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5475" windowWidth="19080" windowHeight="6480" tabRatio="405" firstSheet="2" activeTab="9"/>
  </bookViews>
  <sheets>
    <sheet name="план 2016" sheetId="1" r:id="rId1"/>
    <sheet name="январь" sheetId="2" r:id="rId2"/>
    <sheet name="февраль" sheetId="3" r:id="rId3"/>
    <sheet name="март" sheetId="5" r:id="rId4"/>
    <sheet name="1 кв." sheetId="6" r:id="rId5"/>
    <sheet name="апрель" sheetId="7" r:id="rId6"/>
    <sheet name="май" sheetId="8" r:id="rId7"/>
    <sheet name="июнь" sheetId="9" r:id="rId8"/>
    <sheet name="2 кв." sheetId="10" r:id="rId9"/>
    <sheet name="1 полугод." sheetId="11" r:id="rId10"/>
  </sheets>
  <externalReferences>
    <externalReference r:id="rId11"/>
  </externalReferences>
  <calcPr calcId="125725"/>
</workbook>
</file>

<file path=xl/calcChain.xml><?xml version="1.0" encoding="utf-8"?>
<calcChain xmlns="http://schemas.openxmlformats.org/spreadsheetml/2006/main">
  <c r="F90" i="11"/>
  <c r="E90"/>
  <c r="AY80"/>
  <c r="DZ81"/>
  <c r="EA81"/>
  <c r="DZ82"/>
  <c r="EA82"/>
  <c r="DZ83"/>
  <c r="EA83"/>
  <c r="DZ84"/>
  <c r="EA84"/>
  <c r="DZ85"/>
  <c r="EA85"/>
  <c r="DZ86"/>
  <c r="EA86"/>
  <c r="IF93"/>
  <c r="IF94" s="1"/>
  <c r="IE93"/>
  <c r="IE94" s="1"/>
  <c r="ID93"/>
  <c r="ID94" s="1"/>
  <c r="IC93"/>
  <c r="IC94" s="1"/>
  <c r="IB93"/>
  <c r="IB94" s="1"/>
  <c r="IA93"/>
  <c r="IA94" s="1"/>
  <c r="HZ93"/>
  <c r="HZ94" s="1"/>
  <c r="HY93"/>
  <c r="HY94" s="1"/>
  <c r="HX93"/>
  <c r="HX94" s="1"/>
  <c r="HW93"/>
  <c r="HW94" s="1"/>
  <c r="HV93"/>
  <c r="HV94" s="1"/>
  <c r="HU93"/>
  <c r="HU94" s="1"/>
  <c r="HT93"/>
  <c r="HT94" s="1"/>
  <c r="HS93"/>
  <c r="HS94" s="1"/>
  <c r="HR93"/>
  <c r="HR94" s="1"/>
  <c r="HQ93"/>
  <c r="HQ94" s="1"/>
  <c r="HP93"/>
  <c r="HP94" s="1"/>
  <c r="HO93"/>
  <c r="HO94" s="1"/>
  <c r="HN93"/>
  <c r="HN94" s="1"/>
  <c r="HM93"/>
  <c r="HM94" s="1"/>
  <c r="HL93"/>
  <c r="HL94" s="1"/>
  <c r="HK93"/>
  <c r="HK94" s="1"/>
  <c r="HJ93"/>
  <c r="HJ94" s="1"/>
  <c r="HI93"/>
  <c r="HI94" s="1"/>
  <c r="HH93"/>
  <c r="HH94" s="1"/>
  <c r="HG93"/>
  <c r="HG94" s="1"/>
  <c r="HF93"/>
  <c r="HF94" s="1"/>
  <c r="HE93"/>
  <c r="HE94" s="1"/>
  <c r="HD93"/>
  <c r="HD94" s="1"/>
  <c r="HC93"/>
  <c r="HC94" s="1"/>
  <c r="HB93"/>
  <c r="HB94" s="1"/>
  <c r="HA93"/>
  <c r="HA94" s="1"/>
  <c r="GZ93"/>
  <c r="GZ94" s="1"/>
  <c r="GY93"/>
  <c r="GY94" s="1"/>
  <c r="GX93"/>
  <c r="GX94" s="1"/>
  <c r="GW93"/>
  <c r="GW94" s="1"/>
  <c r="GV93"/>
  <c r="GV94" s="1"/>
  <c r="GU93"/>
  <c r="GU94" s="1"/>
  <c r="GT93"/>
  <c r="GT94" s="1"/>
  <c r="GS93"/>
  <c r="GS94" s="1"/>
  <c r="GR93"/>
  <c r="GR94" s="1"/>
  <c r="GQ93"/>
  <c r="GQ94" s="1"/>
  <c r="GP93"/>
  <c r="GP94" s="1"/>
  <c r="GO93"/>
  <c r="GO94" s="1"/>
  <c r="GN93"/>
  <c r="GN94" s="1"/>
  <c r="GM93"/>
  <c r="GM94" s="1"/>
  <c r="GL93"/>
  <c r="GL94" s="1"/>
  <c r="GK93"/>
  <c r="GK94" s="1"/>
  <c r="GJ93"/>
  <c r="GJ94" s="1"/>
  <c r="GI93"/>
  <c r="GI94" s="1"/>
  <c r="GH93"/>
  <c r="GH94" s="1"/>
  <c r="GG93"/>
  <c r="GG94" s="1"/>
  <c r="GF93"/>
  <c r="GF94" s="1"/>
  <c r="GE93"/>
  <c r="GE94" s="1"/>
  <c r="GD93"/>
  <c r="GD94" s="1"/>
  <c r="GC93"/>
  <c r="GC94" s="1"/>
  <c r="GB93"/>
  <c r="GB94" s="1"/>
  <c r="GA93"/>
  <c r="GA94" s="1"/>
  <c r="FZ93"/>
  <c r="FZ94" s="1"/>
  <c r="FY93"/>
  <c r="FY94" s="1"/>
  <c r="FX93"/>
  <c r="FX94" s="1"/>
  <c r="FW93"/>
  <c r="FW94" s="1"/>
  <c r="FV93"/>
  <c r="FV94" s="1"/>
  <c r="FU93"/>
  <c r="FU94" s="1"/>
  <c r="FT93"/>
  <c r="FT94" s="1"/>
  <c r="FS93"/>
  <c r="FS94" s="1"/>
  <c r="FR93"/>
  <c r="FR94" s="1"/>
  <c r="FQ93"/>
  <c r="FQ94" s="1"/>
  <c r="FP93"/>
  <c r="FP94" s="1"/>
  <c r="FO93"/>
  <c r="FO94" s="1"/>
  <c r="FN93"/>
  <c r="FN94" s="1"/>
  <c r="FM93"/>
  <c r="FM94" s="1"/>
  <c r="FL93"/>
  <c r="FL94" s="1"/>
  <c r="FK93"/>
  <c r="FK94" s="1"/>
  <c r="FJ93"/>
  <c r="FJ94" s="1"/>
  <c r="FI93"/>
  <c r="FI94" s="1"/>
  <c r="FH93"/>
  <c r="FH94" s="1"/>
  <c r="FG93"/>
  <c r="FG94" s="1"/>
  <c r="FF93"/>
  <c r="FF94" s="1"/>
  <c r="FE93"/>
  <c r="FE94" s="1"/>
  <c r="FD93"/>
  <c r="FD94" s="1"/>
  <c r="FC93"/>
  <c r="FC94" s="1"/>
  <c r="FB93"/>
  <c r="FB94" s="1"/>
  <c r="FA93"/>
  <c r="FA94" s="1"/>
  <c r="EZ93"/>
  <c r="EZ94" s="1"/>
  <c r="EY93"/>
  <c r="EY94" s="1"/>
  <c r="EX93"/>
  <c r="EX94" s="1"/>
  <c r="EW93"/>
  <c r="EW94" s="1"/>
  <c r="EV93"/>
  <c r="EV94" s="1"/>
  <c r="EU93"/>
  <c r="EU94" s="1"/>
  <c r="ET93"/>
  <c r="ET94" s="1"/>
  <c r="ES93"/>
  <c r="ES94" s="1"/>
  <c r="ER93"/>
  <c r="ER94" s="1"/>
  <c r="EQ93"/>
  <c r="EQ94" s="1"/>
  <c r="EP93"/>
  <c r="EP94" s="1"/>
  <c r="EO93"/>
  <c r="EO94" s="1"/>
  <c r="EN93"/>
  <c r="EN94" s="1"/>
  <c r="EM93"/>
  <c r="EM94" s="1"/>
  <c r="EL93"/>
  <c r="EL94" s="1"/>
  <c r="EK93"/>
  <c r="EK94" s="1"/>
  <c r="EJ93"/>
  <c r="EJ94" s="1"/>
  <c r="EI93"/>
  <c r="EI94" s="1"/>
  <c r="EH93"/>
  <c r="EH94" s="1"/>
  <c r="EG93"/>
  <c r="EG94" s="1"/>
  <c r="EF93"/>
  <c r="EF94" s="1"/>
  <c r="EE93"/>
  <c r="EE94" s="1"/>
  <c r="ED93"/>
  <c r="ED94" s="1"/>
  <c r="EC93"/>
  <c r="EC94" s="1"/>
  <c r="EB93"/>
  <c r="EB94" s="1"/>
  <c r="EA93"/>
  <c r="EA94" s="1"/>
  <c r="DZ93"/>
  <c r="DZ94" s="1"/>
  <c r="DY93"/>
  <c r="DY94" s="1"/>
  <c r="DX93"/>
  <c r="DX94" s="1"/>
  <c r="DW93"/>
  <c r="DW94" s="1"/>
  <c r="DV93"/>
  <c r="DV94" s="1"/>
  <c r="DU93"/>
  <c r="DU94" s="1"/>
  <c r="DT93"/>
  <c r="DT94" s="1"/>
  <c r="DS93"/>
  <c r="DS94" s="1"/>
  <c r="DR93"/>
  <c r="DR94" s="1"/>
  <c r="DQ93"/>
  <c r="DQ94" s="1"/>
  <c r="DP93"/>
  <c r="DP94" s="1"/>
  <c r="DO93"/>
  <c r="DO94" s="1"/>
  <c r="DN93"/>
  <c r="DN94" s="1"/>
  <c r="DM93"/>
  <c r="DM94" s="1"/>
  <c r="DL93"/>
  <c r="DL94" s="1"/>
  <c r="DK93"/>
  <c r="DK94" s="1"/>
  <c r="DJ93"/>
  <c r="DJ94" s="1"/>
  <c r="DI93"/>
  <c r="DI94" s="1"/>
  <c r="DH93"/>
  <c r="DH94" s="1"/>
  <c r="DG93"/>
  <c r="DG94" s="1"/>
  <c r="DF93"/>
  <c r="DF94" s="1"/>
  <c r="DE93"/>
  <c r="DE94" s="1"/>
  <c r="DD93"/>
  <c r="DD94" s="1"/>
  <c r="DC93"/>
  <c r="DC94" s="1"/>
  <c r="DB93"/>
  <c r="DB94" s="1"/>
  <c r="DA93"/>
  <c r="DA94" s="1"/>
  <c r="CZ93"/>
  <c r="CZ94" s="1"/>
  <c r="CY93"/>
  <c r="CY94" s="1"/>
  <c r="CX93"/>
  <c r="CX94" s="1"/>
  <c r="CW93"/>
  <c r="CW94" s="1"/>
  <c r="CV93"/>
  <c r="CV94" s="1"/>
  <c r="CU93"/>
  <c r="CU94" s="1"/>
  <c r="CT93"/>
  <c r="CT94" s="1"/>
  <c r="CS93"/>
  <c r="CS94" s="1"/>
  <c r="CR93"/>
  <c r="CR94" s="1"/>
  <c r="CQ93"/>
  <c r="CQ94" s="1"/>
  <c r="CP93"/>
  <c r="CP94" s="1"/>
  <c r="CO93"/>
  <c r="CO94" s="1"/>
  <c r="CN93"/>
  <c r="CN94" s="1"/>
  <c r="CM93"/>
  <c r="CM94" s="1"/>
  <c r="CL93"/>
  <c r="CL94" s="1"/>
  <c r="CK93"/>
  <c r="CK94" s="1"/>
  <c r="CJ93"/>
  <c r="CJ94" s="1"/>
  <c r="CI93"/>
  <c r="CI94" s="1"/>
  <c r="CH93"/>
  <c r="CH94" s="1"/>
  <c r="CG93"/>
  <c r="CG94" s="1"/>
  <c r="CF93"/>
  <c r="CF94" s="1"/>
  <c r="CE93"/>
  <c r="CE94" s="1"/>
  <c r="CD93"/>
  <c r="CD94" s="1"/>
  <c r="CC93"/>
  <c r="CC94" s="1"/>
  <c r="CB93"/>
  <c r="CB94" s="1"/>
  <c r="CA93"/>
  <c r="CA94" s="1"/>
  <c r="BZ93"/>
  <c r="BZ94" s="1"/>
  <c r="BY93"/>
  <c r="BY94" s="1"/>
  <c r="BX93"/>
  <c r="BX94" s="1"/>
  <c r="BW93"/>
  <c r="BW94" s="1"/>
  <c r="BV93"/>
  <c r="BV94" s="1"/>
  <c r="BU93"/>
  <c r="BU94" s="1"/>
  <c r="BT93"/>
  <c r="BT94" s="1"/>
  <c r="BS93"/>
  <c r="BS94" s="1"/>
  <c r="BR93"/>
  <c r="BR94" s="1"/>
  <c r="BQ93"/>
  <c r="BQ94" s="1"/>
  <c r="BP93"/>
  <c r="BP94" s="1"/>
  <c r="BO93"/>
  <c r="BO94" s="1"/>
  <c r="BN93"/>
  <c r="BN94" s="1"/>
  <c r="BM93"/>
  <c r="BM94" s="1"/>
  <c r="BL93"/>
  <c r="BL94" s="1"/>
  <c r="BK93"/>
  <c r="BK94" s="1"/>
  <c r="BJ93"/>
  <c r="BJ94" s="1"/>
  <c r="BI93"/>
  <c r="BI94" s="1"/>
  <c r="BH93"/>
  <c r="BH94" s="1"/>
  <c r="BG93"/>
  <c r="BG94" s="1"/>
  <c r="BF93"/>
  <c r="BF94" s="1"/>
  <c r="BE93"/>
  <c r="BE94" s="1"/>
  <c r="BD93"/>
  <c r="BD94" s="1"/>
  <c r="BC93"/>
  <c r="BC94" s="1"/>
  <c r="BB93"/>
  <c r="BB94" s="1"/>
  <c r="BA93"/>
  <c r="BA94" s="1"/>
  <c r="AZ93"/>
  <c r="AZ94" s="1"/>
  <c r="AY93"/>
  <c r="AY94" s="1"/>
  <c r="AX93"/>
  <c r="AX94" s="1"/>
  <c r="AW93"/>
  <c r="AW94" s="1"/>
  <c r="AV93"/>
  <c r="AV94" s="1"/>
  <c r="AU93"/>
  <c r="AU94" s="1"/>
  <c r="AT93"/>
  <c r="AT94" s="1"/>
  <c r="AS93"/>
  <c r="AS94" s="1"/>
  <c r="AR93"/>
  <c r="AR94" s="1"/>
  <c r="AQ93"/>
  <c r="AQ94" s="1"/>
  <c r="AP93"/>
  <c r="AP94" s="1"/>
  <c r="AO93"/>
  <c r="AO94" s="1"/>
  <c r="AN93"/>
  <c r="AN94" s="1"/>
  <c r="AM93"/>
  <c r="AM94" s="1"/>
  <c r="AL93"/>
  <c r="AL94" s="1"/>
  <c r="AK93"/>
  <c r="AK94" s="1"/>
  <c r="AJ93"/>
  <c r="AJ94" s="1"/>
  <c r="AI93"/>
  <c r="AI94" s="1"/>
  <c r="AH93"/>
  <c r="AH94" s="1"/>
  <c r="AG93"/>
  <c r="AG94" s="1"/>
  <c r="AF93"/>
  <c r="AF94" s="1"/>
  <c r="AE93"/>
  <c r="AE94" s="1"/>
  <c r="AD93"/>
  <c r="AD94" s="1"/>
  <c r="AC93"/>
  <c r="AC94" s="1"/>
  <c r="AB93"/>
  <c r="AB94" s="1"/>
  <c r="AA93"/>
  <c r="AA94" s="1"/>
  <c r="Z93"/>
  <c r="Z94" s="1"/>
  <c r="Y93"/>
  <c r="Y94" s="1"/>
  <c r="X93"/>
  <c r="X94" s="1"/>
  <c r="W93"/>
  <c r="W94" s="1"/>
  <c r="V93"/>
  <c r="V94" s="1"/>
  <c r="U93"/>
  <c r="U94" s="1"/>
  <c r="T93"/>
  <c r="T94" s="1"/>
  <c r="S93"/>
  <c r="S94" s="1"/>
  <c r="R93"/>
  <c r="R94" s="1"/>
  <c r="Q93"/>
  <c r="Q94" s="1"/>
  <c r="P93"/>
  <c r="P94" s="1"/>
  <c r="O93"/>
  <c r="O94" s="1"/>
  <c r="N93"/>
  <c r="N94" s="1"/>
  <c r="M93"/>
  <c r="M94" s="1"/>
  <c r="L93"/>
  <c r="L94" s="1"/>
  <c r="K93"/>
  <c r="K94" s="1"/>
  <c r="J93"/>
  <c r="J94" s="1"/>
  <c r="I93"/>
  <c r="I94" s="1"/>
  <c r="H93"/>
  <c r="H94" s="1"/>
  <c r="G93"/>
  <c r="G94" s="1"/>
  <c r="D93"/>
  <c r="D92"/>
  <c r="D90"/>
  <c r="F87"/>
  <c r="D32"/>
  <c r="D31"/>
  <c r="D30"/>
  <c r="D29"/>
  <c r="D28"/>
  <c r="D27"/>
  <c r="D26"/>
  <c r="F92" i="10"/>
  <c r="F43"/>
  <c r="F42"/>
  <c r="F30"/>
  <c r="E30"/>
  <c r="F29"/>
  <c r="E29"/>
  <c r="F33"/>
  <c r="E33"/>
  <c r="F32"/>
  <c r="E32"/>
  <c r="F31"/>
  <c r="E31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E66"/>
  <c r="BF66"/>
  <c r="BG66"/>
  <c r="BH66"/>
  <c r="BI66"/>
  <c r="BJ66"/>
  <c r="BK66"/>
  <c r="BL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X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E67"/>
  <c r="BF67"/>
  <c r="BG67"/>
  <c r="BH67"/>
  <c r="BI67"/>
  <c r="BJ67"/>
  <c r="BK67"/>
  <c r="BL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X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E68"/>
  <c r="BF68"/>
  <c r="BG68"/>
  <c r="BH68"/>
  <c r="BI68"/>
  <c r="BJ68"/>
  <c r="BK68"/>
  <c r="BL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X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E92"/>
  <c r="BF92"/>
  <c r="BG92"/>
  <c r="BH92"/>
  <c r="BI92"/>
  <c r="BJ92"/>
  <c r="BK92"/>
  <c r="BL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L92"/>
  <c r="EM92"/>
  <c r="EN92"/>
  <c r="EO92"/>
  <c r="EP92"/>
  <c r="EQ92"/>
  <c r="ER92"/>
  <c r="ES92"/>
  <c r="ET92"/>
  <c r="EU92"/>
  <c r="EV92"/>
  <c r="EX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S92"/>
  <c r="GT92"/>
  <c r="GU92"/>
  <c r="GV92"/>
  <c r="GW92"/>
  <c r="GX92"/>
  <c r="GY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V23"/>
  <c r="DW23"/>
  <c r="DX23"/>
  <c r="DY23"/>
  <c r="DZ23"/>
  <c r="EA23"/>
  <c r="EB23"/>
  <c r="EC23"/>
  <c r="ED23"/>
  <c r="EE23"/>
  <c r="EF23"/>
  <c r="EG23"/>
  <c r="EH23"/>
  <c r="EI23"/>
  <c r="EJ23"/>
  <c r="EK23"/>
  <c r="EL23"/>
  <c r="EM23"/>
  <c r="EN23"/>
  <c r="EO23"/>
  <c r="EP23"/>
  <c r="EQ23"/>
  <c r="ER23"/>
  <c r="ES23"/>
  <c r="ET23"/>
  <c r="EU23"/>
  <c r="EV23"/>
  <c r="EW23"/>
  <c r="EX23"/>
  <c r="EY23"/>
  <c r="EZ23"/>
  <c r="FA23"/>
  <c r="FB23"/>
  <c r="FC23"/>
  <c r="FD23"/>
  <c r="FE23"/>
  <c r="FF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S23"/>
  <c r="GT23"/>
  <c r="GU23"/>
  <c r="GV23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G7"/>
  <c r="D94" i="11" l="1"/>
  <c r="IF94" i="10" l="1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4"/>
  <c r="D93"/>
  <c r="F91"/>
  <c r="E90"/>
  <c r="D90" s="1"/>
  <c r="E89"/>
  <c r="D89" s="1"/>
  <c r="F88"/>
  <c r="E88"/>
  <c r="D88" s="1"/>
  <c r="E87"/>
  <c r="D87" s="1"/>
  <c r="E86"/>
  <c r="D86" s="1"/>
  <c r="E85"/>
  <c r="D85" s="1"/>
  <c r="E84"/>
  <c r="D84" s="1"/>
  <c r="E83"/>
  <c r="D83" s="1"/>
  <c r="D81" s="1"/>
  <c r="E82"/>
  <c r="D82" s="1"/>
  <c r="E8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E71"/>
  <c r="E70"/>
  <c r="D70" s="1"/>
  <c r="E69"/>
  <c r="D69" s="1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E44"/>
  <c r="D44" s="1"/>
  <c r="D43"/>
  <c r="D42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D33"/>
  <c r="D32"/>
  <c r="D31"/>
  <c r="D30"/>
  <c r="D29"/>
  <c r="D28"/>
  <c r="D27"/>
  <c r="E26"/>
  <c r="D26" s="1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E16"/>
  <c r="D16" s="1"/>
  <c r="E15"/>
  <c r="D15" s="1"/>
  <c r="E14"/>
  <c r="D14" s="1"/>
  <c r="E13"/>
  <c r="D13" s="1"/>
  <c r="E12"/>
  <c r="D12" s="1"/>
  <c r="E11"/>
  <c r="D11" s="1"/>
  <c r="E10"/>
  <c r="D10" s="1"/>
  <c r="E8"/>
  <c r="D8" s="1"/>
  <c r="F7"/>
  <c r="IE10" i="9"/>
  <c r="IE9"/>
  <c r="E32"/>
  <c r="E33"/>
  <c r="E31"/>
  <c r="F32"/>
  <c r="F33"/>
  <c r="F31"/>
  <c r="AA81"/>
  <c r="E9" i="10" l="1"/>
  <c r="D9" s="1"/>
  <c r="D71"/>
  <c r="E67"/>
  <c r="D67" s="1"/>
  <c r="D72"/>
  <c r="E68"/>
  <c r="E7"/>
  <c r="D7" s="1"/>
  <c r="D45"/>
  <c r="G96"/>
  <c r="D95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D91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EG96"/>
  <c r="EI96"/>
  <c r="EM96"/>
  <c r="EO96"/>
  <c r="EQ96"/>
  <c r="ES96"/>
  <c r="EU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HY96"/>
  <c r="IA96"/>
  <c r="IC96"/>
  <c r="IE96"/>
  <c r="DL96"/>
  <c r="DN96"/>
  <c r="DP96"/>
  <c r="DR96"/>
  <c r="DT96"/>
  <c r="DV96"/>
  <c r="DX96"/>
  <c r="DZ96"/>
  <c r="EB96"/>
  <c r="ED96"/>
  <c r="EF96"/>
  <c r="EH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T96"/>
  <c r="GV96"/>
  <c r="GX96"/>
  <c r="HB96"/>
  <c r="HD96"/>
  <c r="HF96"/>
  <c r="HH96"/>
  <c r="HJ96"/>
  <c r="HL96"/>
  <c r="HN96"/>
  <c r="HP96"/>
  <c r="HR96"/>
  <c r="HT96"/>
  <c r="HV96"/>
  <c r="HX96"/>
  <c r="HZ96"/>
  <c r="IB96"/>
  <c r="ID96"/>
  <c r="IF96"/>
  <c r="CS45" i="9"/>
  <c r="CS44"/>
  <c r="F28"/>
  <c r="F27"/>
  <c r="FM30"/>
  <c r="FM29"/>
  <c r="E91"/>
  <c r="HV81"/>
  <c r="IF72"/>
  <c r="IF71"/>
  <c r="DY72"/>
  <c r="DY71"/>
  <c r="DY81"/>
  <c r="DN79"/>
  <c r="DN80"/>
  <c r="D68" i="10" l="1"/>
  <c r="E66"/>
  <c r="F7" i="8"/>
  <c r="F32"/>
  <c r="F33"/>
  <c r="F31"/>
  <c r="E32"/>
  <c r="E33"/>
  <c r="E31"/>
  <c r="D66" i="10" l="1"/>
  <c r="D92" s="1"/>
  <c r="E92"/>
  <c r="F43" i="8"/>
  <c r="F42"/>
  <c r="E91" l="1"/>
  <c r="IF94" i="9" l="1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4"/>
  <c r="D93"/>
  <c r="F91"/>
  <c r="E90"/>
  <c r="D90" s="1"/>
  <c r="E89"/>
  <c r="D89" s="1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N92" s="1"/>
  <c r="HM88"/>
  <c r="HL88"/>
  <c r="HK88"/>
  <c r="HJ88"/>
  <c r="HJ92" s="1"/>
  <c r="HI88"/>
  <c r="HH88"/>
  <c r="HH92" s="1"/>
  <c r="HG88"/>
  <c r="HF88"/>
  <c r="HF92" s="1"/>
  <c r="HE88"/>
  <c r="HD88"/>
  <c r="HC88"/>
  <c r="HB88"/>
  <c r="HA88"/>
  <c r="GZ88"/>
  <c r="GZ92" s="1"/>
  <c r="GY88"/>
  <c r="GX88"/>
  <c r="GX92" s="1"/>
  <c r="GW88"/>
  <c r="GV88"/>
  <c r="GV92" s="1"/>
  <c r="GU88"/>
  <c r="GT88"/>
  <c r="GS88"/>
  <c r="GR88"/>
  <c r="GR92" s="1"/>
  <c r="GQ88"/>
  <c r="GP88"/>
  <c r="GP92" s="1"/>
  <c r="GO88"/>
  <c r="GN88"/>
  <c r="GN92" s="1"/>
  <c r="GM88"/>
  <c r="GL88"/>
  <c r="GL92" s="1"/>
  <c r="GK88"/>
  <c r="GJ88"/>
  <c r="GI88"/>
  <c r="GH88"/>
  <c r="GG88"/>
  <c r="GF88"/>
  <c r="GE88"/>
  <c r="GD88"/>
  <c r="GD92" s="1"/>
  <c r="GC88"/>
  <c r="GB88"/>
  <c r="GB92" s="1"/>
  <c r="GA88"/>
  <c r="FZ88"/>
  <c r="FY88"/>
  <c r="FX88"/>
  <c r="FW88"/>
  <c r="FV88"/>
  <c r="FV92" s="1"/>
  <c r="FU88"/>
  <c r="FT88"/>
  <c r="FT92" s="1"/>
  <c r="FS88"/>
  <c r="FR88"/>
  <c r="FQ88"/>
  <c r="FP88"/>
  <c r="FP92" s="1"/>
  <c r="FO88"/>
  <c r="FN88"/>
  <c r="FM88"/>
  <c r="FL88"/>
  <c r="FK88"/>
  <c r="FJ88"/>
  <c r="FJ92" s="1"/>
  <c r="FI88"/>
  <c r="FH88"/>
  <c r="FG88"/>
  <c r="FF88"/>
  <c r="FE88"/>
  <c r="FD88"/>
  <c r="FC88"/>
  <c r="FB88"/>
  <c r="FA88"/>
  <c r="EZ88"/>
  <c r="EY88"/>
  <c r="EX88"/>
  <c r="EX92" s="1"/>
  <c r="EW88"/>
  <c r="EV88"/>
  <c r="EV92" s="1"/>
  <c r="EU88"/>
  <c r="ET88"/>
  <c r="ES88"/>
  <c r="ER88"/>
  <c r="ER92" s="1"/>
  <c r="EQ88"/>
  <c r="EP88"/>
  <c r="EP92" s="1"/>
  <c r="EO88"/>
  <c r="EN88"/>
  <c r="EN92" s="1"/>
  <c r="EM88"/>
  <c r="EL88"/>
  <c r="EL92" s="1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H92" s="1"/>
  <c r="DG88"/>
  <c r="DF88"/>
  <c r="DF92" s="1"/>
  <c r="DE88"/>
  <c r="DD88"/>
  <c r="DC88"/>
  <c r="DB88"/>
  <c r="DA88"/>
  <c r="CZ88"/>
  <c r="CY88"/>
  <c r="CY92" s="1"/>
  <c r="CX88"/>
  <c r="CX92" s="1"/>
  <c r="CW88"/>
  <c r="CW92" s="1"/>
  <c r="CV88"/>
  <c r="CU88"/>
  <c r="CT88"/>
  <c r="CS88"/>
  <c r="CR88"/>
  <c r="CQ88"/>
  <c r="CO88"/>
  <c r="CN88"/>
  <c r="CM88"/>
  <c r="CL88"/>
  <c r="CK88"/>
  <c r="CJ88"/>
  <c r="CI88"/>
  <c r="CI92" s="1"/>
  <c r="CH88"/>
  <c r="CH92" s="1"/>
  <c r="CG88"/>
  <c r="CF88"/>
  <c r="CF92" s="1"/>
  <c r="CE88"/>
  <c r="CE92" s="1"/>
  <c r="CD88"/>
  <c r="CC88"/>
  <c r="CB88"/>
  <c r="CB92" s="1"/>
  <c r="CA88"/>
  <c r="CA92" s="1"/>
  <c r="BZ88"/>
  <c r="BY88"/>
  <c r="BY92" s="1"/>
  <c r="BX88"/>
  <c r="BW88"/>
  <c r="BW92" s="1"/>
  <c r="BV88"/>
  <c r="BV92" s="1"/>
  <c r="BU88"/>
  <c r="BT88"/>
  <c r="BT92" s="1"/>
  <c r="BS88"/>
  <c r="BS92" s="1"/>
  <c r="BR88"/>
  <c r="BR92" s="1"/>
  <c r="BQ88"/>
  <c r="BQ92" s="1"/>
  <c r="BP88"/>
  <c r="BP92" s="1"/>
  <c r="BO88"/>
  <c r="BN88"/>
  <c r="BM88"/>
  <c r="BL88"/>
  <c r="BK88"/>
  <c r="BK92" s="1"/>
  <c r="BJ88"/>
  <c r="BI88"/>
  <c r="BI92" s="1"/>
  <c r="BH88"/>
  <c r="BG88"/>
  <c r="BG92" s="1"/>
  <c r="BF88"/>
  <c r="BF92" s="1"/>
  <c r="BE88"/>
  <c r="BE92" s="1"/>
  <c r="BD88"/>
  <c r="BC88"/>
  <c r="BC92" s="1"/>
  <c r="BB88"/>
  <c r="BB92" s="1"/>
  <c r="BA88"/>
  <c r="AZ88"/>
  <c r="AZ92" s="1"/>
  <c r="AY88"/>
  <c r="AY92" s="1"/>
  <c r="AX88"/>
  <c r="AX92" s="1"/>
  <c r="AW88"/>
  <c r="AW92" s="1"/>
  <c r="AV88"/>
  <c r="AU88"/>
  <c r="AT88"/>
  <c r="AS88"/>
  <c r="AS92" s="1"/>
  <c r="AR88"/>
  <c r="AQ88"/>
  <c r="AQ92" s="1"/>
  <c r="AP88"/>
  <c r="AP92" s="1"/>
  <c r="AO88"/>
  <c r="AO92" s="1"/>
  <c r="AN88"/>
  <c r="AM88"/>
  <c r="AM92" s="1"/>
  <c r="AL88"/>
  <c r="AK88"/>
  <c r="AK92" s="1"/>
  <c r="AJ88"/>
  <c r="AI88"/>
  <c r="AI92" s="1"/>
  <c r="AH88"/>
  <c r="AG88"/>
  <c r="AF88"/>
  <c r="AF92" s="1"/>
  <c r="AE88"/>
  <c r="AD88"/>
  <c r="AD92" s="1"/>
  <c r="AC88"/>
  <c r="AB88"/>
  <c r="AA88"/>
  <c r="Z88"/>
  <c r="Z92" s="1"/>
  <c r="Y88"/>
  <c r="Y92" s="1"/>
  <c r="X88"/>
  <c r="W88"/>
  <c r="W92" s="1"/>
  <c r="V88"/>
  <c r="U88"/>
  <c r="U92" s="1"/>
  <c r="T88"/>
  <c r="S88"/>
  <c r="R88"/>
  <c r="Q88"/>
  <c r="P88"/>
  <c r="O88"/>
  <c r="O92" s="1"/>
  <c r="N88"/>
  <c r="N92" s="1"/>
  <c r="M88"/>
  <c r="M92" s="1"/>
  <c r="L88"/>
  <c r="L92" s="1"/>
  <c r="K88"/>
  <c r="J88"/>
  <c r="I88"/>
  <c r="I92" s="1"/>
  <c r="H88"/>
  <c r="G88"/>
  <c r="F88"/>
  <c r="E87"/>
  <c r="D87" s="1"/>
  <c r="E86"/>
  <c r="D86" s="1"/>
  <c r="E85"/>
  <c r="D85" s="1"/>
  <c r="E84"/>
  <c r="D84" s="1"/>
  <c r="E83"/>
  <c r="D83" s="1"/>
  <c r="D81" s="1"/>
  <c r="E82"/>
  <c r="D82" s="1"/>
  <c r="IF81"/>
  <c r="IE81"/>
  <c r="ID81"/>
  <c r="IC81"/>
  <c r="IB81"/>
  <c r="IA81"/>
  <c r="HZ81"/>
  <c r="HY81"/>
  <c r="HX81"/>
  <c r="HW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P92" s="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E8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D72" s="1"/>
  <c r="E71"/>
  <c r="D71" s="1"/>
  <c r="E70"/>
  <c r="D70" s="1"/>
  <c r="E69"/>
  <c r="D69" s="1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Y68" i="10" s="1"/>
  <c r="EX68" i="9"/>
  <c r="EW68"/>
  <c r="EW68" i="10" s="1"/>
  <c r="EV68" i="9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M68" i="10" s="1"/>
  <c r="BL68" i="9"/>
  <c r="BK68"/>
  <c r="BJ68"/>
  <c r="BI68"/>
  <c r="BH68"/>
  <c r="BG68"/>
  <c r="BF68"/>
  <c r="BE68"/>
  <c r="BD68"/>
  <c r="BD68" i="10" s="1"/>
  <c r="BC68" i="9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E68"/>
  <c r="D68" s="1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Y67" i="10" s="1"/>
  <c r="EX67" i="9"/>
  <c r="EW67"/>
  <c r="EW67" i="10" s="1"/>
  <c r="EV67" i="9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M67" i="10" s="1"/>
  <c r="BL67" i="9"/>
  <c r="BK67"/>
  <c r="BJ67"/>
  <c r="BI67"/>
  <c r="BH67"/>
  <c r="BG67"/>
  <c r="BF67"/>
  <c r="BE67"/>
  <c r="BD67"/>
  <c r="BD67" i="10" s="1"/>
  <c r="BC67" i="9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E67"/>
  <c r="D67" s="1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Y66" i="10" s="1"/>
  <c r="EX66" i="9"/>
  <c r="EW66"/>
  <c r="EW66" i="10" s="1"/>
  <c r="EV66" i="9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M66" i="10" s="1"/>
  <c r="BL66" i="9"/>
  <c r="BK66"/>
  <c r="BJ66"/>
  <c r="BI66"/>
  <c r="BH66"/>
  <c r="BG66"/>
  <c r="BF66"/>
  <c r="BE66"/>
  <c r="BD66"/>
  <c r="BD66" i="10" s="1"/>
  <c r="BC66" i="9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E66"/>
  <c r="D66" s="1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D43"/>
  <c r="D42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D33"/>
  <c r="D32"/>
  <c r="D31"/>
  <c r="D30"/>
  <c r="D29"/>
  <c r="D28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 s="1"/>
  <c r="E13"/>
  <c r="D13" s="1"/>
  <c r="E12"/>
  <c r="D12"/>
  <c r="E11"/>
  <c r="D11"/>
  <c r="E10"/>
  <c r="D10" s="1"/>
  <c r="E9"/>
  <c r="D9" s="1"/>
  <c r="E8"/>
  <c r="D8" s="1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DC92" l="1"/>
  <c r="BM92"/>
  <c r="BM92" i="10" s="1"/>
  <c r="DP92" i="9"/>
  <c r="FL92"/>
  <c r="FB92"/>
  <c r="EZ92"/>
  <c r="EH92"/>
  <c r="ED92"/>
  <c r="DZ92"/>
  <c r="DV92"/>
  <c r="DK92"/>
  <c r="BO92"/>
  <c r="AC92"/>
  <c r="X92"/>
  <c r="R92"/>
  <c r="Q92"/>
  <c r="P92"/>
  <c r="H92"/>
  <c r="HR92"/>
  <c r="DR92"/>
  <c r="CL92"/>
  <c r="BN92"/>
  <c r="AU92"/>
  <c r="CD92"/>
  <c r="FR92"/>
  <c r="CQ92"/>
  <c r="AV92"/>
  <c r="DA92"/>
  <c r="CZ92"/>
  <c r="CC92"/>
  <c r="AR92"/>
  <c r="AG92"/>
  <c r="DJ92"/>
  <c r="HT92"/>
  <c r="HT96" s="1"/>
  <c r="FX92"/>
  <c r="T92"/>
  <c r="S92"/>
  <c r="F92"/>
  <c r="E7"/>
  <c r="D7" s="1"/>
  <c r="FZ92"/>
  <c r="EB92"/>
  <c r="DD92"/>
  <c r="DB92"/>
  <c r="CS92"/>
  <c r="BH92"/>
  <c r="AT92"/>
  <c r="HP92"/>
  <c r="GF92"/>
  <c r="AB92"/>
  <c r="HV92"/>
  <c r="FN92"/>
  <c r="FF92"/>
  <c r="FD92"/>
  <c r="DT92"/>
  <c r="DG92"/>
  <c r="DE92"/>
  <c r="CO92"/>
  <c r="BX92"/>
  <c r="BX96" s="1"/>
  <c r="AA92"/>
  <c r="V92"/>
  <c r="K92"/>
  <c r="K96" s="1"/>
  <c r="J92"/>
  <c r="G92"/>
  <c r="G96" s="1"/>
  <c r="FH92"/>
  <c r="EF92"/>
  <c r="DX92"/>
  <c r="DL92"/>
  <c r="DI92"/>
  <c r="CU92"/>
  <c r="DN92"/>
  <c r="CR92"/>
  <c r="CN92"/>
  <c r="CM92"/>
  <c r="CJ92"/>
  <c r="CK92"/>
  <c r="CG92"/>
  <c r="BZ92"/>
  <c r="BU92"/>
  <c r="HL92"/>
  <c r="HD92"/>
  <c r="HB92"/>
  <c r="GT92"/>
  <c r="GT96" s="1"/>
  <c r="GJ92"/>
  <c r="GH92"/>
  <c r="ET92"/>
  <c r="EJ92"/>
  <c r="EJ92" i="10" s="1"/>
  <c r="CV92" i="9"/>
  <c r="CT92"/>
  <c r="BD92"/>
  <c r="BD92" i="10" s="1"/>
  <c r="BL92" i="9"/>
  <c r="BJ92"/>
  <c r="BA92"/>
  <c r="AN92"/>
  <c r="AL92"/>
  <c r="AJ92"/>
  <c r="AH92"/>
  <c r="AE92"/>
  <c r="E88"/>
  <c r="D88" s="1"/>
  <c r="HX92"/>
  <c r="HZ92"/>
  <c r="IB92"/>
  <c r="ID92"/>
  <c r="IF92"/>
  <c r="D95"/>
  <c r="I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2"/>
  <c r="DM96" s="1"/>
  <c r="DO92"/>
  <c r="DO96" s="1"/>
  <c r="DQ92"/>
  <c r="DQ96" s="1"/>
  <c r="DS92"/>
  <c r="DS96" s="1"/>
  <c r="DU92"/>
  <c r="DU96" s="1"/>
  <c r="DW92"/>
  <c r="DW96" s="1"/>
  <c r="DY92"/>
  <c r="DY96" s="1"/>
  <c r="EA92"/>
  <c r="EA96" s="1"/>
  <c r="EC92"/>
  <c r="EC96" s="1"/>
  <c r="EE92"/>
  <c r="EE96" s="1"/>
  <c r="EG92"/>
  <c r="EG96" s="1"/>
  <c r="EI92"/>
  <c r="EI96" s="1"/>
  <c r="EK92"/>
  <c r="EM92"/>
  <c r="EM96" s="1"/>
  <c r="EO92"/>
  <c r="EQ92"/>
  <c r="ES92"/>
  <c r="EU92"/>
  <c r="EW92"/>
  <c r="EW92" i="10" s="1"/>
  <c r="EY92" i="9"/>
  <c r="EY92" i="10" s="1"/>
  <c r="FA92" i="9"/>
  <c r="FC92"/>
  <c r="FE92"/>
  <c r="FG92"/>
  <c r="FI92"/>
  <c r="FK92"/>
  <c r="FM92"/>
  <c r="FO92"/>
  <c r="FQ92"/>
  <c r="FS92"/>
  <c r="FU92"/>
  <c r="FW92"/>
  <c r="FY92"/>
  <c r="GA92"/>
  <c r="GC92"/>
  <c r="GE92"/>
  <c r="GG92"/>
  <c r="GI92"/>
  <c r="GK92"/>
  <c r="GM92"/>
  <c r="GO92"/>
  <c r="GQ92"/>
  <c r="GS92"/>
  <c r="GU92"/>
  <c r="GW92"/>
  <c r="GY92"/>
  <c r="HA92"/>
  <c r="HC92"/>
  <c r="HE92"/>
  <c r="HG92"/>
  <c r="HI92"/>
  <c r="HK92"/>
  <c r="HM92"/>
  <c r="HO92"/>
  <c r="HQ92"/>
  <c r="HS92"/>
  <c r="HU92"/>
  <c r="HW92"/>
  <c r="HY92"/>
  <c r="IA92"/>
  <c r="IC92"/>
  <c r="IE92"/>
  <c r="D91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V96"/>
  <c r="GX96"/>
  <c r="GZ96"/>
  <c r="HB96"/>
  <c r="HD96"/>
  <c r="HF96"/>
  <c r="HH96"/>
  <c r="HJ96"/>
  <c r="HL96"/>
  <c r="HN96"/>
  <c r="HP96"/>
  <c r="HR96"/>
  <c r="HV96"/>
  <c r="HX96"/>
  <c r="HZ96"/>
  <c r="IB96"/>
  <c r="ID96"/>
  <c r="IF96"/>
  <c r="EO96"/>
  <c r="EQ96"/>
  <c r="ES96"/>
  <c r="EU96"/>
  <c r="EW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HY96"/>
  <c r="IA96"/>
  <c r="IC96"/>
  <c r="IE96"/>
  <c r="IF94" i="8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4"/>
  <c r="D93"/>
  <c r="F91"/>
  <c r="E90"/>
  <c r="D90" s="1"/>
  <c r="E89"/>
  <c r="D89" s="1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 s="1"/>
  <c r="E87"/>
  <c r="D87" s="1"/>
  <c r="E86"/>
  <c r="D86" s="1"/>
  <c r="E85"/>
  <c r="E84"/>
  <c r="D84" s="1"/>
  <c r="E83"/>
  <c r="D83" s="1"/>
  <c r="E82"/>
  <c r="D82" s="1"/>
  <c r="IF81"/>
  <c r="IE81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E71"/>
  <c r="D71" s="1"/>
  <c r="E70"/>
  <c r="D70" s="1"/>
  <c r="E69"/>
  <c r="D69" s="1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E67"/>
  <c r="D67" s="1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D43"/>
  <c r="D42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D33"/>
  <c r="D32"/>
  <c r="D31"/>
  <c r="F30"/>
  <c r="E30" s="1"/>
  <c r="F29"/>
  <c r="E29" s="1"/>
  <c r="D29" s="1"/>
  <c r="F28"/>
  <c r="D28"/>
  <c r="F27"/>
  <c r="D27" s="1"/>
  <c r="E26"/>
  <c r="D26" s="1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E16"/>
  <c r="D16" s="1"/>
  <c r="E15"/>
  <c r="D15" s="1"/>
  <c r="E14"/>
  <c r="D14" s="1"/>
  <c r="E13"/>
  <c r="D13" s="1"/>
  <c r="E12"/>
  <c r="D12" s="1"/>
  <c r="E11"/>
  <c r="D11" s="1"/>
  <c r="E10"/>
  <c r="D10" s="1"/>
  <c r="E9"/>
  <c r="D9" s="1"/>
  <c r="E8"/>
  <c r="D8" s="1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EY96" i="10" l="1"/>
  <c r="EY96" i="9"/>
  <c r="EW96" i="10"/>
  <c r="EK96" i="9"/>
  <c r="EK92" i="10"/>
  <c r="EJ96"/>
  <c r="BD96"/>
  <c r="BM96"/>
  <c r="D92" i="9"/>
  <c r="D96"/>
  <c r="E92"/>
  <c r="D72" i="8"/>
  <c r="E68"/>
  <c r="D85"/>
  <c r="D81" s="1"/>
  <c r="E81"/>
  <c r="D30"/>
  <c r="E7"/>
  <c r="D7" s="1"/>
  <c r="CP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G96" s="1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O96" s="1"/>
  <c r="FQ92"/>
  <c r="FS92"/>
  <c r="FU92"/>
  <c r="FW92"/>
  <c r="FY92"/>
  <c r="GA92"/>
  <c r="GC92"/>
  <c r="GE92"/>
  <c r="GG92"/>
  <c r="GI92"/>
  <c r="GK92"/>
  <c r="HO68"/>
  <c r="HO66" s="1"/>
  <c r="G92"/>
  <c r="I92"/>
  <c r="I96" s="1"/>
  <c r="K92"/>
  <c r="M92"/>
  <c r="O92"/>
  <c r="Q92"/>
  <c r="S92"/>
  <c r="U92"/>
  <c r="W92"/>
  <c r="Y92"/>
  <c r="AA92"/>
  <c r="AA96" s="1"/>
  <c r="AC92"/>
  <c r="AE92"/>
  <c r="AG92"/>
  <c r="AI92"/>
  <c r="AI96" s="1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U92"/>
  <c r="BW92"/>
  <c r="BY92"/>
  <c r="CA92"/>
  <c r="CC92"/>
  <c r="CE92"/>
  <c r="CG92"/>
  <c r="CI92"/>
  <c r="CK92"/>
  <c r="CM92"/>
  <c r="CO92"/>
  <c r="CR92"/>
  <c r="CT92"/>
  <c r="CV92"/>
  <c r="CX92"/>
  <c r="CZ92"/>
  <c r="DB92"/>
  <c r="DD92"/>
  <c r="DD96" s="1"/>
  <c r="DF92"/>
  <c r="DH92"/>
  <c r="DJ92"/>
  <c r="DL92"/>
  <c r="DN92"/>
  <c r="DP92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N92"/>
  <c r="FP92"/>
  <c r="FR92"/>
  <c r="FT92"/>
  <c r="FV92"/>
  <c r="FX92"/>
  <c r="FZ92"/>
  <c r="GB92"/>
  <c r="GD92"/>
  <c r="GF92"/>
  <c r="GH92"/>
  <c r="GJ92"/>
  <c r="GL92"/>
  <c r="GN92"/>
  <c r="GP92"/>
  <c r="F92"/>
  <c r="GR92"/>
  <c r="GR92" i="10" s="1"/>
  <c r="GT92" i="8"/>
  <c r="GV92"/>
  <c r="GX92"/>
  <c r="GZ92"/>
  <c r="GZ92" i="10" s="1"/>
  <c r="HB92" i="8"/>
  <c r="HD92"/>
  <c r="HF92"/>
  <c r="HH92"/>
  <c r="HJ92"/>
  <c r="HL92"/>
  <c r="HN92"/>
  <c r="HP92"/>
  <c r="HR92"/>
  <c r="HT92"/>
  <c r="HV92"/>
  <c r="HX92"/>
  <c r="HZ92"/>
  <c r="IB92"/>
  <c r="ID92"/>
  <c r="IF92"/>
  <c r="G96"/>
  <c r="D95"/>
  <c r="K96"/>
  <c r="M96"/>
  <c r="O96"/>
  <c r="Q96"/>
  <c r="S96"/>
  <c r="U96"/>
  <c r="W96"/>
  <c r="Y96"/>
  <c r="AC96"/>
  <c r="AE96"/>
  <c r="AG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EI96"/>
  <c r="EK96"/>
  <c r="EM96"/>
  <c r="EO96"/>
  <c r="EQ96"/>
  <c r="ES96"/>
  <c r="EU96"/>
  <c r="EW96"/>
  <c r="EY96"/>
  <c r="FA96"/>
  <c r="FC96"/>
  <c r="GM92"/>
  <c r="GO92"/>
  <c r="GQ92"/>
  <c r="GQ96" s="1"/>
  <c r="GS92"/>
  <c r="GU92"/>
  <c r="GU96" s="1"/>
  <c r="GW92"/>
  <c r="GY92"/>
  <c r="HA92"/>
  <c r="HA96" s="1"/>
  <c r="HC92"/>
  <c r="HE92"/>
  <c r="HG92"/>
  <c r="HI92"/>
  <c r="HK92"/>
  <c r="HM92"/>
  <c r="HO92"/>
  <c r="HQ92"/>
  <c r="HS92"/>
  <c r="HU92"/>
  <c r="HW92"/>
  <c r="HY92"/>
  <c r="IA92"/>
  <c r="IC92"/>
  <c r="IE92"/>
  <c r="D91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F96"/>
  <c r="DH96"/>
  <c r="DJ96"/>
  <c r="DL96"/>
  <c r="DN96"/>
  <c r="DP96"/>
  <c r="DR96"/>
  <c r="DT96"/>
  <c r="DV96"/>
  <c r="DX96"/>
  <c r="DZ96"/>
  <c r="EB96"/>
  <c r="ED96"/>
  <c r="FE96"/>
  <c r="FG96"/>
  <c r="FI96"/>
  <c r="FK96"/>
  <c r="FM96"/>
  <c r="FQ96"/>
  <c r="FS96"/>
  <c r="FU96"/>
  <c r="FW96"/>
  <c r="FY96"/>
  <c r="GA96"/>
  <c r="GC96"/>
  <c r="GE96"/>
  <c r="GG96"/>
  <c r="GI96"/>
  <c r="GK96"/>
  <c r="GM96"/>
  <c r="GO96"/>
  <c r="GS96"/>
  <c r="GW96"/>
  <c r="GY96"/>
  <c r="HC96"/>
  <c r="HE96"/>
  <c r="HG96"/>
  <c r="HI96"/>
  <c r="HK96"/>
  <c r="HM96"/>
  <c r="HO96"/>
  <c r="HQ96"/>
  <c r="HS96"/>
  <c r="HU96"/>
  <c r="HW96"/>
  <c r="HY96"/>
  <c r="IA96"/>
  <c r="IC96"/>
  <c r="IE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T96"/>
  <c r="GV96"/>
  <c r="GX96"/>
  <c r="GZ96"/>
  <c r="HB96"/>
  <c r="HD96"/>
  <c r="HF96"/>
  <c r="HH96"/>
  <c r="HJ96"/>
  <c r="HL96"/>
  <c r="HN96"/>
  <c r="HP96"/>
  <c r="HR96"/>
  <c r="HT96"/>
  <c r="HV96"/>
  <c r="HX96"/>
  <c r="HZ96"/>
  <c r="IB96"/>
  <c r="ID96"/>
  <c r="IF96"/>
  <c r="EW85" i="7"/>
  <c r="EK96" i="10" l="1"/>
  <c r="GR96"/>
  <c r="GZ96"/>
  <c r="D96" s="1"/>
  <c r="D96" i="8"/>
  <c r="D68"/>
  <c r="E66"/>
  <c r="DM7" i="7"/>
  <c r="D66" i="8" l="1"/>
  <c r="D92" s="1"/>
  <c r="E92"/>
  <c r="E91" i="7"/>
  <c r="FM30" l="1"/>
  <c r="FM29"/>
  <c r="F91" l="1"/>
  <c r="E32"/>
  <c r="E33"/>
  <c r="E31"/>
  <c r="F32"/>
  <c r="F33"/>
  <c r="F31"/>
  <c r="HO72" l="1"/>
  <c r="HO71"/>
  <c r="E36" l="1"/>
  <c r="D36" s="1"/>
  <c r="E37"/>
  <c r="D37" s="1"/>
  <c r="F28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G27" s="1"/>
  <c r="DP27"/>
  <c r="H27" s="1"/>
  <c r="DQ27"/>
  <c r="I27" s="1"/>
  <c r="DR27"/>
  <c r="J27" s="1"/>
  <c r="DS27"/>
  <c r="K27" s="1"/>
  <c r="DT27"/>
  <c r="L27" s="1"/>
  <c r="DU27"/>
  <c r="M27" s="1"/>
  <c r="DV27"/>
  <c r="N27" s="1"/>
  <c r="DW27"/>
  <c r="O27" s="1"/>
  <c r="DX27"/>
  <c r="P27" s="1"/>
  <c r="DY27"/>
  <c r="Q27" s="1"/>
  <c r="DZ27"/>
  <c r="R27" s="1"/>
  <c r="EA27"/>
  <c r="S27" s="1"/>
  <c r="EB27"/>
  <c r="T27" s="1"/>
  <c r="EC27"/>
  <c r="U27" s="1"/>
  <c r="ED27"/>
  <c r="V27" s="1"/>
  <c r="EE27"/>
  <c r="W27" s="1"/>
  <c r="EF27"/>
  <c r="X27" s="1"/>
  <c r="EG27"/>
  <c r="Y27" s="1"/>
  <c r="EH27"/>
  <c r="Z27" s="1"/>
  <c r="EI27"/>
  <c r="AA27" s="1"/>
  <c r="EJ27"/>
  <c r="AB27" s="1"/>
  <c r="EK27"/>
  <c r="AC27" s="1"/>
  <c r="EL27"/>
  <c r="AD27" s="1"/>
  <c r="EM27"/>
  <c r="AE27" s="1"/>
  <c r="EN27"/>
  <c r="AF27" s="1"/>
  <c r="EO27"/>
  <c r="AG27" s="1"/>
  <c r="EP27"/>
  <c r="AH27" s="1"/>
  <c r="EQ27"/>
  <c r="AI27" s="1"/>
  <c r="ER27"/>
  <c r="AJ27" s="1"/>
  <c r="ES27"/>
  <c r="AK27" s="1"/>
  <c r="ET27"/>
  <c r="AL27" s="1"/>
  <c r="EU27"/>
  <c r="AM27" s="1"/>
  <c r="EV27"/>
  <c r="AN27" s="1"/>
  <c r="EW27"/>
  <c r="AO27" s="1"/>
  <c r="EX27"/>
  <c r="AP27" s="1"/>
  <c r="EY27"/>
  <c r="AQ27" s="1"/>
  <c r="EZ27"/>
  <c r="AR27" s="1"/>
  <c r="AS27"/>
  <c r="F27"/>
  <c r="F30"/>
  <c r="F29"/>
  <c r="IF94" l="1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X94"/>
  <c r="GX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4"/>
  <c r="D93"/>
  <c r="D91"/>
  <c r="E90"/>
  <c r="D90" s="1"/>
  <c r="E89"/>
  <c r="D89" s="1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X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E88" s="1"/>
  <c r="D88" s="1"/>
  <c r="G88"/>
  <c r="F88"/>
  <c r="E87"/>
  <c r="D87" s="1"/>
  <c r="E86"/>
  <c r="D86" s="1"/>
  <c r="E85"/>
  <c r="D85" s="1"/>
  <c r="E84"/>
  <c r="D84" s="1"/>
  <c r="E83"/>
  <c r="D83" s="1"/>
  <c r="D81" s="1"/>
  <c r="E82"/>
  <c r="D82" s="1"/>
  <c r="IF81"/>
  <c r="IE81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X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E81"/>
  <c r="E80"/>
  <c r="D80" s="1"/>
  <c r="E79"/>
  <c r="D79" s="1"/>
  <c r="E78"/>
  <c r="D78" s="1"/>
  <c r="E77"/>
  <c r="D77" s="1"/>
  <c r="E76"/>
  <c r="E75"/>
  <c r="D75" s="1"/>
  <c r="E74"/>
  <c r="D74" s="1"/>
  <c r="E73"/>
  <c r="D73" s="1"/>
  <c r="FO68"/>
  <c r="FO66" s="1"/>
  <c r="E72"/>
  <c r="D72" s="1"/>
  <c r="E71"/>
  <c r="D71" s="1"/>
  <c r="E70"/>
  <c r="D70" s="1"/>
  <c r="E69"/>
  <c r="D69" s="1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X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E67"/>
  <c r="D67" s="1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D43"/>
  <c r="D42"/>
  <c r="E41"/>
  <c r="D41" s="1"/>
  <c r="E40"/>
  <c r="D40" s="1"/>
  <c r="E39"/>
  <c r="D39" s="1"/>
  <c r="E38"/>
  <c r="D38" s="1"/>
  <c r="E35"/>
  <c r="D35" s="1"/>
  <c r="E34"/>
  <c r="D34" s="1"/>
  <c r="D33"/>
  <c r="D31"/>
  <c r="E30"/>
  <c r="D30" s="1"/>
  <c r="E29"/>
  <c r="D29" s="1"/>
  <c r="D28"/>
  <c r="D27"/>
  <c r="E26"/>
  <c r="D26"/>
  <c r="E25"/>
  <c r="D25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E16"/>
  <c r="D16" s="1"/>
  <c r="E15"/>
  <c r="D15" s="1"/>
  <c r="E14"/>
  <c r="D14" s="1"/>
  <c r="E13"/>
  <c r="D13" s="1"/>
  <c r="E12"/>
  <c r="D12" s="1"/>
  <c r="E11"/>
  <c r="D11" s="1"/>
  <c r="E10"/>
  <c r="D10" s="1"/>
  <c r="E9"/>
  <c r="D9" s="1"/>
  <c r="E8"/>
  <c r="D8" s="1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X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 l="1"/>
  <c r="D32"/>
  <c r="D7"/>
  <c r="D76"/>
  <c r="E68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W92"/>
  <c r="BY92"/>
  <c r="CA92"/>
  <c r="CC92"/>
  <c r="CE92"/>
  <c r="CG92"/>
  <c r="CI92"/>
  <c r="CK92"/>
  <c r="CM92"/>
  <c r="CO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Q92"/>
  <c r="FS92"/>
  <c r="FU92"/>
  <c r="FW92"/>
  <c r="F92"/>
  <c r="H92"/>
  <c r="J92"/>
  <c r="L92"/>
  <c r="L96" s="1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BB92"/>
  <c r="BD92"/>
  <c r="BD96" s="1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P92"/>
  <c r="CR92"/>
  <c r="CT92"/>
  <c r="CV92"/>
  <c r="CX92"/>
  <c r="CZ92"/>
  <c r="DB92"/>
  <c r="DD92"/>
  <c r="DF92"/>
  <c r="DH92"/>
  <c r="DJ92"/>
  <c r="DL92"/>
  <c r="DN92"/>
  <c r="DP92"/>
  <c r="DP96" s="1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N92"/>
  <c r="FP92"/>
  <c r="FR92"/>
  <c r="FT92"/>
  <c r="FV92"/>
  <c r="FX92"/>
  <c r="FZ92"/>
  <c r="GB92"/>
  <c r="GD92"/>
  <c r="GF92"/>
  <c r="GH92"/>
  <c r="GJ92"/>
  <c r="GL92"/>
  <c r="GN92"/>
  <c r="GP92"/>
  <c r="GR92"/>
  <c r="GT92"/>
  <c r="GV92"/>
  <c r="GX92"/>
  <c r="GZ92"/>
  <c r="HB92"/>
  <c r="HD92"/>
  <c r="HF92"/>
  <c r="HH92"/>
  <c r="HJ92"/>
  <c r="HL92"/>
  <c r="HN92"/>
  <c r="HP92"/>
  <c r="HR92"/>
  <c r="HT92"/>
  <c r="HV92"/>
  <c r="HX92"/>
  <c r="HZ92"/>
  <c r="IB92"/>
  <c r="ID92"/>
  <c r="IF92"/>
  <c r="FY92"/>
  <c r="GA92"/>
  <c r="GC92"/>
  <c r="GE92"/>
  <c r="GG92"/>
  <c r="GI92"/>
  <c r="GK92"/>
  <c r="GM92"/>
  <c r="GO92"/>
  <c r="GQ92"/>
  <c r="GS92"/>
  <c r="GU92"/>
  <c r="GW92"/>
  <c r="GY92"/>
  <c r="HA92"/>
  <c r="HC92"/>
  <c r="HE92"/>
  <c r="HG92"/>
  <c r="HI92"/>
  <c r="HK92"/>
  <c r="HM92"/>
  <c r="HO92"/>
  <c r="HQ92"/>
  <c r="HS92"/>
  <c r="HU92"/>
  <c r="HW92"/>
  <c r="HY92"/>
  <c r="IA92"/>
  <c r="IC92"/>
  <c r="IE92"/>
  <c r="G96"/>
  <c r="D95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BU92"/>
  <c r="BU96" s="1"/>
  <c r="H96"/>
  <c r="J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R96"/>
  <c r="DT96"/>
  <c r="DV96"/>
  <c r="DX96"/>
  <c r="DZ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T96"/>
  <c r="GV96"/>
  <c r="GX96"/>
  <c r="GZ96"/>
  <c r="HB96"/>
  <c r="HD96"/>
  <c r="HF96"/>
  <c r="HH96"/>
  <c r="HJ96"/>
  <c r="HL96"/>
  <c r="HN96"/>
  <c r="HP96"/>
  <c r="HR96"/>
  <c r="HT96"/>
  <c r="HV96"/>
  <c r="HX96"/>
  <c r="HZ96"/>
  <c r="IB96"/>
  <c r="ID96"/>
  <c r="IF96"/>
  <c r="EG96"/>
  <c r="EI96"/>
  <c r="EK96"/>
  <c r="EM96"/>
  <c r="EO96"/>
  <c r="EQ96"/>
  <c r="ES96"/>
  <c r="EU96"/>
  <c r="EW96"/>
  <c r="EY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Y96"/>
  <c r="HA96"/>
  <c r="HC96"/>
  <c r="HE96"/>
  <c r="HG96"/>
  <c r="HI96"/>
  <c r="HK96"/>
  <c r="HM96"/>
  <c r="HO96"/>
  <c r="HQ96"/>
  <c r="HS96"/>
  <c r="HU96"/>
  <c r="HW96"/>
  <c r="HY96"/>
  <c r="IA96"/>
  <c r="IC96"/>
  <c r="IE96"/>
  <c r="GX94" i="2"/>
  <c r="GX95" s="1"/>
  <c r="GX93" i="3"/>
  <c r="GX94" s="1"/>
  <c r="GX94" i="5"/>
  <c r="GX95" s="1"/>
  <c r="GX99" i="6"/>
  <c r="GX100" s="1"/>
  <c r="D68" i="7" l="1"/>
  <c r="E66"/>
  <c r="D96"/>
  <c r="E96" i="6"/>
  <c r="D66" i="7" l="1"/>
  <c r="D92" s="1"/>
  <c r="E92"/>
  <c r="GP90" i="3"/>
  <c r="AY90" i="6" l="1"/>
  <c r="AY84" i="11" s="1"/>
  <c r="EA86" i="6" l="1"/>
  <c r="EA80" i="11" s="1"/>
  <c r="DZ86" i="6"/>
  <c r="DZ80" i="11" s="1"/>
  <c r="DM89" i="6" l="1"/>
  <c r="DM83" i="11" s="1"/>
  <c r="BU91" i="5"/>
  <c r="H13" i="6" l="1"/>
  <c r="H7" i="11" s="1"/>
  <c r="I13" i="6"/>
  <c r="I7" i="11" s="1"/>
  <c r="J13" i="6"/>
  <c r="J7" i="11" s="1"/>
  <c r="K13" i="6"/>
  <c r="K7" i="11" s="1"/>
  <c r="L13" i="6"/>
  <c r="L7" i="11" s="1"/>
  <c r="M13" i="6"/>
  <c r="M7" i="11" s="1"/>
  <c r="N13" i="6"/>
  <c r="N7" i="11" s="1"/>
  <c r="O13" i="6"/>
  <c r="O7" i="11" s="1"/>
  <c r="P13" i="6"/>
  <c r="P7" i="11" s="1"/>
  <c r="Q13" i="6"/>
  <c r="Q7" i="11" s="1"/>
  <c r="R13" i="6"/>
  <c r="R7" i="11" s="1"/>
  <c r="S13" i="6"/>
  <c r="S7" i="11" s="1"/>
  <c r="T13" i="6"/>
  <c r="T7" i="11" s="1"/>
  <c r="U13" i="6"/>
  <c r="U7" i="11" s="1"/>
  <c r="V13" i="6"/>
  <c r="V7" i="11" s="1"/>
  <c r="W13" i="6"/>
  <c r="W7" i="11" s="1"/>
  <c r="X13" i="6"/>
  <c r="X7" i="11" s="1"/>
  <c r="Y13" i="6"/>
  <c r="Y7" i="11" s="1"/>
  <c r="Z13" i="6"/>
  <c r="Z7" i="11" s="1"/>
  <c r="AA13" i="6"/>
  <c r="AA7" i="11" s="1"/>
  <c r="AB13" i="6"/>
  <c r="AB7" i="11" s="1"/>
  <c r="AC13" i="6"/>
  <c r="AC7" i="11" s="1"/>
  <c r="AD13" i="6"/>
  <c r="AD7" i="11" s="1"/>
  <c r="AE13" i="6"/>
  <c r="AE7" i="11" s="1"/>
  <c r="AF13" i="6"/>
  <c r="AF7" i="11" s="1"/>
  <c r="AG13" i="6"/>
  <c r="AG7" i="11" s="1"/>
  <c r="AH13" i="6"/>
  <c r="AH7" i="11" s="1"/>
  <c r="AI13" i="6"/>
  <c r="AI7" i="11" s="1"/>
  <c r="AJ13" i="6"/>
  <c r="AJ7" i="11" s="1"/>
  <c r="AK13" i="6"/>
  <c r="AK7" i="11" s="1"/>
  <c r="AL13" i="6"/>
  <c r="AL7" i="11" s="1"/>
  <c r="AM13" i="6"/>
  <c r="AM7" i="11" s="1"/>
  <c r="AN13" i="6"/>
  <c r="AN7" i="11" s="1"/>
  <c r="AO13" i="6"/>
  <c r="AO7" i="11" s="1"/>
  <c r="AP13" i="6"/>
  <c r="AP7" i="11" s="1"/>
  <c r="AQ13" i="6"/>
  <c r="AQ7" i="11" s="1"/>
  <c r="AR13" i="6"/>
  <c r="AR7" i="11" s="1"/>
  <c r="AS13" i="6"/>
  <c r="AS7" i="11" s="1"/>
  <c r="AT13" i="6"/>
  <c r="AT7" i="11" s="1"/>
  <c r="AU13" i="6"/>
  <c r="AU7" i="11" s="1"/>
  <c r="AV13" i="6"/>
  <c r="AV7" i="11" s="1"/>
  <c r="AW13" i="6"/>
  <c r="AW7" i="11" s="1"/>
  <c r="AX13" i="6"/>
  <c r="AX7" i="11" s="1"/>
  <c r="AY13" i="6"/>
  <c r="AY7" i="11" s="1"/>
  <c r="AZ13" i="6"/>
  <c r="AZ7" i="11" s="1"/>
  <c r="BA13" i="6"/>
  <c r="BA7" i="11" s="1"/>
  <c r="BB13" i="6"/>
  <c r="BB7" i="11" s="1"/>
  <c r="BC13" i="6"/>
  <c r="BC7" i="11" s="1"/>
  <c r="BD13" i="6"/>
  <c r="BD7" i="11" s="1"/>
  <c r="BE13" i="6"/>
  <c r="BE7" i="11" s="1"/>
  <c r="BF13" i="6"/>
  <c r="BF7" i="11" s="1"/>
  <c r="BG13" i="6"/>
  <c r="BG7" i="11" s="1"/>
  <c r="BH13" i="6"/>
  <c r="BH7" i="11" s="1"/>
  <c r="BI13" i="6"/>
  <c r="BI7" i="11" s="1"/>
  <c r="BJ13" i="6"/>
  <c r="BJ7" i="11" s="1"/>
  <c r="BK13" i="6"/>
  <c r="BK7" i="11" s="1"/>
  <c r="BL13" i="6"/>
  <c r="BL7" i="11" s="1"/>
  <c r="BM13" i="6"/>
  <c r="BM7" i="11" s="1"/>
  <c r="BN13" i="6"/>
  <c r="BN7" i="11" s="1"/>
  <c r="BO13" i="6"/>
  <c r="BO7" i="11" s="1"/>
  <c r="BP13" i="6"/>
  <c r="BP7" i="11" s="1"/>
  <c r="BQ13" i="6"/>
  <c r="BQ7" i="11" s="1"/>
  <c r="BR13" i="6"/>
  <c r="BR7" i="11" s="1"/>
  <c r="BS13" i="6"/>
  <c r="BS7" i="11" s="1"/>
  <c r="BT13" i="6"/>
  <c r="BT7" i="11" s="1"/>
  <c r="BU13" i="6"/>
  <c r="BU7" i="11" s="1"/>
  <c r="BV13" i="6"/>
  <c r="BV7" i="11" s="1"/>
  <c r="BW13" i="6"/>
  <c r="BW7" i="11" s="1"/>
  <c r="BX13" i="6"/>
  <c r="BX7" i="11" s="1"/>
  <c r="BY13" i="6"/>
  <c r="BY7" i="11" s="1"/>
  <c r="BZ13" i="6"/>
  <c r="BZ7" i="11" s="1"/>
  <c r="CA13" i="6"/>
  <c r="CA7" i="11" s="1"/>
  <c r="CB13" i="6"/>
  <c r="CB7" i="11" s="1"/>
  <c r="CC13" i="6"/>
  <c r="CC7" i="11" s="1"/>
  <c r="CD13" i="6"/>
  <c r="CD7" i="11" s="1"/>
  <c r="CE13" i="6"/>
  <c r="CE7" i="11" s="1"/>
  <c r="CF13" i="6"/>
  <c r="CF7" i="11" s="1"/>
  <c r="CG13" i="6"/>
  <c r="CG7" i="11" s="1"/>
  <c r="CH13" i="6"/>
  <c r="CH7" i="11" s="1"/>
  <c r="CI13" i="6"/>
  <c r="CI7" i="11" s="1"/>
  <c r="CJ13" i="6"/>
  <c r="CJ7" i="11" s="1"/>
  <c r="CK13" i="6"/>
  <c r="CK7" i="11" s="1"/>
  <c r="CL13" i="6"/>
  <c r="CL7" i="11" s="1"/>
  <c r="CM13" i="6"/>
  <c r="CM7" i="11" s="1"/>
  <c r="CN13" i="6"/>
  <c r="CN7" i="11" s="1"/>
  <c r="CO13" i="6"/>
  <c r="CO7" i="11" s="1"/>
  <c r="CP13" i="6"/>
  <c r="CP7" i="11" s="1"/>
  <c r="CQ13" i="6"/>
  <c r="CQ7" i="11" s="1"/>
  <c r="CR13" i="6"/>
  <c r="CR7" i="11" s="1"/>
  <c r="CS13" i="6"/>
  <c r="CS7" i="11" s="1"/>
  <c r="CT13" i="6"/>
  <c r="CT7" i="11" s="1"/>
  <c r="CU13" i="6"/>
  <c r="CU7" i="11" s="1"/>
  <c r="CV13" i="6"/>
  <c r="CV7" i="11" s="1"/>
  <c r="CW13" i="6"/>
  <c r="CW7" i="11" s="1"/>
  <c r="CX13" i="6"/>
  <c r="CX7" i="11" s="1"/>
  <c r="CY13" i="6"/>
  <c r="CY7" i="11" s="1"/>
  <c r="CZ13" i="6"/>
  <c r="CZ7" i="11" s="1"/>
  <c r="DA13" i="6"/>
  <c r="DA7" i="11" s="1"/>
  <c r="DB13" i="6"/>
  <c r="DB7" i="11" s="1"/>
  <c r="DC13" i="6"/>
  <c r="DC7" i="11" s="1"/>
  <c r="DD13" i="6"/>
  <c r="DD7" i="11" s="1"/>
  <c r="DE13" i="6"/>
  <c r="DE7" i="11" s="1"/>
  <c r="DF13" i="6"/>
  <c r="DF7" i="11" s="1"/>
  <c r="DG13" i="6"/>
  <c r="DG7" i="11" s="1"/>
  <c r="DH13" i="6"/>
  <c r="DH7" i="11" s="1"/>
  <c r="DI13" i="6"/>
  <c r="DI7" i="11" s="1"/>
  <c r="DJ13" i="6"/>
  <c r="DJ7" i="11" s="1"/>
  <c r="DK13" i="6"/>
  <c r="DK7" i="11" s="1"/>
  <c r="DL13" i="6"/>
  <c r="DL7" i="11" s="1"/>
  <c r="DM13" i="6"/>
  <c r="DM7" i="11" s="1"/>
  <c r="DN13" i="6"/>
  <c r="DN7" i="11" s="1"/>
  <c r="DO13" i="6"/>
  <c r="DO7" i="11" s="1"/>
  <c r="DP13" i="6"/>
  <c r="DP7" i="11" s="1"/>
  <c r="DQ13" i="6"/>
  <c r="DQ7" i="11" s="1"/>
  <c r="DR13" i="6"/>
  <c r="DR7" i="11" s="1"/>
  <c r="DS13" i="6"/>
  <c r="DS7" i="11" s="1"/>
  <c r="DT13" i="6"/>
  <c r="DT7" i="11" s="1"/>
  <c r="DU13" i="6"/>
  <c r="DU7" i="11" s="1"/>
  <c r="DV13" i="6"/>
  <c r="DV7" i="11" s="1"/>
  <c r="DW13" i="6"/>
  <c r="DW7" i="11" s="1"/>
  <c r="DX13" i="6"/>
  <c r="DX7" i="11" s="1"/>
  <c r="DY13" i="6"/>
  <c r="DY7" i="11" s="1"/>
  <c r="DZ13" i="6"/>
  <c r="DZ7" i="11" s="1"/>
  <c r="EA13" i="6"/>
  <c r="EA7" i="11" s="1"/>
  <c r="EB13" i="6"/>
  <c r="EB7" i="11" s="1"/>
  <c r="EC13" i="6"/>
  <c r="EC7" i="11" s="1"/>
  <c r="ED13" i="6"/>
  <c r="ED7" i="11" s="1"/>
  <c r="EE13" i="6"/>
  <c r="EE7" i="11" s="1"/>
  <c r="EF13" i="6"/>
  <c r="EF7" i="11" s="1"/>
  <c r="EG13" i="6"/>
  <c r="EG7" i="11" s="1"/>
  <c r="EH13" i="6"/>
  <c r="EH7" i="11" s="1"/>
  <c r="EI13" i="6"/>
  <c r="EI7" i="11" s="1"/>
  <c r="EJ13" i="6"/>
  <c r="EJ7" i="11" s="1"/>
  <c r="EK13" i="6"/>
  <c r="EK7" i="11" s="1"/>
  <c r="EL13" i="6"/>
  <c r="EL7" i="11" s="1"/>
  <c r="EM13" i="6"/>
  <c r="EM7" i="11" s="1"/>
  <c r="EN13" i="6"/>
  <c r="EN7" i="11" s="1"/>
  <c r="EO13" i="6"/>
  <c r="EO7" i="11" s="1"/>
  <c r="EP13" i="6"/>
  <c r="EP7" i="11" s="1"/>
  <c r="EQ13" i="6"/>
  <c r="EQ7" i="11" s="1"/>
  <c r="ER13" i="6"/>
  <c r="ER7" i="11" s="1"/>
  <c r="ES13" i="6"/>
  <c r="ES7" i="11" s="1"/>
  <c r="ET13" i="6"/>
  <c r="ET7" i="11" s="1"/>
  <c r="EU13" i="6"/>
  <c r="EU7" i="11" s="1"/>
  <c r="EV13" i="6"/>
  <c r="EV7" i="11" s="1"/>
  <c r="EW13" i="6"/>
  <c r="EW7" i="11" s="1"/>
  <c r="EX13" i="6"/>
  <c r="EX7" i="11" s="1"/>
  <c r="EY13" i="6"/>
  <c r="EY7" i="11" s="1"/>
  <c r="EZ13" i="6"/>
  <c r="EZ7" i="11" s="1"/>
  <c r="FA13" i="6"/>
  <c r="FA7" i="11" s="1"/>
  <c r="FB13" i="6"/>
  <c r="FB7" i="11" s="1"/>
  <c r="FC13" i="6"/>
  <c r="FC7" i="11" s="1"/>
  <c r="FD13" i="6"/>
  <c r="FD7" i="11" s="1"/>
  <c r="FE13" i="6"/>
  <c r="FE7" i="11" s="1"/>
  <c r="FF13" i="6"/>
  <c r="FF7" i="11" s="1"/>
  <c r="FG13" i="6"/>
  <c r="FG7" i="11" s="1"/>
  <c r="FH13" i="6"/>
  <c r="FH7" i="11" s="1"/>
  <c r="FI13" i="6"/>
  <c r="FI7" i="11" s="1"/>
  <c r="FJ13" i="6"/>
  <c r="FJ7" i="11" s="1"/>
  <c r="FK13" i="6"/>
  <c r="FK7" i="11" s="1"/>
  <c r="FL13" i="6"/>
  <c r="FL7" i="11" s="1"/>
  <c r="FM13" i="6"/>
  <c r="FM7" i="11" s="1"/>
  <c r="FN13" i="6"/>
  <c r="FN7" i="11" s="1"/>
  <c r="FO13" i="6"/>
  <c r="FO7" i="11" s="1"/>
  <c r="FP13" i="6"/>
  <c r="FP7" i="11" s="1"/>
  <c r="FQ13" i="6"/>
  <c r="FQ7" i="11" s="1"/>
  <c r="FR13" i="6"/>
  <c r="FR7" i="11" s="1"/>
  <c r="FS13" i="6"/>
  <c r="FS7" i="11" s="1"/>
  <c r="FT13" i="6"/>
  <c r="FT7" i="11" s="1"/>
  <c r="FU13" i="6"/>
  <c r="FU7" i="11" s="1"/>
  <c r="FV13" i="6"/>
  <c r="FV7" i="11" s="1"/>
  <c r="FW13" i="6"/>
  <c r="FW7" i="11" s="1"/>
  <c r="FX13" i="6"/>
  <c r="FX7" i="11" s="1"/>
  <c r="FY13" i="6"/>
  <c r="FY7" i="11" s="1"/>
  <c r="FZ13" i="6"/>
  <c r="FZ7" i="11" s="1"/>
  <c r="GA13" i="6"/>
  <c r="GA7" i="11" s="1"/>
  <c r="GB13" i="6"/>
  <c r="GB7" i="11" s="1"/>
  <c r="GC13" i="6"/>
  <c r="GC7" i="11" s="1"/>
  <c r="GD13" i="6"/>
  <c r="GD7" i="11" s="1"/>
  <c r="GE13" i="6"/>
  <c r="GE7" i="11" s="1"/>
  <c r="GF13" i="6"/>
  <c r="GF7" i="11" s="1"/>
  <c r="GG13" i="6"/>
  <c r="GG7" i="11" s="1"/>
  <c r="GH13" i="6"/>
  <c r="GH7" i="11" s="1"/>
  <c r="GI13" i="6"/>
  <c r="GI7" i="11" s="1"/>
  <c r="GJ13" i="6"/>
  <c r="GJ7" i="11" s="1"/>
  <c r="GK13" i="6"/>
  <c r="GK7" i="11" s="1"/>
  <c r="GL13" i="6"/>
  <c r="GL7" i="11" s="1"/>
  <c r="GM13" i="6"/>
  <c r="GM7" i="11" s="1"/>
  <c r="GN13" i="6"/>
  <c r="GN7" i="11" s="1"/>
  <c r="GO13" i="6"/>
  <c r="GO7" i="11" s="1"/>
  <c r="GP13" i="6"/>
  <c r="GP7" i="11" s="1"/>
  <c r="GQ13" i="6"/>
  <c r="GQ7" i="11" s="1"/>
  <c r="GR13" i="6"/>
  <c r="GR7" i="11" s="1"/>
  <c r="GS13" i="6"/>
  <c r="GS7" i="11" s="1"/>
  <c r="GT13" i="6"/>
  <c r="GT7" i="11" s="1"/>
  <c r="GU13" i="6"/>
  <c r="GU7" i="11" s="1"/>
  <c r="GV13" i="6"/>
  <c r="GV7" i="11" s="1"/>
  <c r="GW13" i="6"/>
  <c r="GW7" i="11" s="1"/>
  <c r="GX13" i="6"/>
  <c r="GX7" i="11" s="1"/>
  <c r="GY13" i="6"/>
  <c r="GY7" i="11" s="1"/>
  <c r="GZ13" i="6"/>
  <c r="GZ7" i="11" s="1"/>
  <c r="HA13" i="6"/>
  <c r="HA7" i="11" s="1"/>
  <c r="HB13" i="6"/>
  <c r="HB7" i="11" s="1"/>
  <c r="HC13" i="6"/>
  <c r="HC7" i="11" s="1"/>
  <c r="HD13" i="6"/>
  <c r="HD7" i="11" s="1"/>
  <c r="HE13" i="6"/>
  <c r="HE7" i="11" s="1"/>
  <c r="HF13" i="6"/>
  <c r="HF7" i="11" s="1"/>
  <c r="HG13" i="6"/>
  <c r="HG7" i="11" s="1"/>
  <c r="HH13" i="6"/>
  <c r="HH7" i="11" s="1"/>
  <c r="HI13" i="6"/>
  <c r="HI7" i="11" s="1"/>
  <c r="HJ13" i="6"/>
  <c r="HJ7" i="11" s="1"/>
  <c r="HK13" i="6"/>
  <c r="HK7" i="11" s="1"/>
  <c r="HL13" i="6"/>
  <c r="HL7" i="11" s="1"/>
  <c r="HM13" i="6"/>
  <c r="HM7" i="11" s="1"/>
  <c r="HN13" i="6"/>
  <c r="HN7" i="11" s="1"/>
  <c r="HO13" i="6"/>
  <c r="HO7" i="11" s="1"/>
  <c r="HP13" i="6"/>
  <c r="HP7" i="11" s="1"/>
  <c r="HQ13" i="6"/>
  <c r="HQ7" i="11" s="1"/>
  <c r="HR13" i="6"/>
  <c r="HR7" i="11" s="1"/>
  <c r="HS13" i="6"/>
  <c r="HS7" i="11" s="1"/>
  <c r="HT13" i="6"/>
  <c r="HT7" i="11" s="1"/>
  <c r="HU13" i="6"/>
  <c r="HU7" i="11" s="1"/>
  <c r="HV13" i="6"/>
  <c r="HV7" i="11" s="1"/>
  <c r="HW13" i="6"/>
  <c r="HW7" i="11" s="1"/>
  <c r="HX13" i="6"/>
  <c r="HX7" i="11" s="1"/>
  <c r="HY13" i="6"/>
  <c r="HY7" i="11" s="1"/>
  <c r="HZ13" i="6"/>
  <c r="HZ7" i="11" s="1"/>
  <c r="IA13" i="6"/>
  <c r="IA7" i="11" s="1"/>
  <c r="IB13" i="6"/>
  <c r="IB7" i="11" s="1"/>
  <c r="IC13" i="6"/>
  <c r="IC7" i="11" s="1"/>
  <c r="ID13" i="6"/>
  <c r="ID7" i="11" s="1"/>
  <c r="IE13" i="6"/>
  <c r="IE7" i="11" s="1"/>
  <c r="IF13" i="6"/>
  <c r="IF7" i="11" s="1"/>
  <c r="H14" i="6"/>
  <c r="H8" i="11" s="1"/>
  <c r="I14" i="6"/>
  <c r="I8" i="11" s="1"/>
  <c r="J14" i="6"/>
  <c r="J8" i="11" s="1"/>
  <c r="K14" i="6"/>
  <c r="K8" i="11" s="1"/>
  <c r="L14" i="6"/>
  <c r="L8" i="11" s="1"/>
  <c r="M14" i="6"/>
  <c r="M8" i="11" s="1"/>
  <c r="N14" i="6"/>
  <c r="N8" i="11" s="1"/>
  <c r="O14" i="6"/>
  <c r="O8" i="11" s="1"/>
  <c r="P14" i="6"/>
  <c r="P8" i="11" s="1"/>
  <c r="Q14" i="6"/>
  <c r="Q8" i="11" s="1"/>
  <c r="R14" i="6"/>
  <c r="R8" i="11" s="1"/>
  <c r="S14" i="6"/>
  <c r="S8" i="11" s="1"/>
  <c r="T14" i="6"/>
  <c r="T8" i="11" s="1"/>
  <c r="U14" i="6"/>
  <c r="U8" i="11" s="1"/>
  <c r="V14" i="6"/>
  <c r="V8" i="11" s="1"/>
  <c r="W14" i="6"/>
  <c r="W8" i="11" s="1"/>
  <c r="X14" i="6"/>
  <c r="X8" i="11" s="1"/>
  <c r="Y14" i="6"/>
  <c r="Y8" i="11" s="1"/>
  <c r="Z14" i="6"/>
  <c r="Z8" i="11" s="1"/>
  <c r="AA14" i="6"/>
  <c r="AA8" i="11" s="1"/>
  <c r="AB14" i="6"/>
  <c r="AB8" i="11" s="1"/>
  <c r="AC14" i="6"/>
  <c r="AC8" i="11" s="1"/>
  <c r="AD14" i="6"/>
  <c r="AD8" i="11" s="1"/>
  <c r="AE14" i="6"/>
  <c r="AE8" i="11" s="1"/>
  <c r="AF14" i="6"/>
  <c r="AF8" i="11" s="1"/>
  <c r="AG14" i="6"/>
  <c r="AG8" i="11" s="1"/>
  <c r="AH14" i="6"/>
  <c r="AH8" i="11" s="1"/>
  <c r="AI14" i="6"/>
  <c r="AI8" i="11" s="1"/>
  <c r="AJ14" i="6"/>
  <c r="AJ8" i="11" s="1"/>
  <c r="AK14" i="6"/>
  <c r="AK8" i="11" s="1"/>
  <c r="AL14" i="6"/>
  <c r="AL8" i="11" s="1"/>
  <c r="AM14" i="6"/>
  <c r="AM8" i="11" s="1"/>
  <c r="AN14" i="6"/>
  <c r="AN8" i="11" s="1"/>
  <c r="AO14" i="6"/>
  <c r="AO8" i="11" s="1"/>
  <c r="AP14" i="6"/>
  <c r="AP8" i="11" s="1"/>
  <c r="AQ14" i="6"/>
  <c r="AQ8" i="11" s="1"/>
  <c r="AR14" i="6"/>
  <c r="AR8" i="11" s="1"/>
  <c r="AS14" i="6"/>
  <c r="AS8" i="11" s="1"/>
  <c r="AT14" i="6"/>
  <c r="AT8" i="11" s="1"/>
  <c r="AU14" i="6"/>
  <c r="AU8" i="11" s="1"/>
  <c r="AV14" i="6"/>
  <c r="AV8" i="11" s="1"/>
  <c r="AW14" i="6"/>
  <c r="AW8" i="11" s="1"/>
  <c r="AX14" i="6"/>
  <c r="AX8" i="11" s="1"/>
  <c r="AY14" i="6"/>
  <c r="AY8" i="11" s="1"/>
  <c r="AZ14" i="6"/>
  <c r="AZ8" i="11" s="1"/>
  <c r="BA14" i="6"/>
  <c r="BA8" i="11" s="1"/>
  <c r="BB14" i="6"/>
  <c r="BB8" i="11" s="1"/>
  <c r="BC14" i="6"/>
  <c r="BC8" i="11" s="1"/>
  <c r="BD14" i="6"/>
  <c r="BD8" i="11" s="1"/>
  <c r="BE14" i="6"/>
  <c r="BE8" i="11" s="1"/>
  <c r="BF14" i="6"/>
  <c r="BF8" i="11" s="1"/>
  <c r="BG14" i="6"/>
  <c r="BG8" i="11" s="1"/>
  <c r="BH14" i="6"/>
  <c r="BH8" i="11" s="1"/>
  <c r="BI14" i="6"/>
  <c r="BI8" i="11" s="1"/>
  <c r="BJ14" i="6"/>
  <c r="BJ8" i="11" s="1"/>
  <c r="BK14" i="6"/>
  <c r="BK8" i="11" s="1"/>
  <c r="BL14" i="6"/>
  <c r="BL8" i="11" s="1"/>
  <c r="BM14" i="6"/>
  <c r="BM8" i="11" s="1"/>
  <c r="BN14" i="6"/>
  <c r="BN8" i="11" s="1"/>
  <c r="BO14" i="6"/>
  <c r="BO8" i="11" s="1"/>
  <c r="BP14" i="6"/>
  <c r="BP8" i="11" s="1"/>
  <c r="BQ14" i="6"/>
  <c r="BQ8" i="11" s="1"/>
  <c r="BR14" i="6"/>
  <c r="BR8" i="11" s="1"/>
  <c r="BS14" i="6"/>
  <c r="BS8" i="11" s="1"/>
  <c r="BT14" i="6"/>
  <c r="BT8" i="11" s="1"/>
  <c r="BU14" i="6"/>
  <c r="BU8" i="11" s="1"/>
  <c r="BV14" i="6"/>
  <c r="BV8" i="11" s="1"/>
  <c r="BW14" i="6"/>
  <c r="BW8" i="11" s="1"/>
  <c r="BX14" i="6"/>
  <c r="BX8" i="11" s="1"/>
  <c r="BY14" i="6"/>
  <c r="BY8" i="11" s="1"/>
  <c r="BZ14" i="6"/>
  <c r="BZ8" i="11" s="1"/>
  <c r="CA14" i="6"/>
  <c r="CA8" i="11" s="1"/>
  <c r="CB14" i="6"/>
  <c r="CB8" i="11" s="1"/>
  <c r="CC14" i="6"/>
  <c r="CC8" i="11" s="1"/>
  <c r="CD14" i="6"/>
  <c r="CD8" i="11" s="1"/>
  <c r="CE14" i="6"/>
  <c r="CE8" i="11" s="1"/>
  <c r="CF14" i="6"/>
  <c r="CF8" i="11" s="1"/>
  <c r="CG14" i="6"/>
  <c r="CG8" i="11" s="1"/>
  <c r="CH14" i="6"/>
  <c r="CH8" i="11" s="1"/>
  <c r="CI14" i="6"/>
  <c r="CI8" i="11" s="1"/>
  <c r="CJ14" i="6"/>
  <c r="CJ8" i="11" s="1"/>
  <c r="CK14" i="6"/>
  <c r="CK8" i="11" s="1"/>
  <c r="CL14" i="6"/>
  <c r="CL8" i="11" s="1"/>
  <c r="CM14" i="6"/>
  <c r="CM8" i="11" s="1"/>
  <c r="CN14" i="6"/>
  <c r="CN8" i="11" s="1"/>
  <c r="CO14" i="6"/>
  <c r="CO8" i="11" s="1"/>
  <c r="CP14" i="6"/>
  <c r="CP8" i="11" s="1"/>
  <c r="CQ14" i="6"/>
  <c r="CQ8" i="11" s="1"/>
  <c r="CR14" i="6"/>
  <c r="CR8" i="11" s="1"/>
  <c r="CS14" i="6"/>
  <c r="CS8" i="11" s="1"/>
  <c r="CT14" i="6"/>
  <c r="CT8" i="11" s="1"/>
  <c r="CU14" i="6"/>
  <c r="CU8" i="11" s="1"/>
  <c r="CV14" i="6"/>
  <c r="CV8" i="11" s="1"/>
  <c r="CW14" i="6"/>
  <c r="CW8" i="11" s="1"/>
  <c r="CX14" i="6"/>
  <c r="CX8" i="11" s="1"/>
  <c r="CY14" i="6"/>
  <c r="CY8" i="11" s="1"/>
  <c r="CZ14" i="6"/>
  <c r="CZ8" i="11" s="1"/>
  <c r="DA14" i="6"/>
  <c r="DA8" i="11" s="1"/>
  <c r="DB14" i="6"/>
  <c r="DB8" i="11" s="1"/>
  <c r="DC14" i="6"/>
  <c r="DC8" i="11" s="1"/>
  <c r="DD14" i="6"/>
  <c r="DD8" i="11" s="1"/>
  <c r="DE14" i="6"/>
  <c r="DE8" i="11" s="1"/>
  <c r="DF14" i="6"/>
  <c r="DF8" i="11" s="1"/>
  <c r="DG14" i="6"/>
  <c r="DG8" i="11" s="1"/>
  <c r="DH14" i="6"/>
  <c r="DH8" i="11" s="1"/>
  <c r="DI14" i="6"/>
  <c r="DI8" i="11" s="1"/>
  <c r="DJ14" i="6"/>
  <c r="DJ8" i="11" s="1"/>
  <c r="DK14" i="6"/>
  <c r="DK8" i="11" s="1"/>
  <c r="DL14" i="6"/>
  <c r="DL8" i="11" s="1"/>
  <c r="DM14" i="6"/>
  <c r="DM8" i="11" s="1"/>
  <c r="DN14" i="6"/>
  <c r="DN8" i="11" s="1"/>
  <c r="DO14" i="6"/>
  <c r="DO8" i="11" s="1"/>
  <c r="DP14" i="6"/>
  <c r="DP8" i="11" s="1"/>
  <c r="DQ14" i="6"/>
  <c r="DQ8" i="11" s="1"/>
  <c r="DR14" i="6"/>
  <c r="DR8" i="11" s="1"/>
  <c r="DS14" i="6"/>
  <c r="DS8" i="11" s="1"/>
  <c r="DT14" i="6"/>
  <c r="DT8" i="11" s="1"/>
  <c r="DU14" i="6"/>
  <c r="DU8" i="11" s="1"/>
  <c r="DV14" i="6"/>
  <c r="DV8" i="11" s="1"/>
  <c r="DW14" i="6"/>
  <c r="DW8" i="11" s="1"/>
  <c r="DX14" i="6"/>
  <c r="DX8" i="11" s="1"/>
  <c r="DY14" i="6"/>
  <c r="DY8" i="11" s="1"/>
  <c r="DZ14" i="6"/>
  <c r="DZ8" i="11" s="1"/>
  <c r="EA14" i="6"/>
  <c r="EA8" i="11" s="1"/>
  <c r="EB14" i="6"/>
  <c r="EB8" i="11" s="1"/>
  <c r="EC14" i="6"/>
  <c r="EC8" i="11" s="1"/>
  <c r="ED14" i="6"/>
  <c r="ED8" i="11" s="1"/>
  <c r="EE14" i="6"/>
  <c r="EE8" i="11" s="1"/>
  <c r="EF14" i="6"/>
  <c r="EF8" i="11" s="1"/>
  <c r="EG14" i="6"/>
  <c r="EG8" i="11" s="1"/>
  <c r="EH14" i="6"/>
  <c r="EH8" i="11" s="1"/>
  <c r="EI14" i="6"/>
  <c r="EI8" i="11" s="1"/>
  <c r="EJ14" i="6"/>
  <c r="EJ8" i="11" s="1"/>
  <c r="EK14" i="6"/>
  <c r="EK8" i="11" s="1"/>
  <c r="EL14" i="6"/>
  <c r="EL8" i="11" s="1"/>
  <c r="EM14" i="6"/>
  <c r="EM8" i="11" s="1"/>
  <c r="EN14" i="6"/>
  <c r="EN8" i="11" s="1"/>
  <c r="EO14" i="6"/>
  <c r="EO8" i="11" s="1"/>
  <c r="EP14" i="6"/>
  <c r="EP8" i="11" s="1"/>
  <c r="EQ14" i="6"/>
  <c r="EQ8" i="11" s="1"/>
  <c r="ER14" i="6"/>
  <c r="ER8" i="11" s="1"/>
  <c r="ES14" i="6"/>
  <c r="ES8" i="11" s="1"/>
  <c r="ET14" i="6"/>
  <c r="ET8" i="11" s="1"/>
  <c r="EU14" i="6"/>
  <c r="EU8" i="11" s="1"/>
  <c r="EV14" i="6"/>
  <c r="EV8" i="11" s="1"/>
  <c r="EW14" i="6"/>
  <c r="EW8" i="11" s="1"/>
  <c r="EX14" i="6"/>
  <c r="EX8" i="11" s="1"/>
  <c r="EY14" i="6"/>
  <c r="EY8" i="11" s="1"/>
  <c r="EZ14" i="6"/>
  <c r="EZ8" i="11" s="1"/>
  <c r="FA14" i="6"/>
  <c r="FA8" i="11" s="1"/>
  <c r="FB14" i="6"/>
  <c r="FB8" i="11" s="1"/>
  <c r="FC14" i="6"/>
  <c r="FC8" i="11" s="1"/>
  <c r="FD14" i="6"/>
  <c r="FD8" i="11" s="1"/>
  <c r="FE14" i="6"/>
  <c r="FE8" i="11" s="1"/>
  <c r="FF14" i="6"/>
  <c r="FF8" i="11" s="1"/>
  <c r="FG14" i="6"/>
  <c r="FG8" i="11" s="1"/>
  <c r="FH14" i="6"/>
  <c r="FH8" i="11" s="1"/>
  <c r="FI14" i="6"/>
  <c r="FI8" i="11" s="1"/>
  <c r="FJ14" i="6"/>
  <c r="FJ8" i="11" s="1"/>
  <c r="FK14" i="6"/>
  <c r="FK8" i="11" s="1"/>
  <c r="FL14" i="6"/>
  <c r="FL8" i="11" s="1"/>
  <c r="FM14" i="6"/>
  <c r="FM8" i="11" s="1"/>
  <c r="FN14" i="6"/>
  <c r="FN8" i="11" s="1"/>
  <c r="FO14" i="6"/>
  <c r="FO8" i="11" s="1"/>
  <c r="FP14" i="6"/>
  <c r="FP8" i="11" s="1"/>
  <c r="FQ14" i="6"/>
  <c r="FQ8" i="11" s="1"/>
  <c r="FR14" i="6"/>
  <c r="FR8" i="11" s="1"/>
  <c r="FS14" i="6"/>
  <c r="FS8" i="11" s="1"/>
  <c r="FT14" i="6"/>
  <c r="FT8" i="11" s="1"/>
  <c r="FU14" i="6"/>
  <c r="FU8" i="11" s="1"/>
  <c r="FV14" i="6"/>
  <c r="FV8" i="11" s="1"/>
  <c r="FW14" i="6"/>
  <c r="FW8" i="11" s="1"/>
  <c r="FX14" i="6"/>
  <c r="FX8" i="11" s="1"/>
  <c r="FY14" i="6"/>
  <c r="FY8" i="11" s="1"/>
  <c r="FZ14" i="6"/>
  <c r="FZ8" i="11" s="1"/>
  <c r="GA14" i="6"/>
  <c r="GA8" i="11" s="1"/>
  <c r="GB14" i="6"/>
  <c r="GB8" i="11" s="1"/>
  <c r="GC14" i="6"/>
  <c r="GC8" i="11" s="1"/>
  <c r="GD14" i="6"/>
  <c r="GD8" i="11" s="1"/>
  <c r="GE14" i="6"/>
  <c r="GE8" i="11" s="1"/>
  <c r="GF14" i="6"/>
  <c r="GF8" i="11" s="1"/>
  <c r="GG14" i="6"/>
  <c r="GG8" i="11" s="1"/>
  <c r="GH14" i="6"/>
  <c r="GH8" i="11" s="1"/>
  <c r="GI14" i="6"/>
  <c r="GI8" i="11" s="1"/>
  <c r="GJ14" i="6"/>
  <c r="GJ8" i="11" s="1"/>
  <c r="GK14" i="6"/>
  <c r="GK8" i="11" s="1"/>
  <c r="GL14" i="6"/>
  <c r="GL8" i="11" s="1"/>
  <c r="GM14" i="6"/>
  <c r="GM8" i="11" s="1"/>
  <c r="GN14" i="6"/>
  <c r="GN8" i="11" s="1"/>
  <c r="GO14" i="6"/>
  <c r="GO8" i="11" s="1"/>
  <c r="GP14" i="6"/>
  <c r="GP8" i="11" s="1"/>
  <c r="GQ14" i="6"/>
  <c r="GQ8" i="11" s="1"/>
  <c r="GR14" i="6"/>
  <c r="GR8" i="11" s="1"/>
  <c r="GS14" i="6"/>
  <c r="GS8" i="11" s="1"/>
  <c r="GT14" i="6"/>
  <c r="GT8" i="11" s="1"/>
  <c r="GU14" i="6"/>
  <c r="GU8" i="11" s="1"/>
  <c r="GV14" i="6"/>
  <c r="GV8" i="11" s="1"/>
  <c r="GW14" i="6"/>
  <c r="GW8" i="11" s="1"/>
  <c r="GX14" i="6"/>
  <c r="GX8" i="11" s="1"/>
  <c r="GY14" i="6"/>
  <c r="GY8" i="11" s="1"/>
  <c r="GZ14" i="6"/>
  <c r="GZ8" i="11" s="1"/>
  <c r="HA14" i="6"/>
  <c r="HA8" i="11" s="1"/>
  <c r="HB14" i="6"/>
  <c r="HB8" i="11" s="1"/>
  <c r="HC14" i="6"/>
  <c r="HC8" i="11" s="1"/>
  <c r="HD14" i="6"/>
  <c r="HD8" i="11" s="1"/>
  <c r="HE14" i="6"/>
  <c r="HE8" i="11" s="1"/>
  <c r="HF14" i="6"/>
  <c r="HF8" i="11" s="1"/>
  <c r="HG14" i="6"/>
  <c r="HG8" i="11" s="1"/>
  <c r="HH14" i="6"/>
  <c r="HH8" i="11" s="1"/>
  <c r="HI14" i="6"/>
  <c r="HI8" i="11" s="1"/>
  <c r="HJ14" i="6"/>
  <c r="HJ8" i="11" s="1"/>
  <c r="HK14" i="6"/>
  <c r="HK8" i="11" s="1"/>
  <c r="HL14" i="6"/>
  <c r="HL8" i="11" s="1"/>
  <c r="HM14" i="6"/>
  <c r="HM8" i="11" s="1"/>
  <c r="HN14" i="6"/>
  <c r="HN8" i="11" s="1"/>
  <c r="HO14" i="6"/>
  <c r="HO8" i="11" s="1"/>
  <c r="HP14" i="6"/>
  <c r="HP8" i="11" s="1"/>
  <c r="HQ14" i="6"/>
  <c r="HQ8" i="11" s="1"/>
  <c r="HR14" i="6"/>
  <c r="HR8" i="11" s="1"/>
  <c r="HS14" i="6"/>
  <c r="HS8" i="11" s="1"/>
  <c r="HT14" i="6"/>
  <c r="HT8" i="11" s="1"/>
  <c r="HU14" i="6"/>
  <c r="HU8" i="11" s="1"/>
  <c r="HV14" i="6"/>
  <c r="HV8" i="11" s="1"/>
  <c r="HW14" i="6"/>
  <c r="HW8" i="11" s="1"/>
  <c r="HX14" i="6"/>
  <c r="HX8" i="11" s="1"/>
  <c r="HY14" i="6"/>
  <c r="HY8" i="11" s="1"/>
  <c r="HZ14" i="6"/>
  <c r="HZ8" i="11" s="1"/>
  <c r="IA14" i="6"/>
  <c r="IA8" i="11" s="1"/>
  <c r="IB14" i="6"/>
  <c r="IB8" i="11" s="1"/>
  <c r="IC14" i="6"/>
  <c r="IC8" i="11" s="1"/>
  <c r="ID14" i="6"/>
  <c r="ID8" i="11" s="1"/>
  <c r="IE14" i="6"/>
  <c r="IE8" i="11" s="1"/>
  <c r="IF14" i="6"/>
  <c r="IF8" i="11" s="1"/>
  <c r="H15" i="6"/>
  <c r="H9" i="11" s="1"/>
  <c r="I15" i="6"/>
  <c r="I9" i="11" s="1"/>
  <c r="J15" i="6"/>
  <c r="J9" i="11" s="1"/>
  <c r="K15" i="6"/>
  <c r="K9" i="11" s="1"/>
  <c r="L15" i="6"/>
  <c r="L9" i="11" s="1"/>
  <c r="M15" i="6"/>
  <c r="M9" i="11" s="1"/>
  <c r="N15" i="6"/>
  <c r="N9" i="11" s="1"/>
  <c r="O15" i="6"/>
  <c r="O9" i="11" s="1"/>
  <c r="P15" i="6"/>
  <c r="P9" i="11" s="1"/>
  <c r="Q15" i="6"/>
  <c r="Q9" i="11" s="1"/>
  <c r="R15" i="6"/>
  <c r="R9" i="11" s="1"/>
  <c r="S15" i="6"/>
  <c r="S9" i="11" s="1"/>
  <c r="T15" i="6"/>
  <c r="T9" i="11" s="1"/>
  <c r="U15" i="6"/>
  <c r="U9" i="11" s="1"/>
  <c r="V15" i="6"/>
  <c r="V9" i="11" s="1"/>
  <c r="W15" i="6"/>
  <c r="W9" i="11" s="1"/>
  <c r="X15" i="6"/>
  <c r="X9" i="11" s="1"/>
  <c r="Y15" i="6"/>
  <c r="Y9" i="11" s="1"/>
  <c r="Z15" i="6"/>
  <c r="Z9" i="11" s="1"/>
  <c r="AA15" i="6"/>
  <c r="AA9" i="11" s="1"/>
  <c r="AB15" i="6"/>
  <c r="AB9" i="11" s="1"/>
  <c r="AC15" i="6"/>
  <c r="AC9" i="11" s="1"/>
  <c r="AD15" i="6"/>
  <c r="AD9" i="11" s="1"/>
  <c r="AE15" i="6"/>
  <c r="AE9" i="11" s="1"/>
  <c r="AF15" i="6"/>
  <c r="AF9" i="11" s="1"/>
  <c r="AG15" i="6"/>
  <c r="AG9" i="11" s="1"/>
  <c r="AH15" i="6"/>
  <c r="AH9" i="11" s="1"/>
  <c r="AI15" i="6"/>
  <c r="AI9" i="11" s="1"/>
  <c r="AJ15" i="6"/>
  <c r="AJ9" i="11" s="1"/>
  <c r="AK15" i="6"/>
  <c r="AK9" i="11" s="1"/>
  <c r="AL15" i="6"/>
  <c r="AL9" i="11" s="1"/>
  <c r="AM15" i="6"/>
  <c r="AM9" i="11" s="1"/>
  <c r="AN15" i="6"/>
  <c r="AN9" i="11" s="1"/>
  <c r="AO15" i="6"/>
  <c r="AO9" i="11" s="1"/>
  <c r="AP15" i="6"/>
  <c r="AP9" i="11" s="1"/>
  <c r="AQ15" i="6"/>
  <c r="AQ9" i="11" s="1"/>
  <c r="AR15" i="6"/>
  <c r="AR9" i="11" s="1"/>
  <c r="AS15" i="6"/>
  <c r="AS9" i="11" s="1"/>
  <c r="AT15" i="6"/>
  <c r="AT9" i="11" s="1"/>
  <c r="AU15" i="6"/>
  <c r="AU9" i="11" s="1"/>
  <c r="AV15" i="6"/>
  <c r="AV9" i="11" s="1"/>
  <c r="AW15" i="6"/>
  <c r="AW9" i="11" s="1"/>
  <c r="AX15" i="6"/>
  <c r="AX9" i="11" s="1"/>
  <c r="AY15" i="6"/>
  <c r="AY9" i="11" s="1"/>
  <c r="AZ15" i="6"/>
  <c r="AZ9" i="11" s="1"/>
  <c r="BA15" i="6"/>
  <c r="BA9" i="11" s="1"/>
  <c r="BB15" i="6"/>
  <c r="BB9" i="11" s="1"/>
  <c r="BC15" i="6"/>
  <c r="BC9" i="11" s="1"/>
  <c r="BD15" i="6"/>
  <c r="BD9" i="11" s="1"/>
  <c r="BE15" i="6"/>
  <c r="BE9" i="11" s="1"/>
  <c r="BF15" i="6"/>
  <c r="BF9" i="11" s="1"/>
  <c r="BG15" i="6"/>
  <c r="BG9" i="11" s="1"/>
  <c r="BH15" i="6"/>
  <c r="BH9" i="11" s="1"/>
  <c r="BI15" i="6"/>
  <c r="BI9" i="11" s="1"/>
  <c r="BJ15" i="6"/>
  <c r="BJ9" i="11" s="1"/>
  <c r="BK15" i="6"/>
  <c r="BK9" i="11" s="1"/>
  <c r="BL15" i="6"/>
  <c r="BL9" i="11" s="1"/>
  <c r="BM15" i="6"/>
  <c r="BM9" i="11" s="1"/>
  <c r="BN15" i="6"/>
  <c r="BN9" i="11" s="1"/>
  <c r="BO15" i="6"/>
  <c r="BO9" i="11" s="1"/>
  <c r="BP15" i="6"/>
  <c r="BP9" i="11" s="1"/>
  <c r="BQ15" i="6"/>
  <c r="BQ9" i="11" s="1"/>
  <c r="BR15" i="6"/>
  <c r="BR9" i="11" s="1"/>
  <c r="BS15" i="6"/>
  <c r="BS9" i="11" s="1"/>
  <c r="BT15" i="6"/>
  <c r="BT9" i="11" s="1"/>
  <c r="BU15" i="6"/>
  <c r="BU9" i="11" s="1"/>
  <c r="BV15" i="6"/>
  <c r="BV9" i="11" s="1"/>
  <c r="BW15" i="6"/>
  <c r="BW9" i="11" s="1"/>
  <c r="BX15" i="6"/>
  <c r="BX9" i="11" s="1"/>
  <c r="BY15" i="6"/>
  <c r="BY9" i="11" s="1"/>
  <c r="BZ15" i="6"/>
  <c r="BZ9" i="11" s="1"/>
  <c r="CA15" i="6"/>
  <c r="CA9" i="11" s="1"/>
  <c r="CB15" i="6"/>
  <c r="CB9" i="11" s="1"/>
  <c r="CC15" i="6"/>
  <c r="CC9" i="11" s="1"/>
  <c r="CD15" i="6"/>
  <c r="CD9" i="11" s="1"/>
  <c r="CE15" i="6"/>
  <c r="CE9" i="11" s="1"/>
  <c r="CF15" i="6"/>
  <c r="CF9" i="11" s="1"/>
  <c r="CG15" i="6"/>
  <c r="CG9" i="11" s="1"/>
  <c r="CH15" i="6"/>
  <c r="CH9" i="11" s="1"/>
  <c r="CI15" i="6"/>
  <c r="CI9" i="11" s="1"/>
  <c r="CJ15" i="6"/>
  <c r="CJ9" i="11" s="1"/>
  <c r="CK15" i="6"/>
  <c r="CK9" i="11" s="1"/>
  <c r="CL15" i="6"/>
  <c r="CL9" i="11" s="1"/>
  <c r="CM15" i="6"/>
  <c r="CM9" i="11" s="1"/>
  <c r="CN15" i="6"/>
  <c r="CN9" i="11" s="1"/>
  <c r="CO15" i="6"/>
  <c r="CO9" i="11" s="1"/>
  <c r="CP15" i="6"/>
  <c r="CP9" i="11" s="1"/>
  <c r="CQ15" i="6"/>
  <c r="CQ9" i="11" s="1"/>
  <c r="CR15" i="6"/>
  <c r="CR9" i="11" s="1"/>
  <c r="CS15" i="6"/>
  <c r="CS9" i="11" s="1"/>
  <c r="CT15" i="6"/>
  <c r="CT9" i="11" s="1"/>
  <c r="CU15" i="6"/>
  <c r="CU9" i="11" s="1"/>
  <c r="CV15" i="6"/>
  <c r="CV9" i="11" s="1"/>
  <c r="CW15" i="6"/>
  <c r="CW9" i="11" s="1"/>
  <c r="CX15" i="6"/>
  <c r="CX9" i="11" s="1"/>
  <c r="CY15" i="6"/>
  <c r="CY9" i="11" s="1"/>
  <c r="CZ15" i="6"/>
  <c r="CZ9" i="11" s="1"/>
  <c r="DA15" i="6"/>
  <c r="DA9" i="11" s="1"/>
  <c r="DB15" i="6"/>
  <c r="DB9" i="11" s="1"/>
  <c r="DC15" i="6"/>
  <c r="DC9" i="11" s="1"/>
  <c r="DD15" i="6"/>
  <c r="DD9" i="11" s="1"/>
  <c r="DE15" i="6"/>
  <c r="DE9" i="11" s="1"/>
  <c r="DF15" i="6"/>
  <c r="DF9" i="11" s="1"/>
  <c r="DG15" i="6"/>
  <c r="DG9" i="11" s="1"/>
  <c r="DH15" i="6"/>
  <c r="DH9" i="11" s="1"/>
  <c r="DI15" i="6"/>
  <c r="DI9" i="11" s="1"/>
  <c r="DJ15" i="6"/>
  <c r="DJ9" i="11" s="1"/>
  <c r="DK15" i="6"/>
  <c r="DK9" i="11" s="1"/>
  <c r="DL15" i="6"/>
  <c r="DL9" i="11" s="1"/>
  <c r="DM15" i="6"/>
  <c r="DM9" i="11" s="1"/>
  <c r="DN15" i="6"/>
  <c r="DN9" i="11" s="1"/>
  <c r="DO15" i="6"/>
  <c r="DO9" i="11" s="1"/>
  <c r="DP15" i="6"/>
  <c r="DP9" i="11" s="1"/>
  <c r="DQ15" i="6"/>
  <c r="DQ9" i="11" s="1"/>
  <c r="DR15" i="6"/>
  <c r="DR9" i="11" s="1"/>
  <c r="DS15" i="6"/>
  <c r="DS9" i="11" s="1"/>
  <c r="DT15" i="6"/>
  <c r="DT9" i="11" s="1"/>
  <c r="DU15" i="6"/>
  <c r="DU9" i="11" s="1"/>
  <c r="DV15" i="6"/>
  <c r="DV9" i="11" s="1"/>
  <c r="DW15" i="6"/>
  <c r="DW9" i="11" s="1"/>
  <c r="DX15" i="6"/>
  <c r="DX9" i="11" s="1"/>
  <c r="DY15" i="6"/>
  <c r="DY9" i="11" s="1"/>
  <c r="DZ15" i="6"/>
  <c r="DZ9" i="11" s="1"/>
  <c r="EA15" i="6"/>
  <c r="EA9" i="11" s="1"/>
  <c r="EB15" i="6"/>
  <c r="EB9" i="11" s="1"/>
  <c r="EC15" i="6"/>
  <c r="EC9" i="11" s="1"/>
  <c r="ED15" i="6"/>
  <c r="ED9" i="11" s="1"/>
  <c r="EE15" i="6"/>
  <c r="EE9" i="11" s="1"/>
  <c r="EF15" i="6"/>
  <c r="EF9" i="11" s="1"/>
  <c r="EG15" i="6"/>
  <c r="EG9" i="11" s="1"/>
  <c r="EH15" i="6"/>
  <c r="EH9" i="11" s="1"/>
  <c r="EI15" i="6"/>
  <c r="EI9" i="11" s="1"/>
  <c r="EJ15" i="6"/>
  <c r="EJ9" i="11" s="1"/>
  <c r="EK15" i="6"/>
  <c r="EK9" i="11" s="1"/>
  <c r="EL15" i="6"/>
  <c r="EL9" i="11" s="1"/>
  <c r="EM15" i="6"/>
  <c r="EM9" i="11" s="1"/>
  <c r="EN15" i="6"/>
  <c r="EN9" i="11" s="1"/>
  <c r="EO15" i="6"/>
  <c r="EO9" i="11" s="1"/>
  <c r="EP15" i="6"/>
  <c r="EP9" i="11" s="1"/>
  <c r="EQ15" i="6"/>
  <c r="EQ9" i="11" s="1"/>
  <c r="ER15" i="6"/>
  <c r="ER9" i="11" s="1"/>
  <c r="ES15" i="6"/>
  <c r="ES9" i="11" s="1"/>
  <c r="ET15" i="6"/>
  <c r="ET9" i="11" s="1"/>
  <c r="EU15" i="6"/>
  <c r="EU9" i="11" s="1"/>
  <c r="EV15" i="6"/>
  <c r="EV9" i="11" s="1"/>
  <c r="EW15" i="6"/>
  <c r="EW9" i="11" s="1"/>
  <c r="EX15" i="6"/>
  <c r="EX9" i="11" s="1"/>
  <c r="EY15" i="6"/>
  <c r="EY9" i="11" s="1"/>
  <c r="EZ15" i="6"/>
  <c r="EZ9" i="11" s="1"/>
  <c r="FA15" i="6"/>
  <c r="FA9" i="11" s="1"/>
  <c r="FB15" i="6"/>
  <c r="FB9" i="11" s="1"/>
  <c r="FC15" i="6"/>
  <c r="FC9" i="11" s="1"/>
  <c r="FD15" i="6"/>
  <c r="FD9" i="11" s="1"/>
  <c r="FE15" i="6"/>
  <c r="FE9" i="11" s="1"/>
  <c r="FF15" i="6"/>
  <c r="FF9" i="11" s="1"/>
  <c r="FG15" i="6"/>
  <c r="FG9" i="11" s="1"/>
  <c r="FH15" i="6"/>
  <c r="FH9" i="11" s="1"/>
  <c r="FI15" i="6"/>
  <c r="FI9" i="11" s="1"/>
  <c r="FJ15" i="6"/>
  <c r="FJ9" i="11" s="1"/>
  <c r="FK15" i="6"/>
  <c r="FK9" i="11" s="1"/>
  <c r="FL15" i="6"/>
  <c r="FL9" i="11" s="1"/>
  <c r="FM15" i="6"/>
  <c r="FM9" i="11" s="1"/>
  <c r="FN15" i="6"/>
  <c r="FN9" i="11" s="1"/>
  <c r="FO15" i="6"/>
  <c r="FO9" i="11" s="1"/>
  <c r="FP15" i="6"/>
  <c r="FP9" i="11" s="1"/>
  <c r="FQ15" i="6"/>
  <c r="FQ9" i="11" s="1"/>
  <c r="FR15" i="6"/>
  <c r="FR9" i="11" s="1"/>
  <c r="FS15" i="6"/>
  <c r="FS9" i="11" s="1"/>
  <c r="FT15" i="6"/>
  <c r="FT9" i="11" s="1"/>
  <c r="FU15" i="6"/>
  <c r="FU9" i="11" s="1"/>
  <c r="FV15" i="6"/>
  <c r="FV9" i="11" s="1"/>
  <c r="FW15" i="6"/>
  <c r="FW9" i="11" s="1"/>
  <c r="FX15" i="6"/>
  <c r="FX9" i="11" s="1"/>
  <c r="FY15" i="6"/>
  <c r="FY9" i="11" s="1"/>
  <c r="FZ15" i="6"/>
  <c r="FZ9" i="11" s="1"/>
  <c r="GA15" i="6"/>
  <c r="GA9" i="11" s="1"/>
  <c r="GB15" i="6"/>
  <c r="GB9" i="11" s="1"/>
  <c r="GC15" i="6"/>
  <c r="GC9" i="11" s="1"/>
  <c r="GD15" i="6"/>
  <c r="GD9" i="11" s="1"/>
  <c r="GE15" i="6"/>
  <c r="GE9" i="11" s="1"/>
  <c r="GF15" i="6"/>
  <c r="GF9" i="11" s="1"/>
  <c r="GG15" i="6"/>
  <c r="GG9" i="11" s="1"/>
  <c r="GH15" i="6"/>
  <c r="GH9" i="11" s="1"/>
  <c r="GI15" i="6"/>
  <c r="GI9" i="11" s="1"/>
  <c r="GJ15" i="6"/>
  <c r="GJ9" i="11" s="1"/>
  <c r="GK15" i="6"/>
  <c r="GK9" i="11" s="1"/>
  <c r="GL15" i="6"/>
  <c r="GL9" i="11" s="1"/>
  <c r="GM15" i="6"/>
  <c r="GM9" i="11" s="1"/>
  <c r="GN15" i="6"/>
  <c r="GN9" i="11" s="1"/>
  <c r="GO15" i="6"/>
  <c r="GO9" i="11" s="1"/>
  <c r="GP15" i="6"/>
  <c r="GP9" i="11" s="1"/>
  <c r="GQ15" i="6"/>
  <c r="GQ9" i="11" s="1"/>
  <c r="GR15" i="6"/>
  <c r="GR9" i="11" s="1"/>
  <c r="GS15" i="6"/>
  <c r="GS9" i="11" s="1"/>
  <c r="GT15" i="6"/>
  <c r="GT9" i="11" s="1"/>
  <c r="GU15" i="6"/>
  <c r="GU9" i="11" s="1"/>
  <c r="GV15" i="6"/>
  <c r="GV9" i="11" s="1"/>
  <c r="GW15" i="6"/>
  <c r="GW9" i="11" s="1"/>
  <c r="GX15" i="6"/>
  <c r="GX9" i="11" s="1"/>
  <c r="GY15" i="6"/>
  <c r="GY9" i="11" s="1"/>
  <c r="GZ15" i="6"/>
  <c r="GZ9" i="11" s="1"/>
  <c r="HA15" i="6"/>
  <c r="HA9" i="11" s="1"/>
  <c r="HB15" i="6"/>
  <c r="HB9" i="11" s="1"/>
  <c r="HC15" i="6"/>
  <c r="HC9" i="11" s="1"/>
  <c r="HD15" i="6"/>
  <c r="HD9" i="11" s="1"/>
  <c r="HE15" i="6"/>
  <c r="HE9" i="11" s="1"/>
  <c r="HF15" i="6"/>
  <c r="HF9" i="11" s="1"/>
  <c r="HG15" i="6"/>
  <c r="HG9" i="11" s="1"/>
  <c r="HH15" i="6"/>
  <c r="HH9" i="11" s="1"/>
  <c r="HI15" i="6"/>
  <c r="HI9" i="11" s="1"/>
  <c r="HJ15" i="6"/>
  <c r="HJ9" i="11" s="1"/>
  <c r="HK15" i="6"/>
  <c r="HK9" i="11" s="1"/>
  <c r="HL15" i="6"/>
  <c r="HL9" i="11" s="1"/>
  <c r="HM15" i="6"/>
  <c r="HM9" i="11" s="1"/>
  <c r="HN15" i="6"/>
  <c r="HN9" i="11" s="1"/>
  <c r="HO15" i="6"/>
  <c r="HO9" i="11" s="1"/>
  <c r="HP15" i="6"/>
  <c r="HP9" i="11" s="1"/>
  <c r="HQ15" i="6"/>
  <c r="HQ9" i="11" s="1"/>
  <c r="HR15" i="6"/>
  <c r="HR9" i="11" s="1"/>
  <c r="HS15" i="6"/>
  <c r="HS9" i="11" s="1"/>
  <c r="HT15" i="6"/>
  <c r="HT9" i="11" s="1"/>
  <c r="HU15" i="6"/>
  <c r="HU9" i="11" s="1"/>
  <c r="HV15" i="6"/>
  <c r="HV9" i="11" s="1"/>
  <c r="HW15" i="6"/>
  <c r="HW9" i="11" s="1"/>
  <c r="HX15" i="6"/>
  <c r="HX9" i="11" s="1"/>
  <c r="HY15" i="6"/>
  <c r="HY9" i="11" s="1"/>
  <c r="HZ15" i="6"/>
  <c r="HZ9" i="11" s="1"/>
  <c r="IA15" i="6"/>
  <c r="IA9" i="11" s="1"/>
  <c r="IB15" i="6"/>
  <c r="IB9" i="11" s="1"/>
  <c r="IC15" i="6"/>
  <c r="IC9" i="11" s="1"/>
  <c r="ID15" i="6"/>
  <c r="ID9" i="11" s="1"/>
  <c r="IE15" i="6"/>
  <c r="IE9" i="11" s="1"/>
  <c r="IF15" i="6"/>
  <c r="IF9" i="11" s="1"/>
  <c r="H16" i="6"/>
  <c r="H10" i="11" s="1"/>
  <c r="I16" i="6"/>
  <c r="I10" i="11" s="1"/>
  <c r="J16" i="6"/>
  <c r="J10" i="11" s="1"/>
  <c r="K16" i="6"/>
  <c r="K10" i="11" s="1"/>
  <c r="L16" i="6"/>
  <c r="L10" i="11" s="1"/>
  <c r="M16" i="6"/>
  <c r="M10" i="11" s="1"/>
  <c r="N16" i="6"/>
  <c r="N10" i="11" s="1"/>
  <c r="O16" i="6"/>
  <c r="O10" i="11" s="1"/>
  <c r="P16" i="6"/>
  <c r="P10" i="11" s="1"/>
  <c r="Q16" i="6"/>
  <c r="Q10" i="11" s="1"/>
  <c r="R16" i="6"/>
  <c r="R10" i="11" s="1"/>
  <c r="S16" i="6"/>
  <c r="S10" i="11" s="1"/>
  <c r="T16" i="6"/>
  <c r="T10" i="11" s="1"/>
  <c r="U16" i="6"/>
  <c r="U10" i="11" s="1"/>
  <c r="V16" i="6"/>
  <c r="V10" i="11" s="1"/>
  <c r="W16" i="6"/>
  <c r="W10" i="11" s="1"/>
  <c r="X16" i="6"/>
  <c r="X10" i="11" s="1"/>
  <c r="Y16" i="6"/>
  <c r="Y10" i="11" s="1"/>
  <c r="Z16" i="6"/>
  <c r="Z10" i="11" s="1"/>
  <c r="AA16" i="6"/>
  <c r="AA10" i="11" s="1"/>
  <c r="AB16" i="6"/>
  <c r="AB10" i="11" s="1"/>
  <c r="AC16" i="6"/>
  <c r="AC10" i="11" s="1"/>
  <c r="AD16" i="6"/>
  <c r="AD10" i="11" s="1"/>
  <c r="AE16" i="6"/>
  <c r="AE10" i="11" s="1"/>
  <c r="AF16" i="6"/>
  <c r="AF10" i="11" s="1"/>
  <c r="AG16" i="6"/>
  <c r="AG10" i="11" s="1"/>
  <c r="AH16" i="6"/>
  <c r="AH10" i="11" s="1"/>
  <c r="AI16" i="6"/>
  <c r="AI10" i="11" s="1"/>
  <c r="AJ16" i="6"/>
  <c r="AJ10" i="11" s="1"/>
  <c r="AK16" i="6"/>
  <c r="AK10" i="11" s="1"/>
  <c r="AL16" i="6"/>
  <c r="AL10" i="11" s="1"/>
  <c r="AM16" i="6"/>
  <c r="AM10" i="11" s="1"/>
  <c r="AN16" i="6"/>
  <c r="AN10" i="11" s="1"/>
  <c r="AO16" i="6"/>
  <c r="AO10" i="11" s="1"/>
  <c r="AP16" i="6"/>
  <c r="AP10" i="11" s="1"/>
  <c r="AQ16" i="6"/>
  <c r="AQ10" i="11" s="1"/>
  <c r="AR16" i="6"/>
  <c r="AR10" i="11" s="1"/>
  <c r="AS16" i="6"/>
  <c r="AS10" i="11" s="1"/>
  <c r="AT16" i="6"/>
  <c r="AT10" i="11" s="1"/>
  <c r="AU16" i="6"/>
  <c r="AU10" i="11" s="1"/>
  <c r="AV16" i="6"/>
  <c r="AV10" i="11" s="1"/>
  <c r="AW16" i="6"/>
  <c r="AW10" i="11" s="1"/>
  <c r="AX16" i="6"/>
  <c r="AX10" i="11" s="1"/>
  <c r="AY16" i="6"/>
  <c r="AY10" i="11" s="1"/>
  <c r="AZ16" i="6"/>
  <c r="AZ10" i="11" s="1"/>
  <c r="BA16" i="6"/>
  <c r="BA10" i="11" s="1"/>
  <c r="BB16" i="6"/>
  <c r="BB10" i="11" s="1"/>
  <c r="BC16" i="6"/>
  <c r="BC10" i="11" s="1"/>
  <c r="BD16" i="6"/>
  <c r="BD10" i="11" s="1"/>
  <c r="BE16" i="6"/>
  <c r="BE10" i="11" s="1"/>
  <c r="BF16" i="6"/>
  <c r="BF10" i="11" s="1"/>
  <c r="BG16" i="6"/>
  <c r="BG10" i="11" s="1"/>
  <c r="BH16" i="6"/>
  <c r="BH10" i="11" s="1"/>
  <c r="BI16" i="6"/>
  <c r="BI10" i="11" s="1"/>
  <c r="BJ16" i="6"/>
  <c r="BJ10" i="11" s="1"/>
  <c r="BK16" i="6"/>
  <c r="BK10" i="11" s="1"/>
  <c r="BL16" i="6"/>
  <c r="BL10" i="11" s="1"/>
  <c r="BM16" i="6"/>
  <c r="BM10" i="11" s="1"/>
  <c r="BN16" i="6"/>
  <c r="BN10" i="11" s="1"/>
  <c r="BO16" i="6"/>
  <c r="BO10" i="11" s="1"/>
  <c r="BP16" i="6"/>
  <c r="BP10" i="11" s="1"/>
  <c r="BQ16" i="6"/>
  <c r="BQ10" i="11" s="1"/>
  <c r="BR16" i="6"/>
  <c r="BR10" i="11" s="1"/>
  <c r="BS16" i="6"/>
  <c r="BS10" i="11" s="1"/>
  <c r="BT16" i="6"/>
  <c r="BT10" i="11" s="1"/>
  <c r="BU16" i="6"/>
  <c r="BU10" i="11" s="1"/>
  <c r="BV16" i="6"/>
  <c r="BV10" i="11" s="1"/>
  <c r="BW16" i="6"/>
  <c r="BW10" i="11" s="1"/>
  <c r="BX16" i="6"/>
  <c r="BX10" i="11" s="1"/>
  <c r="BY16" i="6"/>
  <c r="BY10" i="11" s="1"/>
  <c r="BZ16" i="6"/>
  <c r="BZ10" i="11" s="1"/>
  <c r="CA16" i="6"/>
  <c r="CA10" i="11" s="1"/>
  <c r="CB16" i="6"/>
  <c r="CB10" i="11" s="1"/>
  <c r="CC16" i="6"/>
  <c r="CC10" i="11" s="1"/>
  <c r="CD16" i="6"/>
  <c r="CD10" i="11" s="1"/>
  <c r="CE16" i="6"/>
  <c r="CE10" i="11" s="1"/>
  <c r="CF16" i="6"/>
  <c r="CF10" i="11" s="1"/>
  <c r="CG16" i="6"/>
  <c r="CG10" i="11" s="1"/>
  <c r="CH16" i="6"/>
  <c r="CH10" i="11" s="1"/>
  <c r="CI16" i="6"/>
  <c r="CI10" i="11" s="1"/>
  <c r="CJ16" i="6"/>
  <c r="CJ10" i="11" s="1"/>
  <c r="CK16" i="6"/>
  <c r="CK10" i="11" s="1"/>
  <c r="CL16" i="6"/>
  <c r="CL10" i="11" s="1"/>
  <c r="CM16" i="6"/>
  <c r="CM10" i="11" s="1"/>
  <c r="CN16" i="6"/>
  <c r="CN10" i="11" s="1"/>
  <c r="CO16" i="6"/>
  <c r="CO10" i="11" s="1"/>
  <c r="CP16" i="6"/>
  <c r="CP10" i="11" s="1"/>
  <c r="CQ16" i="6"/>
  <c r="CQ10" i="11" s="1"/>
  <c r="CR16" i="6"/>
  <c r="CR10" i="11" s="1"/>
  <c r="CS16" i="6"/>
  <c r="CS10" i="11" s="1"/>
  <c r="CT16" i="6"/>
  <c r="CT10" i="11" s="1"/>
  <c r="CU16" i="6"/>
  <c r="CU10" i="11" s="1"/>
  <c r="CV16" i="6"/>
  <c r="CV10" i="11" s="1"/>
  <c r="CW16" i="6"/>
  <c r="CW10" i="11" s="1"/>
  <c r="CX16" i="6"/>
  <c r="CX10" i="11" s="1"/>
  <c r="CY16" i="6"/>
  <c r="CY10" i="11" s="1"/>
  <c r="CZ16" i="6"/>
  <c r="CZ10" i="11" s="1"/>
  <c r="DA16" i="6"/>
  <c r="DA10" i="11" s="1"/>
  <c r="DB16" i="6"/>
  <c r="DB10" i="11" s="1"/>
  <c r="DC16" i="6"/>
  <c r="DC10" i="11" s="1"/>
  <c r="DD16" i="6"/>
  <c r="DD10" i="11" s="1"/>
  <c r="DE16" i="6"/>
  <c r="DE10" i="11" s="1"/>
  <c r="DF16" i="6"/>
  <c r="DF10" i="11" s="1"/>
  <c r="DG16" i="6"/>
  <c r="DG10" i="11" s="1"/>
  <c r="DH16" i="6"/>
  <c r="DH10" i="11" s="1"/>
  <c r="DI16" i="6"/>
  <c r="DI10" i="11" s="1"/>
  <c r="DJ16" i="6"/>
  <c r="DJ10" i="11" s="1"/>
  <c r="DK16" i="6"/>
  <c r="DK10" i="11" s="1"/>
  <c r="DL16" i="6"/>
  <c r="DL10" i="11" s="1"/>
  <c r="DM16" i="6"/>
  <c r="DM10" i="11" s="1"/>
  <c r="DN16" i="6"/>
  <c r="DN10" i="11" s="1"/>
  <c r="DO16" i="6"/>
  <c r="DO10" i="11" s="1"/>
  <c r="DP16" i="6"/>
  <c r="DP10" i="11" s="1"/>
  <c r="DQ16" i="6"/>
  <c r="DQ10" i="11" s="1"/>
  <c r="DR16" i="6"/>
  <c r="DR10" i="11" s="1"/>
  <c r="DS16" i="6"/>
  <c r="DS10" i="11" s="1"/>
  <c r="DT16" i="6"/>
  <c r="DT10" i="11" s="1"/>
  <c r="DU16" i="6"/>
  <c r="DU10" i="11" s="1"/>
  <c r="DV16" i="6"/>
  <c r="DV10" i="11" s="1"/>
  <c r="DW16" i="6"/>
  <c r="DW10" i="11" s="1"/>
  <c r="DX16" i="6"/>
  <c r="DX10" i="11" s="1"/>
  <c r="DY16" i="6"/>
  <c r="DY10" i="11" s="1"/>
  <c r="DZ16" i="6"/>
  <c r="DZ10" i="11" s="1"/>
  <c r="EA16" i="6"/>
  <c r="EA10" i="11" s="1"/>
  <c r="EB16" i="6"/>
  <c r="EB10" i="11" s="1"/>
  <c r="EC16" i="6"/>
  <c r="EC10" i="11" s="1"/>
  <c r="ED16" i="6"/>
  <c r="ED10" i="11" s="1"/>
  <c r="EE16" i="6"/>
  <c r="EE10" i="11" s="1"/>
  <c r="EF16" i="6"/>
  <c r="EF10" i="11" s="1"/>
  <c r="EG16" i="6"/>
  <c r="EG10" i="11" s="1"/>
  <c r="EH16" i="6"/>
  <c r="EH10" i="11" s="1"/>
  <c r="EI16" i="6"/>
  <c r="EI10" i="11" s="1"/>
  <c r="EJ16" i="6"/>
  <c r="EJ10" i="11" s="1"/>
  <c r="EK16" i="6"/>
  <c r="EK10" i="11" s="1"/>
  <c r="EL16" i="6"/>
  <c r="EL10" i="11" s="1"/>
  <c r="EM16" i="6"/>
  <c r="EM10" i="11" s="1"/>
  <c r="EN16" i="6"/>
  <c r="EN10" i="11" s="1"/>
  <c r="EO16" i="6"/>
  <c r="EO10" i="11" s="1"/>
  <c r="EP16" i="6"/>
  <c r="EP10" i="11" s="1"/>
  <c r="EQ16" i="6"/>
  <c r="EQ10" i="11" s="1"/>
  <c r="ER16" i="6"/>
  <c r="ER10" i="11" s="1"/>
  <c r="ES16" i="6"/>
  <c r="ES10" i="11" s="1"/>
  <c r="ET16" i="6"/>
  <c r="ET10" i="11" s="1"/>
  <c r="EU16" i="6"/>
  <c r="EU10" i="11" s="1"/>
  <c r="EV16" i="6"/>
  <c r="EV10" i="11" s="1"/>
  <c r="EW16" i="6"/>
  <c r="EW10" i="11" s="1"/>
  <c r="EX16" i="6"/>
  <c r="EX10" i="11" s="1"/>
  <c r="EY16" i="6"/>
  <c r="EY10" i="11" s="1"/>
  <c r="EZ16" i="6"/>
  <c r="EZ10" i="11" s="1"/>
  <c r="FA16" i="6"/>
  <c r="FA10" i="11" s="1"/>
  <c r="FB16" i="6"/>
  <c r="FB10" i="11" s="1"/>
  <c r="FC16" i="6"/>
  <c r="FC10" i="11" s="1"/>
  <c r="FD16" i="6"/>
  <c r="FD10" i="11" s="1"/>
  <c r="FE16" i="6"/>
  <c r="FE10" i="11" s="1"/>
  <c r="FF16" i="6"/>
  <c r="FF10" i="11" s="1"/>
  <c r="FG16" i="6"/>
  <c r="FG10" i="11" s="1"/>
  <c r="FH16" i="6"/>
  <c r="FH10" i="11" s="1"/>
  <c r="FI16" i="6"/>
  <c r="FI10" i="11" s="1"/>
  <c r="FJ16" i="6"/>
  <c r="FJ10" i="11" s="1"/>
  <c r="FK16" i="6"/>
  <c r="FK10" i="11" s="1"/>
  <c r="FL16" i="6"/>
  <c r="FL10" i="11" s="1"/>
  <c r="FM16" i="6"/>
  <c r="FM10" i="11" s="1"/>
  <c r="FN16" i="6"/>
  <c r="FN10" i="11" s="1"/>
  <c r="FO16" i="6"/>
  <c r="FO10" i="11" s="1"/>
  <c r="FP16" i="6"/>
  <c r="FP10" i="11" s="1"/>
  <c r="FQ16" i="6"/>
  <c r="FQ10" i="11" s="1"/>
  <c r="FR16" i="6"/>
  <c r="FR10" i="11" s="1"/>
  <c r="FS16" i="6"/>
  <c r="FS10" i="11" s="1"/>
  <c r="FT16" i="6"/>
  <c r="FT10" i="11" s="1"/>
  <c r="FU16" i="6"/>
  <c r="FU10" i="11" s="1"/>
  <c r="FV16" i="6"/>
  <c r="FV10" i="11" s="1"/>
  <c r="FW16" i="6"/>
  <c r="FW10" i="11" s="1"/>
  <c r="FX16" i="6"/>
  <c r="FX10" i="11" s="1"/>
  <c r="FY16" i="6"/>
  <c r="FY10" i="11" s="1"/>
  <c r="FZ16" i="6"/>
  <c r="FZ10" i="11" s="1"/>
  <c r="GA16" i="6"/>
  <c r="GA10" i="11" s="1"/>
  <c r="GB16" i="6"/>
  <c r="GB10" i="11" s="1"/>
  <c r="GC16" i="6"/>
  <c r="GC10" i="11" s="1"/>
  <c r="GD16" i="6"/>
  <c r="GD10" i="11" s="1"/>
  <c r="GE16" i="6"/>
  <c r="GE10" i="11" s="1"/>
  <c r="GF16" i="6"/>
  <c r="GF10" i="11" s="1"/>
  <c r="GG16" i="6"/>
  <c r="GG10" i="11" s="1"/>
  <c r="GH16" i="6"/>
  <c r="GH10" i="11" s="1"/>
  <c r="GI16" i="6"/>
  <c r="GI10" i="11" s="1"/>
  <c r="GJ16" i="6"/>
  <c r="GJ10" i="11" s="1"/>
  <c r="GK16" i="6"/>
  <c r="GK10" i="11" s="1"/>
  <c r="GL16" i="6"/>
  <c r="GL10" i="11" s="1"/>
  <c r="GM16" i="6"/>
  <c r="GM10" i="11" s="1"/>
  <c r="GN16" i="6"/>
  <c r="GN10" i="11" s="1"/>
  <c r="GO16" i="6"/>
  <c r="GO10" i="11" s="1"/>
  <c r="GP16" i="6"/>
  <c r="GP10" i="11" s="1"/>
  <c r="GQ16" i="6"/>
  <c r="GQ10" i="11" s="1"/>
  <c r="GR16" i="6"/>
  <c r="GR10" i="11" s="1"/>
  <c r="GS16" i="6"/>
  <c r="GS10" i="11" s="1"/>
  <c r="GT16" i="6"/>
  <c r="GT10" i="11" s="1"/>
  <c r="GU16" i="6"/>
  <c r="GU10" i="11" s="1"/>
  <c r="GV16" i="6"/>
  <c r="GV10" i="11" s="1"/>
  <c r="GW16" i="6"/>
  <c r="GW10" i="11" s="1"/>
  <c r="GX16" i="6"/>
  <c r="GX10" i="11" s="1"/>
  <c r="GY16" i="6"/>
  <c r="GY10" i="11" s="1"/>
  <c r="GZ16" i="6"/>
  <c r="GZ10" i="11" s="1"/>
  <c r="HA16" i="6"/>
  <c r="HA10" i="11" s="1"/>
  <c r="HB16" i="6"/>
  <c r="HB10" i="11" s="1"/>
  <c r="HC16" i="6"/>
  <c r="HC10" i="11" s="1"/>
  <c r="HD16" i="6"/>
  <c r="HD10" i="11" s="1"/>
  <c r="HE16" i="6"/>
  <c r="HE10" i="11" s="1"/>
  <c r="HF16" i="6"/>
  <c r="HF10" i="11" s="1"/>
  <c r="HG16" i="6"/>
  <c r="HG10" i="11" s="1"/>
  <c r="HH16" i="6"/>
  <c r="HH10" i="11" s="1"/>
  <c r="HI16" i="6"/>
  <c r="HI10" i="11" s="1"/>
  <c r="HJ16" i="6"/>
  <c r="HJ10" i="11" s="1"/>
  <c r="HK16" i="6"/>
  <c r="HK10" i="11" s="1"/>
  <c r="HL16" i="6"/>
  <c r="HL10" i="11" s="1"/>
  <c r="HM16" i="6"/>
  <c r="HM10" i="11" s="1"/>
  <c r="HN16" i="6"/>
  <c r="HN10" i="11" s="1"/>
  <c r="HO16" i="6"/>
  <c r="HO10" i="11" s="1"/>
  <c r="HP16" i="6"/>
  <c r="HP10" i="11" s="1"/>
  <c r="HQ16" i="6"/>
  <c r="HQ10" i="11" s="1"/>
  <c r="HR16" i="6"/>
  <c r="HR10" i="11" s="1"/>
  <c r="HS16" i="6"/>
  <c r="HS10" i="11" s="1"/>
  <c r="HT16" i="6"/>
  <c r="HT10" i="11" s="1"/>
  <c r="HU16" i="6"/>
  <c r="HU10" i="11" s="1"/>
  <c r="HV16" i="6"/>
  <c r="HV10" i="11" s="1"/>
  <c r="HW16" i="6"/>
  <c r="HW10" i="11" s="1"/>
  <c r="HX16" i="6"/>
  <c r="HX10" i="11" s="1"/>
  <c r="HY16" i="6"/>
  <c r="HY10" i="11" s="1"/>
  <c r="HZ16" i="6"/>
  <c r="HZ10" i="11" s="1"/>
  <c r="IA16" i="6"/>
  <c r="IA10" i="11" s="1"/>
  <c r="IB16" i="6"/>
  <c r="IB10" i="11" s="1"/>
  <c r="IC16" i="6"/>
  <c r="IC10" i="11" s="1"/>
  <c r="ID16" i="6"/>
  <c r="ID10" i="11" s="1"/>
  <c r="IE16" i="6"/>
  <c r="IE10" i="11" s="1"/>
  <c r="IF16" i="6"/>
  <c r="IF10" i="11" s="1"/>
  <c r="H17" i="6"/>
  <c r="H11" i="11" s="1"/>
  <c r="I17" i="6"/>
  <c r="I11" i="11" s="1"/>
  <c r="J17" i="6"/>
  <c r="J11" i="11" s="1"/>
  <c r="K17" i="6"/>
  <c r="K11" i="11" s="1"/>
  <c r="L17" i="6"/>
  <c r="L11" i="11" s="1"/>
  <c r="M17" i="6"/>
  <c r="M11" i="11" s="1"/>
  <c r="N17" i="6"/>
  <c r="N11" i="11" s="1"/>
  <c r="O17" i="6"/>
  <c r="O11" i="11" s="1"/>
  <c r="P17" i="6"/>
  <c r="P11" i="11" s="1"/>
  <c r="Q17" i="6"/>
  <c r="Q11" i="11" s="1"/>
  <c r="R17" i="6"/>
  <c r="R11" i="11" s="1"/>
  <c r="S17" i="6"/>
  <c r="S11" i="11" s="1"/>
  <c r="T17" i="6"/>
  <c r="T11" i="11" s="1"/>
  <c r="U17" i="6"/>
  <c r="U11" i="11" s="1"/>
  <c r="V17" i="6"/>
  <c r="V11" i="11" s="1"/>
  <c r="W17" i="6"/>
  <c r="W11" i="11" s="1"/>
  <c r="X17" i="6"/>
  <c r="X11" i="11" s="1"/>
  <c r="Y17" i="6"/>
  <c r="Y11" i="11" s="1"/>
  <c r="Z17" i="6"/>
  <c r="Z11" i="11" s="1"/>
  <c r="AA17" i="6"/>
  <c r="AA11" i="11" s="1"/>
  <c r="AB17" i="6"/>
  <c r="AB11" i="11" s="1"/>
  <c r="AC17" i="6"/>
  <c r="AC11" i="11" s="1"/>
  <c r="AD17" i="6"/>
  <c r="AD11" i="11" s="1"/>
  <c r="AE17" i="6"/>
  <c r="AE11" i="11" s="1"/>
  <c r="AF17" i="6"/>
  <c r="AF11" i="11" s="1"/>
  <c r="AG17" i="6"/>
  <c r="AG11" i="11" s="1"/>
  <c r="AH17" i="6"/>
  <c r="AH11" i="11" s="1"/>
  <c r="AI17" i="6"/>
  <c r="AI11" i="11" s="1"/>
  <c r="AJ17" i="6"/>
  <c r="AJ11" i="11" s="1"/>
  <c r="AK17" i="6"/>
  <c r="AK11" i="11" s="1"/>
  <c r="AL17" i="6"/>
  <c r="AL11" i="11" s="1"/>
  <c r="AM17" i="6"/>
  <c r="AM11" i="11" s="1"/>
  <c r="AN17" i="6"/>
  <c r="AN11" i="11" s="1"/>
  <c r="AO17" i="6"/>
  <c r="AO11" i="11" s="1"/>
  <c r="AP17" i="6"/>
  <c r="AP11" i="11" s="1"/>
  <c r="AQ17" i="6"/>
  <c r="AQ11" i="11" s="1"/>
  <c r="AR17" i="6"/>
  <c r="AR11" i="11" s="1"/>
  <c r="AS17" i="6"/>
  <c r="AS11" i="11" s="1"/>
  <c r="AT17" i="6"/>
  <c r="AT11" i="11" s="1"/>
  <c r="AU17" i="6"/>
  <c r="AU11" i="11" s="1"/>
  <c r="AV17" i="6"/>
  <c r="AV11" i="11" s="1"/>
  <c r="AW17" i="6"/>
  <c r="AW11" i="11" s="1"/>
  <c r="AX17" i="6"/>
  <c r="AX11" i="11" s="1"/>
  <c r="AY17" i="6"/>
  <c r="AY11" i="11" s="1"/>
  <c r="AZ17" i="6"/>
  <c r="AZ11" i="11" s="1"/>
  <c r="BA17" i="6"/>
  <c r="BA11" i="11" s="1"/>
  <c r="BB17" i="6"/>
  <c r="BB11" i="11" s="1"/>
  <c r="BC17" i="6"/>
  <c r="BC11" i="11" s="1"/>
  <c r="BD17" i="6"/>
  <c r="BD11" i="11" s="1"/>
  <c r="BE17" i="6"/>
  <c r="BE11" i="11" s="1"/>
  <c r="BF17" i="6"/>
  <c r="BF11" i="11" s="1"/>
  <c r="BG17" i="6"/>
  <c r="BG11" i="11" s="1"/>
  <c r="BH17" i="6"/>
  <c r="BH11" i="11" s="1"/>
  <c r="BI17" i="6"/>
  <c r="BI11" i="11" s="1"/>
  <c r="BJ17" i="6"/>
  <c r="BJ11" i="11" s="1"/>
  <c r="BK17" i="6"/>
  <c r="BK11" i="11" s="1"/>
  <c r="BL17" i="6"/>
  <c r="BL11" i="11" s="1"/>
  <c r="BM17" i="6"/>
  <c r="BM11" i="11" s="1"/>
  <c r="BN17" i="6"/>
  <c r="BN11" i="11" s="1"/>
  <c r="BO17" i="6"/>
  <c r="BO11" i="11" s="1"/>
  <c r="BP17" i="6"/>
  <c r="BP11" i="11" s="1"/>
  <c r="BQ17" i="6"/>
  <c r="BQ11" i="11" s="1"/>
  <c r="BR17" i="6"/>
  <c r="BR11" i="11" s="1"/>
  <c r="BS17" i="6"/>
  <c r="BS11" i="11" s="1"/>
  <c r="BT17" i="6"/>
  <c r="BT11" i="11" s="1"/>
  <c r="BU17" i="6"/>
  <c r="BU11" i="11" s="1"/>
  <c r="BV17" i="6"/>
  <c r="BV11" i="11" s="1"/>
  <c r="BW17" i="6"/>
  <c r="BW11" i="11" s="1"/>
  <c r="BX17" i="6"/>
  <c r="BX11" i="11" s="1"/>
  <c r="BY17" i="6"/>
  <c r="BY11" i="11" s="1"/>
  <c r="BZ17" i="6"/>
  <c r="BZ11" i="11" s="1"/>
  <c r="CA17" i="6"/>
  <c r="CA11" i="11" s="1"/>
  <c r="CB17" i="6"/>
  <c r="CB11" i="11" s="1"/>
  <c r="CC17" i="6"/>
  <c r="CC11" i="11" s="1"/>
  <c r="CD17" i="6"/>
  <c r="CD11" i="11" s="1"/>
  <c r="CE17" i="6"/>
  <c r="CE11" i="11" s="1"/>
  <c r="CF17" i="6"/>
  <c r="CF11" i="11" s="1"/>
  <c r="CG17" i="6"/>
  <c r="CG11" i="11" s="1"/>
  <c r="CH17" i="6"/>
  <c r="CH11" i="11" s="1"/>
  <c r="CI17" i="6"/>
  <c r="CI11" i="11" s="1"/>
  <c r="CJ17" i="6"/>
  <c r="CJ11" i="11" s="1"/>
  <c r="CK17" i="6"/>
  <c r="CK11" i="11" s="1"/>
  <c r="CL17" i="6"/>
  <c r="CL11" i="11" s="1"/>
  <c r="CM17" i="6"/>
  <c r="CM11" i="11" s="1"/>
  <c r="CN17" i="6"/>
  <c r="CN11" i="11" s="1"/>
  <c r="CO17" i="6"/>
  <c r="CO11" i="11" s="1"/>
  <c r="CP17" i="6"/>
  <c r="CP11" i="11" s="1"/>
  <c r="CQ17" i="6"/>
  <c r="CQ11" i="11" s="1"/>
  <c r="CR17" i="6"/>
  <c r="CR11" i="11" s="1"/>
  <c r="CS17" i="6"/>
  <c r="CS11" i="11" s="1"/>
  <c r="CT17" i="6"/>
  <c r="CT11" i="11" s="1"/>
  <c r="CU17" i="6"/>
  <c r="CU11" i="11" s="1"/>
  <c r="CV17" i="6"/>
  <c r="CV11" i="11" s="1"/>
  <c r="CW17" i="6"/>
  <c r="CW11" i="11" s="1"/>
  <c r="CX17" i="6"/>
  <c r="CX11" i="11" s="1"/>
  <c r="CY17" i="6"/>
  <c r="CY11" i="11" s="1"/>
  <c r="CZ17" i="6"/>
  <c r="CZ11" i="11" s="1"/>
  <c r="DA17" i="6"/>
  <c r="DA11" i="11" s="1"/>
  <c r="DB17" i="6"/>
  <c r="DB11" i="11" s="1"/>
  <c r="DC17" i="6"/>
  <c r="DC11" i="11" s="1"/>
  <c r="DD17" i="6"/>
  <c r="DD11" i="11" s="1"/>
  <c r="DE17" i="6"/>
  <c r="DE11" i="11" s="1"/>
  <c r="DF17" i="6"/>
  <c r="DF11" i="11" s="1"/>
  <c r="DG17" i="6"/>
  <c r="DG11" i="11" s="1"/>
  <c r="DH17" i="6"/>
  <c r="DH11" i="11" s="1"/>
  <c r="DI17" i="6"/>
  <c r="DI11" i="11" s="1"/>
  <c r="DJ17" i="6"/>
  <c r="DJ11" i="11" s="1"/>
  <c r="DK17" i="6"/>
  <c r="DK11" i="11" s="1"/>
  <c r="DL17" i="6"/>
  <c r="DL11" i="11" s="1"/>
  <c r="DM17" i="6"/>
  <c r="DM11" i="11" s="1"/>
  <c r="DN17" i="6"/>
  <c r="DN11" i="11" s="1"/>
  <c r="DO17" i="6"/>
  <c r="DO11" i="11" s="1"/>
  <c r="DP17" i="6"/>
  <c r="DP11" i="11" s="1"/>
  <c r="DQ17" i="6"/>
  <c r="DQ11" i="11" s="1"/>
  <c r="DR17" i="6"/>
  <c r="DR11" i="11" s="1"/>
  <c r="DS17" i="6"/>
  <c r="DS11" i="11" s="1"/>
  <c r="DT17" i="6"/>
  <c r="DT11" i="11" s="1"/>
  <c r="DU17" i="6"/>
  <c r="DU11" i="11" s="1"/>
  <c r="DV17" i="6"/>
  <c r="DV11" i="11" s="1"/>
  <c r="DW17" i="6"/>
  <c r="DW11" i="11" s="1"/>
  <c r="DX17" i="6"/>
  <c r="DX11" i="11" s="1"/>
  <c r="DY17" i="6"/>
  <c r="DY11" i="11" s="1"/>
  <c r="DZ17" i="6"/>
  <c r="DZ11" i="11" s="1"/>
  <c r="EA17" i="6"/>
  <c r="EA11" i="11" s="1"/>
  <c r="EB17" i="6"/>
  <c r="EB11" i="11" s="1"/>
  <c r="EC17" i="6"/>
  <c r="EC11" i="11" s="1"/>
  <c r="ED17" i="6"/>
  <c r="ED11" i="11" s="1"/>
  <c r="EE17" i="6"/>
  <c r="EE11" i="11" s="1"/>
  <c r="EF17" i="6"/>
  <c r="EF11" i="11" s="1"/>
  <c r="EG17" i="6"/>
  <c r="EG11" i="11" s="1"/>
  <c r="EH17" i="6"/>
  <c r="EH11" i="11" s="1"/>
  <c r="EI17" i="6"/>
  <c r="EI11" i="11" s="1"/>
  <c r="EJ17" i="6"/>
  <c r="EJ11" i="11" s="1"/>
  <c r="EK17" i="6"/>
  <c r="EK11" i="11" s="1"/>
  <c r="EL17" i="6"/>
  <c r="EL11" i="11" s="1"/>
  <c r="EM17" i="6"/>
  <c r="EM11" i="11" s="1"/>
  <c r="EN17" i="6"/>
  <c r="EN11" i="11" s="1"/>
  <c r="EO17" i="6"/>
  <c r="EO11" i="11" s="1"/>
  <c r="EP17" i="6"/>
  <c r="EP11" i="11" s="1"/>
  <c r="EQ17" i="6"/>
  <c r="EQ11" i="11" s="1"/>
  <c r="ER17" i="6"/>
  <c r="ER11" i="11" s="1"/>
  <c r="ES17" i="6"/>
  <c r="ES11" i="11" s="1"/>
  <c r="ET17" i="6"/>
  <c r="ET11" i="11" s="1"/>
  <c r="EU17" i="6"/>
  <c r="EU11" i="11" s="1"/>
  <c r="EV17" i="6"/>
  <c r="EV11" i="11" s="1"/>
  <c r="EW17" i="6"/>
  <c r="EW11" i="11" s="1"/>
  <c r="EX17" i="6"/>
  <c r="EX11" i="11" s="1"/>
  <c r="EY17" i="6"/>
  <c r="EY11" i="11" s="1"/>
  <c r="EZ17" i="6"/>
  <c r="EZ11" i="11" s="1"/>
  <c r="FA17" i="6"/>
  <c r="FA11" i="11" s="1"/>
  <c r="FB17" i="6"/>
  <c r="FB11" i="11" s="1"/>
  <c r="FC17" i="6"/>
  <c r="FC11" i="11" s="1"/>
  <c r="FD17" i="6"/>
  <c r="FD11" i="11" s="1"/>
  <c r="FE17" i="6"/>
  <c r="FE11" i="11" s="1"/>
  <c r="FF17" i="6"/>
  <c r="FF11" i="11" s="1"/>
  <c r="FG17" i="6"/>
  <c r="FG11" i="11" s="1"/>
  <c r="FH17" i="6"/>
  <c r="FH11" i="11" s="1"/>
  <c r="FI17" i="6"/>
  <c r="FI11" i="11" s="1"/>
  <c r="FJ17" i="6"/>
  <c r="FJ11" i="11" s="1"/>
  <c r="FK17" i="6"/>
  <c r="FK11" i="11" s="1"/>
  <c r="FL17" i="6"/>
  <c r="FL11" i="11" s="1"/>
  <c r="FM17" i="6"/>
  <c r="FM11" i="11" s="1"/>
  <c r="FN17" i="6"/>
  <c r="FN11" i="11" s="1"/>
  <c r="FO17" i="6"/>
  <c r="FO11" i="11" s="1"/>
  <c r="FP17" i="6"/>
  <c r="FP11" i="11" s="1"/>
  <c r="FQ17" i="6"/>
  <c r="FQ11" i="11" s="1"/>
  <c r="FR17" i="6"/>
  <c r="FR11" i="11" s="1"/>
  <c r="FS17" i="6"/>
  <c r="FS11" i="11" s="1"/>
  <c r="FT17" i="6"/>
  <c r="FT11" i="11" s="1"/>
  <c r="FU17" i="6"/>
  <c r="FU11" i="11" s="1"/>
  <c r="FV17" i="6"/>
  <c r="FV11" i="11" s="1"/>
  <c r="FW17" i="6"/>
  <c r="FW11" i="11" s="1"/>
  <c r="FX17" i="6"/>
  <c r="FX11" i="11" s="1"/>
  <c r="FY17" i="6"/>
  <c r="FY11" i="11" s="1"/>
  <c r="FZ17" i="6"/>
  <c r="FZ11" i="11" s="1"/>
  <c r="GA17" i="6"/>
  <c r="GA11" i="11" s="1"/>
  <c r="GB17" i="6"/>
  <c r="GB11" i="11" s="1"/>
  <c r="GC17" i="6"/>
  <c r="GC11" i="11" s="1"/>
  <c r="GD17" i="6"/>
  <c r="GD11" i="11" s="1"/>
  <c r="GE17" i="6"/>
  <c r="GE11" i="11" s="1"/>
  <c r="GF17" i="6"/>
  <c r="GF11" i="11" s="1"/>
  <c r="GG17" i="6"/>
  <c r="GG11" i="11" s="1"/>
  <c r="GH17" i="6"/>
  <c r="GH11" i="11" s="1"/>
  <c r="GI17" i="6"/>
  <c r="GI11" i="11" s="1"/>
  <c r="GJ17" i="6"/>
  <c r="GJ11" i="11" s="1"/>
  <c r="GK17" i="6"/>
  <c r="GK11" i="11" s="1"/>
  <c r="GL17" i="6"/>
  <c r="GL11" i="11" s="1"/>
  <c r="GM17" i="6"/>
  <c r="GM11" i="11" s="1"/>
  <c r="GN17" i="6"/>
  <c r="GN11" i="11" s="1"/>
  <c r="GO17" i="6"/>
  <c r="GO11" i="11" s="1"/>
  <c r="GP17" i="6"/>
  <c r="GP11" i="11" s="1"/>
  <c r="GQ17" i="6"/>
  <c r="GQ11" i="11" s="1"/>
  <c r="GR17" i="6"/>
  <c r="GR11" i="11" s="1"/>
  <c r="GS17" i="6"/>
  <c r="GS11" i="11" s="1"/>
  <c r="GT17" i="6"/>
  <c r="GT11" i="11" s="1"/>
  <c r="GU17" i="6"/>
  <c r="GU11" i="11" s="1"/>
  <c r="GV17" i="6"/>
  <c r="GV11" i="11" s="1"/>
  <c r="GW17" i="6"/>
  <c r="GW11" i="11" s="1"/>
  <c r="GX17" i="6"/>
  <c r="GX11" i="11" s="1"/>
  <c r="GY17" i="6"/>
  <c r="GY11" i="11" s="1"/>
  <c r="GZ17" i="6"/>
  <c r="GZ11" i="11" s="1"/>
  <c r="HA17" i="6"/>
  <c r="HA11" i="11" s="1"/>
  <c r="HB17" i="6"/>
  <c r="HB11" i="11" s="1"/>
  <c r="HC17" i="6"/>
  <c r="HC11" i="11" s="1"/>
  <c r="HD17" i="6"/>
  <c r="HD11" i="11" s="1"/>
  <c r="HE17" i="6"/>
  <c r="HE11" i="11" s="1"/>
  <c r="HF17" i="6"/>
  <c r="HF11" i="11" s="1"/>
  <c r="HG17" i="6"/>
  <c r="HG11" i="11" s="1"/>
  <c r="HH17" i="6"/>
  <c r="HH11" i="11" s="1"/>
  <c r="HI17" i="6"/>
  <c r="HI11" i="11" s="1"/>
  <c r="HJ17" i="6"/>
  <c r="HJ11" i="11" s="1"/>
  <c r="HK17" i="6"/>
  <c r="HK11" i="11" s="1"/>
  <c r="HL17" i="6"/>
  <c r="HL11" i="11" s="1"/>
  <c r="HM17" i="6"/>
  <c r="HM11" i="11" s="1"/>
  <c r="HN17" i="6"/>
  <c r="HN11" i="11" s="1"/>
  <c r="HO17" i="6"/>
  <c r="HO11" i="11" s="1"/>
  <c r="HP17" i="6"/>
  <c r="HP11" i="11" s="1"/>
  <c r="HQ17" i="6"/>
  <c r="HQ11" i="11" s="1"/>
  <c r="HR17" i="6"/>
  <c r="HR11" i="11" s="1"/>
  <c r="HS17" i="6"/>
  <c r="HS11" i="11" s="1"/>
  <c r="HT17" i="6"/>
  <c r="HT11" i="11" s="1"/>
  <c r="HU17" i="6"/>
  <c r="HU11" i="11" s="1"/>
  <c r="HV17" i="6"/>
  <c r="HV11" i="11" s="1"/>
  <c r="HW17" i="6"/>
  <c r="HW11" i="11" s="1"/>
  <c r="HX17" i="6"/>
  <c r="HX11" i="11" s="1"/>
  <c r="HY17" i="6"/>
  <c r="HY11" i="11" s="1"/>
  <c r="HZ17" i="6"/>
  <c r="HZ11" i="11" s="1"/>
  <c r="IA17" i="6"/>
  <c r="IA11" i="11" s="1"/>
  <c r="IB17" i="6"/>
  <c r="IB11" i="11" s="1"/>
  <c r="IC17" i="6"/>
  <c r="IC11" i="11" s="1"/>
  <c r="ID17" i="6"/>
  <c r="ID11" i="11" s="1"/>
  <c r="IE17" i="6"/>
  <c r="IE11" i="11" s="1"/>
  <c r="IF17" i="6"/>
  <c r="IF11" i="11" s="1"/>
  <c r="H18" i="6"/>
  <c r="H12" i="11" s="1"/>
  <c r="I18" i="6"/>
  <c r="I12" i="11" s="1"/>
  <c r="J18" i="6"/>
  <c r="J12" i="11" s="1"/>
  <c r="K18" i="6"/>
  <c r="K12" i="11" s="1"/>
  <c r="L18" i="6"/>
  <c r="L12" i="11" s="1"/>
  <c r="M18" i="6"/>
  <c r="M12" i="11" s="1"/>
  <c r="N18" i="6"/>
  <c r="N12" i="11" s="1"/>
  <c r="O18" i="6"/>
  <c r="O12" i="11" s="1"/>
  <c r="P18" i="6"/>
  <c r="P12" i="11" s="1"/>
  <c r="Q18" i="6"/>
  <c r="Q12" i="11" s="1"/>
  <c r="R18" i="6"/>
  <c r="R12" i="11" s="1"/>
  <c r="S18" i="6"/>
  <c r="S12" i="11" s="1"/>
  <c r="T18" i="6"/>
  <c r="T12" i="11" s="1"/>
  <c r="U18" i="6"/>
  <c r="U12" i="11" s="1"/>
  <c r="V18" i="6"/>
  <c r="V12" i="11" s="1"/>
  <c r="W18" i="6"/>
  <c r="W12" i="11" s="1"/>
  <c r="X18" i="6"/>
  <c r="X12" i="11" s="1"/>
  <c r="Y18" i="6"/>
  <c r="Y12" i="11" s="1"/>
  <c r="Z18" i="6"/>
  <c r="Z12" i="11" s="1"/>
  <c r="AA18" i="6"/>
  <c r="AA12" i="11" s="1"/>
  <c r="AB18" i="6"/>
  <c r="AB12" i="11" s="1"/>
  <c r="AC18" i="6"/>
  <c r="AC12" i="11" s="1"/>
  <c r="AD18" i="6"/>
  <c r="AD12" i="11" s="1"/>
  <c r="AE18" i="6"/>
  <c r="AE12" i="11" s="1"/>
  <c r="AF18" i="6"/>
  <c r="AF12" i="11" s="1"/>
  <c r="AG18" i="6"/>
  <c r="AG12" i="11" s="1"/>
  <c r="AH18" i="6"/>
  <c r="AH12" i="11" s="1"/>
  <c r="AI18" i="6"/>
  <c r="AI12" i="11" s="1"/>
  <c r="AJ18" i="6"/>
  <c r="AJ12" i="11" s="1"/>
  <c r="AK18" i="6"/>
  <c r="AK12" i="11" s="1"/>
  <c r="AL18" i="6"/>
  <c r="AL12" i="11" s="1"/>
  <c r="AM18" i="6"/>
  <c r="AM12" i="11" s="1"/>
  <c r="AN18" i="6"/>
  <c r="AN12" i="11" s="1"/>
  <c r="AO18" i="6"/>
  <c r="AO12" i="11" s="1"/>
  <c r="AP18" i="6"/>
  <c r="AP12" i="11" s="1"/>
  <c r="AQ18" i="6"/>
  <c r="AQ12" i="11" s="1"/>
  <c r="AR18" i="6"/>
  <c r="AR12" i="11" s="1"/>
  <c r="AS18" i="6"/>
  <c r="AS12" i="11" s="1"/>
  <c r="AT18" i="6"/>
  <c r="AT12" i="11" s="1"/>
  <c r="AU18" i="6"/>
  <c r="AU12" i="11" s="1"/>
  <c r="AV18" i="6"/>
  <c r="AV12" i="11" s="1"/>
  <c r="AW18" i="6"/>
  <c r="AW12" i="11" s="1"/>
  <c r="AX18" i="6"/>
  <c r="AX12" i="11" s="1"/>
  <c r="AY18" i="6"/>
  <c r="AY12" i="11" s="1"/>
  <c r="AZ18" i="6"/>
  <c r="AZ12" i="11" s="1"/>
  <c r="BA18" i="6"/>
  <c r="BA12" i="11" s="1"/>
  <c r="BB18" i="6"/>
  <c r="BB12" i="11" s="1"/>
  <c r="BC18" i="6"/>
  <c r="BC12" i="11" s="1"/>
  <c r="BD18" i="6"/>
  <c r="BD12" i="11" s="1"/>
  <c r="BE18" i="6"/>
  <c r="BE12" i="11" s="1"/>
  <c r="BF18" i="6"/>
  <c r="BF12" i="11" s="1"/>
  <c r="BG18" i="6"/>
  <c r="BG12" i="11" s="1"/>
  <c r="BH18" i="6"/>
  <c r="BH12" i="11" s="1"/>
  <c r="BI18" i="6"/>
  <c r="BI12" i="11" s="1"/>
  <c r="BJ18" i="6"/>
  <c r="BJ12" i="11" s="1"/>
  <c r="BK18" i="6"/>
  <c r="BK12" i="11" s="1"/>
  <c r="BL18" i="6"/>
  <c r="BL12" i="11" s="1"/>
  <c r="BM18" i="6"/>
  <c r="BM12" i="11" s="1"/>
  <c r="BN18" i="6"/>
  <c r="BN12" i="11" s="1"/>
  <c r="BO18" i="6"/>
  <c r="BO12" i="11" s="1"/>
  <c r="BP18" i="6"/>
  <c r="BP12" i="11" s="1"/>
  <c r="BQ18" i="6"/>
  <c r="BQ12" i="11" s="1"/>
  <c r="BR18" i="6"/>
  <c r="BR12" i="11" s="1"/>
  <c r="BS18" i="6"/>
  <c r="BS12" i="11" s="1"/>
  <c r="BT18" i="6"/>
  <c r="BT12" i="11" s="1"/>
  <c r="BU18" i="6"/>
  <c r="BU12" i="11" s="1"/>
  <c r="BV18" i="6"/>
  <c r="BV12" i="11" s="1"/>
  <c r="BW18" i="6"/>
  <c r="BW12" i="11" s="1"/>
  <c r="BX18" i="6"/>
  <c r="BX12" i="11" s="1"/>
  <c r="BY18" i="6"/>
  <c r="BY12" i="11" s="1"/>
  <c r="BZ18" i="6"/>
  <c r="BZ12" i="11" s="1"/>
  <c r="CA18" i="6"/>
  <c r="CA12" i="11" s="1"/>
  <c r="CB18" i="6"/>
  <c r="CB12" i="11" s="1"/>
  <c r="CC18" i="6"/>
  <c r="CC12" i="11" s="1"/>
  <c r="CD18" i="6"/>
  <c r="CD12" i="11" s="1"/>
  <c r="CE18" i="6"/>
  <c r="CE12" i="11" s="1"/>
  <c r="CF18" i="6"/>
  <c r="CF12" i="11" s="1"/>
  <c r="CG18" i="6"/>
  <c r="CG12" i="11" s="1"/>
  <c r="CH18" i="6"/>
  <c r="CH12" i="11" s="1"/>
  <c r="CI18" i="6"/>
  <c r="CI12" i="11" s="1"/>
  <c r="CJ18" i="6"/>
  <c r="CJ12" i="11" s="1"/>
  <c r="CK18" i="6"/>
  <c r="CK12" i="11" s="1"/>
  <c r="CL18" i="6"/>
  <c r="CL12" i="11" s="1"/>
  <c r="CM18" i="6"/>
  <c r="CM12" i="11" s="1"/>
  <c r="CN18" i="6"/>
  <c r="CN12" i="11" s="1"/>
  <c r="CO18" i="6"/>
  <c r="CO12" i="11" s="1"/>
  <c r="CP18" i="6"/>
  <c r="CP12" i="11" s="1"/>
  <c r="CQ18" i="6"/>
  <c r="CQ12" i="11" s="1"/>
  <c r="CR18" i="6"/>
  <c r="CR12" i="11" s="1"/>
  <c r="CS18" i="6"/>
  <c r="CS12" i="11" s="1"/>
  <c r="CT18" i="6"/>
  <c r="CT12" i="11" s="1"/>
  <c r="CU18" i="6"/>
  <c r="CU12" i="11" s="1"/>
  <c r="CV18" i="6"/>
  <c r="CV12" i="11" s="1"/>
  <c r="CW18" i="6"/>
  <c r="CW12" i="11" s="1"/>
  <c r="CX18" i="6"/>
  <c r="CX12" i="11" s="1"/>
  <c r="CY18" i="6"/>
  <c r="CY12" i="11" s="1"/>
  <c r="CZ18" i="6"/>
  <c r="CZ12" i="11" s="1"/>
  <c r="DA18" i="6"/>
  <c r="DA12" i="11" s="1"/>
  <c r="DB18" i="6"/>
  <c r="DB12" i="11" s="1"/>
  <c r="DC18" i="6"/>
  <c r="DC12" i="11" s="1"/>
  <c r="DD18" i="6"/>
  <c r="DD12" i="11" s="1"/>
  <c r="DE18" i="6"/>
  <c r="DE12" i="11" s="1"/>
  <c r="DF18" i="6"/>
  <c r="DF12" i="11" s="1"/>
  <c r="DG18" i="6"/>
  <c r="DG12" i="11" s="1"/>
  <c r="DH18" i="6"/>
  <c r="DH12" i="11" s="1"/>
  <c r="DI18" i="6"/>
  <c r="DI12" i="11" s="1"/>
  <c r="DJ18" i="6"/>
  <c r="DJ12" i="11" s="1"/>
  <c r="DK18" i="6"/>
  <c r="DK12" i="11" s="1"/>
  <c r="DL18" i="6"/>
  <c r="DL12" i="11" s="1"/>
  <c r="DM18" i="6"/>
  <c r="DM12" i="11" s="1"/>
  <c r="DN18" i="6"/>
  <c r="DN12" i="11" s="1"/>
  <c r="DO18" i="6"/>
  <c r="DO12" i="11" s="1"/>
  <c r="DP18" i="6"/>
  <c r="DP12" i="11" s="1"/>
  <c r="DQ18" i="6"/>
  <c r="DQ12" i="11" s="1"/>
  <c r="DR18" i="6"/>
  <c r="DR12" i="11" s="1"/>
  <c r="DS18" i="6"/>
  <c r="DS12" i="11" s="1"/>
  <c r="DT18" i="6"/>
  <c r="DT12" i="11" s="1"/>
  <c r="DU18" i="6"/>
  <c r="DU12" i="11" s="1"/>
  <c r="DV18" i="6"/>
  <c r="DV12" i="11" s="1"/>
  <c r="DW18" i="6"/>
  <c r="DW12" i="11" s="1"/>
  <c r="DX18" i="6"/>
  <c r="DX12" i="11" s="1"/>
  <c r="DY18" i="6"/>
  <c r="DY12" i="11" s="1"/>
  <c r="DZ18" i="6"/>
  <c r="DZ12" i="11" s="1"/>
  <c r="EA18" i="6"/>
  <c r="EA12" i="11" s="1"/>
  <c r="EB18" i="6"/>
  <c r="EB12" i="11" s="1"/>
  <c r="EC18" i="6"/>
  <c r="EC12" i="11" s="1"/>
  <c r="ED18" i="6"/>
  <c r="ED12" i="11" s="1"/>
  <c r="EE18" i="6"/>
  <c r="EE12" i="11" s="1"/>
  <c r="EF18" i="6"/>
  <c r="EF12" i="11" s="1"/>
  <c r="EG18" i="6"/>
  <c r="EG12" i="11" s="1"/>
  <c r="EH18" i="6"/>
  <c r="EH12" i="11" s="1"/>
  <c r="EI18" i="6"/>
  <c r="EI12" i="11" s="1"/>
  <c r="EJ18" i="6"/>
  <c r="EJ12" i="11" s="1"/>
  <c r="EK18" i="6"/>
  <c r="EK12" i="11" s="1"/>
  <c r="EL18" i="6"/>
  <c r="EL12" i="11" s="1"/>
  <c r="EM18" i="6"/>
  <c r="EM12" i="11" s="1"/>
  <c r="EN18" i="6"/>
  <c r="EN12" i="11" s="1"/>
  <c r="EO18" i="6"/>
  <c r="EO12" i="11" s="1"/>
  <c r="EP18" i="6"/>
  <c r="EP12" i="11" s="1"/>
  <c r="EQ18" i="6"/>
  <c r="EQ12" i="11" s="1"/>
  <c r="ER18" i="6"/>
  <c r="ER12" i="11" s="1"/>
  <c r="ES18" i="6"/>
  <c r="ES12" i="11" s="1"/>
  <c r="ET18" i="6"/>
  <c r="ET12" i="11" s="1"/>
  <c r="EU18" i="6"/>
  <c r="EU12" i="11" s="1"/>
  <c r="EV18" i="6"/>
  <c r="EV12" i="11" s="1"/>
  <c r="EW18" i="6"/>
  <c r="EW12" i="11" s="1"/>
  <c r="EX18" i="6"/>
  <c r="EX12" i="11" s="1"/>
  <c r="EY18" i="6"/>
  <c r="EY12" i="11" s="1"/>
  <c r="EZ18" i="6"/>
  <c r="EZ12" i="11" s="1"/>
  <c r="FA18" i="6"/>
  <c r="FA12" i="11" s="1"/>
  <c r="FB18" i="6"/>
  <c r="FB12" i="11" s="1"/>
  <c r="FC18" i="6"/>
  <c r="FC12" i="11" s="1"/>
  <c r="FD18" i="6"/>
  <c r="FD12" i="11" s="1"/>
  <c r="FE18" i="6"/>
  <c r="FE12" i="11" s="1"/>
  <c r="FF18" i="6"/>
  <c r="FF12" i="11" s="1"/>
  <c r="FG18" i="6"/>
  <c r="FG12" i="11" s="1"/>
  <c r="FH18" i="6"/>
  <c r="FH12" i="11" s="1"/>
  <c r="FI18" i="6"/>
  <c r="FI12" i="11" s="1"/>
  <c r="FJ18" i="6"/>
  <c r="FJ12" i="11" s="1"/>
  <c r="FK18" i="6"/>
  <c r="FK12" i="11" s="1"/>
  <c r="FL18" i="6"/>
  <c r="FL12" i="11" s="1"/>
  <c r="FM18" i="6"/>
  <c r="FM12" i="11" s="1"/>
  <c r="FN18" i="6"/>
  <c r="FN12" i="11" s="1"/>
  <c r="FO18" i="6"/>
  <c r="FO12" i="11" s="1"/>
  <c r="FP18" i="6"/>
  <c r="FP12" i="11" s="1"/>
  <c r="FQ18" i="6"/>
  <c r="FQ12" i="11" s="1"/>
  <c r="FR18" i="6"/>
  <c r="FR12" i="11" s="1"/>
  <c r="FS18" i="6"/>
  <c r="FS12" i="11" s="1"/>
  <c r="FT18" i="6"/>
  <c r="FT12" i="11" s="1"/>
  <c r="FU18" i="6"/>
  <c r="FU12" i="11" s="1"/>
  <c r="FV18" i="6"/>
  <c r="FV12" i="11" s="1"/>
  <c r="FW18" i="6"/>
  <c r="FW12" i="11" s="1"/>
  <c r="FX18" i="6"/>
  <c r="FX12" i="11" s="1"/>
  <c r="FY18" i="6"/>
  <c r="FY12" i="11" s="1"/>
  <c r="FZ18" i="6"/>
  <c r="FZ12" i="11" s="1"/>
  <c r="GA18" i="6"/>
  <c r="GA12" i="11" s="1"/>
  <c r="GB18" i="6"/>
  <c r="GB12" i="11" s="1"/>
  <c r="GC18" i="6"/>
  <c r="GC12" i="11" s="1"/>
  <c r="GD18" i="6"/>
  <c r="GD12" i="11" s="1"/>
  <c r="GE18" i="6"/>
  <c r="GE12" i="11" s="1"/>
  <c r="GF18" i="6"/>
  <c r="GF12" i="11" s="1"/>
  <c r="GG18" i="6"/>
  <c r="GG12" i="11" s="1"/>
  <c r="GH18" i="6"/>
  <c r="GH12" i="11" s="1"/>
  <c r="GI18" i="6"/>
  <c r="GI12" i="11" s="1"/>
  <c r="GJ18" i="6"/>
  <c r="GJ12" i="11" s="1"/>
  <c r="GK18" i="6"/>
  <c r="GK12" i="11" s="1"/>
  <c r="GL18" i="6"/>
  <c r="GL12" i="11" s="1"/>
  <c r="GM18" i="6"/>
  <c r="GM12" i="11" s="1"/>
  <c r="GN18" i="6"/>
  <c r="GN12" i="11" s="1"/>
  <c r="GO18" i="6"/>
  <c r="GO12" i="11" s="1"/>
  <c r="GP18" i="6"/>
  <c r="GP12" i="11" s="1"/>
  <c r="GQ18" i="6"/>
  <c r="GQ12" i="11" s="1"/>
  <c r="GR18" i="6"/>
  <c r="GR12" i="11" s="1"/>
  <c r="GS18" i="6"/>
  <c r="GS12" i="11" s="1"/>
  <c r="GT18" i="6"/>
  <c r="GT12" i="11" s="1"/>
  <c r="GU18" i="6"/>
  <c r="GU12" i="11" s="1"/>
  <c r="GV18" i="6"/>
  <c r="GV12" i="11" s="1"/>
  <c r="GW18" i="6"/>
  <c r="GW12" i="11" s="1"/>
  <c r="GX18" i="6"/>
  <c r="GX12" i="11" s="1"/>
  <c r="GY18" i="6"/>
  <c r="GY12" i="11" s="1"/>
  <c r="GZ18" i="6"/>
  <c r="GZ12" i="11" s="1"/>
  <c r="HA18" i="6"/>
  <c r="HA12" i="11" s="1"/>
  <c r="HB18" i="6"/>
  <c r="HB12" i="11" s="1"/>
  <c r="HC18" i="6"/>
  <c r="HC12" i="11" s="1"/>
  <c r="HD18" i="6"/>
  <c r="HD12" i="11" s="1"/>
  <c r="HE18" i="6"/>
  <c r="HE12" i="11" s="1"/>
  <c r="HF18" i="6"/>
  <c r="HF12" i="11" s="1"/>
  <c r="HG18" i="6"/>
  <c r="HG12" i="11" s="1"/>
  <c r="HH18" i="6"/>
  <c r="HH12" i="11" s="1"/>
  <c r="HI18" i="6"/>
  <c r="HI12" i="11" s="1"/>
  <c r="HJ18" i="6"/>
  <c r="HJ12" i="11" s="1"/>
  <c r="HK18" i="6"/>
  <c r="HK12" i="11" s="1"/>
  <c r="HL18" i="6"/>
  <c r="HL12" i="11" s="1"/>
  <c r="HM18" i="6"/>
  <c r="HM12" i="11" s="1"/>
  <c r="HN18" i="6"/>
  <c r="HN12" i="11" s="1"/>
  <c r="HO18" i="6"/>
  <c r="HO12" i="11" s="1"/>
  <c r="HP18" i="6"/>
  <c r="HP12" i="11" s="1"/>
  <c r="HQ18" i="6"/>
  <c r="HQ12" i="11" s="1"/>
  <c r="HR18" i="6"/>
  <c r="HR12" i="11" s="1"/>
  <c r="HS18" i="6"/>
  <c r="HS12" i="11" s="1"/>
  <c r="HT18" i="6"/>
  <c r="HT12" i="11" s="1"/>
  <c r="HU18" i="6"/>
  <c r="HU12" i="11" s="1"/>
  <c r="HV18" i="6"/>
  <c r="HV12" i="11" s="1"/>
  <c r="HW18" i="6"/>
  <c r="HW12" i="11" s="1"/>
  <c r="HX18" i="6"/>
  <c r="HX12" i="11" s="1"/>
  <c r="HY18" i="6"/>
  <c r="HY12" i="11" s="1"/>
  <c r="HZ18" i="6"/>
  <c r="HZ12" i="11" s="1"/>
  <c r="IA18" i="6"/>
  <c r="IA12" i="11" s="1"/>
  <c r="IB18" i="6"/>
  <c r="IB12" i="11" s="1"/>
  <c r="IC18" i="6"/>
  <c r="IC12" i="11" s="1"/>
  <c r="ID18" i="6"/>
  <c r="ID12" i="11" s="1"/>
  <c r="IE18" i="6"/>
  <c r="IE12" i="11" s="1"/>
  <c r="IF18" i="6"/>
  <c r="IF12" i="11" s="1"/>
  <c r="H19" i="6"/>
  <c r="H13" i="11" s="1"/>
  <c r="I19" i="6"/>
  <c r="I13" i="11" s="1"/>
  <c r="J19" i="6"/>
  <c r="J13" i="11" s="1"/>
  <c r="K19" i="6"/>
  <c r="K13" i="11" s="1"/>
  <c r="L19" i="6"/>
  <c r="L13" i="11" s="1"/>
  <c r="M19" i="6"/>
  <c r="M13" i="11" s="1"/>
  <c r="N19" i="6"/>
  <c r="N13" i="11" s="1"/>
  <c r="O19" i="6"/>
  <c r="O13" i="11" s="1"/>
  <c r="P19" i="6"/>
  <c r="P13" i="11" s="1"/>
  <c r="Q19" i="6"/>
  <c r="Q13" i="11" s="1"/>
  <c r="R19" i="6"/>
  <c r="R13" i="11" s="1"/>
  <c r="S19" i="6"/>
  <c r="S13" i="11" s="1"/>
  <c r="T19" i="6"/>
  <c r="T13" i="11" s="1"/>
  <c r="U19" i="6"/>
  <c r="U13" i="11" s="1"/>
  <c r="V19" i="6"/>
  <c r="V13" i="11" s="1"/>
  <c r="W19" i="6"/>
  <c r="W13" i="11" s="1"/>
  <c r="X19" i="6"/>
  <c r="X13" i="11" s="1"/>
  <c r="Y19" i="6"/>
  <c r="Y13" i="11" s="1"/>
  <c r="Z19" i="6"/>
  <c r="Z13" i="11" s="1"/>
  <c r="AA19" i="6"/>
  <c r="AA13" i="11" s="1"/>
  <c r="AB19" i="6"/>
  <c r="AB13" i="11" s="1"/>
  <c r="AC19" i="6"/>
  <c r="AC13" i="11" s="1"/>
  <c r="AD19" i="6"/>
  <c r="AD13" i="11" s="1"/>
  <c r="AE19" i="6"/>
  <c r="AE13" i="11" s="1"/>
  <c r="AF19" i="6"/>
  <c r="AF13" i="11" s="1"/>
  <c r="AG19" i="6"/>
  <c r="AG13" i="11" s="1"/>
  <c r="AH19" i="6"/>
  <c r="AH13" i="11" s="1"/>
  <c r="AI19" i="6"/>
  <c r="AI13" i="11" s="1"/>
  <c r="AJ19" i="6"/>
  <c r="AJ13" i="11" s="1"/>
  <c r="AK19" i="6"/>
  <c r="AK13" i="11" s="1"/>
  <c r="AL19" i="6"/>
  <c r="AL13" i="11" s="1"/>
  <c r="AM19" i="6"/>
  <c r="AM13" i="11" s="1"/>
  <c r="AN19" i="6"/>
  <c r="AN13" i="11" s="1"/>
  <c r="AO19" i="6"/>
  <c r="AO13" i="11" s="1"/>
  <c r="AP19" i="6"/>
  <c r="AP13" i="11" s="1"/>
  <c r="AQ19" i="6"/>
  <c r="AQ13" i="11" s="1"/>
  <c r="AR19" i="6"/>
  <c r="AR13" i="11" s="1"/>
  <c r="AS19" i="6"/>
  <c r="AS13" i="11" s="1"/>
  <c r="AT19" i="6"/>
  <c r="AT13" i="11" s="1"/>
  <c r="AU19" i="6"/>
  <c r="AU13" i="11" s="1"/>
  <c r="AV19" i="6"/>
  <c r="AV13" i="11" s="1"/>
  <c r="AW19" i="6"/>
  <c r="AW13" i="11" s="1"/>
  <c r="AX19" i="6"/>
  <c r="AX13" i="11" s="1"/>
  <c r="AY19" i="6"/>
  <c r="AY13" i="11" s="1"/>
  <c r="AZ19" i="6"/>
  <c r="AZ13" i="11" s="1"/>
  <c r="BA19" i="6"/>
  <c r="BA13" i="11" s="1"/>
  <c r="BB19" i="6"/>
  <c r="BB13" i="11" s="1"/>
  <c r="BC19" i="6"/>
  <c r="BC13" i="11" s="1"/>
  <c r="BD19" i="6"/>
  <c r="BD13" i="11" s="1"/>
  <c r="BE19" i="6"/>
  <c r="BE13" i="11" s="1"/>
  <c r="BF19" i="6"/>
  <c r="BF13" i="11" s="1"/>
  <c r="BG19" i="6"/>
  <c r="BG13" i="11" s="1"/>
  <c r="BH19" i="6"/>
  <c r="BH13" i="11" s="1"/>
  <c r="BI19" i="6"/>
  <c r="BI13" i="11" s="1"/>
  <c r="BJ19" i="6"/>
  <c r="BJ13" i="11" s="1"/>
  <c r="BK19" i="6"/>
  <c r="BK13" i="11" s="1"/>
  <c r="BL19" i="6"/>
  <c r="BL13" i="11" s="1"/>
  <c r="BM19" i="6"/>
  <c r="BM13" i="11" s="1"/>
  <c r="BN19" i="6"/>
  <c r="BN13" i="11" s="1"/>
  <c r="BO19" i="6"/>
  <c r="BO13" i="11" s="1"/>
  <c r="BP19" i="6"/>
  <c r="BP13" i="11" s="1"/>
  <c r="BQ19" i="6"/>
  <c r="BQ13" i="11" s="1"/>
  <c r="BR19" i="6"/>
  <c r="BR13" i="11" s="1"/>
  <c r="BS19" i="6"/>
  <c r="BS13" i="11" s="1"/>
  <c r="BT19" i="6"/>
  <c r="BT13" i="11" s="1"/>
  <c r="BU19" i="6"/>
  <c r="BU13" i="11" s="1"/>
  <c r="BV19" i="6"/>
  <c r="BV13" i="11" s="1"/>
  <c r="BW19" i="6"/>
  <c r="BW13" i="11" s="1"/>
  <c r="BX19" i="6"/>
  <c r="BX13" i="11" s="1"/>
  <c r="BY19" i="6"/>
  <c r="BY13" i="11" s="1"/>
  <c r="BZ19" i="6"/>
  <c r="BZ13" i="11" s="1"/>
  <c r="CA19" i="6"/>
  <c r="CA13" i="11" s="1"/>
  <c r="CB19" i="6"/>
  <c r="CB13" i="11" s="1"/>
  <c r="CC19" i="6"/>
  <c r="CC13" i="11" s="1"/>
  <c r="CD19" i="6"/>
  <c r="CD13" i="11" s="1"/>
  <c r="CE19" i="6"/>
  <c r="CE13" i="11" s="1"/>
  <c r="CF19" i="6"/>
  <c r="CF13" i="11" s="1"/>
  <c r="CG19" i="6"/>
  <c r="CG13" i="11" s="1"/>
  <c r="CH19" i="6"/>
  <c r="CH13" i="11" s="1"/>
  <c r="CI19" i="6"/>
  <c r="CI13" i="11" s="1"/>
  <c r="CJ19" i="6"/>
  <c r="CJ13" i="11" s="1"/>
  <c r="CK19" i="6"/>
  <c r="CK13" i="11" s="1"/>
  <c r="CL19" i="6"/>
  <c r="CL13" i="11" s="1"/>
  <c r="CM19" i="6"/>
  <c r="CM13" i="11" s="1"/>
  <c r="CN19" i="6"/>
  <c r="CN13" i="11" s="1"/>
  <c r="CO19" i="6"/>
  <c r="CO13" i="11" s="1"/>
  <c r="CP19" i="6"/>
  <c r="CP13" i="11" s="1"/>
  <c r="CQ19" i="6"/>
  <c r="CQ13" i="11" s="1"/>
  <c r="CR19" i="6"/>
  <c r="CR13" i="11" s="1"/>
  <c r="CS19" i="6"/>
  <c r="CS13" i="11" s="1"/>
  <c r="CT19" i="6"/>
  <c r="CT13" i="11" s="1"/>
  <c r="CU19" i="6"/>
  <c r="CU13" i="11" s="1"/>
  <c r="CV19" i="6"/>
  <c r="CV13" i="11" s="1"/>
  <c r="CW19" i="6"/>
  <c r="CW13" i="11" s="1"/>
  <c r="CX19" i="6"/>
  <c r="CX13" i="11" s="1"/>
  <c r="CY19" i="6"/>
  <c r="CY13" i="11" s="1"/>
  <c r="CZ19" i="6"/>
  <c r="CZ13" i="11" s="1"/>
  <c r="DA19" i="6"/>
  <c r="DA13" i="11" s="1"/>
  <c r="DB19" i="6"/>
  <c r="DB13" i="11" s="1"/>
  <c r="DC19" i="6"/>
  <c r="DC13" i="11" s="1"/>
  <c r="DD19" i="6"/>
  <c r="DD13" i="11" s="1"/>
  <c r="DE19" i="6"/>
  <c r="DE13" i="11" s="1"/>
  <c r="DF19" i="6"/>
  <c r="DF13" i="11" s="1"/>
  <c r="DG19" i="6"/>
  <c r="DG13" i="11" s="1"/>
  <c r="DH19" i="6"/>
  <c r="DH13" i="11" s="1"/>
  <c r="DI19" i="6"/>
  <c r="DI13" i="11" s="1"/>
  <c r="DJ19" i="6"/>
  <c r="DJ13" i="11" s="1"/>
  <c r="DK19" i="6"/>
  <c r="DK13" i="11" s="1"/>
  <c r="DL19" i="6"/>
  <c r="DL13" i="11" s="1"/>
  <c r="DM19" i="6"/>
  <c r="DM13" i="11" s="1"/>
  <c r="DN19" i="6"/>
  <c r="DN13" i="11" s="1"/>
  <c r="DO19" i="6"/>
  <c r="DO13" i="11" s="1"/>
  <c r="DP19" i="6"/>
  <c r="DP13" i="11" s="1"/>
  <c r="DQ19" i="6"/>
  <c r="DQ13" i="11" s="1"/>
  <c r="DR19" i="6"/>
  <c r="DR13" i="11" s="1"/>
  <c r="DS19" i="6"/>
  <c r="DS13" i="11" s="1"/>
  <c r="DT19" i="6"/>
  <c r="DT13" i="11" s="1"/>
  <c r="DU19" i="6"/>
  <c r="DU13" i="11" s="1"/>
  <c r="DV19" i="6"/>
  <c r="DV13" i="11" s="1"/>
  <c r="DW19" i="6"/>
  <c r="DW13" i="11" s="1"/>
  <c r="DX19" i="6"/>
  <c r="DX13" i="11" s="1"/>
  <c r="DY19" i="6"/>
  <c r="DY13" i="11" s="1"/>
  <c r="DZ19" i="6"/>
  <c r="DZ13" i="11" s="1"/>
  <c r="EA19" i="6"/>
  <c r="EA13" i="11" s="1"/>
  <c r="EB19" i="6"/>
  <c r="EB13" i="11" s="1"/>
  <c r="EC19" i="6"/>
  <c r="EC13" i="11" s="1"/>
  <c r="ED19" i="6"/>
  <c r="ED13" i="11" s="1"/>
  <c r="EE19" i="6"/>
  <c r="EE13" i="11" s="1"/>
  <c r="EF19" i="6"/>
  <c r="EF13" i="11" s="1"/>
  <c r="EG19" i="6"/>
  <c r="EG13" i="11" s="1"/>
  <c r="EH19" i="6"/>
  <c r="EH13" i="11" s="1"/>
  <c r="EI19" i="6"/>
  <c r="EI13" i="11" s="1"/>
  <c r="EJ19" i="6"/>
  <c r="EJ13" i="11" s="1"/>
  <c r="EK19" i="6"/>
  <c r="EK13" i="11" s="1"/>
  <c r="EL19" i="6"/>
  <c r="EL13" i="11" s="1"/>
  <c r="EM19" i="6"/>
  <c r="EM13" i="11" s="1"/>
  <c r="EN19" i="6"/>
  <c r="EN13" i="11" s="1"/>
  <c r="EO19" i="6"/>
  <c r="EO13" i="11" s="1"/>
  <c r="EP19" i="6"/>
  <c r="EP13" i="11" s="1"/>
  <c r="EQ19" i="6"/>
  <c r="EQ13" i="11" s="1"/>
  <c r="ER19" i="6"/>
  <c r="ER13" i="11" s="1"/>
  <c r="ES19" i="6"/>
  <c r="ES13" i="11" s="1"/>
  <c r="ET19" i="6"/>
  <c r="ET13" i="11" s="1"/>
  <c r="EU19" i="6"/>
  <c r="EU13" i="11" s="1"/>
  <c r="EV19" i="6"/>
  <c r="EV13" i="11" s="1"/>
  <c r="EW19" i="6"/>
  <c r="EW13" i="11" s="1"/>
  <c r="EX19" i="6"/>
  <c r="EX13" i="11" s="1"/>
  <c r="EY19" i="6"/>
  <c r="EY13" i="11" s="1"/>
  <c r="EZ19" i="6"/>
  <c r="EZ13" i="11" s="1"/>
  <c r="FA19" i="6"/>
  <c r="FA13" i="11" s="1"/>
  <c r="FB19" i="6"/>
  <c r="FB13" i="11" s="1"/>
  <c r="FC19" i="6"/>
  <c r="FC13" i="11" s="1"/>
  <c r="FD19" i="6"/>
  <c r="FD13" i="11" s="1"/>
  <c r="FE19" i="6"/>
  <c r="FE13" i="11" s="1"/>
  <c r="FF19" i="6"/>
  <c r="FF13" i="11" s="1"/>
  <c r="FG19" i="6"/>
  <c r="FG13" i="11" s="1"/>
  <c r="FH19" i="6"/>
  <c r="FH13" i="11" s="1"/>
  <c r="FI19" i="6"/>
  <c r="FI13" i="11" s="1"/>
  <c r="FJ19" i="6"/>
  <c r="FJ13" i="11" s="1"/>
  <c r="FK19" i="6"/>
  <c r="FK13" i="11" s="1"/>
  <c r="FL19" i="6"/>
  <c r="FL13" i="11" s="1"/>
  <c r="FM19" i="6"/>
  <c r="FM13" i="11" s="1"/>
  <c r="FN19" i="6"/>
  <c r="FN13" i="11" s="1"/>
  <c r="FO19" i="6"/>
  <c r="FO13" i="11" s="1"/>
  <c r="FP19" i="6"/>
  <c r="FP13" i="11" s="1"/>
  <c r="FQ19" i="6"/>
  <c r="FQ13" i="11" s="1"/>
  <c r="FR19" i="6"/>
  <c r="FR13" i="11" s="1"/>
  <c r="FS19" i="6"/>
  <c r="FS13" i="11" s="1"/>
  <c r="FT19" i="6"/>
  <c r="FT13" i="11" s="1"/>
  <c r="FU19" i="6"/>
  <c r="FU13" i="11" s="1"/>
  <c r="FV19" i="6"/>
  <c r="FV13" i="11" s="1"/>
  <c r="FW19" i="6"/>
  <c r="FW13" i="11" s="1"/>
  <c r="FX19" i="6"/>
  <c r="FX13" i="11" s="1"/>
  <c r="FY19" i="6"/>
  <c r="FY13" i="11" s="1"/>
  <c r="FZ19" i="6"/>
  <c r="FZ13" i="11" s="1"/>
  <c r="GA19" i="6"/>
  <c r="GA13" i="11" s="1"/>
  <c r="GB19" i="6"/>
  <c r="GB13" i="11" s="1"/>
  <c r="GC19" i="6"/>
  <c r="GC13" i="11" s="1"/>
  <c r="GD19" i="6"/>
  <c r="GD13" i="11" s="1"/>
  <c r="GE19" i="6"/>
  <c r="GE13" i="11" s="1"/>
  <c r="GF19" i="6"/>
  <c r="GF13" i="11" s="1"/>
  <c r="GG19" i="6"/>
  <c r="GG13" i="11" s="1"/>
  <c r="GH19" i="6"/>
  <c r="GH13" i="11" s="1"/>
  <c r="GI19" i="6"/>
  <c r="GI13" i="11" s="1"/>
  <c r="GJ19" i="6"/>
  <c r="GJ13" i="11" s="1"/>
  <c r="GK19" i="6"/>
  <c r="GK13" i="11" s="1"/>
  <c r="GL19" i="6"/>
  <c r="GL13" i="11" s="1"/>
  <c r="GM19" i="6"/>
  <c r="GM13" i="11" s="1"/>
  <c r="GN19" i="6"/>
  <c r="GN13" i="11" s="1"/>
  <c r="GO19" i="6"/>
  <c r="GO13" i="11" s="1"/>
  <c r="GP19" i="6"/>
  <c r="GP13" i="11" s="1"/>
  <c r="GQ19" i="6"/>
  <c r="GQ13" i="11" s="1"/>
  <c r="GR19" i="6"/>
  <c r="GR13" i="11" s="1"/>
  <c r="GS19" i="6"/>
  <c r="GS13" i="11" s="1"/>
  <c r="GT19" i="6"/>
  <c r="GT13" i="11" s="1"/>
  <c r="GU19" i="6"/>
  <c r="GU13" i="11" s="1"/>
  <c r="GV19" i="6"/>
  <c r="GV13" i="11" s="1"/>
  <c r="GW19" i="6"/>
  <c r="GW13" i="11" s="1"/>
  <c r="GX19" i="6"/>
  <c r="GX13" i="11" s="1"/>
  <c r="GY19" i="6"/>
  <c r="GY13" i="11" s="1"/>
  <c r="GZ19" i="6"/>
  <c r="GZ13" i="11" s="1"/>
  <c r="HA19" i="6"/>
  <c r="HA13" i="11" s="1"/>
  <c r="HB19" i="6"/>
  <c r="HB13" i="11" s="1"/>
  <c r="HC19" i="6"/>
  <c r="HC13" i="11" s="1"/>
  <c r="HD19" i="6"/>
  <c r="HD13" i="11" s="1"/>
  <c r="HE19" i="6"/>
  <c r="HE13" i="11" s="1"/>
  <c r="HF19" i="6"/>
  <c r="HF13" i="11" s="1"/>
  <c r="HG19" i="6"/>
  <c r="HG13" i="11" s="1"/>
  <c r="HH19" i="6"/>
  <c r="HH13" i="11" s="1"/>
  <c r="HI19" i="6"/>
  <c r="HI13" i="11" s="1"/>
  <c r="HJ19" i="6"/>
  <c r="HJ13" i="11" s="1"/>
  <c r="HK19" i="6"/>
  <c r="HK13" i="11" s="1"/>
  <c r="HL19" i="6"/>
  <c r="HL13" i="11" s="1"/>
  <c r="HM19" i="6"/>
  <c r="HM13" i="11" s="1"/>
  <c r="HN19" i="6"/>
  <c r="HN13" i="11" s="1"/>
  <c r="HO19" i="6"/>
  <c r="HO13" i="11" s="1"/>
  <c r="HP19" i="6"/>
  <c r="HP13" i="11" s="1"/>
  <c r="HQ19" i="6"/>
  <c r="HQ13" i="11" s="1"/>
  <c r="HR19" i="6"/>
  <c r="HR13" i="11" s="1"/>
  <c r="HS19" i="6"/>
  <c r="HS13" i="11" s="1"/>
  <c r="HT19" i="6"/>
  <c r="HT13" i="11" s="1"/>
  <c r="HU19" i="6"/>
  <c r="HU13" i="11" s="1"/>
  <c r="HV19" i="6"/>
  <c r="HV13" i="11" s="1"/>
  <c r="HW19" i="6"/>
  <c r="HW13" i="11" s="1"/>
  <c r="HX19" i="6"/>
  <c r="HX13" i="11" s="1"/>
  <c r="HY19" i="6"/>
  <c r="HY13" i="11" s="1"/>
  <c r="HZ19" i="6"/>
  <c r="HZ13" i="11" s="1"/>
  <c r="IA19" i="6"/>
  <c r="IA13" i="11" s="1"/>
  <c r="IB19" i="6"/>
  <c r="IB13" i="11" s="1"/>
  <c r="IC19" i="6"/>
  <c r="IC13" i="11" s="1"/>
  <c r="ID19" i="6"/>
  <c r="ID13" i="11" s="1"/>
  <c r="IE19" i="6"/>
  <c r="IE13" i="11" s="1"/>
  <c r="IF19" i="6"/>
  <c r="IF13" i="11" s="1"/>
  <c r="H20" i="6"/>
  <c r="H14" i="11" s="1"/>
  <c r="I20" i="6"/>
  <c r="I14" i="11" s="1"/>
  <c r="J20" i="6"/>
  <c r="J14" i="11" s="1"/>
  <c r="K20" i="6"/>
  <c r="K14" i="11" s="1"/>
  <c r="L20" i="6"/>
  <c r="L14" i="11" s="1"/>
  <c r="M20" i="6"/>
  <c r="M14" i="11" s="1"/>
  <c r="N20" i="6"/>
  <c r="N14" i="11" s="1"/>
  <c r="O20" i="6"/>
  <c r="O14" i="11" s="1"/>
  <c r="P20" i="6"/>
  <c r="P14" i="11" s="1"/>
  <c r="Q20" i="6"/>
  <c r="Q14" i="11" s="1"/>
  <c r="R20" i="6"/>
  <c r="R14" i="11" s="1"/>
  <c r="S20" i="6"/>
  <c r="S14" i="11" s="1"/>
  <c r="T20" i="6"/>
  <c r="T14" i="11" s="1"/>
  <c r="U20" i="6"/>
  <c r="U14" i="11" s="1"/>
  <c r="V20" i="6"/>
  <c r="V14" i="11" s="1"/>
  <c r="W20" i="6"/>
  <c r="W14" i="11" s="1"/>
  <c r="X20" i="6"/>
  <c r="X14" i="11" s="1"/>
  <c r="Y20" i="6"/>
  <c r="Y14" i="11" s="1"/>
  <c r="Z20" i="6"/>
  <c r="Z14" i="11" s="1"/>
  <c r="AA20" i="6"/>
  <c r="AA14" i="11" s="1"/>
  <c r="AB20" i="6"/>
  <c r="AB14" i="11" s="1"/>
  <c r="AC20" i="6"/>
  <c r="AC14" i="11" s="1"/>
  <c r="AD20" i="6"/>
  <c r="AD14" i="11" s="1"/>
  <c r="AE20" i="6"/>
  <c r="AE14" i="11" s="1"/>
  <c r="AF20" i="6"/>
  <c r="AF14" i="11" s="1"/>
  <c r="AG20" i="6"/>
  <c r="AG14" i="11" s="1"/>
  <c r="AH20" i="6"/>
  <c r="AH14" i="11" s="1"/>
  <c r="AI20" i="6"/>
  <c r="AI14" i="11" s="1"/>
  <c r="AJ20" i="6"/>
  <c r="AJ14" i="11" s="1"/>
  <c r="AK20" i="6"/>
  <c r="AK14" i="11" s="1"/>
  <c r="AL20" i="6"/>
  <c r="AL14" i="11" s="1"/>
  <c r="AM20" i="6"/>
  <c r="AM14" i="11" s="1"/>
  <c r="AN20" i="6"/>
  <c r="AN14" i="11" s="1"/>
  <c r="AO20" i="6"/>
  <c r="AO14" i="11" s="1"/>
  <c r="AP20" i="6"/>
  <c r="AP14" i="11" s="1"/>
  <c r="AQ20" i="6"/>
  <c r="AQ14" i="11" s="1"/>
  <c r="AR20" i="6"/>
  <c r="AR14" i="11" s="1"/>
  <c r="AS20" i="6"/>
  <c r="AS14" i="11" s="1"/>
  <c r="AT20" i="6"/>
  <c r="AT14" i="11" s="1"/>
  <c r="AU20" i="6"/>
  <c r="AU14" i="11" s="1"/>
  <c r="AV20" i="6"/>
  <c r="AV14" i="11" s="1"/>
  <c r="AW20" i="6"/>
  <c r="AW14" i="11" s="1"/>
  <c r="AX20" i="6"/>
  <c r="AX14" i="11" s="1"/>
  <c r="AY20" i="6"/>
  <c r="AY14" i="11" s="1"/>
  <c r="AZ20" i="6"/>
  <c r="AZ14" i="11" s="1"/>
  <c r="BA20" i="6"/>
  <c r="BA14" i="11" s="1"/>
  <c r="BB20" i="6"/>
  <c r="BB14" i="11" s="1"/>
  <c r="BC20" i="6"/>
  <c r="BC14" i="11" s="1"/>
  <c r="BD20" i="6"/>
  <c r="BD14" i="11" s="1"/>
  <c r="BE20" i="6"/>
  <c r="BE14" i="11" s="1"/>
  <c r="BF20" i="6"/>
  <c r="BF14" i="11" s="1"/>
  <c r="BG20" i="6"/>
  <c r="BG14" i="11" s="1"/>
  <c r="BH20" i="6"/>
  <c r="BH14" i="11" s="1"/>
  <c r="BI20" i="6"/>
  <c r="BI14" i="11" s="1"/>
  <c r="BJ20" i="6"/>
  <c r="BJ14" i="11" s="1"/>
  <c r="BK20" i="6"/>
  <c r="BK14" i="11" s="1"/>
  <c r="BL20" i="6"/>
  <c r="BL14" i="11" s="1"/>
  <c r="BM20" i="6"/>
  <c r="BM14" i="11" s="1"/>
  <c r="BN20" i="6"/>
  <c r="BN14" i="11" s="1"/>
  <c r="BO20" i="6"/>
  <c r="BO14" i="11" s="1"/>
  <c r="BP20" i="6"/>
  <c r="BP14" i="11" s="1"/>
  <c r="BQ20" i="6"/>
  <c r="BQ14" i="11" s="1"/>
  <c r="BR20" i="6"/>
  <c r="BR14" i="11" s="1"/>
  <c r="BS20" i="6"/>
  <c r="BS14" i="11" s="1"/>
  <c r="BT20" i="6"/>
  <c r="BT14" i="11" s="1"/>
  <c r="BU20" i="6"/>
  <c r="BU14" i="11" s="1"/>
  <c r="BV20" i="6"/>
  <c r="BV14" i="11" s="1"/>
  <c r="BW20" i="6"/>
  <c r="BW14" i="11" s="1"/>
  <c r="BX20" i="6"/>
  <c r="BX14" i="11" s="1"/>
  <c r="BY20" i="6"/>
  <c r="BY14" i="11" s="1"/>
  <c r="BZ20" i="6"/>
  <c r="BZ14" i="11" s="1"/>
  <c r="CA20" i="6"/>
  <c r="CA14" i="11" s="1"/>
  <c r="CB20" i="6"/>
  <c r="CB14" i="11" s="1"/>
  <c r="CC20" i="6"/>
  <c r="CC14" i="11" s="1"/>
  <c r="CD20" i="6"/>
  <c r="CD14" i="11" s="1"/>
  <c r="CE20" i="6"/>
  <c r="CE14" i="11" s="1"/>
  <c r="CF20" i="6"/>
  <c r="CF14" i="11" s="1"/>
  <c r="CG20" i="6"/>
  <c r="CG14" i="11" s="1"/>
  <c r="CH20" i="6"/>
  <c r="CH14" i="11" s="1"/>
  <c r="CI20" i="6"/>
  <c r="CI14" i="11" s="1"/>
  <c r="CJ20" i="6"/>
  <c r="CJ14" i="11" s="1"/>
  <c r="CK20" i="6"/>
  <c r="CK14" i="11" s="1"/>
  <c r="CL20" i="6"/>
  <c r="CL14" i="11" s="1"/>
  <c r="CM20" i="6"/>
  <c r="CM14" i="11" s="1"/>
  <c r="CN20" i="6"/>
  <c r="CN14" i="11" s="1"/>
  <c r="CO20" i="6"/>
  <c r="CO14" i="11" s="1"/>
  <c r="CP20" i="6"/>
  <c r="CP14" i="11" s="1"/>
  <c r="CQ20" i="6"/>
  <c r="CQ14" i="11" s="1"/>
  <c r="CR20" i="6"/>
  <c r="CR14" i="11" s="1"/>
  <c r="CS20" i="6"/>
  <c r="CS14" i="11" s="1"/>
  <c r="CT20" i="6"/>
  <c r="CT14" i="11" s="1"/>
  <c r="CU20" i="6"/>
  <c r="CU14" i="11" s="1"/>
  <c r="CV20" i="6"/>
  <c r="CV14" i="11" s="1"/>
  <c r="CW20" i="6"/>
  <c r="CW14" i="11" s="1"/>
  <c r="CX20" i="6"/>
  <c r="CX14" i="11" s="1"/>
  <c r="CY20" i="6"/>
  <c r="CY14" i="11" s="1"/>
  <c r="CZ20" i="6"/>
  <c r="CZ14" i="11" s="1"/>
  <c r="DA20" i="6"/>
  <c r="DA14" i="11" s="1"/>
  <c r="DB20" i="6"/>
  <c r="DB14" i="11" s="1"/>
  <c r="DC20" i="6"/>
  <c r="DC14" i="11" s="1"/>
  <c r="DD20" i="6"/>
  <c r="DD14" i="11" s="1"/>
  <c r="DE20" i="6"/>
  <c r="DE14" i="11" s="1"/>
  <c r="DF20" i="6"/>
  <c r="DF14" i="11" s="1"/>
  <c r="DG20" i="6"/>
  <c r="DG14" i="11" s="1"/>
  <c r="DH20" i="6"/>
  <c r="DH14" i="11" s="1"/>
  <c r="DI20" i="6"/>
  <c r="DI14" i="11" s="1"/>
  <c r="DJ20" i="6"/>
  <c r="DJ14" i="11" s="1"/>
  <c r="DK20" i="6"/>
  <c r="DK14" i="11" s="1"/>
  <c r="DL20" i="6"/>
  <c r="DL14" i="11" s="1"/>
  <c r="DM20" i="6"/>
  <c r="DM14" i="11" s="1"/>
  <c r="DN20" i="6"/>
  <c r="DN14" i="11" s="1"/>
  <c r="DO20" i="6"/>
  <c r="DO14" i="11" s="1"/>
  <c r="DP20" i="6"/>
  <c r="DP14" i="11" s="1"/>
  <c r="DQ20" i="6"/>
  <c r="DQ14" i="11" s="1"/>
  <c r="DR20" i="6"/>
  <c r="DR14" i="11" s="1"/>
  <c r="DS20" i="6"/>
  <c r="DS14" i="11" s="1"/>
  <c r="DT20" i="6"/>
  <c r="DT14" i="11" s="1"/>
  <c r="DU20" i="6"/>
  <c r="DU14" i="11" s="1"/>
  <c r="DV20" i="6"/>
  <c r="DV14" i="11" s="1"/>
  <c r="DW20" i="6"/>
  <c r="DW14" i="11" s="1"/>
  <c r="DX20" i="6"/>
  <c r="DX14" i="11" s="1"/>
  <c r="DY20" i="6"/>
  <c r="DY14" i="11" s="1"/>
  <c r="DZ20" i="6"/>
  <c r="DZ14" i="11" s="1"/>
  <c r="EA20" i="6"/>
  <c r="EA14" i="11" s="1"/>
  <c r="EB20" i="6"/>
  <c r="EB14" i="11" s="1"/>
  <c r="EC20" i="6"/>
  <c r="EC14" i="11" s="1"/>
  <c r="ED20" i="6"/>
  <c r="ED14" i="11" s="1"/>
  <c r="EE20" i="6"/>
  <c r="EE14" i="11" s="1"/>
  <c r="EF20" i="6"/>
  <c r="EF14" i="11" s="1"/>
  <c r="EG20" i="6"/>
  <c r="EG14" i="11" s="1"/>
  <c r="EH20" i="6"/>
  <c r="EH14" i="11" s="1"/>
  <c r="EI20" i="6"/>
  <c r="EI14" i="11" s="1"/>
  <c r="EJ20" i="6"/>
  <c r="EJ14" i="11" s="1"/>
  <c r="EK20" i="6"/>
  <c r="EK14" i="11" s="1"/>
  <c r="EL20" i="6"/>
  <c r="EL14" i="11" s="1"/>
  <c r="EM20" i="6"/>
  <c r="EM14" i="11" s="1"/>
  <c r="EN20" i="6"/>
  <c r="EN14" i="11" s="1"/>
  <c r="EO20" i="6"/>
  <c r="EO14" i="11" s="1"/>
  <c r="EP20" i="6"/>
  <c r="EP14" i="11" s="1"/>
  <c r="EQ20" i="6"/>
  <c r="EQ14" i="11" s="1"/>
  <c r="ER20" i="6"/>
  <c r="ER14" i="11" s="1"/>
  <c r="ES20" i="6"/>
  <c r="ES14" i="11" s="1"/>
  <c r="ET20" i="6"/>
  <c r="ET14" i="11" s="1"/>
  <c r="EU20" i="6"/>
  <c r="EU14" i="11" s="1"/>
  <c r="EV20" i="6"/>
  <c r="EV14" i="11" s="1"/>
  <c r="EW20" i="6"/>
  <c r="EW14" i="11" s="1"/>
  <c r="EX20" i="6"/>
  <c r="EX14" i="11" s="1"/>
  <c r="EY20" i="6"/>
  <c r="EY14" i="11" s="1"/>
  <c r="EZ20" i="6"/>
  <c r="EZ14" i="11" s="1"/>
  <c r="FA20" i="6"/>
  <c r="FA14" i="11" s="1"/>
  <c r="FB20" i="6"/>
  <c r="FB14" i="11" s="1"/>
  <c r="FC20" i="6"/>
  <c r="FC14" i="11" s="1"/>
  <c r="FD20" i="6"/>
  <c r="FD14" i="11" s="1"/>
  <c r="FE20" i="6"/>
  <c r="FE14" i="11" s="1"/>
  <c r="FF20" i="6"/>
  <c r="FF14" i="11" s="1"/>
  <c r="FG20" i="6"/>
  <c r="FG14" i="11" s="1"/>
  <c r="FH20" i="6"/>
  <c r="FH14" i="11" s="1"/>
  <c r="FI20" i="6"/>
  <c r="FI14" i="11" s="1"/>
  <c r="FJ20" i="6"/>
  <c r="FJ14" i="11" s="1"/>
  <c r="FK20" i="6"/>
  <c r="FK14" i="11" s="1"/>
  <c r="FL20" i="6"/>
  <c r="FL14" i="11" s="1"/>
  <c r="FM20" i="6"/>
  <c r="FM14" i="11" s="1"/>
  <c r="FN20" i="6"/>
  <c r="FN14" i="11" s="1"/>
  <c r="FO20" i="6"/>
  <c r="FO14" i="11" s="1"/>
  <c r="FP20" i="6"/>
  <c r="FP14" i="11" s="1"/>
  <c r="FQ20" i="6"/>
  <c r="FQ14" i="11" s="1"/>
  <c r="FR20" i="6"/>
  <c r="FR14" i="11" s="1"/>
  <c r="FS20" i="6"/>
  <c r="FS14" i="11" s="1"/>
  <c r="FT20" i="6"/>
  <c r="FT14" i="11" s="1"/>
  <c r="FU20" i="6"/>
  <c r="FU14" i="11" s="1"/>
  <c r="FV20" i="6"/>
  <c r="FV14" i="11" s="1"/>
  <c r="FW20" i="6"/>
  <c r="FW14" i="11" s="1"/>
  <c r="FX20" i="6"/>
  <c r="FX14" i="11" s="1"/>
  <c r="FY20" i="6"/>
  <c r="FY14" i="11" s="1"/>
  <c r="FZ20" i="6"/>
  <c r="FZ14" i="11" s="1"/>
  <c r="GA20" i="6"/>
  <c r="GA14" i="11" s="1"/>
  <c r="GB20" i="6"/>
  <c r="GB14" i="11" s="1"/>
  <c r="GC20" i="6"/>
  <c r="GC14" i="11" s="1"/>
  <c r="GD20" i="6"/>
  <c r="GD14" i="11" s="1"/>
  <c r="GE20" i="6"/>
  <c r="GE14" i="11" s="1"/>
  <c r="GF20" i="6"/>
  <c r="GF14" i="11" s="1"/>
  <c r="GG20" i="6"/>
  <c r="GG14" i="11" s="1"/>
  <c r="GH20" i="6"/>
  <c r="GH14" i="11" s="1"/>
  <c r="GI20" i="6"/>
  <c r="GI14" i="11" s="1"/>
  <c r="GJ20" i="6"/>
  <c r="GJ14" i="11" s="1"/>
  <c r="GK20" i="6"/>
  <c r="GK14" i="11" s="1"/>
  <c r="GL20" i="6"/>
  <c r="GL14" i="11" s="1"/>
  <c r="GM20" i="6"/>
  <c r="GM14" i="11" s="1"/>
  <c r="GN20" i="6"/>
  <c r="GN14" i="11" s="1"/>
  <c r="GO20" i="6"/>
  <c r="GO14" i="11" s="1"/>
  <c r="GP20" i="6"/>
  <c r="GP14" i="11" s="1"/>
  <c r="GQ20" i="6"/>
  <c r="GQ14" i="11" s="1"/>
  <c r="GR20" i="6"/>
  <c r="GR14" i="11" s="1"/>
  <c r="GS20" i="6"/>
  <c r="GS14" i="11" s="1"/>
  <c r="GT20" i="6"/>
  <c r="GT14" i="11" s="1"/>
  <c r="GU20" i="6"/>
  <c r="GU14" i="11" s="1"/>
  <c r="GV20" i="6"/>
  <c r="GV14" i="11" s="1"/>
  <c r="GW20" i="6"/>
  <c r="GW14" i="11" s="1"/>
  <c r="GX20" i="6"/>
  <c r="GX14" i="11" s="1"/>
  <c r="GY20" i="6"/>
  <c r="GY14" i="11" s="1"/>
  <c r="GZ20" i="6"/>
  <c r="GZ14" i="11" s="1"/>
  <c r="HA20" i="6"/>
  <c r="HA14" i="11" s="1"/>
  <c r="HB20" i="6"/>
  <c r="HB14" i="11" s="1"/>
  <c r="HC20" i="6"/>
  <c r="HC14" i="11" s="1"/>
  <c r="HD20" i="6"/>
  <c r="HD14" i="11" s="1"/>
  <c r="HE20" i="6"/>
  <c r="HE14" i="11" s="1"/>
  <c r="HF20" i="6"/>
  <c r="HF14" i="11" s="1"/>
  <c r="HG20" i="6"/>
  <c r="HG14" i="11" s="1"/>
  <c r="HH20" i="6"/>
  <c r="HH14" i="11" s="1"/>
  <c r="HI20" i="6"/>
  <c r="HI14" i="11" s="1"/>
  <c r="HJ20" i="6"/>
  <c r="HJ14" i="11" s="1"/>
  <c r="HK20" i="6"/>
  <c r="HK14" i="11" s="1"/>
  <c r="HL20" i="6"/>
  <c r="HL14" i="11" s="1"/>
  <c r="HM20" i="6"/>
  <c r="HM14" i="11" s="1"/>
  <c r="HN20" i="6"/>
  <c r="HN14" i="11" s="1"/>
  <c r="HO20" i="6"/>
  <c r="HO14" i="11" s="1"/>
  <c r="HP20" i="6"/>
  <c r="HP14" i="11" s="1"/>
  <c r="HQ20" i="6"/>
  <c r="HQ14" i="11" s="1"/>
  <c r="HR20" i="6"/>
  <c r="HR14" i="11" s="1"/>
  <c r="HS20" i="6"/>
  <c r="HS14" i="11" s="1"/>
  <c r="HT20" i="6"/>
  <c r="HT14" i="11" s="1"/>
  <c r="HU20" i="6"/>
  <c r="HU14" i="11" s="1"/>
  <c r="HV20" i="6"/>
  <c r="HV14" i="11" s="1"/>
  <c r="HW20" i="6"/>
  <c r="HW14" i="11" s="1"/>
  <c r="HX20" i="6"/>
  <c r="HX14" i="11" s="1"/>
  <c r="HY20" i="6"/>
  <c r="HY14" i="11" s="1"/>
  <c r="HZ20" i="6"/>
  <c r="HZ14" i="11" s="1"/>
  <c r="IA20" i="6"/>
  <c r="IA14" i="11" s="1"/>
  <c r="IB20" i="6"/>
  <c r="IB14" i="11" s="1"/>
  <c r="IC20" i="6"/>
  <c r="IC14" i="11" s="1"/>
  <c r="ID20" i="6"/>
  <c r="ID14" i="11" s="1"/>
  <c r="IE20" i="6"/>
  <c r="IE14" i="11" s="1"/>
  <c r="IF20" i="6"/>
  <c r="IF14" i="11" s="1"/>
  <c r="H21" i="6"/>
  <c r="H15" i="11" s="1"/>
  <c r="I21" i="6"/>
  <c r="I15" i="11" s="1"/>
  <c r="J21" i="6"/>
  <c r="J15" i="11" s="1"/>
  <c r="K21" i="6"/>
  <c r="K15" i="11" s="1"/>
  <c r="L21" i="6"/>
  <c r="L15" i="11" s="1"/>
  <c r="M21" i="6"/>
  <c r="M15" i="11" s="1"/>
  <c r="N21" i="6"/>
  <c r="N15" i="11" s="1"/>
  <c r="O21" i="6"/>
  <c r="O15" i="11" s="1"/>
  <c r="P21" i="6"/>
  <c r="P15" i="11" s="1"/>
  <c r="Q21" i="6"/>
  <c r="Q15" i="11" s="1"/>
  <c r="R21" i="6"/>
  <c r="R15" i="11" s="1"/>
  <c r="S21" i="6"/>
  <c r="S15" i="11" s="1"/>
  <c r="T21" i="6"/>
  <c r="T15" i="11" s="1"/>
  <c r="U21" i="6"/>
  <c r="U15" i="11" s="1"/>
  <c r="V21" i="6"/>
  <c r="V15" i="11" s="1"/>
  <c r="W21" i="6"/>
  <c r="W15" i="11" s="1"/>
  <c r="X21" i="6"/>
  <c r="X15" i="11" s="1"/>
  <c r="Y21" i="6"/>
  <c r="Y15" i="11" s="1"/>
  <c r="Z21" i="6"/>
  <c r="Z15" i="11" s="1"/>
  <c r="AA21" i="6"/>
  <c r="AA15" i="11" s="1"/>
  <c r="AB21" i="6"/>
  <c r="AB15" i="11" s="1"/>
  <c r="AC21" i="6"/>
  <c r="AC15" i="11" s="1"/>
  <c r="AD21" i="6"/>
  <c r="AD15" i="11" s="1"/>
  <c r="AE21" i="6"/>
  <c r="AE15" i="11" s="1"/>
  <c r="AF21" i="6"/>
  <c r="AF15" i="11" s="1"/>
  <c r="AG21" i="6"/>
  <c r="AG15" i="11" s="1"/>
  <c r="AH21" i="6"/>
  <c r="AH15" i="11" s="1"/>
  <c r="AI21" i="6"/>
  <c r="AI15" i="11" s="1"/>
  <c r="AJ21" i="6"/>
  <c r="AJ15" i="11" s="1"/>
  <c r="AK21" i="6"/>
  <c r="AK15" i="11" s="1"/>
  <c r="AL21" i="6"/>
  <c r="AL15" i="11" s="1"/>
  <c r="AM21" i="6"/>
  <c r="AM15" i="11" s="1"/>
  <c r="AN21" i="6"/>
  <c r="AN15" i="11" s="1"/>
  <c r="AO21" i="6"/>
  <c r="AO15" i="11" s="1"/>
  <c r="AP21" i="6"/>
  <c r="AP15" i="11" s="1"/>
  <c r="AQ21" i="6"/>
  <c r="AQ15" i="11" s="1"/>
  <c r="AR21" i="6"/>
  <c r="AR15" i="11" s="1"/>
  <c r="AS21" i="6"/>
  <c r="AS15" i="11" s="1"/>
  <c r="AT21" i="6"/>
  <c r="AT15" i="11" s="1"/>
  <c r="AU21" i="6"/>
  <c r="AU15" i="11" s="1"/>
  <c r="AV21" i="6"/>
  <c r="AV15" i="11" s="1"/>
  <c r="AW21" i="6"/>
  <c r="AW15" i="11" s="1"/>
  <c r="AX21" i="6"/>
  <c r="AX15" i="11" s="1"/>
  <c r="AY21" i="6"/>
  <c r="AY15" i="11" s="1"/>
  <c r="AZ21" i="6"/>
  <c r="AZ15" i="11" s="1"/>
  <c r="BA21" i="6"/>
  <c r="BA15" i="11" s="1"/>
  <c r="BB21" i="6"/>
  <c r="BB15" i="11" s="1"/>
  <c r="BC21" i="6"/>
  <c r="BC15" i="11" s="1"/>
  <c r="BD21" i="6"/>
  <c r="BD15" i="11" s="1"/>
  <c r="BE21" i="6"/>
  <c r="BE15" i="11" s="1"/>
  <c r="BF21" i="6"/>
  <c r="BF15" i="11" s="1"/>
  <c r="BG21" i="6"/>
  <c r="BG15" i="11" s="1"/>
  <c r="BH21" i="6"/>
  <c r="BH15" i="11" s="1"/>
  <c r="BI21" i="6"/>
  <c r="BI15" i="11" s="1"/>
  <c r="BJ21" i="6"/>
  <c r="BJ15" i="11" s="1"/>
  <c r="BK21" i="6"/>
  <c r="BK15" i="11" s="1"/>
  <c r="BL21" i="6"/>
  <c r="BL15" i="11" s="1"/>
  <c r="BM21" i="6"/>
  <c r="BM15" i="11" s="1"/>
  <c r="BN21" i="6"/>
  <c r="BN15" i="11" s="1"/>
  <c r="BO21" i="6"/>
  <c r="BO15" i="11" s="1"/>
  <c r="BP21" i="6"/>
  <c r="BP15" i="11" s="1"/>
  <c r="BQ21" i="6"/>
  <c r="BQ15" i="11" s="1"/>
  <c r="BR21" i="6"/>
  <c r="BR15" i="11" s="1"/>
  <c r="BS21" i="6"/>
  <c r="BS15" i="11" s="1"/>
  <c r="BT21" i="6"/>
  <c r="BT15" i="11" s="1"/>
  <c r="BU21" i="6"/>
  <c r="BU15" i="11" s="1"/>
  <c r="BV21" i="6"/>
  <c r="BV15" i="11" s="1"/>
  <c r="BW21" i="6"/>
  <c r="BW15" i="11" s="1"/>
  <c r="BX21" i="6"/>
  <c r="BX15" i="11" s="1"/>
  <c r="BY21" i="6"/>
  <c r="BY15" i="11" s="1"/>
  <c r="BZ21" i="6"/>
  <c r="BZ15" i="11" s="1"/>
  <c r="CA21" i="6"/>
  <c r="CA15" i="11" s="1"/>
  <c r="CB21" i="6"/>
  <c r="CB15" i="11" s="1"/>
  <c r="CC21" i="6"/>
  <c r="CC15" i="11" s="1"/>
  <c r="CD21" i="6"/>
  <c r="CD15" i="11" s="1"/>
  <c r="CE21" i="6"/>
  <c r="CE15" i="11" s="1"/>
  <c r="CF21" i="6"/>
  <c r="CF15" i="11" s="1"/>
  <c r="CG21" i="6"/>
  <c r="CG15" i="11" s="1"/>
  <c r="CH21" i="6"/>
  <c r="CH15" i="11" s="1"/>
  <c r="CI21" i="6"/>
  <c r="CI15" i="11" s="1"/>
  <c r="CJ21" i="6"/>
  <c r="CJ15" i="11" s="1"/>
  <c r="CK21" i="6"/>
  <c r="CK15" i="11" s="1"/>
  <c r="CL21" i="6"/>
  <c r="CL15" i="11" s="1"/>
  <c r="CM21" i="6"/>
  <c r="CM15" i="11" s="1"/>
  <c r="CN21" i="6"/>
  <c r="CN15" i="11" s="1"/>
  <c r="CO21" i="6"/>
  <c r="CO15" i="11" s="1"/>
  <c r="CP21" i="6"/>
  <c r="CP15" i="11" s="1"/>
  <c r="CQ21" i="6"/>
  <c r="CQ15" i="11" s="1"/>
  <c r="CR21" i="6"/>
  <c r="CR15" i="11" s="1"/>
  <c r="CS21" i="6"/>
  <c r="CS15" i="11" s="1"/>
  <c r="CT21" i="6"/>
  <c r="CT15" i="11" s="1"/>
  <c r="CU21" i="6"/>
  <c r="CU15" i="11" s="1"/>
  <c r="CV21" i="6"/>
  <c r="CV15" i="11" s="1"/>
  <c r="CW21" i="6"/>
  <c r="CW15" i="11" s="1"/>
  <c r="CX21" i="6"/>
  <c r="CX15" i="11" s="1"/>
  <c r="CY21" i="6"/>
  <c r="CY15" i="11" s="1"/>
  <c r="CZ21" i="6"/>
  <c r="CZ15" i="11" s="1"/>
  <c r="DA21" i="6"/>
  <c r="DA15" i="11" s="1"/>
  <c r="DB21" i="6"/>
  <c r="DB15" i="11" s="1"/>
  <c r="DC21" i="6"/>
  <c r="DC15" i="11" s="1"/>
  <c r="DD21" i="6"/>
  <c r="DD15" i="11" s="1"/>
  <c r="DE21" i="6"/>
  <c r="DE15" i="11" s="1"/>
  <c r="DF21" i="6"/>
  <c r="DF15" i="11" s="1"/>
  <c r="DG21" i="6"/>
  <c r="DG15" i="11" s="1"/>
  <c r="DH21" i="6"/>
  <c r="DH15" i="11" s="1"/>
  <c r="DI21" i="6"/>
  <c r="DI15" i="11" s="1"/>
  <c r="DJ21" i="6"/>
  <c r="DJ15" i="11" s="1"/>
  <c r="DK21" i="6"/>
  <c r="DK15" i="11" s="1"/>
  <c r="DL21" i="6"/>
  <c r="DL15" i="11" s="1"/>
  <c r="DM21" i="6"/>
  <c r="DM15" i="11" s="1"/>
  <c r="DN21" i="6"/>
  <c r="DN15" i="11" s="1"/>
  <c r="DO21" i="6"/>
  <c r="DO15" i="11" s="1"/>
  <c r="DP21" i="6"/>
  <c r="DP15" i="11" s="1"/>
  <c r="DQ21" i="6"/>
  <c r="DQ15" i="11" s="1"/>
  <c r="DR21" i="6"/>
  <c r="DR15" i="11" s="1"/>
  <c r="DS21" i="6"/>
  <c r="DS15" i="11" s="1"/>
  <c r="DT21" i="6"/>
  <c r="DT15" i="11" s="1"/>
  <c r="DU21" i="6"/>
  <c r="DU15" i="11" s="1"/>
  <c r="DV21" i="6"/>
  <c r="DV15" i="11" s="1"/>
  <c r="DW21" i="6"/>
  <c r="DW15" i="11" s="1"/>
  <c r="DX21" i="6"/>
  <c r="DX15" i="11" s="1"/>
  <c r="DY21" i="6"/>
  <c r="DY15" i="11" s="1"/>
  <c r="DZ21" i="6"/>
  <c r="DZ15" i="11" s="1"/>
  <c r="EA21" i="6"/>
  <c r="EA15" i="11" s="1"/>
  <c r="EB21" i="6"/>
  <c r="EB15" i="11" s="1"/>
  <c r="EC21" i="6"/>
  <c r="EC15" i="11" s="1"/>
  <c r="ED21" i="6"/>
  <c r="ED15" i="11" s="1"/>
  <c r="EE21" i="6"/>
  <c r="EE15" i="11" s="1"/>
  <c r="EF21" i="6"/>
  <c r="EF15" i="11" s="1"/>
  <c r="EG21" i="6"/>
  <c r="EG15" i="11" s="1"/>
  <c r="EH21" i="6"/>
  <c r="EH15" i="11" s="1"/>
  <c r="EI21" i="6"/>
  <c r="EI15" i="11" s="1"/>
  <c r="EJ21" i="6"/>
  <c r="EJ15" i="11" s="1"/>
  <c r="EK21" i="6"/>
  <c r="EK15" i="11" s="1"/>
  <c r="EL21" i="6"/>
  <c r="EL15" i="11" s="1"/>
  <c r="EM21" i="6"/>
  <c r="EM15" i="11" s="1"/>
  <c r="EN21" i="6"/>
  <c r="EN15" i="11" s="1"/>
  <c r="EO21" i="6"/>
  <c r="EO15" i="11" s="1"/>
  <c r="EP21" i="6"/>
  <c r="EP15" i="11" s="1"/>
  <c r="EQ21" i="6"/>
  <c r="EQ15" i="11" s="1"/>
  <c r="ER21" i="6"/>
  <c r="ER15" i="11" s="1"/>
  <c r="ES21" i="6"/>
  <c r="ES15" i="11" s="1"/>
  <c r="ET21" i="6"/>
  <c r="ET15" i="11" s="1"/>
  <c r="EU21" i="6"/>
  <c r="EU15" i="11" s="1"/>
  <c r="EV21" i="6"/>
  <c r="EV15" i="11" s="1"/>
  <c r="EW21" i="6"/>
  <c r="EW15" i="11" s="1"/>
  <c r="EX21" i="6"/>
  <c r="EX15" i="11" s="1"/>
  <c r="EY21" i="6"/>
  <c r="EY15" i="11" s="1"/>
  <c r="EZ21" i="6"/>
  <c r="EZ15" i="11" s="1"/>
  <c r="FA21" i="6"/>
  <c r="FA15" i="11" s="1"/>
  <c r="FB21" i="6"/>
  <c r="FB15" i="11" s="1"/>
  <c r="FC21" i="6"/>
  <c r="FC15" i="11" s="1"/>
  <c r="FD21" i="6"/>
  <c r="FD15" i="11" s="1"/>
  <c r="FE21" i="6"/>
  <c r="FE15" i="11" s="1"/>
  <c r="FF21" i="6"/>
  <c r="FF15" i="11" s="1"/>
  <c r="FG21" i="6"/>
  <c r="FG15" i="11" s="1"/>
  <c r="FH21" i="6"/>
  <c r="FH15" i="11" s="1"/>
  <c r="FI21" i="6"/>
  <c r="FI15" i="11" s="1"/>
  <c r="FJ21" i="6"/>
  <c r="FJ15" i="11" s="1"/>
  <c r="FK21" i="6"/>
  <c r="FK15" i="11" s="1"/>
  <c r="FL21" i="6"/>
  <c r="FL15" i="11" s="1"/>
  <c r="FM21" i="6"/>
  <c r="FM15" i="11" s="1"/>
  <c r="FN21" i="6"/>
  <c r="FN15" i="11" s="1"/>
  <c r="FO21" i="6"/>
  <c r="FO15" i="11" s="1"/>
  <c r="FP21" i="6"/>
  <c r="FP15" i="11" s="1"/>
  <c r="FQ21" i="6"/>
  <c r="FQ15" i="11" s="1"/>
  <c r="FR21" i="6"/>
  <c r="FR15" i="11" s="1"/>
  <c r="FS21" i="6"/>
  <c r="FS15" i="11" s="1"/>
  <c r="FT21" i="6"/>
  <c r="FT15" i="11" s="1"/>
  <c r="FU21" i="6"/>
  <c r="FU15" i="11" s="1"/>
  <c r="FV21" i="6"/>
  <c r="FV15" i="11" s="1"/>
  <c r="FW21" i="6"/>
  <c r="FW15" i="11" s="1"/>
  <c r="FX21" i="6"/>
  <c r="FX15" i="11" s="1"/>
  <c r="FY21" i="6"/>
  <c r="FY15" i="11" s="1"/>
  <c r="FZ21" i="6"/>
  <c r="FZ15" i="11" s="1"/>
  <c r="GA21" i="6"/>
  <c r="GA15" i="11" s="1"/>
  <c r="GB21" i="6"/>
  <c r="GB15" i="11" s="1"/>
  <c r="GC21" i="6"/>
  <c r="GC15" i="11" s="1"/>
  <c r="GD21" i="6"/>
  <c r="GD15" i="11" s="1"/>
  <c r="GE21" i="6"/>
  <c r="GE15" i="11" s="1"/>
  <c r="GF21" i="6"/>
  <c r="GF15" i="11" s="1"/>
  <c r="GG21" i="6"/>
  <c r="GG15" i="11" s="1"/>
  <c r="GH21" i="6"/>
  <c r="GH15" i="11" s="1"/>
  <c r="GI21" i="6"/>
  <c r="GI15" i="11" s="1"/>
  <c r="GJ21" i="6"/>
  <c r="GJ15" i="11" s="1"/>
  <c r="GK21" i="6"/>
  <c r="GK15" i="11" s="1"/>
  <c r="GL21" i="6"/>
  <c r="GL15" i="11" s="1"/>
  <c r="GM21" i="6"/>
  <c r="GM15" i="11" s="1"/>
  <c r="GN21" i="6"/>
  <c r="GN15" i="11" s="1"/>
  <c r="GO21" i="6"/>
  <c r="GO15" i="11" s="1"/>
  <c r="GP21" i="6"/>
  <c r="GP15" i="11" s="1"/>
  <c r="GQ21" i="6"/>
  <c r="GQ15" i="11" s="1"/>
  <c r="GR21" i="6"/>
  <c r="GR15" i="11" s="1"/>
  <c r="GS21" i="6"/>
  <c r="GS15" i="11" s="1"/>
  <c r="GT21" i="6"/>
  <c r="GT15" i="11" s="1"/>
  <c r="GU21" i="6"/>
  <c r="GU15" i="11" s="1"/>
  <c r="GV21" i="6"/>
  <c r="GV15" i="11" s="1"/>
  <c r="GW21" i="6"/>
  <c r="GW15" i="11" s="1"/>
  <c r="GX21" i="6"/>
  <c r="GX15" i="11" s="1"/>
  <c r="GY21" i="6"/>
  <c r="GY15" i="11" s="1"/>
  <c r="GZ21" i="6"/>
  <c r="GZ15" i="11" s="1"/>
  <c r="HA21" i="6"/>
  <c r="HA15" i="11" s="1"/>
  <c r="HB21" i="6"/>
  <c r="HB15" i="11" s="1"/>
  <c r="HC21" i="6"/>
  <c r="HC15" i="11" s="1"/>
  <c r="HD21" i="6"/>
  <c r="HD15" i="11" s="1"/>
  <c r="HE21" i="6"/>
  <c r="HE15" i="11" s="1"/>
  <c r="HF21" i="6"/>
  <c r="HF15" i="11" s="1"/>
  <c r="HG21" i="6"/>
  <c r="HG15" i="11" s="1"/>
  <c r="HH21" i="6"/>
  <c r="HH15" i="11" s="1"/>
  <c r="HI21" i="6"/>
  <c r="HI15" i="11" s="1"/>
  <c r="HJ21" i="6"/>
  <c r="HJ15" i="11" s="1"/>
  <c r="HK21" i="6"/>
  <c r="HK15" i="11" s="1"/>
  <c r="HL21" i="6"/>
  <c r="HL15" i="11" s="1"/>
  <c r="HM21" i="6"/>
  <c r="HM15" i="11" s="1"/>
  <c r="HN21" i="6"/>
  <c r="HN15" i="11" s="1"/>
  <c r="HO21" i="6"/>
  <c r="HO15" i="11" s="1"/>
  <c r="HP21" i="6"/>
  <c r="HP15" i="11" s="1"/>
  <c r="HQ21" i="6"/>
  <c r="HQ15" i="11" s="1"/>
  <c r="HR21" i="6"/>
  <c r="HR15" i="11" s="1"/>
  <c r="HS21" i="6"/>
  <c r="HS15" i="11" s="1"/>
  <c r="HT21" i="6"/>
  <c r="HT15" i="11" s="1"/>
  <c r="HU21" i="6"/>
  <c r="HU15" i="11" s="1"/>
  <c r="HV21" i="6"/>
  <c r="HV15" i="11" s="1"/>
  <c r="HW21" i="6"/>
  <c r="HW15" i="11" s="1"/>
  <c r="HX21" i="6"/>
  <c r="HX15" i="11" s="1"/>
  <c r="HY21" i="6"/>
  <c r="HY15" i="11" s="1"/>
  <c r="HZ21" i="6"/>
  <c r="HZ15" i="11" s="1"/>
  <c r="IA21" i="6"/>
  <c r="IA15" i="11" s="1"/>
  <c r="IB21" i="6"/>
  <c r="IB15" i="11" s="1"/>
  <c r="IC21" i="6"/>
  <c r="IC15" i="11" s="1"/>
  <c r="ID21" i="6"/>
  <c r="ID15" i="11" s="1"/>
  <c r="IE21" i="6"/>
  <c r="IE15" i="11" s="1"/>
  <c r="IF21" i="6"/>
  <c r="IF15" i="11" s="1"/>
  <c r="H22" i="6"/>
  <c r="H16" i="11" s="1"/>
  <c r="I22" i="6"/>
  <c r="I16" i="11" s="1"/>
  <c r="J22" i="6"/>
  <c r="J16" i="11" s="1"/>
  <c r="K22" i="6"/>
  <c r="K16" i="11" s="1"/>
  <c r="L22" i="6"/>
  <c r="L16" i="11" s="1"/>
  <c r="M22" i="6"/>
  <c r="M16" i="11" s="1"/>
  <c r="N22" i="6"/>
  <c r="N16" i="11" s="1"/>
  <c r="O22" i="6"/>
  <c r="O16" i="11" s="1"/>
  <c r="P22" i="6"/>
  <c r="P16" i="11" s="1"/>
  <c r="Q22" i="6"/>
  <c r="Q16" i="11" s="1"/>
  <c r="R22" i="6"/>
  <c r="R16" i="11" s="1"/>
  <c r="S22" i="6"/>
  <c r="S16" i="11" s="1"/>
  <c r="T22" i="6"/>
  <c r="T16" i="11" s="1"/>
  <c r="U22" i="6"/>
  <c r="U16" i="11" s="1"/>
  <c r="V22" i="6"/>
  <c r="V16" i="11" s="1"/>
  <c r="W22" i="6"/>
  <c r="W16" i="11" s="1"/>
  <c r="X22" i="6"/>
  <c r="X16" i="11" s="1"/>
  <c r="Y22" i="6"/>
  <c r="Y16" i="11" s="1"/>
  <c r="Z22" i="6"/>
  <c r="Z16" i="11" s="1"/>
  <c r="AA22" i="6"/>
  <c r="AA16" i="11" s="1"/>
  <c r="AB22" i="6"/>
  <c r="AB16" i="11" s="1"/>
  <c r="AC22" i="6"/>
  <c r="AC16" i="11" s="1"/>
  <c r="AD22" i="6"/>
  <c r="AD16" i="11" s="1"/>
  <c r="AE22" i="6"/>
  <c r="AE16" i="11" s="1"/>
  <c r="AF22" i="6"/>
  <c r="AF16" i="11" s="1"/>
  <c r="AG22" i="6"/>
  <c r="AG16" i="11" s="1"/>
  <c r="AH22" i="6"/>
  <c r="AH16" i="11" s="1"/>
  <c r="AI22" i="6"/>
  <c r="AI16" i="11" s="1"/>
  <c r="AJ22" i="6"/>
  <c r="AJ16" i="11" s="1"/>
  <c r="AK22" i="6"/>
  <c r="AK16" i="11" s="1"/>
  <c r="AL22" i="6"/>
  <c r="AL16" i="11" s="1"/>
  <c r="AM22" i="6"/>
  <c r="AM16" i="11" s="1"/>
  <c r="AN22" i="6"/>
  <c r="AN16" i="11" s="1"/>
  <c r="AO22" i="6"/>
  <c r="AO16" i="11" s="1"/>
  <c r="AP22" i="6"/>
  <c r="AP16" i="11" s="1"/>
  <c r="AQ22" i="6"/>
  <c r="AQ16" i="11" s="1"/>
  <c r="AR22" i="6"/>
  <c r="AR16" i="11" s="1"/>
  <c r="AS22" i="6"/>
  <c r="AS16" i="11" s="1"/>
  <c r="AT22" i="6"/>
  <c r="AT16" i="11" s="1"/>
  <c r="AU22" i="6"/>
  <c r="AU16" i="11" s="1"/>
  <c r="AV22" i="6"/>
  <c r="AV16" i="11" s="1"/>
  <c r="AW22" i="6"/>
  <c r="AW16" i="11" s="1"/>
  <c r="AX22" i="6"/>
  <c r="AX16" i="11" s="1"/>
  <c r="AY22" i="6"/>
  <c r="AY16" i="11" s="1"/>
  <c r="AZ22" i="6"/>
  <c r="AZ16" i="11" s="1"/>
  <c r="BA22" i="6"/>
  <c r="BA16" i="11" s="1"/>
  <c r="BB22" i="6"/>
  <c r="BB16" i="11" s="1"/>
  <c r="BC22" i="6"/>
  <c r="BC16" i="11" s="1"/>
  <c r="BD22" i="6"/>
  <c r="BD16" i="11" s="1"/>
  <c r="BE22" i="6"/>
  <c r="BE16" i="11" s="1"/>
  <c r="BF22" i="6"/>
  <c r="BF16" i="11" s="1"/>
  <c r="BG22" i="6"/>
  <c r="BG16" i="11" s="1"/>
  <c r="BH22" i="6"/>
  <c r="BH16" i="11" s="1"/>
  <c r="BI22" i="6"/>
  <c r="BI16" i="11" s="1"/>
  <c r="BJ22" i="6"/>
  <c r="BJ16" i="11" s="1"/>
  <c r="BK22" i="6"/>
  <c r="BK16" i="11" s="1"/>
  <c r="BL22" i="6"/>
  <c r="BL16" i="11" s="1"/>
  <c r="BM22" i="6"/>
  <c r="BM16" i="11" s="1"/>
  <c r="BN22" i="6"/>
  <c r="BN16" i="11" s="1"/>
  <c r="BO22" i="6"/>
  <c r="BO16" i="11" s="1"/>
  <c r="BP22" i="6"/>
  <c r="BP16" i="11" s="1"/>
  <c r="BQ22" i="6"/>
  <c r="BQ16" i="11" s="1"/>
  <c r="BR22" i="6"/>
  <c r="BR16" i="11" s="1"/>
  <c r="BS22" i="6"/>
  <c r="BS16" i="11" s="1"/>
  <c r="BT22" i="6"/>
  <c r="BT16" i="11" s="1"/>
  <c r="BU22" i="6"/>
  <c r="BU16" i="11" s="1"/>
  <c r="BV22" i="6"/>
  <c r="BV16" i="11" s="1"/>
  <c r="BW22" i="6"/>
  <c r="BW16" i="11" s="1"/>
  <c r="BX22" i="6"/>
  <c r="BX16" i="11" s="1"/>
  <c r="BY22" i="6"/>
  <c r="BY16" i="11" s="1"/>
  <c r="BZ22" i="6"/>
  <c r="BZ16" i="11" s="1"/>
  <c r="CA22" i="6"/>
  <c r="CA16" i="11" s="1"/>
  <c r="CB22" i="6"/>
  <c r="CB16" i="11" s="1"/>
  <c r="CC22" i="6"/>
  <c r="CC16" i="11" s="1"/>
  <c r="CD22" i="6"/>
  <c r="CD16" i="11" s="1"/>
  <c r="CE22" i="6"/>
  <c r="CE16" i="11" s="1"/>
  <c r="CF22" i="6"/>
  <c r="CF16" i="11" s="1"/>
  <c r="CG22" i="6"/>
  <c r="CG16" i="11" s="1"/>
  <c r="CH22" i="6"/>
  <c r="CH16" i="11" s="1"/>
  <c r="CI22" i="6"/>
  <c r="CI16" i="11" s="1"/>
  <c r="CJ22" i="6"/>
  <c r="CJ16" i="11" s="1"/>
  <c r="CK22" i="6"/>
  <c r="CK16" i="11" s="1"/>
  <c r="CL22" i="6"/>
  <c r="CL16" i="11" s="1"/>
  <c r="CM22" i="6"/>
  <c r="CM16" i="11" s="1"/>
  <c r="CN22" i="6"/>
  <c r="CN16" i="11" s="1"/>
  <c r="CO22" i="6"/>
  <c r="CO16" i="11" s="1"/>
  <c r="CP22" i="6"/>
  <c r="CP16" i="11" s="1"/>
  <c r="CQ22" i="6"/>
  <c r="CQ16" i="11" s="1"/>
  <c r="CR22" i="6"/>
  <c r="CR16" i="11" s="1"/>
  <c r="CS22" i="6"/>
  <c r="CS16" i="11" s="1"/>
  <c r="CT22" i="6"/>
  <c r="CT16" i="11" s="1"/>
  <c r="CU22" i="6"/>
  <c r="CU16" i="11" s="1"/>
  <c r="CV22" i="6"/>
  <c r="CV16" i="11" s="1"/>
  <c r="CW22" i="6"/>
  <c r="CW16" i="11" s="1"/>
  <c r="CX22" i="6"/>
  <c r="CX16" i="11" s="1"/>
  <c r="CY22" i="6"/>
  <c r="CY16" i="11" s="1"/>
  <c r="CZ22" i="6"/>
  <c r="CZ16" i="11" s="1"/>
  <c r="DA22" i="6"/>
  <c r="DA16" i="11" s="1"/>
  <c r="DB22" i="6"/>
  <c r="DB16" i="11" s="1"/>
  <c r="DC22" i="6"/>
  <c r="DC16" i="11" s="1"/>
  <c r="DD22" i="6"/>
  <c r="DD16" i="11" s="1"/>
  <c r="DE22" i="6"/>
  <c r="DE16" i="11" s="1"/>
  <c r="DF22" i="6"/>
  <c r="DF16" i="11" s="1"/>
  <c r="DG22" i="6"/>
  <c r="DG16" i="11" s="1"/>
  <c r="DH22" i="6"/>
  <c r="DH16" i="11" s="1"/>
  <c r="DI22" i="6"/>
  <c r="DI16" i="11" s="1"/>
  <c r="DJ22" i="6"/>
  <c r="DJ16" i="11" s="1"/>
  <c r="DK22" i="6"/>
  <c r="DK16" i="11" s="1"/>
  <c r="DL22" i="6"/>
  <c r="DL16" i="11" s="1"/>
  <c r="DM22" i="6"/>
  <c r="DM16" i="11" s="1"/>
  <c r="DN22" i="6"/>
  <c r="DN16" i="11" s="1"/>
  <c r="DO22" i="6"/>
  <c r="DO16" i="11" s="1"/>
  <c r="DP22" i="6"/>
  <c r="DP16" i="11" s="1"/>
  <c r="DQ22" i="6"/>
  <c r="DQ16" i="11" s="1"/>
  <c r="DR22" i="6"/>
  <c r="DR16" i="11" s="1"/>
  <c r="DS22" i="6"/>
  <c r="DS16" i="11" s="1"/>
  <c r="DT22" i="6"/>
  <c r="DT16" i="11" s="1"/>
  <c r="DU22" i="6"/>
  <c r="DU16" i="11" s="1"/>
  <c r="DV22" i="6"/>
  <c r="DV16" i="11" s="1"/>
  <c r="DW22" i="6"/>
  <c r="DW16" i="11" s="1"/>
  <c r="DX22" i="6"/>
  <c r="DX16" i="11" s="1"/>
  <c r="DY22" i="6"/>
  <c r="DY16" i="11" s="1"/>
  <c r="DZ22" i="6"/>
  <c r="DZ16" i="11" s="1"/>
  <c r="EA22" i="6"/>
  <c r="EA16" i="11" s="1"/>
  <c r="EB22" i="6"/>
  <c r="EB16" i="11" s="1"/>
  <c r="EC22" i="6"/>
  <c r="EC16" i="11" s="1"/>
  <c r="ED22" i="6"/>
  <c r="ED16" i="11" s="1"/>
  <c r="EE22" i="6"/>
  <c r="EE16" i="11" s="1"/>
  <c r="EF22" i="6"/>
  <c r="EF16" i="11" s="1"/>
  <c r="EG22" i="6"/>
  <c r="EG16" i="11" s="1"/>
  <c r="EH22" i="6"/>
  <c r="EH16" i="11" s="1"/>
  <c r="EI22" i="6"/>
  <c r="EI16" i="11" s="1"/>
  <c r="EJ22" i="6"/>
  <c r="EJ16" i="11" s="1"/>
  <c r="EK22" i="6"/>
  <c r="EK16" i="11" s="1"/>
  <c r="EL22" i="6"/>
  <c r="EL16" i="11" s="1"/>
  <c r="EM22" i="6"/>
  <c r="EM16" i="11" s="1"/>
  <c r="EN22" i="6"/>
  <c r="EN16" i="11" s="1"/>
  <c r="EO22" i="6"/>
  <c r="EO16" i="11" s="1"/>
  <c r="EP22" i="6"/>
  <c r="EP16" i="11" s="1"/>
  <c r="EQ22" i="6"/>
  <c r="EQ16" i="11" s="1"/>
  <c r="ER22" i="6"/>
  <c r="ER16" i="11" s="1"/>
  <c r="ES22" i="6"/>
  <c r="ES16" i="11" s="1"/>
  <c r="ET22" i="6"/>
  <c r="ET16" i="11" s="1"/>
  <c r="EU22" i="6"/>
  <c r="EU16" i="11" s="1"/>
  <c r="EV22" i="6"/>
  <c r="EV16" i="11" s="1"/>
  <c r="EW22" i="6"/>
  <c r="EW16" i="11" s="1"/>
  <c r="EX22" i="6"/>
  <c r="EX16" i="11" s="1"/>
  <c r="EY22" i="6"/>
  <c r="EY16" i="11" s="1"/>
  <c r="EZ22" i="6"/>
  <c r="EZ16" i="11" s="1"/>
  <c r="FA22" i="6"/>
  <c r="FA16" i="11" s="1"/>
  <c r="FB22" i="6"/>
  <c r="FB16" i="11" s="1"/>
  <c r="FC22" i="6"/>
  <c r="FC16" i="11" s="1"/>
  <c r="FD22" i="6"/>
  <c r="FD16" i="11" s="1"/>
  <c r="FE22" i="6"/>
  <c r="FE16" i="11" s="1"/>
  <c r="FF22" i="6"/>
  <c r="FF16" i="11" s="1"/>
  <c r="FG22" i="6"/>
  <c r="FG16" i="11" s="1"/>
  <c r="FH22" i="6"/>
  <c r="FH16" i="11" s="1"/>
  <c r="FI22" i="6"/>
  <c r="FI16" i="11" s="1"/>
  <c r="FJ22" i="6"/>
  <c r="FJ16" i="11" s="1"/>
  <c r="FK22" i="6"/>
  <c r="FK16" i="11" s="1"/>
  <c r="FL22" i="6"/>
  <c r="FL16" i="11" s="1"/>
  <c r="FM22" i="6"/>
  <c r="FM16" i="11" s="1"/>
  <c r="FN22" i="6"/>
  <c r="FN16" i="11" s="1"/>
  <c r="FO22" i="6"/>
  <c r="FO16" i="11" s="1"/>
  <c r="FP22" i="6"/>
  <c r="FP16" i="11" s="1"/>
  <c r="FQ22" i="6"/>
  <c r="FQ16" i="11" s="1"/>
  <c r="FR22" i="6"/>
  <c r="FR16" i="11" s="1"/>
  <c r="FS22" i="6"/>
  <c r="FS16" i="11" s="1"/>
  <c r="FT22" i="6"/>
  <c r="FT16" i="11" s="1"/>
  <c r="FU22" i="6"/>
  <c r="FU16" i="11" s="1"/>
  <c r="FV22" i="6"/>
  <c r="FV16" i="11" s="1"/>
  <c r="FW22" i="6"/>
  <c r="FW16" i="11" s="1"/>
  <c r="FX22" i="6"/>
  <c r="FX16" i="11" s="1"/>
  <c r="FY22" i="6"/>
  <c r="FY16" i="11" s="1"/>
  <c r="FZ22" i="6"/>
  <c r="FZ16" i="11" s="1"/>
  <c r="GA22" i="6"/>
  <c r="GA16" i="11" s="1"/>
  <c r="GB22" i="6"/>
  <c r="GB16" i="11" s="1"/>
  <c r="GC22" i="6"/>
  <c r="GC16" i="11" s="1"/>
  <c r="GD22" i="6"/>
  <c r="GD16" i="11" s="1"/>
  <c r="GE22" i="6"/>
  <c r="GE16" i="11" s="1"/>
  <c r="GF22" i="6"/>
  <c r="GF16" i="11" s="1"/>
  <c r="GG22" i="6"/>
  <c r="GG16" i="11" s="1"/>
  <c r="GH22" i="6"/>
  <c r="GH16" i="11" s="1"/>
  <c r="GI22" i="6"/>
  <c r="GI16" i="11" s="1"/>
  <c r="GJ22" i="6"/>
  <c r="GJ16" i="11" s="1"/>
  <c r="GK22" i="6"/>
  <c r="GK16" i="11" s="1"/>
  <c r="GL22" i="6"/>
  <c r="GL16" i="11" s="1"/>
  <c r="GM22" i="6"/>
  <c r="GM16" i="11" s="1"/>
  <c r="GN22" i="6"/>
  <c r="GN16" i="11" s="1"/>
  <c r="GO22" i="6"/>
  <c r="GO16" i="11" s="1"/>
  <c r="GP22" i="6"/>
  <c r="GP16" i="11" s="1"/>
  <c r="GQ22" i="6"/>
  <c r="GQ16" i="11" s="1"/>
  <c r="GR22" i="6"/>
  <c r="GR16" i="11" s="1"/>
  <c r="GS22" i="6"/>
  <c r="GS16" i="11" s="1"/>
  <c r="GT22" i="6"/>
  <c r="GT16" i="11" s="1"/>
  <c r="GU22" i="6"/>
  <c r="GU16" i="11" s="1"/>
  <c r="GV22" i="6"/>
  <c r="GV16" i="11" s="1"/>
  <c r="GW22" i="6"/>
  <c r="GW16" i="11" s="1"/>
  <c r="GX22" i="6"/>
  <c r="GX16" i="11" s="1"/>
  <c r="GY22" i="6"/>
  <c r="GY16" i="11" s="1"/>
  <c r="GZ22" i="6"/>
  <c r="GZ16" i="11" s="1"/>
  <c r="HA22" i="6"/>
  <c r="HA16" i="11" s="1"/>
  <c r="HB22" i="6"/>
  <c r="HB16" i="11" s="1"/>
  <c r="HC22" i="6"/>
  <c r="HC16" i="11" s="1"/>
  <c r="HD22" i="6"/>
  <c r="HD16" i="11" s="1"/>
  <c r="HE22" i="6"/>
  <c r="HE16" i="11" s="1"/>
  <c r="HF22" i="6"/>
  <c r="HF16" i="11" s="1"/>
  <c r="HG22" i="6"/>
  <c r="HG16" i="11" s="1"/>
  <c r="HH22" i="6"/>
  <c r="HH16" i="11" s="1"/>
  <c r="HI22" i="6"/>
  <c r="HI16" i="11" s="1"/>
  <c r="HJ22" i="6"/>
  <c r="HJ16" i="11" s="1"/>
  <c r="HK22" i="6"/>
  <c r="HK16" i="11" s="1"/>
  <c r="HL22" i="6"/>
  <c r="HL16" i="11" s="1"/>
  <c r="HM22" i="6"/>
  <c r="HM16" i="11" s="1"/>
  <c r="HN22" i="6"/>
  <c r="HN16" i="11" s="1"/>
  <c r="HO22" i="6"/>
  <c r="HO16" i="11" s="1"/>
  <c r="HP22" i="6"/>
  <c r="HP16" i="11" s="1"/>
  <c r="HQ22" i="6"/>
  <c r="HQ16" i="11" s="1"/>
  <c r="HR22" i="6"/>
  <c r="HR16" i="11" s="1"/>
  <c r="HS22" i="6"/>
  <c r="HS16" i="11" s="1"/>
  <c r="HT22" i="6"/>
  <c r="HT16" i="11" s="1"/>
  <c r="HU22" i="6"/>
  <c r="HU16" i="11" s="1"/>
  <c r="HV22" i="6"/>
  <c r="HV16" i="11" s="1"/>
  <c r="HW22" i="6"/>
  <c r="HW16" i="11" s="1"/>
  <c r="HX22" i="6"/>
  <c r="HX16" i="11" s="1"/>
  <c r="HY22" i="6"/>
  <c r="HY16" i="11" s="1"/>
  <c r="HZ22" i="6"/>
  <c r="HZ16" i="11" s="1"/>
  <c r="IA22" i="6"/>
  <c r="IA16" i="11" s="1"/>
  <c r="IB22" i="6"/>
  <c r="IB16" i="11" s="1"/>
  <c r="IC22" i="6"/>
  <c r="IC16" i="11" s="1"/>
  <c r="ID22" i="6"/>
  <c r="ID16" i="11" s="1"/>
  <c r="IE22" i="6"/>
  <c r="IE16" i="11" s="1"/>
  <c r="IF22" i="6"/>
  <c r="IF16" i="11" s="1"/>
  <c r="H23" i="6"/>
  <c r="H17" i="11" s="1"/>
  <c r="I23" i="6"/>
  <c r="I17" i="11" s="1"/>
  <c r="J23" i="6"/>
  <c r="J17" i="11" s="1"/>
  <c r="K23" i="6"/>
  <c r="K17" i="11" s="1"/>
  <c r="L23" i="6"/>
  <c r="L17" i="11" s="1"/>
  <c r="M23" i="6"/>
  <c r="M17" i="11" s="1"/>
  <c r="N23" i="6"/>
  <c r="N17" i="11" s="1"/>
  <c r="O23" i="6"/>
  <c r="O17" i="11" s="1"/>
  <c r="P23" i="6"/>
  <c r="P17" i="11" s="1"/>
  <c r="Q23" i="6"/>
  <c r="Q17" i="11" s="1"/>
  <c r="R23" i="6"/>
  <c r="R17" i="11" s="1"/>
  <c r="S23" i="6"/>
  <c r="S17" i="11" s="1"/>
  <c r="T23" i="6"/>
  <c r="T17" i="11" s="1"/>
  <c r="U23" i="6"/>
  <c r="U17" i="11" s="1"/>
  <c r="V23" i="6"/>
  <c r="V17" i="11" s="1"/>
  <c r="W23" i="6"/>
  <c r="W17" i="11" s="1"/>
  <c r="X23" i="6"/>
  <c r="X17" i="11" s="1"/>
  <c r="Y23" i="6"/>
  <c r="Y17" i="11" s="1"/>
  <c r="Z23" i="6"/>
  <c r="Z17" i="11" s="1"/>
  <c r="AA23" i="6"/>
  <c r="AA17" i="11" s="1"/>
  <c r="AB23" i="6"/>
  <c r="AB17" i="11" s="1"/>
  <c r="AC23" i="6"/>
  <c r="AC17" i="11" s="1"/>
  <c r="AD23" i="6"/>
  <c r="AD17" i="11" s="1"/>
  <c r="AE23" i="6"/>
  <c r="AE17" i="11" s="1"/>
  <c r="AF23" i="6"/>
  <c r="AF17" i="11" s="1"/>
  <c r="AG23" i="6"/>
  <c r="AG17" i="11" s="1"/>
  <c r="AH23" i="6"/>
  <c r="AH17" i="11" s="1"/>
  <c r="AI23" i="6"/>
  <c r="AI17" i="11" s="1"/>
  <c r="AJ23" i="6"/>
  <c r="AJ17" i="11" s="1"/>
  <c r="AK23" i="6"/>
  <c r="AK17" i="11" s="1"/>
  <c r="AL23" i="6"/>
  <c r="AL17" i="11" s="1"/>
  <c r="AM23" i="6"/>
  <c r="AM17" i="11" s="1"/>
  <c r="AN23" i="6"/>
  <c r="AN17" i="11" s="1"/>
  <c r="AO23" i="6"/>
  <c r="AO17" i="11" s="1"/>
  <c r="AP23" i="6"/>
  <c r="AP17" i="11" s="1"/>
  <c r="AQ23" i="6"/>
  <c r="AQ17" i="11" s="1"/>
  <c r="AR23" i="6"/>
  <c r="AR17" i="11" s="1"/>
  <c r="AS23" i="6"/>
  <c r="AS17" i="11" s="1"/>
  <c r="AT23" i="6"/>
  <c r="AT17" i="11" s="1"/>
  <c r="AU23" i="6"/>
  <c r="AU17" i="11" s="1"/>
  <c r="AV23" i="6"/>
  <c r="AV17" i="11" s="1"/>
  <c r="AW23" i="6"/>
  <c r="AW17" i="11" s="1"/>
  <c r="AX23" i="6"/>
  <c r="AX17" i="11" s="1"/>
  <c r="AY23" i="6"/>
  <c r="AY17" i="11" s="1"/>
  <c r="AZ23" i="6"/>
  <c r="AZ17" i="11" s="1"/>
  <c r="BA23" i="6"/>
  <c r="BA17" i="11" s="1"/>
  <c r="BB23" i="6"/>
  <c r="BB17" i="11" s="1"/>
  <c r="BC23" i="6"/>
  <c r="BC17" i="11" s="1"/>
  <c r="BD23" i="6"/>
  <c r="BD17" i="11" s="1"/>
  <c r="BE23" i="6"/>
  <c r="BE17" i="11" s="1"/>
  <c r="BF23" i="6"/>
  <c r="BF17" i="11" s="1"/>
  <c r="BG23" i="6"/>
  <c r="BG17" i="11" s="1"/>
  <c r="BH23" i="6"/>
  <c r="BH17" i="11" s="1"/>
  <c r="BI23" i="6"/>
  <c r="BI17" i="11" s="1"/>
  <c r="BJ23" i="6"/>
  <c r="BJ17" i="11" s="1"/>
  <c r="BK23" i="6"/>
  <c r="BK17" i="11" s="1"/>
  <c r="BL23" i="6"/>
  <c r="BL17" i="11" s="1"/>
  <c r="BM23" i="6"/>
  <c r="BM17" i="11" s="1"/>
  <c r="BN23" i="6"/>
  <c r="BN17" i="11" s="1"/>
  <c r="BO23" i="6"/>
  <c r="BO17" i="11" s="1"/>
  <c r="BP23" i="6"/>
  <c r="BP17" i="11" s="1"/>
  <c r="BQ23" i="6"/>
  <c r="BQ17" i="11" s="1"/>
  <c r="BR23" i="6"/>
  <c r="BR17" i="11" s="1"/>
  <c r="BS23" i="6"/>
  <c r="BS17" i="11" s="1"/>
  <c r="BT23" i="6"/>
  <c r="BT17" i="11" s="1"/>
  <c r="BU23" i="6"/>
  <c r="BU17" i="11" s="1"/>
  <c r="BV23" i="6"/>
  <c r="BV17" i="11" s="1"/>
  <c r="BW23" i="6"/>
  <c r="BW17" i="11" s="1"/>
  <c r="BX23" i="6"/>
  <c r="BX17" i="11" s="1"/>
  <c r="BY23" i="6"/>
  <c r="BY17" i="11" s="1"/>
  <c r="BZ23" i="6"/>
  <c r="BZ17" i="11" s="1"/>
  <c r="CA23" i="6"/>
  <c r="CA17" i="11" s="1"/>
  <c r="CB23" i="6"/>
  <c r="CB17" i="11" s="1"/>
  <c r="CC23" i="6"/>
  <c r="CC17" i="11" s="1"/>
  <c r="CD23" i="6"/>
  <c r="CD17" i="11" s="1"/>
  <c r="CE23" i="6"/>
  <c r="CE17" i="11" s="1"/>
  <c r="CF23" i="6"/>
  <c r="CF17" i="11" s="1"/>
  <c r="CG23" i="6"/>
  <c r="CG17" i="11" s="1"/>
  <c r="CH23" i="6"/>
  <c r="CH17" i="11" s="1"/>
  <c r="CI23" i="6"/>
  <c r="CI17" i="11" s="1"/>
  <c r="CJ23" i="6"/>
  <c r="CJ17" i="11" s="1"/>
  <c r="CK23" i="6"/>
  <c r="CK17" i="11" s="1"/>
  <c r="CL23" i="6"/>
  <c r="CL17" i="11" s="1"/>
  <c r="CM23" i="6"/>
  <c r="CM17" i="11" s="1"/>
  <c r="CN23" i="6"/>
  <c r="CN17" i="11" s="1"/>
  <c r="CO23" i="6"/>
  <c r="CO17" i="11" s="1"/>
  <c r="CP23" i="6"/>
  <c r="CP17" i="11" s="1"/>
  <c r="CQ23" i="6"/>
  <c r="CQ17" i="11" s="1"/>
  <c r="CR23" i="6"/>
  <c r="CR17" i="11" s="1"/>
  <c r="CS23" i="6"/>
  <c r="CS17" i="11" s="1"/>
  <c r="CT23" i="6"/>
  <c r="CT17" i="11" s="1"/>
  <c r="CU23" i="6"/>
  <c r="CU17" i="11" s="1"/>
  <c r="CV23" i="6"/>
  <c r="CV17" i="11" s="1"/>
  <c r="CW23" i="6"/>
  <c r="CW17" i="11" s="1"/>
  <c r="CX23" i="6"/>
  <c r="CX17" i="11" s="1"/>
  <c r="CY23" i="6"/>
  <c r="CY17" i="11" s="1"/>
  <c r="CZ23" i="6"/>
  <c r="CZ17" i="11" s="1"/>
  <c r="DA23" i="6"/>
  <c r="DA17" i="11" s="1"/>
  <c r="DB23" i="6"/>
  <c r="DB17" i="11" s="1"/>
  <c r="DC23" i="6"/>
  <c r="DC17" i="11" s="1"/>
  <c r="DD23" i="6"/>
  <c r="DD17" i="11" s="1"/>
  <c r="DE23" i="6"/>
  <c r="DE17" i="11" s="1"/>
  <c r="DF23" i="6"/>
  <c r="DF17" i="11" s="1"/>
  <c r="DG23" i="6"/>
  <c r="DG17" i="11" s="1"/>
  <c r="DH23" i="6"/>
  <c r="DH17" i="11" s="1"/>
  <c r="DI23" i="6"/>
  <c r="DI17" i="11" s="1"/>
  <c r="DJ23" i="6"/>
  <c r="DJ17" i="11" s="1"/>
  <c r="DK23" i="6"/>
  <c r="DK17" i="11" s="1"/>
  <c r="DL23" i="6"/>
  <c r="DL17" i="11" s="1"/>
  <c r="DM23" i="6"/>
  <c r="DM17" i="11" s="1"/>
  <c r="DN23" i="6"/>
  <c r="DN17" i="11" s="1"/>
  <c r="DO23" i="6"/>
  <c r="DO17" i="11" s="1"/>
  <c r="DP23" i="6"/>
  <c r="DP17" i="11" s="1"/>
  <c r="DQ23" i="6"/>
  <c r="DQ17" i="11" s="1"/>
  <c r="DR23" i="6"/>
  <c r="DR17" i="11" s="1"/>
  <c r="DS23" i="6"/>
  <c r="DS17" i="11" s="1"/>
  <c r="DT23" i="6"/>
  <c r="DT17" i="11" s="1"/>
  <c r="DU23" i="6"/>
  <c r="DU17" i="11" s="1"/>
  <c r="DV23" i="6"/>
  <c r="DV17" i="11" s="1"/>
  <c r="DW23" i="6"/>
  <c r="DW17" i="11" s="1"/>
  <c r="DX23" i="6"/>
  <c r="DX17" i="11" s="1"/>
  <c r="DY23" i="6"/>
  <c r="DY17" i="11" s="1"/>
  <c r="DZ23" i="6"/>
  <c r="DZ17" i="11" s="1"/>
  <c r="EA23" i="6"/>
  <c r="EA17" i="11" s="1"/>
  <c r="EB23" i="6"/>
  <c r="EB17" i="11" s="1"/>
  <c r="EC23" i="6"/>
  <c r="EC17" i="11" s="1"/>
  <c r="ED23" i="6"/>
  <c r="ED17" i="11" s="1"/>
  <c r="EE23" i="6"/>
  <c r="EE17" i="11" s="1"/>
  <c r="EF23" i="6"/>
  <c r="EF17" i="11" s="1"/>
  <c r="EG23" i="6"/>
  <c r="EG17" i="11" s="1"/>
  <c r="EH23" i="6"/>
  <c r="EH17" i="11" s="1"/>
  <c r="EI23" i="6"/>
  <c r="EI17" i="11" s="1"/>
  <c r="EJ23" i="6"/>
  <c r="EJ17" i="11" s="1"/>
  <c r="EK23" i="6"/>
  <c r="EK17" i="11" s="1"/>
  <c r="EL23" i="6"/>
  <c r="EL17" i="11" s="1"/>
  <c r="EM23" i="6"/>
  <c r="EM17" i="11" s="1"/>
  <c r="EN23" i="6"/>
  <c r="EN17" i="11" s="1"/>
  <c r="EO23" i="6"/>
  <c r="EO17" i="11" s="1"/>
  <c r="EP23" i="6"/>
  <c r="EP17" i="11" s="1"/>
  <c r="EQ23" i="6"/>
  <c r="EQ17" i="11" s="1"/>
  <c r="ER23" i="6"/>
  <c r="ER17" i="11" s="1"/>
  <c r="ES23" i="6"/>
  <c r="ES17" i="11" s="1"/>
  <c r="ET23" i="6"/>
  <c r="ET17" i="11" s="1"/>
  <c r="EU23" i="6"/>
  <c r="EU17" i="11" s="1"/>
  <c r="EV23" i="6"/>
  <c r="EV17" i="11" s="1"/>
  <c r="EW23" i="6"/>
  <c r="EW17" i="11" s="1"/>
  <c r="EX23" i="6"/>
  <c r="EX17" i="11" s="1"/>
  <c r="EY23" i="6"/>
  <c r="EY17" i="11" s="1"/>
  <c r="EZ23" i="6"/>
  <c r="EZ17" i="11" s="1"/>
  <c r="FA23" i="6"/>
  <c r="FA17" i="11" s="1"/>
  <c r="FB23" i="6"/>
  <c r="FB17" i="11" s="1"/>
  <c r="FC23" i="6"/>
  <c r="FC17" i="11" s="1"/>
  <c r="FD23" i="6"/>
  <c r="FD17" i="11" s="1"/>
  <c r="FE23" i="6"/>
  <c r="FE17" i="11" s="1"/>
  <c r="FF23" i="6"/>
  <c r="FF17" i="11" s="1"/>
  <c r="FG23" i="6"/>
  <c r="FG17" i="11" s="1"/>
  <c r="FH23" i="6"/>
  <c r="FH17" i="11" s="1"/>
  <c r="FI23" i="6"/>
  <c r="FI17" i="11" s="1"/>
  <c r="FJ23" i="6"/>
  <c r="FJ17" i="11" s="1"/>
  <c r="FK23" i="6"/>
  <c r="FK17" i="11" s="1"/>
  <c r="FL23" i="6"/>
  <c r="FL17" i="11" s="1"/>
  <c r="FM23" i="6"/>
  <c r="FM17" i="11" s="1"/>
  <c r="FN23" i="6"/>
  <c r="FN17" i="11" s="1"/>
  <c r="FO23" i="6"/>
  <c r="FO17" i="11" s="1"/>
  <c r="FP23" i="6"/>
  <c r="FP17" i="11" s="1"/>
  <c r="FQ23" i="6"/>
  <c r="FQ17" i="11" s="1"/>
  <c r="FR23" i="6"/>
  <c r="FR17" i="11" s="1"/>
  <c r="FS23" i="6"/>
  <c r="FS17" i="11" s="1"/>
  <c r="FT23" i="6"/>
  <c r="FT17" i="11" s="1"/>
  <c r="FU23" i="6"/>
  <c r="FU17" i="11" s="1"/>
  <c r="FV23" i="6"/>
  <c r="FV17" i="11" s="1"/>
  <c r="FW23" i="6"/>
  <c r="FW17" i="11" s="1"/>
  <c r="FX23" i="6"/>
  <c r="FX17" i="11" s="1"/>
  <c r="FY23" i="6"/>
  <c r="FY17" i="11" s="1"/>
  <c r="FZ23" i="6"/>
  <c r="FZ17" i="11" s="1"/>
  <c r="GA23" i="6"/>
  <c r="GA17" i="11" s="1"/>
  <c r="GB23" i="6"/>
  <c r="GB17" i="11" s="1"/>
  <c r="GC23" i="6"/>
  <c r="GC17" i="11" s="1"/>
  <c r="GD23" i="6"/>
  <c r="GD17" i="11" s="1"/>
  <c r="GE23" i="6"/>
  <c r="GE17" i="11" s="1"/>
  <c r="GF23" i="6"/>
  <c r="GF17" i="11" s="1"/>
  <c r="GG23" i="6"/>
  <c r="GG17" i="11" s="1"/>
  <c r="GH23" i="6"/>
  <c r="GH17" i="11" s="1"/>
  <c r="GI23" i="6"/>
  <c r="GI17" i="11" s="1"/>
  <c r="GJ23" i="6"/>
  <c r="GJ17" i="11" s="1"/>
  <c r="GK23" i="6"/>
  <c r="GK17" i="11" s="1"/>
  <c r="GL23" i="6"/>
  <c r="GL17" i="11" s="1"/>
  <c r="GM23" i="6"/>
  <c r="GM17" i="11" s="1"/>
  <c r="GN23" i="6"/>
  <c r="GN17" i="11" s="1"/>
  <c r="GO23" i="6"/>
  <c r="GO17" i="11" s="1"/>
  <c r="GP23" i="6"/>
  <c r="GP17" i="11" s="1"/>
  <c r="GQ23" i="6"/>
  <c r="GQ17" i="11" s="1"/>
  <c r="GR23" i="6"/>
  <c r="GR17" i="11" s="1"/>
  <c r="GS23" i="6"/>
  <c r="GS17" i="11" s="1"/>
  <c r="GT23" i="6"/>
  <c r="GT17" i="11" s="1"/>
  <c r="GU23" i="6"/>
  <c r="GU17" i="11" s="1"/>
  <c r="GV23" i="6"/>
  <c r="GV17" i="11" s="1"/>
  <c r="GW23" i="6"/>
  <c r="GW17" i="11" s="1"/>
  <c r="GX23" i="6"/>
  <c r="GX17" i="11" s="1"/>
  <c r="GY23" i="6"/>
  <c r="GY17" i="11" s="1"/>
  <c r="GZ23" i="6"/>
  <c r="GZ17" i="11" s="1"/>
  <c r="HA23" i="6"/>
  <c r="HA17" i="11" s="1"/>
  <c r="HB23" i="6"/>
  <c r="HB17" i="11" s="1"/>
  <c r="HC23" i="6"/>
  <c r="HC17" i="11" s="1"/>
  <c r="HD23" i="6"/>
  <c r="HD17" i="11" s="1"/>
  <c r="HE23" i="6"/>
  <c r="HE17" i="11" s="1"/>
  <c r="HF23" i="6"/>
  <c r="HF17" i="11" s="1"/>
  <c r="HG23" i="6"/>
  <c r="HG17" i="11" s="1"/>
  <c r="HH23" i="6"/>
  <c r="HH17" i="11" s="1"/>
  <c r="HI23" i="6"/>
  <c r="HI17" i="11" s="1"/>
  <c r="HJ23" i="6"/>
  <c r="HJ17" i="11" s="1"/>
  <c r="HK23" i="6"/>
  <c r="HK17" i="11" s="1"/>
  <c r="HL23" i="6"/>
  <c r="HL17" i="11" s="1"/>
  <c r="HM23" i="6"/>
  <c r="HM17" i="11" s="1"/>
  <c r="HN23" i="6"/>
  <c r="HN17" i="11" s="1"/>
  <c r="HO23" i="6"/>
  <c r="HO17" i="11" s="1"/>
  <c r="HP23" i="6"/>
  <c r="HP17" i="11" s="1"/>
  <c r="HQ23" i="6"/>
  <c r="HQ17" i="11" s="1"/>
  <c r="HR23" i="6"/>
  <c r="HR17" i="11" s="1"/>
  <c r="HS23" i="6"/>
  <c r="HS17" i="11" s="1"/>
  <c r="HT23" i="6"/>
  <c r="HT17" i="11" s="1"/>
  <c r="HU23" i="6"/>
  <c r="HU17" i="11" s="1"/>
  <c r="HV23" i="6"/>
  <c r="HV17" i="11" s="1"/>
  <c r="HW23" i="6"/>
  <c r="HW17" i="11" s="1"/>
  <c r="HX23" i="6"/>
  <c r="HX17" i="11" s="1"/>
  <c r="HY23" i="6"/>
  <c r="HY17" i="11" s="1"/>
  <c r="HZ23" i="6"/>
  <c r="HZ17" i="11" s="1"/>
  <c r="IA23" i="6"/>
  <c r="IA17" i="11" s="1"/>
  <c r="IB23" i="6"/>
  <c r="IB17" i="11" s="1"/>
  <c r="IC23" i="6"/>
  <c r="IC17" i="11" s="1"/>
  <c r="ID23" i="6"/>
  <c r="ID17" i="11" s="1"/>
  <c r="IE23" i="6"/>
  <c r="IE17" i="11" s="1"/>
  <c r="IF23" i="6"/>
  <c r="IF17" i="11" s="1"/>
  <c r="H24" i="6"/>
  <c r="H18" i="11" s="1"/>
  <c r="I24" i="6"/>
  <c r="I18" i="11" s="1"/>
  <c r="J24" i="6"/>
  <c r="J18" i="11" s="1"/>
  <c r="K24" i="6"/>
  <c r="K18" i="11" s="1"/>
  <c r="L24" i="6"/>
  <c r="L18" i="11" s="1"/>
  <c r="M24" i="6"/>
  <c r="M18" i="11" s="1"/>
  <c r="N24" i="6"/>
  <c r="N18" i="11" s="1"/>
  <c r="O24" i="6"/>
  <c r="O18" i="11" s="1"/>
  <c r="P24" i="6"/>
  <c r="P18" i="11" s="1"/>
  <c r="Q24" i="6"/>
  <c r="Q18" i="11" s="1"/>
  <c r="R24" i="6"/>
  <c r="R18" i="11" s="1"/>
  <c r="S24" i="6"/>
  <c r="S18" i="11" s="1"/>
  <c r="T24" i="6"/>
  <c r="T18" i="11" s="1"/>
  <c r="U24" i="6"/>
  <c r="U18" i="11" s="1"/>
  <c r="V24" i="6"/>
  <c r="V18" i="11" s="1"/>
  <c r="W24" i="6"/>
  <c r="W18" i="11" s="1"/>
  <c r="X24" i="6"/>
  <c r="X18" i="11" s="1"/>
  <c r="Y24" i="6"/>
  <c r="Y18" i="11" s="1"/>
  <c r="Z24" i="6"/>
  <c r="Z18" i="11" s="1"/>
  <c r="AA24" i="6"/>
  <c r="AA18" i="11" s="1"/>
  <c r="AB24" i="6"/>
  <c r="AB18" i="11" s="1"/>
  <c r="AC24" i="6"/>
  <c r="AC18" i="11" s="1"/>
  <c r="AD24" i="6"/>
  <c r="AD18" i="11" s="1"/>
  <c r="AE24" i="6"/>
  <c r="AE18" i="11" s="1"/>
  <c r="AF24" i="6"/>
  <c r="AF18" i="11" s="1"/>
  <c r="AG24" i="6"/>
  <c r="AG18" i="11" s="1"/>
  <c r="AH24" i="6"/>
  <c r="AH18" i="11" s="1"/>
  <c r="AI24" i="6"/>
  <c r="AI18" i="11" s="1"/>
  <c r="AJ24" i="6"/>
  <c r="AJ18" i="11" s="1"/>
  <c r="AK24" i="6"/>
  <c r="AK18" i="11" s="1"/>
  <c r="AL24" i="6"/>
  <c r="AL18" i="11" s="1"/>
  <c r="AM24" i="6"/>
  <c r="AM18" i="11" s="1"/>
  <c r="AN24" i="6"/>
  <c r="AN18" i="11" s="1"/>
  <c r="AO24" i="6"/>
  <c r="AO18" i="11" s="1"/>
  <c r="AP24" i="6"/>
  <c r="AP18" i="11" s="1"/>
  <c r="AQ24" i="6"/>
  <c r="AQ18" i="11" s="1"/>
  <c r="AR24" i="6"/>
  <c r="AR18" i="11" s="1"/>
  <c r="AS24" i="6"/>
  <c r="AS18" i="11" s="1"/>
  <c r="AT24" i="6"/>
  <c r="AT18" i="11" s="1"/>
  <c r="AU24" i="6"/>
  <c r="AU18" i="11" s="1"/>
  <c r="AV24" i="6"/>
  <c r="AV18" i="11" s="1"/>
  <c r="AW24" i="6"/>
  <c r="AW18" i="11" s="1"/>
  <c r="AX24" i="6"/>
  <c r="AX18" i="11" s="1"/>
  <c r="AY24" i="6"/>
  <c r="AY18" i="11" s="1"/>
  <c r="AZ24" i="6"/>
  <c r="AZ18" i="11" s="1"/>
  <c r="BA24" i="6"/>
  <c r="BA18" i="11" s="1"/>
  <c r="BB24" i="6"/>
  <c r="BB18" i="11" s="1"/>
  <c r="BC24" i="6"/>
  <c r="BC18" i="11" s="1"/>
  <c r="BD24" i="6"/>
  <c r="BD18" i="11" s="1"/>
  <c r="BE24" i="6"/>
  <c r="BE18" i="11" s="1"/>
  <c r="BF24" i="6"/>
  <c r="BF18" i="11" s="1"/>
  <c r="BG24" i="6"/>
  <c r="BG18" i="11" s="1"/>
  <c r="BH24" i="6"/>
  <c r="BH18" i="11" s="1"/>
  <c r="BI24" i="6"/>
  <c r="BI18" i="11" s="1"/>
  <c r="BJ24" i="6"/>
  <c r="BJ18" i="11" s="1"/>
  <c r="BK24" i="6"/>
  <c r="BK18" i="11" s="1"/>
  <c r="BL24" i="6"/>
  <c r="BL18" i="11" s="1"/>
  <c r="BM24" i="6"/>
  <c r="BM18" i="11" s="1"/>
  <c r="BN24" i="6"/>
  <c r="BN18" i="11" s="1"/>
  <c r="BO24" i="6"/>
  <c r="BO18" i="11" s="1"/>
  <c r="BP24" i="6"/>
  <c r="BP18" i="11" s="1"/>
  <c r="BQ24" i="6"/>
  <c r="BQ18" i="11" s="1"/>
  <c r="BR24" i="6"/>
  <c r="BR18" i="11" s="1"/>
  <c r="BS24" i="6"/>
  <c r="BS18" i="11" s="1"/>
  <c r="BT24" i="6"/>
  <c r="BT18" i="11" s="1"/>
  <c r="BU24" i="6"/>
  <c r="BU18" i="11" s="1"/>
  <c r="BV24" i="6"/>
  <c r="BV18" i="11" s="1"/>
  <c r="BW24" i="6"/>
  <c r="BW18" i="11" s="1"/>
  <c r="BX24" i="6"/>
  <c r="BX18" i="11" s="1"/>
  <c r="BY24" i="6"/>
  <c r="BY18" i="11" s="1"/>
  <c r="BZ24" i="6"/>
  <c r="BZ18" i="11" s="1"/>
  <c r="CA24" i="6"/>
  <c r="CA18" i="11" s="1"/>
  <c r="CB24" i="6"/>
  <c r="CB18" i="11" s="1"/>
  <c r="CC24" i="6"/>
  <c r="CC18" i="11" s="1"/>
  <c r="CD24" i="6"/>
  <c r="CD18" i="11" s="1"/>
  <c r="CE24" i="6"/>
  <c r="CE18" i="11" s="1"/>
  <c r="CF24" i="6"/>
  <c r="CF18" i="11" s="1"/>
  <c r="CG24" i="6"/>
  <c r="CG18" i="11" s="1"/>
  <c r="CH24" i="6"/>
  <c r="CH18" i="11" s="1"/>
  <c r="CI24" i="6"/>
  <c r="CI18" i="11" s="1"/>
  <c r="CJ24" i="6"/>
  <c r="CJ18" i="11" s="1"/>
  <c r="CK24" i="6"/>
  <c r="CK18" i="11" s="1"/>
  <c r="CL24" i="6"/>
  <c r="CL18" i="11" s="1"/>
  <c r="CM24" i="6"/>
  <c r="CM18" i="11" s="1"/>
  <c r="CN24" i="6"/>
  <c r="CN18" i="11" s="1"/>
  <c r="CO24" i="6"/>
  <c r="CO18" i="11" s="1"/>
  <c r="CP24" i="6"/>
  <c r="CP18" i="11" s="1"/>
  <c r="CQ24" i="6"/>
  <c r="CQ18" i="11" s="1"/>
  <c r="CR24" i="6"/>
  <c r="CR18" i="11" s="1"/>
  <c r="CS24" i="6"/>
  <c r="CS18" i="11" s="1"/>
  <c r="CT24" i="6"/>
  <c r="CT18" i="11" s="1"/>
  <c r="CU24" i="6"/>
  <c r="CU18" i="11" s="1"/>
  <c r="CV24" i="6"/>
  <c r="CV18" i="11" s="1"/>
  <c r="CW24" i="6"/>
  <c r="CW18" i="11" s="1"/>
  <c r="CX24" i="6"/>
  <c r="CX18" i="11" s="1"/>
  <c r="CY24" i="6"/>
  <c r="CY18" i="11" s="1"/>
  <c r="CZ24" i="6"/>
  <c r="CZ18" i="11" s="1"/>
  <c r="DA24" i="6"/>
  <c r="DA18" i="11" s="1"/>
  <c r="DB24" i="6"/>
  <c r="DB18" i="11" s="1"/>
  <c r="DC24" i="6"/>
  <c r="DC18" i="11" s="1"/>
  <c r="DD24" i="6"/>
  <c r="DD18" i="11" s="1"/>
  <c r="DE24" i="6"/>
  <c r="DE18" i="11" s="1"/>
  <c r="DF24" i="6"/>
  <c r="DF18" i="11" s="1"/>
  <c r="DG24" i="6"/>
  <c r="DG18" i="11" s="1"/>
  <c r="DH24" i="6"/>
  <c r="DH18" i="11" s="1"/>
  <c r="DI24" i="6"/>
  <c r="DI18" i="11" s="1"/>
  <c r="DJ24" i="6"/>
  <c r="DJ18" i="11" s="1"/>
  <c r="DK24" i="6"/>
  <c r="DK18" i="11" s="1"/>
  <c r="DL24" i="6"/>
  <c r="DL18" i="11" s="1"/>
  <c r="DM24" i="6"/>
  <c r="DM18" i="11" s="1"/>
  <c r="DN24" i="6"/>
  <c r="DN18" i="11" s="1"/>
  <c r="DO24" i="6"/>
  <c r="DO18" i="11" s="1"/>
  <c r="DP24" i="6"/>
  <c r="DP18" i="11" s="1"/>
  <c r="DQ24" i="6"/>
  <c r="DQ18" i="11" s="1"/>
  <c r="DR24" i="6"/>
  <c r="DR18" i="11" s="1"/>
  <c r="DS24" i="6"/>
  <c r="DS18" i="11" s="1"/>
  <c r="DT24" i="6"/>
  <c r="DT18" i="11" s="1"/>
  <c r="DU24" i="6"/>
  <c r="DU18" i="11" s="1"/>
  <c r="DV24" i="6"/>
  <c r="DV18" i="11" s="1"/>
  <c r="DW24" i="6"/>
  <c r="DW18" i="11" s="1"/>
  <c r="DX24" i="6"/>
  <c r="DX18" i="11" s="1"/>
  <c r="DY24" i="6"/>
  <c r="DY18" i="11" s="1"/>
  <c r="DZ24" i="6"/>
  <c r="DZ18" i="11" s="1"/>
  <c r="EA24" i="6"/>
  <c r="EA18" i="11" s="1"/>
  <c r="EB24" i="6"/>
  <c r="EB18" i="11" s="1"/>
  <c r="EC24" i="6"/>
  <c r="EC18" i="11" s="1"/>
  <c r="ED24" i="6"/>
  <c r="ED18" i="11" s="1"/>
  <c r="EE24" i="6"/>
  <c r="EE18" i="11" s="1"/>
  <c r="EF24" i="6"/>
  <c r="EF18" i="11" s="1"/>
  <c r="EG24" i="6"/>
  <c r="EG18" i="11" s="1"/>
  <c r="EH24" i="6"/>
  <c r="EH18" i="11" s="1"/>
  <c r="EI24" i="6"/>
  <c r="EI18" i="11" s="1"/>
  <c r="EJ24" i="6"/>
  <c r="EJ18" i="11" s="1"/>
  <c r="EK24" i="6"/>
  <c r="EK18" i="11" s="1"/>
  <c r="EL24" i="6"/>
  <c r="EL18" i="11" s="1"/>
  <c r="EM24" i="6"/>
  <c r="EM18" i="11" s="1"/>
  <c r="EN24" i="6"/>
  <c r="EN18" i="11" s="1"/>
  <c r="EO24" i="6"/>
  <c r="EO18" i="11" s="1"/>
  <c r="EP24" i="6"/>
  <c r="EP18" i="11" s="1"/>
  <c r="EQ24" i="6"/>
  <c r="EQ18" i="11" s="1"/>
  <c r="ER24" i="6"/>
  <c r="ER18" i="11" s="1"/>
  <c r="ES24" i="6"/>
  <c r="ES18" i="11" s="1"/>
  <c r="ET24" i="6"/>
  <c r="ET18" i="11" s="1"/>
  <c r="EU24" i="6"/>
  <c r="EU18" i="11" s="1"/>
  <c r="EV24" i="6"/>
  <c r="EV18" i="11" s="1"/>
  <c r="EW24" i="6"/>
  <c r="EW18" i="11" s="1"/>
  <c r="EX24" i="6"/>
  <c r="EX18" i="11" s="1"/>
  <c r="EY24" i="6"/>
  <c r="EY18" i="11" s="1"/>
  <c r="EZ24" i="6"/>
  <c r="EZ18" i="11" s="1"/>
  <c r="FA24" i="6"/>
  <c r="FA18" i="11" s="1"/>
  <c r="FB24" i="6"/>
  <c r="FB18" i="11" s="1"/>
  <c r="FC24" i="6"/>
  <c r="FC18" i="11" s="1"/>
  <c r="FD24" i="6"/>
  <c r="FD18" i="11" s="1"/>
  <c r="FE24" i="6"/>
  <c r="FE18" i="11" s="1"/>
  <c r="FF24" i="6"/>
  <c r="FF18" i="11" s="1"/>
  <c r="FG24" i="6"/>
  <c r="FG18" i="11" s="1"/>
  <c r="FH24" i="6"/>
  <c r="FH18" i="11" s="1"/>
  <c r="FI24" i="6"/>
  <c r="FI18" i="11" s="1"/>
  <c r="FJ24" i="6"/>
  <c r="FJ18" i="11" s="1"/>
  <c r="FK24" i="6"/>
  <c r="FK18" i="11" s="1"/>
  <c r="FL24" i="6"/>
  <c r="FL18" i="11" s="1"/>
  <c r="FM24" i="6"/>
  <c r="FM18" i="11" s="1"/>
  <c r="FN24" i="6"/>
  <c r="FN18" i="11" s="1"/>
  <c r="FO24" i="6"/>
  <c r="FO18" i="11" s="1"/>
  <c r="FP24" i="6"/>
  <c r="FP18" i="11" s="1"/>
  <c r="FQ24" i="6"/>
  <c r="FQ18" i="11" s="1"/>
  <c r="FR24" i="6"/>
  <c r="FR18" i="11" s="1"/>
  <c r="FS24" i="6"/>
  <c r="FS18" i="11" s="1"/>
  <c r="FT24" i="6"/>
  <c r="FT18" i="11" s="1"/>
  <c r="FU24" i="6"/>
  <c r="FU18" i="11" s="1"/>
  <c r="FV24" i="6"/>
  <c r="FV18" i="11" s="1"/>
  <c r="FW24" i="6"/>
  <c r="FW18" i="11" s="1"/>
  <c r="FX24" i="6"/>
  <c r="FX18" i="11" s="1"/>
  <c r="FY24" i="6"/>
  <c r="FY18" i="11" s="1"/>
  <c r="FZ24" i="6"/>
  <c r="FZ18" i="11" s="1"/>
  <c r="GA24" i="6"/>
  <c r="GA18" i="11" s="1"/>
  <c r="GB24" i="6"/>
  <c r="GB18" i="11" s="1"/>
  <c r="GC24" i="6"/>
  <c r="GC18" i="11" s="1"/>
  <c r="GD24" i="6"/>
  <c r="GD18" i="11" s="1"/>
  <c r="GE24" i="6"/>
  <c r="GE18" i="11" s="1"/>
  <c r="GF24" i="6"/>
  <c r="GF18" i="11" s="1"/>
  <c r="GG24" i="6"/>
  <c r="GG18" i="11" s="1"/>
  <c r="GH24" i="6"/>
  <c r="GH18" i="11" s="1"/>
  <c r="GI24" i="6"/>
  <c r="GI18" i="11" s="1"/>
  <c r="GJ24" i="6"/>
  <c r="GJ18" i="11" s="1"/>
  <c r="GK24" i="6"/>
  <c r="GK18" i="11" s="1"/>
  <c r="GL24" i="6"/>
  <c r="GL18" i="11" s="1"/>
  <c r="GM24" i="6"/>
  <c r="GM18" i="11" s="1"/>
  <c r="GN24" i="6"/>
  <c r="GN18" i="11" s="1"/>
  <c r="GO24" i="6"/>
  <c r="GO18" i="11" s="1"/>
  <c r="GP24" i="6"/>
  <c r="GP18" i="11" s="1"/>
  <c r="GQ24" i="6"/>
  <c r="GQ18" i="11" s="1"/>
  <c r="GR24" i="6"/>
  <c r="GR18" i="11" s="1"/>
  <c r="GS24" i="6"/>
  <c r="GS18" i="11" s="1"/>
  <c r="GT24" i="6"/>
  <c r="GT18" i="11" s="1"/>
  <c r="GU24" i="6"/>
  <c r="GU18" i="11" s="1"/>
  <c r="GV24" i="6"/>
  <c r="GV18" i="11" s="1"/>
  <c r="GW24" i="6"/>
  <c r="GW18" i="11" s="1"/>
  <c r="GX24" i="6"/>
  <c r="GX18" i="11" s="1"/>
  <c r="GY24" i="6"/>
  <c r="GY18" i="11" s="1"/>
  <c r="GZ24" i="6"/>
  <c r="GZ18" i="11" s="1"/>
  <c r="HA24" i="6"/>
  <c r="HA18" i="11" s="1"/>
  <c r="HB24" i="6"/>
  <c r="HB18" i="11" s="1"/>
  <c r="HC24" i="6"/>
  <c r="HC18" i="11" s="1"/>
  <c r="HD24" i="6"/>
  <c r="HD18" i="11" s="1"/>
  <c r="HE24" i="6"/>
  <c r="HE18" i="11" s="1"/>
  <c r="HF24" i="6"/>
  <c r="HF18" i="11" s="1"/>
  <c r="HG24" i="6"/>
  <c r="HG18" i="11" s="1"/>
  <c r="HH24" i="6"/>
  <c r="HH18" i="11" s="1"/>
  <c r="HI24" i="6"/>
  <c r="HI18" i="11" s="1"/>
  <c r="HJ24" i="6"/>
  <c r="HJ18" i="11" s="1"/>
  <c r="HK24" i="6"/>
  <c r="HK18" i="11" s="1"/>
  <c r="HL24" i="6"/>
  <c r="HL18" i="11" s="1"/>
  <c r="HM24" i="6"/>
  <c r="HM18" i="11" s="1"/>
  <c r="HN24" i="6"/>
  <c r="HN18" i="11" s="1"/>
  <c r="HO24" i="6"/>
  <c r="HO18" i="11" s="1"/>
  <c r="HP24" i="6"/>
  <c r="HP18" i="11" s="1"/>
  <c r="HQ24" i="6"/>
  <c r="HQ18" i="11" s="1"/>
  <c r="HR24" i="6"/>
  <c r="HR18" i="11" s="1"/>
  <c r="HS24" i="6"/>
  <c r="HS18" i="11" s="1"/>
  <c r="HT24" i="6"/>
  <c r="HT18" i="11" s="1"/>
  <c r="HU24" i="6"/>
  <c r="HU18" i="11" s="1"/>
  <c r="HV24" i="6"/>
  <c r="HV18" i="11" s="1"/>
  <c r="HW24" i="6"/>
  <c r="HW18" i="11" s="1"/>
  <c r="HX24" i="6"/>
  <c r="HX18" i="11" s="1"/>
  <c r="HY24" i="6"/>
  <c r="HY18" i="11" s="1"/>
  <c r="HZ24" i="6"/>
  <c r="HZ18" i="11" s="1"/>
  <c r="IA24" i="6"/>
  <c r="IA18" i="11" s="1"/>
  <c r="IB24" i="6"/>
  <c r="IB18" i="11" s="1"/>
  <c r="IC24" i="6"/>
  <c r="IC18" i="11" s="1"/>
  <c r="ID24" i="6"/>
  <c r="ID18" i="11" s="1"/>
  <c r="IE24" i="6"/>
  <c r="IE18" i="11" s="1"/>
  <c r="IF24" i="6"/>
  <c r="IF18" i="11" s="1"/>
  <c r="H25" i="6"/>
  <c r="H19" i="11" s="1"/>
  <c r="I25" i="6"/>
  <c r="I19" i="11" s="1"/>
  <c r="J25" i="6"/>
  <c r="J19" i="11" s="1"/>
  <c r="K25" i="6"/>
  <c r="K19" i="11" s="1"/>
  <c r="L25" i="6"/>
  <c r="L19" i="11" s="1"/>
  <c r="M25" i="6"/>
  <c r="M19" i="11" s="1"/>
  <c r="N25" i="6"/>
  <c r="N19" i="11" s="1"/>
  <c r="O25" i="6"/>
  <c r="O19" i="11" s="1"/>
  <c r="P25" i="6"/>
  <c r="P19" i="11" s="1"/>
  <c r="Q25" i="6"/>
  <c r="Q19" i="11" s="1"/>
  <c r="R25" i="6"/>
  <c r="R19" i="11" s="1"/>
  <c r="S25" i="6"/>
  <c r="S19" i="11" s="1"/>
  <c r="T25" i="6"/>
  <c r="T19" i="11" s="1"/>
  <c r="U25" i="6"/>
  <c r="U19" i="11" s="1"/>
  <c r="V25" i="6"/>
  <c r="V19" i="11" s="1"/>
  <c r="W25" i="6"/>
  <c r="W19" i="11" s="1"/>
  <c r="X25" i="6"/>
  <c r="X19" i="11" s="1"/>
  <c r="Y25" i="6"/>
  <c r="Y19" i="11" s="1"/>
  <c r="Z25" i="6"/>
  <c r="Z19" i="11" s="1"/>
  <c r="AA25" i="6"/>
  <c r="AA19" i="11" s="1"/>
  <c r="AB25" i="6"/>
  <c r="AB19" i="11" s="1"/>
  <c r="AC25" i="6"/>
  <c r="AC19" i="11" s="1"/>
  <c r="AD25" i="6"/>
  <c r="AD19" i="11" s="1"/>
  <c r="AE25" i="6"/>
  <c r="AE19" i="11" s="1"/>
  <c r="AF25" i="6"/>
  <c r="AF19" i="11" s="1"/>
  <c r="AG25" i="6"/>
  <c r="AG19" i="11" s="1"/>
  <c r="AH25" i="6"/>
  <c r="AH19" i="11" s="1"/>
  <c r="AI25" i="6"/>
  <c r="AI19" i="11" s="1"/>
  <c r="AJ25" i="6"/>
  <c r="AJ19" i="11" s="1"/>
  <c r="AK25" i="6"/>
  <c r="AK19" i="11" s="1"/>
  <c r="AL25" i="6"/>
  <c r="AL19" i="11" s="1"/>
  <c r="AM25" i="6"/>
  <c r="AM19" i="11" s="1"/>
  <c r="AN25" i="6"/>
  <c r="AN19" i="11" s="1"/>
  <c r="AO25" i="6"/>
  <c r="AO19" i="11" s="1"/>
  <c r="AP25" i="6"/>
  <c r="AP19" i="11" s="1"/>
  <c r="AQ25" i="6"/>
  <c r="AQ19" i="11" s="1"/>
  <c r="AR25" i="6"/>
  <c r="AR19" i="11" s="1"/>
  <c r="AS25" i="6"/>
  <c r="AS19" i="11" s="1"/>
  <c r="AT25" i="6"/>
  <c r="AT19" i="11" s="1"/>
  <c r="AU25" i="6"/>
  <c r="AU19" i="11" s="1"/>
  <c r="AV25" i="6"/>
  <c r="AV19" i="11" s="1"/>
  <c r="AW25" i="6"/>
  <c r="AW19" i="11" s="1"/>
  <c r="AX25" i="6"/>
  <c r="AX19" i="11" s="1"/>
  <c r="AY25" i="6"/>
  <c r="AY19" i="11" s="1"/>
  <c r="AZ25" i="6"/>
  <c r="AZ19" i="11" s="1"/>
  <c r="BA25" i="6"/>
  <c r="BA19" i="11" s="1"/>
  <c r="BB25" i="6"/>
  <c r="BB19" i="11" s="1"/>
  <c r="BC25" i="6"/>
  <c r="BC19" i="11" s="1"/>
  <c r="BD25" i="6"/>
  <c r="BD19" i="11" s="1"/>
  <c r="BE25" i="6"/>
  <c r="BE19" i="11" s="1"/>
  <c r="BF25" i="6"/>
  <c r="BF19" i="11" s="1"/>
  <c r="BG25" i="6"/>
  <c r="BG19" i="11" s="1"/>
  <c r="BH25" i="6"/>
  <c r="BH19" i="11" s="1"/>
  <c r="BI25" i="6"/>
  <c r="BI19" i="11" s="1"/>
  <c r="BJ25" i="6"/>
  <c r="BJ19" i="11" s="1"/>
  <c r="BK25" i="6"/>
  <c r="BK19" i="11" s="1"/>
  <c r="BL25" i="6"/>
  <c r="BL19" i="11" s="1"/>
  <c r="BM25" i="6"/>
  <c r="BM19" i="11" s="1"/>
  <c r="BN25" i="6"/>
  <c r="BN19" i="11" s="1"/>
  <c r="BO25" i="6"/>
  <c r="BO19" i="11" s="1"/>
  <c r="BP25" i="6"/>
  <c r="BP19" i="11" s="1"/>
  <c r="BQ25" i="6"/>
  <c r="BQ19" i="11" s="1"/>
  <c r="BR25" i="6"/>
  <c r="BR19" i="11" s="1"/>
  <c r="BS25" i="6"/>
  <c r="BS19" i="11" s="1"/>
  <c r="BT25" i="6"/>
  <c r="BT19" i="11" s="1"/>
  <c r="BU25" i="6"/>
  <c r="BU19" i="11" s="1"/>
  <c r="BV25" i="6"/>
  <c r="BV19" i="11" s="1"/>
  <c r="BW25" i="6"/>
  <c r="BW19" i="11" s="1"/>
  <c r="BX25" i="6"/>
  <c r="BX19" i="11" s="1"/>
  <c r="BY25" i="6"/>
  <c r="BY19" i="11" s="1"/>
  <c r="BZ25" i="6"/>
  <c r="BZ19" i="11" s="1"/>
  <c r="CA25" i="6"/>
  <c r="CA19" i="11" s="1"/>
  <c r="CB25" i="6"/>
  <c r="CB19" i="11" s="1"/>
  <c r="CC25" i="6"/>
  <c r="CC19" i="11" s="1"/>
  <c r="CD25" i="6"/>
  <c r="CD19" i="11" s="1"/>
  <c r="CE25" i="6"/>
  <c r="CE19" i="11" s="1"/>
  <c r="CF25" i="6"/>
  <c r="CF19" i="11" s="1"/>
  <c r="CG25" i="6"/>
  <c r="CG19" i="11" s="1"/>
  <c r="CH25" i="6"/>
  <c r="CH19" i="11" s="1"/>
  <c r="CI25" i="6"/>
  <c r="CI19" i="11" s="1"/>
  <c r="CJ25" i="6"/>
  <c r="CJ19" i="11" s="1"/>
  <c r="CK25" i="6"/>
  <c r="CK19" i="11" s="1"/>
  <c r="CL25" i="6"/>
  <c r="CL19" i="11" s="1"/>
  <c r="CM25" i="6"/>
  <c r="CM19" i="11" s="1"/>
  <c r="CN25" i="6"/>
  <c r="CN19" i="11" s="1"/>
  <c r="CO25" i="6"/>
  <c r="CO19" i="11" s="1"/>
  <c r="CP25" i="6"/>
  <c r="CP19" i="11" s="1"/>
  <c r="CQ25" i="6"/>
  <c r="CQ19" i="11" s="1"/>
  <c r="CR25" i="6"/>
  <c r="CR19" i="11" s="1"/>
  <c r="CS25" i="6"/>
  <c r="CS19" i="11" s="1"/>
  <c r="CT25" i="6"/>
  <c r="CT19" i="11" s="1"/>
  <c r="CU25" i="6"/>
  <c r="CU19" i="11" s="1"/>
  <c r="CV25" i="6"/>
  <c r="CV19" i="11" s="1"/>
  <c r="CW25" i="6"/>
  <c r="CW19" i="11" s="1"/>
  <c r="CX25" i="6"/>
  <c r="CX19" i="11" s="1"/>
  <c r="CY25" i="6"/>
  <c r="CY19" i="11" s="1"/>
  <c r="CZ25" i="6"/>
  <c r="CZ19" i="11" s="1"/>
  <c r="DA25" i="6"/>
  <c r="DA19" i="11" s="1"/>
  <c r="DB25" i="6"/>
  <c r="DB19" i="11" s="1"/>
  <c r="DC25" i="6"/>
  <c r="DC19" i="11" s="1"/>
  <c r="DD25" i="6"/>
  <c r="DD19" i="11" s="1"/>
  <c r="DE25" i="6"/>
  <c r="DE19" i="11" s="1"/>
  <c r="DF25" i="6"/>
  <c r="DF19" i="11" s="1"/>
  <c r="DG25" i="6"/>
  <c r="DG19" i="11" s="1"/>
  <c r="DH25" i="6"/>
  <c r="DH19" i="11" s="1"/>
  <c r="DI25" i="6"/>
  <c r="DI19" i="11" s="1"/>
  <c r="DJ25" i="6"/>
  <c r="DJ19" i="11" s="1"/>
  <c r="DK25" i="6"/>
  <c r="DK19" i="11" s="1"/>
  <c r="DL25" i="6"/>
  <c r="DL19" i="11" s="1"/>
  <c r="DM25" i="6"/>
  <c r="DM19" i="11" s="1"/>
  <c r="DN25" i="6"/>
  <c r="DN19" i="11" s="1"/>
  <c r="DO25" i="6"/>
  <c r="DO19" i="11" s="1"/>
  <c r="DP25" i="6"/>
  <c r="DP19" i="11" s="1"/>
  <c r="DQ25" i="6"/>
  <c r="DQ19" i="11" s="1"/>
  <c r="DR25" i="6"/>
  <c r="DR19" i="11" s="1"/>
  <c r="DS25" i="6"/>
  <c r="DS19" i="11" s="1"/>
  <c r="DT25" i="6"/>
  <c r="DT19" i="11" s="1"/>
  <c r="DU25" i="6"/>
  <c r="DU19" i="11" s="1"/>
  <c r="DV25" i="6"/>
  <c r="DV19" i="11" s="1"/>
  <c r="DW25" i="6"/>
  <c r="DW19" i="11" s="1"/>
  <c r="DX25" i="6"/>
  <c r="DX19" i="11" s="1"/>
  <c r="DY25" i="6"/>
  <c r="DY19" i="11" s="1"/>
  <c r="DZ25" i="6"/>
  <c r="DZ19" i="11" s="1"/>
  <c r="EA25" i="6"/>
  <c r="EA19" i="11" s="1"/>
  <c r="EB25" i="6"/>
  <c r="EB19" i="11" s="1"/>
  <c r="EC25" i="6"/>
  <c r="EC19" i="11" s="1"/>
  <c r="ED25" i="6"/>
  <c r="ED19" i="11" s="1"/>
  <c r="EE25" i="6"/>
  <c r="EE19" i="11" s="1"/>
  <c r="EF25" i="6"/>
  <c r="EF19" i="11" s="1"/>
  <c r="EG25" i="6"/>
  <c r="EG19" i="11" s="1"/>
  <c r="EH25" i="6"/>
  <c r="EH19" i="11" s="1"/>
  <c r="EI25" i="6"/>
  <c r="EI19" i="11" s="1"/>
  <c r="EJ25" i="6"/>
  <c r="EJ19" i="11" s="1"/>
  <c r="EK25" i="6"/>
  <c r="EK19" i="11" s="1"/>
  <c r="EL25" i="6"/>
  <c r="EL19" i="11" s="1"/>
  <c r="EM25" i="6"/>
  <c r="EM19" i="11" s="1"/>
  <c r="EN25" i="6"/>
  <c r="EN19" i="11" s="1"/>
  <c r="EO25" i="6"/>
  <c r="EO19" i="11" s="1"/>
  <c r="EP25" i="6"/>
  <c r="EP19" i="11" s="1"/>
  <c r="EQ25" i="6"/>
  <c r="EQ19" i="11" s="1"/>
  <c r="ER25" i="6"/>
  <c r="ER19" i="11" s="1"/>
  <c r="ES25" i="6"/>
  <c r="ES19" i="11" s="1"/>
  <c r="ET25" i="6"/>
  <c r="ET19" i="11" s="1"/>
  <c r="EU25" i="6"/>
  <c r="EU19" i="11" s="1"/>
  <c r="EV25" i="6"/>
  <c r="EV19" i="11" s="1"/>
  <c r="EW25" i="6"/>
  <c r="EW19" i="11" s="1"/>
  <c r="EX25" i="6"/>
  <c r="EX19" i="11" s="1"/>
  <c r="EY25" i="6"/>
  <c r="EY19" i="11" s="1"/>
  <c r="EZ25" i="6"/>
  <c r="EZ19" i="11" s="1"/>
  <c r="FA25" i="6"/>
  <c r="FA19" i="11" s="1"/>
  <c r="FB25" i="6"/>
  <c r="FB19" i="11" s="1"/>
  <c r="FC25" i="6"/>
  <c r="FC19" i="11" s="1"/>
  <c r="FD25" i="6"/>
  <c r="FD19" i="11" s="1"/>
  <c r="FE25" i="6"/>
  <c r="FE19" i="11" s="1"/>
  <c r="FF25" i="6"/>
  <c r="FF19" i="11" s="1"/>
  <c r="FG25" i="6"/>
  <c r="FG19" i="11" s="1"/>
  <c r="FH25" i="6"/>
  <c r="FH19" i="11" s="1"/>
  <c r="FI25" i="6"/>
  <c r="FI19" i="11" s="1"/>
  <c r="FJ25" i="6"/>
  <c r="FJ19" i="11" s="1"/>
  <c r="FK25" i="6"/>
  <c r="FK19" i="11" s="1"/>
  <c r="FL25" i="6"/>
  <c r="FL19" i="11" s="1"/>
  <c r="FM25" i="6"/>
  <c r="FM19" i="11" s="1"/>
  <c r="FN25" i="6"/>
  <c r="FN19" i="11" s="1"/>
  <c r="FO25" i="6"/>
  <c r="FO19" i="11" s="1"/>
  <c r="FP25" i="6"/>
  <c r="FP19" i="11" s="1"/>
  <c r="FQ25" i="6"/>
  <c r="FQ19" i="11" s="1"/>
  <c r="FR25" i="6"/>
  <c r="FR19" i="11" s="1"/>
  <c r="FS25" i="6"/>
  <c r="FS19" i="11" s="1"/>
  <c r="FT25" i="6"/>
  <c r="FT19" i="11" s="1"/>
  <c r="FU25" i="6"/>
  <c r="FU19" i="11" s="1"/>
  <c r="FV25" i="6"/>
  <c r="FV19" i="11" s="1"/>
  <c r="FW25" i="6"/>
  <c r="FW19" i="11" s="1"/>
  <c r="FX25" i="6"/>
  <c r="FX19" i="11" s="1"/>
  <c r="FY25" i="6"/>
  <c r="FY19" i="11" s="1"/>
  <c r="FZ25" i="6"/>
  <c r="FZ19" i="11" s="1"/>
  <c r="GA25" i="6"/>
  <c r="GA19" i="11" s="1"/>
  <c r="GB25" i="6"/>
  <c r="GB19" i="11" s="1"/>
  <c r="GC25" i="6"/>
  <c r="GC19" i="11" s="1"/>
  <c r="GD25" i="6"/>
  <c r="GD19" i="11" s="1"/>
  <c r="GE25" i="6"/>
  <c r="GE19" i="11" s="1"/>
  <c r="GF25" i="6"/>
  <c r="GF19" i="11" s="1"/>
  <c r="GG25" i="6"/>
  <c r="GG19" i="11" s="1"/>
  <c r="GH25" i="6"/>
  <c r="GH19" i="11" s="1"/>
  <c r="GI25" i="6"/>
  <c r="GI19" i="11" s="1"/>
  <c r="GJ25" i="6"/>
  <c r="GJ19" i="11" s="1"/>
  <c r="GK25" i="6"/>
  <c r="GK19" i="11" s="1"/>
  <c r="GL25" i="6"/>
  <c r="GL19" i="11" s="1"/>
  <c r="GM25" i="6"/>
  <c r="GM19" i="11" s="1"/>
  <c r="GN25" i="6"/>
  <c r="GN19" i="11" s="1"/>
  <c r="GO25" i="6"/>
  <c r="GO19" i="11" s="1"/>
  <c r="GP25" i="6"/>
  <c r="GP19" i="11" s="1"/>
  <c r="GQ25" i="6"/>
  <c r="GQ19" i="11" s="1"/>
  <c r="GR25" i="6"/>
  <c r="GR19" i="11" s="1"/>
  <c r="GS25" i="6"/>
  <c r="GS19" i="11" s="1"/>
  <c r="GT25" i="6"/>
  <c r="GT19" i="11" s="1"/>
  <c r="GU25" i="6"/>
  <c r="GU19" i="11" s="1"/>
  <c r="GV25" i="6"/>
  <c r="GV19" i="11" s="1"/>
  <c r="GW25" i="6"/>
  <c r="GW19" i="11" s="1"/>
  <c r="GX25" i="6"/>
  <c r="GX19" i="11" s="1"/>
  <c r="GY25" i="6"/>
  <c r="GY19" i="11" s="1"/>
  <c r="GZ25" i="6"/>
  <c r="GZ19" i="11" s="1"/>
  <c r="HA25" i="6"/>
  <c r="HA19" i="11" s="1"/>
  <c r="HB25" i="6"/>
  <c r="HB19" i="11" s="1"/>
  <c r="HC25" i="6"/>
  <c r="HC19" i="11" s="1"/>
  <c r="HD25" i="6"/>
  <c r="HD19" i="11" s="1"/>
  <c r="HE25" i="6"/>
  <c r="HE19" i="11" s="1"/>
  <c r="HF25" i="6"/>
  <c r="HF19" i="11" s="1"/>
  <c r="HG25" i="6"/>
  <c r="HG19" i="11" s="1"/>
  <c r="HH25" i="6"/>
  <c r="HH19" i="11" s="1"/>
  <c r="HI25" i="6"/>
  <c r="HI19" i="11" s="1"/>
  <c r="HJ25" i="6"/>
  <c r="HJ19" i="11" s="1"/>
  <c r="HK25" i="6"/>
  <c r="HK19" i="11" s="1"/>
  <c r="HL25" i="6"/>
  <c r="HL19" i="11" s="1"/>
  <c r="HM25" i="6"/>
  <c r="HM19" i="11" s="1"/>
  <c r="HN25" i="6"/>
  <c r="HN19" i="11" s="1"/>
  <c r="HO25" i="6"/>
  <c r="HO19" i="11" s="1"/>
  <c r="HP25" i="6"/>
  <c r="HP19" i="11" s="1"/>
  <c r="HQ25" i="6"/>
  <c r="HQ19" i="11" s="1"/>
  <c r="HR25" i="6"/>
  <c r="HR19" i="11" s="1"/>
  <c r="HS25" i="6"/>
  <c r="HS19" i="11" s="1"/>
  <c r="HT25" i="6"/>
  <c r="HT19" i="11" s="1"/>
  <c r="HU25" i="6"/>
  <c r="HU19" i="11" s="1"/>
  <c r="HV25" i="6"/>
  <c r="HV19" i="11" s="1"/>
  <c r="HW25" i="6"/>
  <c r="HW19" i="11" s="1"/>
  <c r="HX25" i="6"/>
  <c r="HX19" i="11" s="1"/>
  <c r="HY25" i="6"/>
  <c r="HY19" i="11" s="1"/>
  <c r="HZ25" i="6"/>
  <c r="HZ19" i="11" s="1"/>
  <c r="IA25" i="6"/>
  <c r="IA19" i="11" s="1"/>
  <c r="IB25" i="6"/>
  <c r="IB19" i="11" s="1"/>
  <c r="IC25" i="6"/>
  <c r="IC19" i="11" s="1"/>
  <c r="ID25" i="6"/>
  <c r="ID19" i="11" s="1"/>
  <c r="IE25" i="6"/>
  <c r="IE19" i="11" s="1"/>
  <c r="IF25" i="6"/>
  <c r="IF19" i="11" s="1"/>
  <c r="H26" i="6"/>
  <c r="H20" i="11" s="1"/>
  <c r="I26" i="6"/>
  <c r="I20" i="11" s="1"/>
  <c r="J26" i="6"/>
  <c r="J20" i="11" s="1"/>
  <c r="K26" i="6"/>
  <c r="K20" i="11" s="1"/>
  <c r="L26" i="6"/>
  <c r="L20" i="11" s="1"/>
  <c r="M26" i="6"/>
  <c r="M20" i="11" s="1"/>
  <c r="N26" i="6"/>
  <c r="N20" i="11" s="1"/>
  <c r="O26" i="6"/>
  <c r="O20" i="11" s="1"/>
  <c r="P26" i="6"/>
  <c r="P20" i="11" s="1"/>
  <c r="Q26" i="6"/>
  <c r="Q20" i="11" s="1"/>
  <c r="R26" i="6"/>
  <c r="R20" i="11" s="1"/>
  <c r="S26" i="6"/>
  <c r="S20" i="11" s="1"/>
  <c r="T26" i="6"/>
  <c r="T20" i="11" s="1"/>
  <c r="U26" i="6"/>
  <c r="U20" i="11" s="1"/>
  <c r="V26" i="6"/>
  <c r="V20" i="11" s="1"/>
  <c r="W26" i="6"/>
  <c r="W20" i="11" s="1"/>
  <c r="X26" i="6"/>
  <c r="X20" i="11" s="1"/>
  <c r="Y26" i="6"/>
  <c r="Y20" i="11" s="1"/>
  <c r="Z26" i="6"/>
  <c r="Z20" i="11" s="1"/>
  <c r="AA26" i="6"/>
  <c r="AA20" i="11" s="1"/>
  <c r="AB26" i="6"/>
  <c r="AB20" i="11" s="1"/>
  <c r="AC26" i="6"/>
  <c r="AC20" i="11" s="1"/>
  <c r="AD26" i="6"/>
  <c r="AD20" i="11" s="1"/>
  <c r="AE26" i="6"/>
  <c r="AE20" i="11" s="1"/>
  <c r="AF26" i="6"/>
  <c r="AF20" i="11" s="1"/>
  <c r="AG26" i="6"/>
  <c r="AG20" i="11" s="1"/>
  <c r="AH26" i="6"/>
  <c r="AH20" i="11" s="1"/>
  <c r="AI26" i="6"/>
  <c r="AI20" i="11" s="1"/>
  <c r="AJ26" i="6"/>
  <c r="AJ20" i="11" s="1"/>
  <c r="AK26" i="6"/>
  <c r="AK20" i="11" s="1"/>
  <c r="AL26" i="6"/>
  <c r="AL20" i="11" s="1"/>
  <c r="AM26" i="6"/>
  <c r="AM20" i="11" s="1"/>
  <c r="AN26" i="6"/>
  <c r="AN20" i="11" s="1"/>
  <c r="AO26" i="6"/>
  <c r="AO20" i="11" s="1"/>
  <c r="AP26" i="6"/>
  <c r="AP20" i="11" s="1"/>
  <c r="AQ26" i="6"/>
  <c r="AQ20" i="11" s="1"/>
  <c r="AR26" i="6"/>
  <c r="AR20" i="11" s="1"/>
  <c r="AS26" i="6"/>
  <c r="AS20" i="11" s="1"/>
  <c r="AT26" i="6"/>
  <c r="AT20" i="11" s="1"/>
  <c r="AU26" i="6"/>
  <c r="AU20" i="11" s="1"/>
  <c r="AV26" i="6"/>
  <c r="AV20" i="11" s="1"/>
  <c r="AW26" i="6"/>
  <c r="AW20" i="11" s="1"/>
  <c r="AX26" i="6"/>
  <c r="AX20" i="11" s="1"/>
  <c r="AY26" i="6"/>
  <c r="AY20" i="11" s="1"/>
  <c r="AZ26" i="6"/>
  <c r="AZ20" i="11" s="1"/>
  <c r="BA26" i="6"/>
  <c r="BA20" i="11" s="1"/>
  <c r="BB26" i="6"/>
  <c r="BB20" i="11" s="1"/>
  <c r="BC26" i="6"/>
  <c r="BC20" i="11" s="1"/>
  <c r="BD26" i="6"/>
  <c r="BD20" i="11" s="1"/>
  <c r="BE26" i="6"/>
  <c r="BE20" i="11" s="1"/>
  <c r="BF26" i="6"/>
  <c r="BF20" i="11" s="1"/>
  <c r="BG26" i="6"/>
  <c r="BG20" i="11" s="1"/>
  <c r="BH26" i="6"/>
  <c r="BH20" i="11" s="1"/>
  <c r="BI26" i="6"/>
  <c r="BI20" i="11" s="1"/>
  <c r="BJ26" i="6"/>
  <c r="BJ20" i="11" s="1"/>
  <c r="BK26" i="6"/>
  <c r="BK20" i="11" s="1"/>
  <c r="BL26" i="6"/>
  <c r="BL20" i="11" s="1"/>
  <c r="BM26" i="6"/>
  <c r="BM20" i="11" s="1"/>
  <c r="BN26" i="6"/>
  <c r="BN20" i="11" s="1"/>
  <c r="BO26" i="6"/>
  <c r="BO20" i="11" s="1"/>
  <c r="BP26" i="6"/>
  <c r="BP20" i="11" s="1"/>
  <c r="BQ26" i="6"/>
  <c r="BQ20" i="11" s="1"/>
  <c r="BR26" i="6"/>
  <c r="BR20" i="11" s="1"/>
  <c r="BS26" i="6"/>
  <c r="BS20" i="11" s="1"/>
  <c r="BT26" i="6"/>
  <c r="BT20" i="11" s="1"/>
  <c r="BU26" i="6"/>
  <c r="BU20" i="11" s="1"/>
  <c r="BV26" i="6"/>
  <c r="BV20" i="11" s="1"/>
  <c r="BW26" i="6"/>
  <c r="BW20" i="11" s="1"/>
  <c r="BX26" i="6"/>
  <c r="BX20" i="11" s="1"/>
  <c r="BY26" i="6"/>
  <c r="BY20" i="11" s="1"/>
  <c r="BZ26" i="6"/>
  <c r="BZ20" i="11" s="1"/>
  <c r="CA26" i="6"/>
  <c r="CA20" i="11" s="1"/>
  <c r="CB26" i="6"/>
  <c r="CB20" i="11" s="1"/>
  <c r="CC26" i="6"/>
  <c r="CC20" i="11" s="1"/>
  <c r="CD26" i="6"/>
  <c r="CD20" i="11" s="1"/>
  <c r="CE26" i="6"/>
  <c r="CE20" i="11" s="1"/>
  <c r="CF26" i="6"/>
  <c r="CF20" i="11" s="1"/>
  <c r="CG26" i="6"/>
  <c r="CG20" i="11" s="1"/>
  <c r="CH26" i="6"/>
  <c r="CH20" i="11" s="1"/>
  <c r="CI26" i="6"/>
  <c r="CI20" i="11" s="1"/>
  <c r="CJ26" i="6"/>
  <c r="CJ20" i="11" s="1"/>
  <c r="CK26" i="6"/>
  <c r="CK20" i="11" s="1"/>
  <c r="CL26" i="6"/>
  <c r="CL20" i="11" s="1"/>
  <c r="CM26" i="6"/>
  <c r="CM20" i="11" s="1"/>
  <c r="CN26" i="6"/>
  <c r="CN20" i="11" s="1"/>
  <c r="CO26" i="6"/>
  <c r="CO20" i="11" s="1"/>
  <c r="CP26" i="6"/>
  <c r="CP20" i="11" s="1"/>
  <c r="CQ26" i="6"/>
  <c r="CQ20" i="11" s="1"/>
  <c r="CR26" i="6"/>
  <c r="CR20" i="11" s="1"/>
  <c r="CS26" i="6"/>
  <c r="CS20" i="11" s="1"/>
  <c r="CT26" i="6"/>
  <c r="CT20" i="11" s="1"/>
  <c r="CU26" i="6"/>
  <c r="CU20" i="11" s="1"/>
  <c r="CV26" i="6"/>
  <c r="CV20" i="11" s="1"/>
  <c r="CW26" i="6"/>
  <c r="CW20" i="11" s="1"/>
  <c r="CX26" i="6"/>
  <c r="CX20" i="11" s="1"/>
  <c r="CY26" i="6"/>
  <c r="CY20" i="11" s="1"/>
  <c r="CZ26" i="6"/>
  <c r="CZ20" i="11" s="1"/>
  <c r="DA26" i="6"/>
  <c r="DA20" i="11" s="1"/>
  <c r="DB26" i="6"/>
  <c r="DB20" i="11" s="1"/>
  <c r="DC26" i="6"/>
  <c r="DC20" i="11" s="1"/>
  <c r="DD26" i="6"/>
  <c r="DD20" i="11" s="1"/>
  <c r="DE26" i="6"/>
  <c r="DE20" i="11" s="1"/>
  <c r="DF26" i="6"/>
  <c r="DF20" i="11" s="1"/>
  <c r="DG26" i="6"/>
  <c r="DG20" i="11" s="1"/>
  <c r="DH26" i="6"/>
  <c r="DH20" i="11" s="1"/>
  <c r="DI26" i="6"/>
  <c r="DI20" i="11" s="1"/>
  <c r="DJ26" i="6"/>
  <c r="DJ20" i="11" s="1"/>
  <c r="DK26" i="6"/>
  <c r="DK20" i="11" s="1"/>
  <c r="DL26" i="6"/>
  <c r="DL20" i="11" s="1"/>
  <c r="DM26" i="6"/>
  <c r="DM20" i="11" s="1"/>
  <c r="DN26" i="6"/>
  <c r="DN20" i="11" s="1"/>
  <c r="DO26" i="6"/>
  <c r="DO20" i="11" s="1"/>
  <c r="DP26" i="6"/>
  <c r="DP20" i="11" s="1"/>
  <c r="DQ26" i="6"/>
  <c r="DQ20" i="11" s="1"/>
  <c r="DR26" i="6"/>
  <c r="DR20" i="11" s="1"/>
  <c r="DS26" i="6"/>
  <c r="DS20" i="11" s="1"/>
  <c r="DT26" i="6"/>
  <c r="DT20" i="11" s="1"/>
  <c r="DU26" i="6"/>
  <c r="DU20" i="11" s="1"/>
  <c r="DV26" i="6"/>
  <c r="DV20" i="11" s="1"/>
  <c r="DW26" i="6"/>
  <c r="DW20" i="11" s="1"/>
  <c r="DX26" i="6"/>
  <c r="DX20" i="11" s="1"/>
  <c r="DY26" i="6"/>
  <c r="DY20" i="11" s="1"/>
  <c r="DZ26" i="6"/>
  <c r="DZ20" i="11" s="1"/>
  <c r="EA26" i="6"/>
  <c r="EA20" i="11" s="1"/>
  <c r="EB26" i="6"/>
  <c r="EB20" i="11" s="1"/>
  <c r="EC26" i="6"/>
  <c r="EC20" i="11" s="1"/>
  <c r="ED26" i="6"/>
  <c r="ED20" i="11" s="1"/>
  <c r="EE26" i="6"/>
  <c r="EE20" i="11" s="1"/>
  <c r="EF26" i="6"/>
  <c r="EF20" i="11" s="1"/>
  <c r="EG26" i="6"/>
  <c r="EG20" i="11" s="1"/>
  <c r="EH26" i="6"/>
  <c r="EH20" i="11" s="1"/>
  <c r="EI26" i="6"/>
  <c r="EI20" i="11" s="1"/>
  <c r="EJ26" i="6"/>
  <c r="EJ20" i="11" s="1"/>
  <c r="EK26" i="6"/>
  <c r="EK20" i="11" s="1"/>
  <c r="EL26" i="6"/>
  <c r="EL20" i="11" s="1"/>
  <c r="EM26" i="6"/>
  <c r="EM20" i="11" s="1"/>
  <c r="EN26" i="6"/>
  <c r="EN20" i="11" s="1"/>
  <c r="EO26" i="6"/>
  <c r="EO20" i="11" s="1"/>
  <c r="EP26" i="6"/>
  <c r="EP20" i="11" s="1"/>
  <c r="EQ26" i="6"/>
  <c r="EQ20" i="11" s="1"/>
  <c r="ER26" i="6"/>
  <c r="ER20" i="11" s="1"/>
  <c r="ES26" i="6"/>
  <c r="ES20" i="11" s="1"/>
  <c r="ET26" i="6"/>
  <c r="ET20" i="11" s="1"/>
  <c r="EU26" i="6"/>
  <c r="EU20" i="11" s="1"/>
  <c r="EV26" i="6"/>
  <c r="EV20" i="11" s="1"/>
  <c r="EW26" i="6"/>
  <c r="EW20" i="11" s="1"/>
  <c r="EX26" i="6"/>
  <c r="EX20" i="11" s="1"/>
  <c r="EY26" i="6"/>
  <c r="EY20" i="11" s="1"/>
  <c r="EZ26" i="6"/>
  <c r="EZ20" i="11" s="1"/>
  <c r="FA26" i="6"/>
  <c r="FA20" i="11" s="1"/>
  <c r="FB26" i="6"/>
  <c r="FB20" i="11" s="1"/>
  <c r="FC26" i="6"/>
  <c r="FC20" i="11" s="1"/>
  <c r="FD26" i="6"/>
  <c r="FD20" i="11" s="1"/>
  <c r="FE26" i="6"/>
  <c r="FE20" i="11" s="1"/>
  <c r="FF26" i="6"/>
  <c r="FF20" i="11" s="1"/>
  <c r="FG26" i="6"/>
  <c r="FG20" i="11" s="1"/>
  <c r="FH26" i="6"/>
  <c r="FH20" i="11" s="1"/>
  <c r="FI26" i="6"/>
  <c r="FI20" i="11" s="1"/>
  <c r="FJ26" i="6"/>
  <c r="FJ20" i="11" s="1"/>
  <c r="FK26" i="6"/>
  <c r="FK20" i="11" s="1"/>
  <c r="FL26" i="6"/>
  <c r="FL20" i="11" s="1"/>
  <c r="FM26" i="6"/>
  <c r="FM20" i="11" s="1"/>
  <c r="FN26" i="6"/>
  <c r="FN20" i="11" s="1"/>
  <c r="FO26" i="6"/>
  <c r="FO20" i="11" s="1"/>
  <c r="FP26" i="6"/>
  <c r="FP20" i="11" s="1"/>
  <c r="FQ26" i="6"/>
  <c r="FQ20" i="11" s="1"/>
  <c r="FR26" i="6"/>
  <c r="FR20" i="11" s="1"/>
  <c r="FS26" i="6"/>
  <c r="FS20" i="11" s="1"/>
  <c r="FT26" i="6"/>
  <c r="FT20" i="11" s="1"/>
  <c r="FU26" i="6"/>
  <c r="FU20" i="11" s="1"/>
  <c r="FV26" i="6"/>
  <c r="FV20" i="11" s="1"/>
  <c r="FW26" i="6"/>
  <c r="FW20" i="11" s="1"/>
  <c r="FX26" i="6"/>
  <c r="FX20" i="11" s="1"/>
  <c r="FY26" i="6"/>
  <c r="FY20" i="11" s="1"/>
  <c r="FZ26" i="6"/>
  <c r="FZ20" i="11" s="1"/>
  <c r="GA26" i="6"/>
  <c r="GA20" i="11" s="1"/>
  <c r="GB26" i="6"/>
  <c r="GB20" i="11" s="1"/>
  <c r="GC26" i="6"/>
  <c r="GC20" i="11" s="1"/>
  <c r="GD26" i="6"/>
  <c r="GD20" i="11" s="1"/>
  <c r="GE26" i="6"/>
  <c r="GE20" i="11" s="1"/>
  <c r="GF26" i="6"/>
  <c r="GF20" i="11" s="1"/>
  <c r="GG26" i="6"/>
  <c r="GG20" i="11" s="1"/>
  <c r="GH26" i="6"/>
  <c r="GH20" i="11" s="1"/>
  <c r="GI26" i="6"/>
  <c r="GI20" i="11" s="1"/>
  <c r="GJ26" i="6"/>
  <c r="GJ20" i="11" s="1"/>
  <c r="GK26" i="6"/>
  <c r="GK20" i="11" s="1"/>
  <c r="GL26" i="6"/>
  <c r="GL20" i="11" s="1"/>
  <c r="GM26" i="6"/>
  <c r="GM20" i="11" s="1"/>
  <c r="GN26" i="6"/>
  <c r="GN20" i="11" s="1"/>
  <c r="GO26" i="6"/>
  <c r="GO20" i="11" s="1"/>
  <c r="GP26" i="6"/>
  <c r="GP20" i="11" s="1"/>
  <c r="GQ26" i="6"/>
  <c r="GQ20" i="11" s="1"/>
  <c r="GR26" i="6"/>
  <c r="GR20" i="11" s="1"/>
  <c r="GS26" i="6"/>
  <c r="GS20" i="11" s="1"/>
  <c r="GT26" i="6"/>
  <c r="GT20" i="11" s="1"/>
  <c r="GU26" i="6"/>
  <c r="GU20" i="11" s="1"/>
  <c r="GV26" i="6"/>
  <c r="GV20" i="11" s="1"/>
  <c r="GW26" i="6"/>
  <c r="GW20" i="11" s="1"/>
  <c r="GX26" i="6"/>
  <c r="GX20" i="11" s="1"/>
  <c r="GY26" i="6"/>
  <c r="GY20" i="11" s="1"/>
  <c r="GZ26" i="6"/>
  <c r="GZ20" i="11" s="1"/>
  <c r="HA26" i="6"/>
  <c r="HA20" i="11" s="1"/>
  <c r="HB26" i="6"/>
  <c r="HB20" i="11" s="1"/>
  <c r="HC26" i="6"/>
  <c r="HC20" i="11" s="1"/>
  <c r="HD26" i="6"/>
  <c r="HD20" i="11" s="1"/>
  <c r="HE26" i="6"/>
  <c r="HE20" i="11" s="1"/>
  <c r="HF26" i="6"/>
  <c r="HF20" i="11" s="1"/>
  <c r="HG26" i="6"/>
  <c r="HG20" i="11" s="1"/>
  <c r="HH26" i="6"/>
  <c r="HH20" i="11" s="1"/>
  <c r="HI26" i="6"/>
  <c r="HI20" i="11" s="1"/>
  <c r="HJ26" i="6"/>
  <c r="HJ20" i="11" s="1"/>
  <c r="HK26" i="6"/>
  <c r="HK20" i="11" s="1"/>
  <c r="HL26" i="6"/>
  <c r="HL20" i="11" s="1"/>
  <c r="HM26" i="6"/>
  <c r="HM20" i="11" s="1"/>
  <c r="HN26" i="6"/>
  <c r="HN20" i="11" s="1"/>
  <c r="HO26" i="6"/>
  <c r="HO20" i="11" s="1"/>
  <c r="HP26" i="6"/>
  <c r="HP20" i="11" s="1"/>
  <c r="HQ26" i="6"/>
  <c r="HQ20" i="11" s="1"/>
  <c r="HR26" i="6"/>
  <c r="HR20" i="11" s="1"/>
  <c r="HS26" i="6"/>
  <c r="HS20" i="11" s="1"/>
  <c r="HT26" i="6"/>
  <c r="HT20" i="11" s="1"/>
  <c r="HU26" i="6"/>
  <c r="HU20" i="11" s="1"/>
  <c r="HV26" i="6"/>
  <c r="HV20" i="11" s="1"/>
  <c r="HW26" i="6"/>
  <c r="HW20" i="11" s="1"/>
  <c r="HX26" i="6"/>
  <c r="HX20" i="11" s="1"/>
  <c r="HY26" i="6"/>
  <c r="HY20" i="11" s="1"/>
  <c r="HZ26" i="6"/>
  <c r="HZ20" i="11" s="1"/>
  <c r="IA26" i="6"/>
  <c r="IA20" i="11" s="1"/>
  <c r="IB26" i="6"/>
  <c r="IB20" i="11" s="1"/>
  <c r="IC26" i="6"/>
  <c r="IC20" i="11" s="1"/>
  <c r="ID26" i="6"/>
  <c r="ID20" i="11" s="1"/>
  <c r="IE26" i="6"/>
  <c r="IE20" i="11" s="1"/>
  <c r="IF26" i="6"/>
  <c r="IF20" i="11" s="1"/>
  <c r="H27" i="6"/>
  <c r="H21" i="11" s="1"/>
  <c r="I27" i="6"/>
  <c r="I21" i="11" s="1"/>
  <c r="J27" i="6"/>
  <c r="J21" i="11" s="1"/>
  <c r="K27" i="6"/>
  <c r="K21" i="11" s="1"/>
  <c r="L27" i="6"/>
  <c r="L21" i="11" s="1"/>
  <c r="M27" i="6"/>
  <c r="M21" i="11" s="1"/>
  <c r="N27" i="6"/>
  <c r="N21" i="11" s="1"/>
  <c r="O27" i="6"/>
  <c r="O21" i="11" s="1"/>
  <c r="P27" i="6"/>
  <c r="P21" i="11" s="1"/>
  <c r="Q27" i="6"/>
  <c r="Q21" i="11" s="1"/>
  <c r="R27" i="6"/>
  <c r="R21" i="11" s="1"/>
  <c r="S27" i="6"/>
  <c r="S21" i="11" s="1"/>
  <c r="T27" i="6"/>
  <c r="T21" i="11" s="1"/>
  <c r="U27" i="6"/>
  <c r="U21" i="11" s="1"/>
  <c r="V27" i="6"/>
  <c r="V21" i="11" s="1"/>
  <c r="W27" i="6"/>
  <c r="W21" i="11" s="1"/>
  <c r="X27" i="6"/>
  <c r="X21" i="11" s="1"/>
  <c r="Y27" i="6"/>
  <c r="Y21" i="11" s="1"/>
  <c r="Z27" i="6"/>
  <c r="Z21" i="11" s="1"/>
  <c r="AA27" i="6"/>
  <c r="AA21" i="11" s="1"/>
  <c r="AB27" i="6"/>
  <c r="AB21" i="11" s="1"/>
  <c r="AC27" i="6"/>
  <c r="AC21" i="11" s="1"/>
  <c r="AD27" i="6"/>
  <c r="AD21" i="11" s="1"/>
  <c r="AE27" i="6"/>
  <c r="AE21" i="11" s="1"/>
  <c r="AF27" i="6"/>
  <c r="AF21" i="11" s="1"/>
  <c r="AG27" i="6"/>
  <c r="AG21" i="11" s="1"/>
  <c r="AH27" i="6"/>
  <c r="AH21" i="11" s="1"/>
  <c r="AI27" i="6"/>
  <c r="AI21" i="11" s="1"/>
  <c r="AJ27" i="6"/>
  <c r="AJ21" i="11" s="1"/>
  <c r="AK27" i="6"/>
  <c r="AK21" i="11" s="1"/>
  <c r="AL27" i="6"/>
  <c r="AL21" i="11" s="1"/>
  <c r="AM27" i="6"/>
  <c r="AM21" i="11" s="1"/>
  <c r="AN27" i="6"/>
  <c r="AN21" i="11" s="1"/>
  <c r="AO27" i="6"/>
  <c r="AO21" i="11" s="1"/>
  <c r="AP27" i="6"/>
  <c r="AP21" i="11" s="1"/>
  <c r="AQ27" i="6"/>
  <c r="AQ21" i="11" s="1"/>
  <c r="AR27" i="6"/>
  <c r="AR21" i="11" s="1"/>
  <c r="AS27" i="6"/>
  <c r="AS21" i="11" s="1"/>
  <c r="AT27" i="6"/>
  <c r="AT21" i="11" s="1"/>
  <c r="AU27" i="6"/>
  <c r="AU21" i="11" s="1"/>
  <c r="AV27" i="6"/>
  <c r="AV21" i="11" s="1"/>
  <c r="AW27" i="6"/>
  <c r="AW21" i="11" s="1"/>
  <c r="AX27" i="6"/>
  <c r="AX21" i="11" s="1"/>
  <c r="AY27" i="6"/>
  <c r="AY21" i="11" s="1"/>
  <c r="AZ27" i="6"/>
  <c r="AZ21" i="11" s="1"/>
  <c r="BA27" i="6"/>
  <c r="BA21" i="11" s="1"/>
  <c r="BB27" i="6"/>
  <c r="BB21" i="11" s="1"/>
  <c r="BC27" i="6"/>
  <c r="BC21" i="11" s="1"/>
  <c r="BD27" i="6"/>
  <c r="BD21" i="11" s="1"/>
  <c r="BE27" i="6"/>
  <c r="BE21" i="11" s="1"/>
  <c r="BF27" i="6"/>
  <c r="BF21" i="11" s="1"/>
  <c r="BG27" i="6"/>
  <c r="BG21" i="11" s="1"/>
  <c r="BH27" i="6"/>
  <c r="BH21" i="11" s="1"/>
  <c r="BI27" i="6"/>
  <c r="BI21" i="11" s="1"/>
  <c r="BJ27" i="6"/>
  <c r="BJ21" i="11" s="1"/>
  <c r="BK27" i="6"/>
  <c r="BK21" i="11" s="1"/>
  <c r="BL27" i="6"/>
  <c r="BL21" i="11" s="1"/>
  <c r="BM27" i="6"/>
  <c r="BM21" i="11" s="1"/>
  <c r="BN27" i="6"/>
  <c r="BN21" i="11" s="1"/>
  <c r="BO27" i="6"/>
  <c r="BO21" i="11" s="1"/>
  <c r="BP27" i="6"/>
  <c r="BP21" i="11" s="1"/>
  <c r="BQ27" i="6"/>
  <c r="BQ21" i="11" s="1"/>
  <c r="BR27" i="6"/>
  <c r="BR21" i="11" s="1"/>
  <c r="BS27" i="6"/>
  <c r="BS21" i="11" s="1"/>
  <c r="BT27" i="6"/>
  <c r="BT21" i="11" s="1"/>
  <c r="BU27" i="6"/>
  <c r="BU21" i="11" s="1"/>
  <c r="BV27" i="6"/>
  <c r="BV21" i="11" s="1"/>
  <c r="BW27" i="6"/>
  <c r="BW21" i="11" s="1"/>
  <c r="BX27" i="6"/>
  <c r="BX21" i="11" s="1"/>
  <c r="BY27" i="6"/>
  <c r="BY21" i="11" s="1"/>
  <c r="BZ27" i="6"/>
  <c r="BZ21" i="11" s="1"/>
  <c r="CA27" i="6"/>
  <c r="CA21" i="11" s="1"/>
  <c r="CB27" i="6"/>
  <c r="CB21" i="11" s="1"/>
  <c r="CC27" i="6"/>
  <c r="CC21" i="11" s="1"/>
  <c r="CD27" i="6"/>
  <c r="CD21" i="11" s="1"/>
  <c r="CE27" i="6"/>
  <c r="CE21" i="11" s="1"/>
  <c r="CF27" i="6"/>
  <c r="CF21" i="11" s="1"/>
  <c r="CG27" i="6"/>
  <c r="CG21" i="11" s="1"/>
  <c r="CH27" i="6"/>
  <c r="CH21" i="11" s="1"/>
  <c r="CI27" i="6"/>
  <c r="CI21" i="11" s="1"/>
  <c r="CJ27" i="6"/>
  <c r="CJ21" i="11" s="1"/>
  <c r="CK27" i="6"/>
  <c r="CK21" i="11" s="1"/>
  <c r="CL27" i="6"/>
  <c r="CL21" i="11" s="1"/>
  <c r="CM27" i="6"/>
  <c r="CM21" i="11" s="1"/>
  <c r="CN27" i="6"/>
  <c r="CN21" i="11" s="1"/>
  <c r="CO27" i="6"/>
  <c r="CO21" i="11" s="1"/>
  <c r="CP27" i="6"/>
  <c r="CP21" i="11" s="1"/>
  <c r="CQ27" i="6"/>
  <c r="CQ21" i="11" s="1"/>
  <c r="CR27" i="6"/>
  <c r="CR21" i="11" s="1"/>
  <c r="CS27" i="6"/>
  <c r="CS21" i="11" s="1"/>
  <c r="CT27" i="6"/>
  <c r="CT21" i="11" s="1"/>
  <c r="CU27" i="6"/>
  <c r="CU21" i="11" s="1"/>
  <c r="CV27" i="6"/>
  <c r="CV21" i="11" s="1"/>
  <c r="CW27" i="6"/>
  <c r="CW21" i="11" s="1"/>
  <c r="CX27" i="6"/>
  <c r="CX21" i="11" s="1"/>
  <c r="CY27" i="6"/>
  <c r="CY21" i="11" s="1"/>
  <c r="CZ27" i="6"/>
  <c r="CZ21" i="11" s="1"/>
  <c r="DA27" i="6"/>
  <c r="DA21" i="11" s="1"/>
  <c r="DB27" i="6"/>
  <c r="DB21" i="11" s="1"/>
  <c r="DC27" i="6"/>
  <c r="DC21" i="11" s="1"/>
  <c r="DD27" i="6"/>
  <c r="DD21" i="11" s="1"/>
  <c r="DE27" i="6"/>
  <c r="DE21" i="11" s="1"/>
  <c r="DF27" i="6"/>
  <c r="DF21" i="11" s="1"/>
  <c r="DG27" i="6"/>
  <c r="DG21" i="11" s="1"/>
  <c r="DH27" i="6"/>
  <c r="DH21" i="11" s="1"/>
  <c r="DI27" i="6"/>
  <c r="DI21" i="11" s="1"/>
  <c r="DJ27" i="6"/>
  <c r="DJ21" i="11" s="1"/>
  <c r="DK27" i="6"/>
  <c r="DK21" i="11" s="1"/>
  <c r="DL27" i="6"/>
  <c r="DL21" i="11" s="1"/>
  <c r="DM27" i="6"/>
  <c r="DM21" i="11" s="1"/>
  <c r="DN27" i="6"/>
  <c r="DN21" i="11" s="1"/>
  <c r="DO27" i="6"/>
  <c r="DO21" i="11" s="1"/>
  <c r="DP27" i="6"/>
  <c r="DP21" i="11" s="1"/>
  <c r="DQ27" i="6"/>
  <c r="DQ21" i="11" s="1"/>
  <c r="DR27" i="6"/>
  <c r="DR21" i="11" s="1"/>
  <c r="DS27" i="6"/>
  <c r="DS21" i="11" s="1"/>
  <c r="DT27" i="6"/>
  <c r="DT21" i="11" s="1"/>
  <c r="DU27" i="6"/>
  <c r="DU21" i="11" s="1"/>
  <c r="DV27" i="6"/>
  <c r="DV21" i="11" s="1"/>
  <c r="DW27" i="6"/>
  <c r="DW21" i="11" s="1"/>
  <c r="DX27" i="6"/>
  <c r="DX21" i="11" s="1"/>
  <c r="DY27" i="6"/>
  <c r="DY21" i="11" s="1"/>
  <c r="DZ27" i="6"/>
  <c r="DZ21" i="11" s="1"/>
  <c r="EA27" i="6"/>
  <c r="EA21" i="11" s="1"/>
  <c r="EB27" i="6"/>
  <c r="EB21" i="11" s="1"/>
  <c r="EC27" i="6"/>
  <c r="EC21" i="11" s="1"/>
  <c r="ED27" i="6"/>
  <c r="ED21" i="11" s="1"/>
  <c r="EE27" i="6"/>
  <c r="EE21" i="11" s="1"/>
  <c r="EF27" i="6"/>
  <c r="EF21" i="11" s="1"/>
  <c r="EG27" i="6"/>
  <c r="EG21" i="11" s="1"/>
  <c r="EH27" i="6"/>
  <c r="EH21" i="11" s="1"/>
  <c r="EI27" i="6"/>
  <c r="EI21" i="11" s="1"/>
  <c r="EJ27" i="6"/>
  <c r="EJ21" i="11" s="1"/>
  <c r="EK27" i="6"/>
  <c r="EK21" i="11" s="1"/>
  <c r="EL27" i="6"/>
  <c r="EL21" i="11" s="1"/>
  <c r="EM27" i="6"/>
  <c r="EM21" i="11" s="1"/>
  <c r="EN27" i="6"/>
  <c r="EN21" i="11" s="1"/>
  <c r="EO27" i="6"/>
  <c r="EO21" i="11" s="1"/>
  <c r="EP27" i="6"/>
  <c r="EP21" i="11" s="1"/>
  <c r="EQ27" i="6"/>
  <c r="EQ21" i="11" s="1"/>
  <c r="ER27" i="6"/>
  <c r="ER21" i="11" s="1"/>
  <c r="ES27" i="6"/>
  <c r="ES21" i="11" s="1"/>
  <c r="ET27" i="6"/>
  <c r="ET21" i="11" s="1"/>
  <c r="EU27" i="6"/>
  <c r="EU21" i="11" s="1"/>
  <c r="EV27" i="6"/>
  <c r="EV21" i="11" s="1"/>
  <c r="EW27" i="6"/>
  <c r="EW21" i="11" s="1"/>
  <c r="EX27" i="6"/>
  <c r="EX21" i="11" s="1"/>
  <c r="EY27" i="6"/>
  <c r="EY21" i="11" s="1"/>
  <c r="EZ27" i="6"/>
  <c r="EZ21" i="11" s="1"/>
  <c r="FA27" i="6"/>
  <c r="FA21" i="11" s="1"/>
  <c r="FB27" i="6"/>
  <c r="FB21" i="11" s="1"/>
  <c r="FC27" i="6"/>
  <c r="FC21" i="11" s="1"/>
  <c r="FD27" i="6"/>
  <c r="FD21" i="11" s="1"/>
  <c r="FE27" i="6"/>
  <c r="FE21" i="11" s="1"/>
  <c r="FF27" i="6"/>
  <c r="FF21" i="11" s="1"/>
  <c r="FG27" i="6"/>
  <c r="FG21" i="11" s="1"/>
  <c r="FH27" i="6"/>
  <c r="FH21" i="11" s="1"/>
  <c r="FI27" i="6"/>
  <c r="FI21" i="11" s="1"/>
  <c r="FJ27" i="6"/>
  <c r="FJ21" i="11" s="1"/>
  <c r="FK27" i="6"/>
  <c r="FK21" i="11" s="1"/>
  <c r="FL27" i="6"/>
  <c r="FL21" i="11" s="1"/>
  <c r="FM27" i="6"/>
  <c r="FM21" i="11" s="1"/>
  <c r="FN27" i="6"/>
  <c r="FN21" i="11" s="1"/>
  <c r="FO27" i="6"/>
  <c r="FO21" i="11" s="1"/>
  <c r="FP27" i="6"/>
  <c r="FP21" i="11" s="1"/>
  <c r="FQ27" i="6"/>
  <c r="FQ21" i="11" s="1"/>
  <c r="FR27" i="6"/>
  <c r="FR21" i="11" s="1"/>
  <c r="FS27" i="6"/>
  <c r="FS21" i="11" s="1"/>
  <c r="FT27" i="6"/>
  <c r="FT21" i="11" s="1"/>
  <c r="FU27" i="6"/>
  <c r="FU21" i="11" s="1"/>
  <c r="FV27" i="6"/>
  <c r="FV21" i="11" s="1"/>
  <c r="FW27" i="6"/>
  <c r="FW21" i="11" s="1"/>
  <c r="FX27" i="6"/>
  <c r="FX21" i="11" s="1"/>
  <c r="FY27" i="6"/>
  <c r="FY21" i="11" s="1"/>
  <c r="FZ27" i="6"/>
  <c r="FZ21" i="11" s="1"/>
  <c r="GA27" i="6"/>
  <c r="GA21" i="11" s="1"/>
  <c r="GB27" i="6"/>
  <c r="GB21" i="11" s="1"/>
  <c r="GC27" i="6"/>
  <c r="GC21" i="11" s="1"/>
  <c r="GD27" i="6"/>
  <c r="GD21" i="11" s="1"/>
  <c r="GE27" i="6"/>
  <c r="GE21" i="11" s="1"/>
  <c r="GF27" i="6"/>
  <c r="GF21" i="11" s="1"/>
  <c r="GG27" i="6"/>
  <c r="GG21" i="11" s="1"/>
  <c r="GH27" i="6"/>
  <c r="GH21" i="11" s="1"/>
  <c r="GI27" i="6"/>
  <c r="GI21" i="11" s="1"/>
  <c r="GJ27" i="6"/>
  <c r="GJ21" i="11" s="1"/>
  <c r="GK27" i="6"/>
  <c r="GK21" i="11" s="1"/>
  <c r="GL27" i="6"/>
  <c r="GL21" i="11" s="1"/>
  <c r="GM27" i="6"/>
  <c r="GM21" i="11" s="1"/>
  <c r="GN27" i="6"/>
  <c r="GN21" i="11" s="1"/>
  <c r="GO27" i="6"/>
  <c r="GO21" i="11" s="1"/>
  <c r="GP27" i="6"/>
  <c r="GP21" i="11" s="1"/>
  <c r="GQ27" i="6"/>
  <c r="GQ21" i="11" s="1"/>
  <c r="GR27" i="6"/>
  <c r="GR21" i="11" s="1"/>
  <c r="GS27" i="6"/>
  <c r="GS21" i="11" s="1"/>
  <c r="GT27" i="6"/>
  <c r="GT21" i="11" s="1"/>
  <c r="GU27" i="6"/>
  <c r="GU21" i="11" s="1"/>
  <c r="GV27" i="6"/>
  <c r="GV21" i="11" s="1"/>
  <c r="GW27" i="6"/>
  <c r="GW21" i="11" s="1"/>
  <c r="GX27" i="6"/>
  <c r="GX21" i="11" s="1"/>
  <c r="GY27" i="6"/>
  <c r="GY21" i="11" s="1"/>
  <c r="GZ27" i="6"/>
  <c r="GZ21" i="11" s="1"/>
  <c r="HA27" i="6"/>
  <c r="HA21" i="11" s="1"/>
  <c r="HB27" i="6"/>
  <c r="HB21" i="11" s="1"/>
  <c r="HC27" i="6"/>
  <c r="HC21" i="11" s="1"/>
  <c r="HD27" i="6"/>
  <c r="HD21" i="11" s="1"/>
  <c r="HE27" i="6"/>
  <c r="HE21" i="11" s="1"/>
  <c r="HF27" i="6"/>
  <c r="HF21" i="11" s="1"/>
  <c r="HG27" i="6"/>
  <c r="HG21" i="11" s="1"/>
  <c r="HH27" i="6"/>
  <c r="HH21" i="11" s="1"/>
  <c r="HI27" i="6"/>
  <c r="HI21" i="11" s="1"/>
  <c r="HJ27" i="6"/>
  <c r="HJ21" i="11" s="1"/>
  <c r="HK27" i="6"/>
  <c r="HK21" i="11" s="1"/>
  <c r="HL27" i="6"/>
  <c r="HL21" i="11" s="1"/>
  <c r="HM27" i="6"/>
  <c r="HM21" i="11" s="1"/>
  <c r="HN27" i="6"/>
  <c r="HN21" i="11" s="1"/>
  <c r="HO27" i="6"/>
  <c r="HO21" i="11" s="1"/>
  <c r="HP27" i="6"/>
  <c r="HP21" i="11" s="1"/>
  <c r="HQ27" i="6"/>
  <c r="HQ21" i="11" s="1"/>
  <c r="HR27" i="6"/>
  <c r="HR21" i="11" s="1"/>
  <c r="HS27" i="6"/>
  <c r="HS21" i="11" s="1"/>
  <c r="HT27" i="6"/>
  <c r="HT21" i="11" s="1"/>
  <c r="HU27" i="6"/>
  <c r="HU21" i="11" s="1"/>
  <c r="HV27" i="6"/>
  <c r="HV21" i="11" s="1"/>
  <c r="HW27" i="6"/>
  <c r="HW21" i="11" s="1"/>
  <c r="HX27" i="6"/>
  <c r="HX21" i="11" s="1"/>
  <c r="HY27" i="6"/>
  <c r="HY21" i="11" s="1"/>
  <c r="HZ27" i="6"/>
  <c r="HZ21" i="11" s="1"/>
  <c r="IA27" i="6"/>
  <c r="IA21" i="11" s="1"/>
  <c r="IB27" i="6"/>
  <c r="IB21" i="11" s="1"/>
  <c r="IC27" i="6"/>
  <c r="IC21" i="11" s="1"/>
  <c r="ID27" i="6"/>
  <c r="ID21" i="11" s="1"/>
  <c r="IE27" i="6"/>
  <c r="IE21" i="11" s="1"/>
  <c r="IF27" i="6"/>
  <c r="IF21" i="11" s="1"/>
  <c r="H28" i="6"/>
  <c r="H22" i="11" s="1"/>
  <c r="I28" i="6"/>
  <c r="I22" i="11" s="1"/>
  <c r="J28" i="6"/>
  <c r="J22" i="11" s="1"/>
  <c r="K28" i="6"/>
  <c r="K22" i="11" s="1"/>
  <c r="L28" i="6"/>
  <c r="L22" i="11" s="1"/>
  <c r="M28" i="6"/>
  <c r="M22" i="11" s="1"/>
  <c r="N28" i="6"/>
  <c r="N22" i="11" s="1"/>
  <c r="O28" i="6"/>
  <c r="O22" i="11" s="1"/>
  <c r="P28" i="6"/>
  <c r="P22" i="11" s="1"/>
  <c r="Q28" i="6"/>
  <c r="Q22" i="11" s="1"/>
  <c r="R28" i="6"/>
  <c r="R22" i="11" s="1"/>
  <c r="S28" i="6"/>
  <c r="S22" i="11" s="1"/>
  <c r="T28" i="6"/>
  <c r="T22" i="11" s="1"/>
  <c r="U28" i="6"/>
  <c r="U22" i="11" s="1"/>
  <c r="V28" i="6"/>
  <c r="V22" i="11" s="1"/>
  <c r="W28" i="6"/>
  <c r="W22" i="11" s="1"/>
  <c r="X28" i="6"/>
  <c r="X22" i="11" s="1"/>
  <c r="Y28" i="6"/>
  <c r="Y22" i="11" s="1"/>
  <c r="Z28" i="6"/>
  <c r="Z22" i="11" s="1"/>
  <c r="AA28" i="6"/>
  <c r="AA22" i="11" s="1"/>
  <c r="AB28" i="6"/>
  <c r="AB22" i="11" s="1"/>
  <c r="AC28" i="6"/>
  <c r="AC22" i="11" s="1"/>
  <c r="AD28" i="6"/>
  <c r="AD22" i="11" s="1"/>
  <c r="AE28" i="6"/>
  <c r="AE22" i="11" s="1"/>
  <c r="AF28" i="6"/>
  <c r="AF22" i="11" s="1"/>
  <c r="AG28" i="6"/>
  <c r="AG22" i="11" s="1"/>
  <c r="AH28" i="6"/>
  <c r="AH22" i="11" s="1"/>
  <c r="AI28" i="6"/>
  <c r="AI22" i="11" s="1"/>
  <c r="AJ28" i="6"/>
  <c r="AJ22" i="11" s="1"/>
  <c r="AK28" i="6"/>
  <c r="AK22" i="11" s="1"/>
  <c r="AL28" i="6"/>
  <c r="AL22" i="11" s="1"/>
  <c r="AM28" i="6"/>
  <c r="AM22" i="11" s="1"/>
  <c r="AN28" i="6"/>
  <c r="AN22" i="11" s="1"/>
  <c r="AO28" i="6"/>
  <c r="AO22" i="11" s="1"/>
  <c r="AP28" i="6"/>
  <c r="AP22" i="11" s="1"/>
  <c r="AQ28" i="6"/>
  <c r="AQ22" i="11" s="1"/>
  <c r="AR28" i="6"/>
  <c r="AR22" i="11" s="1"/>
  <c r="AS28" i="6"/>
  <c r="AS22" i="11" s="1"/>
  <c r="AT28" i="6"/>
  <c r="AT22" i="11" s="1"/>
  <c r="AU28" i="6"/>
  <c r="AU22" i="11" s="1"/>
  <c r="AV28" i="6"/>
  <c r="AV22" i="11" s="1"/>
  <c r="AW28" i="6"/>
  <c r="AW22" i="11" s="1"/>
  <c r="AX28" i="6"/>
  <c r="AX22" i="11" s="1"/>
  <c r="AY28" i="6"/>
  <c r="AY22" i="11" s="1"/>
  <c r="AZ28" i="6"/>
  <c r="AZ22" i="11" s="1"/>
  <c r="BA28" i="6"/>
  <c r="BA22" i="11" s="1"/>
  <c r="BB28" i="6"/>
  <c r="BB22" i="11" s="1"/>
  <c r="BC28" i="6"/>
  <c r="BC22" i="11" s="1"/>
  <c r="BD28" i="6"/>
  <c r="BD22" i="11" s="1"/>
  <c r="BE28" i="6"/>
  <c r="BE22" i="11" s="1"/>
  <c r="BF28" i="6"/>
  <c r="BF22" i="11" s="1"/>
  <c r="BG28" i="6"/>
  <c r="BG22" i="11" s="1"/>
  <c r="BH28" i="6"/>
  <c r="BH22" i="11" s="1"/>
  <c r="BI28" i="6"/>
  <c r="BI22" i="11" s="1"/>
  <c r="BJ28" i="6"/>
  <c r="BJ22" i="11" s="1"/>
  <c r="BK28" i="6"/>
  <c r="BK22" i="11" s="1"/>
  <c r="BL28" i="6"/>
  <c r="BL22" i="11" s="1"/>
  <c r="BM28" i="6"/>
  <c r="BM22" i="11" s="1"/>
  <c r="BN28" i="6"/>
  <c r="BN22" i="11" s="1"/>
  <c r="BO28" i="6"/>
  <c r="BO22" i="11" s="1"/>
  <c r="BP28" i="6"/>
  <c r="BP22" i="11" s="1"/>
  <c r="BQ28" i="6"/>
  <c r="BQ22" i="11" s="1"/>
  <c r="BR28" i="6"/>
  <c r="BR22" i="11" s="1"/>
  <c r="BS28" i="6"/>
  <c r="BS22" i="11" s="1"/>
  <c r="BT28" i="6"/>
  <c r="BT22" i="11" s="1"/>
  <c r="BU28" i="6"/>
  <c r="BU22" i="11" s="1"/>
  <c r="BV28" i="6"/>
  <c r="BV22" i="11" s="1"/>
  <c r="BW28" i="6"/>
  <c r="BW22" i="11" s="1"/>
  <c r="BX28" i="6"/>
  <c r="BX22" i="11" s="1"/>
  <c r="BY28" i="6"/>
  <c r="BY22" i="11" s="1"/>
  <c r="BZ28" i="6"/>
  <c r="BZ22" i="11" s="1"/>
  <c r="CA28" i="6"/>
  <c r="CA22" i="11" s="1"/>
  <c r="CB28" i="6"/>
  <c r="CB22" i="11" s="1"/>
  <c r="CC28" i="6"/>
  <c r="CC22" i="11" s="1"/>
  <c r="CD28" i="6"/>
  <c r="CD22" i="11" s="1"/>
  <c r="CE28" i="6"/>
  <c r="CE22" i="11" s="1"/>
  <c r="CF28" i="6"/>
  <c r="CF22" i="11" s="1"/>
  <c r="CG28" i="6"/>
  <c r="CG22" i="11" s="1"/>
  <c r="CH28" i="6"/>
  <c r="CH22" i="11" s="1"/>
  <c r="CI28" i="6"/>
  <c r="CI22" i="11" s="1"/>
  <c r="CJ28" i="6"/>
  <c r="CJ22" i="11" s="1"/>
  <c r="CK28" i="6"/>
  <c r="CK22" i="11" s="1"/>
  <c r="CL28" i="6"/>
  <c r="CL22" i="11" s="1"/>
  <c r="CM28" i="6"/>
  <c r="CM22" i="11" s="1"/>
  <c r="CN28" i="6"/>
  <c r="CN22" i="11" s="1"/>
  <c r="CO28" i="6"/>
  <c r="CO22" i="11" s="1"/>
  <c r="CP28" i="6"/>
  <c r="CP22" i="11" s="1"/>
  <c r="CQ28" i="6"/>
  <c r="CQ22" i="11" s="1"/>
  <c r="CR28" i="6"/>
  <c r="CR22" i="11" s="1"/>
  <c r="CS28" i="6"/>
  <c r="CS22" i="11" s="1"/>
  <c r="CT28" i="6"/>
  <c r="CT22" i="11" s="1"/>
  <c r="CU28" i="6"/>
  <c r="CU22" i="11" s="1"/>
  <c r="CV28" i="6"/>
  <c r="CV22" i="11" s="1"/>
  <c r="CW28" i="6"/>
  <c r="CW22" i="11" s="1"/>
  <c r="CX28" i="6"/>
  <c r="CX22" i="11" s="1"/>
  <c r="CY28" i="6"/>
  <c r="CY22" i="11" s="1"/>
  <c r="CZ28" i="6"/>
  <c r="CZ22" i="11" s="1"/>
  <c r="DA28" i="6"/>
  <c r="DA22" i="11" s="1"/>
  <c r="DB28" i="6"/>
  <c r="DB22" i="11" s="1"/>
  <c r="DC28" i="6"/>
  <c r="DC22" i="11" s="1"/>
  <c r="DD28" i="6"/>
  <c r="DD22" i="11" s="1"/>
  <c r="DE28" i="6"/>
  <c r="DE22" i="11" s="1"/>
  <c r="DF28" i="6"/>
  <c r="DF22" i="11" s="1"/>
  <c r="DG28" i="6"/>
  <c r="DG22" i="11" s="1"/>
  <c r="DH28" i="6"/>
  <c r="DH22" i="11" s="1"/>
  <c r="DI28" i="6"/>
  <c r="DI22" i="11" s="1"/>
  <c r="DJ28" i="6"/>
  <c r="DJ22" i="11" s="1"/>
  <c r="DK28" i="6"/>
  <c r="DK22" i="11" s="1"/>
  <c r="DL28" i="6"/>
  <c r="DL22" i="11" s="1"/>
  <c r="DM28" i="6"/>
  <c r="DM22" i="11" s="1"/>
  <c r="DN28" i="6"/>
  <c r="DN22" i="11" s="1"/>
  <c r="DO28" i="6"/>
  <c r="DO22" i="11" s="1"/>
  <c r="DP28" i="6"/>
  <c r="DP22" i="11" s="1"/>
  <c r="DQ28" i="6"/>
  <c r="DQ22" i="11" s="1"/>
  <c r="DR28" i="6"/>
  <c r="DR22" i="11" s="1"/>
  <c r="DS28" i="6"/>
  <c r="DS22" i="11" s="1"/>
  <c r="DT28" i="6"/>
  <c r="DT22" i="11" s="1"/>
  <c r="DU28" i="6"/>
  <c r="DU22" i="11" s="1"/>
  <c r="DV28" i="6"/>
  <c r="DV22" i="11" s="1"/>
  <c r="DW28" i="6"/>
  <c r="DW22" i="11" s="1"/>
  <c r="DX28" i="6"/>
  <c r="DX22" i="11" s="1"/>
  <c r="DY28" i="6"/>
  <c r="DY22" i="11" s="1"/>
  <c r="DZ28" i="6"/>
  <c r="DZ22" i="11" s="1"/>
  <c r="EA28" i="6"/>
  <c r="EA22" i="11" s="1"/>
  <c r="EB28" i="6"/>
  <c r="EB22" i="11" s="1"/>
  <c r="EC28" i="6"/>
  <c r="EC22" i="11" s="1"/>
  <c r="ED28" i="6"/>
  <c r="ED22" i="11" s="1"/>
  <c r="EE28" i="6"/>
  <c r="EE22" i="11" s="1"/>
  <c r="EF28" i="6"/>
  <c r="EF22" i="11" s="1"/>
  <c r="EG28" i="6"/>
  <c r="EG22" i="11" s="1"/>
  <c r="EH28" i="6"/>
  <c r="EH22" i="11" s="1"/>
  <c r="EI28" i="6"/>
  <c r="EI22" i="11" s="1"/>
  <c r="EJ28" i="6"/>
  <c r="EJ22" i="11" s="1"/>
  <c r="EK28" i="6"/>
  <c r="EK22" i="11" s="1"/>
  <c r="EL28" i="6"/>
  <c r="EL22" i="11" s="1"/>
  <c r="EM28" i="6"/>
  <c r="EM22" i="11" s="1"/>
  <c r="EN28" i="6"/>
  <c r="EN22" i="11" s="1"/>
  <c r="EO28" i="6"/>
  <c r="EO22" i="11" s="1"/>
  <c r="EP28" i="6"/>
  <c r="EP22" i="11" s="1"/>
  <c r="EQ28" i="6"/>
  <c r="EQ22" i="11" s="1"/>
  <c r="ER28" i="6"/>
  <c r="ER22" i="11" s="1"/>
  <c r="ES28" i="6"/>
  <c r="ES22" i="11" s="1"/>
  <c r="ET28" i="6"/>
  <c r="ET22" i="11" s="1"/>
  <c r="EU28" i="6"/>
  <c r="EU22" i="11" s="1"/>
  <c r="EV28" i="6"/>
  <c r="EV22" i="11" s="1"/>
  <c r="EW28" i="6"/>
  <c r="EW22" i="11" s="1"/>
  <c r="EX28" i="6"/>
  <c r="EX22" i="11" s="1"/>
  <c r="EY28" i="6"/>
  <c r="EY22" i="11" s="1"/>
  <c r="EZ28" i="6"/>
  <c r="EZ22" i="11" s="1"/>
  <c r="FA28" i="6"/>
  <c r="FA22" i="11" s="1"/>
  <c r="FB28" i="6"/>
  <c r="FB22" i="11" s="1"/>
  <c r="FC28" i="6"/>
  <c r="FC22" i="11" s="1"/>
  <c r="FD28" i="6"/>
  <c r="FD22" i="11" s="1"/>
  <c r="FE28" i="6"/>
  <c r="FE22" i="11" s="1"/>
  <c r="FF28" i="6"/>
  <c r="FF22" i="11" s="1"/>
  <c r="FG28" i="6"/>
  <c r="FG22" i="11" s="1"/>
  <c r="FH28" i="6"/>
  <c r="FH22" i="11" s="1"/>
  <c r="FI28" i="6"/>
  <c r="FI22" i="11" s="1"/>
  <c r="FJ28" i="6"/>
  <c r="FJ22" i="11" s="1"/>
  <c r="FK28" i="6"/>
  <c r="FK22" i="11" s="1"/>
  <c r="FL28" i="6"/>
  <c r="FL22" i="11" s="1"/>
  <c r="FM28" i="6"/>
  <c r="FM22" i="11" s="1"/>
  <c r="FN28" i="6"/>
  <c r="FN22" i="11" s="1"/>
  <c r="FO28" i="6"/>
  <c r="FO22" i="11" s="1"/>
  <c r="FP28" i="6"/>
  <c r="FP22" i="11" s="1"/>
  <c r="FQ28" i="6"/>
  <c r="FQ22" i="11" s="1"/>
  <c r="FR28" i="6"/>
  <c r="FR22" i="11" s="1"/>
  <c r="FS28" i="6"/>
  <c r="FS22" i="11" s="1"/>
  <c r="FT28" i="6"/>
  <c r="FT22" i="11" s="1"/>
  <c r="FU28" i="6"/>
  <c r="FU22" i="11" s="1"/>
  <c r="FV28" i="6"/>
  <c r="FV22" i="11" s="1"/>
  <c r="FW28" i="6"/>
  <c r="FW22" i="11" s="1"/>
  <c r="FX28" i="6"/>
  <c r="FX22" i="11" s="1"/>
  <c r="FY28" i="6"/>
  <c r="FY22" i="11" s="1"/>
  <c r="FZ28" i="6"/>
  <c r="FZ22" i="11" s="1"/>
  <c r="GA28" i="6"/>
  <c r="GA22" i="11" s="1"/>
  <c r="GB28" i="6"/>
  <c r="GB22" i="11" s="1"/>
  <c r="GC28" i="6"/>
  <c r="GC22" i="11" s="1"/>
  <c r="GD28" i="6"/>
  <c r="GD22" i="11" s="1"/>
  <c r="GE28" i="6"/>
  <c r="GE22" i="11" s="1"/>
  <c r="GF28" i="6"/>
  <c r="GF22" i="11" s="1"/>
  <c r="GG28" i="6"/>
  <c r="GG22" i="11" s="1"/>
  <c r="GH28" i="6"/>
  <c r="GH22" i="11" s="1"/>
  <c r="GI28" i="6"/>
  <c r="GI22" i="11" s="1"/>
  <c r="GJ28" i="6"/>
  <c r="GJ22" i="11" s="1"/>
  <c r="GK28" i="6"/>
  <c r="GK22" i="11" s="1"/>
  <c r="GL28" i="6"/>
  <c r="GL22" i="11" s="1"/>
  <c r="GM28" i="6"/>
  <c r="GM22" i="11" s="1"/>
  <c r="GN28" i="6"/>
  <c r="GN22" i="11" s="1"/>
  <c r="GO28" i="6"/>
  <c r="GO22" i="11" s="1"/>
  <c r="GP28" i="6"/>
  <c r="GP22" i="11" s="1"/>
  <c r="GQ28" i="6"/>
  <c r="GQ22" i="11" s="1"/>
  <c r="GR28" i="6"/>
  <c r="GR22" i="11" s="1"/>
  <c r="GS28" i="6"/>
  <c r="GS22" i="11" s="1"/>
  <c r="GT28" i="6"/>
  <c r="GT22" i="11" s="1"/>
  <c r="GU28" i="6"/>
  <c r="GU22" i="11" s="1"/>
  <c r="GV28" i="6"/>
  <c r="GV22" i="11" s="1"/>
  <c r="GW28" i="6"/>
  <c r="GW22" i="11" s="1"/>
  <c r="GX28" i="6"/>
  <c r="GX22" i="11" s="1"/>
  <c r="GY28" i="6"/>
  <c r="GY22" i="11" s="1"/>
  <c r="GZ28" i="6"/>
  <c r="GZ22" i="11" s="1"/>
  <c r="HA28" i="6"/>
  <c r="HA22" i="11" s="1"/>
  <c r="HB28" i="6"/>
  <c r="HB22" i="11" s="1"/>
  <c r="HC28" i="6"/>
  <c r="HC22" i="11" s="1"/>
  <c r="HD28" i="6"/>
  <c r="HD22" i="11" s="1"/>
  <c r="HE28" i="6"/>
  <c r="HE22" i="11" s="1"/>
  <c r="HF28" i="6"/>
  <c r="HF22" i="11" s="1"/>
  <c r="HG28" i="6"/>
  <c r="HG22" i="11" s="1"/>
  <c r="HH28" i="6"/>
  <c r="HH22" i="11" s="1"/>
  <c r="HI28" i="6"/>
  <c r="HI22" i="11" s="1"/>
  <c r="HJ28" i="6"/>
  <c r="HJ22" i="11" s="1"/>
  <c r="HK28" i="6"/>
  <c r="HK22" i="11" s="1"/>
  <c r="HL28" i="6"/>
  <c r="HL22" i="11" s="1"/>
  <c r="HM28" i="6"/>
  <c r="HM22" i="11" s="1"/>
  <c r="HN28" i="6"/>
  <c r="HN22" i="11" s="1"/>
  <c r="HO28" i="6"/>
  <c r="HO22" i="11" s="1"/>
  <c r="HP28" i="6"/>
  <c r="HP22" i="11" s="1"/>
  <c r="HQ28" i="6"/>
  <c r="HQ22" i="11" s="1"/>
  <c r="HR28" i="6"/>
  <c r="HR22" i="11" s="1"/>
  <c r="HS28" i="6"/>
  <c r="HS22" i="11" s="1"/>
  <c r="HT28" i="6"/>
  <c r="HT22" i="11" s="1"/>
  <c r="HU28" i="6"/>
  <c r="HU22" i="11" s="1"/>
  <c r="HV28" i="6"/>
  <c r="HV22" i="11" s="1"/>
  <c r="HW28" i="6"/>
  <c r="HW22" i="11" s="1"/>
  <c r="HX28" i="6"/>
  <c r="HX22" i="11" s="1"/>
  <c r="HY28" i="6"/>
  <c r="HY22" i="11" s="1"/>
  <c r="HZ28" i="6"/>
  <c r="HZ22" i="11" s="1"/>
  <c r="IA28" i="6"/>
  <c r="IA22" i="11" s="1"/>
  <c r="IB28" i="6"/>
  <c r="IB22" i="11" s="1"/>
  <c r="IC28" i="6"/>
  <c r="IC22" i="11" s="1"/>
  <c r="ID28" i="6"/>
  <c r="ID22" i="11" s="1"/>
  <c r="IE28" i="6"/>
  <c r="IE22" i="11" s="1"/>
  <c r="IF28" i="6"/>
  <c r="IF22" i="11" s="1"/>
  <c r="H29" i="6"/>
  <c r="H23" i="11" s="1"/>
  <c r="I29" i="6"/>
  <c r="I23" i="11" s="1"/>
  <c r="J29" i="6"/>
  <c r="J23" i="11" s="1"/>
  <c r="K29" i="6"/>
  <c r="K23" i="11" s="1"/>
  <c r="L29" i="6"/>
  <c r="L23" i="11" s="1"/>
  <c r="M29" i="6"/>
  <c r="M23" i="11" s="1"/>
  <c r="N29" i="6"/>
  <c r="N23" i="11" s="1"/>
  <c r="O29" i="6"/>
  <c r="O23" i="11" s="1"/>
  <c r="P29" i="6"/>
  <c r="P23" i="11" s="1"/>
  <c r="Q29" i="6"/>
  <c r="Q23" i="11" s="1"/>
  <c r="R29" i="6"/>
  <c r="R23" i="11" s="1"/>
  <c r="S29" i="6"/>
  <c r="S23" i="11" s="1"/>
  <c r="T29" i="6"/>
  <c r="T23" i="11" s="1"/>
  <c r="U29" i="6"/>
  <c r="U23" i="11" s="1"/>
  <c r="V29" i="6"/>
  <c r="V23" i="11" s="1"/>
  <c r="W29" i="6"/>
  <c r="W23" i="11" s="1"/>
  <c r="X29" i="6"/>
  <c r="X23" i="11" s="1"/>
  <c r="Y29" i="6"/>
  <c r="Y23" i="11" s="1"/>
  <c r="Z29" i="6"/>
  <c r="Z23" i="11" s="1"/>
  <c r="AA29" i="6"/>
  <c r="AA23" i="11" s="1"/>
  <c r="AB29" i="6"/>
  <c r="AB23" i="11" s="1"/>
  <c r="AC29" i="6"/>
  <c r="AC23" i="11" s="1"/>
  <c r="AD29" i="6"/>
  <c r="AD23" i="11" s="1"/>
  <c r="AE29" i="6"/>
  <c r="AE23" i="11" s="1"/>
  <c r="AF29" i="6"/>
  <c r="AF23" i="11" s="1"/>
  <c r="AG29" i="6"/>
  <c r="AG23" i="11" s="1"/>
  <c r="AH29" i="6"/>
  <c r="AH23" i="11" s="1"/>
  <c r="AI29" i="6"/>
  <c r="AI23" i="11" s="1"/>
  <c r="AJ29" i="6"/>
  <c r="AJ23" i="11" s="1"/>
  <c r="AK29" i="6"/>
  <c r="AK23" i="11" s="1"/>
  <c r="AL29" i="6"/>
  <c r="AL23" i="11" s="1"/>
  <c r="AM29" i="6"/>
  <c r="AM23" i="11" s="1"/>
  <c r="AN29" i="6"/>
  <c r="AN23" i="11" s="1"/>
  <c r="AO29" i="6"/>
  <c r="AO23" i="11" s="1"/>
  <c r="AP29" i="6"/>
  <c r="AP23" i="11" s="1"/>
  <c r="AQ29" i="6"/>
  <c r="AQ23" i="11" s="1"/>
  <c r="AR29" i="6"/>
  <c r="AR23" i="11" s="1"/>
  <c r="AS29" i="6"/>
  <c r="AS23" i="11" s="1"/>
  <c r="AT29" i="6"/>
  <c r="AT23" i="11" s="1"/>
  <c r="AU29" i="6"/>
  <c r="AU23" i="11" s="1"/>
  <c r="AV29" i="6"/>
  <c r="AV23" i="11" s="1"/>
  <c r="AW29" i="6"/>
  <c r="AW23" i="11" s="1"/>
  <c r="AX29" i="6"/>
  <c r="AX23" i="11" s="1"/>
  <c r="AY29" i="6"/>
  <c r="AY23" i="11" s="1"/>
  <c r="AZ29" i="6"/>
  <c r="AZ23" i="11" s="1"/>
  <c r="BA29" i="6"/>
  <c r="BA23" i="11" s="1"/>
  <c r="BB29" i="6"/>
  <c r="BB23" i="11" s="1"/>
  <c r="BC29" i="6"/>
  <c r="BC23" i="11" s="1"/>
  <c r="BD29" i="6"/>
  <c r="BD23" i="11" s="1"/>
  <c r="BE29" i="6"/>
  <c r="BE23" i="11" s="1"/>
  <c r="BF29" i="6"/>
  <c r="BF23" i="11" s="1"/>
  <c r="BG29" i="6"/>
  <c r="BG23" i="11" s="1"/>
  <c r="BH29" i="6"/>
  <c r="BH23" i="11" s="1"/>
  <c r="BI29" i="6"/>
  <c r="BI23" i="11" s="1"/>
  <c r="BJ29" i="6"/>
  <c r="BJ23" i="11" s="1"/>
  <c r="BK29" i="6"/>
  <c r="BK23" i="11" s="1"/>
  <c r="BL29" i="6"/>
  <c r="BL23" i="11" s="1"/>
  <c r="BM29" i="6"/>
  <c r="BM23" i="11" s="1"/>
  <c r="BN29" i="6"/>
  <c r="BN23" i="11" s="1"/>
  <c r="BO29" i="6"/>
  <c r="BO23" i="11" s="1"/>
  <c r="BP29" i="6"/>
  <c r="BP23" i="11" s="1"/>
  <c r="BQ29" i="6"/>
  <c r="BQ23" i="11" s="1"/>
  <c r="BR29" i="6"/>
  <c r="BR23" i="11" s="1"/>
  <c r="BS29" i="6"/>
  <c r="BS23" i="11" s="1"/>
  <c r="BT29" i="6"/>
  <c r="BT23" i="11" s="1"/>
  <c r="BU29" i="6"/>
  <c r="BU23" i="11" s="1"/>
  <c r="BV29" i="6"/>
  <c r="BV23" i="11" s="1"/>
  <c r="BW29" i="6"/>
  <c r="BW23" i="11" s="1"/>
  <c r="BX29" i="6"/>
  <c r="BX23" i="11" s="1"/>
  <c r="BY29" i="6"/>
  <c r="BY23" i="11" s="1"/>
  <c r="BZ29" i="6"/>
  <c r="BZ23" i="11" s="1"/>
  <c r="CA29" i="6"/>
  <c r="CA23" i="11" s="1"/>
  <c r="CB29" i="6"/>
  <c r="CB23" i="11" s="1"/>
  <c r="CC29" i="6"/>
  <c r="CC23" i="11" s="1"/>
  <c r="CD29" i="6"/>
  <c r="CD23" i="11" s="1"/>
  <c r="CE29" i="6"/>
  <c r="CE23" i="11" s="1"/>
  <c r="CF29" i="6"/>
  <c r="CF23" i="11" s="1"/>
  <c r="CG29" i="6"/>
  <c r="CG23" i="11" s="1"/>
  <c r="CH29" i="6"/>
  <c r="CH23" i="11" s="1"/>
  <c r="CI29" i="6"/>
  <c r="CI23" i="11" s="1"/>
  <c r="CJ29" i="6"/>
  <c r="CJ23" i="11" s="1"/>
  <c r="CK29" i="6"/>
  <c r="CK23" i="11" s="1"/>
  <c r="CL29" i="6"/>
  <c r="CL23" i="11" s="1"/>
  <c r="CM29" i="6"/>
  <c r="CM23" i="11" s="1"/>
  <c r="CN29" i="6"/>
  <c r="CN23" i="11" s="1"/>
  <c r="CO29" i="6"/>
  <c r="CO23" i="11" s="1"/>
  <c r="CP29" i="6"/>
  <c r="CP23" i="11" s="1"/>
  <c r="CQ29" i="6"/>
  <c r="CQ23" i="11" s="1"/>
  <c r="CR29" i="6"/>
  <c r="CR23" i="11" s="1"/>
  <c r="CS29" i="6"/>
  <c r="CS23" i="11" s="1"/>
  <c r="CT29" i="6"/>
  <c r="CT23" i="11" s="1"/>
  <c r="CU29" i="6"/>
  <c r="CU23" i="11" s="1"/>
  <c r="CV29" i="6"/>
  <c r="CV23" i="11" s="1"/>
  <c r="CW29" i="6"/>
  <c r="CW23" i="11" s="1"/>
  <c r="CX29" i="6"/>
  <c r="CX23" i="11" s="1"/>
  <c r="CY29" i="6"/>
  <c r="CY23" i="11" s="1"/>
  <c r="CZ29" i="6"/>
  <c r="CZ23" i="11" s="1"/>
  <c r="DA29" i="6"/>
  <c r="DA23" i="11" s="1"/>
  <c r="DB29" i="6"/>
  <c r="DB23" i="11" s="1"/>
  <c r="DC29" i="6"/>
  <c r="DC23" i="11" s="1"/>
  <c r="DD29" i="6"/>
  <c r="DD23" i="11" s="1"/>
  <c r="DE29" i="6"/>
  <c r="DE23" i="11" s="1"/>
  <c r="DF29" i="6"/>
  <c r="DF23" i="11" s="1"/>
  <c r="DG29" i="6"/>
  <c r="DG23" i="11" s="1"/>
  <c r="DH29" i="6"/>
  <c r="DH23" i="11" s="1"/>
  <c r="DI29" i="6"/>
  <c r="DI23" i="11" s="1"/>
  <c r="DJ29" i="6"/>
  <c r="DJ23" i="11" s="1"/>
  <c r="DK29" i="6"/>
  <c r="DK23" i="11" s="1"/>
  <c r="DL29" i="6"/>
  <c r="DL23" i="11" s="1"/>
  <c r="DM29" i="6"/>
  <c r="DM23" i="11" s="1"/>
  <c r="DN29" i="6"/>
  <c r="DN23" i="11" s="1"/>
  <c r="DO29" i="6"/>
  <c r="DO23" i="11" s="1"/>
  <c r="DP29" i="6"/>
  <c r="DP23" i="11" s="1"/>
  <c r="DQ29" i="6"/>
  <c r="DQ23" i="11" s="1"/>
  <c r="DR29" i="6"/>
  <c r="DR23" i="11" s="1"/>
  <c r="DS29" i="6"/>
  <c r="DS23" i="11" s="1"/>
  <c r="DT29" i="6"/>
  <c r="DT23" i="11" s="1"/>
  <c r="DU29" i="6"/>
  <c r="DU23" i="11" s="1"/>
  <c r="DV29" i="6"/>
  <c r="DV23" i="11" s="1"/>
  <c r="DW29" i="6"/>
  <c r="DW23" i="11" s="1"/>
  <c r="DX29" i="6"/>
  <c r="DX23" i="11" s="1"/>
  <c r="DY29" i="6"/>
  <c r="DY23" i="11" s="1"/>
  <c r="DZ29" i="6"/>
  <c r="DZ23" i="11" s="1"/>
  <c r="EA29" i="6"/>
  <c r="EA23" i="11" s="1"/>
  <c r="EB29" i="6"/>
  <c r="EB23" i="11" s="1"/>
  <c r="EC29" i="6"/>
  <c r="EC23" i="11" s="1"/>
  <c r="ED29" i="6"/>
  <c r="ED23" i="11" s="1"/>
  <c r="EE29" i="6"/>
  <c r="EE23" i="11" s="1"/>
  <c r="EF29" i="6"/>
  <c r="EF23" i="11" s="1"/>
  <c r="EG29" i="6"/>
  <c r="EG23" i="11" s="1"/>
  <c r="EH29" i="6"/>
  <c r="EH23" i="11" s="1"/>
  <c r="EI29" i="6"/>
  <c r="EI23" i="11" s="1"/>
  <c r="EJ29" i="6"/>
  <c r="EJ23" i="11" s="1"/>
  <c r="EK29" i="6"/>
  <c r="EK23" i="11" s="1"/>
  <c r="EL29" i="6"/>
  <c r="EL23" i="11" s="1"/>
  <c r="EM29" i="6"/>
  <c r="EM23" i="11" s="1"/>
  <c r="EN29" i="6"/>
  <c r="EN23" i="11" s="1"/>
  <c r="EO29" i="6"/>
  <c r="EO23" i="11" s="1"/>
  <c r="EP29" i="6"/>
  <c r="EP23" i="11" s="1"/>
  <c r="EQ29" i="6"/>
  <c r="EQ23" i="11" s="1"/>
  <c r="ER29" i="6"/>
  <c r="ER23" i="11" s="1"/>
  <c r="ES29" i="6"/>
  <c r="ES23" i="11" s="1"/>
  <c r="ET29" i="6"/>
  <c r="ET23" i="11" s="1"/>
  <c r="EU29" i="6"/>
  <c r="EU23" i="11" s="1"/>
  <c r="EV29" i="6"/>
  <c r="EV23" i="11" s="1"/>
  <c r="EW29" i="6"/>
  <c r="EW23" i="11" s="1"/>
  <c r="EX29" i="6"/>
  <c r="EX23" i="11" s="1"/>
  <c r="EY29" i="6"/>
  <c r="EY23" i="11" s="1"/>
  <c r="EZ29" i="6"/>
  <c r="EZ23" i="11" s="1"/>
  <c r="FA29" i="6"/>
  <c r="FA23" i="11" s="1"/>
  <c r="FB29" i="6"/>
  <c r="FB23" i="11" s="1"/>
  <c r="FC29" i="6"/>
  <c r="FC23" i="11" s="1"/>
  <c r="FD29" i="6"/>
  <c r="FD23" i="11" s="1"/>
  <c r="FE29" i="6"/>
  <c r="FE23" i="11" s="1"/>
  <c r="FF29" i="6"/>
  <c r="FF23" i="11" s="1"/>
  <c r="FG29" i="6"/>
  <c r="FG23" i="11" s="1"/>
  <c r="FH29" i="6"/>
  <c r="FH23" i="11" s="1"/>
  <c r="FI29" i="6"/>
  <c r="FI23" i="11" s="1"/>
  <c r="FJ29" i="6"/>
  <c r="FJ23" i="11" s="1"/>
  <c r="FK29" i="6"/>
  <c r="FK23" i="11" s="1"/>
  <c r="FL29" i="6"/>
  <c r="FL23" i="11" s="1"/>
  <c r="FM29" i="6"/>
  <c r="FM23" i="11" s="1"/>
  <c r="FN29" i="6"/>
  <c r="FN23" i="11" s="1"/>
  <c r="FO29" i="6"/>
  <c r="FO23" i="11" s="1"/>
  <c r="FP29" i="6"/>
  <c r="FP23" i="11" s="1"/>
  <c r="FQ29" i="6"/>
  <c r="FQ23" i="11" s="1"/>
  <c r="FR29" i="6"/>
  <c r="FR23" i="11" s="1"/>
  <c r="FS29" i="6"/>
  <c r="FS23" i="11" s="1"/>
  <c r="FT29" i="6"/>
  <c r="FT23" i="11" s="1"/>
  <c r="FU29" i="6"/>
  <c r="FU23" i="11" s="1"/>
  <c r="FV29" i="6"/>
  <c r="FV23" i="11" s="1"/>
  <c r="FW29" i="6"/>
  <c r="FW23" i="11" s="1"/>
  <c r="FX29" i="6"/>
  <c r="FX23" i="11" s="1"/>
  <c r="FY29" i="6"/>
  <c r="FY23" i="11" s="1"/>
  <c r="FZ29" i="6"/>
  <c r="FZ23" i="11" s="1"/>
  <c r="GA29" i="6"/>
  <c r="GA23" i="11" s="1"/>
  <c r="GB29" i="6"/>
  <c r="GB23" i="11" s="1"/>
  <c r="GC29" i="6"/>
  <c r="GC23" i="11" s="1"/>
  <c r="GD29" i="6"/>
  <c r="GD23" i="11" s="1"/>
  <c r="GE29" i="6"/>
  <c r="GE23" i="11" s="1"/>
  <c r="GF29" i="6"/>
  <c r="GF23" i="11" s="1"/>
  <c r="GG29" i="6"/>
  <c r="GG23" i="11" s="1"/>
  <c r="GH29" i="6"/>
  <c r="GH23" i="11" s="1"/>
  <c r="GI29" i="6"/>
  <c r="GI23" i="11" s="1"/>
  <c r="GJ29" i="6"/>
  <c r="GJ23" i="11" s="1"/>
  <c r="GK29" i="6"/>
  <c r="GK23" i="11" s="1"/>
  <c r="GL29" i="6"/>
  <c r="GL23" i="11" s="1"/>
  <c r="GM29" i="6"/>
  <c r="GM23" i="11" s="1"/>
  <c r="GN29" i="6"/>
  <c r="GN23" i="11" s="1"/>
  <c r="GO29" i="6"/>
  <c r="GO23" i="11" s="1"/>
  <c r="GP29" i="6"/>
  <c r="GP23" i="11" s="1"/>
  <c r="GQ29" i="6"/>
  <c r="GQ23" i="11" s="1"/>
  <c r="GR29" i="6"/>
  <c r="GR23" i="11" s="1"/>
  <c r="GS29" i="6"/>
  <c r="GS23" i="11" s="1"/>
  <c r="GT29" i="6"/>
  <c r="GT23" i="11" s="1"/>
  <c r="GU29" i="6"/>
  <c r="GU23" i="11" s="1"/>
  <c r="GV29" i="6"/>
  <c r="GV23" i="11" s="1"/>
  <c r="GW29" i="6"/>
  <c r="GW23" i="11" s="1"/>
  <c r="GX29" i="6"/>
  <c r="GX23" i="11" s="1"/>
  <c r="GY29" i="6"/>
  <c r="GY23" i="11" s="1"/>
  <c r="GZ29" i="6"/>
  <c r="GZ23" i="11" s="1"/>
  <c r="HA29" i="6"/>
  <c r="HA23" i="11" s="1"/>
  <c r="HB29" i="6"/>
  <c r="HB23" i="11" s="1"/>
  <c r="HC29" i="6"/>
  <c r="HC23" i="11" s="1"/>
  <c r="HD29" i="6"/>
  <c r="HD23" i="11" s="1"/>
  <c r="HE29" i="6"/>
  <c r="HE23" i="11" s="1"/>
  <c r="HF29" i="6"/>
  <c r="HF23" i="11" s="1"/>
  <c r="HG29" i="6"/>
  <c r="HG23" i="11" s="1"/>
  <c r="HH29" i="6"/>
  <c r="HH23" i="11" s="1"/>
  <c r="HI29" i="6"/>
  <c r="HI23" i="11" s="1"/>
  <c r="HJ29" i="6"/>
  <c r="HJ23" i="11" s="1"/>
  <c r="HK29" i="6"/>
  <c r="HK23" i="11" s="1"/>
  <c r="HL29" i="6"/>
  <c r="HL23" i="11" s="1"/>
  <c r="HM29" i="6"/>
  <c r="HM23" i="11" s="1"/>
  <c r="HN29" i="6"/>
  <c r="HN23" i="11" s="1"/>
  <c r="HO29" i="6"/>
  <c r="HO23" i="11" s="1"/>
  <c r="HP29" i="6"/>
  <c r="HP23" i="11" s="1"/>
  <c r="HQ29" i="6"/>
  <c r="HQ23" i="11" s="1"/>
  <c r="HR29" i="6"/>
  <c r="HR23" i="11" s="1"/>
  <c r="HS29" i="6"/>
  <c r="HS23" i="11" s="1"/>
  <c r="HT29" i="6"/>
  <c r="HT23" i="11" s="1"/>
  <c r="HU29" i="6"/>
  <c r="HU23" i="11" s="1"/>
  <c r="HV29" i="6"/>
  <c r="HV23" i="11" s="1"/>
  <c r="HW29" i="6"/>
  <c r="HW23" i="11" s="1"/>
  <c r="HX29" i="6"/>
  <c r="HX23" i="11" s="1"/>
  <c r="HY29" i="6"/>
  <c r="HY23" i="11" s="1"/>
  <c r="HZ29" i="6"/>
  <c r="HZ23" i="11" s="1"/>
  <c r="IA29" i="6"/>
  <c r="IA23" i="11" s="1"/>
  <c r="IB29" i="6"/>
  <c r="IB23" i="11" s="1"/>
  <c r="IC29" i="6"/>
  <c r="IC23" i="11" s="1"/>
  <c r="ID29" i="6"/>
  <c r="ID23" i="11" s="1"/>
  <c r="IE29" i="6"/>
  <c r="IE23" i="11" s="1"/>
  <c r="IF29" i="6"/>
  <c r="IF23" i="11" s="1"/>
  <c r="H30" i="6"/>
  <c r="H24" i="11" s="1"/>
  <c r="I30" i="6"/>
  <c r="I24" i="11" s="1"/>
  <c r="J30" i="6"/>
  <c r="J24" i="11" s="1"/>
  <c r="K30" i="6"/>
  <c r="K24" i="11" s="1"/>
  <c r="L30" i="6"/>
  <c r="L24" i="11" s="1"/>
  <c r="M30" i="6"/>
  <c r="M24" i="11" s="1"/>
  <c r="N30" i="6"/>
  <c r="N24" i="11" s="1"/>
  <c r="O30" i="6"/>
  <c r="O24" i="11" s="1"/>
  <c r="P30" i="6"/>
  <c r="P24" i="11" s="1"/>
  <c r="Q30" i="6"/>
  <c r="Q24" i="11" s="1"/>
  <c r="R30" i="6"/>
  <c r="R24" i="11" s="1"/>
  <c r="S30" i="6"/>
  <c r="S24" i="11" s="1"/>
  <c r="T30" i="6"/>
  <c r="T24" i="11" s="1"/>
  <c r="U30" i="6"/>
  <c r="U24" i="11" s="1"/>
  <c r="V30" i="6"/>
  <c r="V24" i="11" s="1"/>
  <c r="W30" i="6"/>
  <c r="W24" i="11" s="1"/>
  <c r="X30" i="6"/>
  <c r="X24" i="11" s="1"/>
  <c r="Y30" i="6"/>
  <c r="Y24" i="11" s="1"/>
  <c r="Z30" i="6"/>
  <c r="Z24" i="11" s="1"/>
  <c r="AA30" i="6"/>
  <c r="AA24" i="11" s="1"/>
  <c r="AB30" i="6"/>
  <c r="AB24" i="11" s="1"/>
  <c r="AC30" i="6"/>
  <c r="AC24" i="11" s="1"/>
  <c r="AD30" i="6"/>
  <c r="AD24" i="11" s="1"/>
  <c r="AE30" i="6"/>
  <c r="AE24" i="11" s="1"/>
  <c r="AF30" i="6"/>
  <c r="AF24" i="11" s="1"/>
  <c r="AG30" i="6"/>
  <c r="AG24" i="11" s="1"/>
  <c r="AH30" i="6"/>
  <c r="AH24" i="11" s="1"/>
  <c r="AI30" i="6"/>
  <c r="AI24" i="11" s="1"/>
  <c r="AJ30" i="6"/>
  <c r="AJ24" i="11" s="1"/>
  <c r="AK30" i="6"/>
  <c r="AK24" i="11" s="1"/>
  <c r="AL30" i="6"/>
  <c r="AL24" i="11" s="1"/>
  <c r="AM30" i="6"/>
  <c r="AM24" i="11" s="1"/>
  <c r="AN30" i="6"/>
  <c r="AN24" i="11" s="1"/>
  <c r="AO30" i="6"/>
  <c r="AO24" i="11" s="1"/>
  <c r="AP30" i="6"/>
  <c r="AP24" i="11" s="1"/>
  <c r="AQ30" i="6"/>
  <c r="AQ24" i="11" s="1"/>
  <c r="AR30" i="6"/>
  <c r="AR24" i="11" s="1"/>
  <c r="AS30" i="6"/>
  <c r="AS24" i="11" s="1"/>
  <c r="AT30" i="6"/>
  <c r="AT24" i="11" s="1"/>
  <c r="AU30" i="6"/>
  <c r="AU24" i="11" s="1"/>
  <c r="AV30" i="6"/>
  <c r="AV24" i="11" s="1"/>
  <c r="AW30" i="6"/>
  <c r="AW24" i="11" s="1"/>
  <c r="AX30" i="6"/>
  <c r="AX24" i="11" s="1"/>
  <c r="AY30" i="6"/>
  <c r="AY24" i="11" s="1"/>
  <c r="AZ30" i="6"/>
  <c r="AZ24" i="11" s="1"/>
  <c r="BA30" i="6"/>
  <c r="BA24" i="11" s="1"/>
  <c r="BB30" i="6"/>
  <c r="BB24" i="11" s="1"/>
  <c r="BC30" i="6"/>
  <c r="BC24" i="11" s="1"/>
  <c r="BD30" i="6"/>
  <c r="BD24" i="11" s="1"/>
  <c r="BE30" i="6"/>
  <c r="BE24" i="11" s="1"/>
  <c r="BF30" i="6"/>
  <c r="BF24" i="11" s="1"/>
  <c r="BG30" i="6"/>
  <c r="BG24" i="11" s="1"/>
  <c r="BH30" i="6"/>
  <c r="BH24" i="11" s="1"/>
  <c r="BI30" i="6"/>
  <c r="BI24" i="11" s="1"/>
  <c r="BJ30" i="6"/>
  <c r="BJ24" i="11" s="1"/>
  <c r="BK30" i="6"/>
  <c r="BK24" i="11" s="1"/>
  <c r="BL30" i="6"/>
  <c r="BL24" i="11" s="1"/>
  <c r="BM30" i="6"/>
  <c r="BM24" i="11" s="1"/>
  <c r="BN30" i="6"/>
  <c r="BN24" i="11" s="1"/>
  <c r="BO30" i="6"/>
  <c r="BO24" i="11" s="1"/>
  <c r="BP30" i="6"/>
  <c r="BP24" i="11" s="1"/>
  <c r="BQ30" i="6"/>
  <c r="BQ24" i="11" s="1"/>
  <c r="BR30" i="6"/>
  <c r="BR24" i="11" s="1"/>
  <c r="BS30" i="6"/>
  <c r="BS24" i="11" s="1"/>
  <c r="BT30" i="6"/>
  <c r="BT24" i="11" s="1"/>
  <c r="BU30" i="6"/>
  <c r="BU24" i="11" s="1"/>
  <c r="BV30" i="6"/>
  <c r="BV24" i="11" s="1"/>
  <c r="BW30" i="6"/>
  <c r="BW24" i="11" s="1"/>
  <c r="BX30" i="6"/>
  <c r="BX24" i="11" s="1"/>
  <c r="BY30" i="6"/>
  <c r="BY24" i="11" s="1"/>
  <c r="BZ30" i="6"/>
  <c r="BZ24" i="11" s="1"/>
  <c r="CA30" i="6"/>
  <c r="CA24" i="11" s="1"/>
  <c r="CB30" i="6"/>
  <c r="CB24" i="11" s="1"/>
  <c r="CC30" i="6"/>
  <c r="CC24" i="11" s="1"/>
  <c r="CD30" i="6"/>
  <c r="CD24" i="11" s="1"/>
  <c r="CE30" i="6"/>
  <c r="CE24" i="11" s="1"/>
  <c r="CF30" i="6"/>
  <c r="CF24" i="11" s="1"/>
  <c r="CG30" i="6"/>
  <c r="CG24" i="11" s="1"/>
  <c r="CH30" i="6"/>
  <c r="CH24" i="11" s="1"/>
  <c r="CI30" i="6"/>
  <c r="CI24" i="11" s="1"/>
  <c r="CJ30" i="6"/>
  <c r="CJ24" i="11" s="1"/>
  <c r="CK30" i="6"/>
  <c r="CK24" i="11" s="1"/>
  <c r="CL30" i="6"/>
  <c r="CL24" i="11" s="1"/>
  <c r="CM30" i="6"/>
  <c r="CM24" i="11" s="1"/>
  <c r="CN30" i="6"/>
  <c r="CN24" i="11" s="1"/>
  <c r="CO30" i="6"/>
  <c r="CO24" i="11" s="1"/>
  <c r="CP30" i="6"/>
  <c r="CP24" i="11" s="1"/>
  <c r="CQ30" i="6"/>
  <c r="CQ24" i="11" s="1"/>
  <c r="CR30" i="6"/>
  <c r="CR24" i="11" s="1"/>
  <c r="CS30" i="6"/>
  <c r="CS24" i="11" s="1"/>
  <c r="CT30" i="6"/>
  <c r="CT24" i="11" s="1"/>
  <c r="CU30" i="6"/>
  <c r="CU24" i="11" s="1"/>
  <c r="CV30" i="6"/>
  <c r="CV24" i="11" s="1"/>
  <c r="CW30" i="6"/>
  <c r="CW24" i="11" s="1"/>
  <c r="CX30" i="6"/>
  <c r="CX24" i="11" s="1"/>
  <c r="CY30" i="6"/>
  <c r="CY24" i="11" s="1"/>
  <c r="CZ30" i="6"/>
  <c r="CZ24" i="11" s="1"/>
  <c r="DA30" i="6"/>
  <c r="DA24" i="11" s="1"/>
  <c r="DB30" i="6"/>
  <c r="DB24" i="11" s="1"/>
  <c r="DC30" i="6"/>
  <c r="DC24" i="11" s="1"/>
  <c r="DD30" i="6"/>
  <c r="DD24" i="11" s="1"/>
  <c r="DE30" i="6"/>
  <c r="DE24" i="11" s="1"/>
  <c r="DF30" i="6"/>
  <c r="DF24" i="11" s="1"/>
  <c r="DG30" i="6"/>
  <c r="DG24" i="11" s="1"/>
  <c r="DH30" i="6"/>
  <c r="DH24" i="11" s="1"/>
  <c r="DI30" i="6"/>
  <c r="DI24" i="11" s="1"/>
  <c r="DJ30" i="6"/>
  <c r="DJ24" i="11" s="1"/>
  <c r="DK30" i="6"/>
  <c r="DK24" i="11" s="1"/>
  <c r="DL30" i="6"/>
  <c r="DL24" i="11" s="1"/>
  <c r="DM30" i="6"/>
  <c r="DM24" i="11" s="1"/>
  <c r="DN30" i="6"/>
  <c r="DN24" i="11" s="1"/>
  <c r="DO30" i="6"/>
  <c r="DO24" i="11" s="1"/>
  <c r="DP30" i="6"/>
  <c r="DP24" i="11" s="1"/>
  <c r="DQ30" i="6"/>
  <c r="DQ24" i="11" s="1"/>
  <c r="DR30" i="6"/>
  <c r="DR24" i="11" s="1"/>
  <c r="DS30" i="6"/>
  <c r="DS24" i="11" s="1"/>
  <c r="DT30" i="6"/>
  <c r="DT24" i="11" s="1"/>
  <c r="DU30" i="6"/>
  <c r="DU24" i="11" s="1"/>
  <c r="DV30" i="6"/>
  <c r="DV24" i="11" s="1"/>
  <c r="DW30" i="6"/>
  <c r="DW24" i="11" s="1"/>
  <c r="DX30" i="6"/>
  <c r="DX24" i="11" s="1"/>
  <c r="DY30" i="6"/>
  <c r="DY24" i="11" s="1"/>
  <c r="DZ30" i="6"/>
  <c r="DZ24" i="11" s="1"/>
  <c r="EA30" i="6"/>
  <c r="EA24" i="11" s="1"/>
  <c r="EB30" i="6"/>
  <c r="EB24" i="11" s="1"/>
  <c r="EC30" i="6"/>
  <c r="EC24" i="11" s="1"/>
  <c r="ED30" i="6"/>
  <c r="ED24" i="11" s="1"/>
  <c r="EE30" i="6"/>
  <c r="EE24" i="11" s="1"/>
  <c r="EF30" i="6"/>
  <c r="EF24" i="11" s="1"/>
  <c r="EG30" i="6"/>
  <c r="EG24" i="11" s="1"/>
  <c r="EH30" i="6"/>
  <c r="EH24" i="11" s="1"/>
  <c r="EI30" i="6"/>
  <c r="EI24" i="11" s="1"/>
  <c r="EJ30" i="6"/>
  <c r="EJ24" i="11" s="1"/>
  <c r="EK30" i="6"/>
  <c r="EK24" i="11" s="1"/>
  <c r="EL30" i="6"/>
  <c r="EL24" i="11" s="1"/>
  <c r="EM30" i="6"/>
  <c r="EM24" i="11" s="1"/>
  <c r="EN30" i="6"/>
  <c r="EN24" i="11" s="1"/>
  <c r="EO30" i="6"/>
  <c r="EO24" i="11" s="1"/>
  <c r="EP30" i="6"/>
  <c r="EP24" i="11" s="1"/>
  <c r="EQ30" i="6"/>
  <c r="EQ24" i="11" s="1"/>
  <c r="ER30" i="6"/>
  <c r="ER24" i="11" s="1"/>
  <c r="ES30" i="6"/>
  <c r="ES24" i="11" s="1"/>
  <c r="ET30" i="6"/>
  <c r="ET24" i="11" s="1"/>
  <c r="EU30" i="6"/>
  <c r="EU24" i="11" s="1"/>
  <c r="EV30" i="6"/>
  <c r="EV24" i="11" s="1"/>
  <c r="EW30" i="6"/>
  <c r="EW24" i="11" s="1"/>
  <c r="EX30" i="6"/>
  <c r="EX24" i="11" s="1"/>
  <c r="EY30" i="6"/>
  <c r="EY24" i="11" s="1"/>
  <c r="EZ30" i="6"/>
  <c r="EZ24" i="11" s="1"/>
  <c r="FA30" i="6"/>
  <c r="FA24" i="11" s="1"/>
  <c r="FB30" i="6"/>
  <c r="FB24" i="11" s="1"/>
  <c r="FC30" i="6"/>
  <c r="FC24" i="11" s="1"/>
  <c r="FD30" i="6"/>
  <c r="FD24" i="11" s="1"/>
  <c r="FE30" i="6"/>
  <c r="FE24" i="11" s="1"/>
  <c r="FF30" i="6"/>
  <c r="FF24" i="11" s="1"/>
  <c r="FG30" i="6"/>
  <c r="FG24" i="11" s="1"/>
  <c r="FH30" i="6"/>
  <c r="FH24" i="11" s="1"/>
  <c r="FI30" i="6"/>
  <c r="FI24" i="11" s="1"/>
  <c r="FJ30" i="6"/>
  <c r="FJ24" i="11" s="1"/>
  <c r="FK30" i="6"/>
  <c r="FK24" i="11" s="1"/>
  <c r="FL30" i="6"/>
  <c r="FL24" i="11" s="1"/>
  <c r="FM30" i="6"/>
  <c r="FM24" i="11" s="1"/>
  <c r="FN30" i="6"/>
  <c r="FN24" i="11" s="1"/>
  <c r="FO30" i="6"/>
  <c r="FO24" i="11" s="1"/>
  <c r="FP30" i="6"/>
  <c r="FP24" i="11" s="1"/>
  <c r="FQ30" i="6"/>
  <c r="FQ24" i="11" s="1"/>
  <c r="FR30" i="6"/>
  <c r="FR24" i="11" s="1"/>
  <c r="FS30" i="6"/>
  <c r="FS24" i="11" s="1"/>
  <c r="FT30" i="6"/>
  <c r="FT24" i="11" s="1"/>
  <c r="FU30" i="6"/>
  <c r="FU24" i="11" s="1"/>
  <c r="FV30" i="6"/>
  <c r="FV24" i="11" s="1"/>
  <c r="FW30" i="6"/>
  <c r="FW24" i="11" s="1"/>
  <c r="FX30" i="6"/>
  <c r="FX24" i="11" s="1"/>
  <c r="FY30" i="6"/>
  <c r="FY24" i="11" s="1"/>
  <c r="FZ30" i="6"/>
  <c r="FZ24" i="11" s="1"/>
  <c r="GA30" i="6"/>
  <c r="GA24" i="11" s="1"/>
  <c r="GB30" i="6"/>
  <c r="GB24" i="11" s="1"/>
  <c r="GC30" i="6"/>
  <c r="GC24" i="11" s="1"/>
  <c r="GD30" i="6"/>
  <c r="GD24" i="11" s="1"/>
  <c r="GE30" i="6"/>
  <c r="GE24" i="11" s="1"/>
  <c r="GF30" i="6"/>
  <c r="GF24" i="11" s="1"/>
  <c r="GG30" i="6"/>
  <c r="GG24" i="11" s="1"/>
  <c r="GH30" i="6"/>
  <c r="GH24" i="11" s="1"/>
  <c r="GI30" i="6"/>
  <c r="GI24" i="11" s="1"/>
  <c r="GJ30" i="6"/>
  <c r="GJ24" i="11" s="1"/>
  <c r="GK30" i="6"/>
  <c r="GK24" i="11" s="1"/>
  <c r="GL30" i="6"/>
  <c r="GL24" i="11" s="1"/>
  <c r="GM30" i="6"/>
  <c r="GM24" i="11" s="1"/>
  <c r="GN30" i="6"/>
  <c r="GN24" i="11" s="1"/>
  <c r="GO30" i="6"/>
  <c r="GO24" i="11" s="1"/>
  <c r="GP30" i="6"/>
  <c r="GP24" i="11" s="1"/>
  <c r="GQ30" i="6"/>
  <c r="GQ24" i="11" s="1"/>
  <c r="GR30" i="6"/>
  <c r="GR24" i="11" s="1"/>
  <c r="GS30" i="6"/>
  <c r="GS24" i="11" s="1"/>
  <c r="GT30" i="6"/>
  <c r="GT24" i="11" s="1"/>
  <c r="GU30" i="6"/>
  <c r="GU24" i="11" s="1"/>
  <c r="GV30" i="6"/>
  <c r="GV24" i="11" s="1"/>
  <c r="GW30" i="6"/>
  <c r="GW24" i="11" s="1"/>
  <c r="GX30" i="6"/>
  <c r="GX24" i="11" s="1"/>
  <c r="GY30" i="6"/>
  <c r="GY24" i="11" s="1"/>
  <c r="GZ30" i="6"/>
  <c r="GZ24" i="11" s="1"/>
  <c r="HA30" i="6"/>
  <c r="HA24" i="11" s="1"/>
  <c r="HB30" i="6"/>
  <c r="HB24" i="11" s="1"/>
  <c r="HC30" i="6"/>
  <c r="HC24" i="11" s="1"/>
  <c r="HD30" i="6"/>
  <c r="HD24" i="11" s="1"/>
  <c r="HE30" i="6"/>
  <c r="HE24" i="11" s="1"/>
  <c r="HF30" i="6"/>
  <c r="HF24" i="11" s="1"/>
  <c r="HG30" i="6"/>
  <c r="HG24" i="11" s="1"/>
  <c r="HH30" i="6"/>
  <c r="HH24" i="11" s="1"/>
  <c r="HI30" i="6"/>
  <c r="HI24" i="11" s="1"/>
  <c r="HJ30" i="6"/>
  <c r="HJ24" i="11" s="1"/>
  <c r="HK30" i="6"/>
  <c r="HK24" i="11" s="1"/>
  <c r="HL30" i="6"/>
  <c r="HL24" i="11" s="1"/>
  <c r="HM30" i="6"/>
  <c r="HM24" i="11" s="1"/>
  <c r="HN30" i="6"/>
  <c r="HN24" i="11" s="1"/>
  <c r="HO30" i="6"/>
  <c r="HO24" i="11" s="1"/>
  <c r="HP30" i="6"/>
  <c r="HP24" i="11" s="1"/>
  <c r="HQ30" i="6"/>
  <c r="HQ24" i="11" s="1"/>
  <c r="HR30" i="6"/>
  <c r="HR24" i="11" s="1"/>
  <c r="HS30" i="6"/>
  <c r="HS24" i="11" s="1"/>
  <c r="HT30" i="6"/>
  <c r="HT24" i="11" s="1"/>
  <c r="HU30" i="6"/>
  <c r="HU24" i="11" s="1"/>
  <c r="HV30" i="6"/>
  <c r="HV24" i="11" s="1"/>
  <c r="HW30" i="6"/>
  <c r="HW24" i="11" s="1"/>
  <c r="HX30" i="6"/>
  <c r="HX24" i="11" s="1"/>
  <c r="HY30" i="6"/>
  <c r="HY24" i="11" s="1"/>
  <c r="HZ30" i="6"/>
  <c r="HZ24" i="11" s="1"/>
  <c r="IA30" i="6"/>
  <c r="IA24" i="11" s="1"/>
  <c r="IB30" i="6"/>
  <c r="IB24" i="11" s="1"/>
  <c r="IC30" i="6"/>
  <c r="IC24" i="11" s="1"/>
  <c r="ID30" i="6"/>
  <c r="ID24" i="11" s="1"/>
  <c r="IE30" i="6"/>
  <c r="IE24" i="11" s="1"/>
  <c r="IF30" i="6"/>
  <c r="IF24" i="11" s="1"/>
  <c r="H31" i="6"/>
  <c r="H25" i="11" s="1"/>
  <c r="I31" i="6"/>
  <c r="I25" i="11" s="1"/>
  <c r="J31" i="6"/>
  <c r="J25" i="11" s="1"/>
  <c r="K31" i="6"/>
  <c r="K25" i="11" s="1"/>
  <c r="L31" i="6"/>
  <c r="L25" i="11" s="1"/>
  <c r="M31" i="6"/>
  <c r="M25" i="11" s="1"/>
  <c r="N31" i="6"/>
  <c r="N25" i="11" s="1"/>
  <c r="O31" i="6"/>
  <c r="O25" i="11" s="1"/>
  <c r="P31" i="6"/>
  <c r="P25" i="11" s="1"/>
  <c r="Q31" i="6"/>
  <c r="Q25" i="11" s="1"/>
  <c r="R31" i="6"/>
  <c r="R25" i="11" s="1"/>
  <c r="S31" i="6"/>
  <c r="S25" i="11" s="1"/>
  <c r="T31" i="6"/>
  <c r="T25" i="11" s="1"/>
  <c r="U31" i="6"/>
  <c r="U25" i="11" s="1"/>
  <c r="V31" i="6"/>
  <c r="V25" i="11" s="1"/>
  <c r="W31" i="6"/>
  <c r="W25" i="11" s="1"/>
  <c r="X31" i="6"/>
  <c r="X25" i="11" s="1"/>
  <c r="Y31" i="6"/>
  <c r="Y25" i="11" s="1"/>
  <c r="Z31" i="6"/>
  <c r="Z25" i="11" s="1"/>
  <c r="AA31" i="6"/>
  <c r="AA25" i="11" s="1"/>
  <c r="AB31" i="6"/>
  <c r="AB25" i="11" s="1"/>
  <c r="AC31" i="6"/>
  <c r="AC25" i="11" s="1"/>
  <c r="AD31" i="6"/>
  <c r="AD25" i="11" s="1"/>
  <c r="AE31" i="6"/>
  <c r="AE25" i="11" s="1"/>
  <c r="AF31" i="6"/>
  <c r="AF25" i="11" s="1"/>
  <c r="AG31" i="6"/>
  <c r="AG25" i="11" s="1"/>
  <c r="AH31" i="6"/>
  <c r="AH25" i="11" s="1"/>
  <c r="AI31" i="6"/>
  <c r="AI25" i="11" s="1"/>
  <c r="AJ31" i="6"/>
  <c r="AJ25" i="11" s="1"/>
  <c r="AK31" i="6"/>
  <c r="AK25" i="11" s="1"/>
  <c r="AL31" i="6"/>
  <c r="AL25" i="11" s="1"/>
  <c r="AM31" i="6"/>
  <c r="AM25" i="11" s="1"/>
  <c r="AN31" i="6"/>
  <c r="AN25" i="11" s="1"/>
  <c r="AO31" i="6"/>
  <c r="AO25" i="11" s="1"/>
  <c r="AP31" i="6"/>
  <c r="AP25" i="11" s="1"/>
  <c r="AQ31" i="6"/>
  <c r="AQ25" i="11" s="1"/>
  <c r="AR31" i="6"/>
  <c r="AR25" i="11" s="1"/>
  <c r="AS31" i="6"/>
  <c r="AS25" i="11" s="1"/>
  <c r="AT31" i="6"/>
  <c r="AT25" i="11" s="1"/>
  <c r="AU31" i="6"/>
  <c r="AU25" i="11" s="1"/>
  <c r="AV31" i="6"/>
  <c r="AV25" i="11" s="1"/>
  <c r="AW31" i="6"/>
  <c r="AW25" i="11" s="1"/>
  <c r="AX31" i="6"/>
  <c r="AX25" i="11" s="1"/>
  <c r="AY31" i="6"/>
  <c r="AY25" i="11" s="1"/>
  <c r="AZ31" i="6"/>
  <c r="AZ25" i="11" s="1"/>
  <c r="BA31" i="6"/>
  <c r="BA25" i="11" s="1"/>
  <c r="BB31" i="6"/>
  <c r="BB25" i="11" s="1"/>
  <c r="BC31" i="6"/>
  <c r="BC25" i="11" s="1"/>
  <c r="BD31" i="6"/>
  <c r="BD25" i="11" s="1"/>
  <c r="BE31" i="6"/>
  <c r="BE25" i="11" s="1"/>
  <c r="BF31" i="6"/>
  <c r="BF25" i="11" s="1"/>
  <c r="BG31" i="6"/>
  <c r="BG25" i="11" s="1"/>
  <c r="BH31" i="6"/>
  <c r="BH25" i="11" s="1"/>
  <c r="BI31" i="6"/>
  <c r="BI25" i="11" s="1"/>
  <c r="BJ31" i="6"/>
  <c r="BJ25" i="11" s="1"/>
  <c r="BK31" i="6"/>
  <c r="BK25" i="11" s="1"/>
  <c r="BL31" i="6"/>
  <c r="BL25" i="11" s="1"/>
  <c r="BM31" i="6"/>
  <c r="BM25" i="11" s="1"/>
  <c r="BN31" i="6"/>
  <c r="BN25" i="11" s="1"/>
  <c r="BO31" i="6"/>
  <c r="BO25" i="11" s="1"/>
  <c r="BP31" i="6"/>
  <c r="BP25" i="11" s="1"/>
  <c r="BQ31" i="6"/>
  <c r="BQ25" i="11" s="1"/>
  <c r="BR31" i="6"/>
  <c r="BR25" i="11" s="1"/>
  <c r="BS31" i="6"/>
  <c r="BS25" i="11" s="1"/>
  <c r="BT31" i="6"/>
  <c r="BT25" i="11" s="1"/>
  <c r="BU31" i="6"/>
  <c r="BU25" i="11" s="1"/>
  <c r="BV31" i="6"/>
  <c r="BV25" i="11" s="1"/>
  <c r="BW31" i="6"/>
  <c r="BW25" i="11" s="1"/>
  <c r="BX31" i="6"/>
  <c r="BX25" i="11" s="1"/>
  <c r="BY31" i="6"/>
  <c r="BY25" i="11" s="1"/>
  <c r="BZ31" i="6"/>
  <c r="BZ25" i="11" s="1"/>
  <c r="CA31" i="6"/>
  <c r="CA25" i="11" s="1"/>
  <c r="CB31" i="6"/>
  <c r="CB25" i="11" s="1"/>
  <c r="CC31" i="6"/>
  <c r="CC25" i="11" s="1"/>
  <c r="CD31" i="6"/>
  <c r="CD25" i="11" s="1"/>
  <c r="CE31" i="6"/>
  <c r="CE25" i="11" s="1"/>
  <c r="CF31" i="6"/>
  <c r="CF25" i="11" s="1"/>
  <c r="CG31" i="6"/>
  <c r="CG25" i="11" s="1"/>
  <c r="CH31" i="6"/>
  <c r="CH25" i="11" s="1"/>
  <c r="CI31" i="6"/>
  <c r="CI25" i="11" s="1"/>
  <c r="CJ31" i="6"/>
  <c r="CJ25" i="11" s="1"/>
  <c r="CK31" i="6"/>
  <c r="CK25" i="11" s="1"/>
  <c r="CL31" i="6"/>
  <c r="CL25" i="11" s="1"/>
  <c r="CM31" i="6"/>
  <c r="CM25" i="11" s="1"/>
  <c r="CN31" i="6"/>
  <c r="CN25" i="11" s="1"/>
  <c r="CO31" i="6"/>
  <c r="CO25" i="11" s="1"/>
  <c r="CP31" i="6"/>
  <c r="CP25" i="11" s="1"/>
  <c r="CQ31" i="6"/>
  <c r="CQ25" i="11" s="1"/>
  <c r="CR31" i="6"/>
  <c r="CR25" i="11" s="1"/>
  <c r="CS31" i="6"/>
  <c r="CS25" i="11" s="1"/>
  <c r="CT31" i="6"/>
  <c r="CT25" i="11" s="1"/>
  <c r="CU31" i="6"/>
  <c r="CU25" i="11" s="1"/>
  <c r="CV31" i="6"/>
  <c r="CV25" i="11" s="1"/>
  <c r="CW31" i="6"/>
  <c r="CW25" i="11" s="1"/>
  <c r="CX31" i="6"/>
  <c r="CX25" i="11" s="1"/>
  <c r="CY31" i="6"/>
  <c r="CY25" i="11" s="1"/>
  <c r="CZ31" i="6"/>
  <c r="CZ25" i="11" s="1"/>
  <c r="DA31" i="6"/>
  <c r="DA25" i="11" s="1"/>
  <c r="DB31" i="6"/>
  <c r="DB25" i="11" s="1"/>
  <c r="DC31" i="6"/>
  <c r="DC25" i="11" s="1"/>
  <c r="DD31" i="6"/>
  <c r="DD25" i="11" s="1"/>
  <c r="DE31" i="6"/>
  <c r="DE25" i="11" s="1"/>
  <c r="DF31" i="6"/>
  <c r="DF25" i="11" s="1"/>
  <c r="DG31" i="6"/>
  <c r="DG25" i="11" s="1"/>
  <c r="DH31" i="6"/>
  <c r="DH25" i="11" s="1"/>
  <c r="DI31" i="6"/>
  <c r="DI25" i="11" s="1"/>
  <c r="DJ31" i="6"/>
  <c r="DJ25" i="11" s="1"/>
  <c r="DK31" i="6"/>
  <c r="DK25" i="11" s="1"/>
  <c r="DL31" i="6"/>
  <c r="DL25" i="11" s="1"/>
  <c r="DM31" i="6"/>
  <c r="DM25" i="11" s="1"/>
  <c r="DN31" i="6"/>
  <c r="DN25" i="11" s="1"/>
  <c r="DO31" i="6"/>
  <c r="DO25" i="11" s="1"/>
  <c r="DP31" i="6"/>
  <c r="DP25" i="11" s="1"/>
  <c r="DQ31" i="6"/>
  <c r="DQ25" i="11" s="1"/>
  <c r="DR31" i="6"/>
  <c r="DR25" i="11" s="1"/>
  <c r="DS31" i="6"/>
  <c r="DS25" i="11" s="1"/>
  <c r="DT31" i="6"/>
  <c r="DT25" i="11" s="1"/>
  <c r="DU31" i="6"/>
  <c r="DU25" i="11" s="1"/>
  <c r="DV31" i="6"/>
  <c r="DV25" i="11" s="1"/>
  <c r="DW31" i="6"/>
  <c r="DW25" i="11" s="1"/>
  <c r="DX31" i="6"/>
  <c r="DX25" i="11" s="1"/>
  <c r="DY31" i="6"/>
  <c r="DY25" i="11" s="1"/>
  <c r="DZ31" i="6"/>
  <c r="DZ25" i="11" s="1"/>
  <c r="EA31" i="6"/>
  <c r="EA25" i="11" s="1"/>
  <c r="EB31" i="6"/>
  <c r="EB25" i="11" s="1"/>
  <c r="EC31" i="6"/>
  <c r="EC25" i="11" s="1"/>
  <c r="ED31" i="6"/>
  <c r="ED25" i="11" s="1"/>
  <c r="EE31" i="6"/>
  <c r="EE25" i="11" s="1"/>
  <c r="EF31" i="6"/>
  <c r="EF25" i="11" s="1"/>
  <c r="EG31" i="6"/>
  <c r="EG25" i="11" s="1"/>
  <c r="EH31" i="6"/>
  <c r="EH25" i="11" s="1"/>
  <c r="EI31" i="6"/>
  <c r="EI25" i="11" s="1"/>
  <c r="EJ31" i="6"/>
  <c r="EJ25" i="11" s="1"/>
  <c r="EK31" i="6"/>
  <c r="EK25" i="11" s="1"/>
  <c r="EL31" i="6"/>
  <c r="EL25" i="11" s="1"/>
  <c r="EM31" i="6"/>
  <c r="EM25" i="11" s="1"/>
  <c r="EN31" i="6"/>
  <c r="EN25" i="11" s="1"/>
  <c r="EO31" i="6"/>
  <c r="EO25" i="11" s="1"/>
  <c r="EP31" i="6"/>
  <c r="EP25" i="11" s="1"/>
  <c r="EQ31" i="6"/>
  <c r="EQ25" i="11" s="1"/>
  <c r="ER31" i="6"/>
  <c r="ER25" i="11" s="1"/>
  <c r="ES31" i="6"/>
  <c r="ES25" i="11" s="1"/>
  <c r="ET31" i="6"/>
  <c r="ET25" i="11" s="1"/>
  <c r="EU31" i="6"/>
  <c r="EU25" i="11" s="1"/>
  <c r="EV31" i="6"/>
  <c r="EV25" i="11" s="1"/>
  <c r="EW31" i="6"/>
  <c r="EW25" i="11" s="1"/>
  <c r="EX31" i="6"/>
  <c r="EX25" i="11" s="1"/>
  <c r="EY31" i="6"/>
  <c r="EY25" i="11" s="1"/>
  <c r="EZ31" i="6"/>
  <c r="EZ25" i="11" s="1"/>
  <c r="FA31" i="6"/>
  <c r="FA25" i="11" s="1"/>
  <c r="FB31" i="6"/>
  <c r="FB25" i="11" s="1"/>
  <c r="FC31" i="6"/>
  <c r="FC25" i="11" s="1"/>
  <c r="FD31" i="6"/>
  <c r="FD25" i="11" s="1"/>
  <c r="FE31" i="6"/>
  <c r="FE25" i="11" s="1"/>
  <c r="FF31" i="6"/>
  <c r="FF25" i="11" s="1"/>
  <c r="FG31" i="6"/>
  <c r="FG25" i="11" s="1"/>
  <c r="FH31" i="6"/>
  <c r="FH25" i="11" s="1"/>
  <c r="FI31" i="6"/>
  <c r="FI25" i="11" s="1"/>
  <c r="FJ31" i="6"/>
  <c r="FJ25" i="11" s="1"/>
  <c r="FK31" i="6"/>
  <c r="FK25" i="11" s="1"/>
  <c r="FL31" i="6"/>
  <c r="FL25" i="11" s="1"/>
  <c r="FM31" i="6"/>
  <c r="FM25" i="11" s="1"/>
  <c r="FN31" i="6"/>
  <c r="FN25" i="11" s="1"/>
  <c r="FO31" i="6"/>
  <c r="FO25" i="11" s="1"/>
  <c r="FP31" i="6"/>
  <c r="FP25" i="11" s="1"/>
  <c r="FQ31" i="6"/>
  <c r="FQ25" i="11" s="1"/>
  <c r="FR31" i="6"/>
  <c r="FR25" i="11" s="1"/>
  <c r="FS31" i="6"/>
  <c r="FS25" i="11" s="1"/>
  <c r="FT31" i="6"/>
  <c r="FT25" i="11" s="1"/>
  <c r="FU31" i="6"/>
  <c r="FU25" i="11" s="1"/>
  <c r="FV31" i="6"/>
  <c r="FV25" i="11" s="1"/>
  <c r="FW31" i="6"/>
  <c r="FW25" i="11" s="1"/>
  <c r="FX31" i="6"/>
  <c r="FX25" i="11" s="1"/>
  <c r="FY31" i="6"/>
  <c r="FY25" i="11" s="1"/>
  <c r="FZ31" i="6"/>
  <c r="FZ25" i="11" s="1"/>
  <c r="GA31" i="6"/>
  <c r="GA25" i="11" s="1"/>
  <c r="GB31" i="6"/>
  <c r="GB25" i="11" s="1"/>
  <c r="GC31" i="6"/>
  <c r="GC25" i="11" s="1"/>
  <c r="GD31" i="6"/>
  <c r="GD25" i="11" s="1"/>
  <c r="GE31" i="6"/>
  <c r="GE25" i="11" s="1"/>
  <c r="GF31" i="6"/>
  <c r="GF25" i="11" s="1"/>
  <c r="GG31" i="6"/>
  <c r="GG25" i="11" s="1"/>
  <c r="GH31" i="6"/>
  <c r="GH25" i="11" s="1"/>
  <c r="GI31" i="6"/>
  <c r="GI25" i="11" s="1"/>
  <c r="GJ31" i="6"/>
  <c r="GJ25" i="11" s="1"/>
  <c r="GK31" i="6"/>
  <c r="GK25" i="11" s="1"/>
  <c r="GL31" i="6"/>
  <c r="GL25" i="11" s="1"/>
  <c r="GM31" i="6"/>
  <c r="GM25" i="11" s="1"/>
  <c r="GN31" i="6"/>
  <c r="GN25" i="11" s="1"/>
  <c r="GO31" i="6"/>
  <c r="GO25" i="11" s="1"/>
  <c r="GP31" i="6"/>
  <c r="GP25" i="11" s="1"/>
  <c r="GQ31" i="6"/>
  <c r="GQ25" i="11" s="1"/>
  <c r="GR31" i="6"/>
  <c r="GR25" i="11" s="1"/>
  <c r="GS31" i="6"/>
  <c r="GS25" i="11" s="1"/>
  <c r="GT31" i="6"/>
  <c r="GT25" i="11" s="1"/>
  <c r="GU31" i="6"/>
  <c r="GU25" i="11" s="1"/>
  <c r="GV31" i="6"/>
  <c r="GV25" i="11" s="1"/>
  <c r="GW31" i="6"/>
  <c r="GW25" i="11" s="1"/>
  <c r="GX31" i="6"/>
  <c r="GX25" i="11" s="1"/>
  <c r="GY31" i="6"/>
  <c r="GY25" i="11" s="1"/>
  <c r="GZ31" i="6"/>
  <c r="GZ25" i="11" s="1"/>
  <c r="HA31" i="6"/>
  <c r="HA25" i="11" s="1"/>
  <c r="HB31" i="6"/>
  <c r="HB25" i="11" s="1"/>
  <c r="HC31" i="6"/>
  <c r="HC25" i="11" s="1"/>
  <c r="HD31" i="6"/>
  <c r="HD25" i="11" s="1"/>
  <c r="HE31" i="6"/>
  <c r="HE25" i="11" s="1"/>
  <c r="HF31" i="6"/>
  <c r="HF25" i="11" s="1"/>
  <c r="HG31" i="6"/>
  <c r="HG25" i="11" s="1"/>
  <c r="HH31" i="6"/>
  <c r="HH25" i="11" s="1"/>
  <c r="HI31" i="6"/>
  <c r="HI25" i="11" s="1"/>
  <c r="HJ31" i="6"/>
  <c r="HJ25" i="11" s="1"/>
  <c r="HK31" i="6"/>
  <c r="HK25" i="11" s="1"/>
  <c r="HL31" i="6"/>
  <c r="HL25" i="11" s="1"/>
  <c r="HM31" i="6"/>
  <c r="HM25" i="11" s="1"/>
  <c r="HN31" i="6"/>
  <c r="HN25" i="11" s="1"/>
  <c r="HO31" i="6"/>
  <c r="HO25" i="11" s="1"/>
  <c r="HP31" i="6"/>
  <c r="HP25" i="11" s="1"/>
  <c r="HQ31" i="6"/>
  <c r="HQ25" i="11" s="1"/>
  <c r="HR31" i="6"/>
  <c r="HR25" i="11" s="1"/>
  <c r="HS31" i="6"/>
  <c r="HS25" i="11" s="1"/>
  <c r="HT31" i="6"/>
  <c r="HT25" i="11" s="1"/>
  <c r="HU31" i="6"/>
  <c r="HU25" i="11" s="1"/>
  <c r="HV31" i="6"/>
  <c r="HV25" i="11" s="1"/>
  <c r="HW31" i="6"/>
  <c r="HW25" i="11" s="1"/>
  <c r="HX31" i="6"/>
  <c r="HX25" i="11" s="1"/>
  <c r="HY31" i="6"/>
  <c r="HY25" i="11" s="1"/>
  <c r="HZ31" i="6"/>
  <c r="HZ25" i="11" s="1"/>
  <c r="IA31" i="6"/>
  <c r="IA25" i="11" s="1"/>
  <c r="IB31" i="6"/>
  <c r="IB25" i="11" s="1"/>
  <c r="IC31" i="6"/>
  <c r="IC25" i="11" s="1"/>
  <c r="ID31" i="6"/>
  <c r="ID25" i="11" s="1"/>
  <c r="IE31" i="6"/>
  <c r="IE25" i="11" s="1"/>
  <c r="IF31" i="6"/>
  <c r="IF25" i="11" s="1"/>
  <c r="H32" i="6"/>
  <c r="H26" i="11" s="1"/>
  <c r="I32" i="6"/>
  <c r="I26" i="11" s="1"/>
  <c r="J32" i="6"/>
  <c r="J26" i="11" s="1"/>
  <c r="K32" i="6"/>
  <c r="K26" i="11" s="1"/>
  <c r="L32" i="6"/>
  <c r="L26" i="11" s="1"/>
  <c r="M32" i="6"/>
  <c r="M26" i="11" s="1"/>
  <c r="N32" i="6"/>
  <c r="N26" i="11" s="1"/>
  <c r="O32" i="6"/>
  <c r="O26" i="11" s="1"/>
  <c r="P32" i="6"/>
  <c r="P26" i="11" s="1"/>
  <c r="Q32" i="6"/>
  <c r="Q26" i="11" s="1"/>
  <c r="R32" i="6"/>
  <c r="R26" i="11" s="1"/>
  <c r="S32" i="6"/>
  <c r="S26" i="11" s="1"/>
  <c r="T32" i="6"/>
  <c r="T26" i="11" s="1"/>
  <c r="U32" i="6"/>
  <c r="U26" i="11" s="1"/>
  <c r="V32" i="6"/>
  <c r="V26" i="11" s="1"/>
  <c r="W32" i="6"/>
  <c r="W26" i="11" s="1"/>
  <c r="X32" i="6"/>
  <c r="X26" i="11" s="1"/>
  <c r="Y32" i="6"/>
  <c r="Y26" i="11" s="1"/>
  <c r="Z32" i="6"/>
  <c r="Z26" i="11" s="1"/>
  <c r="AA32" i="6"/>
  <c r="AA26" i="11" s="1"/>
  <c r="AB32" i="6"/>
  <c r="AB26" i="11" s="1"/>
  <c r="AC32" i="6"/>
  <c r="AC26" i="11" s="1"/>
  <c r="AD32" i="6"/>
  <c r="AD26" i="11" s="1"/>
  <c r="AE32" i="6"/>
  <c r="AE26" i="11" s="1"/>
  <c r="AF32" i="6"/>
  <c r="AF26" i="11" s="1"/>
  <c r="AG32" i="6"/>
  <c r="AG26" i="11" s="1"/>
  <c r="AH32" i="6"/>
  <c r="AH26" i="11" s="1"/>
  <c r="AI32" i="6"/>
  <c r="AI26" i="11" s="1"/>
  <c r="AJ32" i="6"/>
  <c r="AJ26" i="11" s="1"/>
  <c r="AK32" i="6"/>
  <c r="AK26" i="11" s="1"/>
  <c r="AL32" i="6"/>
  <c r="AL26" i="11" s="1"/>
  <c r="AM32" i="6"/>
  <c r="AM26" i="11" s="1"/>
  <c r="AN32" i="6"/>
  <c r="AN26" i="11" s="1"/>
  <c r="AO32" i="6"/>
  <c r="AO26" i="11" s="1"/>
  <c r="AP32" i="6"/>
  <c r="AP26" i="11" s="1"/>
  <c r="AQ32" i="6"/>
  <c r="AQ26" i="11" s="1"/>
  <c r="AR32" i="6"/>
  <c r="AR26" i="11" s="1"/>
  <c r="AS32" i="6"/>
  <c r="AS26" i="11" s="1"/>
  <c r="AT32" i="6"/>
  <c r="AT26" i="11" s="1"/>
  <c r="AU32" i="6"/>
  <c r="AU26" i="11" s="1"/>
  <c r="AV32" i="6"/>
  <c r="AV26" i="11" s="1"/>
  <c r="AW32" i="6"/>
  <c r="AW26" i="11" s="1"/>
  <c r="AX32" i="6"/>
  <c r="AX26" i="11" s="1"/>
  <c r="AY32" i="6"/>
  <c r="AY26" i="11" s="1"/>
  <c r="AZ32" i="6"/>
  <c r="AZ26" i="11" s="1"/>
  <c r="BA32" i="6"/>
  <c r="BA26" i="11" s="1"/>
  <c r="BB32" i="6"/>
  <c r="BB26" i="11" s="1"/>
  <c r="BC32" i="6"/>
  <c r="BC26" i="11" s="1"/>
  <c r="BD32" i="6"/>
  <c r="BD26" i="11" s="1"/>
  <c r="BE32" i="6"/>
  <c r="BE26" i="11" s="1"/>
  <c r="BF32" i="6"/>
  <c r="BF26" i="11" s="1"/>
  <c r="BG32" i="6"/>
  <c r="BG26" i="11" s="1"/>
  <c r="BH32" i="6"/>
  <c r="BH26" i="11" s="1"/>
  <c r="BI32" i="6"/>
  <c r="BI26" i="11" s="1"/>
  <c r="BJ32" i="6"/>
  <c r="BJ26" i="11" s="1"/>
  <c r="BK32" i="6"/>
  <c r="BK26" i="11" s="1"/>
  <c r="BL32" i="6"/>
  <c r="BL26" i="11" s="1"/>
  <c r="BM32" i="6"/>
  <c r="BM26" i="11" s="1"/>
  <c r="BN32" i="6"/>
  <c r="BN26" i="11" s="1"/>
  <c r="BO32" i="6"/>
  <c r="BO26" i="11" s="1"/>
  <c r="BP32" i="6"/>
  <c r="BP26" i="11" s="1"/>
  <c r="BQ32" i="6"/>
  <c r="BQ26" i="11" s="1"/>
  <c r="BR32" i="6"/>
  <c r="BR26" i="11" s="1"/>
  <c r="BS32" i="6"/>
  <c r="BS26" i="11" s="1"/>
  <c r="BT32" i="6"/>
  <c r="BT26" i="11" s="1"/>
  <c r="BU32" i="6"/>
  <c r="BU26" i="11" s="1"/>
  <c r="BV32" i="6"/>
  <c r="BV26" i="11" s="1"/>
  <c r="BW32" i="6"/>
  <c r="BW26" i="11" s="1"/>
  <c r="BX32" i="6"/>
  <c r="BX26" i="11" s="1"/>
  <c r="BY32" i="6"/>
  <c r="BY26" i="11" s="1"/>
  <c r="BZ32" i="6"/>
  <c r="BZ26" i="11" s="1"/>
  <c r="CA32" i="6"/>
  <c r="CA26" i="11" s="1"/>
  <c r="CB32" i="6"/>
  <c r="CB26" i="11" s="1"/>
  <c r="CC32" i="6"/>
  <c r="CC26" i="11" s="1"/>
  <c r="CD32" i="6"/>
  <c r="CD26" i="11" s="1"/>
  <c r="CE32" i="6"/>
  <c r="CE26" i="11" s="1"/>
  <c r="CF32" i="6"/>
  <c r="CF26" i="11" s="1"/>
  <c r="CG32" i="6"/>
  <c r="CG26" i="11" s="1"/>
  <c r="CH32" i="6"/>
  <c r="CH26" i="11" s="1"/>
  <c r="CI32" i="6"/>
  <c r="CI26" i="11" s="1"/>
  <c r="CJ32" i="6"/>
  <c r="CJ26" i="11" s="1"/>
  <c r="CK32" i="6"/>
  <c r="CK26" i="11" s="1"/>
  <c r="CL32" i="6"/>
  <c r="CL26" i="11" s="1"/>
  <c r="CM32" i="6"/>
  <c r="CM26" i="11" s="1"/>
  <c r="CN32" i="6"/>
  <c r="CN26" i="11" s="1"/>
  <c r="CO32" i="6"/>
  <c r="CO26" i="11" s="1"/>
  <c r="CP32" i="6"/>
  <c r="CP26" i="11" s="1"/>
  <c r="CQ32" i="6"/>
  <c r="CQ26" i="11" s="1"/>
  <c r="CR32" i="6"/>
  <c r="CR26" i="11" s="1"/>
  <c r="CS32" i="6"/>
  <c r="CS26" i="11" s="1"/>
  <c r="CT32" i="6"/>
  <c r="CT26" i="11" s="1"/>
  <c r="CU32" i="6"/>
  <c r="CU26" i="11" s="1"/>
  <c r="CV32" i="6"/>
  <c r="CV26" i="11" s="1"/>
  <c r="CW32" i="6"/>
  <c r="CW26" i="11" s="1"/>
  <c r="CX32" i="6"/>
  <c r="CX26" i="11" s="1"/>
  <c r="CY32" i="6"/>
  <c r="CY26" i="11" s="1"/>
  <c r="CZ32" i="6"/>
  <c r="CZ26" i="11" s="1"/>
  <c r="DA32" i="6"/>
  <c r="DA26" i="11" s="1"/>
  <c r="DB32" i="6"/>
  <c r="DB26" i="11" s="1"/>
  <c r="DC32" i="6"/>
  <c r="DC26" i="11" s="1"/>
  <c r="DD32" i="6"/>
  <c r="DD26" i="11" s="1"/>
  <c r="DE32" i="6"/>
  <c r="DE26" i="11" s="1"/>
  <c r="DF32" i="6"/>
  <c r="DF26" i="11" s="1"/>
  <c r="DG32" i="6"/>
  <c r="DG26" i="11" s="1"/>
  <c r="DH32" i="6"/>
  <c r="DH26" i="11" s="1"/>
  <c r="DI32" i="6"/>
  <c r="DI26" i="11" s="1"/>
  <c r="DJ32" i="6"/>
  <c r="DJ26" i="11" s="1"/>
  <c r="DK32" i="6"/>
  <c r="DK26" i="11" s="1"/>
  <c r="DL32" i="6"/>
  <c r="DL26" i="11" s="1"/>
  <c r="DM32" i="6"/>
  <c r="DM26" i="11" s="1"/>
  <c r="DN32" i="6"/>
  <c r="DN26" i="11" s="1"/>
  <c r="DO32" i="6"/>
  <c r="DO26" i="11" s="1"/>
  <c r="DP32" i="6"/>
  <c r="DP26" i="11" s="1"/>
  <c r="DQ32" i="6"/>
  <c r="DQ26" i="11" s="1"/>
  <c r="DR32" i="6"/>
  <c r="DR26" i="11" s="1"/>
  <c r="DS32" i="6"/>
  <c r="DS26" i="11" s="1"/>
  <c r="DT32" i="6"/>
  <c r="DT26" i="11" s="1"/>
  <c r="DU32" i="6"/>
  <c r="DU26" i="11" s="1"/>
  <c r="DV32" i="6"/>
  <c r="DV26" i="11" s="1"/>
  <c r="DW32" i="6"/>
  <c r="DW26" i="11" s="1"/>
  <c r="DX32" i="6"/>
  <c r="DX26" i="11" s="1"/>
  <c r="DY32" i="6"/>
  <c r="DY26" i="11" s="1"/>
  <c r="DZ32" i="6"/>
  <c r="DZ26" i="11" s="1"/>
  <c r="EA32" i="6"/>
  <c r="EA26" i="11" s="1"/>
  <c r="EB32" i="6"/>
  <c r="EB26" i="11" s="1"/>
  <c r="EC32" i="6"/>
  <c r="EC26" i="11" s="1"/>
  <c r="ED32" i="6"/>
  <c r="ED26" i="11" s="1"/>
  <c r="EE32" i="6"/>
  <c r="EE26" i="11" s="1"/>
  <c r="EF32" i="6"/>
  <c r="EF26" i="11" s="1"/>
  <c r="EG32" i="6"/>
  <c r="EG26" i="11" s="1"/>
  <c r="EH32" i="6"/>
  <c r="EH26" i="11" s="1"/>
  <c r="EI32" i="6"/>
  <c r="EI26" i="11" s="1"/>
  <c r="EJ32" i="6"/>
  <c r="EJ26" i="11" s="1"/>
  <c r="EK32" i="6"/>
  <c r="EK26" i="11" s="1"/>
  <c r="EL32" i="6"/>
  <c r="EL26" i="11" s="1"/>
  <c r="EM32" i="6"/>
  <c r="EM26" i="11" s="1"/>
  <c r="EN32" i="6"/>
  <c r="EN26" i="11" s="1"/>
  <c r="EO32" i="6"/>
  <c r="EO26" i="11" s="1"/>
  <c r="EP32" i="6"/>
  <c r="EP26" i="11" s="1"/>
  <c r="EQ32" i="6"/>
  <c r="EQ26" i="11" s="1"/>
  <c r="ER32" i="6"/>
  <c r="ER26" i="11" s="1"/>
  <c r="ES32" i="6"/>
  <c r="ES26" i="11" s="1"/>
  <c r="ET32" i="6"/>
  <c r="ET26" i="11" s="1"/>
  <c r="EU32" i="6"/>
  <c r="EU26" i="11" s="1"/>
  <c r="EV32" i="6"/>
  <c r="EV26" i="11" s="1"/>
  <c r="EW32" i="6"/>
  <c r="EW26" i="11" s="1"/>
  <c r="EX32" i="6"/>
  <c r="EX26" i="11" s="1"/>
  <c r="EY32" i="6"/>
  <c r="EY26" i="11" s="1"/>
  <c r="EZ32" i="6"/>
  <c r="EZ26" i="11" s="1"/>
  <c r="FA32" i="6"/>
  <c r="FA26" i="11" s="1"/>
  <c r="FB32" i="6"/>
  <c r="FB26" i="11" s="1"/>
  <c r="FC32" i="6"/>
  <c r="FC26" i="11" s="1"/>
  <c r="FD32" i="6"/>
  <c r="FD26" i="11" s="1"/>
  <c r="FE32" i="6"/>
  <c r="FE26" i="11" s="1"/>
  <c r="FF32" i="6"/>
  <c r="FF26" i="11" s="1"/>
  <c r="FG32" i="6"/>
  <c r="FG26" i="11" s="1"/>
  <c r="FH32" i="6"/>
  <c r="FH26" i="11" s="1"/>
  <c r="FI32" i="6"/>
  <c r="FI26" i="11" s="1"/>
  <c r="FJ32" i="6"/>
  <c r="FJ26" i="11" s="1"/>
  <c r="FK32" i="6"/>
  <c r="FK26" i="11" s="1"/>
  <c r="FL32" i="6"/>
  <c r="FL26" i="11" s="1"/>
  <c r="FM32" i="6"/>
  <c r="FM26" i="11" s="1"/>
  <c r="FN32" i="6"/>
  <c r="FN26" i="11" s="1"/>
  <c r="FO32" i="6"/>
  <c r="FO26" i="11" s="1"/>
  <c r="FP32" i="6"/>
  <c r="FP26" i="11" s="1"/>
  <c r="FQ32" i="6"/>
  <c r="FQ26" i="11" s="1"/>
  <c r="FR32" i="6"/>
  <c r="FR26" i="11" s="1"/>
  <c r="FS32" i="6"/>
  <c r="FS26" i="11" s="1"/>
  <c r="FT32" i="6"/>
  <c r="FT26" i="11" s="1"/>
  <c r="FU32" i="6"/>
  <c r="FU26" i="11" s="1"/>
  <c r="FV32" i="6"/>
  <c r="FV26" i="11" s="1"/>
  <c r="FW32" i="6"/>
  <c r="FW26" i="11" s="1"/>
  <c r="FX32" i="6"/>
  <c r="FX26" i="11" s="1"/>
  <c r="FY32" i="6"/>
  <c r="FY26" i="11" s="1"/>
  <c r="FZ32" i="6"/>
  <c r="FZ26" i="11" s="1"/>
  <c r="GA32" i="6"/>
  <c r="GA26" i="11" s="1"/>
  <c r="GB32" i="6"/>
  <c r="GB26" i="11" s="1"/>
  <c r="GC32" i="6"/>
  <c r="GC26" i="11" s="1"/>
  <c r="GD32" i="6"/>
  <c r="GD26" i="11" s="1"/>
  <c r="GE32" i="6"/>
  <c r="GE26" i="11" s="1"/>
  <c r="GF32" i="6"/>
  <c r="GF26" i="11" s="1"/>
  <c r="GG32" i="6"/>
  <c r="GG26" i="11" s="1"/>
  <c r="GH32" i="6"/>
  <c r="GH26" i="11" s="1"/>
  <c r="GI32" i="6"/>
  <c r="GI26" i="11" s="1"/>
  <c r="GJ32" i="6"/>
  <c r="GJ26" i="11" s="1"/>
  <c r="GK32" i="6"/>
  <c r="GK26" i="11" s="1"/>
  <c r="GL32" i="6"/>
  <c r="GL26" i="11" s="1"/>
  <c r="GM32" i="6"/>
  <c r="GM26" i="11" s="1"/>
  <c r="GN32" i="6"/>
  <c r="GN26" i="11" s="1"/>
  <c r="GO32" i="6"/>
  <c r="GO26" i="11" s="1"/>
  <c r="GP32" i="6"/>
  <c r="GP26" i="11" s="1"/>
  <c r="GQ32" i="6"/>
  <c r="GQ26" i="11" s="1"/>
  <c r="GR32" i="6"/>
  <c r="GR26" i="11" s="1"/>
  <c r="GS32" i="6"/>
  <c r="GS26" i="11" s="1"/>
  <c r="GT32" i="6"/>
  <c r="GT26" i="11" s="1"/>
  <c r="GU32" i="6"/>
  <c r="GU26" i="11" s="1"/>
  <c r="GV32" i="6"/>
  <c r="GV26" i="11" s="1"/>
  <c r="GW32" i="6"/>
  <c r="GW26" i="11" s="1"/>
  <c r="GX32" i="6"/>
  <c r="GX26" i="11" s="1"/>
  <c r="GY32" i="6"/>
  <c r="GY26" i="11" s="1"/>
  <c r="GZ32" i="6"/>
  <c r="GZ26" i="11" s="1"/>
  <c r="HA32" i="6"/>
  <c r="HA26" i="11" s="1"/>
  <c r="HB32" i="6"/>
  <c r="HB26" i="11" s="1"/>
  <c r="HC32" i="6"/>
  <c r="HC26" i="11" s="1"/>
  <c r="HD32" i="6"/>
  <c r="HD26" i="11" s="1"/>
  <c r="HE32" i="6"/>
  <c r="HE26" i="11" s="1"/>
  <c r="HF32" i="6"/>
  <c r="HF26" i="11" s="1"/>
  <c r="HG32" i="6"/>
  <c r="HG26" i="11" s="1"/>
  <c r="HH32" i="6"/>
  <c r="HH26" i="11" s="1"/>
  <c r="HI32" i="6"/>
  <c r="HI26" i="11" s="1"/>
  <c r="HJ32" i="6"/>
  <c r="HJ26" i="11" s="1"/>
  <c r="HK32" i="6"/>
  <c r="HK26" i="11" s="1"/>
  <c r="HL32" i="6"/>
  <c r="HL26" i="11" s="1"/>
  <c r="HM32" i="6"/>
  <c r="HM26" i="11" s="1"/>
  <c r="HN32" i="6"/>
  <c r="HN26" i="11" s="1"/>
  <c r="HO32" i="6"/>
  <c r="HO26" i="11" s="1"/>
  <c r="HP32" i="6"/>
  <c r="HP26" i="11" s="1"/>
  <c r="HQ32" i="6"/>
  <c r="HQ26" i="11" s="1"/>
  <c r="HR32" i="6"/>
  <c r="HR26" i="11" s="1"/>
  <c r="HS32" i="6"/>
  <c r="HS26" i="11" s="1"/>
  <c r="HT32" i="6"/>
  <c r="HT26" i="11" s="1"/>
  <c r="HU32" i="6"/>
  <c r="HU26" i="11" s="1"/>
  <c r="HV32" i="6"/>
  <c r="HV26" i="11" s="1"/>
  <c r="HW32" i="6"/>
  <c r="HW26" i="11" s="1"/>
  <c r="HX32" i="6"/>
  <c r="HX26" i="11" s="1"/>
  <c r="HY32" i="6"/>
  <c r="HY26" i="11" s="1"/>
  <c r="HZ32" i="6"/>
  <c r="HZ26" i="11" s="1"/>
  <c r="IA32" i="6"/>
  <c r="IA26" i="11" s="1"/>
  <c r="IB32" i="6"/>
  <c r="IB26" i="11" s="1"/>
  <c r="IC32" i="6"/>
  <c r="IC26" i="11" s="1"/>
  <c r="ID32" i="6"/>
  <c r="ID26" i="11" s="1"/>
  <c r="IE32" i="6"/>
  <c r="IE26" i="11" s="1"/>
  <c r="IF32" i="6"/>
  <c r="IF26" i="11" s="1"/>
  <c r="H33" i="6"/>
  <c r="H27" i="11" s="1"/>
  <c r="I33" i="6"/>
  <c r="I27" i="11" s="1"/>
  <c r="J33" i="6"/>
  <c r="J27" i="11" s="1"/>
  <c r="K33" i="6"/>
  <c r="K27" i="11" s="1"/>
  <c r="L33" i="6"/>
  <c r="L27" i="11" s="1"/>
  <c r="M33" i="6"/>
  <c r="M27" i="11" s="1"/>
  <c r="N33" i="6"/>
  <c r="N27" i="11" s="1"/>
  <c r="O33" i="6"/>
  <c r="O27" i="11" s="1"/>
  <c r="P33" i="6"/>
  <c r="P27" i="11" s="1"/>
  <c r="Q33" i="6"/>
  <c r="Q27" i="11" s="1"/>
  <c r="R33" i="6"/>
  <c r="R27" i="11" s="1"/>
  <c r="S33" i="6"/>
  <c r="S27" i="11" s="1"/>
  <c r="T33" i="6"/>
  <c r="T27" i="11" s="1"/>
  <c r="U33" i="6"/>
  <c r="U27" i="11" s="1"/>
  <c r="V33" i="6"/>
  <c r="V27" i="11" s="1"/>
  <c r="W33" i="6"/>
  <c r="W27" i="11" s="1"/>
  <c r="X33" i="6"/>
  <c r="X27" i="11" s="1"/>
  <c r="Y33" i="6"/>
  <c r="Y27" i="11" s="1"/>
  <c r="Z33" i="6"/>
  <c r="Z27" i="11" s="1"/>
  <c r="AA33" i="6"/>
  <c r="AA27" i="11" s="1"/>
  <c r="AB33" i="6"/>
  <c r="AB27" i="11" s="1"/>
  <c r="AC33" i="6"/>
  <c r="AC27" i="11" s="1"/>
  <c r="AD33" i="6"/>
  <c r="AD27" i="11" s="1"/>
  <c r="AE33" i="6"/>
  <c r="AE27" i="11" s="1"/>
  <c r="AF33" i="6"/>
  <c r="AF27" i="11" s="1"/>
  <c r="AG33" i="6"/>
  <c r="AG27" i="11" s="1"/>
  <c r="AH33" i="6"/>
  <c r="AH27" i="11" s="1"/>
  <c r="AI33" i="6"/>
  <c r="AI27" i="11" s="1"/>
  <c r="AJ33" i="6"/>
  <c r="AJ27" i="11" s="1"/>
  <c r="AK33" i="6"/>
  <c r="AK27" i="11" s="1"/>
  <c r="AL33" i="6"/>
  <c r="AL27" i="11" s="1"/>
  <c r="AM33" i="6"/>
  <c r="AM27" i="11" s="1"/>
  <c r="AN33" i="6"/>
  <c r="AN27" i="11" s="1"/>
  <c r="AO33" i="6"/>
  <c r="AO27" i="11" s="1"/>
  <c r="AP33" i="6"/>
  <c r="AP27" i="11" s="1"/>
  <c r="AQ33" i="6"/>
  <c r="AQ27" i="11" s="1"/>
  <c r="AR33" i="6"/>
  <c r="AR27" i="11" s="1"/>
  <c r="AS33" i="6"/>
  <c r="AS27" i="11" s="1"/>
  <c r="AT33" i="6"/>
  <c r="AT27" i="11" s="1"/>
  <c r="AU33" i="6"/>
  <c r="AU27" i="11" s="1"/>
  <c r="AV33" i="6"/>
  <c r="AV27" i="11" s="1"/>
  <c r="AW33" i="6"/>
  <c r="AW27" i="11" s="1"/>
  <c r="AX33" i="6"/>
  <c r="AX27" i="11" s="1"/>
  <c r="AY33" i="6"/>
  <c r="AY27" i="11" s="1"/>
  <c r="AZ33" i="6"/>
  <c r="AZ27" i="11" s="1"/>
  <c r="BA33" i="6"/>
  <c r="BA27" i="11" s="1"/>
  <c r="BB33" i="6"/>
  <c r="BB27" i="11" s="1"/>
  <c r="BC33" i="6"/>
  <c r="BC27" i="11" s="1"/>
  <c r="BD33" i="6"/>
  <c r="BD27" i="11" s="1"/>
  <c r="BE33" i="6"/>
  <c r="BE27" i="11" s="1"/>
  <c r="BF33" i="6"/>
  <c r="BF27" i="11" s="1"/>
  <c r="BG33" i="6"/>
  <c r="BG27" i="11" s="1"/>
  <c r="BH33" i="6"/>
  <c r="BH27" i="11" s="1"/>
  <c r="BI33" i="6"/>
  <c r="BI27" i="11" s="1"/>
  <c r="BJ33" i="6"/>
  <c r="BJ27" i="11" s="1"/>
  <c r="BK33" i="6"/>
  <c r="BK27" i="11" s="1"/>
  <c r="BL33" i="6"/>
  <c r="BL27" i="11" s="1"/>
  <c r="BM33" i="6"/>
  <c r="BM27" i="11" s="1"/>
  <c r="BN33" i="6"/>
  <c r="BN27" i="11" s="1"/>
  <c r="BO33" i="6"/>
  <c r="BO27" i="11" s="1"/>
  <c r="BP33" i="6"/>
  <c r="BP27" i="11" s="1"/>
  <c r="BQ33" i="6"/>
  <c r="BQ27" i="11" s="1"/>
  <c r="BR33" i="6"/>
  <c r="BR27" i="11" s="1"/>
  <c r="BS33" i="6"/>
  <c r="BS27" i="11" s="1"/>
  <c r="BT33" i="6"/>
  <c r="BT27" i="11" s="1"/>
  <c r="BU33" i="6"/>
  <c r="BU27" i="11" s="1"/>
  <c r="BV33" i="6"/>
  <c r="BV27" i="11" s="1"/>
  <c r="BW33" i="6"/>
  <c r="BW27" i="11" s="1"/>
  <c r="BX33" i="6"/>
  <c r="BX27" i="11" s="1"/>
  <c r="BY33" i="6"/>
  <c r="BY27" i="11" s="1"/>
  <c r="BZ33" i="6"/>
  <c r="BZ27" i="11" s="1"/>
  <c r="CA33" i="6"/>
  <c r="CA27" i="11" s="1"/>
  <c r="CB33" i="6"/>
  <c r="CB27" i="11" s="1"/>
  <c r="CC33" i="6"/>
  <c r="CC27" i="11" s="1"/>
  <c r="CD33" i="6"/>
  <c r="CD27" i="11" s="1"/>
  <c r="CE33" i="6"/>
  <c r="CE27" i="11" s="1"/>
  <c r="CF33" i="6"/>
  <c r="CF27" i="11" s="1"/>
  <c r="CG33" i="6"/>
  <c r="CG27" i="11" s="1"/>
  <c r="CH33" i="6"/>
  <c r="CH27" i="11" s="1"/>
  <c r="CI33" i="6"/>
  <c r="CI27" i="11" s="1"/>
  <c r="CJ33" i="6"/>
  <c r="CJ27" i="11" s="1"/>
  <c r="CK33" i="6"/>
  <c r="CK27" i="11" s="1"/>
  <c r="CL33" i="6"/>
  <c r="CL27" i="11" s="1"/>
  <c r="CM33" i="6"/>
  <c r="CM27" i="11" s="1"/>
  <c r="CN33" i="6"/>
  <c r="CN27" i="11" s="1"/>
  <c r="CO33" i="6"/>
  <c r="CO27" i="11" s="1"/>
  <c r="CP33" i="6"/>
  <c r="CP27" i="11" s="1"/>
  <c r="CQ33" i="6"/>
  <c r="CQ27" i="11" s="1"/>
  <c r="CR33" i="6"/>
  <c r="CR27" i="11" s="1"/>
  <c r="CS33" i="6"/>
  <c r="CS27" i="11" s="1"/>
  <c r="CT33" i="6"/>
  <c r="CT27" i="11" s="1"/>
  <c r="CU33" i="6"/>
  <c r="CU27" i="11" s="1"/>
  <c r="CV33" i="6"/>
  <c r="CV27" i="11" s="1"/>
  <c r="CW33" i="6"/>
  <c r="CW27" i="11" s="1"/>
  <c r="CX33" i="6"/>
  <c r="CX27" i="11" s="1"/>
  <c r="CY33" i="6"/>
  <c r="CY27" i="11" s="1"/>
  <c r="CZ33" i="6"/>
  <c r="CZ27" i="11" s="1"/>
  <c r="DA33" i="6"/>
  <c r="DA27" i="11" s="1"/>
  <c r="DB33" i="6"/>
  <c r="DB27" i="11" s="1"/>
  <c r="DC33" i="6"/>
  <c r="DC27" i="11" s="1"/>
  <c r="DD33" i="6"/>
  <c r="DD27" i="11" s="1"/>
  <c r="DE33" i="6"/>
  <c r="DE27" i="11" s="1"/>
  <c r="DF33" i="6"/>
  <c r="DF27" i="11" s="1"/>
  <c r="DG33" i="6"/>
  <c r="DG27" i="11" s="1"/>
  <c r="DH33" i="6"/>
  <c r="DH27" i="11" s="1"/>
  <c r="DI33" i="6"/>
  <c r="DI27" i="11" s="1"/>
  <c r="DJ33" i="6"/>
  <c r="DJ27" i="11" s="1"/>
  <c r="DK33" i="6"/>
  <c r="DK27" i="11" s="1"/>
  <c r="DL33" i="6"/>
  <c r="DL27" i="11" s="1"/>
  <c r="DM33" i="6"/>
  <c r="DM27" i="11" s="1"/>
  <c r="DN33" i="6"/>
  <c r="DN27" i="11" s="1"/>
  <c r="DO33" i="6"/>
  <c r="DO27" i="11" s="1"/>
  <c r="DP33" i="6"/>
  <c r="DP27" i="11" s="1"/>
  <c r="DQ33" i="6"/>
  <c r="DQ27" i="11" s="1"/>
  <c r="DR33" i="6"/>
  <c r="DR27" i="11" s="1"/>
  <c r="DS33" i="6"/>
  <c r="DS27" i="11" s="1"/>
  <c r="DT33" i="6"/>
  <c r="DT27" i="11" s="1"/>
  <c r="DU33" i="6"/>
  <c r="DU27" i="11" s="1"/>
  <c r="DV33" i="6"/>
  <c r="DV27" i="11" s="1"/>
  <c r="DW33" i="6"/>
  <c r="DW27" i="11" s="1"/>
  <c r="DX33" i="6"/>
  <c r="DX27" i="11" s="1"/>
  <c r="DY33" i="6"/>
  <c r="DY27" i="11" s="1"/>
  <c r="DZ33" i="6"/>
  <c r="DZ27" i="11" s="1"/>
  <c r="EA33" i="6"/>
  <c r="EA27" i="11" s="1"/>
  <c r="EB33" i="6"/>
  <c r="EB27" i="11" s="1"/>
  <c r="EC33" i="6"/>
  <c r="EC27" i="11" s="1"/>
  <c r="ED33" i="6"/>
  <c r="ED27" i="11" s="1"/>
  <c r="EE33" i="6"/>
  <c r="EE27" i="11" s="1"/>
  <c r="EF33" i="6"/>
  <c r="EF27" i="11" s="1"/>
  <c r="EG33" i="6"/>
  <c r="EG27" i="11" s="1"/>
  <c r="EH33" i="6"/>
  <c r="EH27" i="11" s="1"/>
  <c r="EI33" i="6"/>
  <c r="EI27" i="11" s="1"/>
  <c r="EJ33" i="6"/>
  <c r="EJ27" i="11" s="1"/>
  <c r="EK33" i="6"/>
  <c r="EK27" i="11" s="1"/>
  <c r="EL33" i="6"/>
  <c r="EL27" i="11" s="1"/>
  <c r="EM33" i="6"/>
  <c r="EM27" i="11" s="1"/>
  <c r="EN33" i="6"/>
  <c r="EN27" i="11" s="1"/>
  <c r="EO33" i="6"/>
  <c r="EO27" i="11" s="1"/>
  <c r="EP33" i="6"/>
  <c r="EP27" i="11" s="1"/>
  <c r="EQ33" i="6"/>
  <c r="EQ27" i="11" s="1"/>
  <c r="ER33" i="6"/>
  <c r="ER27" i="11" s="1"/>
  <c r="ES33" i="6"/>
  <c r="ES27" i="11" s="1"/>
  <c r="ET33" i="6"/>
  <c r="ET27" i="11" s="1"/>
  <c r="EU33" i="6"/>
  <c r="EU27" i="11" s="1"/>
  <c r="EV33" i="6"/>
  <c r="EV27" i="11" s="1"/>
  <c r="EW33" i="6"/>
  <c r="EW27" i="11" s="1"/>
  <c r="EX33" i="6"/>
  <c r="EX27" i="11" s="1"/>
  <c r="EY33" i="6"/>
  <c r="EY27" i="11" s="1"/>
  <c r="EZ33" i="6"/>
  <c r="EZ27" i="11" s="1"/>
  <c r="FA33" i="6"/>
  <c r="FA27" i="11" s="1"/>
  <c r="FB33" i="6"/>
  <c r="FB27" i="11" s="1"/>
  <c r="FC33" i="6"/>
  <c r="FC27" i="11" s="1"/>
  <c r="FD33" i="6"/>
  <c r="FD27" i="11" s="1"/>
  <c r="FE33" i="6"/>
  <c r="FE27" i="11" s="1"/>
  <c r="FF33" i="6"/>
  <c r="FF27" i="11" s="1"/>
  <c r="FG33" i="6"/>
  <c r="FG27" i="11" s="1"/>
  <c r="FH33" i="6"/>
  <c r="FH27" i="11" s="1"/>
  <c r="FI33" i="6"/>
  <c r="FI27" i="11" s="1"/>
  <c r="FJ33" i="6"/>
  <c r="FJ27" i="11" s="1"/>
  <c r="FK33" i="6"/>
  <c r="FK27" i="11" s="1"/>
  <c r="FL33" i="6"/>
  <c r="FL27" i="11" s="1"/>
  <c r="FM33" i="6"/>
  <c r="FM27" i="11" s="1"/>
  <c r="FN33" i="6"/>
  <c r="FN27" i="11" s="1"/>
  <c r="FO33" i="6"/>
  <c r="FO27" i="11" s="1"/>
  <c r="FP33" i="6"/>
  <c r="FP27" i="11" s="1"/>
  <c r="FQ33" i="6"/>
  <c r="FQ27" i="11" s="1"/>
  <c r="FR33" i="6"/>
  <c r="FR27" i="11" s="1"/>
  <c r="FS33" i="6"/>
  <c r="FS27" i="11" s="1"/>
  <c r="FT33" i="6"/>
  <c r="FT27" i="11" s="1"/>
  <c r="FU33" i="6"/>
  <c r="FU27" i="11" s="1"/>
  <c r="FV33" i="6"/>
  <c r="FV27" i="11" s="1"/>
  <c r="FW33" i="6"/>
  <c r="FW27" i="11" s="1"/>
  <c r="FX33" i="6"/>
  <c r="FX27" i="11" s="1"/>
  <c r="FY33" i="6"/>
  <c r="FY27" i="11" s="1"/>
  <c r="FZ33" i="6"/>
  <c r="FZ27" i="11" s="1"/>
  <c r="GA33" i="6"/>
  <c r="GA27" i="11" s="1"/>
  <c r="GB33" i="6"/>
  <c r="GB27" i="11" s="1"/>
  <c r="GC33" i="6"/>
  <c r="GC27" i="11" s="1"/>
  <c r="GD33" i="6"/>
  <c r="GD27" i="11" s="1"/>
  <c r="GE33" i="6"/>
  <c r="GE27" i="11" s="1"/>
  <c r="GF33" i="6"/>
  <c r="GF27" i="11" s="1"/>
  <c r="GG33" i="6"/>
  <c r="GG27" i="11" s="1"/>
  <c r="GH33" i="6"/>
  <c r="GH27" i="11" s="1"/>
  <c r="GI33" i="6"/>
  <c r="GI27" i="11" s="1"/>
  <c r="GJ33" i="6"/>
  <c r="GJ27" i="11" s="1"/>
  <c r="GK33" i="6"/>
  <c r="GK27" i="11" s="1"/>
  <c r="GL33" i="6"/>
  <c r="GL27" i="11" s="1"/>
  <c r="GM33" i="6"/>
  <c r="GM27" i="11" s="1"/>
  <c r="GN33" i="6"/>
  <c r="GN27" i="11" s="1"/>
  <c r="GO33" i="6"/>
  <c r="GO27" i="11" s="1"/>
  <c r="GP33" i="6"/>
  <c r="GP27" i="11" s="1"/>
  <c r="GQ33" i="6"/>
  <c r="GQ27" i="11" s="1"/>
  <c r="GR33" i="6"/>
  <c r="GR27" i="11" s="1"/>
  <c r="GS33" i="6"/>
  <c r="GS27" i="11" s="1"/>
  <c r="GT33" i="6"/>
  <c r="GT27" i="11" s="1"/>
  <c r="GU33" i="6"/>
  <c r="GU27" i="11" s="1"/>
  <c r="GV33" i="6"/>
  <c r="GV27" i="11" s="1"/>
  <c r="GW33" i="6"/>
  <c r="GW27" i="11" s="1"/>
  <c r="GX33" i="6"/>
  <c r="GX27" i="11" s="1"/>
  <c r="GY33" i="6"/>
  <c r="GY27" i="11" s="1"/>
  <c r="GZ33" i="6"/>
  <c r="GZ27" i="11" s="1"/>
  <c r="HA33" i="6"/>
  <c r="HA27" i="11" s="1"/>
  <c r="HB33" i="6"/>
  <c r="HB27" i="11" s="1"/>
  <c r="HC33" i="6"/>
  <c r="HC27" i="11" s="1"/>
  <c r="HD33" i="6"/>
  <c r="HD27" i="11" s="1"/>
  <c r="HE33" i="6"/>
  <c r="HE27" i="11" s="1"/>
  <c r="HF33" i="6"/>
  <c r="HF27" i="11" s="1"/>
  <c r="HG33" i="6"/>
  <c r="HG27" i="11" s="1"/>
  <c r="HH33" i="6"/>
  <c r="HH27" i="11" s="1"/>
  <c r="HI33" i="6"/>
  <c r="HI27" i="11" s="1"/>
  <c r="HJ33" i="6"/>
  <c r="HJ27" i="11" s="1"/>
  <c r="HK33" i="6"/>
  <c r="HK27" i="11" s="1"/>
  <c r="HL33" i="6"/>
  <c r="HL27" i="11" s="1"/>
  <c r="HM33" i="6"/>
  <c r="HM27" i="11" s="1"/>
  <c r="HN33" i="6"/>
  <c r="HN27" i="11" s="1"/>
  <c r="HO33" i="6"/>
  <c r="HO27" i="11" s="1"/>
  <c r="HP33" i="6"/>
  <c r="HP27" i="11" s="1"/>
  <c r="HQ33" i="6"/>
  <c r="HQ27" i="11" s="1"/>
  <c r="HR33" i="6"/>
  <c r="HR27" i="11" s="1"/>
  <c r="HS33" i="6"/>
  <c r="HS27" i="11" s="1"/>
  <c r="HT33" i="6"/>
  <c r="HT27" i="11" s="1"/>
  <c r="HU33" i="6"/>
  <c r="HU27" i="11" s="1"/>
  <c r="HV33" i="6"/>
  <c r="HV27" i="11" s="1"/>
  <c r="HW33" i="6"/>
  <c r="HW27" i="11" s="1"/>
  <c r="HX33" i="6"/>
  <c r="HX27" i="11" s="1"/>
  <c r="HY33" i="6"/>
  <c r="HY27" i="11" s="1"/>
  <c r="HZ33" i="6"/>
  <c r="HZ27" i="11" s="1"/>
  <c r="IA33" i="6"/>
  <c r="IA27" i="11" s="1"/>
  <c r="IB33" i="6"/>
  <c r="IB27" i="11" s="1"/>
  <c r="IC33" i="6"/>
  <c r="IC27" i="11" s="1"/>
  <c r="ID33" i="6"/>
  <c r="ID27" i="11" s="1"/>
  <c r="IE33" i="6"/>
  <c r="IE27" i="11" s="1"/>
  <c r="IF33" i="6"/>
  <c r="IF27" i="11" s="1"/>
  <c r="H34" i="6"/>
  <c r="H28" i="11" s="1"/>
  <c r="I34" i="6"/>
  <c r="I28" i="11" s="1"/>
  <c r="J34" i="6"/>
  <c r="J28" i="11" s="1"/>
  <c r="K34" i="6"/>
  <c r="K28" i="11" s="1"/>
  <c r="L34" i="6"/>
  <c r="L28" i="11" s="1"/>
  <c r="M34" i="6"/>
  <c r="M28" i="11" s="1"/>
  <c r="N34" i="6"/>
  <c r="N28" i="11" s="1"/>
  <c r="O34" i="6"/>
  <c r="O28" i="11" s="1"/>
  <c r="P34" i="6"/>
  <c r="P28" i="11" s="1"/>
  <c r="Q34" i="6"/>
  <c r="Q28" i="11" s="1"/>
  <c r="R34" i="6"/>
  <c r="R28" i="11" s="1"/>
  <c r="S34" i="6"/>
  <c r="S28" i="11" s="1"/>
  <c r="T34" i="6"/>
  <c r="T28" i="11" s="1"/>
  <c r="U34" i="6"/>
  <c r="U28" i="11" s="1"/>
  <c r="V34" i="6"/>
  <c r="V28" i="11" s="1"/>
  <c r="W34" i="6"/>
  <c r="W28" i="11" s="1"/>
  <c r="X34" i="6"/>
  <c r="X28" i="11" s="1"/>
  <c r="Y34" i="6"/>
  <c r="Y28" i="11" s="1"/>
  <c r="Z34" i="6"/>
  <c r="Z28" i="11" s="1"/>
  <c r="AA34" i="6"/>
  <c r="AA28" i="11" s="1"/>
  <c r="AB34" i="6"/>
  <c r="AB28" i="11" s="1"/>
  <c r="AC34" i="6"/>
  <c r="AC28" i="11" s="1"/>
  <c r="AD34" i="6"/>
  <c r="AD28" i="11" s="1"/>
  <c r="AE34" i="6"/>
  <c r="AE28" i="11" s="1"/>
  <c r="AF34" i="6"/>
  <c r="AF28" i="11" s="1"/>
  <c r="AG34" i="6"/>
  <c r="AG28" i="11" s="1"/>
  <c r="AH34" i="6"/>
  <c r="AH28" i="11" s="1"/>
  <c r="AI34" i="6"/>
  <c r="AI28" i="11" s="1"/>
  <c r="AJ34" i="6"/>
  <c r="AJ28" i="11" s="1"/>
  <c r="AK34" i="6"/>
  <c r="AK28" i="11" s="1"/>
  <c r="AL34" i="6"/>
  <c r="AL28" i="11" s="1"/>
  <c r="AM34" i="6"/>
  <c r="AM28" i="11" s="1"/>
  <c r="AN34" i="6"/>
  <c r="AN28" i="11" s="1"/>
  <c r="AO34" i="6"/>
  <c r="AO28" i="11" s="1"/>
  <c r="AP34" i="6"/>
  <c r="AP28" i="11" s="1"/>
  <c r="AQ34" i="6"/>
  <c r="AQ28" i="11" s="1"/>
  <c r="AR34" i="6"/>
  <c r="AR28" i="11" s="1"/>
  <c r="AS34" i="6"/>
  <c r="AS28" i="11" s="1"/>
  <c r="AT34" i="6"/>
  <c r="AT28" i="11" s="1"/>
  <c r="AU34" i="6"/>
  <c r="AU28" i="11" s="1"/>
  <c r="AV34" i="6"/>
  <c r="AV28" i="11" s="1"/>
  <c r="AW34" i="6"/>
  <c r="AW28" i="11" s="1"/>
  <c r="AX34" i="6"/>
  <c r="AX28" i="11" s="1"/>
  <c r="AY34" i="6"/>
  <c r="AY28" i="11" s="1"/>
  <c r="AZ34" i="6"/>
  <c r="AZ28" i="11" s="1"/>
  <c r="BA34" i="6"/>
  <c r="BA28" i="11" s="1"/>
  <c r="BB34" i="6"/>
  <c r="BB28" i="11" s="1"/>
  <c r="BC34" i="6"/>
  <c r="BC28" i="11" s="1"/>
  <c r="BD34" i="6"/>
  <c r="BD28" i="11" s="1"/>
  <c r="BE34" i="6"/>
  <c r="BE28" i="11" s="1"/>
  <c r="BF34" i="6"/>
  <c r="BF28" i="11" s="1"/>
  <c r="BG34" i="6"/>
  <c r="BG28" i="11" s="1"/>
  <c r="BH34" i="6"/>
  <c r="BH28" i="11" s="1"/>
  <c r="BI34" i="6"/>
  <c r="BI28" i="11" s="1"/>
  <c r="BJ34" i="6"/>
  <c r="BJ28" i="11" s="1"/>
  <c r="BK34" i="6"/>
  <c r="BK28" i="11" s="1"/>
  <c r="BL34" i="6"/>
  <c r="BL28" i="11" s="1"/>
  <c r="BM34" i="6"/>
  <c r="BM28" i="11" s="1"/>
  <c r="BN34" i="6"/>
  <c r="BN28" i="11" s="1"/>
  <c r="BO34" i="6"/>
  <c r="BO28" i="11" s="1"/>
  <c r="BP34" i="6"/>
  <c r="BP28" i="11" s="1"/>
  <c r="BQ34" i="6"/>
  <c r="BQ28" i="11" s="1"/>
  <c r="BR34" i="6"/>
  <c r="BR28" i="11" s="1"/>
  <c r="BS34" i="6"/>
  <c r="BS28" i="11" s="1"/>
  <c r="BT34" i="6"/>
  <c r="BT28" i="11" s="1"/>
  <c r="BU34" i="6"/>
  <c r="BU28" i="11" s="1"/>
  <c r="BV34" i="6"/>
  <c r="BV28" i="11" s="1"/>
  <c r="BW34" i="6"/>
  <c r="BW28" i="11" s="1"/>
  <c r="BX34" i="6"/>
  <c r="BX28" i="11" s="1"/>
  <c r="BY34" i="6"/>
  <c r="BY28" i="11" s="1"/>
  <c r="BZ34" i="6"/>
  <c r="BZ28" i="11" s="1"/>
  <c r="CA34" i="6"/>
  <c r="CA28" i="11" s="1"/>
  <c r="CB34" i="6"/>
  <c r="CB28" i="11" s="1"/>
  <c r="CC34" i="6"/>
  <c r="CC28" i="11" s="1"/>
  <c r="CD34" i="6"/>
  <c r="CD28" i="11" s="1"/>
  <c r="CE34" i="6"/>
  <c r="CE28" i="11" s="1"/>
  <c r="CF34" i="6"/>
  <c r="CF28" i="11" s="1"/>
  <c r="CG34" i="6"/>
  <c r="CG28" i="11" s="1"/>
  <c r="CH34" i="6"/>
  <c r="CH28" i="11" s="1"/>
  <c r="CI34" i="6"/>
  <c r="CI28" i="11" s="1"/>
  <c r="CJ34" i="6"/>
  <c r="CJ28" i="11" s="1"/>
  <c r="CK34" i="6"/>
  <c r="CK28" i="11" s="1"/>
  <c r="CL34" i="6"/>
  <c r="CL28" i="11" s="1"/>
  <c r="CM34" i="6"/>
  <c r="CM28" i="11" s="1"/>
  <c r="CN34" i="6"/>
  <c r="CN28" i="11" s="1"/>
  <c r="CO34" i="6"/>
  <c r="CO28" i="11" s="1"/>
  <c r="CP34" i="6"/>
  <c r="CP28" i="11" s="1"/>
  <c r="CQ34" i="6"/>
  <c r="CQ28" i="11" s="1"/>
  <c r="CR34" i="6"/>
  <c r="CR28" i="11" s="1"/>
  <c r="CS34" i="6"/>
  <c r="CS28" i="11" s="1"/>
  <c r="CT34" i="6"/>
  <c r="CT28" i="11" s="1"/>
  <c r="CU34" i="6"/>
  <c r="CU28" i="11" s="1"/>
  <c r="CV34" i="6"/>
  <c r="CV28" i="11" s="1"/>
  <c r="CW34" i="6"/>
  <c r="CW28" i="11" s="1"/>
  <c r="CX34" i="6"/>
  <c r="CX28" i="11" s="1"/>
  <c r="CY34" i="6"/>
  <c r="CY28" i="11" s="1"/>
  <c r="CZ34" i="6"/>
  <c r="CZ28" i="11" s="1"/>
  <c r="DA34" i="6"/>
  <c r="DA28" i="11" s="1"/>
  <c r="DB34" i="6"/>
  <c r="DB28" i="11" s="1"/>
  <c r="DC34" i="6"/>
  <c r="DC28" i="11" s="1"/>
  <c r="DD34" i="6"/>
  <c r="DD28" i="11" s="1"/>
  <c r="DE34" i="6"/>
  <c r="DE28" i="11" s="1"/>
  <c r="DF34" i="6"/>
  <c r="DF28" i="11" s="1"/>
  <c r="DG34" i="6"/>
  <c r="DG28" i="11" s="1"/>
  <c r="DH34" i="6"/>
  <c r="DH28" i="11" s="1"/>
  <c r="DI34" i="6"/>
  <c r="DI28" i="11" s="1"/>
  <c r="DJ34" i="6"/>
  <c r="DJ28" i="11" s="1"/>
  <c r="DK34" i="6"/>
  <c r="DK28" i="11" s="1"/>
  <c r="DL34" i="6"/>
  <c r="DL28" i="11" s="1"/>
  <c r="DM34" i="6"/>
  <c r="DM28" i="11" s="1"/>
  <c r="DN34" i="6"/>
  <c r="DN28" i="11" s="1"/>
  <c r="DO34" i="6"/>
  <c r="DO28" i="11" s="1"/>
  <c r="DP34" i="6"/>
  <c r="DP28" i="11" s="1"/>
  <c r="DQ34" i="6"/>
  <c r="DQ28" i="11" s="1"/>
  <c r="DR34" i="6"/>
  <c r="DR28" i="11" s="1"/>
  <c r="DS34" i="6"/>
  <c r="DS28" i="11" s="1"/>
  <c r="DT34" i="6"/>
  <c r="DT28" i="11" s="1"/>
  <c r="DU34" i="6"/>
  <c r="DU28" i="11" s="1"/>
  <c r="DV34" i="6"/>
  <c r="DV28" i="11" s="1"/>
  <c r="DW34" i="6"/>
  <c r="DW28" i="11" s="1"/>
  <c r="DX34" i="6"/>
  <c r="DX28" i="11" s="1"/>
  <c r="DY34" i="6"/>
  <c r="DY28" i="11" s="1"/>
  <c r="DZ34" i="6"/>
  <c r="DZ28" i="11" s="1"/>
  <c r="EA34" i="6"/>
  <c r="EA28" i="11" s="1"/>
  <c r="EB34" i="6"/>
  <c r="EB28" i="11" s="1"/>
  <c r="EC34" i="6"/>
  <c r="EC28" i="11" s="1"/>
  <c r="ED34" i="6"/>
  <c r="ED28" i="11" s="1"/>
  <c r="EE34" i="6"/>
  <c r="EE28" i="11" s="1"/>
  <c r="EF34" i="6"/>
  <c r="EF28" i="11" s="1"/>
  <c r="EG34" i="6"/>
  <c r="EG28" i="11" s="1"/>
  <c r="EH34" i="6"/>
  <c r="EH28" i="11" s="1"/>
  <c r="EI34" i="6"/>
  <c r="EI28" i="11" s="1"/>
  <c r="EJ34" i="6"/>
  <c r="EJ28" i="11" s="1"/>
  <c r="EK34" i="6"/>
  <c r="EK28" i="11" s="1"/>
  <c r="EL34" i="6"/>
  <c r="EL28" i="11" s="1"/>
  <c r="EM34" i="6"/>
  <c r="EM28" i="11" s="1"/>
  <c r="EN34" i="6"/>
  <c r="EN28" i="11" s="1"/>
  <c r="EO34" i="6"/>
  <c r="EO28" i="11" s="1"/>
  <c r="EP34" i="6"/>
  <c r="EP28" i="11" s="1"/>
  <c r="EQ34" i="6"/>
  <c r="EQ28" i="11" s="1"/>
  <c r="ER34" i="6"/>
  <c r="ER28" i="11" s="1"/>
  <c r="ES34" i="6"/>
  <c r="ES28" i="11" s="1"/>
  <c r="ET34" i="6"/>
  <c r="ET28" i="11" s="1"/>
  <c r="EU34" i="6"/>
  <c r="EU28" i="11" s="1"/>
  <c r="EV34" i="6"/>
  <c r="EV28" i="11" s="1"/>
  <c r="EW34" i="6"/>
  <c r="EW28" i="11" s="1"/>
  <c r="EX34" i="6"/>
  <c r="EX28" i="11" s="1"/>
  <c r="EY34" i="6"/>
  <c r="EY28" i="11" s="1"/>
  <c r="EZ34" i="6"/>
  <c r="EZ28" i="11" s="1"/>
  <c r="FA34" i="6"/>
  <c r="FA28" i="11" s="1"/>
  <c r="FB34" i="6"/>
  <c r="FB28" i="11" s="1"/>
  <c r="FC34" i="6"/>
  <c r="FC28" i="11" s="1"/>
  <c r="FD34" i="6"/>
  <c r="FD28" i="11" s="1"/>
  <c r="FE34" i="6"/>
  <c r="FE28" i="11" s="1"/>
  <c r="FF34" i="6"/>
  <c r="FF28" i="11" s="1"/>
  <c r="FG34" i="6"/>
  <c r="FG28" i="11" s="1"/>
  <c r="FH34" i="6"/>
  <c r="FH28" i="11" s="1"/>
  <c r="FI34" i="6"/>
  <c r="FI28" i="11" s="1"/>
  <c r="FJ34" i="6"/>
  <c r="FJ28" i="11" s="1"/>
  <c r="FK34" i="6"/>
  <c r="FK28" i="11" s="1"/>
  <c r="FL34" i="6"/>
  <c r="FL28" i="11" s="1"/>
  <c r="FM34" i="6"/>
  <c r="FM28" i="11" s="1"/>
  <c r="FN34" i="6"/>
  <c r="FN28" i="11" s="1"/>
  <c r="FO34" i="6"/>
  <c r="FO28" i="11" s="1"/>
  <c r="FP34" i="6"/>
  <c r="FP28" i="11" s="1"/>
  <c r="FQ34" i="6"/>
  <c r="FQ28" i="11" s="1"/>
  <c r="FR34" i="6"/>
  <c r="FR28" i="11" s="1"/>
  <c r="FS34" i="6"/>
  <c r="FS28" i="11" s="1"/>
  <c r="FT34" i="6"/>
  <c r="FT28" i="11" s="1"/>
  <c r="FU34" i="6"/>
  <c r="FU28" i="11" s="1"/>
  <c r="FV34" i="6"/>
  <c r="FV28" i="11" s="1"/>
  <c r="FW34" i="6"/>
  <c r="FW28" i="11" s="1"/>
  <c r="FX34" i="6"/>
  <c r="FX28" i="11" s="1"/>
  <c r="FY34" i="6"/>
  <c r="FY28" i="11" s="1"/>
  <c r="FZ34" i="6"/>
  <c r="FZ28" i="11" s="1"/>
  <c r="GA34" i="6"/>
  <c r="GA28" i="11" s="1"/>
  <c r="GB34" i="6"/>
  <c r="GB28" i="11" s="1"/>
  <c r="GC34" i="6"/>
  <c r="GC28" i="11" s="1"/>
  <c r="GD34" i="6"/>
  <c r="GD28" i="11" s="1"/>
  <c r="GE34" i="6"/>
  <c r="GE28" i="11" s="1"/>
  <c r="GF34" i="6"/>
  <c r="GF28" i="11" s="1"/>
  <c r="GG34" i="6"/>
  <c r="GG28" i="11" s="1"/>
  <c r="GH34" i="6"/>
  <c r="GH28" i="11" s="1"/>
  <c r="GI34" i="6"/>
  <c r="GI28" i="11" s="1"/>
  <c r="GJ34" i="6"/>
  <c r="GJ28" i="11" s="1"/>
  <c r="GK34" i="6"/>
  <c r="GK28" i="11" s="1"/>
  <c r="GL34" i="6"/>
  <c r="GL28" i="11" s="1"/>
  <c r="GM34" i="6"/>
  <c r="GM28" i="11" s="1"/>
  <c r="GN34" i="6"/>
  <c r="GN28" i="11" s="1"/>
  <c r="GO34" i="6"/>
  <c r="GO28" i="11" s="1"/>
  <c r="GP34" i="6"/>
  <c r="GP28" i="11" s="1"/>
  <c r="GQ34" i="6"/>
  <c r="GQ28" i="11" s="1"/>
  <c r="GR34" i="6"/>
  <c r="GR28" i="11" s="1"/>
  <c r="GS34" i="6"/>
  <c r="GS28" i="11" s="1"/>
  <c r="GT34" i="6"/>
  <c r="GT28" i="11" s="1"/>
  <c r="GU34" i="6"/>
  <c r="GU28" i="11" s="1"/>
  <c r="GV34" i="6"/>
  <c r="GV28" i="11" s="1"/>
  <c r="GW34" i="6"/>
  <c r="GW28" i="11" s="1"/>
  <c r="GX34" i="6"/>
  <c r="GX28" i="11" s="1"/>
  <c r="GY34" i="6"/>
  <c r="GY28" i="11" s="1"/>
  <c r="GZ34" i="6"/>
  <c r="GZ28" i="11" s="1"/>
  <c r="HA34" i="6"/>
  <c r="HA28" i="11" s="1"/>
  <c r="HB34" i="6"/>
  <c r="HB28" i="11" s="1"/>
  <c r="HC34" i="6"/>
  <c r="HC28" i="11" s="1"/>
  <c r="HD34" i="6"/>
  <c r="HD28" i="11" s="1"/>
  <c r="HE34" i="6"/>
  <c r="HE28" i="11" s="1"/>
  <c r="HF34" i="6"/>
  <c r="HF28" i="11" s="1"/>
  <c r="HG34" i="6"/>
  <c r="HG28" i="11" s="1"/>
  <c r="HH34" i="6"/>
  <c r="HH28" i="11" s="1"/>
  <c r="HI34" i="6"/>
  <c r="HI28" i="11" s="1"/>
  <c r="HJ34" i="6"/>
  <c r="HJ28" i="11" s="1"/>
  <c r="HK34" i="6"/>
  <c r="HK28" i="11" s="1"/>
  <c r="HL34" i="6"/>
  <c r="HL28" i="11" s="1"/>
  <c r="HM34" i="6"/>
  <c r="HM28" i="11" s="1"/>
  <c r="HN34" i="6"/>
  <c r="HN28" i="11" s="1"/>
  <c r="HO34" i="6"/>
  <c r="HO28" i="11" s="1"/>
  <c r="HP34" i="6"/>
  <c r="HP28" i="11" s="1"/>
  <c r="HQ34" i="6"/>
  <c r="HQ28" i="11" s="1"/>
  <c r="HR34" i="6"/>
  <c r="HR28" i="11" s="1"/>
  <c r="HS34" i="6"/>
  <c r="HS28" i="11" s="1"/>
  <c r="HT34" i="6"/>
  <c r="HT28" i="11" s="1"/>
  <c r="HU34" i="6"/>
  <c r="HU28" i="11" s="1"/>
  <c r="HV34" i="6"/>
  <c r="HV28" i="11" s="1"/>
  <c r="HW34" i="6"/>
  <c r="HW28" i="11" s="1"/>
  <c r="HX34" i="6"/>
  <c r="HX28" i="11" s="1"/>
  <c r="HY34" i="6"/>
  <c r="HY28" i="11" s="1"/>
  <c r="HZ34" i="6"/>
  <c r="HZ28" i="11" s="1"/>
  <c r="IA34" i="6"/>
  <c r="IA28" i="11" s="1"/>
  <c r="IB34" i="6"/>
  <c r="IB28" i="11" s="1"/>
  <c r="IC34" i="6"/>
  <c r="IC28" i="11" s="1"/>
  <c r="ID34" i="6"/>
  <c r="ID28" i="11" s="1"/>
  <c r="IE34" i="6"/>
  <c r="IE28" i="11" s="1"/>
  <c r="IF34" i="6"/>
  <c r="IF28" i="11" s="1"/>
  <c r="H35" i="6"/>
  <c r="H29" i="11" s="1"/>
  <c r="I35" i="6"/>
  <c r="I29" i="11" s="1"/>
  <c r="J35" i="6"/>
  <c r="J29" i="11" s="1"/>
  <c r="K35" i="6"/>
  <c r="K29" i="11" s="1"/>
  <c r="L35" i="6"/>
  <c r="L29" i="11" s="1"/>
  <c r="M35" i="6"/>
  <c r="M29" i="11" s="1"/>
  <c r="N35" i="6"/>
  <c r="N29" i="11" s="1"/>
  <c r="O35" i="6"/>
  <c r="O29" i="11" s="1"/>
  <c r="P35" i="6"/>
  <c r="P29" i="11" s="1"/>
  <c r="Q35" i="6"/>
  <c r="Q29" i="11" s="1"/>
  <c r="R35" i="6"/>
  <c r="R29" i="11" s="1"/>
  <c r="S35" i="6"/>
  <c r="S29" i="11" s="1"/>
  <c r="T35" i="6"/>
  <c r="T29" i="11" s="1"/>
  <c r="U35" i="6"/>
  <c r="U29" i="11" s="1"/>
  <c r="V35" i="6"/>
  <c r="V29" i="11" s="1"/>
  <c r="W35" i="6"/>
  <c r="W29" i="11" s="1"/>
  <c r="X35" i="6"/>
  <c r="X29" i="11" s="1"/>
  <c r="Y35" i="6"/>
  <c r="Y29" i="11" s="1"/>
  <c r="Z35" i="6"/>
  <c r="Z29" i="11" s="1"/>
  <c r="AA35" i="6"/>
  <c r="AA29" i="11" s="1"/>
  <c r="AB35" i="6"/>
  <c r="AB29" i="11" s="1"/>
  <c r="AC35" i="6"/>
  <c r="AC29" i="11" s="1"/>
  <c r="AD35" i="6"/>
  <c r="AD29" i="11" s="1"/>
  <c r="AE35" i="6"/>
  <c r="AE29" i="11" s="1"/>
  <c r="AF35" i="6"/>
  <c r="AF29" i="11" s="1"/>
  <c r="AG35" i="6"/>
  <c r="AG29" i="11" s="1"/>
  <c r="AH35" i="6"/>
  <c r="AH29" i="11" s="1"/>
  <c r="AI35" i="6"/>
  <c r="AI29" i="11" s="1"/>
  <c r="AJ35" i="6"/>
  <c r="AJ29" i="11" s="1"/>
  <c r="AK35" i="6"/>
  <c r="AK29" i="11" s="1"/>
  <c r="AL35" i="6"/>
  <c r="AL29" i="11" s="1"/>
  <c r="AM35" i="6"/>
  <c r="AM29" i="11" s="1"/>
  <c r="AN35" i="6"/>
  <c r="AN29" i="11" s="1"/>
  <c r="AO35" i="6"/>
  <c r="AO29" i="11" s="1"/>
  <c r="AP35" i="6"/>
  <c r="AP29" i="11" s="1"/>
  <c r="AQ35" i="6"/>
  <c r="AQ29" i="11" s="1"/>
  <c r="AR35" i="6"/>
  <c r="AR29" i="11" s="1"/>
  <c r="AS35" i="6"/>
  <c r="AS29" i="11" s="1"/>
  <c r="AT35" i="6"/>
  <c r="AT29" i="11" s="1"/>
  <c r="AU35" i="6"/>
  <c r="AU29" i="11" s="1"/>
  <c r="AV35" i="6"/>
  <c r="AV29" i="11" s="1"/>
  <c r="AW35" i="6"/>
  <c r="AW29" i="11" s="1"/>
  <c r="AX35" i="6"/>
  <c r="AX29" i="11" s="1"/>
  <c r="AY35" i="6"/>
  <c r="AY29" i="11" s="1"/>
  <c r="AZ35" i="6"/>
  <c r="AZ29" i="11" s="1"/>
  <c r="BA35" i="6"/>
  <c r="BA29" i="11" s="1"/>
  <c r="BB35" i="6"/>
  <c r="BB29" i="11" s="1"/>
  <c r="BC35" i="6"/>
  <c r="BC29" i="11" s="1"/>
  <c r="BD35" i="6"/>
  <c r="BD29" i="11" s="1"/>
  <c r="BE35" i="6"/>
  <c r="BE29" i="11" s="1"/>
  <c r="BF35" i="6"/>
  <c r="BF29" i="11" s="1"/>
  <c r="BG35" i="6"/>
  <c r="BG29" i="11" s="1"/>
  <c r="BH35" i="6"/>
  <c r="BH29" i="11" s="1"/>
  <c r="BI35" i="6"/>
  <c r="BI29" i="11" s="1"/>
  <c r="BJ35" i="6"/>
  <c r="BJ29" i="11" s="1"/>
  <c r="BK35" i="6"/>
  <c r="BK29" i="11" s="1"/>
  <c r="BL35" i="6"/>
  <c r="BL29" i="11" s="1"/>
  <c r="BM35" i="6"/>
  <c r="BM29" i="11" s="1"/>
  <c r="BN35" i="6"/>
  <c r="BN29" i="11" s="1"/>
  <c r="BO35" i="6"/>
  <c r="BO29" i="11" s="1"/>
  <c r="BP35" i="6"/>
  <c r="BP29" i="11" s="1"/>
  <c r="BQ35" i="6"/>
  <c r="BQ29" i="11" s="1"/>
  <c r="BR35" i="6"/>
  <c r="BR29" i="11" s="1"/>
  <c r="BS35" i="6"/>
  <c r="BS29" i="11" s="1"/>
  <c r="BT35" i="6"/>
  <c r="BT29" i="11" s="1"/>
  <c r="BU35" i="6"/>
  <c r="BU29" i="11" s="1"/>
  <c r="BV35" i="6"/>
  <c r="BV29" i="11" s="1"/>
  <c r="BW35" i="6"/>
  <c r="BW29" i="11" s="1"/>
  <c r="BX35" i="6"/>
  <c r="BX29" i="11" s="1"/>
  <c r="BY35" i="6"/>
  <c r="BY29" i="11" s="1"/>
  <c r="BZ35" i="6"/>
  <c r="BZ29" i="11" s="1"/>
  <c r="CA35" i="6"/>
  <c r="CA29" i="11" s="1"/>
  <c r="CB35" i="6"/>
  <c r="CB29" i="11" s="1"/>
  <c r="CC35" i="6"/>
  <c r="CC29" i="11" s="1"/>
  <c r="CD35" i="6"/>
  <c r="CD29" i="11" s="1"/>
  <c r="CE35" i="6"/>
  <c r="CE29" i="11" s="1"/>
  <c r="CF35" i="6"/>
  <c r="CF29" i="11" s="1"/>
  <c r="CG35" i="6"/>
  <c r="CG29" i="11" s="1"/>
  <c r="CH35" i="6"/>
  <c r="CH29" i="11" s="1"/>
  <c r="CI35" i="6"/>
  <c r="CI29" i="11" s="1"/>
  <c r="CJ35" i="6"/>
  <c r="CJ29" i="11" s="1"/>
  <c r="CK35" i="6"/>
  <c r="CK29" i="11" s="1"/>
  <c r="CL35" i="6"/>
  <c r="CL29" i="11" s="1"/>
  <c r="CM35" i="6"/>
  <c r="CM29" i="11" s="1"/>
  <c r="CN35" i="6"/>
  <c r="CN29" i="11" s="1"/>
  <c r="CO35" i="6"/>
  <c r="CO29" i="11" s="1"/>
  <c r="CP35" i="6"/>
  <c r="CP29" i="11" s="1"/>
  <c r="CQ35" i="6"/>
  <c r="CQ29" i="11" s="1"/>
  <c r="CR35" i="6"/>
  <c r="CR29" i="11" s="1"/>
  <c r="CS35" i="6"/>
  <c r="CS29" i="11" s="1"/>
  <c r="CT35" i="6"/>
  <c r="CT29" i="11" s="1"/>
  <c r="CU35" i="6"/>
  <c r="CU29" i="11" s="1"/>
  <c r="CV35" i="6"/>
  <c r="CV29" i="11" s="1"/>
  <c r="CW35" i="6"/>
  <c r="CW29" i="11" s="1"/>
  <c r="CX35" i="6"/>
  <c r="CX29" i="11" s="1"/>
  <c r="CY35" i="6"/>
  <c r="CY29" i="11" s="1"/>
  <c r="CZ35" i="6"/>
  <c r="CZ29" i="11" s="1"/>
  <c r="DA35" i="6"/>
  <c r="DA29" i="11" s="1"/>
  <c r="DB35" i="6"/>
  <c r="DB29" i="11" s="1"/>
  <c r="DC35" i="6"/>
  <c r="DC29" i="11" s="1"/>
  <c r="DD35" i="6"/>
  <c r="DD29" i="11" s="1"/>
  <c r="DE35" i="6"/>
  <c r="DE29" i="11" s="1"/>
  <c r="DF35" i="6"/>
  <c r="DF29" i="11" s="1"/>
  <c r="DG35" i="6"/>
  <c r="DG29" i="11" s="1"/>
  <c r="DH35" i="6"/>
  <c r="DH29" i="11" s="1"/>
  <c r="DI35" i="6"/>
  <c r="DI29" i="11" s="1"/>
  <c r="DJ35" i="6"/>
  <c r="DJ29" i="11" s="1"/>
  <c r="DK35" i="6"/>
  <c r="DK29" i="11" s="1"/>
  <c r="DL35" i="6"/>
  <c r="DL29" i="11" s="1"/>
  <c r="DM35" i="6"/>
  <c r="DM29" i="11" s="1"/>
  <c r="DN35" i="6"/>
  <c r="DN29" i="11" s="1"/>
  <c r="DO35" i="6"/>
  <c r="DO29" i="11" s="1"/>
  <c r="DP35" i="6"/>
  <c r="DP29" i="11" s="1"/>
  <c r="DQ35" i="6"/>
  <c r="DQ29" i="11" s="1"/>
  <c r="DR35" i="6"/>
  <c r="DR29" i="11" s="1"/>
  <c r="DS35" i="6"/>
  <c r="DS29" i="11" s="1"/>
  <c r="DT35" i="6"/>
  <c r="DT29" i="11" s="1"/>
  <c r="DU35" i="6"/>
  <c r="DU29" i="11" s="1"/>
  <c r="DV35" i="6"/>
  <c r="DV29" i="11" s="1"/>
  <c r="DW35" i="6"/>
  <c r="DW29" i="11" s="1"/>
  <c r="DX35" i="6"/>
  <c r="DX29" i="11" s="1"/>
  <c r="DY35" i="6"/>
  <c r="DY29" i="11" s="1"/>
  <c r="DZ35" i="6"/>
  <c r="DZ29" i="11" s="1"/>
  <c r="EA35" i="6"/>
  <c r="EA29" i="11" s="1"/>
  <c r="EB35" i="6"/>
  <c r="EB29" i="11" s="1"/>
  <c r="EC35" i="6"/>
  <c r="EC29" i="11" s="1"/>
  <c r="ED35" i="6"/>
  <c r="ED29" i="11" s="1"/>
  <c r="EE35" i="6"/>
  <c r="EE29" i="11" s="1"/>
  <c r="EF35" i="6"/>
  <c r="EF29" i="11" s="1"/>
  <c r="EG35" i="6"/>
  <c r="EG29" i="11" s="1"/>
  <c r="EH35" i="6"/>
  <c r="EH29" i="11" s="1"/>
  <c r="EI35" i="6"/>
  <c r="EI29" i="11" s="1"/>
  <c r="EJ35" i="6"/>
  <c r="EJ29" i="11" s="1"/>
  <c r="EK35" i="6"/>
  <c r="EK29" i="11" s="1"/>
  <c r="EL35" i="6"/>
  <c r="EL29" i="11" s="1"/>
  <c r="EM35" i="6"/>
  <c r="EM29" i="11" s="1"/>
  <c r="EN35" i="6"/>
  <c r="EN29" i="11" s="1"/>
  <c r="EO35" i="6"/>
  <c r="EO29" i="11" s="1"/>
  <c r="EP35" i="6"/>
  <c r="EP29" i="11" s="1"/>
  <c r="EQ35" i="6"/>
  <c r="EQ29" i="11" s="1"/>
  <c r="ER35" i="6"/>
  <c r="ER29" i="11" s="1"/>
  <c r="ES35" i="6"/>
  <c r="ES29" i="11" s="1"/>
  <c r="ET35" i="6"/>
  <c r="ET29" i="11" s="1"/>
  <c r="EU35" i="6"/>
  <c r="EU29" i="11" s="1"/>
  <c r="EV35" i="6"/>
  <c r="EV29" i="11" s="1"/>
  <c r="EW35" i="6"/>
  <c r="EW29" i="11" s="1"/>
  <c r="EX35" i="6"/>
  <c r="EX29" i="11" s="1"/>
  <c r="EY35" i="6"/>
  <c r="EY29" i="11" s="1"/>
  <c r="EZ35" i="6"/>
  <c r="EZ29" i="11" s="1"/>
  <c r="FA35" i="6"/>
  <c r="FA29" i="11" s="1"/>
  <c r="FB35" i="6"/>
  <c r="FB29" i="11" s="1"/>
  <c r="FC35" i="6"/>
  <c r="FC29" i="11" s="1"/>
  <c r="FD35" i="6"/>
  <c r="FD29" i="11" s="1"/>
  <c r="FE35" i="6"/>
  <c r="FE29" i="11" s="1"/>
  <c r="FF35" i="6"/>
  <c r="FF29" i="11" s="1"/>
  <c r="FG35" i="6"/>
  <c r="FG29" i="11" s="1"/>
  <c r="FH35" i="6"/>
  <c r="FH29" i="11" s="1"/>
  <c r="FI35" i="6"/>
  <c r="FI29" i="11" s="1"/>
  <c r="FJ35" i="6"/>
  <c r="FJ29" i="11" s="1"/>
  <c r="FK35" i="6"/>
  <c r="FK29" i="11" s="1"/>
  <c r="FL35" i="6"/>
  <c r="FL29" i="11" s="1"/>
  <c r="FM35" i="6"/>
  <c r="FM29" i="11" s="1"/>
  <c r="FN35" i="6"/>
  <c r="FN29" i="11" s="1"/>
  <c r="FO35" i="6"/>
  <c r="FO29" i="11" s="1"/>
  <c r="FP35" i="6"/>
  <c r="FP29" i="11" s="1"/>
  <c r="FQ35" i="6"/>
  <c r="FQ29" i="11" s="1"/>
  <c r="FR35" i="6"/>
  <c r="FR29" i="11" s="1"/>
  <c r="FS35" i="6"/>
  <c r="FS29" i="11" s="1"/>
  <c r="FT35" i="6"/>
  <c r="FT29" i="11" s="1"/>
  <c r="FU35" i="6"/>
  <c r="FU29" i="11" s="1"/>
  <c r="FV35" i="6"/>
  <c r="FV29" i="11" s="1"/>
  <c r="FW35" i="6"/>
  <c r="FW29" i="11" s="1"/>
  <c r="FX35" i="6"/>
  <c r="FX29" i="11" s="1"/>
  <c r="FY35" i="6"/>
  <c r="FY29" i="11" s="1"/>
  <c r="FZ35" i="6"/>
  <c r="FZ29" i="11" s="1"/>
  <c r="GA35" i="6"/>
  <c r="GA29" i="11" s="1"/>
  <c r="GB35" i="6"/>
  <c r="GB29" i="11" s="1"/>
  <c r="GC35" i="6"/>
  <c r="GC29" i="11" s="1"/>
  <c r="GD35" i="6"/>
  <c r="GD29" i="11" s="1"/>
  <c r="GE35" i="6"/>
  <c r="GE29" i="11" s="1"/>
  <c r="GF35" i="6"/>
  <c r="GF29" i="11" s="1"/>
  <c r="GG35" i="6"/>
  <c r="GG29" i="11" s="1"/>
  <c r="GH35" i="6"/>
  <c r="GH29" i="11" s="1"/>
  <c r="GI35" i="6"/>
  <c r="GI29" i="11" s="1"/>
  <c r="GJ35" i="6"/>
  <c r="GJ29" i="11" s="1"/>
  <c r="GK35" i="6"/>
  <c r="GK29" i="11" s="1"/>
  <c r="GL35" i="6"/>
  <c r="GL29" i="11" s="1"/>
  <c r="GM35" i="6"/>
  <c r="GM29" i="11" s="1"/>
  <c r="GN35" i="6"/>
  <c r="GN29" i="11" s="1"/>
  <c r="GO35" i="6"/>
  <c r="GO29" i="11" s="1"/>
  <c r="GP35" i="6"/>
  <c r="GP29" i="11" s="1"/>
  <c r="GQ35" i="6"/>
  <c r="GQ29" i="11" s="1"/>
  <c r="GR35" i="6"/>
  <c r="GR29" i="11" s="1"/>
  <c r="GS35" i="6"/>
  <c r="GS29" i="11" s="1"/>
  <c r="GT35" i="6"/>
  <c r="GT29" i="11" s="1"/>
  <c r="GU35" i="6"/>
  <c r="GU29" i="11" s="1"/>
  <c r="GV35" i="6"/>
  <c r="GV29" i="11" s="1"/>
  <c r="GW35" i="6"/>
  <c r="GW29" i="11" s="1"/>
  <c r="GX35" i="6"/>
  <c r="GX29" i="11" s="1"/>
  <c r="GY35" i="6"/>
  <c r="GY29" i="11" s="1"/>
  <c r="GZ35" i="6"/>
  <c r="GZ29" i="11" s="1"/>
  <c r="HA35" i="6"/>
  <c r="HA29" i="11" s="1"/>
  <c r="HB35" i="6"/>
  <c r="HB29" i="11" s="1"/>
  <c r="HC35" i="6"/>
  <c r="HC29" i="11" s="1"/>
  <c r="HD35" i="6"/>
  <c r="HD29" i="11" s="1"/>
  <c r="HE35" i="6"/>
  <c r="HE29" i="11" s="1"/>
  <c r="HF35" i="6"/>
  <c r="HF29" i="11" s="1"/>
  <c r="HG35" i="6"/>
  <c r="HG29" i="11" s="1"/>
  <c r="HH35" i="6"/>
  <c r="HH29" i="11" s="1"/>
  <c r="HI35" i="6"/>
  <c r="HI29" i="11" s="1"/>
  <c r="HJ35" i="6"/>
  <c r="HJ29" i="11" s="1"/>
  <c r="HK35" i="6"/>
  <c r="HK29" i="11" s="1"/>
  <c r="HL35" i="6"/>
  <c r="HL29" i="11" s="1"/>
  <c r="HM35" i="6"/>
  <c r="HM29" i="11" s="1"/>
  <c r="HN35" i="6"/>
  <c r="HN29" i="11" s="1"/>
  <c r="HO35" i="6"/>
  <c r="HO29" i="11" s="1"/>
  <c r="HP35" i="6"/>
  <c r="HP29" i="11" s="1"/>
  <c r="HQ35" i="6"/>
  <c r="HQ29" i="11" s="1"/>
  <c r="HR35" i="6"/>
  <c r="HR29" i="11" s="1"/>
  <c r="HS35" i="6"/>
  <c r="HS29" i="11" s="1"/>
  <c r="HT35" i="6"/>
  <c r="HT29" i="11" s="1"/>
  <c r="HU35" i="6"/>
  <c r="HU29" i="11" s="1"/>
  <c r="HV35" i="6"/>
  <c r="HV29" i="11" s="1"/>
  <c r="HW35" i="6"/>
  <c r="HW29" i="11" s="1"/>
  <c r="HX35" i="6"/>
  <c r="HX29" i="11" s="1"/>
  <c r="HY35" i="6"/>
  <c r="HY29" i="11" s="1"/>
  <c r="HZ35" i="6"/>
  <c r="HZ29" i="11" s="1"/>
  <c r="IA35" i="6"/>
  <c r="IA29" i="11" s="1"/>
  <c r="IB35" i="6"/>
  <c r="IB29" i="11" s="1"/>
  <c r="IC35" i="6"/>
  <c r="IC29" i="11" s="1"/>
  <c r="ID35" i="6"/>
  <c r="ID29" i="11" s="1"/>
  <c r="IE35" i="6"/>
  <c r="IE29" i="11" s="1"/>
  <c r="IF35" i="6"/>
  <c r="IF29" i="11" s="1"/>
  <c r="H36" i="6"/>
  <c r="H30" i="11" s="1"/>
  <c r="I36" i="6"/>
  <c r="I30" i="11" s="1"/>
  <c r="J36" i="6"/>
  <c r="J30" i="11" s="1"/>
  <c r="K36" i="6"/>
  <c r="K30" i="11" s="1"/>
  <c r="L36" i="6"/>
  <c r="L30" i="11" s="1"/>
  <c r="M36" i="6"/>
  <c r="M30" i="11" s="1"/>
  <c r="N36" i="6"/>
  <c r="N30" i="11" s="1"/>
  <c r="O36" i="6"/>
  <c r="O30" i="11" s="1"/>
  <c r="P36" i="6"/>
  <c r="P30" i="11" s="1"/>
  <c r="Q36" i="6"/>
  <c r="Q30" i="11" s="1"/>
  <c r="R36" i="6"/>
  <c r="R30" i="11" s="1"/>
  <c r="S36" i="6"/>
  <c r="S30" i="11" s="1"/>
  <c r="T36" i="6"/>
  <c r="T30" i="11" s="1"/>
  <c r="U36" i="6"/>
  <c r="U30" i="11" s="1"/>
  <c r="V36" i="6"/>
  <c r="V30" i="11" s="1"/>
  <c r="W36" i="6"/>
  <c r="W30" i="11" s="1"/>
  <c r="X36" i="6"/>
  <c r="X30" i="11" s="1"/>
  <c r="Y36" i="6"/>
  <c r="Y30" i="11" s="1"/>
  <c r="Z36" i="6"/>
  <c r="Z30" i="11" s="1"/>
  <c r="AA36" i="6"/>
  <c r="AA30" i="11" s="1"/>
  <c r="AB36" i="6"/>
  <c r="AB30" i="11" s="1"/>
  <c r="AC36" i="6"/>
  <c r="AC30" i="11" s="1"/>
  <c r="AD36" i="6"/>
  <c r="AD30" i="11" s="1"/>
  <c r="AE36" i="6"/>
  <c r="AE30" i="11" s="1"/>
  <c r="AF36" i="6"/>
  <c r="AF30" i="11" s="1"/>
  <c r="AG36" i="6"/>
  <c r="AG30" i="11" s="1"/>
  <c r="AH36" i="6"/>
  <c r="AH30" i="11" s="1"/>
  <c r="AI36" i="6"/>
  <c r="AI30" i="11" s="1"/>
  <c r="AJ36" i="6"/>
  <c r="AJ30" i="11" s="1"/>
  <c r="AK36" i="6"/>
  <c r="AK30" i="11" s="1"/>
  <c r="AL36" i="6"/>
  <c r="AL30" i="11" s="1"/>
  <c r="AM36" i="6"/>
  <c r="AM30" i="11" s="1"/>
  <c r="AN36" i="6"/>
  <c r="AN30" i="11" s="1"/>
  <c r="AO36" i="6"/>
  <c r="AO30" i="11" s="1"/>
  <c r="AP36" i="6"/>
  <c r="AP30" i="11" s="1"/>
  <c r="AQ36" i="6"/>
  <c r="AQ30" i="11" s="1"/>
  <c r="AR36" i="6"/>
  <c r="AR30" i="11" s="1"/>
  <c r="AS36" i="6"/>
  <c r="AS30" i="11" s="1"/>
  <c r="AT36" i="6"/>
  <c r="AT30" i="11" s="1"/>
  <c r="AU36" i="6"/>
  <c r="AU30" i="11" s="1"/>
  <c r="AV36" i="6"/>
  <c r="AV30" i="11" s="1"/>
  <c r="AW36" i="6"/>
  <c r="AW30" i="11" s="1"/>
  <c r="AX36" i="6"/>
  <c r="AX30" i="11" s="1"/>
  <c r="AY36" i="6"/>
  <c r="AY30" i="11" s="1"/>
  <c r="AZ36" i="6"/>
  <c r="AZ30" i="11" s="1"/>
  <c r="BA36" i="6"/>
  <c r="BA30" i="11" s="1"/>
  <c r="BB36" i="6"/>
  <c r="BB30" i="11" s="1"/>
  <c r="BC36" i="6"/>
  <c r="BC30" i="11" s="1"/>
  <c r="BD36" i="6"/>
  <c r="BD30" i="11" s="1"/>
  <c r="BE36" i="6"/>
  <c r="BE30" i="11" s="1"/>
  <c r="BF36" i="6"/>
  <c r="BF30" i="11" s="1"/>
  <c r="BG36" i="6"/>
  <c r="BG30" i="11" s="1"/>
  <c r="BH36" i="6"/>
  <c r="BH30" i="11" s="1"/>
  <c r="BI36" i="6"/>
  <c r="BI30" i="11" s="1"/>
  <c r="BJ36" i="6"/>
  <c r="BJ30" i="11" s="1"/>
  <c r="BK36" i="6"/>
  <c r="BK30" i="11" s="1"/>
  <c r="BL36" i="6"/>
  <c r="BL30" i="11" s="1"/>
  <c r="BM36" i="6"/>
  <c r="BM30" i="11" s="1"/>
  <c r="BN36" i="6"/>
  <c r="BN30" i="11" s="1"/>
  <c r="BO36" i="6"/>
  <c r="BO30" i="11" s="1"/>
  <c r="BP36" i="6"/>
  <c r="BP30" i="11" s="1"/>
  <c r="BQ36" i="6"/>
  <c r="BQ30" i="11" s="1"/>
  <c r="BR36" i="6"/>
  <c r="BR30" i="11" s="1"/>
  <c r="BS36" i="6"/>
  <c r="BS30" i="11" s="1"/>
  <c r="BT36" i="6"/>
  <c r="BT30" i="11" s="1"/>
  <c r="BU36" i="6"/>
  <c r="BU30" i="11" s="1"/>
  <c r="BV36" i="6"/>
  <c r="BV30" i="11" s="1"/>
  <c r="BW36" i="6"/>
  <c r="BW30" i="11" s="1"/>
  <c r="BX36" i="6"/>
  <c r="BX30" i="11" s="1"/>
  <c r="BY36" i="6"/>
  <c r="BY30" i="11" s="1"/>
  <c r="BZ36" i="6"/>
  <c r="BZ30" i="11" s="1"/>
  <c r="CA36" i="6"/>
  <c r="CA30" i="11" s="1"/>
  <c r="CB36" i="6"/>
  <c r="CB30" i="11" s="1"/>
  <c r="CC36" i="6"/>
  <c r="CC30" i="11" s="1"/>
  <c r="CD36" i="6"/>
  <c r="CD30" i="11" s="1"/>
  <c r="CE36" i="6"/>
  <c r="CE30" i="11" s="1"/>
  <c r="CF36" i="6"/>
  <c r="CF30" i="11" s="1"/>
  <c r="CG36" i="6"/>
  <c r="CG30" i="11" s="1"/>
  <c r="CH36" i="6"/>
  <c r="CH30" i="11" s="1"/>
  <c r="CI36" i="6"/>
  <c r="CI30" i="11" s="1"/>
  <c r="CJ36" i="6"/>
  <c r="CJ30" i="11" s="1"/>
  <c r="CK36" i="6"/>
  <c r="CK30" i="11" s="1"/>
  <c r="CL36" i="6"/>
  <c r="CL30" i="11" s="1"/>
  <c r="CM36" i="6"/>
  <c r="CM30" i="11" s="1"/>
  <c r="CN36" i="6"/>
  <c r="CN30" i="11" s="1"/>
  <c r="CO36" i="6"/>
  <c r="CO30" i="11" s="1"/>
  <c r="CP36" i="6"/>
  <c r="CP30" i="11" s="1"/>
  <c r="CQ36" i="6"/>
  <c r="CQ30" i="11" s="1"/>
  <c r="CR36" i="6"/>
  <c r="CR30" i="11" s="1"/>
  <c r="CS36" i="6"/>
  <c r="CS30" i="11" s="1"/>
  <c r="CT36" i="6"/>
  <c r="CT30" i="11" s="1"/>
  <c r="CU36" i="6"/>
  <c r="CU30" i="11" s="1"/>
  <c r="CV36" i="6"/>
  <c r="CV30" i="11" s="1"/>
  <c r="CW36" i="6"/>
  <c r="CW30" i="11" s="1"/>
  <c r="CX36" i="6"/>
  <c r="CX30" i="11" s="1"/>
  <c r="CY36" i="6"/>
  <c r="CY30" i="11" s="1"/>
  <c r="CZ36" i="6"/>
  <c r="CZ30" i="11" s="1"/>
  <c r="DA36" i="6"/>
  <c r="DA30" i="11" s="1"/>
  <c r="DB36" i="6"/>
  <c r="DB30" i="11" s="1"/>
  <c r="DC36" i="6"/>
  <c r="DC30" i="11" s="1"/>
  <c r="DD36" i="6"/>
  <c r="DD30" i="11" s="1"/>
  <c r="DE36" i="6"/>
  <c r="DE30" i="11" s="1"/>
  <c r="DF36" i="6"/>
  <c r="DF30" i="11" s="1"/>
  <c r="DG36" i="6"/>
  <c r="DG30" i="11" s="1"/>
  <c r="DH36" i="6"/>
  <c r="DH30" i="11" s="1"/>
  <c r="DI36" i="6"/>
  <c r="DI30" i="11" s="1"/>
  <c r="DJ36" i="6"/>
  <c r="DJ30" i="11" s="1"/>
  <c r="DK36" i="6"/>
  <c r="DK30" i="11" s="1"/>
  <c r="DL36" i="6"/>
  <c r="DL30" i="11" s="1"/>
  <c r="DM36" i="6"/>
  <c r="DM30" i="11" s="1"/>
  <c r="DN36" i="6"/>
  <c r="DN30" i="11" s="1"/>
  <c r="DO36" i="6"/>
  <c r="DO30" i="11" s="1"/>
  <c r="DP36" i="6"/>
  <c r="DP30" i="11" s="1"/>
  <c r="DQ36" i="6"/>
  <c r="DQ30" i="11" s="1"/>
  <c r="DR36" i="6"/>
  <c r="DR30" i="11" s="1"/>
  <c r="DS36" i="6"/>
  <c r="DS30" i="11" s="1"/>
  <c r="DT36" i="6"/>
  <c r="DT30" i="11" s="1"/>
  <c r="DU36" i="6"/>
  <c r="DU30" i="11" s="1"/>
  <c r="DV36" i="6"/>
  <c r="DV30" i="11" s="1"/>
  <c r="DW36" i="6"/>
  <c r="DW30" i="11" s="1"/>
  <c r="DX36" i="6"/>
  <c r="DX30" i="11" s="1"/>
  <c r="DY36" i="6"/>
  <c r="DY30" i="11" s="1"/>
  <c r="DZ36" i="6"/>
  <c r="DZ30" i="11" s="1"/>
  <c r="EA36" i="6"/>
  <c r="EA30" i="11" s="1"/>
  <c r="EB36" i="6"/>
  <c r="EB30" i="11" s="1"/>
  <c r="EC36" i="6"/>
  <c r="EC30" i="11" s="1"/>
  <c r="ED36" i="6"/>
  <c r="ED30" i="11" s="1"/>
  <c r="EE36" i="6"/>
  <c r="EE30" i="11" s="1"/>
  <c r="EF36" i="6"/>
  <c r="EF30" i="11" s="1"/>
  <c r="EG36" i="6"/>
  <c r="EG30" i="11" s="1"/>
  <c r="EH36" i="6"/>
  <c r="EH30" i="11" s="1"/>
  <c r="EI36" i="6"/>
  <c r="EI30" i="11" s="1"/>
  <c r="EJ36" i="6"/>
  <c r="EJ30" i="11" s="1"/>
  <c r="EK36" i="6"/>
  <c r="EK30" i="11" s="1"/>
  <c r="EL36" i="6"/>
  <c r="EL30" i="11" s="1"/>
  <c r="EM36" i="6"/>
  <c r="EM30" i="11" s="1"/>
  <c r="EN36" i="6"/>
  <c r="EN30" i="11" s="1"/>
  <c r="EO36" i="6"/>
  <c r="EO30" i="11" s="1"/>
  <c r="EP36" i="6"/>
  <c r="EP30" i="11" s="1"/>
  <c r="EQ36" i="6"/>
  <c r="EQ30" i="11" s="1"/>
  <c r="ER36" i="6"/>
  <c r="ER30" i="11" s="1"/>
  <c r="ES36" i="6"/>
  <c r="ES30" i="11" s="1"/>
  <c r="ET36" i="6"/>
  <c r="ET30" i="11" s="1"/>
  <c r="EU36" i="6"/>
  <c r="EU30" i="11" s="1"/>
  <c r="EV36" i="6"/>
  <c r="EV30" i="11" s="1"/>
  <c r="EW36" i="6"/>
  <c r="EW30" i="11" s="1"/>
  <c r="EX36" i="6"/>
  <c r="EX30" i="11" s="1"/>
  <c r="EY36" i="6"/>
  <c r="EY30" i="11" s="1"/>
  <c r="EZ36" i="6"/>
  <c r="EZ30" i="11" s="1"/>
  <c r="FA36" i="6"/>
  <c r="FA30" i="11" s="1"/>
  <c r="FB36" i="6"/>
  <c r="FB30" i="11" s="1"/>
  <c r="FC36" i="6"/>
  <c r="FC30" i="11" s="1"/>
  <c r="FD36" i="6"/>
  <c r="FD30" i="11" s="1"/>
  <c r="FE36" i="6"/>
  <c r="FE30" i="11" s="1"/>
  <c r="FF36" i="6"/>
  <c r="FF30" i="11" s="1"/>
  <c r="FG36" i="6"/>
  <c r="FG30" i="11" s="1"/>
  <c r="FH36" i="6"/>
  <c r="FH30" i="11" s="1"/>
  <c r="FI36" i="6"/>
  <c r="FI30" i="11" s="1"/>
  <c r="FJ36" i="6"/>
  <c r="FJ30" i="11" s="1"/>
  <c r="FK36" i="6"/>
  <c r="FK30" i="11" s="1"/>
  <c r="FL36" i="6"/>
  <c r="FL30" i="11" s="1"/>
  <c r="FM36" i="6"/>
  <c r="FM30" i="11" s="1"/>
  <c r="FN36" i="6"/>
  <c r="FN30" i="11" s="1"/>
  <c r="FO36" i="6"/>
  <c r="FO30" i="11" s="1"/>
  <c r="FP36" i="6"/>
  <c r="FP30" i="11" s="1"/>
  <c r="FQ36" i="6"/>
  <c r="FQ30" i="11" s="1"/>
  <c r="FR36" i="6"/>
  <c r="FR30" i="11" s="1"/>
  <c r="FS36" i="6"/>
  <c r="FS30" i="11" s="1"/>
  <c r="FT36" i="6"/>
  <c r="FT30" i="11" s="1"/>
  <c r="FU36" i="6"/>
  <c r="FU30" i="11" s="1"/>
  <c r="FV36" i="6"/>
  <c r="FV30" i="11" s="1"/>
  <c r="FW36" i="6"/>
  <c r="FW30" i="11" s="1"/>
  <c r="FX36" i="6"/>
  <c r="FX30" i="11" s="1"/>
  <c r="FY36" i="6"/>
  <c r="FY30" i="11" s="1"/>
  <c r="FZ36" i="6"/>
  <c r="FZ30" i="11" s="1"/>
  <c r="GA36" i="6"/>
  <c r="GA30" i="11" s="1"/>
  <c r="GB36" i="6"/>
  <c r="GB30" i="11" s="1"/>
  <c r="GC36" i="6"/>
  <c r="GC30" i="11" s="1"/>
  <c r="GD36" i="6"/>
  <c r="GD30" i="11" s="1"/>
  <c r="GE36" i="6"/>
  <c r="GE30" i="11" s="1"/>
  <c r="GF36" i="6"/>
  <c r="GF30" i="11" s="1"/>
  <c r="GG36" i="6"/>
  <c r="GG30" i="11" s="1"/>
  <c r="GH36" i="6"/>
  <c r="GH30" i="11" s="1"/>
  <c r="GI36" i="6"/>
  <c r="GI30" i="11" s="1"/>
  <c r="GJ36" i="6"/>
  <c r="GJ30" i="11" s="1"/>
  <c r="GK36" i="6"/>
  <c r="GK30" i="11" s="1"/>
  <c r="GL36" i="6"/>
  <c r="GL30" i="11" s="1"/>
  <c r="GM36" i="6"/>
  <c r="GM30" i="11" s="1"/>
  <c r="GN36" i="6"/>
  <c r="GN30" i="11" s="1"/>
  <c r="GO36" i="6"/>
  <c r="GO30" i="11" s="1"/>
  <c r="GP36" i="6"/>
  <c r="GP30" i="11" s="1"/>
  <c r="GQ36" i="6"/>
  <c r="GQ30" i="11" s="1"/>
  <c r="GR36" i="6"/>
  <c r="GR30" i="11" s="1"/>
  <c r="GS36" i="6"/>
  <c r="GS30" i="11" s="1"/>
  <c r="GT36" i="6"/>
  <c r="GT30" i="11" s="1"/>
  <c r="GU36" i="6"/>
  <c r="GU30" i="11" s="1"/>
  <c r="GV36" i="6"/>
  <c r="GV30" i="11" s="1"/>
  <c r="GW36" i="6"/>
  <c r="GW30" i="11" s="1"/>
  <c r="GX36" i="6"/>
  <c r="GX30" i="11" s="1"/>
  <c r="GY36" i="6"/>
  <c r="GY30" i="11" s="1"/>
  <c r="GZ36" i="6"/>
  <c r="GZ30" i="11" s="1"/>
  <c r="HA36" i="6"/>
  <c r="HA30" i="11" s="1"/>
  <c r="HB36" i="6"/>
  <c r="HB30" i="11" s="1"/>
  <c r="HC36" i="6"/>
  <c r="HC30" i="11" s="1"/>
  <c r="HD36" i="6"/>
  <c r="HD30" i="11" s="1"/>
  <c r="HE36" i="6"/>
  <c r="HE30" i="11" s="1"/>
  <c r="HF36" i="6"/>
  <c r="HF30" i="11" s="1"/>
  <c r="HG36" i="6"/>
  <c r="HG30" i="11" s="1"/>
  <c r="HH36" i="6"/>
  <c r="HH30" i="11" s="1"/>
  <c r="HI36" i="6"/>
  <c r="HI30" i="11" s="1"/>
  <c r="HJ36" i="6"/>
  <c r="HJ30" i="11" s="1"/>
  <c r="HK36" i="6"/>
  <c r="HK30" i="11" s="1"/>
  <c r="HL36" i="6"/>
  <c r="HL30" i="11" s="1"/>
  <c r="HM36" i="6"/>
  <c r="HM30" i="11" s="1"/>
  <c r="HN36" i="6"/>
  <c r="HN30" i="11" s="1"/>
  <c r="HO36" i="6"/>
  <c r="HO30" i="11" s="1"/>
  <c r="HP36" i="6"/>
  <c r="HP30" i="11" s="1"/>
  <c r="HQ36" i="6"/>
  <c r="HQ30" i="11" s="1"/>
  <c r="HR36" i="6"/>
  <c r="HR30" i="11" s="1"/>
  <c r="HS36" i="6"/>
  <c r="HS30" i="11" s="1"/>
  <c r="HT36" i="6"/>
  <c r="HT30" i="11" s="1"/>
  <c r="HU36" i="6"/>
  <c r="HU30" i="11" s="1"/>
  <c r="HV36" i="6"/>
  <c r="HV30" i="11" s="1"/>
  <c r="HW36" i="6"/>
  <c r="HW30" i="11" s="1"/>
  <c r="HX36" i="6"/>
  <c r="HX30" i="11" s="1"/>
  <c r="HY36" i="6"/>
  <c r="HY30" i="11" s="1"/>
  <c r="HZ36" i="6"/>
  <c r="HZ30" i="11" s="1"/>
  <c r="IA36" i="6"/>
  <c r="IA30" i="11" s="1"/>
  <c r="IB36" i="6"/>
  <c r="IB30" i="11" s="1"/>
  <c r="IC36" i="6"/>
  <c r="IC30" i="11" s="1"/>
  <c r="ID36" i="6"/>
  <c r="ID30" i="11" s="1"/>
  <c r="IE36" i="6"/>
  <c r="IE30" i="11" s="1"/>
  <c r="IF36" i="6"/>
  <c r="IF30" i="11" s="1"/>
  <c r="H37" i="6"/>
  <c r="H31" i="11" s="1"/>
  <c r="I37" i="6"/>
  <c r="I31" i="11" s="1"/>
  <c r="J37" i="6"/>
  <c r="J31" i="11" s="1"/>
  <c r="K37" i="6"/>
  <c r="K31" i="11" s="1"/>
  <c r="L37" i="6"/>
  <c r="L31" i="11" s="1"/>
  <c r="M37" i="6"/>
  <c r="M31" i="11" s="1"/>
  <c r="N37" i="6"/>
  <c r="N31" i="11" s="1"/>
  <c r="O37" i="6"/>
  <c r="O31" i="11" s="1"/>
  <c r="P37" i="6"/>
  <c r="P31" i="11" s="1"/>
  <c r="Q37" i="6"/>
  <c r="Q31" i="11" s="1"/>
  <c r="R37" i="6"/>
  <c r="R31" i="11" s="1"/>
  <c r="S37" i="6"/>
  <c r="S31" i="11" s="1"/>
  <c r="T37" i="6"/>
  <c r="T31" i="11" s="1"/>
  <c r="U37" i="6"/>
  <c r="U31" i="11" s="1"/>
  <c r="V37" i="6"/>
  <c r="V31" i="11" s="1"/>
  <c r="W37" i="6"/>
  <c r="W31" i="11" s="1"/>
  <c r="X37" i="6"/>
  <c r="X31" i="11" s="1"/>
  <c r="Y37" i="6"/>
  <c r="Y31" i="11" s="1"/>
  <c r="Z37" i="6"/>
  <c r="Z31" i="11" s="1"/>
  <c r="AA37" i="6"/>
  <c r="AA31" i="11" s="1"/>
  <c r="AB37" i="6"/>
  <c r="AB31" i="11" s="1"/>
  <c r="AC37" i="6"/>
  <c r="AC31" i="11" s="1"/>
  <c r="AD37" i="6"/>
  <c r="AD31" i="11" s="1"/>
  <c r="AE37" i="6"/>
  <c r="AE31" i="11" s="1"/>
  <c r="AF37" i="6"/>
  <c r="AF31" i="11" s="1"/>
  <c r="AG37" i="6"/>
  <c r="AG31" i="11" s="1"/>
  <c r="AH37" i="6"/>
  <c r="AH31" i="11" s="1"/>
  <c r="AI37" i="6"/>
  <c r="AI31" i="11" s="1"/>
  <c r="AJ37" i="6"/>
  <c r="AJ31" i="11" s="1"/>
  <c r="AK37" i="6"/>
  <c r="AK31" i="11" s="1"/>
  <c r="AL37" i="6"/>
  <c r="AL31" i="11" s="1"/>
  <c r="AM37" i="6"/>
  <c r="AM31" i="11" s="1"/>
  <c r="AN37" i="6"/>
  <c r="AN31" i="11" s="1"/>
  <c r="AO37" i="6"/>
  <c r="AO31" i="11" s="1"/>
  <c r="AP37" i="6"/>
  <c r="AP31" i="11" s="1"/>
  <c r="AQ37" i="6"/>
  <c r="AQ31" i="11" s="1"/>
  <c r="AR37" i="6"/>
  <c r="AR31" i="11" s="1"/>
  <c r="AS37" i="6"/>
  <c r="AS31" i="11" s="1"/>
  <c r="AT37" i="6"/>
  <c r="AT31" i="11" s="1"/>
  <c r="AU37" i="6"/>
  <c r="AU31" i="11" s="1"/>
  <c r="AV37" i="6"/>
  <c r="AV31" i="11" s="1"/>
  <c r="AW37" i="6"/>
  <c r="AW31" i="11" s="1"/>
  <c r="AX37" i="6"/>
  <c r="AX31" i="11" s="1"/>
  <c r="AY37" i="6"/>
  <c r="AY31" i="11" s="1"/>
  <c r="AZ37" i="6"/>
  <c r="AZ31" i="11" s="1"/>
  <c r="BA37" i="6"/>
  <c r="BA31" i="11" s="1"/>
  <c r="BB37" i="6"/>
  <c r="BB31" i="11" s="1"/>
  <c r="BC37" i="6"/>
  <c r="BC31" i="11" s="1"/>
  <c r="BD37" i="6"/>
  <c r="BD31" i="11" s="1"/>
  <c r="BE37" i="6"/>
  <c r="BE31" i="11" s="1"/>
  <c r="BF37" i="6"/>
  <c r="BF31" i="11" s="1"/>
  <c r="BG37" i="6"/>
  <c r="BG31" i="11" s="1"/>
  <c r="BH37" i="6"/>
  <c r="BH31" i="11" s="1"/>
  <c r="BI37" i="6"/>
  <c r="BI31" i="11" s="1"/>
  <c r="BJ37" i="6"/>
  <c r="BJ31" i="11" s="1"/>
  <c r="BK37" i="6"/>
  <c r="BK31" i="11" s="1"/>
  <c r="BL37" i="6"/>
  <c r="BL31" i="11" s="1"/>
  <c r="BM37" i="6"/>
  <c r="BM31" i="11" s="1"/>
  <c r="BN37" i="6"/>
  <c r="BN31" i="11" s="1"/>
  <c r="BO37" i="6"/>
  <c r="BO31" i="11" s="1"/>
  <c r="BP37" i="6"/>
  <c r="BP31" i="11" s="1"/>
  <c r="BQ37" i="6"/>
  <c r="BQ31" i="11" s="1"/>
  <c r="BR37" i="6"/>
  <c r="BR31" i="11" s="1"/>
  <c r="BS37" i="6"/>
  <c r="BS31" i="11" s="1"/>
  <c r="BT37" i="6"/>
  <c r="BT31" i="11" s="1"/>
  <c r="BU37" i="6"/>
  <c r="BU31" i="11" s="1"/>
  <c r="BV37" i="6"/>
  <c r="BV31" i="11" s="1"/>
  <c r="BW37" i="6"/>
  <c r="BW31" i="11" s="1"/>
  <c r="BX37" i="6"/>
  <c r="BX31" i="11" s="1"/>
  <c r="BY37" i="6"/>
  <c r="BY31" i="11" s="1"/>
  <c r="BZ37" i="6"/>
  <c r="BZ31" i="11" s="1"/>
  <c r="CA37" i="6"/>
  <c r="CA31" i="11" s="1"/>
  <c r="CB37" i="6"/>
  <c r="CB31" i="11" s="1"/>
  <c r="CC37" i="6"/>
  <c r="CC31" i="11" s="1"/>
  <c r="CD37" i="6"/>
  <c r="CD31" i="11" s="1"/>
  <c r="CE37" i="6"/>
  <c r="CE31" i="11" s="1"/>
  <c r="CF37" i="6"/>
  <c r="CF31" i="11" s="1"/>
  <c r="CG37" i="6"/>
  <c r="CG31" i="11" s="1"/>
  <c r="CH37" i="6"/>
  <c r="CH31" i="11" s="1"/>
  <c r="CI37" i="6"/>
  <c r="CI31" i="11" s="1"/>
  <c r="CJ37" i="6"/>
  <c r="CJ31" i="11" s="1"/>
  <c r="CK37" i="6"/>
  <c r="CK31" i="11" s="1"/>
  <c r="CL37" i="6"/>
  <c r="CL31" i="11" s="1"/>
  <c r="CM37" i="6"/>
  <c r="CM31" i="11" s="1"/>
  <c r="CN37" i="6"/>
  <c r="CN31" i="11" s="1"/>
  <c r="CO37" i="6"/>
  <c r="CO31" i="11" s="1"/>
  <c r="CP37" i="6"/>
  <c r="CP31" i="11" s="1"/>
  <c r="CQ37" i="6"/>
  <c r="CQ31" i="11" s="1"/>
  <c r="CR37" i="6"/>
  <c r="CR31" i="11" s="1"/>
  <c r="CS37" i="6"/>
  <c r="CS31" i="11" s="1"/>
  <c r="CT37" i="6"/>
  <c r="CT31" i="11" s="1"/>
  <c r="CU37" i="6"/>
  <c r="CU31" i="11" s="1"/>
  <c r="CV37" i="6"/>
  <c r="CV31" i="11" s="1"/>
  <c r="CW37" i="6"/>
  <c r="CW31" i="11" s="1"/>
  <c r="CX37" i="6"/>
  <c r="CX31" i="11" s="1"/>
  <c r="CY37" i="6"/>
  <c r="CY31" i="11" s="1"/>
  <c r="CZ37" i="6"/>
  <c r="CZ31" i="11" s="1"/>
  <c r="DA37" i="6"/>
  <c r="DA31" i="11" s="1"/>
  <c r="DB37" i="6"/>
  <c r="DB31" i="11" s="1"/>
  <c r="DC37" i="6"/>
  <c r="DC31" i="11" s="1"/>
  <c r="DD37" i="6"/>
  <c r="DD31" i="11" s="1"/>
  <c r="DE37" i="6"/>
  <c r="DE31" i="11" s="1"/>
  <c r="DF37" i="6"/>
  <c r="DF31" i="11" s="1"/>
  <c r="DG37" i="6"/>
  <c r="DG31" i="11" s="1"/>
  <c r="DH37" i="6"/>
  <c r="DH31" i="11" s="1"/>
  <c r="DI37" i="6"/>
  <c r="DI31" i="11" s="1"/>
  <c r="DJ37" i="6"/>
  <c r="DJ31" i="11" s="1"/>
  <c r="DK37" i="6"/>
  <c r="DK31" i="11" s="1"/>
  <c r="DL37" i="6"/>
  <c r="DL31" i="11" s="1"/>
  <c r="DM37" i="6"/>
  <c r="DM31" i="11" s="1"/>
  <c r="DN37" i="6"/>
  <c r="DN31" i="11" s="1"/>
  <c r="DO37" i="6"/>
  <c r="DO31" i="11" s="1"/>
  <c r="DP37" i="6"/>
  <c r="DP31" i="11" s="1"/>
  <c r="DQ37" i="6"/>
  <c r="DQ31" i="11" s="1"/>
  <c r="DR37" i="6"/>
  <c r="DR31" i="11" s="1"/>
  <c r="DS37" i="6"/>
  <c r="DS31" i="11" s="1"/>
  <c r="DT37" i="6"/>
  <c r="DT31" i="11" s="1"/>
  <c r="DU37" i="6"/>
  <c r="DU31" i="11" s="1"/>
  <c r="DV37" i="6"/>
  <c r="DV31" i="11" s="1"/>
  <c r="DW37" i="6"/>
  <c r="DW31" i="11" s="1"/>
  <c r="DX37" i="6"/>
  <c r="DX31" i="11" s="1"/>
  <c r="DY37" i="6"/>
  <c r="DY31" i="11" s="1"/>
  <c r="DZ37" i="6"/>
  <c r="DZ31" i="11" s="1"/>
  <c r="EA37" i="6"/>
  <c r="EA31" i="11" s="1"/>
  <c r="EB37" i="6"/>
  <c r="EB31" i="11" s="1"/>
  <c r="EC37" i="6"/>
  <c r="EC31" i="11" s="1"/>
  <c r="ED37" i="6"/>
  <c r="ED31" i="11" s="1"/>
  <c r="EE37" i="6"/>
  <c r="EE31" i="11" s="1"/>
  <c r="EF37" i="6"/>
  <c r="EF31" i="11" s="1"/>
  <c r="EG37" i="6"/>
  <c r="EG31" i="11" s="1"/>
  <c r="EH37" i="6"/>
  <c r="EH31" i="11" s="1"/>
  <c r="EI37" i="6"/>
  <c r="EI31" i="11" s="1"/>
  <c r="EJ37" i="6"/>
  <c r="EJ31" i="11" s="1"/>
  <c r="EK37" i="6"/>
  <c r="EK31" i="11" s="1"/>
  <c r="EL37" i="6"/>
  <c r="EL31" i="11" s="1"/>
  <c r="EM37" i="6"/>
  <c r="EM31" i="11" s="1"/>
  <c r="EN37" i="6"/>
  <c r="EN31" i="11" s="1"/>
  <c r="EO37" i="6"/>
  <c r="EO31" i="11" s="1"/>
  <c r="EP37" i="6"/>
  <c r="EP31" i="11" s="1"/>
  <c r="EQ37" i="6"/>
  <c r="EQ31" i="11" s="1"/>
  <c r="ER37" i="6"/>
  <c r="ER31" i="11" s="1"/>
  <c r="ES37" i="6"/>
  <c r="ES31" i="11" s="1"/>
  <c r="ET37" i="6"/>
  <c r="ET31" i="11" s="1"/>
  <c r="EU37" i="6"/>
  <c r="EU31" i="11" s="1"/>
  <c r="EV37" i="6"/>
  <c r="EV31" i="11" s="1"/>
  <c r="EW37" i="6"/>
  <c r="EW31" i="11" s="1"/>
  <c r="EX37" i="6"/>
  <c r="EX31" i="11" s="1"/>
  <c r="EY37" i="6"/>
  <c r="EY31" i="11" s="1"/>
  <c r="EZ37" i="6"/>
  <c r="EZ31" i="11" s="1"/>
  <c r="FA37" i="6"/>
  <c r="FA31" i="11" s="1"/>
  <c r="FB37" i="6"/>
  <c r="FB31" i="11" s="1"/>
  <c r="FC37" i="6"/>
  <c r="FC31" i="11" s="1"/>
  <c r="FD37" i="6"/>
  <c r="FD31" i="11" s="1"/>
  <c r="FE37" i="6"/>
  <c r="FE31" i="11" s="1"/>
  <c r="FF37" i="6"/>
  <c r="FF31" i="11" s="1"/>
  <c r="FG37" i="6"/>
  <c r="FG31" i="11" s="1"/>
  <c r="FH37" i="6"/>
  <c r="FH31" i="11" s="1"/>
  <c r="FI37" i="6"/>
  <c r="FI31" i="11" s="1"/>
  <c r="FJ37" i="6"/>
  <c r="FJ31" i="11" s="1"/>
  <c r="FK37" i="6"/>
  <c r="FK31" i="11" s="1"/>
  <c r="FL37" i="6"/>
  <c r="FL31" i="11" s="1"/>
  <c r="FM37" i="6"/>
  <c r="FM31" i="11" s="1"/>
  <c r="FN37" i="6"/>
  <c r="FN31" i="11" s="1"/>
  <c r="FO37" i="6"/>
  <c r="FO31" i="11" s="1"/>
  <c r="FP37" i="6"/>
  <c r="FP31" i="11" s="1"/>
  <c r="FQ37" i="6"/>
  <c r="FQ31" i="11" s="1"/>
  <c r="FR37" i="6"/>
  <c r="FR31" i="11" s="1"/>
  <c r="FS37" i="6"/>
  <c r="FS31" i="11" s="1"/>
  <c r="FT37" i="6"/>
  <c r="FT31" i="11" s="1"/>
  <c r="FU37" i="6"/>
  <c r="FU31" i="11" s="1"/>
  <c r="FV37" i="6"/>
  <c r="FV31" i="11" s="1"/>
  <c r="FW37" i="6"/>
  <c r="FW31" i="11" s="1"/>
  <c r="FX37" i="6"/>
  <c r="FX31" i="11" s="1"/>
  <c r="FY37" i="6"/>
  <c r="FY31" i="11" s="1"/>
  <c r="FZ37" i="6"/>
  <c r="FZ31" i="11" s="1"/>
  <c r="GA37" i="6"/>
  <c r="GA31" i="11" s="1"/>
  <c r="GB37" i="6"/>
  <c r="GB31" i="11" s="1"/>
  <c r="GC37" i="6"/>
  <c r="GC31" i="11" s="1"/>
  <c r="GD37" i="6"/>
  <c r="GD31" i="11" s="1"/>
  <c r="GE37" i="6"/>
  <c r="GE31" i="11" s="1"/>
  <c r="GF37" i="6"/>
  <c r="GF31" i="11" s="1"/>
  <c r="GG37" i="6"/>
  <c r="GG31" i="11" s="1"/>
  <c r="GH37" i="6"/>
  <c r="GH31" i="11" s="1"/>
  <c r="GI37" i="6"/>
  <c r="GI31" i="11" s="1"/>
  <c r="GJ37" i="6"/>
  <c r="GJ31" i="11" s="1"/>
  <c r="GK37" i="6"/>
  <c r="GK31" i="11" s="1"/>
  <c r="GL37" i="6"/>
  <c r="GL31" i="11" s="1"/>
  <c r="GM37" i="6"/>
  <c r="GM31" i="11" s="1"/>
  <c r="GN37" i="6"/>
  <c r="GN31" i="11" s="1"/>
  <c r="GO37" i="6"/>
  <c r="GO31" i="11" s="1"/>
  <c r="GP37" i="6"/>
  <c r="GP31" i="11" s="1"/>
  <c r="GQ37" i="6"/>
  <c r="GQ31" i="11" s="1"/>
  <c r="GR37" i="6"/>
  <c r="GR31" i="11" s="1"/>
  <c r="GS37" i="6"/>
  <c r="GS31" i="11" s="1"/>
  <c r="GT37" i="6"/>
  <c r="GT31" i="11" s="1"/>
  <c r="GU37" i="6"/>
  <c r="GU31" i="11" s="1"/>
  <c r="GV37" i="6"/>
  <c r="GV31" i="11" s="1"/>
  <c r="GW37" i="6"/>
  <c r="GW31" i="11" s="1"/>
  <c r="GX37" i="6"/>
  <c r="GX31" i="11" s="1"/>
  <c r="GY37" i="6"/>
  <c r="GY31" i="11" s="1"/>
  <c r="GZ37" i="6"/>
  <c r="GZ31" i="11" s="1"/>
  <c r="HA37" i="6"/>
  <c r="HA31" i="11" s="1"/>
  <c r="HB37" i="6"/>
  <c r="HB31" i="11" s="1"/>
  <c r="HC37" i="6"/>
  <c r="HC31" i="11" s="1"/>
  <c r="HD37" i="6"/>
  <c r="HD31" i="11" s="1"/>
  <c r="HE37" i="6"/>
  <c r="HE31" i="11" s="1"/>
  <c r="HF37" i="6"/>
  <c r="HF31" i="11" s="1"/>
  <c r="HG37" i="6"/>
  <c r="HG31" i="11" s="1"/>
  <c r="HH37" i="6"/>
  <c r="HH31" i="11" s="1"/>
  <c r="HI37" i="6"/>
  <c r="HI31" i="11" s="1"/>
  <c r="HJ37" i="6"/>
  <c r="HJ31" i="11" s="1"/>
  <c r="HK37" i="6"/>
  <c r="HK31" i="11" s="1"/>
  <c r="HL37" i="6"/>
  <c r="HL31" i="11" s="1"/>
  <c r="HM37" i="6"/>
  <c r="HM31" i="11" s="1"/>
  <c r="HN37" i="6"/>
  <c r="HN31" i="11" s="1"/>
  <c r="HO37" i="6"/>
  <c r="HO31" i="11" s="1"/>
  <c r="HP37" i="6"/>
  <c r="HP31" i="11" s="1"/>
  <c r="HQ37" i="6"/>
  <c r="HQ31" i="11" s="1"/>
  <c r="HR37" i="6"/>
  <c r="HR31" i="11" s="1"/>
  <c r="HS37" i="6"/>
  <c r="HS31" i="11" s="1"/>
  <c r="HT37" i="6"/>
  <c r="HT31" i="11" s="1"/>
  <c r="HU37" i="6"/>
  <c r="HU31" i="11" s="1"/>
  <c r="HV37" i="6"/>
  <c r="HV31" i="11" s="1"/>
  <c r="HW37" i="6"/>
  <c r="HW31" i="11" s="1"/>
  <c r="HX37" i="6"/>
  <c r="HX31" i="11" s="1"/>
  <c r="HY37" i="6"/>
  <c r="HY31" i="11" s="1"/>
  <c r="HZ37" i="6"/>
  <c r="HZ31" i="11" s="1"/>
  <c r="IA37" i="6"/>
  <c r="IA31" i="11" s="1"/>
  <c r="IB37" i="6"/>
  <c r="IB31" i="11" s="1"/>
  <c r="IC37" i="6"/>
  <c r="IC31" i="11" s="1"/>
  <c r="ID37" i="6"/>
  <c r="ID31" i="11" s="1"/>
  <c r="IE37" i="6"/>
  <c r="IE31" i="11" s="1"/>
  <c r="IF37" i="6"/>
  <c r="IF31" i="11" s="1"/>
  <c r="H38" i="6"/>
  <c r="H32" i="11" s="1"/>
  <c r="I38" i="6"/>
  <c r="I32" i="11" s="1"/>
  <c r="J38" i="6"/>
  <c r="J32" i="11" s="1"/>
  <c r="K38" i="6"/>
  <c r="K32" i="11" s="1"/>
  <c r="L38" i="6"/>
  <c r="L32" i="11" s="1"/>
  <c r="M38" i="6"/>
  <c r="M32" i="11" s="1"/>
  <c r="N38" i="6"/>
  <c r="N32" i="11" s="1"/>
  <c r="O38" i="6"/>
  <c r="O32" i="11" s="1"/>
  <c r="P38" i="6"/>
  <c r="P32" i="11" s="1"/>
  <c r="Q38" i="6"/>
  <c r="Q32" i="11" s="1"/>
  <c r="R38" i="6"/>
  <c r="R32" i="11" s="1"/>
  <c r="S38" i="6"/>
  <c r="S32" i="11" s="1"/>
  <c r="T38" i="6"/>
  <c r="T32" i="11" s="1"/>
  <c r="U38" i="6"/>
  <c r="U32" i="11" s="1"/>
  <c r="V38" i="6"/>
  <c r="V32" i="11" s="1"/>
  <c r="W38" i="6"/>
  <c r="W32" i="11" s="1"/>
  <c r="X38" i="6"/>
  <c r="X32" i="11" s="1"/>
  <c r="Y38" i="6"/>
  <c r="Y32" i="11" s="1"/>
  <c r="Z38" i="6"/>
  <c r="Z32" i="11" s="1"/>
  <c r="AA38" i="6"/>
  <c r="AA32" i="11" s="1"/>
  <c r="AB38" i="6"/>
  <c r="AB32" i="11" s="1"/>
  <c r="AC38" i="6"/>
  <c r="AC32" i="11" s="1"/>
  <c r="AD38" i="6"/>
  <c r="AD32" i="11" s="1"/>
  <c r="AE38" i="6"/>
  <c r="AE32" i="11" s="1"/>
  <c r="AF38" i="6"/>
  <c r="AF32" i="11" s="1"/>
  <c r="AG38" i="6"/>
  <c r="AG32" i="11" s="1"/>
  <c r="AH38" i="6"/>
  <c r="AH32" i="11" s="1"/>
  <c r="AI38" i="6"/>
  <c r="AI32" i="11" s="1"/>
  <c r="AJ38" i="6"/>
  <c r="AJ32" i="11" s="1"/>
  <c r="AK38" i="6"/>
  <c r="AK32" i="11" s="1"/>
  <c r="AL38" i="6"/>
  <c r="AL32" i="11" s="1"/>
  <c r="AM38" i="6"/>
  <c r="AM32" i="11" s="1"/>
  <c r="AN38" i="6"/>
  <c r="AN32" i="11" s="1"/>
  <c r="AO38" i="6"/>
  <c r="AO32" i="11" s="1"/>
  <c r="AP38" i="6"/>
  <c r="AP32" i="11" s="1"/>
  <c r="AQ38" i="6"/>
  <c r="AQ32" i="11" s="1"/>
  <c r="AR38" i="6"/>
  <c r="AR32" i="11" s="1"/>
  <c r="AS38" i="6"/>
  <c r="AS32" i="11" s="1"/>
  <c r="AT38" i="6"/>
  <c r="AT32" i="11" s="1"/>
  <c r="AU38" i="6"/>
  <c r="AU32" i="11" s="1"/>
  <c r="AV38" i="6"/>
  <c r="AV32" i="11" s="1"/>
  <c r="AW38" i="6"/>
  <c r="AW32" i="11" s="1"/>
  <c r="AX38" i="6"/>
  <c r="AX32" i="11" s="1"/>
  <c r="AY38" i="6"/>
  <c r="AY32" i="11" s="1"/>
  <c r="AZ38" i="6"/>
  <c r="AZ32" i="11" s="1"/>
  <c r="BA38" i="6"/>
  <c r="BA32" i="11" s="1"/>
  <c r="BB38" i="6"/>
  <c r="BB32" i="11" s="1"/>
  <c r="BC38" i="6"/>
  <c r="BC32" i="11" s="1"/>
  <c r="BD38" i="6"/>
  <c r="BD32" i="11" s="1"/>
  <c r="BE38" i="6"/>
  <c r="BE32" i="11" s="1"/>
  <c r="BF38" i="6"/>
  <c r="BF32" i="11" s="1"/>
  <c r="BG38" i="6"/>
  <c r="BG32" i="11" s="1"/>
  <c r="BH38" i="6"/>
  <c r="BH32" i="11" s="1"/>
  <c r="BI38" i="6"/>
  <c r="BI32" i="11" s="1"/>
  <c r="BJ38" i="6"/>
  <c r="BJ32" i="11" s="1"/>
  <c r="BK38" i="6"/>
  <c r="BK32" i="11" s="1"/>
  <c r="BL38" i="6"/>
  <c r="BL32" i="11" s="1"/>
  <c r="BM38" i="6"/>
  <c r="BM32" i="11" s="1"/>
  <c r="BN38" i="6"/>
  <c r="BN32" i="11" s="1"/>
  <c r="BO38" i="6"/>
  <c r="BO32" i="11" s="1"/>
  <c r="BP38" i="6"/>
  <c r="BP32" i="11" s="1"/>
  <c r="BQ38" i="6"/>
  <c r="BQ32" i="11" s="1"/>
  <c r="BR38" i="6"/>
  <c r="BR32" i="11" s="1"/>
  <c r="BS38" i="6"/>
  <c r="BS32" i="11" s="1"/>
  <c r="BT38" i="6"/>
  <c r="BT32" i="11" s="1"/>
  <c r="BU38" i="6"/>
  <c r="BU32" i="11" s="1"/>
  <c r="BV38" i="6"/>
  <c r="BV32" i="11" s="1"/>
  <c r="BW38" i="6"/>
  <c r="BW32" i="11" s="1"/>
  <c r="BX38" i="6"/>
  <c r="BX32" i="11" s="1"/>
  <c r="BY38" i="6"/>
  <c r="BY32" i="11" s="1"/>
  <c r="BZ38" i="6"/>
  <c r="BZ32" i="11" s="1"/>
  <c r="CA38" i="6"/>
  <c r="CA32" i="11" s="1"/>
  <c r="CB38" i="6"/>
  <c r="CB32" i="11" s="1"/>
  <c r="CC38" i="6"/>
  <c r="CC32" i="11" s="1"/>
  <c r="CD38" i="6"/>
  <c r="CD32" i="11" s="1"/>
  <c r="CE38" i="6"/>
  <c r="CE32" i="11" s="1"/>
  <c r="CF38" i="6"/>
  <c r="CF32" i="11" s="1"/>
  <c r="CG38" i="6"/>
  <c r="CG32" i="11" s="1"/>
  <c r="CH38" i="6"/>
  <c r="CH32" i="11" s="1"/>
  <c r="CI38" i="6"/>
  <c r="CI32" i="11" s="1"/>
  <c r="CJ38" i="6"/>
  <c r="CJ32" i="11" s="1"/>
  <c r="CK38" i="6"/>
  <c r="CK32" i="11" s="1"/>
  <c r="CL38" i="6"/>
  <c r="CL32" i="11" s="1"/>
  <c r="CM38" i="6"/>
  <c r="CM32" i="11" s="1"/>
  <c r="CN38" i="6"/>
  <c r="CN32" i="11" s="1"/>
  <c r="CO38" i="6"/>
  <c r="CO32" i="11" s="1"/>
  <c r="CP38" i="6"/>
  <c r="CP32" i="11" s="1"/>
  <c r="CQ38" i="6"/>
  <c r="CQ32" i="11" s="1"/>
  <c r="CR38" i="6"/>
  <c r="CR32" i="11" s="1"/>
  <c r="CS38" i="6"/>
  <c r="CS32" i="11" s="1"/>
  <c r="CT38" i="6"/>
  <c r="CT32" i="11" s="1"/>
  <c r="CU38" i="6"/>
  <c r="CU32" i="11" s="1"/>
  <c r="CV38" i="6"/>
  <c r="CV32" i="11" s="1"/>
  <c r="CW38" i="6"/>
  <c r="CW32" i="11" s="1"/>
  <c r="CX38" i="6"/>
  <c r="CX32" i="11" s="1"/>
  <c r="CY38" i="6"/>
  <c r="CY32" i="11" s="1"/>
  <c r="CZ38" i="6"/>
  <c r="CZ32" i="11" s="1"/>
  <c r="DA38" i="6"/>
  <c r="DA32" i="11" s="1"/>
  <c r="DB38" i="6"/>
  <c r="DB32" i="11" s="1"/>
  <c r="DC38" i="6"/>
  <c r="DC32" i="11" s="1"/>
  <c r="DD38" i="6"/>
  <c r="DD32" i="11" s="1"/>
  <c r="DE38" i="6"/>
  <c r="DE32" i="11" s="1"/>
  <c r="DF38" i="6"/>
  <c r="DF32" i="11" s="1"/>
  <c r="DG38" i="6"/>
  <c r="DG32" i="11" s="1"/>
  <c r="DH38" i="6"/>
  <c r="DH32" i="11" s="1"/>
  <c r="DI38" i="6"/>
  <c r="DI32" i="11" s="1"/>
  <c r="DJ38" i="6"/>
  <c r="DJ32" i="11" s="1"/>
  <c r="DK38" i="6"/>
  <c r="DK32" i="11" s="1"/>
  <c r="DL38" i="6"/>
  <c r="DL32" i="11" s="1"/>
  <c r="DM38" i="6"/>
  <c r="DM32" i="11" s="1"/>
  <c r="DN38" i="6"/>
  <c r="DN32" i="11" s="1"/>
  <c r="DO38" i="6"/>
  <c r="DO32" i="11" s="1"/>
  <c r="DP38" i="6"/>
  <c r="DP32" i="11" s="1"/>
  <c r="DQ38" i="6"/>
  <c r="DQ32" i="11" s="1"/>
  <c r="DR38" i="6"/>
  <c r="DR32" i="11" s="1"/>
  <c r="DS38" i="6"/>
  <c r="DS32" i="11" s="1"/>
  <c r="DT38" i="6"/>
  <c r="DT32" i="11" s="1"/>
  <c r="DU38" i="6"/>
  <c r="DU32" i="11" s="1"/>
  <c r="DV38" i="6"/>
  <c r="DV32" i="11" s="1"/>
  <c r="DW38" i="6"/>
  <c r="DW32" i="11" s="1"/>
  <c r="DX38" i="6"/>
  <c r="DX32" i="11" s="1"/>
  <c r="DY38" i="6"/>
  <c r="DY32" i="11" s="1"/>
  <c r="DZ38" i="6"/>
  <c r="DZ32" i="11" s="1"/>
  <c r="EA38" i="6"/>
  <c r="EA32" i="11" s="1"/>
  <c r="EB38" i="6"/>
  <c r="EB32" i="11" s="1"/>
  <c r="EC38" i="6"/>
  <c r="EC32" i="11" s="1"/>
  <c r="ED38" i="6"/>
  <c r="ED32" i="11" s="1"/>
  <c r="EE38" i="6"/>
  <c r="EE32" i="11" s="1"/>
  <c r="EF38" i="6"/>
  <c r="EF32" i="11" s="1"/>
  <c r="EG38" i="6"/>
  <c r="EG32" i="11" s="1"/>
  <c r="EH38" i="6"/>
  <c r="EH32" i="11" s="1"/>
  <c r="EI38" i="6"/>
  <c r="EI32" i="11" s="1"/>
  <c r="EJ38" i="6"/>
  <c r="EJ32" i="11" s="1"/>
  <c r="EK38" i="6"/>
  <c r="EK32" i="11" s="1"/>
  <c r="EL38" i="6"/>
  <c r="EL32" i="11" s="1"/>
  <c r="EM38" i="6"/>
  <c r="EM32" i="11" s="1"/>
  <c r="EN38" i="6"/>
  <c r="EN32" i="11" s="1"/>
  <c r="EO38" i="6"/>
  <c r="EO32" i="11" s="1"/>
  <c r="EP38" i="6"/>
  <c r="EP32" i="11" s="1"/>
  <c r="EQ38" i="6"/>
  <c r="EQ32" i="11" s="1"/>
  <c r="ER38" i="6"/>
  <c r="ER32" i="11" s="1"/>
  <c r="ES38" i="6"/>
  <c r="ES32" i="11" s="1"/>
  <c r="ET38" i="6"/>
  <c r="ET32" i="11" s="1"/>
  <c r="EU38" i="6"/>
  <c r="EU32" i="11" s="1"/>
  <c r="EV38" i="6"/>
  <c r="EV32" i="11" s="1"/>
  <c r="EW38" i="6"/>
  <c r="EW32" i="11" s="1"/>
  <c r="EX38" i="6"/>
  <c r="EX32" i="11" s="1"/>
  <c r="EY38" i="6"/>
  <c r="EY32" i="11" s="1"/>
  <c r="EZ38" i="6"/>
  <c r="EZ32" i="11" s="1"/>
  <c r="FA38" i="6"/>
  <c r="FA32" i="11" s="1"/>
  <c r="FB38" i="6"/>
  <c r="FB32" i="11" s="1"/>
  <c r="FC38" i="6"/>
  <c r="FC32" i="11" s="1"/>
  <c r="FD38" i="6"/>
  <c r="FD32" i="11" s="1"/>
  <c r="FE38" i="6"/>
  <c r="FE32" i="11" s="1"/>
  <c r="FF38" i="6"/>
  <c r="FF32" i="11" s="1"/>
  <c r="FG38" i="6"/>
  <c r="FG32" i="11" s="1"/>
  <c r="FH38" i="6"/>
  <c r="FH32" i="11" s="1"/>
  <c r="FI38" i="6"/>
  <c r="FI32" i="11" s="1"/>
  <c r="FJ38" i="6"/>
  <c r="FJ32" i="11" s="1"/>
  <c r="FK38" i="6"/>
  <c r="FK32" i="11" s="1"/>
  <c r="FL38" i="6"/>
  <c r="FL32" i="11" s="1"/>
  <c r="FM38" i="6"/>
  <c r="FM32" i="11" s="1"/>
  <c r="FN38" i="6"/>
  <c r="FN32" i="11" s="1"/>
  <c r="FO38" i="6"/>
  <c r="FO32" i="11" s="1"/>
  <c r="FP38" i="6"/>
  <c r="FP32" i="11" s="1"/>
  <c r="FQ38" i="6"/>
  <c r="FQ32" i="11" s="1"/>
  <c r="FR38" i="6"/>
  <c r="FR32" i="11" s="1"/>
  <c r="FS38" i="6"/>
  <c r="FS32" i="11" s="1"/>
  <c r="FT38" i="6"/>
  <c r="FT32" i="11" s="1"/>
  <c r="FU38" i="6"/>
  <c r="FU32" i="11" s="1"/>
  <c r="FV38" i="6"/>
  <c r="FV32" i="11" s="1"/>
  <c r="FW38" i="6"/>
  <c r="FW32" i="11" s="1"/>
  <c r="FX38" i="6"/>
  <c r="FX32" i="11" s="1"/>
  <c r="FY38" i="6"/>
  <c r="FY32" i="11" s="1"/>
  <c r="FZ38" i="6"/>
  <c r="FZ32" i="11" s="1"/>
  <c r="GA38" i="6"/>
  <c r="GA32" i="11" s="1"/>
  <c r="GB38" i="6"/>
  <c r="GB32" i="11" s="1"/>
  <c r="GC38" i="6"/>
  <c r="GC32" i="11" s="1"/>
  <c r="GD38" i="6"/>
  <c r="GD32" i="11" s="1"/>
  <c r="GE38" i="6"/>
  <c r="GE32" i="11" s="1"/>
  <c r="GF38" i="6"/>
  <c r="GF32" i="11" s="1"/>
  <c r="GG38" i="6"/>
  <c r="GG32" i="11" s="1"/>
  <c r="GH38" i="6"/>
  <c r="GH32" i="11" s="1"/>
  <c r="GI38" i="6"/>
  <c r="GI32" i="11" s="1"/>
  <c r="GJ38" i="6"/>
  <c r="GJ32" i="11" s="1"/>
  <c r="GK38" i="6"/>
  <c r="GK32" i="11" s="1"/>
  <c r="GL38" i="6"/>
  <c r="GL32" i="11" s="1"/>
  <c r="GM38" i="6"/>
  <c r="GM32" i="11" s="1"/>
  <c r="GN38" i="6"/>
  <c r="GN32" i="11" s="1"/>
  <c r="GO38" i="6"/>
  <c r="GO32" i="11" s="1"/>
  <c r="GP38" i="6"/>
  <c r="GP32" i="11" s="1"/>
  <c r="GQ38" i="6"/>
  <c r="GQ32" i="11" s="1"/>
  <c r="GR38" i="6"/>
  <c r="GR32" i="11" s="1"/>
  <c r="GS38" i="6"/>
  <c r="GS32" i="11" s="1"/>
  <c r="GT38" i="6"/>
  <c r="GT32" i="11" s="1"/>
  <c r="GU38" i="6"/>
  <c r="GU32" i="11" s="1"/>
  <c r="GV38" i="6"/>
  <c r="GV32" i="11" s="1"/>
  <c r="GW38" i="6"/>
  <c r="GW32" i="11" s="1"/>
  <c r="GX38" i="6"/>
  <c r="GX32" i="11" s="1"/>
  <c r="GY38" i="6"/>
  <c r="GY32" i="11" s="1"/>
  <c r="GZ38" i="6"/>
  <c r="GZ32" i="11" s="1"/>
  <c r="HA38" i="6"/>
  <c r="HA32" i="11" s="1"/>
  <c r="HB38" i="6"/>
  <c r="HB32" i="11" s="1"/>
  <c r="HC38" i="6"/>
  <c r="HC32" i="11" s="1"/>
  <c r="HD38" i="6"/>
  <c r="HD32" i="11" s="1"/>
  <c r="HE38" i="6"/>
  <c r="HE32" i="11" s="1"/>
  <c r="HF38" i="6"/>
  <c r="HF32" i="11" s="1"/>
  <c r="HG38" i="6"/>
  <c r="HG32" i="11" s="1"/>
  <c r="HH38" i="6"/>
  <c r="HH32" i="11" s="1"/>
  <c r="HI38" i="6"/>
  <c r="HI32" i="11" s="1"/>
  <c r="HJ38" i="6"/>
  <c r="HJ32" i="11" s="1"/>
  <c r="HK38" i="6"/>
  <c r="HK32" i="11" s="1"/>
  <c r="HL38" i="6"/>
  <c r="HL32" i="11" s="1"/>
  <c r="HM38" i="6"/>
  <c r="HM32" i="11" s="1"/>
  <c r="HN38" i="6"/>
  <c r="HN32" i="11" s="1"/>
  <c r="HO38" i="6"/>
  <c r="HO32" i="11" s="1"/>
  <c r="HP38" i="6"/>
  <c r="HP32" i="11" s="1"/>
  <c r="HQ38" i="6"/>
  <c r="HQ32" i="11" s="1"/>
  <c r="HR38" i="6"/>
  <c r="HR32" i="11" s="1"/>
  <c r="HS38" i="6"/>
  <c r="HS32" i="11" s="1"/>
  <c r="HT38" i="6"/>
  <c r="HT32" i="11" s="1"/>
  <c r="HU38" i="6"/>
  <c r="HU32" i="11" s="1"/>
  <c r="HV38" i="6"/>
  <c r="HV32" i="11" s="1"/>
  <c r="HW38" i="6"/>
  <c r="HW32" i="11" s="1"/>
  <c r="HX38" i="6"/>
  <c r="HX32" i="11" s="1"/>
  <c r="HY38" i="6"/>
  <c r="HY32" i="11" s="1"/>
  <c r="HZ38" i="6"/>
  <c r="HZ32" i="11" s="1"/>
  <c r="IA38" i="6"/>
  <c r="IA32" i="11" s="1"/>
  <c r="IB38" i="6"/>
  <c r="IB32" i="11" s="1"/>
  <c r="IC38" i="6"/>
  <c r="IC32" i="11" s="1"/>
  <c r="ID38" i="6"/>
  <c r="ID32" i="11" s="1"/>
  <c r="IE38" i="6"/>
  <c r="IE32" i="11" s="1"/>
  <c r="IF38" i="6"/>
  <c r="IF32" i="11" s="1"/>
  <c r="H39" i="6"/>
  <c r="H33" i="11" s="1"/>
  <c r="I39" i="6"/>
  <c r="I33" i="11" s="1"/>
  <c r="J39" i="6"/>
  <c r="J33" i="11" s="1"/>
  <c r="K39" i="6"/>
  <c r="K33" i="11" s="1"/>
  <c r="L39" i="6"/>
  <c r="L33" i="11" s="1"/>
  <c r="M39" i="6"/>
  <c r="M33" i="11" s="1"/>
  <c r="N39" i="6"/>
  <c r="N33" i="11" s="1"/>
  <c r="O39" i="6"/>
  <c r="O33" i="11" s="1"/>
  <c r="P39" i="6"/>
  <c r="P33" i="11" s="1"/>
  <c r="Q39" i="6"/>
  <c r="Q33" i="11" s="1"/>
  <c r="R39" i="6"/>
  <c r="R33" i="11" s="1"/>
  <c r="S39" i="6"/>
  <c r="S33" i="11" s="1"/>
  <c r="T39" i="6"/>
  <c r="T33" i="11" s="1"/>
  <c r="U39" i="6"/>
  <c r="U33" i="11" s="1"/>
  <c r="V39" i="6"/>
  <c r="V33" i="11" s="1"/>
  <c r="W39" i="6"/>
  <c r="W33" i="11" s="1"/>
  <c r="X39" i="6"/>
  <c r="X33" i="11" s="1"/>
  <c r="Y39" i="6"/>
  <c r="Y33" i="11" s="1"/>
  <c r="Z39" i="6"/>
  <c r="Z33" i="11" s="1"/>
  <c r="AA39" i="6"/>
  <c r="AA33" i="11" s="1"/>
  <c r="AB39" i="6"/>
  <c r="AB33" i="11" s="1"/>
  <c r="AC39" i="6"/>
  <c r="AC33" i="11" s="1"/>
  <c r="AD39" i="6"/>
  <c r="AD33" i="11" s="1"/>
  <c r="AE39" i="6"/>
  <c r="AE33" i="11" s="1"/>
  <c r="AF39" i="6"/>
  <c r="AF33" i="11" s="1"/>
  <c r="AG39" i="6"/>
  <c r="AG33" i="11" s="1"/>
  <c r="AH39" i="6"/>
  <c r="AH33" i="11" s="1"/>
  <c r="AI39" i="6"/>
  <c r="AI33" i="11" s="1"/>
  <c r="AJ39" i="6"/>
  <c r="AJ33" i="11" s="1"/>
  <c r="AK39" i="6"/>
  <c r="AK33" i="11" s="1"/>
  <c r="AL39" i="6"/>
  <c r="AL33" i="11" s="1"/>
  <c r="AM39" i="6"/>
  <c r="AM33" i="11" s="1"/>
  <c r="AN39" i="6"/>
  <c r="AN33" i="11" s="1"/>
  <c r="AO39" i="6"/>
  <c r="AO33" i="11" s="1"/>
  <c r="AP39" i="6"/>
  <c r="AP33" i="11" s="1"/>
  <c r="AQ39" i="6"/>
  <c r="AQ33" i="11" s="1"/>
  <c r="AR39" i="6"/>
  <c r="AR33" i="11" s="1"/>
  <c r="AS39" i="6"/>
  <c r="AS33" i="11" s="1"/>
  <c r="AT39" i="6"/>
  <c r="AT33" i="11" s="1"/>
  <c r="AU39" i="6"/>
  <c r="AU33" i="11" s="1"/>
  <c r="AV39" i="6"/>
  <c r="AV33" i="11" s="1"/>
  <c r="AW39" i="6"/>
  <c r="AW33" i="11" s="1"/>
  <c r="AX39" i="6"/>
  <c r="AX33" i="11" s="1"/>
  <c r="AY39" i="6"/>
  <c r="AY33" i="11" s="1"/>
  <c r="AZ39" i="6"/>
  <c r="AZ33" i="11" s="1"/>
  <c r="BA39" i="6"/>
  <c r="BA33" i="11" s="1"/>
  <c r="BB39" i="6"/>
  <c r="BB33" i="11" s="1"/>
  <c r="BC39" i="6"/>
  <c r="BC33" i="11" s="1"/>
  <c r="BD39" i="6"/>
  <c r="BD33" i="11" s="1"/>
  <c r="BE39" i="6"/>
  <c r="BE33" i="11" s="1"/>
  <c r="BF39" i="6"/>
  <c r="BF33" i="11" s="1"/>
  <c r="BG39" i="6"/>
  <c r="BG33" i="11" s="1"/>
  <c r="BH39" i="6"/>
  <c r="BH33" i="11" s="1"/>
  <c r="BI39" i="6"/>
  <c r="BI33" i="11" s="1"/>
  <c r="BJ39" i="6"/>
  <c r="BJ33" i="11" s="1"/>
  <c r="BK39" i="6"/>
  <c r="BK33" i="11" s="1"/>
  <c r="BL39" i="6"/>
  <c r="BL33" i="11" s="1"/>
  <c r="BM39" i="6"/>
  <c r="BM33" i="11" s="1"/>
  <c r="BN39" i="6"/>
  <c r="BN33" i="11" s="1"/>
  <c r="BO39" i="6"/>
  <c r="BO33" i="11" s="1"/>
  <c r="BP39" i="6"/>
  <c r="BP33" i="11" s="1"/>
  <c r="BQ39" i="6"/>
  <c r="BQ33" i="11" s="1"/>
  <c r="BR39" i="6"/>
  <c r="BR33" i="11" s="1"/>
  <c r="BS39" i="6"/>
  <c r="BS33" i="11" s="1"/>
  <c r="BT39" i="6"/>
  <c r="BT33" i="11" s="1"/>
  <c r="BU39" i="6"/>
  <c r="BU33" i="11" s="1"/>
  <c r="BV39" i="6"/>
  <c r="BV33" i="11" s="1"/>
  <c r="BW39" i="6"/>
  <c r="BW33" i="11" s="1"/>
  <c r="BX39" i="6"/>
  <c r="BX33" i="11" s="1"/>
  <c r="BY39" i="6"/>
  <c r="BY33" i="11" s="1"/>
  <c r="BZ39" i="6"/>
  <c r="BZ33" i="11" s="1"/>
  <c r="CA39" i="6"/>
  <c r="CA33" i="11" s="1"/>
  <c r="CB39" i="6"/>
  <c r="CB33" i="11" s="1"/>
  <c r="CC39" i="6"/>
  <c r="CC33" i="11" s="1"/>
  <c r="CD39" i="6"/>
  <c r="CD33" i="11" s="1"/>
  <c r="CE39" i="6"/>
  <c r="CE33" i="11" s="1"/>
  <c r="CF39" i="6"/>
  <c r="CF33" i="11" s="1"/>
  <c r="CG39" i="6"/>
  <c r="CG33" i="11" s="1"/>
  <c r="CH39" i="6"/>
  <c r="CH33" i="11" s="1"/>
  <c r="CI39" i="6"/>
  <c r="CI33" i="11" s="1"/>
  <c r="CJ39" i="6"/>
  <c r="CJ33" i="11" s="1"/>
  <c r="CK39" i="6"/>
  <c r="CK33" i="11" s="1"/>
  <c r="CL39" i="6"/>
  <c r="CL33" i="11" s="1"/>
  <c r="CM39" i="6"/>
  <c r="CM33" i="11" s="1"/>
  <c r="CN39" i="6"/>
  <c r="CN33" i="11" s="1"/>
  <c r="CO39" i="6"/>
  <c r="CO33" i="11" s="1"/>
  <c r="CP39" i="6"/>
  <c r="CP33" i="11" s="1"/>
  <c r="CQ39" i="6"/>
  <c r="CQ33" i="11" s="1"/>
  <c r="CR39" i="6"/>
  <c r="CR33" i="11" s="1"/>
  <c r="CS39" i="6"/>
  <c r="CS33" i="11" s="1"/>
  <c r="CT39" i="6"/>
  <c r="CT33" i="11" s="1"/>
  <c r="CU39" i="6"/>
  <c r="CU33" i="11" s="1"/>
  <c r="CV39" i="6"/>
  <c r="CV33" i="11" s="1"/>
  <c r="CW39" i="6"/>
  <c r="CW33" i="11" s="1"/>
  <c r="CX39" i="6"/>
  <c r="CX33" i="11" s="1"/>
  <c r="CY39" i="6"/>
  <c r="CY33" i="11" s="1"/>
  <c r="CZ39" i="6"/>
  <c r="CZ33" i="11" s="1"/>
  <c r="DA39" i="6"/>
  <c r="DA33" i="11" s="1"/>
  <c r="DB39" i="6"/>
  <c r="DB33" i="11" s="1"/>
  <c r="DC39" i="6"/>
  <c r="DC33" i="11" s="1"/>
  <c r="DD39" i="6"/>
  <c r="DD33" i="11" s="1"/>
  <c r="DE39" i="6"/>
  <c r="DE33" i="11" s="1"/>
  <c r="DF39" i="6"/>
  <c r="DF33" i="11" s="1"/>
  <c r="DG39" i="6"/>
  <c r="DG33" i="11" s="1"/>
  <c r="DH39" i="6"/>
  <c r="DH33" i="11" s="1"/>
  <c r="DI39" i="6"/>
  <c r="DI33" i="11" s="1"/>
  <c r="DJ39" i="6"/>
  <c r="DJ33" i="11" s="1"/>
  <c r="DK39" i="6"/>
  <c r="DK33" i="11" s="1"/>
  <c r="DL39" i="6"/>
  <c r="DL33" i="11" s="1"/>
  <c r="DM39" i="6"/>
  <c r="DM33" i="11" s="1"/>
  <c r="DN39" i="6"/>
  <c r="DN33" i="11" s="1"/>
  <c r="DO39" i="6"/>
  <c r="DO33" i="11" s="1"/>
  <c r="DP39" i="6"/>
  <c r="DP33" i="11" s="1"/>
  <c r="DQ39" i="6"/>
  <c r="DQ33" i="11" s="1"/>
  <c r="DR39" i="6"/>
  <c r="DR33" i="11" s="1"/>
  <c r="DS39" i="6"/>
  <c r="DS33" i="11" s="1"/>
  <c r="DT39" i="6"/>
  <c r="DT33" i="11" s="1"/>
  <c r="DU39" i="6"/>
  <c r="DU33" i="11" s="1"/>
  <c r="DV39" i="6"/>
  <c r="DV33" i="11" s="1"/>
  <c r="DW39" i="6"/>
  <c r="DW33" i="11" s="1"/>
  <c r="DX39" i="6"/>
  <c r="DX33" i="11" s="1"/>
  <c r="DY39" i="6"/>
  <c r="DY33" i="11" s="1"/>
  <c r="DZ39" i="6"/>
  <c r="DZ33" i="11" s="1"/>
  <c r="EA39" i="6"/>
  <c r="EA33" i="11" s="1"/>
  <c r="EB39" i="6"/>
  <c r="EB33" i="11" s="1"/>
  <c r="EC39" i="6"/>
  <c r="EC33" i="11" s="1"/>
  <c r="ED39" i="6"/>
  <c r="ED33" i="11" s="1"/>
  <c r="EE39" i="6"/>
  <c r="EE33" i="11" s="1"/>
  <c r="EF39" i="6"/>
  <c r="EF33" i="11" s="1"/>
  <c r="EG39" i="6"/>
  <c r="EG33" i="11" s="1"/>
  <c r="EH39" i="6"/>
  <c r="EH33" i="11" s="1"/>
  <c r="EI39" i="6"/>
  <c r="EI33" i="11" s="1"/>
  <c r="EJ39" i="6"/>
  <c r="EJ33" i="11" s="1"/>
  <c r="EK39" i="6"/>
  <c r="EK33" i="11" s="1"/>
  <c r="EL39" i="6"/>
  <c r="EL33" i="11" s="1"/>
  <c r="EM39" i="6"/>
  <c r="EM33" i="11" s="1"/>
  <c r="EN39" i="6"/>
  <c r="EN33" i="11" s="1"/>
  <c r="EO39" i="6"/>
  <c r="EO33" i="11" s="1"/>
  <c r="EP39" i="6"/>
  <c r="EP33" i="11" s="1"/>
  <c r="EQ39" i="6"/>
  <c r="EQ33" i="11" s="1"/>
  <c r="ER39" i="6"/>
  <c r="ER33" i="11" s="1"/>
  <c r="ES39" i="6"/>
  <c r="ES33" i="11" s="1"/>
  <c r="ET39" i="6"/>
  <c r="ET33" i="11" s="1"/>
  <c r="EU39" i="6"/>
  <c r="EU33" i="11" s="1"/>
  <c r="EV39" i="6"/>
  <c r="EV33" i="11" s="1"/>
  <c r="EW39" i="6"/>
  <c r="EW33" i="11" s="1"/>
  <c r="EX39" i="6"/>
  <c r="EX33" i="11" s="1"/>
  <c r="EY39" i="6"/>
  <c r="EY33" i="11" s="1"/>
  <c r="EZ39" i="6"/>
  <c r="EZ33" i="11" s="1"/>
  <c r="FA39" i="6"/>
  <c r="FA33" i="11" s="1"/>
  <c r="FB39" i="6"/>
  <c r="FB33" i="11" s="1"/>
  <c r="FC39" i="6"/>
  <c r="FC33" i="11" s="1"/>
  <c r="FD39" i="6"/>
  <c r="FD33" i="11" s="1"/>
  <c r="FE39" i="6"/>
  <c r="FE33" i="11" s="1"/>
  <c r="FF39" i="6"/>
  <c r="FF33" i="11" s="1"/>
  <c r="FG39" i="6"/>
  <c r="FG33" i="11" s="1"/>
  <c r="FH39" i="6"/>
  <c r="FH33" i="11" s="1"/>
  <c r="FI39" i="6"/>
  <c r="FI33" i="11" s="1"/>
  <c r="FJ39" i="6"/>
  <c r="FJ33" i="11" s="1"/>
  <c r="FK39" i="6"/>
  <c r="FK33" i="11" s="1"/>
  <c r="FL39" i="6"/>
  <c r="FL33" i="11" s="1"/>
  <c r="FM39" i="6"/>
  <c r="FM33" i="11" s="1"/>
  <c r="FN39" i="6"/>
  <c r="FN33" i="11" s="1"/>
  <c r="FO39" i="6"/>
  <c r="FO33" i="11" s="1"/>
  <c r="FP39" i="6"/>
  <c r="FP33" i="11" s="1"/>
  <c r="FQ39" i="6"/>
  <c r="FQ33" i="11" s="1"/>
  <c r="FR39" i="6"/>
  <c r="FR33" i="11" s="1"/>
  <c r="FS39" i="6"/>
  <c r="FS33" i="11" s="1"/>
  <c r="FT39" i="6"/>
  <c r="FT33" i="11" s="1"/>
  <c r="FU39" i="6"/>
  <c r="FU33" i="11" s="1"/>
  <c r="FV39" i="6"/>
  <c r="FV33" i="11" s="1"/>
  <c r="FW39" i="6"/>
  <c r="FW33" i="11" s="1"/>
  <c r="FX39" i="6"/>
  <c r="FX33" i="11" s="1"/>
  <c r="FY39" i="6"/>
  <c r="FY33" i="11" s="1"/>
  <c r="FZ39" i="6"/>
  <c r="FZ33" i="11" s="1"/>
  <c r="GA39" i="6"/>
  <c r="GA33" i="11" s="1"/>
  <c r="GB39" i="6"/>
  <c r="GB33" i="11" s="1"/>
  <c r="GC39" i="6"/>
  <c r="GC33" i="11" s="1"/>
  <c r="GD39" i="6"/>
  <c r="GD33" i="11" s="1"/>
  <c r="GE39" i="6"/>
  <c r="GE33" i="11" s="1"/>
  <c r="GF39" i="6"/>
  <c r="GF33" i="11" s="1"/>
  <c r="GG39" i="6"/>
  <c r="GG33" i="11" s="1"/>
  <c r="GH39" i="6"/>
  <c r="GH33" i="11" s="1"/>
  <c r="GI39" i="6"/>
  <c r="GI33" i="11" s="1"/>
  <c r="GJ39" i="6"/>
  <c r="GJ33" i="11" s="1"/>
  <c r="GK39" i="6"/>
  <c r="GK33" i="11" s="1"/>
  <c r="GL39" i="6"/>
  <c r="GL33" i="11" s="1"/>
  <c r="GM39" i="6"/>
  <c r="GM33" i="11" s="1"/>
  <c r="GN39" i="6"/>
  <c r="GN33" i="11" s="1"/>
  <c r="GO39" i="6"/>
  <c r="GO33" i="11" s="1"/>
  <c r="GP39" i="6"/>
  <c r="GP33" i="11" s="1"/>
  <c r="GQ39" i="6"/>
  <c r="GQ33" i="11" s="1"/>
  <c r="GR39" i="6"/>
  <c r="GR33" i="11" s="1"/>
  <c r="GS39" i="6"/>
  <c r="GS33" i="11" s="1"/>
  <c r="GT39" i="6"/>
  <c r="GT33" i="11" s="1"/>
  <c r="GU39" i="6"/>
  <c r="GU33" i="11" s="1"/>
  <c r="GV39" i="6"/>
  <c r="GV33" i="11" s="1"/>
  <c r="GW39" i="6"/>
  <c r="GW33" i="11" s="1"/>
  <c r="GX39" i="6"/>
  <c r="GX33" i="11" s="1"/>
  <c r="GY39" i="6"/>
  <c r="GY33" i="11" s="1"/>
  <c r="GZ39" i="6"/>
  <c r="GZ33" i="11" s="1"/>
  <c r="HA39" i="6"/>
  <c r="HA33" i="11" s="1"/>
  <c r="HB39" i="6"/>
  <c r="HB33" i="11" s="1"/>
  <c r="HC39" i="6"/>
  <c r="HC33" i="11" s="1"/>
  <c r="HD39" i="6"/>
  <c r="HD33" i="11" s="1"/>
  <c r="HE39" i="6"/>
  <c r="HE33" i="11" s="1"/>
  <c r="HF39" i="6"/>
  <c r="HF33" i="11" s="1"/>
  <c r="HG39" i="6"/>
  <c r="HG33" i="11" s="1"/>
  <c r="HH39" i="6"/>
  <c r="HH33" i="11" s="1"/>
  <c r="HI39" i="6"/>
  <c r="HI33" i="11" s="1"/>
  <c r="HJ39" i="6"/>
  <c r="HJ33" i="11" s="1"/>
  <c r="HK39" i="6"/>
  <c r="HK33" i="11" s="1"/>
  <c r="HL39" i="6"/>
  <c r="HL33" i="11" s="1"/>
  <c r="HM39" i="6"/>
  <c r="HM33" i="11" s="1"/>
  <c r="HN39" i="6"/>
  <c r="HN33" i="11" s="1"/>
  <c r="HO39" i="6"/>
  <c r="HO33" i="11" s="1"/>
  <c r="HP39" i="6"/>
  <c r="HP33" i="11" s="1"/>
  <c r="HQ39" i="6"/>
  <c r="HQ33" i="11" s="1"/>
  <c r="HR39" i="6"/>
  <c r="HR33" i="11" s="1"/>
  <c r="HS39" i="6"/>
  <c r="HS33" i="11" s="1"/>
  <c r="HT39" i="6"/>
  <c r="HT33" i="11" s="1"/>
  <c r="HU39" i="6"/>
  <c r="HU33" i="11" s="1"/>
  <c r="HV39" i="6"/>
  <c r="HV33" i="11" s="1"/>
  <c r="HW39" i="6"/>
  <c r="HW33" i="11" s="1"/>
  <c r="HX39" i="6"/>
  <c r="HX33" i="11" s="1"/>
  <c r="HY39" i="6"/>
  <c r="HY33" i="11" s="1"/>
  <c r="HZ39" i="6"/>
  <c r="HZ33" i="11" s="1"/>
  <c r="IA39" i="6"/>
  <c r="IA33" i="11" s="1"/>
  <c r="IB39" i="6"/>
  <c r="IB33" i="11" s="1"/>
  <c r="IC39" i="6"/>
  <c r="IC33" i="11" s="1"/>
  <c r="ID39" i="6"/>
  <c r="ID33" i="11" s="1"/>
  <c r="IE39" i="6"/>
  <c r="IE33" i="11" s="1"/>
  <c r="IF39" i="6"/>
  <c r="IF33" i="11" s="1"/>
  <c r="H40" i="6"/>
  <c r="H34" i="11" s="1"/>
  <c r="I40" i="6"/>
  <c r="I34" i="11" s="1"/>
  <c r="J40" i="6"/>
  <c r="J34" i="11" s="1"/>
  <c r="K40" i="6"/>
  <c r="K34" i="11" s="1"/>
  <c r="L40" i="6"/>
  <c r="L34" i="11" s="1"/>
  <c r="M40" i="6"/>
  <c r="M34" i="11" s="1"/>
  <c r="N40" i="6"/>
  <c r="N34" i="11" s="1"/>
  <c r="O40" i="6"/>
  <c r="O34" i="11" s="1"/>
  <c r="P40" i="6"/>
  <c r="P34" i="11" s="1"/>
  <c r="Q40" i="6"/>
  <c r="Q34" i="11" s="1"/>
  <c r="R40" i="6"/>
  <c r="R34" i="11" s="1"/>
  <c r="S40" i="6"/>
  <c r="S34" i="11" s="1"/>
  <c r="T40" i="6"/>
  <c r="T34" i="11" s="1"/>
  <c r="U40" i="6"/>
  <c r="U34" i="11" s="1"/>
  <c r="V40" i="6"/>
  <c r="V34" i="11" s="1"/>
  <c r="W40" i="6"/>
  <c r="W34" i="11" s="1"/>
  <c r="X40" i="6"/>
  <c r="X34" i="11" s="1"/>
  <c r="Y40" i="6"/>
  <c r="Y34" i="11" s="1"/>
  <c r="Z40" i="6"/>
  <c r="Z34" i="11" s="1"/>
  <c r="AA40" i="6"/>
  <c r="AA34" i="11" s="1"/>
  <c r="AB40" i="6"/>
  <c r="AB34" i="11" s="1"/>
  <c r="AC40" i="6"/>
  <c r="AC34" i="11" s="1"/>
  <c r="AD40" i="6"/>
  <c r="AD34" i="11" s="1"/>
  <c r="AE40" i="6"/>
  <c r="AE34" i="11" s="1"/>
  <c r="AF40" i="6"/>
  <c r="AF34" i="11" s="1"/>
  <c r="AG40" i="6"/>
  <c r="AG34" i="11" s="1"/>
  <c r="AH40" i="6"/>
  <c r="AH34" i="11" s="1"/>
  <c r="AI40" i="6"/>
  <c r="AI34" i="11" s="1"/>
  <c r="AJ40" i="6"/>
  <c r="AJ34" i="11" s="1"/>
  <c r="AK40" i="6"/>
  <c r="AK34" i="11" s="1"/>
  <c r="AL40" i="6"/>
  <c r="AL34" i="11" s="1"/>
  <c r="AM40" i="6"/>
  <c r="AM34" i="11" s="1"/>
  <c r="AN40" i="6"/>
  <c r="AN34" i="11" s="1"/>
  <c r="AO40" i="6"/>
  <c r="AO34" i="11" s="1"/>
  <c r="AP40" i="6"/>
  <c r="AP34" i="11" s="1"/>
  <c r="AQ40" i="6"/>
  <c r="AQ34" i="11" s="1"/>
  <c r="AR40" i="6"/>
  <c r="AR34" i="11" s="1"/>
  <c r="AS40" i="6"/>
  <c r="AS34" i="11" s="1"/>
  <c r="AT40" i="6"/>
  <c r="AT34" i="11" s="1"/>
  <c r="AU40" i="6"/>
  <c r="AU34" i="11" s="1"/>
  <c r="AV40" i="6"/>
  <c r="AV34" i="11" s="1"/>
  <c r="AW40" i="6"/>
  <c r="AW34" i="11" s="1"/>
  <c r="AX40" i="6"/>
  <c r="AX34" i="11" s="1"/>
  <c r="AY40" i="6"/>
  <c r="AY34" i="11" s="1"/>
  <c r="AZ40" i="6"/>
  <c r="AZ34" i="11" s="1"/>
  <c r="BA40" i="6"/>
  <c r="BA34" i="11" s="1"/>
  <c r="BB40" i="6"/>
  <c r="BB34" i="11" s="1"/>
  <c r="BC40" i="6"/>
  <c r="BC34" i="11" s="1"/>
  <c r="BD40" i="6"/>
  <c r="BD34" i="11" s="1"/>
  <c r="BE40" i="6"/>
  <c r="BE34" i="11" s="1"/>
  <c r="BF40" i="6"/>
  <c r="BF34" i="11" s="1"/>
  <c r="BG40" i="6"/>
  <c r="BG34" i="11" s="1"/>
  <c r="BH40" i="6"/>
  <c r="BH34" i="11" s="1"/>
  <c r="BI40" i="6"/>
  <c r="BI34" i="11" s="1"/>
  <c r="BJ40" i="6"/>
  <c r="BJ34" i="11" s="1"/>
  <c r="BK40" i="6"/>
  <c r="BK34" i="11" s="1"/>
  <c r="BL40" i="6"/>
  <c r="BL34" i="11" s="1"/>
  <c r="BM40" i="6"/>
  <c r="BM34" i="11" s="1"/>
  <c r="BN40" i="6"/>
  <c r="BN34" i="11" s="1"/>
  <c r="BO40" i="6"/>
  <c r="BO34" i="11" s="1"/>
  <c r="BP40" i="6"/>
  <c r="BP34" i="11" s="1"/>
  <c r="BQ40" i="6"/>
  <c r="BQ34" i="11" s="1"/>
  <c r="BR40" i="6"/>
  <c r="BR34" i="11" s="1"/>
  <c r="BS40" i="6"/>
  <c r="BS34" i="11" s="1"/>
  <c r="BT40" i="6"/>
  <c r="BT34" i="11" s="1"/>
  <c r="BU40" i="6"/>
  <c r="BU34" i="11" s="1"/>
  <c r="BV40" i="6"/>
  <c r="BV34" i="11" s="1"/>
  <c r="BW40" i="6"/>
  <c r="BW34" i="11" s="1"/>
  <c r="BX40" i="6"/>
  <c r="BX34" i="11" s="1"/>
  <c r="BY40" i="6"/>
  <c r="BY34" i="11" s="1"/>
  <c r="BZ40" i="6"/>
  <c r="BZ34" i="11" s="1"/>
  <c r="CA40" i="6"/>
  <c r="CA34" i="11" s="1"/>
  <c r="CB40" i="6"/>
  <c r="CB34" i="11" s="1"/>
  <c r="CC40" i="6"/>
  <c r="CC34" i="11" s="1"/>
  <c r="CD40" i="6"/>
  <c r="CD34" i="11" s="1"/>
  <c r="CE40" i="6"/>
  <c r="CE34" i="11" s="1"/>
  <c r="CF40" i="6"/>
  <c r="CF34" i="11" s="1"/>
  <c r="CG40" i="6"/>
  <c r="CG34" i="11" s="1"/>
  <c r="CH40" i="6"/>
  <c r="CH34" i="11" s="1"/>
  <c r="CI40" i="6"/>
  <c r="CI34" i="11" s="1"/>
  <c r="CJ40" i="6"/>
  <c r="CJ34" i="11" s="1"/>
  <c r="CK40" i="6"/>
  <c r="CK34" i="11" s="1"/>
  <c r="CL40" i="6"/>
  <c r="CL34" i="11" s="1"/>
  <c r="CM40" i="6"/>
  <c r="CM34" i="11" s="1"/>
  <c r="CN40" i="6"/>
  <c r="CN34" i="11" s="1"/>
  <c r="CO40" i="6"/>
  <c r="CO34" i="11" s="1"/>
  <c r="CP40" i="6"/>
  <c r="CP34" i="11" s="1"/>
  <c r="CQ40" i="6"/>
  <c r="CQ34" i="11" s="1"/>
  <c r="CR40" i="6"/>
  <c r="CR34" i="11" s="1"/>
  <c r="CS40" i="6"/>
  <c r="CS34" i="11" s="1"/>
  <c r="CT40" i="6"/>
  <c r="CT34" i="11" s="1"/>
  <c r="CU40" i="6"/>
  <c r="CU34" i="11" s="1"/>
  <c r="CV40" i="6"/>
  <c r="CV34" i="11" s="1"/>
  <c r="CW40" i="6"/>
  <c r="CW34" i="11" s="1"/>
  <c r="CX40" i="6"/>
  <c r="CX34" i="11" s="1"/>
  <c r="CY40" i="6"/>
  <c r="CY34" i="11" s="1"/>
  <c r="CZ40" i="6"/>
  <c r="CZ34" i="11" s="1"/>
  <c r="DA40" i="6"/>
  <c r="DA34" i="11" s="1"/>
  <c r="DB40" i="6"/>
  <c r="DB34" i="11" s="1"/>
  <c r="DC40" i="6"/>
  <c r="DC34" i="11" s="1"/>
  <c r="DD40" i="6"/>
  <c r="DD34" i="11" s="1"/>
  <c r="DE40" i="6"/>
  <c r="DE34" i="11" s="1"/>
  <c r="DF40" i="6"/>
  <c r="DF34" i="11" s="1"/>
  <c r="DG40" i="6"/>
  <c r="DG34" i="11" s="1"/>
  <c r="DH40" i="6"/>
  <c r="DH34" i="11" s="1"/>
  <c r="DI40" i="6"/>
  <c r="DI34" i="11" s="1"/>
  <c r="DJ40" i="6"/>
  <c r="DJ34" i="11" s="1"/>
  <c r="DK40" i="6"/>
  <c r="DK34" i="11" s="1"/>
  <c r="DL40" i="6"/>
  <c r="DL34" i="11" s="1"/>
  <c r="DM40" i="6"/>
  <c r="DM34" i="11" s="1"/>
  <c r="DN40" i="6"/>
  <c r="DN34" i="11" s="1"/>
  <c r="DO40" i="6"/>
  <c r="DO34" i="11" s="1"/>
  <c r="DP40" i="6"/>
  <c r="DP34" i="11" s="1"/>
  <c r="DQ40" i="6"/>
  <c r="DQ34" i="11" s="1"/>
  <c r="DR40" i="6"/>
  <c r="DR34" i="11" s="1"/>
  <c r="DS40" i="6"/>
  <c r="DS34" i="11" s="1"/>
  <c r="DT40" i="6"/>
  <c r="DT34" i="11" s="1"/>
  <c r="DU40" i="6"/>
  <c r="DU34" i="11" s="1"/>
  <c r="DV40" i="6"/>
  <c r="DV34" i="11" s="1"/>
  <c r="DW40" i="6"/>
  <c r="DW34" i="11" s="1"/>
  <c r="DX40" i="6"/>
  <c r="DX34" i="11" s="1"/>
  <c r="DY40" i="6"/>
  <c r="DY34" i="11" s="1"/>
  <c r="DZ40" i="6"/>
  <c r="DZ34" i="11" s="1"/>
  <c r="EA40" i="6"/>
  <c r="EA34" i="11" s="1"/>
  <c r="EB40" i="6"/>
  <c r="EB34" i="11" s="1"/>
  <c r="EC40" i="6"/>
  <c r="EC34" i="11" s="1"/>
  <c r="ED40" i="6"/>
  <c r="ED34" i="11" s="1"/>
  <c r="EE40" i="6"/>
  <c r="EE34" i="11" s="1"/>
  <c r="EF40" i="6"/>
  <c r="EF34" i="11" s="1"/>
  <c r="EG40" i="6"/>
  <c r="EG34" i="11" s="1"/>
  <c r="EH40" i="6"/>
  <c r="EH34" i="11" s="1"/>
  <c r="EI40" i="6"/>
  <c r="EI34" i="11" s="1"/>
  <c r="EJ40" i="6"/>
  <c r="EJ34" i="11" s="1"/>
  <c r="EK40" i="6"/>
  <c r="EK34" i="11" s="1"/>
  <c r="EL40" i="6"/>
  <c r="EL34" i="11" s="1"/>
  <c r="EM40" i="6"/>
  <c r="EM34" i="11" s="1"/>
  <c r="EN40" i="6"/>
  <c r="EN34" i="11" s="1"/>
  <c r="EO40" i="6"/>
  <c r="EO34" i="11" s="1"/>
  <c r="EP40" i="6"/>
  <c r="EP34" i="11" s="1"/>
  <c r="EQ40" i="6"/>
  <c r="EQ34" i="11" s="1"/>
  <c r="ER40" i="6"/>
  <c r="ER34" i="11" s="1"/>
  <c r="ES40" i="6"/>
  <c r="ES34" i="11" s="1"/>
  <c r="ET40" i="6"/>
  <c r="ET34" i="11" s="1"/>
  <c r="EU40" i="6"/>
  <c r="EU34" i="11" s="1"/>
  <c r="EV40" i="6"/>
  <c r="EV34" i="11" s="1"/>
  <c r="EW40" i="6"/>
  <c r="EW34" i="11" s="1"/>
  <c r="EX40" i="6"/>
  <c r="EX34" i="11" s="1"/>
  <c r="EY40" i="6"/>
  <c r="EY34" i="11" s="1"/>
  <c r="EZ40" i="6"/>
  <c r="EZ34" i="11" s="1"/>
  <c r="FA40" i="6"/>
  <c r="FA34" i="11" s="1"/>
  <c r="FB40" i="6"/>
  <c r="FB34" i="11" s="1"/>
  <c r="FC40" i="6"/>
  <c r="FC34" i="11" s="1"/>
  <c r="FD40" i="6"/>
  <c r="FD34" i="11" s="1"/>
  <c r="FE40" i="6"/>
  <c r="FE34" i="11" s="1"/>
  <c r="FF40" i="6"/>
  <c r="FF34" i="11" s="1"/>
  <c r="FG40" i="6"/>
  <c r="FG34" i="11" s="1"/>
  <c r="FH40" i="6"/>
  <c r="FH34" i="11" s="1"/>
  <c r="FI40" i="6"/>
  <c r="FI34" i="11" s="1"/>
  <c r="FJ40" i="6"/>
  <c r="FJ34" i="11" s="1"/>
  <c r="FK40" i="6"/>
  <c r="FK34" i="11" s="1"/>
  <c r="FL40" i="6"/>
  <c r="FL34" i="11" s="1"/>
  <c r="FM40" i="6"/>
  <c r="FM34" i="11" s="1"/>
  <c r="FN40" i="6"/>
  <c r="FN34" i="11" s="1"/>
  <c r="FO40" i="6"/>
  <c r="FO34" i="11" s="1"/>
  <c r="FP40" i="6"/>
  <c r="FP34" i="11" s="1"/>
  <c r="FQ40" i="6"/>
  <c r="FQ34" i="11" s="1"/>
  <c r="FR40" i="6"/>
  <c r="FR34" i="11" s="1"/>
  <c r="FS40" i="6"/>
  <c r="FS34" i="11" s="1"/>
  <c r="FT40" i="6"/>
  <c r="FT34" i="11" s="1"/>
  <c r="FU40" i="6"/>
  <c r="FU34" i="11" s="1"/>
  <c r="FV40" i="6"/>
  <c r="FV34" i="11" s="1"/>
  <c r="FW40" i="6"/>
  <c r="FW34" i="11" s="1"/>
  <c r="FX40" i="6"/>
  <c r="FX34" i="11" s="1"/>
  <c r="FY40" i="6"/>
  <c r="FY34" i="11" s="1"/>
  <c r="FZ40" i="6"/>
  <c r="FZ34" i="11" s="1"/>
  <c r="GA40" i="6"/>
  <c r="GA34" i="11" s="1"/>
  <c r="GB40" i="6"/>
  <c r="GB34" i="11" s="1"/>
  <c r="GC40" i="6"/>
  <c r="GC34" i="11" s="1"/>
  <c r="GD40" i="6"/>
  <c r="GD34" i="11" s="1"/>
  <c r="GE40" i="6"/>
  <c r="GE34" i="11" s="1"/>
  <c r="GF40" i="6"/>
  <c r="GF34" i="11" s="1"/>
  <c r="GG40" i="6"/>
  <c r="GG34" i="11" s="1"/>
  <c r="GH40" i="6"/>
  <c r="GH34" i="11" s="1"/>
  <c r="GI40" i="6"/>
  <c r="GI34" i="11" s="1"/>
  <c r="GJ40" i="6"/>
  <c r="GJ34" i="11" s="1"/>
  <c r="GK40" i="6"/>
  <c r="GK34" i="11" s="1"/>
  <c r="GL40" i="6"/>
  <c r="GL34" i="11" s="1"/>
  <c r="GM40" i="6"/>
  <c r="GM34" i="11" s="1"/>
  <c r="GN40" i="6"/>
  <c r="GN34" i="11" s="1"/>
  <c r="GO40" i="6"/>
  <c r="GO34" i="11" s="1"/>
  <c r="GP40" i="6"/>
  <c r="GP34" i="11" s="1"/>
  <c r="GQ40" i="6"/>
  <c r="GQ34" i="11" s="1"/>
  <c r="GR40" i="6"/>
  <c r="GR34" i="11" s="1"/>
  <c r="GS40" i="6"/>
  <c r="GS34" i="11" s="1"/>
  <c r="GT40" i="6"/>
  <c r="GT34" i="11" s="1"/>
  <c r="GU40" i="6"/>
  <c r="GU34" i="11" s="1"/>
  <c r="GV40" i="6"/>
  <c r="GV34" i="11" s="1"/>
  <c r="GW40" i="6"/>
  <c r="GW34" i="11" s="1"/>
  <c r="GX40" i="6"/>
  <c r="GX34" i="11" s="1"/>
  <c r="GY40" i="6"/>
  <c r="GY34" i="11" s="1"/>
  <c r="GZ40" i="6"/>
  <c r="GZ34" i="11" s="1"/>
  <c r="HA40" i="6"/>
  <c r="HA34" i="11" s="1"/>
  <c r="HB40" i="6"/>
  <c r="HB34" i="11" s="1"/>
  <c r="HC40" i="6"/>
  <c r="HC34" i="11" s="1"/>
  <c r="HD40" i="6"/>
  <c r="HD34" i="11" s="1"/>
  <c r="HE40" i="6"/>
  <c r="HE34" i="11" s="1"/>
  <c r="HF40" i="6"/>
  <c r="HF34" i="11" s="1"/>
  <c r="HG40" i="6"/>
  <c r="HG34" i="11" s="1"/>
  <c r="HH40" i="6"/>
  <c r="HH34" i="11" s="1"/>
  <c r="HI40" i="6"/>
  <c r="HI34" i="11" s="1"/>
  <c r="HJ40" i="6"/>
  <c r="HJ34" i="11" s="1"/>
  <c r="HK40" i="6"/>
  <c r="HK34" i="11" s="1"/>
  <c r="HL40" i="6"/>
  <c r="HL34" i="11" s="1"/>
  <c r="HM40" i="6"/>
  <c r="HM34" i="11" s="1"/>
  <c r="HN40" i="6"/>
  <c r="HN34" i="11" s="1"/>
  <c r="HO40" i="6"/>
  <c r="HO34" i="11" s="1"/>
  <c r="HP40" i="6"/>
  <c r="HP34" i="11" s="1"/>
  <c r="HQ40" i="6"/>
  <c r="HQ34" i="11" s="1"/>
  <c r="HR40" i="6"/>
  <c r="HR34" i="11" s="1"/>
  <c r="HS40" i="6"/>
  <c r="HS34" i="11" s="1"/>
  <c r="HT40" i="6"/>
  <c r="HT34" i="11" s="1"/>
  <c r="HU40" i="6"/>
  <c r="HU34" i="11" s="1"/>
  <c r="HV40" i="6"/>
  <c r="HV34" i="11" s="1"/>
  <c r="HW40" i="6"/>
  <c r="HW34" i="11" s="1"/>
  <c r="HX40" i="6"/>
  <c r="HX34" i="11" s="1"/>
  <c r="HY40" i="6"/>
  <c r="HY34" i="11" s="1"/>
  <c r="HZ40" i="6"/>
  <c r="HZ34" i="11" s="1"/>
  <c r="IA40" i="6"/>
  <c r="IA34" i="11" s="1"/>
  <c r="IB40" i="6"/>
  <c r="IB34" i="11" s="1"/>
  <c r="IC40" i="6"/>
  <c r="IC34" i="11" s="1"/>
  <c r="ID40" i="6"/>
  <c r="ID34" i="11" s="1"/>
  <c r="IE40" i="6"/>
  <c r="IE34" i="11" s="1"/>
  <c r="IF40" i="6"/>
  <c r="IF34" i="11" s="1"/>
  <c r="H41" i="6"/>
  <c r="H35" i="11" s="1"/>
  <c r="I41" i="6"/>
  <c r="I35" i="11" s="1"/>
  <c r="J41" i="6"/>
  <c r="J35" i="11" s="1"/>
  <c r="K41" i="6"/>
  <c r="K35" i="11" s="1"/>
  <c r="L41" i="6"/>
  <c r="L35" i="11" s="1"/>
  <c r="M41" i="6"/>
  <c r="M35" i="11" s="1"/>
  <c r="N41" i="6"/>
  <c r="N35" i="11" s="1"/>
  <c r="O41" i="6"/>
  <c r="O35" i="11" s="1"/>
  <c r="P41" i="6"/>
  <c r="P35" i="11" s="1"/>
  <c r="Q41" i="6"/>
  <c r="Q35" i="11" s="1"/>
  <c r="R41" i="6"/>
  <c r="R35" i="11" s="1"/>
  <c r="S41" i="6"/>
  <c r="S35" i="11" s="1"/>
  <c r="T41" i="6"/>
  <c r="T35" i="11" s="1"/>
  <c r="U41" i="6"/>
  <c r="U35" i="11" s="1"/>
  <c r="V41" i="6"/>
  <c r="V35" i="11" s="1"/>
  <c r="W41" i="6"/>
  <c r="W35" i="11" s="1"/>
  <c r="X41" i="6"/>
  <c r="X35" i="11" s="1"/>
  <c r="Y41" i="6"/>
  <c r="Y35" i="11" s="1"/>
  <c r="Z41" i="6"/>
  <c r="Z35" i="11" s="1"/>
  <c r="AA41" i="6"/>
  <c r="AA35" i="11" s="1"/>
  <c r="AB41" i="6"/>
  <c r="AB35" i="11" s="1"/>
  <c r="AC41" i="6"/>
  <c r="AC35" i="11" s="1"/>
  <c r="AD41" i="6"/>
  <c r="AD35" i="11" s="1"/>
  <c r="AE41" i="6"/>
  <c r="AE35" i="11" s="1"/>
  <c r="AF41" i="6"/>
  <c r="AF35" i="11" s="1"/>
  <c r="AG41" i="6"/>
  <c r="AG35" i="11" s="1"/>
  <c r="AH41" i="6"/>
  <c r="AH35" i="11" s="1"/>
  <c r="AI41" i="6"/>
  <c r="AI35" i="11" s="1"/>
  <c r="AJ41" i="6"/>
  <c r="AJ35" i="11" s="1"/>
  <c r="AK41" i="6"/>
  <c r="AK35" i="11" s="1"/>
  <c r="AL41" i="6"/>
  <c r="AL35" i="11" s="1"/>
  <c r="AM41" i="6"/>
  <c r="AM35" i="11" s="1"/>
  <c r="AN41" i="6"/>
  <c r="AN35" i="11" s="1"/>
  <c r="AO41" i="6"/>
  <c r="AO35" i="11" s="1"/>
  <c r="AP41" i="6"/>
  <c r="AP35" i="11" s="1"/>
  <c r="AQ41" i="6"/>
  <c r="AQ35" i="11" s="1"/>
  <c r="AR41" i="6"/>
  <c r="AR35" i="11" s="1"/>
  <c r="AS41" i="6"/>
  <c r="AS35" i="11" s="1"/>
  <c r="AT41" i="6"/>
  <c r="AT35" i="11" s="1"/>
  <c r="AU41" i="6"/>
  <c r="AU35" i="11" s="1"/>
  <c r="AV41" i="6"/>
  <c r="AV35" i="11" s="1"/>
  <c r="AW41" i="6"/>
  <c r="AW35" i="11" s="1"/>
  <c r="AX41" i="6"/>
  <c r="AX35" i="11" s="1"/>
  <c r="AY41" i="6"/>
  <c r="AY35" i="11" s="1"/>
  <c r="AZ41" i="6"/>
  <c r="AZ35" i="11" s="1"/>
  <c r="BA41" i="6"/>
  <c r="BA35" i="11" s="1"/>
  <c r="BB41" i="6"/>
  <c r="BB35" i="11" s="1"/>
  <c r="BC41" i="6"/>
  <c r="BC35" i="11" s="1"/>
  <c r="BD41" i="6"/>
  <c r="BD35" i="11" s="1"/>
  <c r="BE41" i="6"/>
  <c r="BE35" i="11" s="1"/>
  <c r="BF41" i="6"/>
  <c r="BF35" i="11" s="1"/>
  <c r="BG41" i="6"/>
  <c r="BG35" i="11" s="1"/>
  <c r="BH41" i="6"/>
  <c r="BH35" i="11" s="1"/>
  <c r="BI41" i="6"/>
  <c r="BI35" i="11" s="1"/>
  <c r="BJ41" i="6"/>
  <c r="BJ35" i="11" s="1"/>
  <c r="BK41" i="6"/>
  <c r="BK35" i="11" s="1"/>
  <c r="BL41" i="6"/>
  <c r="BL35" i="11" s="1"/>
  <c r="BM41" i="6"/>
  <c r="BM35" i="11" s="1"/>
  <c r="BN41" i="6"/>
  <c r="BN35" i="11" s="1"/>
  <c r="BO41" i="6"/>
  <c r="BO35" i="11" s="1"/>
  <c r="BP41" i="6"/>
  <c r="BP35" i="11" s="1"/>
  <c r="BQ41" i="6"/>
  <c r="BQ35" i="11" s="1"/>
  <c r="BR41" i="6"/>
  <c r="BR35" i="11" s="1"/>
  <c r="BS41" i="6"/>
  <c r="BS35" i="11" s="1"/>
  <c r="BT41" i="6"/>
  <c r="BT35" i="11" s="1"/>
  <c r="BU41" i="6"/>
  <c r="BU35" i="11" s="1"/>
  <c r="BV41" i="6"/>
  <c r="BV35" i="11" s="1"/>
  <c r="BW41" i="6"/>
  <c r="BW35" i="11" s="1"/>
  <c r="BX41" i="6"/>
  <c r="BX35" i="11" s="1"/>
  <c r="BY41" i="6"/>
  <c r="BY35" i="11" s="1"/>
  <c r="BZ41" i="6"/>
  <c r="BZ35" i="11" s="1"/>
  <c r="CA41" i="6"/>
  <c r="CA35" i="11" s="1"/>
  <c r="CB41" i="6"/>
  <c r="CB35" i="11" s="1"/>
  <c r="CC41" i="6"/>
  <c r="CC35" i="11" s="1"/>
  <c r="CD41" i="6"/>
  <c r="CD35" i="11" s="1"/>
  <c r="CE41" i="6"/>
  <c r="CE35" i="11" s="1"/>
  <c r="CF41" i="6"/>
  <c r="CF35" i="11" s="1"/>
  <c r="CG41" i="6"/>
  <c r="CG35" i="11" s="1"/>
  <c r="CH41" i="6"/>
  <c r="CH35" i="11" s="1"/>
  <c r="CI41" i="6"/>
  <c r="CI35" i="11" s="1"/>
  <c r="CJ41" i="6"/>
  <c r="CJ35" i="11" s="1"/>
  <c r="CK41" i="6"/>
  <c r="CK35" i="11" s="1"/>
  <c r="CL41" i="6"/>
  <c r="CL35" i="11" s="1"/>
  <c r="CM41" i="6"/>
  <c r="CM35" i="11" s="1"/>
  <c r="CN41" i="6"/>
  <c r="CN35" i="11" s="1"/>
  <c r="CO41" i="6"/>
  <c r="CO35" i="11" s="1"/>
  <c r="CP41" i="6"/>
  <c r="CP35" i="11" s="1"/>
  <c r="CQ41" i="6"/>
  <c r="CQ35" i="11" s="1"/>
  <c r="CR41" i="6"/>
  <c r="CR35" i="11" s="1"/>
  <c r="CS41" i="6"/>
  <c r="CS35" i="11" s="1"/>
  <c r="CT41" i="6"/>
  <c r="CT35" i="11" s="1"/>
  <c r="CU41" i="6"/>
  <c r="CU35" i="11" s="1"/>
  <c r="CV41" i="6"/>
  <c r="CV35" i="11" s="1"/>
  <c r="CW41" i="6"/>
  <c r="CW35" i="11" s="1"/>
  <c r="CX41" i="6"/>
  <c r="CX35" i="11" s="1"/>
  <c r="CY41" i="6"/>
  <c r="CY35" i="11" s="1"/>
  <c r="CZ41" i="6"/>
  <c r="CZ35" i="11" s="1"/>
  <c r="DA41" i="6"/>
  <c r="DA35" i="11" s="1"/>
  <c r="DB41" i="6"/>
  <c r="DB35" i="11" s="1"/>
  <c r="DC41" i="6"/>
  <c r="DC35" i="11" s="1"/>
  <c r="DD41" i="6"/>
  <c r="DD35" i="11" s="1"/>
  <c r="DE41" i="6"/>
  <c r="DE35" i="11" s="1"/>
  <c r="DF41" i="6"/>
  <c r="DF35" i="11" s="1"/>
  <c r="DG41" i="6"/>
  <c r="DG35" i="11" s="1"/>
  <c r="DH41" i="6"/>
  <c r="DH35" i="11" s="1"/>
  <c r="DI41" i="6"/>
  <c r="DI35" i="11" s="1"/>
  <c r="DJ41" i="6"/>
  <c r="DJ35" i="11" s="1"/>
  <c r="DK41" i="6"/>
  <c r="DK35" i="11" s="1"/>
  <c r="DL41" i="6"/>
  <c r="DL35" i="11" s="1"/>
  <c r="DM41" i="6"/>
  <c r="DM35" i="11" s="1"/>
  <c r="DN41" i="6"/>
  <c r="DN35" i="11" s="1"/>
  <c r="DO41" i="6"/>
  <c r="DO35" i="11" s="1"/>
  <c r="DP41" i="6"/>
  <c r="DP35" i="11" s="1"/>
  <c r="DQ41" i="6"/>
  <c r="DQ35" i="11" s="1"/>
  <c r="DR41" i="6"/>
  <c r="DR35" i="11" s="1"/>
  <c r="DS41" i="6"/>
  <c r="DS35" i="11" s="1"/>
  <c r="DT41" i="6"/>
  <c r="DT35" i="11" s="1"/>
  <c r="DU41" i="6"/>
  <c r="DU35" i="11" s="1"/>
  <c r="DV41" i="6"/>
  <c r="DV35" i="11" s="1"/>
  <c r="DW41" i="6"/>
  <c r="DW35" i="11" s="1"/>
  <c r="DX41" i="6"/>
  <c r="DX35" i="11" s="1"/>
  <c r="DY41" i="6"/>
  <c r="DY35" i="11" s="1"/>
  <c r="DZ41" i="6"/>
  <c r="DZ35" i="11" s="1"/>
  <c r="EA41" i="6"/>
  <c r="EA35" i="11" s="1"/>
  <c r="EB41" i="6"/>
  <c r="EB35" i="11" s="1"/>
  <c r="EC41" i="6"/>
  <c r="EC35" i="11" s="1"/>
  <c r="ED41" i="6"/>
  <c r="ED35" i="11" s="1"/>
  <c r="EE41" i="6"/>
  <c r="EE35" i="11" s="1"/>
  <c r="EF41" i="6"/>
  <c r="EF35" i="11" s="1"/>
  <c r="EG41" i="6"/>
  <c r="EG35" i="11" s="1"/>
  <c r="EH41" i="6"/>
  <c r="EH35" i="11" s="1"/>
  <c r="EI41" i="6"/>
  <c r="EI35" i="11" s="1"/>
  <c r="EJ41" i="6"/>
  <c r="EJ35" i="11" s="1"/>
  <c r="EK41" i="6"/>
  <c r="EK35" i="11" s="1"/>
  <c r="EL41" i="6"/>
  <c r="EL35" i="11" s="1"/>
  <c r="EM41" i="6"/>
  <c r="EM35" i="11" s="1"/>
  <c r="EN41" i="6"/>
  <c r="EN35" i="11" s="1"/>
  <c r="EO41" i="6"/>
  <c r="EO35" i="11" s="1"/>
  <c r="EP41" i="6"/>
  <c r="EP35" i="11" s="1"/>
  <c r="EQ41" i="6"/>
  <c r="EQ35" i="11" s="1"/>
  <c r="ER41" i="6"/>
  <c r="ER35" i="11" s="1"/>
  <c r="ES41" i="6"/>
  <c r="ES35" i="11" s="1"/>
  <c r="ET41" i="6"/>
  <c r="ET35" i="11" s="1"/>
  <c r="EU41" i="6"/>
  <c r="EU35" i="11" s="1"/>
  <c r="EV41" i="6"/>
  <c r="EV35" i="11" s="1"/>
  <c r="EW41" i="6"/>
  <c r="EW35" i="11" s="1"/>
  <c r="EX41" i="6"/>
  <c r="EX35" i="11" s="1"/>
  <c r="EY41" i="6"/>
  <c r="EY35" i="11" s="1"/>
  <c r="EZ41" i="6"/>
  <c r="EZ35" i="11" s="1"/>
  <c r="FA41" i="6"/>
  <c r="FA35" i="11" s="1"/>
  <c r="FB41" i="6"/>
  <c r="FB35" i="11" s="1"/>
  <c r="FC41" i="6"/>
  <c r="FC35" i="11" s="1"/>
  <c r="FD41" i="6"/>
  <c r="FD35" i="11" s="1"/>
  <c r="FE41" i="6"/>
  <c r="FE35" i="11" s="1"/>
  <c r="FF41" i="6"/>
  <c r="FF35" i="11" s="1"/>
  <c r="FG41" i="6"/>
  <c r="FG35" i="11" s="1"/>
  <c r="FH41" i="6"/>
  <c r="FH35" i="11" s="1"/>
  <c r="FI41" i="6"/>
  <c r="FI35" i="11" s="1"/>
  <c r="FJ41" i="6"/>
  <c r="FJ35" i="11" s="1"/>
  <c r="FK41" i="6"/>
  <c r="FK35" i="11" s="1"/>
  <c r="FL41" i="6"/>
  <c r="FL35" i="11" s="1"/>
  <c r="FM41" i="6"/>
  <c r="FM35" i="11" s="1"/>
  <c r="FN41" i="6"/>
  <c r="FN35" i="11" s="1"/>
  <c r="FO41" i="6"/>
  <c r="FO35" i="11" s="1"/>
  <c r="FP41" i="6"/>
  <c r="FP35" i="11" s="1"/>
  <c r="FQ41" i="6"/>
  <c r="FQ35" i="11" s="1"/>
  <c r="FR41" i="6"/>
  <c r="FR35" i="11" s="1"/>
  <c r="FS41" i="6"/>
  <c r="FS35" i="11" s="1"/>
  <c r="FT41" i="6"/>
  <c r="FT35" i="11" s="1"/>
  <c r="FU41" i="6"/>
  <c r="FU35" i="11" s="1"/>
  <c r="FV41" i="6"/>
  <c r="FV35" i="11" s="1"/>
  <c r="FW41" i="6"/>
  <c r="FW35" i="11" s="1"/>
  <c r="FX41" i="6"/>
  <c r="FX35" i="11" s="1"/>
  <c r="FY41" i="6"/>
  <c r="FY35" i="11" s="1"/>
  <c r="FZ41" i="6"/>
  <c r="FZ35" i="11" s="1"/>
  <c r="GA41" i="6"/>
  <c r="GA35" i="11" s="1"/>
  <c r="GB41" i="6"/>
  <c r="GB35" i="11" s="1"/>
  <c r="GC41" i="6"/>
  <c r="GC35" i="11" s="1"/>
  <c r="GD41" i="6"/>
  <c r="GD35" i="11" s="1"/>
  <c r="GE41" i="6"/>
  <c r="GE35" i="11" s="1"/>
  <c r="GF41" i="6"/>
  <c r="GF35" i="11" s="1"/>
  <c r="GG41" i="6"/>
  <c r="GG35" i="11" s="1"/>
  <c r="GH41" i="6"/>
  <c r="GH35" i="11" s="1"/>
  <c r="GI41" i="6"/>
  <c r="GI35" i="11" s="1"/>
  <c r="GJ41" i="6"/>
  <c r="GJ35" i="11" s="1"/>
  <c r="GK41" i="6"/>
  <c r="GK35" i="11" s="1"/>
  <c r="GL41" i="6"/>
  <c r="GL35" i="11" s="1"/>
  <c r="GM41" i="6"/>
  <c r="GM35" i="11" s="1"/>
  <c r="GN41" i="6"/>
  <c r="GN35" i="11" s="1"/>
  <c r="GO41" i="6"/>
  <c r="GO35" i="11" s="1"/>
  <c r="GP41" i="6"/>
  <c r="GP35" i="11" s="1"/>
  <c r="GQ41" i="6"/>
  <c r="GQ35" i="11" s="1"/>
  <c r="GR41" i="6"/>
  <c r="GR35" i="11" s="1"/>
  <c r="GS41" i="6"/>
  <c r="GS35" i="11" s="1"/>
  <c r="GT41" i="6"/>
  <c r="GT35" i="11" s="1"/>
  <c r="GU41" i="6"/>
  <c r="GU35" i="11" s="1"/>
  <c r="GV41" i="6"/>
  <c r="GV35" i="11" s="1"/>
  <c r="GW41" i="6"/>
  <c r="GW35" i="11" s="1"/>
  <c r="GX41" i="6"/>
  <c r="GX35" i="11" s="1"/>
  <c r="GY41" i="6"/>
  <c r="GY35" i="11" s="1"/>
  <c r="GZ41" i="6"/>
  <c r="GZ35" i="11" s="1"/>
  <c r="HA41" i="6"/>
  <c r="HA35" i="11" s="1"/>
  <c r="HB41" i="6"/>
  <c r="HB35" i="11" s="1"/>
  <c r="HC41" i="6"/>
  <c r="HC35" i="11" s="1"/>
  <c r="HD41" i="6"/>
  <c r="HD35" i="11" s="1"/>
  <c r="HE41" i="6"/>
  <c r="HE35" i="11" s="1"/>
  <c r="HF41" i="6"/>
  <c r="HF35" i="11" s="1"/>
  <c r="HG41" i="6"/>
  <c r="HG35" i="11" s="1"/>
  <c r="HH41" i="6"/>
  <c r="HH35" i="11" s="1"/>
  <c r="HI41" i="6"/>
  <c r="HI35" i="11" s="1"/>
  <c r="HJ41" i="6"/>
  <c r="HJ35" i="11" s="1"/>
  <c r="HK41" i="6"/>
  <c r="HK35" i="11" s="1"/>
  <c r="HL41" i="6"/>
  <c r="HL35" i="11" s="1"/>
  <c r="HM41" i="6"/>
  <c r="HM35" i="11" s="1"/>
  <c r="HN41" i="6"/>
  <c r="HN35" i="11" s="1"/>
  <c r="HO41" i="6"/>
  <c r="HO35" i="11" s="1"/>
  <c r="HP41" i="6"/>
  <c r="HP35" i="11" s="1"/>
  <c r="HQ41" i="6"/>
  <c r="HQ35" i="11" s="1"/>
  <c r="HR41" i="6"/>
  <c r="HR35" i="11" s="1"/>
  <c r="HS41" i="6"/>
  <c r="HS35" i="11" s="1"/>
  <c r="HT41" i="6"/>
  <c r="HT35" i="11" s="1"/>
  <c r="HU41" i="6"/>
  <c r="HU35" i="11" s="1"/>
  <c r="HV41" i="6"/>
  <c r="HV35" i="11" s="1"/>
  <c r="HW41" i="6"/>
  <c r="HW35" i="11" s="1"/>
  <c r="HX41" i="6"/>
  <c r="HX35" i="11" s="1"/>
  <c r="HY41" i="6"/>
  <c r="HY35" i="11" s="1"/>
  <c r="HZ41" i="6"/>
  <c r="HZ35" i="11" s="1"/>
  <c r="IA41" i="6"/>
  <c r="IA35" i="11" s="1"/>
  <c r="IB41" i="6"/>
  <c r="IB35" i="11" s="1"/>
  <c r="IC41" i="6"/>
  <c r="IC35" i="11" s="1"/>
  <c r="ID41" i="6"/>
  <c r="ID35" i="11" s="1"/>
  <c r="IE41" i="6"/>
  <c r="IE35" i="11" s="1"/>
  <c r="IF41" i="6"/>
  <c r="IF35" i="11" s="1"/>
  <c r="H42" i="6"/>
  <c r="H36" i="11" s="1"/>
  <c r="I42" i="6"/>
  <c r="I36" i="11" s="1"/>
  <c r="J42" i="6"/>
  <c r="J36" i="11" s="1"/>
  <c r="K42" i="6"/>
  <c r="K36" i="11" s="1"/>
  <c r="L42" i="6"/>
  <c r="L36" i="11" s="1"/>
  <c r="M42" i="6"/>
  <c r="M36" i="11" s="1"/>
  <c r="N42" i="6"/>
  <c r="N36" i="11" s="1"/>
  <c r="O42" i="6"/>
  <c r="O36" i="11" s="1"/>
  <c r="P42" i="6"/>
  <c r="P36" i="11" s="1"/>
  <c r="Q42" i="6"/>
  <c r="Q36" i="11" s="1"/>
  <c r="R42" i="6"/>
  <c r="R36" i="11" s="1"/>
  <c r="S42" i="6"/>
  <c r="S36" i="11" s="1"/>
  <c r="T42" i="6"/>
  <c r="T36" i="11" s="1"/>
  <c r="U42" i="6"/>
  <c r="U36" i="11" s="1"/>
  <c r="V42" i="6"/>
  <c r="V36" i="11" s="1"/>
  <c r="W42" i="6"/>
  <c r="W36" i="11" s="1"/>
  <c r="X42" i="6"/>
  <c r="X36" i="11" s="1"/>
  <c r="Y42" i="6"/>
  <c r="Y36" i="11" s="1"/>
  <c r="Z42" i="6"/>
  <c r="Z36" i="11" s="1"/>
  <c r="AA42" i="6"/>
  <c r="AA36" i="11" s="1"/>
  <c r="AB42" i="6"/>
  <c r="AB36" i="11" s="1"/>
  <c r="AC42" i="6"/>
  <c r="AC36" i="11" s="1"/>
  <c r="AD42" i="6"/>
  <c r="AD36" i="11" s="1"/>
  <c r="AE42" i="6"/>
  <c r="AE36" i="11" s="1"/>
  <c r="AF42" i="6"/>
  <c r="AF36" i="11" s="1"/>
  <c r="AG42" i="6"/>
  <c r="AG36" i="11" s="1"/>
  <c r="AH42" i="6"/>
  <c r="AH36" i="11" s="1"/>
  <c r="AI42" i="6"/>
  <c r="AI36" i="11" s="1"/>
  <c r="AJ42" i="6"/>
  <c r="AJ36" i="11" s="1"/>
  <c r="AK42" i="6"/>
  <c r="AK36" i="11" s="1"/>
  <c r="AL42" i="6"/>
  <c r="AL36" i="11" s="1"/>
  <c r="AM42" i="6"/>
  <c r="AM36" i="11" s="1"/>
  <c r="AN42" i="6"/>
  <c r="AN36" i="11" s="1"/>
  <c r="AO42" i="6"/>
  <c r="AO36" i="11" s="1"/>
  <c r="AP42" i="6"/>
  <c r="AP36" i="11" s="1"/>
  <c r="AQ42" i="6"/>
  <c r="AQ36" i="11" s="1"/>
  <c r="AR42" i="6"/>
  <c r="AR36" i="11" s="1"/>
  <c r="AS42" i="6"/>
  <c r="AS36" i="11" s="1"/>
  <c r="AT42" i="6"/>
  <c r="AT36" i="11" s="1"/>
  <c r="AU42" i="6"/>
  <c r="AU36" i="11" s="1"/>
  <c r="AV42" i="6"/>
  <c r="AV36" i="11" s="1"/>
  <c r="AW42" i="6"/>
  <c r="AW36" i="11" s="1"/>
  <c r="AX42" i="6"/>
  <c r="AX36" i="11" s="1"/>
  <c r="AY42" i="6"/>
  <c r="AY36" i="11" s="1"/>
  <c r="AZ42" i="6"/>
  <c r="AZ36" i="11" s="1"/>
  <c r="BA42" i="6"/>
  <c r="BA36" i="11" s="1"/>
  <c r="BB42" i="6"/>
  <c r="BB36" i="11" s="1"/>
  <c r="BC42" i="6"/>
  <c r="BC36" i="11" s="1"/>
  <c r="BD42" i="6"/>
  <c r="BD36" i="11" s="1"/>
  <c r="BE42" i="6"/>
  <c r="BE36" i="11" s="1"/>
  <c r="BF42" i="6"/>
  <c r="BF36" i="11" s="1"/>
  <c r="BG42" i="6"/>
  <c r="BG36" i="11" s="1"/>
  <c r="BH42" i="6"/>
  <c r="BH36" i="11" s="1"/>
  <c r="BI42" i="6"/>
  <c r="BI36" i="11" s="1"/>
  <c r="BJ42" i="6"/>
  <c r="BJ36" i="11" s="1"/>
  <c r="BK42" i="6"/>
  <c r="BK36" i="11" s="1"/>
  <c r="BL42" i="6"/>
  <c r="BL36" i="11" s="1"/>
  <c r="BM42" i="6"/>
  <c r="BM36" i="11" s="1"/>
  <c r="BN42" i="6"/>
  <c r="BN36" i="11" s="1"/>
  <c r="BO42" i="6"/>
  <c r="BO36" i="11" s="1"/>
  <c r="BP42" i="6"/>
  <c r="BP36" i="11" s="1"/>
  <c r="BQ42" i="6"/>
  <c r="BQ36" i="11" s="1"/>
  <c r="BR42" i="6"/>
  <c r="BR36" i="11" s="1"/>
  <c r="BS42" i="6"/>
  <c r="BS36" i="11" s="1"/>
  <c r="BT42" i="6"/>
  <c r="BT36" i="11" s="1"/>
  <c r="BU42" i="6"/>
  <c r="BU36" i="11" s="1"/>
  <c r="BV42" i="6"/>
  <c r="BV36" i="11" s="1"/>
  <c r="BW42" i="6"/>
  <c r="BW36" i="11" s="1"/>
  <c r="BX42" i="6"/>
  <c r="BX36" i="11" s="1"/>
  <c r="BY42" i="6"/>
  <c r="BY36" i="11" s="1"/>
  <c r="BZ42" i="6"/>
  <c r="BZ36" i="11" s="1"/>
  <c r="CA42" i="6"/>
  <c r="CA36" i="11" s="1"/>
  <c r="CB42" i="6"/>
  <c r="CB36" i="11" s="1"/>
  <c r="CC42" i="6"/>
  <c r="CC36" i="11" s="1"/>
  <c r="CD42" i="6"/>
  <c r="CD36" i="11" s="1"/>
  <c r="CE42" i="6"/>
  <c r="CE36" i="11" s="1"/>
  <c r="CF42" i="6"/>
  <c r="CF36" i="11" s="1"/>
  <c r="CG42" i="6"/>
  <c r="CG36" i="11" s="1"/>
  <c r="CH42" i="6"/>
  <c r="CH36" i="11" s="1"/>
  <c r="CI42" i="6"/>
  <c r="CI36" i="11" s="1"/>
  <c r="CJ42" i="6"/>
  <c r="CJ36" i="11" s="1"/>
  <c r="CK42" i="6"/>
  <c r="CK36" i="11" s="1"/>
  <c r="CL42" i="6"/>
  <c r="CL36" i="11" s="1"/>
  <c r="CM42" i="6"/>
  <c r="CM36" i="11" s="1"/>
  <c r="CN42" i="6"/>
  <c r="CN36" i="11" s="1"/>
  <c r="CO42" i="6"/>
  <c r="CO36" i="11" s="1"/>
  <c r="CP42" i="6"/>
  <c r="CP36" i="11" s="1"/>
  <c r="CQ42" i="6"/>
  <c r="CQ36" i="11" s="1"/>
  <c r="CR42" i="6"/>
  <c r="CR36" i="11" s="1"/>
  <c r="CS42" i="6"/>
  <c r="CS36" i="11" s="1"/>
  <c r="CT42" i="6"/>
  <c r="CT36" i="11" s="1"/>
  <c r="CU42" i="6"/>
  <c r="CU36" i="11" s="1"/>
  <c r="CV42" i="6"/>
  <c r="CV36" i="11" s="1"/>
  <c r="CW42" i="6"/>
  <c r="CW36" i="11" s="1"/>
  <c r="CX42" i="6"/>
  <c r="CX36" i="11" s="1"/>
  <c r="CY42" i="6"/>
  <c r="CY36" i="11" s="1"/>
  <c r="CZ42" i="6"/>
  <c r="CZ36" i="11" s="1"/>
  <c r="DA42" i="6"/>
  <c r="DA36" i="11" s="1"/>
  <c r="DB42" i="6"/>
  <c r="DB36" i="11" s="1"/>
  <c r="DC42" i="6"/>
  <c r="DC36" i="11" s="1"/>
  <c r="DD42" i="6"/>
  <c r="DD36" i="11" s="1"/>
  <c r="DE42" i="6"/>
  <c r="DE36" i="11" s="1"/>
  <c r="DF42" i="6"/>
  <c r="DF36" i="11" s="1"/>
  <c r="DG42" i="6"/>
  <c r="DG36" i="11" s="1"/>
  <c r="DH42" i="6"/>
  <c r="DH36" i="11" s="1"/>
  <c r="DI42" i="6"/>
  <c r="DI36" i="11" s="1"/>
  <c r="DJ42" i="6"/>
  <c r="DJ36" i="11" s="1"/>
  <c r="DK42" i="6"/>
  <c r="DK36" i="11" s="1"/>
  <c r="DL42" i="6"/>
  <c r="DL36" i="11" s="1"/>
  <c r="DM42" i="6"/>
  <c r="DM36" i="11" s="1"/>
  <c r="DN42" i="6"/>
  <c r="DN36" i="11" s="1"/>
  <c r="DO42" i="6"/>
  <c r="DO36" i="11" s="1"/>
  <c r="DP42" i="6"/>
  <c r="DP36" i="11" s="1"/>
  <c r="DQ42" i="6"/>
  <c r="DQ36" i="11" s="1"/>
  <c r="DR42" i="6"/>
  <c r="DR36" i="11" s="1"/>
  <c r="DS42" i="6"/>
  <c r="DS36" i="11" s="1"/>
  <c r="DT42" i="6"/>
  <c r="DT36" i="11" s="1"/>
  <c r="DU42" i="6"/>
  <c r="DU36" i="11" s="1"/>
  <c r="DV42" i="6"/>
  <c r="DV36" i="11" s="1"/>
  <c r="DW42" i="6"/>
  <c r="DW36" i="11" s="1"/>
  <c r="DX42" i="6"/>
  <c r="DX36" i="11" s="1"/>
  <c r="DY42" i="6"/>
  <c r="DY36" i="11" s="1"/>
  <c r="DZ42" i="6"/>
  <c r="DZ36" i="11" s="1"/>
  <c r="EA42" i="6"/>
  <c r="EA36" i="11" s="1"/>
  <c r="EB42" i="6"/>
  <c r="EB36" i="11" s="1"/>
  <c r="EC42" i="6"/>
  <c r="EC36" i="11" s="1"/>
  <c r="ED42" i="6"/>
  <c r="ED36" i="11" s="1"/>
  <c r="EE42" i="6"/>
  <c r="EE36" i="11" s="1"/>
  <c r="EF42" i="6"/>
  <c r="EF36" i="11" s="1"/>
  <c r="EG42" i="6"/>
  <c r="EG36" i="11" s="1"/>
  <c r="EH42" i="6"/>
  <c r="EH36" i="11" s="1"/>
  <c r="EI42" i="6"/>
  <c r="EI36" i="11" s="1"/>
  <c r="EJ42" i="6"/>
  <c r="EJ36" i="11" s="1"/>
  <c r="EK42" i="6"/>
  <c r="EK36" i="11" s="1"/>
  <c r="EL42" i="6"/>
  <c r="EL36" i="11" s="1"/>
  <c r="EM42" i="6"/>
  <c r="EM36" i="11" s="1"/>
  <c r="EN42" i="6"/>
  <c r="EN36" i="11" s="1"/>
  <c r="EO42" i="6"/>
  <c r="EO36" i="11" s="1"/>
  <c r="EP42" i="6"/>
  <c r="EP36" i="11" s="1"/>
  <c r="EQ42" i="6"/>
  <c r="EQ36" i="11" s="1"/>
  <c r="ER42" i="6"/>
  <c r="ER36" i="11" s="1"/>
  <c r="ES42" i="6"/>
  <c r="ES36" i="11" s="1"/>
  <c r="ET42" i="6"/>
  <c r="ET36" i="11" s="1"/>
  <c r="EU42" i="6"/>
  <c r="EU36" i="11" s="1"/>
  <c r="EV42" i="6"/>
  <c r="EV36" i="11" s="1"/>
  <c r="EW42" i="6"/>
  <c r="EW36" i="11" s="1"/>
  <c r="EX42" i="6"/>
  <c r="EX36" i="11" s="1"/>
  <c r="EY42" i="6"/>
  <c r="EY36" i="11" s="1"/>
  <c r="EZ42" i="6"/>
  <c r="EZ36" i="11" s="1"/>
  <c r="FA42" i="6"/>
  <c r="FA36" i="11" s="1"/>
  <c r="FB42" i="6"/>
  <c r="FB36" i="11" s="1"/>
  <c r="FC42" i="6"/>
  <c r="FC36" i="11" s="1"/>
  <c r="FD42" i="6"/>
  <c r="FD36" i="11" s="1"/>
  <c r="FE42" i="6"/>
  <c r="FE36" i="11" s="1"/>
  <c r="FF42" i="6"/>
  <c r="FF36" i="11" s="1"/>
  <c r="FG42" i="6"/>
  <c r="FG36" i="11" s="1"/>
  <c r="FH42" i="6"/>
  <c r="FH36" i="11" s="1"/>
  <c r="FI42" i="6"/>
  <c r="FI36" i="11" s="1"/>
  <c r="FJ42" i="6"/>
  <c r="FJ36" i="11" s="1"/>
  <c r="FK42" i="6"/>
  <c r="FK36" i="11" s="1"/>
  <c r="FL42" i="6"/>
  <c r="FL36" i="11" s="1"/>
  <c r="FM42" i="6"/>
  <c r="FM36" i="11" s="1"/>
  <c r="FN42" i="6"/>
  <c r="FN36" i="11" s="1"/>
  <c r="FO42" i="6"/>
  <c r="FO36" i="11" s="1"/>
  <c r="FP42" i="6"/>
  <c r="FP36" i="11" s="1"/>
  <c r="FQ42" i="6"/>
  <c r="FQ36" i="11" s="1"/>
  <c r="FR42" i="6"/>
  <c r="FR36" i="11" s="1"/>
  <c r="FS42" i="6"/>
  <c r="FS36" i="11" s="1"/>
  <c r="FT42" i="6"/>
  <c r="FT36" i="11" s="1"/>
  <c r="FU42" i="6"/>
  <c r="FU36" i="11" s="1"/>
  <c r="FV42" i="6"/>
  <c r="FV36" i="11" s="1"/>
  <c r="FW42" i="6"/>
  <c r="FW36" i="11" s="1"/>
  <c r="FX42" i="6"/>
  <c r="FX36" i="11" s="1"/>
  <c r="FY42" i="6"/>
  <c r="FY36" i="11" s="1"/>
  <c r="FZ42" i="6"/>
  <c r="FZ36" i="11" s="1"/>
  <c r="GA42" i="6"/>
  <c r="GA36" i="11" s="1"/>
  <c r="GB42" i="6"/>
  <c r="GB36" i="11" s="1"/>
  <c r="GC42" i="6"/>
  <c r="GC36" i="11" s="1"/>
  <c r="GD42" i="6"/>
  <c r="GD36" i="11" s="1"/>
  <c r="GE42" i="6"/>
  <c r="GE36" i="11" s="1"/>
  <c r="GF42" i="6"/>
  <c r="GF36" i="11" s="1"/>
  <c r="GG42" i="6"/>
  <c r="GG36" i="11" s="1"/>
  <c r="GH42" i="6"/>
  <c r="GH36" i="11" s="1"/>
  <c r="GI42" i="6"/>
  <c r="GI36" i="11" s="1"/>
  <c r="GJ42" i="6"/>
  <c r="GJ36" i="11" s="1"/>
  <c r="GK42" i="6"/>
  <c r="GK36" i="11" s="1"/>
  <c r="GL42" i="6"/>
  <c r="GL36" i="11" s="1"/>
  <c r="GM42" i="6"/>
  <c r="GM36" i="11" s="1"/>
  <c r="GN42" i="6"/>
  <c r="GN36" i="11" s="1"/>
  <c r="GO42" i="6"/>
  <c r="GO36" i="11" s="1"/>
  <c r="GP42" i="6"/>
  <c r="GP36" i="11" s="1"/>
  <c r="GQ42" i="6"/>
  <c r="GQ36" i="11" s="1"/>
  <c r="GR42" i="6"/>
  <c r="GR36" i="11" s="1"/>
  <c r="GS42" i="6"/>
  <c r="GS36" i="11" s="1"/>
  <c r="GT42" i="6"/>
  <c r="GT36" i="11" s="1"/>
  <c r="GU42" i="6"/>
  <c r="GU36" i="11" s="1"/>
  <c r="GV42" i="6"/>
  <c r="GV36" i="11" s="1"/>
  <c r="GW42" i="6"/>
  <c r="GW36" i="11" s="1"/>
  <c r="GX42" i="6"/>
  <c r="GX36" i="11" s="1"/>
  <c r="GY42" i="6"/>
  <c r="GY36" i="11" s="1"/>
  <c r="GZ42" i="6"/>
  <c r="GZ36" i="11" s="1"/>
  <c r="HA42" i="6"/>
  <c r="HA36" i="11" s="1"/>
  <c r="HB42" i="6"/>
  <c r="HB36" i="11" s="1"/>
  <c r="HC42" i="6"/>
  <c r="HC36" i="11" s="1"/>
  <c r="HD42" i="6"/>
  <c r="HD36" i="11" s="1"/>
  <c r="HE42" i="6"/>
  <c r="HE36" i="11" s="1"/>
  <c r="HF42" i="6"/>
  <c r="HF36" i="11" s="1"/>
  <c r="HG42" i="6"/>
  <c r="HG36" i="11" s="1"/>
  <c r="HH42" i="6"/>
  <c r="HH36" i="11" s="1"/>
  <c r="HI42" i="6"/>
  <c r="HI36" i="11" s="1"/>
  <c r="HJ42" i="6"/>
  <c r="HJ36" i="11" s="1"/>
  <c r="HK42" i="6"/>
  <c r="HK36" i="11" s="1"/>
  <c r="HL42" i="6"/>
  <c r="HL36" i="11" s="1"/>
  <c r="HM42" i="6"/>
  <c r="HM36" i="11" s="1"/>
  <c r="HN42" i="6"/>
  <c r="HN36" i="11" s="1"/>
  <c r="HO42" i="6"/>
  <c r="HO36" i="11" s="1"/>
  <c r="HP42" i="6"/>
  <c r="HP36" i="11" s="1"/>
  <c r="HQ42" i="6"/>
  <c r="HQ36" i="11" s="1"/>
  <c r="HR42" i="6"/>
  <c r="HR36" i="11" s="1"/>
  <c r="HS42" i="6"/>
  <c r="HS36" i="11" s="1"/>
  <c r="HT42" i="6"/>
  <c r="HT36" i="11" s="1"/>
  <c r="HU42" i="6"/>
  <c r="HU36" i="11" s="1"/>
  <c r="HV42" i="6"/>
  <c r="HV36" i="11" s="1"/>
  <c r="HW42" i="6"/>
  <c r="HW36" i="11" s="1"/>
  <c r="HX42" i="6"/>
  <c r="HX36" i="11" s="1"/>
  <c r="HY42" i="6"/>
  <c r="HY36" i="11" s="1"/>
  <c r="HZ42" i="6"/>
  <c r="HZ36" i="11" s="1"/>
  <c r="IA42" i="6"/>
  <c r="IA36" i="11" s="1"/>
  <c r="IB42" i="6"/>
  <c r="IB36" i="11" s="1"/>
  <c r="IC42" i="6"/>
  <c r="IC36" i="11" s="1"/>
  <c r="ID42" i="6"/>
  <c r="ID36" i="11" s="1"/>
  <c r="IE42" i="6"/>
  <c r="IE36" i="11" s="1"/>
  <c r="IF42" i="6"/>
  <c r="IF36" i="11" s="1"/>
  <c r="H43" i="6"/>
  <c r="H37" i="11" s="1"/>
  <c r="I43" i="6"/>
  <c r="I37" i="11" s="1"/>
  <c r="J43" i="6"/>
  <c r="J37" i="11" s="1"/>
  <c r="K43" i="6"/>
  <c r="K37" i="11" s="1"/>
  <c r="L43" i="6"/>
  <c r="L37" i="11" s="1"/>
  <c r="M43" i="6"/>
  <c r="M37" i="11" s="1"/>
  <c r="N43" i="6"/>
  <c r="N37" i="11" s="1"/>
  <c r="O43" i="6"/>
  <c r="O37" i="11" s="1"/>
  <c r="P43" i="6"/>
  <c r="P37" i="11" s="1"/>
  <c r="Q43" i="6"/>
  <c r="Q37" i="11" s="1"/>
  <c r="R43" i="6"/>
  <c r="R37" i="11" s="1"/>
  <c r="S43" i="6"/>
  <c r="S37" i="11" s="1"/>
  <c r="T43" i="6"/>
  <c r="T37" i="11" s="1"/>
  <c r="U43" i="6"/>
  <c r="U37" i="11" s="1"/>
  <c r="V43" i="6"/>
  <c r="V37" i="11" s="1"/>
  <c r="W43" i="6"/>
  <c r="W37" i="11" s="1"/>
  <c r="X43" i="6"/>
  <c r="X37" i="11" s="1"/>
  <c r="Y43" i="6"/>
  <c r="Y37" i="11" s="1"/>
  <c r="Z43" i="6"/>
  <c r="Z37" i="11" s="1"/>
  <c r="AA43" i="6"/>
  <c r="AA37" i="11" s="1"/>
  <c r="AB43" i="6"/>
  <c r="AB37" i="11" s="1"/>
  <c r="AC43" i="6"/>
  <c r="AC37" i="11" s="1"/>
  <c r="AD43" i="6"/>
  <c r="AD37" i="11" s="1"/>
  <c r="AE43" i="6"/>
  <c r="AE37" i="11" s="1"/>
  <c r="AF43" i="6"/>
  <c r="AF37" i="11" s="1"/>
  <c r="AG43" i="6"/>
  <c r="AG37" i="11" s="1"/>
  <c r="AH43" i="6"/>
  <c r="AH37" i="11" s="1"/>
  <c r="AI43" i="6"/>
  <c r="AI37" i="11" s="1"/>
  <c r="AJ43" i="6"/>
  <c r="AJ37" i="11" s="1"/>
  <c r="AK43" i="6"/>
  <c r="AK37" i="11" s="1"/>
  <c r="AL43" i="6"/>
  <c r="AL37" i="11" s="1"/>
  <c r="AM43" i="6"/>
  <c r="AM37" i="11" s="1"/>
  <c r="AN43" i="6"/>
  <c r="AN37" i="11" s="1"/>
  <c r="AO43" i="6"/>
  <c r="AO37" i="11" s="1"/>
  <c r="AP43" i="6"/>
  <c r="AP37" i="11" s="1"/>
  <c r="AQ43" i="6"/>
  <c r="AQ37" i="11" s="1"/>
  <c r="AR43" i="6"/>
  <c r="AR37" i="11" s="1"/>
  <c r="AS43" i="6"/>
  <c r="AS37" i="11" s="1"/>
  <c r="AT43" i="6"/>
  <c r="AT37" i="11" s="1"/>
  <c r="AU43" i="6"/>
  <c r="AU37" i="11" s="1"/>
  <c r="AV43" i="6"/>
  <c r="AV37" i="11" s="1"/>
  <c r="AW43" i="6"/>
  <c r="AW37" i="11" s="1"/>
  <c r="AX43" i="6"/>
  <c r="AX37" i="11" s="1"/>
  <c r="AY43" i="6"/>
  <c r="AY37" i="11" s="1"/>
  <c r="AZ43" i="6"/>
  <c r="AZ37" i="11" s="1"/>
  <c r="BA43" i="6"/>
  <c r="BA37" i="11" s="1"/>
  <c r="BB43" i="6"/>
  <c r="BB37" i="11" s="1"/>
  <c r="BC43" i="6"/>
  <c r="BC37" i="11" s="1"/>
  <c r="BD43" i="6"/>
  <c r="BD37" i="11" s="1"/>
  <c r="BE43" i="6"/>
  <c r="BE37" i="11" s="1"/>
  <c r="BF43" i="6"/>
  <c r="BF37" i="11" s="1"/>
  <c r="BG43" i="6"/>
  <c r="BG37" i="11" s="1"/>
  <c r="BH43" i="6"/>
  <c r="BH37" i="11" s="1"/>
  <c r="BI43" i="6"/>
  <c r="BI37" i="11" s="1"/>
  <c r="BJ43" i="6"/>
  <c r="BJ37" i="11" s="1"/>
  <c r="BK43" i="6"/>
  <c r="BK37" i="11" s="1"/>
  <c r="BL43" i="6"/>
  <c r="BL37" i="11" s="1"/>
  <c r="BM43" i="6"/>
  <c r="BM37" i="11" s="1"/>
  <c r="BN43" i="6"/>
  <c r="BN37" i="11" s="1"/>
  <c r="BO43" i="6"/>
  <c r="BO37" i="11" s="1"/>
  <c r="BP43" i="6"/>
  <c r="BP37" i="11" s="1"/>
  <c r="BQ43" i="6"/>
  <c r="BQ37" i="11" s="1"/>
  <c r="BR43" i="6"/>
  <c r="BR37" i="11" s="1"/>
  <c r="BS43" i="6"/>
  <c r="BS37" i="11" s="1"/>
  <c r="BT43" i="6"/>
  <c r="BT37" i="11" s="1"/>
  <c r="BU43" i="6"/>
  <c r="BU37" i="11" s="1"/>
  <c r="BV43" i="6"/>
  <c r="BV37" i="11" s="1"/>
  <c r="BW43" i="6"/>
  <c r="BW37" i="11" s="1"/>
  <c r="BX43" i="6"/>
  <c r="BX37" i="11" s="1"/>
  <c r="BY43" i="6"/>
  <c r="BY37" i="11" s="1"/>
  <c r="BZ43" i="6"/>
  <c r="BZ37" i="11" s="1"/>
  <c r="CA43" i="6"/>
  <c r="CA37" i="11" s="1"/>
  <c r="CB43" i="6"/>
  <c r="CB37" i="11" s="1"/>
  <c r="CC43" i="6"/>
  <c r="CC37" i="11" s="1"/>
  <c r="CD43" i="6"/>
  <c r="CD37" i="11" s="1"/>
  <c r="CE43" i="6"/>
  <c r="CE37" i="11" s="1"/>
  <c r="CF43" i="6"/>
  <c r="CF37" i="11" s="1"/>
  <c r="CG43" i="6"/>
  <c r="CG37" i="11" s="1"/>
  <c r="CH43" i="6"/>
  <c r="CH37" i="11" s="1"/>
  <c r="CI43" i="6"/>
  <c r="CI37" i="11" s="1"/>
  <c r="CJ43" i="6"/>
  <c r="CJ37" i="11" s="1"/>
  <c r="CK43" i="6"/>
  <c r="CK37" i="11" s="1"/>
  <c r="CL43" i="6"/>
  <c r="CL37" i="11" s="1"/>
  <c r="CM43" i="6"/>
  <c r="CM37" i="11" s="1"/>
  <c r="CN43" i="6"/>
  <c r="CN37" i="11" s="1"/>
  <c r="CO43" i="6"/>
  <c r="CO37" i="11" s="1"/>
  <c r="CP43" i="6"/>
  <c r="CP37" i="11" s="1"/>
  <c r="CQ43" i="6"/>
  <c r="CQ37" i="11" s="1"/>
  <c r="CR43" i="6"/>
  <c r="CR37" i="11" s="1"/>
  <c r="CS43" i="6"/>
  <c r="CS37" i="11" s="1"/>
  <c r="CT43" i="6"/>
  <c r="CT37" i="11" s="1"/>
  <c r="CU43" i="6"/>
  <c r="CU37" i="11" s="1"/>
  <c r="CV43" i="6"/>
  <c r="CV37" i="11" s="1"/>
  <c r="CW43" i="6"/>
  <c r="CW37" i="11" s="1"/>
  <c r="CX43" i="6"/>
  <c r="CX37" i="11" s="1"/>
  <c r="CY43" i="6"/>
  <c r="CY37" i="11" s="1"/>
  <c r="CZ43" i="6"/>
  <c r="CZ37" i="11" s="1"/>
  <c r="DA43" i="6"/>
  <c r="DA37" i="11" s="1"/>
  <c r="DB43" i="6"/>
  <c r="DB37" i="11" s="1"/>
  <c r="DC43" i="6"/>
  <c r="DC37" i="11" s="1"/>
  <c r="DD43" i="6"/>
  <c r="DD37" i="11" s="1"/>
  <c r="DE43" i="6"/>
  <c r="DE37" i="11" s="1"/>
  <c r="DF43" i="6"/>
  <c r="DF37" i="11" s="1"/>
  <c r="DG43" i="6"/>
  <c r="DG37" i="11" s="1"/>
  <c r="DH43" i="6"/>
  <c r="DH37" i="11" s="1"/>
  <c r="DI43" i="6"/>
  <c r="DI37" i="11" s="1"/>
  <c r="DJ43" i="6"/>
  <c r="DJ37" i="11" s="1"/>
  <c r="DK43" i="6"/>
  <c r="DK37" i="11" s="1"/>
  <c r="DL43" i="6"/>
  <c r="DL37" i="11" s="1"/>
  <c r="DM43" i="6"/>
  <c r="DM37" i="11" s="1"/>
  <c r="DN43" i="6"/>
  <c r="DN37" i="11" s="1"/>
  <c r="DO43" i="6"/>
  <c r="DO37" i="11" s="1"/>
  <c r="DP43" i="6"/>
  <c r="DP37" i="11" s="1"/>
  <c r="DQ43" i="6"/>
  <c r="DQ37" i="11" s="1"/>
  <c r="DR43" i="6"/>
  <c r="DR37" i="11" s="1"/>
  <c r="DS43" i="6"/>
  <c r="DS37" i="11" s="1"/>
  <c r="DT43" i="6"/>
  <c r="DT37" i="11" s="1"/>
  <c r="DU43" i="6"/>
  <c r="DU37" i="11" s="1"/>
  <c r="DV43" i="6"/>
  <c r="DV37" i="11" s="1"/>
  <c r="DW43" i="6"/>
  <c r="DW37" i="11" s="1"/>
  <c r="DX43" i="6"/>
  <c r="DX37" i="11" s="1"/>
  <c r="DY43" i="6"/>
  <c r="DY37" i="11" s="1"/>
  <c r="DZ43" i="6"/>
  <c r="DZ37" i="11" s="1"/>
  <c r="EA43" i="6"/>
  <c r="EA37" i="11" s="1"/>
  <c r="EB43" i="6"/>
  <c r="EB37" i="11" s="1"/>
  <c r="EC43" i="6"/>
  <c r="EC37" i="11" s="1"/>
  <c r="ED43" i="6"/>
  <c r="ED37" i="11" s="1"/>
  <c r="EE43" i="6"/>
  <c r="EE37" i="11" s="1"/>
  <c r="EF43" i="6"/>
  <c r="EF37" i="11" s="1"/>
  <c r="EG43" i="6"/>
  <c r="EG37" i="11" s="1"/>
  <c r="EH43" i="6"/>
  <c r="EH37" i="11" s="1"/>
  <c r="EI43" i="6"/>
  <c r="EI37" i="11" s="1"/>
  <c r="EJ43" i="6"/>
  <c r="EJ37" i="11" s="1"/>
  <c r="EK43" i="6"/>
  <c r="EK37" i="11" s="1"/>
  <c r="EL43" i="6"/>
  <c r="EL37" i="11" s="1"/>
  <c r="EM43" i="6"/>
  <c r="EM37" i="11" s="1"/>
  <c r="EN43" i="6"/>
  <c r="EN37" i="11" s="1"/>
  <c r="EO43" i="6"/>
  <c r="EO37" i="11" s="1"/>
  <c r="EP43" i="6"/>
  <c r="EP37" i="11" s="1"/>
  <c r="EQ43" i="6"/>
  <c r="EQ37" i="11" s="1"/>
  <c r="ER43" i="6"/>
  <c r="ER37" i="11" s="1"/>
  <c r="ES43" i="6"/>
  <c r="ES37" i="11" s="1"/>
  <c r="ET43" i="6"/>
  <c r="ET37" i="11" s="1"/>
  <c r="EU43" i="6"/>
  <c r="EU37" i="11" s="1"/>
  <c r="EV43" i="6"/>
  <c r="EV37" i="11" s="1"/>
  <c r="EW43" i="6"/>
  <c r="EW37" i="11" s="1"/>
  <c r="EX43" i="6"/>
  <c r="EX37" i="11" s="1"/>
  <c r="EY43" i="6"/>
  <c r="EY37" i="11" s="1"/>
  <c r="EZ43" i="6"/>
  <c r="EZ37" i="11" s="1"/>
  <c r="FA43" i="6"/>
  <c r="FA37" i="11" s="1"/>
  <c r="FB43" i="6"/>
  <c r="FB37" i="11" s="1"/>
  <c r="FC43" i="6"/>
  <c r="FC37" i="11" s="1"/>
  <c r="FD43" i="6"/>
  <c r="FD37" i="11" s="1"/>
  <c r="FE43" i="6"/>
  <c r="FE37" i="11" s="1"/>
  <c r="FF43" i="6"/>
  <c r="FF37" i="11" s="1"/>
  <c r="FG43" i="6"/>
  <c r="FG37" i="11" s="1"/>
  <c r="FH43" i="6"/>
  <c r="FH37" i="11" s="1"/>
  <c r="FI43" i="6"/>
  <c r="FI37" i="11" s="1"/>
  <c r="FJ43" i="6"/>
  <c r="FJ37" i="11" s="1"/>
  <c r="FK43" i="6"/>
  <c r="FK37" i="11" s="1"/>
  <c r="FL43" i="6"/>
  <c r="FL37" i="11" s="1"/>
  <c r="FM43" i="6"/>
  <c r="FM37" i="11" s="1"/>
  <c r="FN43" i="6"/>
  <c r="FN37" i="11" s="1"/>
  <c r="FO43" i="6"/>
  <c r="FO37" i="11" s="1"/>
  <c r="FP43" i="6"/>
  <c r="FP37" i="11" s="1"/>
  <c r="FQ43" i="6"/>
  <c r="FQ37" i="11" s="1"/>
  <c r="FR43" i="6"/>
  <c r="FR37" i="11" s="1"/>
  <c r="FS43" i="6"/>
  <c r="FS37" i="11" s="1"/>
  <c r="FT43" i="6"/>
  <c r="FT37" i="11" s="1"/>
  <c r="FU43" i="6"/>
  <c r="FU37" i="11" s="1"/>
  <c r="FV43" i="6"/>
  <c r="FV37" i="11" s="1"/>
  <c r="FW43" i="6"/>
  <c r="FW37" i="11" s="1"/>
  <c r="FX43" i="6"/>
  <c r="FX37" i="11" s="1"/>
  <c r="FY43" i="6"/>
  <c r="FY37" i="11" s="1"/>
  <c r="FZ43" i="6"/>
  <c r="FZ37" i="11" s="1"/>
  <c r="GA43" i="6"/>
  <c r="GA37" i="11" s="1"/>
  <c r="GB43" i="6"/>
  <c r="GB37" i="11" s="1"/>
  <c r="GC43" i="6"/>
  <c r="GC37" i="11" s="1"/>
  <c r="GD43" i="6"/>
  <c r="GD37" i="11" s="1"/>
  <c r="GE43" i="6"/>
  <c r="GE37" i="11" s="1"/>
  <c r="GF43" i="6"/>
  <c r="GF37" i="11" s="1"/>
  <c r="GG43" i="6"/>
  <c r="GG37" i="11" s="1"/>
  <c r="GH43" i="6"/>
  <c r="GH37" i="11" s="1"/>
  <c r="GI43" i="6"/>
  <c r="GI37" i="11" s="1"/>
  <c r="GJ43" i="6"/>
  <c r="GJ37" i="11" s="1"/>
  <c r="GK43" i="6"/>
  <c r="GK37" i="11" s="1"/>
  <c r="GL43" i="6"/>
  <c r="GL37" i="11" s="1"/>
  <c r="GM43" i="6"/>
  <c r="GM37" i="11" s="1"/>
  <c r="GN43" i="6"/>
  <c r="GN37" i="11" s="1"/>
  <c r="GO43" i="6"/>
  <c r="GO37" i="11" s="1"/>
  <c r="GP43" i="6"/>
  <c r="GP37" i="11" s="1"/>
  <c r="GQ43" i="6"/>
  <c r="GQ37" i="11" s="1"/>
  <c r="GR43" i="6"/>
  <c r="GR37" i="11" s="1"/>
  <c r="GS43" i="6"/>
  <c r="GS37" i="11" s="1"/>
  <c r="GT43" i="6"/>
  <c r="GT37" i="11" s="1"/>
  <c r="GU43" i="6"/>
  <c r="GU37" i="11" s="1"/>
  <c r="GV43" i="6"/>
  <c r="GV37" i="11" s="1"/>
  <c r="GW43" i="6"/>
  <c r="GW37" i="11" s="1"/>
  <c r="GX43" i="6"/>
  <c r="GX37" i="11" s="1"/>
  <c r="GY43" i="6"/>
  <c r="GY37" i="11" s="1"/>
  <c r="GZ43" i="6"/>
  <c r="GZ37" i="11" s="1"/>
  <c r="HA43" i="6"/>
  <c r="HA37" i="11" s="1"/>
  <c r="HB43" i="6"/>
  <c r="HB37" i="11" s="1"/>
  <c r="HC43" i="6"/>
  <c r="HC37" i="11" s="1"/>
  <c r="HD43" i="6"/>
  <c r="HD37" i="11" s="1"/>
  <c r="HE43" i="6"/>
  <c r="HE37" i="11" s="1"/>
  <c r="HF43" i="6"/>
  <c r="HF37" i="11" s="1"/>
  <c r="HG43" i="6"/>
  <c r="HG37" i="11" s="1"/>
  <c r="HH43" i="6"/>
  <c r="HH37" i="11" s="1"/>
  <c r="HI43" i="6"/>
  <c r="HI37" i="11" s="1"/>
  <c r="HJ43" i="6"/>
  <c r="HJ37" i="11" s="1"/>
  <c r="HK43" i="6"/>
  <c r="HK37" i="11" s="1"/>
  <c r="HL43" i="6"/>
  <c r="HL37" i="11" s="1"/>
  <c r="HM43" i="6"/>
  <c r="HM37" i="11" s="1"/>
  <c r="HN43" i="6"/>
  <c r="HN37" i="11" s="1"/>
  <c r="HO43" i="6"/>
  <c r="HO37" i="11" s="1"/>
  <c r="HP43" i="6"/>
  <c r="HP37" i="11" s="1"/>
  <c r="HQ43" i="6"/>
  <c r="HQ37" i="11" s="1"/>
  <c r="HR43" i="6"/>
  <c r="HR37" i="11" s="1"/>
  <c r="HS43" i="6"/>
  <c r="HS37" i="11" s="1"/>
  <c r="HT43" i="6"/>
  <c r="HT37" i="11" s="1"/>
  <c r="HU43" i="6"/>
  <c r="HU37" i="11" s="1"/>
  <c r="HV43" i="6"/>
  <c r="HV37" i="11" s="1"/>
  <c r="HW43" i="6"/>
  <c r="HW37" i="11" s="1"/>
  <c r="HX43" i="6"/>
  <c r="HX37" i="11" s="1"/>
  <c r="HY43" i="6"/>
  <c r="HY37" i="11" s="1"/>
  <c r="HZ43" i="6"/>
  <c r="HZ37" i="11" s="1"/>
  <c r="IA43" i="6"/>
  <c r="IA37" i="11" s="1"/>
  <c r="IB43" i="6"/>
  <c r="IB37" i="11" s="1"/>
  <c r="IC43" i="6"/>
  <c r="IC37" i="11" s="1"/>
  <c r="ID43" i="6"/>
  <c r="ID37" i="11" s="1"/>
  <c r="IE43" i="6"/>
  <c r="IE37" i="11" s="1"/>
  <c r="IF43" i="6"/>
  <c r="IF37" i="11" s="1"/>
  <c r="H44" i="6"/>
  <c r="H38" i="11" s="1"/>
  <c r="I44" i="6"/>
  <c r="I38" i="11" s="1"/>
  <c r="J44" i="6"/>
  <c r="J38" i="11" s="1"/>
  <c r="K44" i="6"/>
  <c r="K38" i="11" s="1"/>
  <c r="L44" i="6"/>
  <c r="L38" i="11" s="1"/>
  <c r="M44" i="6"/>
  <c r="M38" i="11" s="1"/>
  <c r="N44" i="6"/>
  <c r="N38" i="11" s="1"/>
  <c r="O44" i="6"/>
  <c r="O38" i="11" s="1"/>
  <c r="P44" i="6"/>
  <c r="P38" i="11" s="1"/>
  <c r="Q44" i="6"/>
  <c r="Q38" i="11" s="1"/>
  <c r="R44" i="6"/>
  <c r="R38" i="11" s="1"/>
  <c r="S44" i="6"/>
  <c r="S38" i="11" s="1"/>
  <c r="T44" i="6"/>
  <c r="T38" i="11" s="1"/>
  <c r="U44" i="6"/>
  <c r="U38" i="11" s="1"/>
  <c r="V44" i="6"/>
  <c r="V38" i="11" s="1"/>
  <c r="W44" i="6"/>
  <c r="W38" i="11" s="1"/>
  <c r="X44" i="6"/>
  <c r="X38" i="11" s="1"/>
  <c r="Y44" i="6"/>
  <c r="Y38" i="11" s="1"/>
  <c r="Z44" i="6"/>
  <c r="Z38" i="11" s="1"/>
  <c r="AA44" i="6"/>
  <c r="AA38" i="11" s="1"/>
  <c r="AB44" i="6"/>
  <c r="AB38" i="11" s="1"/>
  <c r="AC44" i="6"/>
  <c r="AC38" i="11" s="1"/>
  <c r="AD44" i="6"/>
  <c r="AD38" i="11" s="1"/>
  <c r="AE44" i="6"/>
  <c r="AE38" i="11" s="1"/>
  <c r="AF44" i="6"/>
  <c r="AF38" i="11" s="1"/>
  <c r="AG44" i="6"/>
  <c r="AG38" i="11" s="1"/>
  <c r="AH44" i="6"/>
  <c r="AH38" i="11" s="1"/>
  <c r="AI44" i="6"/>
  <c r="AI38" i="11" s="1"/>
  <c r="AJ44" i="6"/>
  <c r="AJ38" i="11" s="1"/>
  <c r="AK44" i="6"/>
  <c r="AK38" i="11" s="1"/>
  <c r="AL44" i="6"/>
  <c r="AL38" i="11" s="1"/>
  <c r="AM44" i="6"/>
  <c r="AM38" i="11" s="1"/>
  <c r="AN44" i="6"/>
  <c r="AN38" i="11" s="1"/>
  <c r="AO44" i="6"/>
  <c r="AO38" i="11" s="1"/>
  <c r="AP44" i="6"/>
  <c r="AP38" i="11" s="1"/>
  <c r="AQ44" i="6"/>
  <c r="AQ38" i="11" s="1"/>
  <c r="AR44" i="6"/>
  <c r="AR38" i="11" s="1"/>
  <c r="AS44" i="6"/>
  <c r="AS38" i="11" s="1"/>
  <c r="AT44" i="6"/>
  <c r="AT38" i="11" s="1"/>
  <c r="AU44" i="6"/>
  <c r="AU38" i="11" s="1"/>
  <c r="AV44" i="6"/>
  <c r="AV38" i="11" s="1"/>
  <c r="AW44" i="6"/>
  <c r="AW38" i="11" s="1"/>
  <c r="AX44" i="6"/>
  <c r="AX38" i="11" s="1"/>
  <c r="AY44" i="6"/>
  <c r="AY38" i="11" s="1"/>
  <c r="AZ44" i="6"/>
  <c r="AZ38" i="11" s="1"/>
  <c r="BA44" i="6"/>
  <c r="BA38" i="11" s="1"/>
  <c r="BB44" i="6"/>
  <c r="BB38" i="11" s="1"/>
  <c r="BC44" i="6"/>
  <c r="BC38" i="11" s="1"/>
  <c r="BD44" i="6"/>
  <c r="BD38" i="11" s="1"/>
  <c r="BE44" i="6"/>
  <c r="BE38" i="11" s="1"/>
  <c r="BF44" i="6"/>
  <c r="BF38" i="11" s="1"/>
  <c r="BG44" i="6"/>
  <c r="BG38" i="11" s="1"/>
  <c r="BH44" i="6"/>
  <c r="BH38" i="11" s="1"/>
  <c r="BI44" i="6"/>
  <c r="BI38" i="11" s="1"/>
  <c r="BJ44" i="6"/>
  <c r="BJ38" i="11" s="1"/>
  <c r="BK44" i="6"/>
  <c r="BK38" i="11" s="1"/>
  <c r="BL44" i="6"/>
  <c r="BL38" i="11" s="1"/>
  <c r="BM44" i="6"/>
  <c r="BM38" i="11" s="1"/>
  <c r="BN44" i="6"/>
  <c r="BN38" i="11" s="1"/>
  <c r="BO44" i="6"/>
  <c r="BO38" i="11" s="1"/>
  <c r="BP44" i="6"/>
  <c r="BP38" i="11" s="1"/>
  <c r="BQ44" i="6"/>
  <c r="BQ38" i="11" s="1"/>
  <c r="BR44" i="6"/>
  <c r="BR38" i="11" s="1"/>
  <c r="BS44" i="6"/>
  <c r="BS38" i="11" s="1"/>
  <c r="BT44" i="6"/>
  <c r="BT38" i="11" s="1"/>
  <c r="BU44" i="6"/>
  <c r="BU38" i="11" s="1"/>
  <c r="BV44" i="6"/>
  <c r="BV38" i="11" s="1"/>
  <c r="BW44" i="6"/>
  <c r="BW38" i="11" s="1"/>
  <c r="BX44" i="6"/>
  <c r="BX38" i="11" s="1"/>
  <c r="BY44" i="6"/>
  <c r="BY38" i="11" s="1"/>
  <c r="BZ44" i="6"/>
  <c r="BZ38" i="11" s="1"/>
  <c r="CA44" i="6"/>
  <c r="CA38" i="11" s="1"/>
  <c r="CB44" i="6"/>
  <c r="CB38" i="11" s="1"/>
  <c r="CC44" i="6"/>
  <c r="CC38" i="11" s="1"/>
  <c r="CD44" i="6"/>
  <c r="CD38" i="11" s="1"/>
  <c r="CE44" i="6"/>
  <c r="CE38" i="11" s="1"/>
  <c r="CF44" i="6"/>
  <c r="CF38" i="11" s="1"/>
  <c r="CG44" i="6"/>
  <c r="CG38" i="11" s="1"/>
  <c r="CH44" i="6"/>
  <c r="CH38" i="11" s="1"/>
  <c r="CI44" i="6"/>
  <c r="CI38" i="11" s="1"/>
  <c r="CJ44" i="6"/>
  <c r="CJ38" i="11" s="1"/>
  <c r="CK44" i="6"/>
  <c r="CK38" i="11" s="1"/>
  <c r="CL44" i="6"/>
  <c r="CL38" i="11" s="1"/>
  <c r="CM44" i="6"/>
  <c r="CM38" i="11" s="1"/>
  <c r="CN44" i="6"/>
  <c r="CN38" i="11" s="1"/>
  <c r="CO44" i="6"/>
  <c r="CO38" i="11" s="1"/>
  <c r="CP44" i="6"/>
  <c r="CP38" i="11" s="1"/>
  <c r="CQ44" i="6"/>
  <c r="CQ38" i="11" s="1"/>
  <c r="CR44" i="6"/>
  <c r="CR38" i="11" s="1"/>
  <c r="CS44" i="6"/>
  <c r="CS38" i="11" s="1"/>
  <c r="CT44" i="6"/>
  <c r="CT38" i="11" s="1"/>
  <c r="CU44" i="6"/>
  <c r="CU38" i="11" s="1"/>
  <c r="CV44" i="6"/>
  <c r="CV38" i="11" s="1"/>
  <c r="CW44" i="6"/>
  <c r="CW38" i="11" s="1"/>
  <c r="CX44" i="6"/>
  <c r="CX38" i="11" s="1"/>
  <c r="CY44" i="6"/>
  <c r="CY38" i="11" s="1"/>
  <c r="CZ44" i="6"/>
  <c r="CZ38" i="11" s="1"/>
  <c r="DA44" i="6"/>
  <c r="DA38" i="11" s="1"/>
  <c r="DB44" i="6"/>
  <c r="DB38" i="11" s="1"/>
  <c r="DC44" i="6"/>
  <c r="DC38" i="11" s="1"/>
  <c r="DD44" i="6"/>
  <c r="DD38" i="11" s="1"/>
  <c r="DE44" i="6"/>
  <c r="DE38" i="11" s="1"/>
  <c r="DF44" i="6"/>
  <c r="DF38" i="11" s="1"/>
  <c r="DG44" i="6"/>
  <c r="DG38" i="11" s="1"/>
  <c r="DH44" i="6"/>
  <c r="DH38" i="11" s="1"/>
  <c r="DI44" i="6"/>
  <c r="DI38" i="11" s="1"/>
  <c r="DJ44" i="6"/>
  <c r="DJ38" i="11" s="1"/>
  <c r="DK44" i="6"/>
  <c r="DK38" i="11" s="1"/>
  <c r="DL44" i="6"/>
  <c r="DL38" i="11" s="1"/>
  <c r="DM44" i="6"/>
  <c r="DM38" i="11" s="1"/>
  <c r="DN44" i="6"/>
  <c r="DN38" i="11" s="1"/>
  <c r="DO44" i="6"/>
  <c r="DO38" i="11" s="1"/>
  <c r="DP44" i="6"/>
  <c r="DP38" i="11" s="1"/>
  <c r="DQ44" i="6"/>
  <c r="DQ38" i="11" s="1"/>
  <c r="DR44" i="6"/>
  <c r="DR38" i="11" s="1"/>
  <c r="DS44" i="6"/>
  <c r="DS38" i="11" s="1"/>
  <c r="DT44" i="6"/>
  <c r="DT38" i="11" s="1"/>
  <c r="DU44" i="6"/>
  <c r="DU38" i="11" s="1"/>
  <c r="DV44" i="6"/>
  <c r="DV38" i="11" s="1"/>
  <c r="DW44" i="6"/>
  <c r="DW38" i="11" s="1"/>
  <c r="DX44" i="6"/>
  <c r="DX38" i="11" s="1"/>
  <c r="DY44" i="6"/>
  <c r="DY38" i="11" s="1"/>
  <c r="DZ44" i="6"/>
  <c r="DZ38" i="11" s="1"/>
  <c r="EA44" i="6"/>
  <c r="EA38" i="11" s="1"/>
  <c r="EB44" i="6"/>
  <c r="EB38" i="11" s="1"/>
  <c r="EC44" i="6"/>
  <c r="EC38" i="11" s="1"/>
  <c r="ED44" i="6"/>
  <c r="ED38" i="11" s="1"/>
  <c r="EE44" i="6"/>
  <c r="EE38" i="11" s="1"/>
  <c r="EF44" i="6"/>
  <c r="EF38" i="11" s="1"/>
  <c r="EG44" i="6"/>
  <c r="EG38" i="11" s="1"/>
  <c r="EH44" i="6"/>
  <c r="EH38" i="11" s="1"/>
  <c r="EI44" i="6"/>
  <c r="EI38" i="11" s="1"/>
  <c r="EJ44" i="6"/>
  <c r="EJ38" i="11" s="1"/>
  <c r="EK44" i="6"/>
  <c r="EK38" i="11" s="1"/>
  <c r="EL44" i="6"/>
  <c r="EL38" i="11" s="1"/>
  <c r="EM44" i="6"/>
  <c r="EM38" i="11" s="1"/>
  <c r="EN44" i="6"/>
  <c r="EN38" i="11" s="1"/>
  <c r="EO44" i="6"/>
  <c r="EO38" i="11" s="1"/>
  <c r="EP44" i="6"/>
  <c r="EP38" i="11" s="1"/>
  <c r="EQ44" i="6"/>
  <c r="EQ38" i="11" s="1"/>
  <c r="ER44" i="6"/>
  <c r="ER38" i="11" s="1"/>
  <c r="ES44" i="6"/>
  <c r="ES38" i="11" s="1"/>
  <c r="ET44" i="6"/>
  <c r="ET38" i="11" s="1"/>
  <c r="EU44" i="6"/>
  <c r="EU38" i="11" s="1"/>
  <c r="EV44" i="6"/>
  <c r="EV38" i="11" s="1"/>
  <c r="EW44" i="6"/>
  <c r="EW38" i="11" s="1"/>
  <c r="EX44" i="6"/>
  <c r="EX38" i="11" s="1"/>
  <c r="EY44" i="6"/>
  <c r="EY38" i="11" s="1"/>
  <c r="EZ44" i="6"/>
  <c r="EZ38" i="11" s="1"/>
  <c r="FA44" i="6"/>
  <c r="FA38" i="11" s="1"/>
  <c r="FB44" i="6"/>
  <c r="FB38" i="11" s="1"/>
  <c r="FC44" i="6"/>
  <c r="FC38" i="11" s="1"/>
  <c r="FD44" i="6"/>
  <c r="FD38" i="11" s="1"/>
  <c r="FE44" i="6"/>
  <c r="FE38" i="11" s="1"/>
  <c r="FF44" i="6"/>
  <c r="FF38" i="11" s="1"/>
  <c r="FG44" i="6"/>
  <c r="FG38" i="11" s="1"/>
  <c r="FH44" i="6"/>
  <c r="FH38" i="11" s="1"/>
  <c r="FI44" i="6"/>
  <c r="FI38" i="11" s="1"/>
  <c r="FJ44" i="6"/>
  <c r="FJ38" i="11" s="1"/>
  <c r="FK44" i="6"/>
  <c r="FK38" i="11" s="1"/>
  <c r="FL44" i="6"/>
  <c r="FL38" i="11" s="1"/>
  <c r="FM44" i="6"/>
  <c r="FM38" i="11" s="1"/>
  <c r="FN44" i="6"/>
  <c r="FN38" i="11" s="1"/>
  <c r="FO44" i="6"/>
  <c r="FO38" i="11" s="1"/>
  <c r="FP44" i="6"/>
  <c r="FP38" i="11" s="1"/>
  <c r="FQ44" i="6"/>
  <c r="FQ38" i="11" s="1"/>
  <c r="FR44" i="6"/>
  <c r="FR38" i="11" s="1"/>
  <c r="FS44" i="6"/>
  <c r="FS38" i="11" s="1"/>
  <c r="FT44" i="6"/>
  <c r="FT38" i="11" s="1"/>
  <c r="FU44" i="6"/>
  <c r="FU38" i="11" s="1"/>
  <c r="FV44" i="6"/>
  <c r="FV38" i="11" s="1"/>
  <c r="FW44" i="6"/>
  <c r="FW38" i="11" s="1"/>
  <c r="FX44" i="6"/>
  <c r="FX38" i="11" s="1"/>
  <c r="FY44" i="6"/>
  <c r="FY38" i="11" s="1"/>
  <c r="FZ44" i="6"/>
  <c r="FZ38" i="11" s="1"/>
  <c r="GA44" i="6"/>
  <c r="GA38" i="11" s="1"/>
  <c r="GB44" i="6"/>
  <c r="GB38" i="11" s="1"/>
  <c r="GC44" i="6"/>
  <c r="GC38" i="11" s="1"/>
  <c r="GD44" i="6"/>
  <c r="GD38" i="11" s="1"/>
  <c r="GE44" i="6"/>
  <c r="GE38" i="11" s="1"/>
  <c r="GF44" i="6"/>
  <c r="GF38" i="11" s="1"/>
  <c r="GG44" i="6"/>
  <c r="GG38" i="11" s="1"/>
  <c r="GH44" i="6"/>
  <c r="GH38" i="11" s="1"/>
  <c r="GI44" i="6"/>
  <c r="GI38" i="11" s="1"/>
  <c r="GJ44" i="6"/>
  <c r="GJ38" i="11" s="1"/>
  <c r="GK44" i="6"/>
  <c r="GK38" i="11" s="1"/>
  <c r="GL44" i="6"/>
  <c r="GL38" i="11" s="1"/>
  <c r="GM44" i="6"/>
  <c r="GM38" i="11" s="1"/>
  <c r="GN44" i="6"/>
  <c r="GN38" i="11" s="1"/>
  <c r="GO44" i="6"/>
  <c r="GO38" i="11" s="1"/>
  <c r="GP44" i="6"/>
  <c r="GP38" i="11" s="1"/>
  <c r="GQ44" i="6"/>
  <c r="GQ38" i="11" s="1"/>
  <c r="GR44" i="6"/>
  <c r="GR38" i="11" s="1"/>
  <c r="GS44" i="6"/>
  <c r="GS38" i="11" s="1"/>
  <c r="GT44" i="6"/>
  <c r="GT38" i="11" s="1"/>
  <c r="GU44" i="6"/>
  <c r="GU38" i="11" s="1"/>
  <c r="GV44" i="6"/>
  <c r="GV38" i="11" s="1"/>
  <c r="GW44" i="6"/>
  <c r="GW38" i="11" s="1"/>
  <c r="GX44" i="6"/>
  <c r="GX38" i="11" s="1"/>
  <c r="GY44" i="6"/>
  <c r="GY38" i="11" s="1"/>
  <c r="GZ44" i="6"/>
  <c r="GZ38" i="11" s="1"/>
  <c r="HA44" i="6"/>
  <c r="HA38" i="11" s="1"/>
  <c r="HB44" i="6"/>
  <c r="HB38" i="11" s="1"/>
  <c r="HC44" i="6"/>
  <c r="HC38" i="11" s="1"/>
  <c r="HD44" i="6"/>
  <c r="HD38" i="11" s="1"/>
  <c r="HE44" i="6"/>
  <c r="HE38" i="11" s="1"/>
  <c r="HF44" i="6"/>
  <c r="HF38" i="11" s="1"/>
  <c r="HG44" i="6"/>
  <c r="HG38" i="11" s="1"/>
  <c r="HH44" i="6"/>
  <c r="HH38" i="11" s="1"/>
  <c r="HI44" i="6"/>
  <c r="HI38" i="11" s="1"/>
  <c r="HJ44" i="6"/>
  <c r="HJ38" i="11" s="1"/>
  <c r="HK44" i="6"/>
  <c r="HK38" i="11" s="1"/>
  <c r="HL44" i="6"/>
  <c r="HL38" i="11" s="1"/>
  <c r="HM44" i="6"/>
  <c r="HM38" i="11" s="1"/>
  <c r="HN44" i="6"/>
  <c r="HN38" i="11" s="1"/>
  <c r="HO44" i="6"/>
  <c r="HO38" i="11" s="1"/>
  <c r="HP44" i="6"/>
  <c r="HP38" i="11" s="1"/>
  <c r="HQ44" i="6"/>
  <c r="HQ38" i="11" s="1"/>
  <c r="HR44" i="6"/>
  <c r="HR38" i="11" s="1"/>
  <c r="HS44" i="6"/>
  <c r="HS38" i="11" s="1"/>
  <c r="HT44" i="6"/>
  <c r="HT38" i="11" s="1"/>
  <c r="HU44" i="6"/>
  <c r="HU38" i="11" s="1"/>
  <c r="HV44" i="6"/>
  <c r="HV38" i="11" s="1"/>
  <c r="HW44" i="6"/>
  <c r="HW38" i="11" s="1"/>
  <c r="HX44" i="6"/>
  <c r="HX38" i="11" s="1"/>
  <c r="HY44" i="6"/>
  <c r="HY38" i="11" s="1"/>
  <c r="HZ44" i="6"/>
  <c r="HZ38" i="11" s="1"/>
  <c r="IA44" i="6"/>
  <c r="IA38" i="11" s="1"/>
  <c r="IB44" i="6"/>
  <c r="IB38" i="11" s="1"/>
  <c r="IC44" i="6"/>
  <c r="IC38" i="11" s="1"/>
  <c r="ID44" i="6"/>
  <c r="ID38" i="11" s="1"/>
  <c r="IE44" i="6"/>
  <c r="IE38" i="11" s="1"/>
  <c r="IF44" i="6"/>
  <c r="IF38" i="11" s="1"/>
  <c r="H45" i="6"/>
  <c r="H39" i="11" s="1"/>
  <c r="I45" i="6"/>
  <c r="I39" i="11" s="1"/>
  <c r="J45" i="6"/>
  <c r="J39" i="11" s="1"/>
  <c r="K45" i="6"/>
  <c r="K39" i="11" s="1"/>
  <c r="L45" i="6"/>
  <c r="L39" i="11" s="1"/>
  <c r="M45" i="6"/>
  <c r="M39" i="11" s="1"/>
  <c r="N45" i="6"/>
  <c r="N39" i="11" s="1"/>
  <c r="O45" i="6"/>
  <c r="O39" i="11" s="1"/>
  <c r="P45" i="6"/>
  <c r="P39" i="11" s="1"/>
  <c r="Q45" i="6"/>
  <c r="Q39" i="11" s="1"/>
  <c r="R45" i="6"/>
  <c r="R39" i="11" s="1"/>
  <c r="S45" i="6"/>
  <c r="S39" i="11" s="1"/>
  <c r="T45" i="6"/>
  <c r="T39" i="11" s="1"/>
  <c r="U45" i="6"/>
  <c r="U39" i="11" s="1"/>
  <c r="V45" i="6"/>
  <c r="V39" i="11" s="1"/>
  <c r="W45" i="6"/>
  <c r="W39" i="11" s="1"/>
  <c r="X45" i="6"/>
  <c r="X39" i="11" s="1"/>
  <c r="Y45" i="6"/>
  <c r="Y39" i="11" s="1"/>
  <c r="Z45" i="6"/>
  <c r="Z39" i="11" s="1"/>
  <c r="AA45" i="6"/>
  <c r="AA39" i="11" s="1"/>
  <c r="AB45" i="6"/>
  <c r="AB39" i="11" s="1"/>
  <c r="AC45" i="6"/>
  <c r="AC39" i="11" s="1"/>
  <c r="AD45" i="6"/>
  <c r="AD39" i="11" s="1"/>
  <c r="AE45" i="6"/>
  <c r="AE39" i="11" s="1"/>
  <c r="AF45" i="6"/>
  <c r="AF39" i="11" s="1"/>
  <c r="AG45" i="6"/>
  <c r="AG39" i="11" s="1"/>
  <c r="AH45" i="6"/>
  <c r="AH39" i="11" s="1"/>
  <c r="AI45" i="6"/>
  <c r="AI39" i="11" s="1"/>
  <c r="AJ45" i="6"/>
  <c r="AJ39" i="11" s="1"/>
  <c r="AK45" i="6"/>
  <c r="AK39" i="11" s="1"/>
  <c r="AL45" i="6"/>
  <c r="AL39" i="11" s="1"/>
  <c r="AM45" i="6"/>
  <c r="AM39" i="11" s="1"/>
  <c r="AN45" i="6"/>
  <c r="AN39" i="11" s="1"/>
  <c r="AO45" i="6"/>
  <c r="AO39" i="11" s="1"/>
  <c r="AP45" i="6"/>
  <c r="AP39" i="11" s="1"/>
  <c r="AQ45" i="6"/>
  <c r="AQ39" i="11" s="1"/>
  <c r="AR45" i="6"/>
  <c r="AR39" i="11" s="1"/>
  <c r="AS45" i="6"/>
  <c r="AS39" i="11" s="1"/>
  <c r="AT45" i="6"/>
  <c r="AT39" i="11" s="1"/>
  <c r="AU45" i="6"/>
  <c r="AU39" i="11" s="1"/>
  <c r="AV45" i="6"/>
  <c r="AV39" i="11" s="1"/>
  <c r="AW45" i="6"/>
  <c r="AW39" i="11" s="1"/>
  <c r="AX45" i="6"/>
  <c r="AX39" i="11" s="1"/>
  <c r="AY45" i="6"/>
  <c r="AY39" i="11" s="1"/>
  <c r="AZ45" i="6"/>
  <c r="AZ39" i="11" s="1"/>
  <c r="BA45" i="6"/>
  <c r="BA39" i="11" s="1"/>
  <c r="BB45" i="6"/>
  <c r="BB39" i="11" s="1"/>
  <c r="BC45" i="6"/>
  <c r="BC39" i="11" s="1"/>
  <c r="BD45" i="6"/>
  <c r="BD39" i="11" s="1"/>
  <c r="BE45" i="6"/>
  <c r="BE39" i="11" s="1"/>
  <c r="BF45" i="6"/>
  <c r="BF39" i="11" s="1"/>
  <c r="BG45" i="6"/>
  <c r="BG39" i="11" s="1"/>
  <c r="BH45" i="6"/>
  <c r="BH39" i="11" s="1"/>
  <c r="BI45" i="6"/>
  <c r="BI39" i="11" s="1"/>
  <c r="BJ45" i="6"/>
  <c r="BJ39" i="11" s="1"/>
  <c r="BK45" i="6"/>
  <c r="BK39" i="11" s="1"/>
  <c r="BL45" i="6"/>
  <c r="BL39" i="11" s="1"/>
  <c r="BM45" i="6"/>
  <c r="BM39" i="11" s="1"/>
  <c r="BN45" i="6"/>
  <c r="BN39" i="11" s="1"/>
  <c r="BO45" i="6"/>
  <c r="BO39" i="11" s="1"/>
  <c r="BP45" i="6"/>
  <c r="BP39" i="11" s="1"/>
  <c r="BQ45" i="6"/>
  <c r="BQ39" i="11" s="1"/>
  <c r="BR45" i="6"/>
  <c r="BR39" i="11" s="1"/>
  <c r="BS45" i="6"/>
  <c r="BS39" i="11" s="1"/>
  <c r="BT45" i="6"/>
  <c r="BT39" i="11" s="1"/>
  <c r="BU45" i="6"/>
  <c r="BU39" i="11" s="1"/>
  <c r="BV45" i="6"/>
  <c r="BV39" i="11" s="1"/>
  <c r="BW45" i="6"/>
  <c r="BW39" i="11" s="1"/>
  <c r="BX45" i="6"/>
  <c r="BX39" i="11" s="1"/>
  <c r="BY45" i="6"/>
  <c r="BY39" i="11" s="1"/>
  <c r="BZ45" i="6"/>
  <c r="BZ39" i="11" s="1"/>
  <c r="CA45" i="6"/>
  <c r="CA39" i="11" s="1"/>
  <c r="CB45" i="6"/>
  <c r="CB39" i="11" s="1"/>
  <c r="CC45" i="6"/>
  <c r="CC39" i="11" s="1"/>
  <c r="CD45" i="6"/>
  <c r="CD39" i="11" s="1"/>
  <c r="CE45" i="6"/>
  <c r="CE39" i="11" s="1"/>
  <c r="CF45" i="6"/>
  <c r="CF39" i="11" s="1"/>
  <c r="CG45" i="6"/>
  <c r="CG39" i="11" s="1"/>
  <c r="CH45" i="6"/>
  <c r="CH39" i="11" s="1"/>
  <c r="CI45" i="6"/>
  <c r="CI39" i="11" s="1"/>
  <c r="CJ45" i="6"/>
  <c r="CJ39" i="11" s="1"/>
  <c r="CK45" i="6"/>
  <c r="CK39" i="11" s="1"/>
  <c r="CL45" i="6"/>
  <c r="CL39" i="11" s="1"/>
  <c r="CM45" i="6"/>
  <c r="CM39" i="11" s="1"/>
  <c r="CN45" i="6"/>
  <c r="CN39" i="11" s="1"/>
  <c r="CO45" i="6"/>
  <c r="CO39" i="11" s="1"/>
  <c r="CP45" i="6"/>
  <c r="CP39" i="11" s="1"/>
  <c r="CQ45" i="6"/>
  <c r="CQ39" i="11" s="1"/>
  <c r="CR45" i="6"/>
  <c r="CR39" i="11" s="1"/>
  <c r="CS45" i="6"/>
  <c r="CS39" i="11" s="1"/>
  <c r="CT45" i="6"/>
  <c r="CT39" i="11" s="1"/>
  <c r="CU45" i="6"/>
  <c r="CU39" i="11" s="1"/>
  <c r="CV45" i="6"/>
  <c r="CV39" i="11" s="1"/>
  <c r="CW45" i="6"/>
  <c r="CW39" i="11" s="1"/>
  <c r="CX45" i="6"/>
  <c r="CX39" i="11" s="1"/>
  <c r="CY45" i="6"/>
  <c r="CY39" i="11" s="1"/>
  <c r="CZ45" i="6"/>
  <c r="CZ39" i="11" s="1"/>
  <c r="DA45" i="6"/>
  <c r="DA39" i="11" s="1"/>
  <c r="DB45" i="6"/>
  <c r="DB39" i="11" s="1"/>
  <c r="DC45" i="6"/>
  <c r="DC39" i="11" s="1"/>
  <c r="DD45" i="6"/>
  <c r="DD39" i="11" s="1"/>
  <c r="DE45" i="6"/>
  <c r="DE39" i="11" s="1"/>
  <c r="DF45" i="6"/>
  <c r="DF39" i="11" s="1"/>
  <c r="DG45" i="6"/>
  <c r="DG39" i="11" s="1"/>
  <c r="DH45" i="6"/>
  <c r="DH39" i="11" s="1"/>
  <c r="DI45" i="6"/>
  <c r="DI39" i="11" s="1"/>
  <c r="DJ45" i="6"/>
  <c r="DJ39" i="11" s="1"/>
  <c r="DK45" i="6"/>
  <c r="DK39" i="11" s="1"/>
  <c r="DL45" i="6"/>
  <c r="DL39" i="11" s="1"/>
  <c r="DM45" i="6"/>
  <c r="DM39" i="11" s="1"/>
  <c r="DN45" i="6"/>
  <c r="DN39" i="11" s="1"/>
  <c r="DO45" i="6"/>
  <c r="DO39" i="11" s="1"/>
  <c r="DP45" i="6"/>
  <c r="DP39" i="11" s="1"/>
  <c r="DQ45" i="6"/>
  <c r="DQ39" i="11" s="1"/>
  <c r="DR45" i="6"/>
  <c r="DR39" i="11" s="1"/>
  <c r="DS45" i="6"/>
  <c r="DS39" i="11" s="1"/>
  <c r="DT45" i="6"/>
  <c r="DT39" i="11" s="1"/>
  <c r="DU45" i="6"/>
  <c r="DU39" i="11" s="1"/>
  <c r="DV45" i="6"/>
  <c r="DV39" i="11" s="1"/>
  <c r="DW45" i="6"/>
  <c r="DW39" i="11" s="1"/>
  <c r="DX45" i="6"/>
  <c r="DX39" i="11" s="1"/>
  <c r="DY45" i="6"/>
  <c r="DY39" i="11" s="1"/>
  <c r="DZ45" i="6"/>
  <c r="DZ39" i="11" s="1"/>
  <c r="EA45" i="6"/>
  <c r="EA39" i="11" s="1"/>
  <c r="EB45" i="6"/>
  <c r="EB39" i="11" s="1"/>
  <c r="EC45" i="6"/>
  <c r="EC39" i="11" s="1"/>
  <c r="ED45" i="6"/>
  <c r="ED39" i="11" s="1"/>
  <c r="EE45" i="6"/>
  <c r="EE39" i="11" s="1"/>
  <c r="EF45" i="6"/>
  <c r="EF39" i="11" s="1"/>
  <c r="EG45" i="6"/>
  <c r="EG39" i="11" s="1"/>
  <c r="EH45" i="6"/>
  <c r="EH39" i="11" s="1"/>
  <c r="EI45" i="6"/>
  <c r="EI39" i="11" s="1"/>
  <c r="EJ45" i="6"/>
  <c r="EJ39" i="11" s="1"/>
  <c r="EK45" i="6"/>
  <c r="EK39" i="11" s="1"/>
  <c r="EL45" i="6"/>
  <c r="EL39" i="11" s="1"/>
  <c r="EM45" i="6"/>
  <c r="EM39" i="11" s="1"/>
  <c r="EN45" i="6"/>
  <c r="EN39" i="11" s="1"/>
  <c r="EO45" i="6"/>
  <c r="EO39" i="11" s="1"/>
  <c r="EP45" i="6"/>
  <c r="EP39" i="11" s="1"/>
  <c r="EQ45" i="6"/>
  <c r="EQ39" i="11" s="1"/>
  <c r="ER45" i="6"/>
  <c r="ER39" i="11" s="1"/>
  <c r="ES45" i="6"/>
  <c r="ES39" i="11" s="1"/>
  <c r="ET45" i="6"/>
  <c r="ET39" i="11" s="1"/>
  <c r="EU45" i="6"/>
  <c r="EU39" i="11" s="1"/>
  <c r="EV45" i="6"/>
  <c r="EV39" i="11" s="1"/>
  <c r="EW45" i="6"/>
  <c r="EW39" i="11" s="1"/>
  <c r="EX45" i="6"/>
  <c r="EX39" i="11" s="1"/>
  <c r="EY45" i="6"/>
  <c r="EY39" i="11" s="1"/>
  <c r="EZ45" i="6"/>
  <c r="EZ39" i="11" s="1"/>
  <c r="FA45" i="6"/>
  <c r="FA39" i="11" s="1"/>
  <c r="FB45" i="6"/>
  <c r="FB39" i="11" s="1"/>
  <c r="FC45" i="6"/>
  <c r="FC39" i="11" s="1"/>
  <c r="FD45" i="6"/>
  <c r="FD39" i="11" s="1"/>
  <c r="FE45" i="6"/>
  <c r="FE39" i="11" s="1"/>
  <c r="FF45" i="6"/>
  <c r="FF39" i="11" s="1"/>
  <c r="FG45" i="6"/>
  <c r="FG39" i="11" s="1"/>
  <c r="FH45" i="6"/>
  <c r="FH39" i="11" s="1"/>
  <c r="FI45" i="6"/>
  <c r="FI39" i="11" s="1"/>
  <c r="FJ45" i="6"/>
  <c r="FJ39" i="11" s="1"/>
  <c r="FK45" i="6"/>
  <c r="FK39" i="11" s="1"/>
  <c r="FL45" i="6"/>
  <c r="FL39" i="11" s="1"/>
  <c r="FM45" i="6"/>
  <c r="FM39" i="11" s="1"/>
  <c r="FN45" i="6"/>
  <c r="FN39" i="11" s="1"/>
  <c r="FO45" i="6"/>
  <c r="FO39" i="11" s="1"/>
  <c r="FP45" i="6"/>
  <c r="FP39" i="11" s="1"/>
  <c r="FQ45" i="6"/>
  <c r="FQ39" i="11" s="1"/>
  <c r="FR45" i="6"/>
  <c r="FR39" i="11" s="1"/>
  <c r="FS45" i="6"/>
  <c r="FS39" i="11" s="1"/>
  <c r="FT45" i="6"/>
  <c r="FT39" i="11" s="1"/>
  <c r="FU45" i="6"/>
  <c r="FU39" i="11" s="1"/>
  <c r="FV45" i="6"/>
  <c r="FV39" i="11" s="1"/>
  <c r="FW45" i="6"/>
  <c r="FW39" i="11" s="1"/>
  <c r="FX45" i="6"/>
  <c r="FX39" i="11" s="1"/>
  <c r="FY45" i="6"/>
  <c r="FY39" i="11" s="1"/>
  <c r="FZ45" i="6"/>
  <c r="FZ39" i="11" s="1"/>
  <c r="GA45" i="6"/>
  <c r="GA39" i="11" s="1"/>
  <c r="GB45" i="6"/>
  <c r="GB39" i="11" s="1"/>
  <c r="GC45" i="6"/>
  <c r="GC39" i="11" s="1"/>
  <c r="GD45" i="6"/>
  <c r="GD39" i="11" s="1"/>
  <c r="GE45" i="6"/>
  <c r="GE39" i="11" s="1"/>
  <c r="GF45" i="6"/>
  <c r="GF39" i="11" s="1"/>
  <c r="GG45" i="6"/>
  <c r="GG39" i="11" s="1"/>
  <c r="GH45" i="6"/>
  <c r="GH39" i="11" s="1"/>
  <c r="GI45" i="6"/>
  <c r="GI39" i="11" s="1"/>
  <c r="GJ45" i="6"/>
  <c r="GJ39" i="11" s="1"/>
  <c r="GK45" i="6"/>
  <c r="GK39" i="11" s="1"/>
  <c r="GL45" i="6"/>
  <c r="GL39" i="11" s="1"/>
  <c r="GM45" i="6"/>
  <c r="GM39" i="11" s="1"/>
  <c r="GN45" i="6"/>
  <c r="GN39" i="11" s="1"/>
  <c r="GO45" i="6"/>
  <c r="GO39" i="11" s="1"/>
  <c r="GP45" i="6"/>
  <c r="GP39" i="11" s="1"/>
  <c r="GQ45" i="6"/>
  <c r="GQ39" i="11" s="1"/>
  <c r="GR45" i="6"/>
  <c r="GR39" i="11" s="1"/>
  <c r="GS45" i="6"/>
  <c r="GS39" i="11" s="1"/>
  <c r="GT45" i="6"/>
  <c r="GT39" i="11" s="1"/>
  <c r="GU45" i="6"/>
  <c r="GU39" i="11" s="1"/>
  <c r="GV45" i="6"/>
  <c r="GV39" i="11" s="1"/>
  <c r="GW45" i="6"/>
  <c r="GW39" i="11" s="1"/>
  <c r="GX45" i="6"/>
  <c r="GX39" i="11" s="1"/>
  <c r="GY45" i="6"/>
  <c r="GY39" i="11" s="1"/>
  <c r="GZ45" i="6"/>
  <c r="GZ39" i="11" s="1"/>
  <c r="HA45" i="6"/>
  <c r="HA39" i="11" s="1"/>
  <c r="HB45" i="6"/>
  <c r="HB39" i="11" s="1"/>
  <c r="HC45" i="6"/>
  <c r="HC39" i="11" s="1"/>
  <c r="HD45" i="6"/>
  <c r="HD39" i="11" s="1"/>
  <c r="HE45" i="6"/>
  <c r="HE39" i="11" s="1"/>
  <c r="HF45" i="6"/>
  <c r="HF39" i="11" s="1"/>
  <c r="HG45" i="6"/>
  <c r="HG39" i="11" s="1"/>
  <c r="HH45" i="6"/>
  <c r="HH39" i="11" s="1"/>
  <c r="HI45" i="6"/>
  <c r="HI39" i="11" s="1"/>
  <c r="HJ45" i="6"/>
  <c r="HJ39" i="11" s="1"/>
  <c r="HK45" i="6"/>
  <c r="HK39" i="11" s="1"/>
  <c r="HL45" i="6"/>
  <c r="HL39" i="11" s="1"/>
  <c r="HM45" i="6"/>
  <c r="HM39" i="11" s="1"/>
  <c r="HN45" i="6"/>
  <c r="HN39" i="11" s="1"/>
  <c r="HO45" i="6"/>
  <c r="HO39" i="11" s="1"/>
  <c r="HP45" i="6"/>
  <c r="HP39" i="11" s="1"/>
  <c r="HQ45" i="6"/>
  <c r="HQ39" i="11" s="1"/>
  <c r="HR45" i="6"/>
  <c r="HR39" i="11" s="1"/>
  <c r="HS45" i="6"/>
  <c r="HS39" i="11" s="1"/>
  <c r="HT45" i="6"/>
  <c r="HT39" i="11" s="1"/>
  <c r="HU45" i="6"/>
  <c r="HU39" i="11" s="1"/>
  <c r="HV45" i="6"/>
  <c r="HV39" i="11" s="1"/>
  <c r="HW45" i="6"/>
  <c r="HW39" i="11" s="1"/>
  <c r="HX45" i="6"/>
  <c r="HX39" i="11" s="1"/>
  <c r="HY45" i="6"/>
  <c r="HY39" i="11" s="1"/>
  <c r="HZ45" i="6"/>
  <c r="HZ39" i="11" s="1"/>
  <c r="IA45" i="6"/>
  <c r="IA39" i="11" s="1"/>
  <c r="IB45" i="6"/>
  <c r="IB39" i="11" s="1"/>
  <c r="IC45" i="6"/>
  <c r="IC39" i="11" s="1"/>
  <c r="ID45" i="6"/>
  <c r="ID39" i="11" s="1"/>
  <c r="IE45" i="6"/>
  <c r="IE39" i="11" s="1"/>
  <c r="IF45" i="6"/>
  <c r="IF39" i="11" s="1"/>
  <c r="H46" i="6"/>
  <c r="H40" i="11" s="1"/>
  <c r="I46" i="6"/>
  <c r="I40" i="11" s="1"/>
  <c r="J46" i="6"/>
  <c r="J40" i="11" s="1"/>
  <c r="K46" i="6"/>
  <c r="K40" i="11" s="1"/>
  <c r="L46" i="6"/>
  <c r="L40" i="11" s="1"/>
  <c r="M46" i="6"/>
  <c r="M40" i="11" s="1"/>
  <c r="N46" i="6"/>
  <c r="N40" i="11" s="1"/>
  <c r="O46" i="6"/>
  <c r="O40" i="11" s="1"/>
  <c r="P46" i="6"/>
  <c r="P40" i="11" s="1"/>
  <c r="Q46" i="6"/>
  <c r="Q40" i="11" s="1"/>
  <c r="R46" i="6"/>
  <c r="R40" i="11" s="1"/>
  <c r="S46" i="6"/>
  <c r="S40" i="11" s="1"/>
  <c r="T46" i="6"/>
  <c r="T40" i="11" s="1"/>
  <c r="U46" i="6"/>
  <c r="U40" i="11" s="1"/>
  <c r="V46" i="6"/>
  <c r="V40" i="11" s="1"/>
  <c r="W46" i="6"/>
  <c r="W40" i="11" s="1"/>
  <c r="X46" i="6"/>
  <c r="X40" i="11" s="1"/>
  <c r="Y46" i="6"/>
  <c r="Y40" i="11" s="1"/>
  <c r="Z46" i="6"/>
  <c r="Z40" i="11" s="1"/>
  <c r="AA46" i="6"/>
  <c r="AA40" i="11" s="1"/>
  <c r="AB46" i="6"/>
  <c r="AB40" i="11" s="1"/>
  <c r="AC46" i="6"/>
  <c r="AC40" i="11" s="1"/>
  <c r="AD46" i="6"/>
  <c r="AD40" i="11" s="1"/>
  <c r="AE46" i="6"/>
  <c r="AE40" i="11" s="1"/>
  <c r="AF46" i="6"/>
  <c r="AF40" i="11" s="1"/>
  <c r="AG46" i="6"/>
  <c r="AG40" i="11" s="1"/>
  <c r="AH46" i="6"/>
  <c r="AH40" i="11" s="1"/>
  <c r="AI46" i="6"/>
  <c r="AI40" i="11" s="1"/>
  <c r="AJ46" i="6"/>
  <c r="AJ40" i="11" s="1"/>
  <c r="AK46" i="6"/>
  <c r="AK40" i="11" s="1"/>
  <c r="AL46" i="6"/>
  <c r="AL40" i="11" s="1"/>
  <c r="AM46" i="6"/>
  <c r="AM40" i="11" s="1"/>
  <c r="AN46" i="6"/>
  <c r="AN40" i="11" s="1"/>
  <c r="AO46" i="6"/>
  <c r="AO40" i="11" s="1"/>
  <c r="AP46" i="6"/>
  <c r="AP40" i="11" s="1"/>
  <c r="AQ46" i="6"/>
  <c r="AQ40" i="11" s="1"/>
  <c r="AR46" i="6"/>
  <c r="AR40" i="11" s="1"/>
  <c r="AS46" i="6"/>
  <c r="AS40" i="11" s="1"/>
  <c r="AT46" i="6"/>
  <c r="AT40" i="11" s="1"/>
  <c r="AU46" i="6"/>
  <c r="AU40" i="11" s="1"/>
  <c r="AV46" i="6"/>
  <c r="AV40" i="11" s="1"/>
  <c r="AW46" i="6"/>
  <c r="AW40" i="11" s="1"/>
  <c r="AX46" i="6"/>
  <c r="AX40" i="11" s="1"/>
  <c r="AY46" i="6"/>
  <c r="AY40" i="11" s="1"/>
  <c r="AZ46" i="6"/>
  <c r="AZ40" i="11" s="1"/>
  <c r="BA46" i="6"/>
  <c r="BA40" i="11" s="1"/>
  <c r="BB46" i="6"/>
  <c r="BB40" i="11" s="1"/>
  <c r="BC46" i="6"/>
  <c r="BC40" i="11" s="1"/>
  <c r="BD46" i="6"/>
  <c r="BD40" i="11" s="1"/>
  <c r="BE46" i="6"/>
  <c r="BE40" i="11" s="1"/>
  <c r="BF46" i="6"/>
  <c r="BF40" i="11" s="1"/>
  <c r="BG46" i="6"/>
  <c r="BG40" i="11" s="1"/>
  <c r="BH46" i="6"/>
  <c r="BH40" i="11" s="1"/>
  <c r="BI46" i="6"/>
  <c r="BI40" i="11" s="1"/>
  <c r="BJ46" i="6"/>
  <c r="BJ40" i="11" s="1"/>
  <c r="BK46" i="6"/>
  <c r="BK40" i="11" s="1"/>
  <c r="BL46" i="6"/>
  <c r="BL40" i="11" s="1"/>
  <c r="BM46" i="6"/>
  <c r="BM40" i="11" s="1"/>
  <c r="BN46" i="6"/>
  <c r="BN40" i="11" s="1"/>
  <c r="BO46" i="6"/>
  <c r="BO40" i="11" s="1"/>
  <c r="BP46" i="6"/>
  <c r="BP40" i="11" s="1"/>
  <c r="BQ46" i="6"/>
  <c r="BQ40" i="11" s="1"/>
  <c r="BR46" i="6"/>
  <c r="BR40" i="11" s="1"/>
  <c r="BS46" i="6"/>
  <c r="BS40" i="11" s="1"/>
  <c r="BT46" i="6"/>
  <c r="BT40" i="11" s="1"/>
  <c r="BU46" i="6"/>
  <c r="BU40" i="11" s="1"/>
  <c r="BV46" i="6"/>
  <c r="BV40" i="11" s="1"/>
  <c r="BW46" i="6"/>
  <c r="BW40" i="11" s="1"/>
  <c r="BX46" i="6"/>
  <c r="BX40" i="11" s="1"/>
  <c r="BY46" i="6"/>
  <c r="BY40" i="11" s="1"/>
  <c r="BZ46" i="6"/>
  <c r="BZ40" i="11" s="1"/>
  <c r="CA46" i="6"/>
  <c r="CA40" i="11" s="1"/>
  <c r="CB46" i="6"/>
  <c r="CB40" i="11" s="1"/>
  <c r="CC46" i="6"/>
  <c r="CC40" i="11" s="1"/>
  <c r="CD46" i="6"/>
  <c r="CD40" i="11" s="1"/>
  <c r="CE46" i="6"/>
  <c r="CE40" i="11" s="1"/>
  <c r="CF46" i="6"/>
  <c r="CF40" i="11" s="1"/>
  <c r="CG46" i="6"/>
  <c r="CG40" i="11" s="1"/>
  <c r="CH46" i="6"/>
  <c r="CH40" i="11" s="1"/>
  <c r="CI46" i="6"/>
  <c r="CI40" i="11" s="1"/>
  <c r="CJ46" i="6"/>
  <c r="CJ40" i="11" s="1"/>
  <c r="CK46" i="6"/>
  <c r="CK40" i="11" s="1"/>
  <c r="CL46" i="6"/>
  <c r="CL40" i="11" s="1"/>
  <c r="CM46" i="6"/>
  <c r="CM40" i="11" s="1"/>
  <c r="CN46" i="6"/>
  <c r="CN40" i="11" s="1"/>
  <c r="CO46" i="6"/>
  <c r="CO40" i="11" s="1"/>
  <c r="CP46" i="6"/>
  <c r="CP40" i="11" s="1"/>
  <c r="CQ46" i="6"/>
  <c r="CQ40" i="11" s="1"/>
  <c r="CR46" i="6"/>
  <c r="CR40" i="11" s="1"/>
  <c r="CS46" i="6"/>
  <c r="CS40" i="11" s="1"/>
  <c r="CT46" i="6"/>
  <c r="CT40" i="11" s="1"/>
  <c r="CU46" i="6"/>
  <c r="CU40" i="11" s="1"/>
  <c r="CV46" i="6"/>
  <c r="CV40" i="11" s="1"/>
  <c r="CW46" i="6"/>
  <c r="CW40" i="11" s="1"/>
  <c r="CX46" i="6"/>
  <c r="CX40" i="11" s="1"/>
  <c r="CY46" i="6"/>
  <c r="CY40" i="11" s="1"/>
  <c r="CZ46" i="6"/>
  <c r="CZ40" i="11" s="1"/>
  <c r="DA46" i="6"/>
  <c r="DA40" i="11" s="1"/>
  <c r="DB46" i="6"/>
  <c r="DB40" i="11" s="1"/>
  <c r="DC46" i="6"/>
  <c r="DC40" i="11" s="1"/>
  <c r="DD46" i="6"/>
  <c r="DD40" i="11" s="1"/>
  <c r="DE46" i="6"/>
  <c r="DE40" i="11" s="1"/>
  <c r="DF46" i="6"/>
  <c r="DF40" i="11" s="1"/>
  <c r="DG46" i="6"/>
  <c r="DG40" i="11" s="1"/>
  <c r="DH46" i="6"/>
  <c r="DH40" i="11" s="1"/>
  <c r="DI46" i="6"/>
  <c r="DI40" i="11" s="1"/>
  <c r="DJ46" i="6"/>
  <c r="DJ40" i="11" s="1"/>
  <c r="DK46" i="6"/>
  <c r="DK40" i="11" s="1"/>
  <c r="DL46" i="6"/>
  <c r="DL40" i="11" s="1"/>
  <c r="DM46" i="6"/>
  <c r="DM40" i="11" s="1"/>
  <c r="DN46" i="6"/>
  <c r="DN40" i="11" s="1"/>
  <c r="DO46" i="6"/>
  <c r="DO40" i="11" s="1"/>
  <c r="DP46" i="6"/>
  <c r="DP40" i="11" s="1"/>
  <c r="DQ46" i="6"/>
  <c r="DQ40" i="11" s="1"/>
  <c r="DR46" i="6"/>
  <c r="DR40" i="11" s="1"/>
  <c r="DS46" i="6"/>
  <c r="DS40" i="11" s="1"/>
  <c r="DT46" i="6"/>
  <c r="DT40" i="11" s="1"/>
  <c r="DU46" i="6"/>
  <c r="DU40" i="11" s="1"/>
  <c r="DV46" i="6"/>
  <c r="DV40" i="11" s="1"/>
  <c r="DW46" i="6"/>
  <c r="DW40" i="11" s="1"/>
  <c r="DX46" i="6"/>
  <c r="DX40" i="11" s="1"/>
  <c r="DY46" i="6"/>
  <c r="DY40" i="11" s="1"/>
  <c r="DZ46" i="6"/>
  <c r="DZ40" i="11" s="1"/>
  <c r="EA46" i="6"/>
  <c r="EA40" i="11" s="1"/>
  <c r="EB46" i="6"/>
  <c r="EB40" i="11" s="1"/>
  <c r="EC46" i="6"/>
  <c r="EC40" i="11" s="1"/>
  <c r="ED46" i="6"/>
  <c r="ED40" i="11" s="1"/>
  <c r="EE46" i="6"/>
  <c r="EE40" i="11" s="1"/>
  <c r="EF46" i="6"/>
  <c r="EF40" i="11" s="1"/>
  <c r="EG46" i="6"/>
  <c r="EG40" i="11" s="1"/>
  <c r="EH46" i="6"/>
  <c r="EH40" i="11" s="1"/>
  <c r="EI46" i="6"/>
  <c r="EI40" i="11" s="1"/>
  <c r="EJ46" i="6"/>
  <c r="EJ40" i="11" s="1"/>
  <c r="EK46" i="6"/>
  <c r="EK40" i="11" s="1"/>
  <c r="EL46" i="6"/>
  <c r="EL40" i="11" s="1"/>
  <c r="EM46" i="6"/>
  <c r="EM40" i="11" s="1"/>
  <c r="EN46" i="6"/>
  <c r="EN40" i="11" s="1"/>
  <c r="EO46" i="6"/>
  <c r="EO40" i="11" s="1"/>
  <c r="EP46" i="6"/>
  <c r="EP40" i="11" s="1"/>
  <c r="EQ46" i="6"/>
  <c r="EQ40" i="11" s="1"/>
  <c r="ER46" i="6"/>
  <c r="ER40" i="11" s="1"/>
  <c r="ES46" i="6"/>
  <c r="ES40" i="11" s="1"/>
  <c r="ET46" i="6"/>
  <c r="ET40" i="11" s="1"/>
  <c r="EU46" i="6"/>
  <c r="EU40" i="11" s="1"/>
  <c r="EV46" i="6"/>
  <c r="EV40" i="11" s="1"/>
  <c r="EW46" i="6"/>
  <c r="EW40" i="11" s="1"/>
  <c r="EX46" i="6"/>
  <c r="EX40" i="11" s="1"/>
  <c r="EY46" i="6"/>
  <c r="EY40" i="11" s="1"/>
  <c r="EZ46" i="6"/>
  <c r="EZ40" i="11" s="1"/>
  <c r="FA46" i="6"/>
  <c r="FA40" i="11" s="1"/>
  <c r="FB46" i="6"/>
  <c r="FB40" i="11" s="1"/>
  <c r="FC46" i="6"/>
  <c r="FC40" i="11" s="1"/>
  <c r="FD46" i="6"/>
  <c r="FD40" i="11" s="1"/>
  <c r="FE46" i="6"/>
  <c r="FE40" i="11" s="1"/>
  <c r="FF46" i="6"/>
  <c r="FF40" i="11" s="1"/>
  <c r="FG46" i="6"/>
  <c r="FG40" i="11" s="1"/>
  <c r="FH46" i="6"/>
  <c r="FH40" i="11" s="1"/>
  <c r="FI46" i="6"/>
  <c r="FI40" i="11" s="1"/>
  <c r="FJ46" i="6"/>
  <c r="FJ40" i="11" s="1"/>
  <c r="FK46" i="6"/>
  <c r="FK40" i="11" s="1"/>
  <c r="FL46" i="6"/>
  <c r="FL40" i="11" s="1"/>
  <c r="FM46" i="6"/>
  <c r="FM40" i="11" s="1"/>
  <c r="FN46" i="6"/>
  <c r="FN40" i="11" s="1"/>
  <c r="FO46" i="6"/>
  <c r="FO40" i="11" s="1"/>
  <c r="FP46" i="6"/>
  <c r="FP40" i="11" s="1"/>
  <c r="FQ46" i="6"/>
  <c r="FQ40" i="11" s="1"/>
  <c r="FR46" i="6"/>
  <c r="FR40" i="11" s="1"/>
  <c r="FS46" i="6"/>
  <c r="FS40" i="11" s="1"/>
  <c r="FT46" i="6"/>
  <c r="FT40" i="11" s="1"/>
  <c r="FU46" i="6"/>
  <c r="FU40" i="11" s="1"/>
  <c r="FV46" i="6"/>
  <c r="FV40" i="11" s="1"/>
  <c r="FW46" i="6"/>
  <c r="FW40" i="11" s="1"/>
  <c r="FX46" i="6"/>
  <c r="FX40" i="11" s="1"/>
  <c r="FY46" i="6"/>
  <c r="FY40" i="11" s="1"/>
  <c r="FZ46" i="6"/>
  <c r="FZ40" i="11" s="1"/>
  <c r="GA46" i="6"/>
  <c r="GA40" i="11" s="1"/>
  <c r="GB46" i="6"/>
  <c r="GB40" i="11" s="1"/>
  <c r="GC46" i="6"/>
  <c r="GC40" i="11" s="1"/>
  <c r="GD46" i="6"/>
  <c r="GD40" i="11" s="1"/>
  <c r="GE46" i="6"/>
  <c r="GE40" i="11" s="1"/>
  <c r="GF46" i="6"/>
  <c r="GF40" i="11" s="1"/>
  <c r="GG46" i="6"/>
  <c r="GG40" i="11" s="1"/>
  <c r="GH46" i="6"/>
  <c r="GH40" i="11" s="1"/>
  <c r="GI46" i="6"/>
  <c r="GI40" i="11" s="1"/>
  <c r="GJ46" i="6"/>
  <c r="GJ40" i="11" s="1"/>
  <c r="GK46" i="6"/>
  <c r="GK40" i="11" s="1"/>
  <c r="GL46" i="6"/>
  <c r="GL40" i="11" s="1"/>
  <c r="GM46" i="6"/>
  <c r="GM40" i="11" s="1"/>
  <c r="GN46" i="6"/>
  <c r="GN40" i="11" s="1"/>
  <c r="GO46" i="6"/>
  <c r="GO40" i="11" s="1"/>
  <c r="GP46" i="6"/>
  <c r="GP40" i="11" s="1"/>
  <c r="GQ46" i="6"/>
  <c r="GQ40" i="11" s="1"/>
  <c r="GR46" i="6"/>
  <c r="GR40" i="11" s="1"/>
  <c r="GS46" i="6"/>
  <c r="GS40" i="11" s="1"/>
  <c r="GT46" i="6"/>
  <c r="GT40" i="11" s="1"/>
  <c r="GU46" i="6"/>
  <c r="GU40" i="11" s="1"/>
  <c r="GV46" i="6"/>
  <c r="GV40" i="11" s="1"/>
  <c r="GW46" i="6"/>
  <c r="GW40" i="11" s="1"/>
  <c r="GX46" i="6"/>
  <c r="GX40" i="11" s="1"/>
  <c r="GY46" i="6"/>
  <c r="GY40" i="11" s="1"/>
  <c r="GZ46" i="6"/>
  <c r="GZ40" i="11" s="1"/>
  <c r="HA46" i="6"/>
  <c r="HA40" i="11" s="1"/>
  <c r="HB46" i="6"/>
  <c r="HB40" i="11" s="1"/>
  <c r="HC46" i="6"/>
  <c r="HC40" i="11" s="1"/>
  <c r="HD46" i="6"/>
  <c r="HD40" i="11" s="1"/>
  <c r="HE46" i="6"/>
  <c r="HE40" i="11" s="1"/>
  <c r="HF46" i="6"/>
  <c r="HF40" i="11" s="1"/>
  <c r="HG46" i="6"/>
  <c r="HG40" i="11" s="1"/>
  <c r="HH46" i="6"/>
  <c r="HH40" i="11" s="1"/>
  <c r="HI46" i="6"/>
  <c r="HI40" i="11" s="1"/>
  <c r="HJ46" i="6"/>
  <c r="HJ40" i="11" s="1"/>
  <c r="HK46" i="6"/>
  <c r="HK40" i="11" s="1"/>
  <c r="HL46" i="6"/>
  <c r="HL40" i="11" s="1"/>
  <c r="HM46" i="6"/>
  <c r="HM40" i="11" s="1"/>
  <c r="HN46" i="6"/>
  <c r="HN40" i="11" s="1"/>
  <c r="HO46" i="6"/>
  <c r="HO40" i="11" s="1"/>
  <c r="HP46" i="6"/>
  <c r="HP40" i="11" s="1"/>
  <c r="HQ46" i="6"/>
  <c r="HQ40" i="11" s="1"/>
  <c r="HR46" i="6"/>
  <c r="HR40" i="11" s="1"/>
  <c r="HS46" i="6"/>
  <c r="HS40" i="11" s="1"/>
  <c r="HT46" i="6"/>
  <c r="HT40" i="11" s="1"/>
  <c r="HU46" i="6"/>
  <c r="HU40" i="11" s="1"/>
  <c r="HV46" i="6"/>
  <c r="HV40" i="11" s="1"/>
  <c r="HW46" i="6"/>
  <c r="HW40" i="11" s="1"/>
  <c r="HX46" i="6"/>
  <c r="HX40" i="11" s="1"/>
  <c r="HY46" i="6"/>
  <c r="HY40" i="11" s="1"/>
  <c r="HZ46" i="6"/>
  <c r="HZ40" i="11" s="1"/>
  <c r="IA46" i="6"/>
  <c r="IA40" i="11" s="1"/>
  <c r="IB46" i="6"/>
  <c r="IB40" i="11" s="1"/>
  <c r="IC46" i="6"/>
  <c r="IC40" i="11" s="1"/>
  <c r="ID46" i="6"/>
  <c r="ID40" i="11" s="1"/>
  <c r="IE46" i="6"/>
  <c r="IE40" i="11" s="1"/>
  <c r="IF46" i="6"/>
  <c r="IF40" i="11" s="1"/>
  <c r="H47" i="6"/>
  <c r="H41" i="11" s="1"/>
  <c r="I47" i="6"/>
  <c r="I41" i="11" s="1"/>
  <c r="J47" i="6"/>
  <c r="J41" i="11" s="1"/>
  <c r="K47" i="6"/>
  <c r="K41" i="11" s="1"/>
  <c r="L47" i="6"/>
  <c r="L41" i="11" s="1"/>
  <c r="M47" i="6"/>
  <c r="M41" i="11" s="1"/>
  <c r="N47" i="6"/>
  <c r="N41" i="11" s="1"/>
  <c r="O47" i="6"/>
  <c r="O41" i="11" s="1"/>
  <c r="P47" i="6"/>
  <c r="P41" i="11" s="1"/>
  <c r="Q47" i="6"/>
  <c r="Q41" i="11" s="1"/>
  <c r="R47" i="6"/>
  <c r="R41" i="11" s="1"/>
  <c r="S47" i="6"/>
  <c r="S41" i="11" s="1"/>
  <c r="T47" i="6"/>
  <c r="T41" i="11" s="1"/>
  <c r="U47" i="6"/>
  <c r="U41" i="11" s="1"/>
  <c r="V47" i="6"/>
  <c r="V41" i="11" s="1"/>
  <c r="W47" i="6"/>
  <c r="W41" i="11" s="1"/>
  <c r="X47" i="6"/>
  <c r="X41" i="11" s="1"/>
  <c r="Y47" i="6"/>
  <c r="Y41" i="11" s="1"/>
  <c r="Z47" i="6"/>
  <c r="Z41" i="11" s="1"/>
  <c r="AA47" i="6"/>
  <c r="AA41" i="11" s="1"/>
  <c r="AB47" i="6"/>
  <c r="AB41" i="11" s="1"/>
  <c r="AC47" i="6"/>
  <c r="AC41" i="11" s="1"/>
  <c r="AD47" i="6"/>
  <c r="AD41" i="11" s="1"/>
  <c r="AE47" i="6"/>
  <c r="AE41" i="11" s="1"/>
  <c r="AF47" i="6"/>
  <c r="AF41" i="11" s="1"/>
  <c r="AG47" i="6"/>
  <c r="AG41" i="11" s="1"/>
  <c r="AH47" i="6"/>
  <c r="AH41" i="11" s="1"/>
  <c r="AI47" i="6"/>
  <c r="AI41" i="11" s="1"/>
  <c r="AJ47" i="6"/>
  <c r="AJ41" i="11" s="1"/>
  <c r="AK47" i="6"/>
  <c r="AK41" i="11" s="1"/>
  <c r="AL47" i="6"/>
  <c r="AL41" i="11" s="1"/>
  <c r="AM47" i="6"/>
  <c r="AM41" i="11" s="1"/>
  <c r="AN47" i="6"/>
  <c r="AN41" i="11" s="1"/>
  <c r="AO47" i="6"/>
  <c r="AO41" i="11" s="1"/>
  <c r="AP47" i="6"/>
  <c r="AP41" i="11" s="1"/>
  <c r="AQ47" i="6"/>
  <c r="AQ41" i="11" s="1"/>
  <c r="AR47" i="6"/>
  <c r="AR41" i="11" s="1"/>
  <c r="AS47" i="6"/>
  <c r="AS41" i="11" s="1"/>
  <c r="AT47" i="6"/>
  <c r="AT41" i="11" s="1"/>
  <c r="AU47" i="6"/>
  <c r="AU41" i="11" s="1"/>
  <c r="AV47" i="6"/>
  <c r="AV41" i="11" s="1"/>
  <c r="AW47" i="6"/>
  <c r="AW41" i="11" s="1"/>
  <c r="AX47" i="6"/>
  <c r="AX41" i="11" s="1"/>
  <c r="AY47" i="6"/>
  <c r="AY41" i="11" s="1"/>
  <c r="AZ47" i="6"/>
  <c r="AZ41" i="11" s="1"/>
  <c r="BA47" i="6"/>
  <c r="BA41" i="11" s="1"/>
  <c r="BB47" i="6"/>
  <c r="BB41" i="11" s="1"/>
  <c r="BC47" i="6"/>
  <c r="BC41" i="11" s="1"/>
  <c r="BD47" i="6"/>
  <c r="BD41" i="11" s="1"/>
  <c r="BE47" i="6"/>
  <c r="BE41" i="11" s="1"/>
  <c r="BF47" i="6"/>
  <c r="BF41" i="11" s="1"/>
  <c r="BG47" i="6"/>
  <c r="BG41" i="11" s="1"/>
  <c r="BH47" i="6"/>
  <c r="BH41" i="11" s="1"/>
  <c r="BI47" i="6"/>
  <c r="BI41" i="11" s="1"/>
  <c r="BJ47" i="6"/>
  <c r="BJ41" i="11" s="1"/>
  <c r="BK47" i="6"/>
  <c r="BK41" i="11" s="1"/>
  <c r="BL47" i="6"/>
  <c r="BL41" i="11" s="1"/>
  <c r="BM47" i="6"/>
  <c r="BM41" i="11" s="1"/>
  <c r="BN47" i="6"/>
  <c r="BN41" i="11" s="1"/>
  <c r="BO47" i="6"/>
  <c r="BO41" i="11" s="1"/>
  <c r="BP47" i="6"/>
  <c r="BP41" i="11" s="1"/>
  <c r="BQ47" i="6"/>
  <c r="BQ41" i="11" s="1"/>
  <c r="BR47" i="6"/>
  <c r="BR41" i="11" s="1"/>
  <c r="BS47" i="6"/>
  <c r="BS41" i="11" s="1"/>
  <c r="BT47" i="6"/>
  <c r="BT41" i="11" s="1"/>
  <c r="BU47" i="6"/>
  <c r="BU41" i="11" s="1"/>
  <c r="BV47" i="6"/>
  <c r="BV41" i="11" s="1"/>
  <c r="BW47" i="6"/>
  <c r="BW41" i="11" s="1"/>
  <c r="BX47" i="6"/>
  <c r="BX41" i="11" s="1"/>
  <c r="BY47" i="6"/>
  <c r="BY41" i="11" s="1"/>
  <c r="BZ47" i="6"/>
  <c r="BZ41" i="11" s="1"/>
  <c r="CA47" i="6"/>
  <c r="CA41" i="11" s="1"/>
  <c r="CB47" i="6"/>
  <c r="CB41" i="11" s="1"/>
  <c r="CC47" i="6"/>
  <c r="CC41" i="11" s="1"/>
  <c r="CD47" i="6"/>
  <c r="CD41" i="11" s="1"/>
  <c r="CE47" i="6"/>
  <c r="CE41" i="11" s="1"/>
  <c r="CF47" i="6"/>
  <c r="CF41" i="11" s="1"/>
  <c r="CG47" i="6"/>
  <c r="CG41" i="11" s="1"/>
  <c r="CH47" i="6"/>
  <c r="CH41" i="11" s="1"/>
  <c r="CI47" i="6"/>
  <c r="CI41" i="11" s="1"/>
  <c r="CJ47" i="6"/>
  <c r="CJ41" i="11" s="1"/>
  <c r="CK47" i="6"/>
  <c r="CK41" i="11" s="1"/>
  <c r="CL47" i="6"/>
  <c r="CL41" i="11" s="1"/>
  <c r="CM47" i="6"/>
  <c r="CM41" i="11" s="1"/>
  <c r="CN47" i="6"/>
  <c r="CN41" i="11" s="1"/>
  <c r="CO47" i="6"/>
  <c r="CO41" i="11" s="1"/>
  <c r="CP47" i="6"/>
  <c r="CP41" i="11" s="1"/>
  <c r="CQ47" i="6"/>
  <c r="CQ41" i="11" s="1"/>
  <c r="CR47" i="6"/>
  <c r="CR41" i="11" s="1"/>
  <c r="CS47" i="6"/>
  <c r="CS41" i="11" s="1"/>
  <c r="CT47" i="6"/>
  <c r="CT41" i="11" s="1"/>
  <c r="CU47" i="6"/>
  <c r="CU41" i="11" s="1"/>
  <c r="CV47" i="6"/>
  <c r="CV41" i="11" s="1"/>
  <c r="CW47" i="6"/>
  <c r="CW41" i="11" s="1"/>
  <c r="CX47" i="6"/>
  <c r="CX41" i="11" s="1"/>
  <c r="CY47" i="6"/>
  <c r="CY41" i="11" s="1"/>
  <c r="CZ47" i="6"/>
  <c r="CZ41" i="11" s="1"/>
  <c r="DA47" i="6"/>
  <c r="DA41" i="11" s="1"/>
  <c r="DB47" i="6"/>
  <c r="DB41" i="11" s="1"/>
  <c r="DC47" i="6"/>
  <c r="DC41" i="11" s="1"/>
  <c r="DD47" i="6"/>
  <c r="DD41" i="11" s="1"/>
  <c r="DE47" i="6"/>
  <c r="DE41" i="11" s="1"/>
  <c r="DF47" i="6"/>
  <c r="DF41" i="11" s="1"/>
  <c r="DG47" i="6"/>
  <c r="DG41" i="11" s="1"/>
  <c r="DH47" i="6"/>
  <c r="DH41" i="11" s="1"/>
  <c r="DI47" i="6"/>
  <c r="DI41" i="11" s="1"/>
  <c r="DJ47" i="6"/>
  <c r="DJ41" i="11" s="1"/>
  <c r="DK47" i="6"/>
  <c r="DK41" i="11" s="1"/>
  <c r="DL47" i="6"/>
  <c r="DL41" i="11" s="1"/>
  <c r="DM47" i="6"/>
  <c r="DM41" i="11" s="1"/>
  <c r="DN47" i="6"/>
  <c r="DN41" i="11" s="1"/>
  <c r="DO47" i="6"/>
  <c r="DO41" i="11" s="1"/>
  <c r="DP47" i="6"/>
  <c r="DP41" i="11" s="1"/>
  <c r="DQ47" i="6"/>
  <c r="DQ41" i="11" s="1"/>
  <c r="DR47" i="6"/>
  <c r="DR41" i="11" s="1"/>
  <c r="DS47" i="6"/>
  <c r="DS41" i="11" s="1"/>
  <c r="DT47" i="6"/>
  <c r="DT41" i="11" s="1"/>
  <c r="DU47" i="6"/>
  <c r="DU41" i="11" s="1"/>
  <c r="DV47" i="6"/>
  <c r="DV41" i="11" s="1"/>
  <c r="DW47" i="6"/>
  <c r="DW41" i="11" s="1"/>
  <c r="DX47" i="6"/>
  <c r="DX41" i="11" s="1"/>
  <c r="DY47" i="6"/>
  <c r="DY41" i="11" s="1"/>
  <c r="DZ47" i="6"/>
  <c r="DZ41" i="11" s="1"/>
  <c r="EA47" i="6"/>
  <c r="EA41" i="11" s="1"/>
  <c r="EB47" i="6"/>
  <c r="EB41" i="11" s="1"/>
  <c r="EC47" i="6"/>
  <c r="EC41" i="11" s="1"/>
  <c r="ED47" i="6"/>
  <c r="ED41" i="11" s="1"/>
  <c r="EE47" i="6"/>
  <c r="EE41" i="11" s="1"/>
  <c r="EF47" i="6"/>
  <c r="EF41" i="11" s="1"/>
  <c r="EG47" i="6"/>
  <c r="EG41" i="11" s="1"/>
  <c r="EH47" i="6"/>
  <c r="EH41" i="11" s="1"/>
  <c r="EI47" i="6"/>
  <c r="EI41" i="11" s="1"/>
  <c r="EJ47" i="6"/>
  <c r="EJ41" i="11" s="1"/>
  <c r="EK47" i="6"/>
  <c r="EK41" i="11" s="1"/>
  <c r="EL47" i="6"/>
  <c r="EL41" i="11" s="1"/>
  <c r="EM47" i="6"/>
  <c r="EM41" i="11" s="1"/>
  <c r="EN47" i="6"/>
  <c r="EN41" i="11" s="1"/>
  <c r="EO47" i="6"/>
  <c r="EO41" i="11" s="1"/>
  <c r="EP47" i="6"/>
  <c r="EP41" i="11" s="1"/>
  <c r="EQ47" i="6"/>
  <c r="EQ41" i="11" s="1"/>
  <c r="ER47" i="6"/>
  <c r="ER41" i="11" s="1"/>
  <c r="ES47" i="6"/>
  <c r="ES41" i="11" s="1"/>
  <c r="ET47" i="6"/>
  <c r="ET41" i="11" s="1"/>
  <c r="EU47" i="6"/>
  <c r="EU41" i="11" s="1"/>
  <c r="EV47" i="6"/>
  <c r="EV41" i="11" s="1"/>
  <c r="EW47" i="6"/>
  <c r="EW41" i="11" s="1"/>
  <c r="EX47" i="6"/>
  <c r="EX41" i="11" s="1"/>
  <c r="EY47" i="6"/>
  <c r="EY41" i="11" s="1"/>
  <c r="EZ47" i="6"/>
  <c r="EZ41" i="11" s="1"/>
  <c r="FA47" i="6"/>
  <c r="FA41" i="11" s="1"/>
  <c r="FB47" i="6"/>
  <c r="FB41" i="11" s="1"/>
  <c r="FC47" i="6"/>
  <c r="FC41" i="11" s="1"/>
  <c r="FD47" i="6"/>
  <c r="FD41" i="11" s="1"/>
  <c r="FE47" i="6"/>
  <c r="FE41" i="11" s="1"/>
  <c r="FF47" i="6"/>
  <c r="FF41" i="11" s="1"/>
  <c r="FG47" i="6"/>
  <c r="FG41" i="11" s="1"/>
  <c r="FH47" i="6"/>
  <c r="FH41" i="11" s="1"/>
  <c r="FI47" i="6"/>
  <c r="FI41" i="11" s="1"/>
  <c r="FJ47" i="6"/>
  <c r="FJ41" i="11" s="1"/>
  <c r="FK47" i="6"/>
  <c r="FK41" i="11" s="1"/>
  <c r="FL47" i="6"/>
  <c r="FL41" i="11" s="1"/>
  <c r="FM47" i="6"/>
  <c r="FM41" i="11" s="1"/>
  <c r="FN47" i="6"/>
  <c r="FN41" i="11" s="1"/>
  <c r="FO47" i="6"/>
  <c r="FO41" i="11" s="1"/>
  <c r="FP47" i="6"/>
  <c r="FP41" i="11" s="1"/>
  <c r="FQ47" i="6"/>
  <c r="FQ41" i="11" s="1"/>
  <c r="FR47" i="6"/>
  <c r="FR41" i="11" s="1"/>
  <c r="FS47" i="6"/>
  <c r="FS41" i="11" s="1"/>
  <c r="FT47" i="6"/>
  <c r="FT41" i="11" s="1"/>
  <c r="FU47" i="6"/>
  <c r="FU41" i="11" s="1"/>
  <c r="FV47" i="6"/>
  <c r="FV41" i="11" s="1"/>
  <c r="FW47" i="6"/>
  <c r="FW41" i="11" s="1"/>
  <c r="FX47" i="6"/>
  <c r="FX41" i="11" s="1"/>
  <c r="FY47" i="6"/>
  <c r="FY41" i="11" s="1"/>
  <c r="FZ47" i="6"/>
  <c r="FZ41" i="11" s="1"/>
  <c r="GA47" i="6"/>
  <c r="GA41" i="11" s="1"/>
  <c r="GB47" i="6"/>
  <c r="GB41" i="11" s="1"/>
  <c r="GC47" i="6"/>
  <c r="GC41" i="11" s="1"/>
  <c r="GD47" i="6"/>
  <c r="GD41" i="11" s="1"/>
  <c r="GE47" i="6"/>
  <c r="GE41" i="11" s="1"/>
  <c r="GF47" i="6"/>
  <c r="GF41" i="11" s="1"/>
  <c r="GG47" i="6"/>
  <c r="GG41" i="11" s="1"/>
  <c r="GH47" i="6"/>
  <c r="GH41" i="11" s="1"/>
  <c r="GI47" i="6"/>
  <c r="GI41" i="11" s="1"/>
  <c r="GJ47" i="6"/>
  <c r="GJ41" i="11" s="1"/>
  <c r="GK47" i="6"/>
  <c r="GK41" i="11" s="1"/>
  <c r="GL47" i="6"/>
  <c r="GL41" i="11" s="1"/>
  <c r="GM47" i="6"/>
  <c r="GM41" i="11" s="1"/>
  <c r="GN47" i="6"/>
  <c r="GN41" i="11" s="1"/>
  <c r="GO47" i="6"/>
  <c r="GO41" i="11" s="1"/>
  <c r="GP47" i="6"/>
  <c r="GP41" i="11" s="1"/>
  <c r="GQ47" i="6"/>
  <c r="GQ41" i="11" s="1"/>
  <c r="GR47" i="6"/>
  <c r="GR41" i="11" s="1"/>
  <c r="GS47" i="6"/>
  <c r="GS41" i="11" s="1"/>
  <c r="GT47" i="6"/>
  <c r="GT41" i="11" s="1"/>
  <c r="GU47" i="6"/>
  <c r="GU41" i="11" s="1"/>
  <c r="GV47" i="6"/>
  <c r="GV41" i="11" s="1"/>
  <c r="GW47" i="6"/>
  <c r="GW41" i="11" s="1"/>
  <c r="GX47" i="6"/>
  <c r="GX41" i="11" s="1"/>
  <c r="GY47" i="6"/>
  <c r="GY41" i="11" s="1"/>
  <c r="GZ47" i="6"/>
  <c r="GZ41" i="11" s="1"/>
  <c r="HA47" i="6"/>
  <c r="HA41" i="11" s="1"/>
  <c r="HB47" i="6"/>
  <c r="HB41" i="11" s="1"/>
  <c r="HC47" i="6"/>
  <c r="HC41" i="11" s="1"/>
  <c r="HD47" i="6"/>
  <c r="HD41" i="11" s="1"/>
  <c r="HE47" i="6"/>
  <c r="HE41" i="11" s="1"/>
  <c r="HF47" i="6"/>
  <c r="HF41" i="11" s="1"/>
  <c r="HG47" i="6"/>
  <c r="HG41" i="11" s="1"/>
  <c r="HH47" i="6"/>
  <c r="HH41" i="11" s="1"/>
  <c r="HI47" i="6"/>
  <c r="HI41" i="11" s="1"/>
  <c r="HJ47" i="6"/>
  <c r="HJ41" i="11" s="1"/>
  <c r="HK47" i="6"/>
  <c r="HK41" i="11" s="1"/>
  <c r="HL47" i="6"/>
  <c r="HL41" i="11" s="1"/>
  <c r="HM47" i="6"/>
  <c r="HM41" i="11" s="1"/>
  <c r="HN47" i="6"/>
  <c r="HN41" i="11" s="1"/>
  <c r="HO47" i="6"/>
  <c r="HO41" i="11" s="1"/>
  <c r="HP47" i="6"/>
  <c r="HP41" i="11" s="1"/>
  <c r="HQ47" i="6"/>
  <c r="HQ41" i="11" s="1"/>
  <c r="HR47" i="6"/>
  <c r="HR41" i="11" s="1"/>
  <c r="HS47" i="6"/>
  <c r="HS41" i="11" s="1"/>
  <c r="HT47" i="6"/>
  <c r="HT41" i="11" s="1"/>
  <c r="HU47" i="6"/>
  <c r="HU41" i="11" s="1"/>
  <c r="HV47" i="6"/>
  <c r="HV41" i="11" s="1"/>
  <c r="HW47" i="6"/>
  <c r="HW41" i="11" s="1"/>
  <c r="HX47" i="6"/>
  <c r="HX41" i="11" s="1"/>
  <c r="HY47" i="6"/>
  <c r="HY41" i="11" s="1"/>
  <c r="HZ47" i="6"/>
  <c r="HZ41" i="11" s="1"/>
  <c r="IA47" i="6"/>
  <c r="IA41" i="11" s="1"/>
  <c r="IB47" i="6"/>
  <c r="IB41" i="11" s="1"/>
  <c r="IC47" i="6"/>
  <c r="IC41" i="11" s="1"/>
  <c r="ID47" i="6"/>
  <c r="ID41" i="11" s="1"/>
  <c r="IE47" i="6"/>
  <c r="IE41" i="11" s="1"/>
  <c r="IF47" i="6"/>
  <c r="IF41" i="11" s="1"/>
  <c r="H48" i="6"/>
  <c r="H42" i="11" s="1"/>
  <c r="I48" i="6"/>
  <c r="I42" i="11" s="1"/>
  <c r="J48" i="6"/>
  <c r="J42" i="11" s="1"/>
  <c r="K48" i="6"/>
  <c r="K42" i="11" s="1"/>
  <c r="L48" i="6"/>
  <c r="L42" i="11" s="1"/>
  <c r="M48" i="6"/>
  <c r="M42" i="11" s="1"/>
  <c r="N48" i="6"/>
  <c r="N42" i="11" s="1"/>
  <c r="O48" i="6"/>
  <c r="O42" i="11" s="1"/>
  <c r="P48" i="6"/>
  <c r="P42" i="11" s="1"/>
  <c r="Q48" i="6"/>
  <c r="Q42" i="11" s="1"/>
  <c r="R48" i="6"/>
  <c r="R42" i="11" s="1"/>
  <c r="S48" i="6"/>
  <c r="S42" i="11" s="1"/>
  <c r="T48" i="6"/>
  <c r="T42" i="11" s="1"/>
  <c r="U48" i="6"/>
  <c r="U42" i="11" s="1"/>
  <c r="V48" i="6"/>
  <c r="V42" i="11" s="1"/>
  <c r="W48" i="6"/>
  <c r="W42" i="11" s="1"/>
  <c r="X48" i="6"/>
  <c r="X42" i="11" s="1"/>
  <c r="Y48" i="6"/>
  <c r="Y42" i="11" s="1"/>
  <c r="Z48" i="6"/>
  <c r="Z42" i="11" s="1"/>
  <c r="AA48" i="6"/>
  <c r="AA42" i="11" s="1"/>
  <c r="AB48" i="6"/>
  <c r="AB42" i="11" s="1"/>
  <c r="AC48" i="6"/>
  <c r="AC42" i="11" s="1"/>
  <c r="AD48" i="6"/>
  <c r="AD42" i="11" s="1"/>
  <c r="AE48" i="6"/>
  <c r="AE42" i="11" s="1"/>
  <c r="AF48" i="6"/>
  <c r="AF42" i="11" s="1"/>
  <c r="AG48" i="6"/>
  <c r="AG42" i="11" s="1"/>
  <c r="AH48" i="6"/>
  <c r="AH42" i="11" s="1"/>
  <c r="AI48" i="6"/>
  <c r="AI42" i="11" s="1"/>
  <c r="AJ48" i="6"/>
  <c r="AJ42" i="11" s="1"/>
  <c r="AK48" i="6"/>
  <c r="AK42" i="11" s="1"/>
  <c r="AL48" i="6"/>
  <c r="AL42" i="11" s="1"/>
  <c r="AM48" i="6"/>
  <c r="AM42" i="11" s="1"/>
  <c r="AN48" i="6"/>
  <c r="AN42" i="11" s="1"/>
  <c r="AO48" i="6"/>
  <c r="AO42" i="11" s="1"/>
  <c r="AP48" i="6"/>
  <c r="AP42" i="11" s="1"/>
  <c r="AQ48" i="6"/>
  <c r="AQ42" i="11" s="1"/>
  <c r="AR48" i="6"/>
  <c r="AR42" i="11" s="1"/>
  <c r="AS48" i="6"/>
  <c r="AS42" i="11" s="1"/>
  <c r="AT48" i="6"/>
  <c r="AT42" i="11" s="1"/>
  <c r="AU48" i="6"/>
  <c r="AU42" i="11" s="1"/>
  <c r="AV48" i="6"/>
  <c r="AV42" i="11" s="1"/>
  <c r="AW48" i="6"/>
  <c r="AW42" i="11" s="1"/>
  <c r="AX48" i="6"/>
  <c r="AX42" i="11" s="1"/>
  <c r="AY48" i="6"/>
  <c r="AY42" i="11" s="1"/>
  <c r="AZ48" i="6"/>
  <c r="AZ42" i="11" s="1"/>
  <c r="BA48" i="6"/>
  <c r="BA42" i="11" s="1"/>
  <c r="BB48" i="6"/>
  <c r="BB42" i="11" s="1"/>
  <c r="BC48" i="6"/>
  <c r="BC42" i="11" s="1"/>
  <c r="BD48" i="6"/>
  <c r="BD42" i="11" s="1"/>
  <c r="BE48" i="6"/>
  <c r="BE42" i="11" s="1"/>
  <c r="BF48" i="6"/>
  <c r="BF42" i="11" s="1"/>
  <c r="BG48" i="6"/>
  <c r="BG42" i="11" s="1"/>
  <c r="BH48" i="6"/>
  <c r="BH42" i="11" s="1"/>
  <c r="BI48" i="6"/>
  <c r="BI42" i="11" s="1"/>
  <c r="BJ48" i="6"/>
  <c r="BJ42" i="11" s="1"/>
  <c r="BK48" i="6"/>
  <c r="BK42" i="11" s="1"/>
  <c r="BL48" i="6"/>
  <c r="BL42" i="11" s="1"/>
  <c r="BM48" i="6"/>
  <c r="BM42" i="11" s="1"/>
  <c r="BN48" i="6"/>
  <c r="BN42" i="11" s="1"/>
  <c r="BO48" i="6"/>
  <c r="BO42" i="11" s="1"/>
  <c r="BP48" i="6"/>
  <c r="BP42" i="11" s="1"/>
  <c r="BQ48" i="6"/>
  <c r="BQ42" i="11" s="1"/>
  <c r="BR48" i="6"/>
  <c r="BR42" i="11" s="1"/>
  <c r="BS48" i="6"/>
  <c r="BS42" i="11" s="1"/>
  <c r="BT48" i="6"/>
  <c r="BT42" i="11" s="1"/>
  <c r="BU48" i="6"/>
  <c r="BU42" i="11" s="1"/>
  <c r="BV48" i="6"/>
  <c r="BV42" i="11" s="1"/>
  <c r="BW48" i="6"/>
  <c r="BW42" i="11" s="1"/>
  <c r="BX48" i="6"/>
  <c r="BX42" i="11" s="1"/>
  <c r="BY48" i="6"/>
  <c r="BY42" i="11" s="1"/>
  <c r="BZ48" i="6"/>
  <c r="BZ42" i="11" s="1"/>
  <c r="CA48" i="6"/>
  <c r="CA42" i="11" s="1"/>
  <c r="CB48" i="6"/>
  <c r="CB42" i="11" s="1"/>
  <c r="CC48" i="6"/>
  <c r="CC42" i="11" s="1"/>
  <c r="CD48" i="6"/>
  <c r="CD42" i="11" s="1"/>
  <c r="CE48" i="6"/>
  <c r="CE42" i="11" s="1"/>
  <c r="CF48" i="6"/>
  <c r="CF42" i="11" s="1"/>
  <c r="CG48" i="6"/>
  <c r="CG42" i="11" s="1"/>
  <c r="CH48" i="6"/>
  <c r="CH42" i="11" s="1"/>
  <c r="CI48" i="6"/>
  <c r="CI42" i="11" s="1"/>
  <c r="CJ48" i="6"/>
  <c r="CJ42" i="11" s="1"/>
  <c r="CK48" i="6"/>
  <c r="CK42" i="11" s="1"/>
  <c r="CL48" i="6"/>
  <c r="CL42" i="11" s="1"/>
  <c r="CM48" i="6"/>
  <c r="CM42" i="11" s="1"/>
  <c r="CN48" i="6"/>
  <c r="CN42" i="11" s="1"/>
  <c r="CO48" i="6"/>
  <c r="CO42" i="11" s="1"/>
  <c r="CP48" i="6"/>
  <c r="CP42" i="11" s="1"/>
  <c r="CQ48" i="6"/>
  <c r="CQ42" i="11" s="1"/>
  <c r="CR48" i="6"/>
  <c r="CR42" i="11" s="1"/>
  <c r="CS48" i="6"/>
  <c r="CS42" i="11" s="1"/>
  <c r="CT48" i="6"/>
  <c r="CT42" i="11" s="1"/>
  <c r="CU48" i="6"/>
  <c r="CU42" i="11" s="1"/>
  <c r="CV48" i="6"/>
  <c r="CV42" i="11" s="1"/>
  <c r="CW48" i="6"/>
  <c r="CW42" i="11" s="1"/>
  <c r="CX48" i="6"/>
  <c r="CX42" i="11" s="1"/>
  <c r="CY48" i="6"/>
  <c r="CY42" i="11" s="1"/>
  <c r="CZ48" i="6"/>
  <c r="CZ42" i="11" s="1"/>
  <c r="DA48" i="6"/>
  <c r="DA42" i="11" s="1"/>
  <c r="DB48" i="6"/>
  <c r="DB42" i="11" s="1"/>
  <c r="DC48" i="6"/>
  <c r="DC42" i="11" s="1"/>
  <c r="DD48" i="6"/>
  <c r="DD42" i="11" s="1"/>
  <c r="DE48" i="6"/>
  <c r="DE42" i="11" s="1"/>
  <c r="DF48" i="6"/>
  <c r="DF42" i="11" s="1"/>
  <c r="DG48" i="6"/>
  <c r="DG42" i="11" s="1"/>
  <c r="DH48" i="6"/>
  <c r="DH42" i="11" s="1"/>
  <c r="DI48" i="6"/>
  <c r="DI42" i="11" s="1"/>
  <c r="DJ48" i="6"/>
  <c r="DJ42" i="11" s="1"/>
  <c r="DK48" i="6"/>
  <c r="DK42" i="11" s="1"/>
  <c r="DL48" i="6"/>
  <c r="DL42" i="11" s="1"/>
  <c r="DM48" i="6"/>
  <c r="DM42" i="11" s="1"/>
  <c r="DN48" i="6"/>
  <c r="DN42" i="11" s="1"/>
  <c r="DO48" i="6"/>
  <c r="DO42" i="11" s="1"/>
  <c r="DP48" i="6"/>
  <c r="DP42" i="11" s="1"/>
  <c r="DQ48" i="6"/>
  <c r="DQ42" i="11" s="1"/>
  <c r="DR48" i="6"/>
  <c r="DR42" i="11" s="1"/>
  <c r="DS48" i="6"/>
  <c r="DS42" i="11" s="1"/>
  <c r="DT48" i="6"/>
  <c r="DT42" i="11" s="1"/>
  <c r="DU48" i="6"/>
  <c r="DU42" i="11" s="1"/>
  <c r="DV48" i="6"/>
  <c r="DV42" i="11" s="1"/>
  <c r="DW48" i="6"/>
  <c r="DW42" i="11" s="1"/>
  <c r="DX48" i="6"/>
  <c r="DX42" i="11" s="1"/>
  <c r="DY48" i="6"/>
  <c r="DY42" i="11" s="1"/>
  <c r="DZ48" i="6"/>
  <c r="DZ42" i="11" s="1"/>
  <c r="EA48" i="6"/>
  <c r="EA42" i="11" s="1"/>
  <c r="EB48" i="6"/>
  <c r="EB42" i="11" s="1"/>
  <c r="EC48" i="6"/>
  <c r="EC42" i="11" s="1"/>
  <c r="ED48" i="6"/>
  <c r="ED42" i="11" s="1"/>
  <c r="EE48" i="6"/>
  <c r="EE42" i="11" s="1"/>
  <c r="EF48" i="6"/>
  <c r="EF42" i="11" s="1"/>
  <c r="EG48" i="6"/>
  <c r="EG42" i="11" s="1"/>
  <c r="EH48" i="6"/>
  <c r="EH42" i="11" s="1"/>
  <c r="EI48" i="6"/>
  <c r="EI42" i="11" s="1"/>
  <c r="EJ48" i="6"/>
  <c r="EJ42" i="11" s="1"/>
  <c r="EK48" i="6"/>
  <c r="EK42" i="11" s="1"/>
  <c r="EL48" i="6"/>
  <c r="EL42" i="11" s="1"/>
  <c r="EM48" i="6"/>
  <c r="EM42" i="11" s="1"/>
  <c r="EN48" i="6"/>
  <c r="EN42" i="11" s="1"/>
  <c r="EO48" i="6"/>
  <c r="EO42" i="11" s="1"/>
  <c r="EP48" i="6"/>
  <c r="EP42" i="11" s="1"/>
  <c r="EQ48" i="6"/>
  <c r="EQ42" i="11" s="1"/>
  <c r="ER48" i="6"/>
  <c r="ER42" i="11" s="1"/>
  <c r="ES48" i="6"/>
  <c r="ES42" i="11" s="1"/>
  <c r="ET48" i="6"/>
  <c r="ET42" i="11" s="1"/>
  <c r="EU48" i="6"/>
  <c r="EU42" i="11" s="1"/>
  <c r="EV48" i="6"/>
  <c r="EV42" i="11" s="1"/>
  <c r="EW48" i="6"/>
  <c r="EW42" i="11" s="1"/>
  <c r="EX48" i="6"/>
  <c r="EX42" i="11" s="1"/>
  <c r="EY48" i="6"/>
  <c r="EY42" i="11" s="1"/>
  <c r="EZ48" i="6"/>
  <c r="EZ42" i="11" s="1"/>
  <c r="FA48" i="6"/>
  <c r="FA42" i="11" s="1"/>
  <c r="FB48" i="6"/>
  <c r="FB42" i="11" s="1"/>
  <c r="FC48" i="6"/>
  <c r="FC42" i="11" s="1"/>
  <c r="FD48" i="6"/>
  <c r="FD42" i="11" s="1"/>
  <c r="FE48" i="6"/>
  <c r="FE42" i="11" s="1"/>
  <c r="FF48" i="6"/>
  <c r="FF42" i="11" s="1"/>
  <c r="FG48" i="6"/>
  <c r="FG42" i="11" s="1"/>
  <c r="FH48" i="6"/>
  <c r="FH42" i="11" s="1"/>
  <c r="FI48" i="6"/>
  <c r="FI42" i="11" s="1"/>
  <c r="FJ48" i="6"/>
  <c r="FJ42" i="11" s="1"/>
  <c r="FK48" i="6"/>
  <c r="FK42" i="11" s="1"/>
  <c r="FL48" i="6"/>
  <c r="FL42" i="11" s="1"/>
  <c r="FM48" i="6"/>
  <c r="FM42" i="11" s="1"/>
  <c r="FN48" i="6"/>
  <c r="FN42" i="11" s="1"/>
  <c r="FO48" i="6"/>
  <c r="FO42" i="11" s="1"/>
  <c r="FP48" i="6"/>
  <c r="FP42" i="11" s="1"/>
  <c r="FQ48" i="6"/>
  <c r="FQ42" i="11" s="1"/>
  <c r="FR48" i="6"/>
  <c r="FR42" i="11" s="1"/>
  <c r="FS48" i="6"/>
  <c r="FS42" i="11" s="1"/>
  <c r="FT48" i="6"/>
  <c r="FT42" i="11" s="1"/>
  <c r="FU48" i="6"/>
  <c r="FU42" i="11" s="1"/>
  <c r="FV48" i="6"/>
  <c r="FV42" i="11" s="1"/>
  <c r="FW48" i="6"/>
  <c r="FW42" i="11" s="1"/>
  <c r="FX48" i="6"/>
  <c r="FX42" i="11" s="1"/>
  <c r="FY48" i="6"/>
  <c r="FY42" i="11" s="1"/>
  <c r="FZ48" i="6"/>
  <c r="FZ42" i="11" s="1"/>
  <c r="GA48" i="6"/>
  <c r="GA42" i="11" s="1"/>
  <c r="GB48" i="6"/>
  <c r="GB42" i="11" s="1"/>
  <c r="GC48" i="6"/>
  <c r="GC42" i="11" s="1"/>
  <c r="GD48" i="6"/>
  <c r="GD42" i="11" s="1"/>
  <c r="GE48" i="6"/>
  <c r="GE42" i="11" s="1"/>
  <c r="GF48" i="6"/>
  <c r="GF42" i="11" s="1"/>
  <c r="GG48" i="6"/>
  <c r="GG42" i="11" s="1"/>
  <c r="GH48" i="6"/>
  <c r="GH42" i="11" s="1"/>
  <c r="GI48" i="6"/>
  <c r="GI42" i="11" s="1"/>
  <c r="GJ48" i="6"/>
  <c r="GJ42" i="11" s="1"/>
  <c r="GK48" i="6"/>
  <c r="GK42" i="11" s="1"/>
  <c r="GL48" i="6"/>
  <c r="GL42" i="11" s="1"/>
  <c r="GM48" i="6"/>
  <c r="GM42" i="11" s="1"/>
  <c r="GN48" i="6"/>
  <c r="GN42" i="11" s="1"/>
  <c r="GO48" i="6"/>
  <c r="GO42" i="11" s="1"/>
  <c r="GP48" i="6"/>
  <c r="GP42" i="11" s="1"/>
  <c r="GQ48" i="6"/>
  <c r="GQ42" i="11" s="1"/>
  <c r="GR48" i="6"/>
  <c r="GR42" i="11" s="1"/>
  <c r="GS48" i="6"/>
  <c r="GS42" i="11" s="1"/>
  <c r="GT48" i="6"/>
  <c r="GT42" i="11" s="1"/>
  <c r="GU48" i="6"/>
  <c r="GU42" i="11" s="1"/>
  <c r="GV48" i="6"/>
  <c r="GV42" i="11" s="1"/>
  <c r="GW48" i="6"/>
  <c r="GW42" i="11" s="1"/>
  <c r="GX48" i="6"/>
  <c r="GX42" i="11" s="1"/>
  <c r="GY48" i="6"/>
  <c r="GY42" i="11" s="1"/>
  <c r="GZ48" i="6"/>
  <c r="GZ42" i="11" s="1"/>
  <c r="HA48" i="6"/>
  <c r="HA42" i="11" s="1"/>
  <c r="HB48" i="6"/>
  <c r="HB42" i="11" s="1"/>
  <c r="HC48" i="6"/>
  <c r="HC42" i="11" s="1"/>
  <c r="HD48" i="6"/>
  <c r="HD42" i="11" s="1"/>
  <c r="HE48" i="6"/>
  <c r="HE42" i="11" s="1"/>
  <c r="HF48" i="6"/>
  <c r="HF42" i="11" s="1"/>
  <c r="HG48" i="6"/>
  <c r="HG42" i="11" s="1"/>
  <c r="HH48" i="6"/>
  <c r="HH42" i="11" s="1"/>
  <c r="HI48" i="6"/>
  <c r="HI42" i="11" s="1"/>
  <c r="HJ48" i="6"/>
  <c r="HJ42" i="11" s="1"/>
  <c r="HK48" i="6"/>
  <c r="HK42" i="11" s="1"/>
  <c r="HL48" i="6"/>
  <c r="HL42" i="11" s="1"/>
  <c r="HM48" i="6"/>
  <c r="HM42" i="11" s="1"/>
  <c r="HN48" i="6"/>
  <c r="HN42" i="11" s="1"/>
  <c r="HO48" i="6"/>
  <c r="HO42" i="11" s="1"/>
  <c r="HP48" i="6"/>
  <c r="HP42" i="11" s="1"/>
  <c r="HQ48" i="6"/>
  <c r="HQ42" i="11" s="1"/>
  <c r="HR48" i="6"/>
  <c r="HR42" i="11" s="1"/>
  <c r="HS48" i="6"/>
  <c r="HS42" i="11" s="1"/>
  <c r="HT48" i="6"/>
  <c r="HT42" i="11" s="1"/>
  <c r="HU48" i="6"/>
  <c r="HU42" i="11" s="1"/>
  <c r="HV48" i="6"/>
  <c r="HV42" i="11" s="1"/>
  <c r="HW48" i="6"/>
  <c r="HW42" i="11" s="1"/>
  <c r="HX48" i="6"/>
  <c r="HX42" i="11" s="1"/>
  <c r="HY48" i="6"/>
  <c r="HY42" i="11" s="1"/>
  <c r="HZ48" i="6"/>
  <c r="HZ42" i="11" s="1"/>
  <c r="IA48" i="6"/>
  <c r="IA42" i="11" s="1"/>
  <c r="IB48" i="6"/>
  <c r="IB42" i="11" s="1"/>
  <c r="IC48" i="6"/>
  <c r="IC42" i="11" s="1"/>
  <c r="ID48" i="6"/>
  <c r="ID42" i="11" s="1"/>
  <c r="IE48" i="6"/>
  <c r="IE42" i="11" s="1"/>
  <c r="IF48" i="6"/>
  <c r="IF42" i="11" s="1"/>
  <c r="H49" i="6"/>
  <c r="H43" i="11" s="1"/>
  <c r="I49" i="6"/>
  <c r="I43" i="11" s="1"/>
  <c r="J49" i="6"/>
  <c r="J43" i="11" s="1"/>
  <c r="K49" i="6"/>
  <c r="K43" i="11" s="1"/>
  <c r="L49" i="6"/>
  <c r="L43" i="11" s="1"/>
  <c r="M49" i="6"/>
  <c r="M43" i="11" s="1"/>
  <c r="N49" i="6"/>
  <c r="N43" i="11" s="1"/>
  <c r="O49" i="6"/>
  <c r="O43" i="11" s="1"/>
  <c r="P49" i="6"/>
  <c r="P43" i="11" s="1"/>
  <c r="Q49" i="6"/>
  <c r="Q43" i="11" s="1"/>
  <c r="R49" i="6"/>
  <c r="R43" i="11" s="1"/>
  <c r="S49" i="6"/>
  <c r="S43" i="11" s="1"/>
  <c r="T49" i="6"/>
  <c r="T43" i="11" s="1"/>
  <c r="U49" i="6"/>
  <c r="U43" i="11" s="1"/>
  <c r="V49" i="6"/>
  <c r="V43" i="11" s="1"/>
  <c r="W49" i="6"/>
  <c r="W43" i="11" s="1"/>
  <c r="X49" i="6"/>
  <c r="X43" i="11" s="1"/>
  <c r="Y49" i="6"/>
  <c r="Y43" i="11" s="1"/>
  <c r="Z49" i="6"/>
  <c r="Z43" i="11" s="1"/>
  <c r="AA49" i="6"/>
  <c r="AA43" i="11" s="1"/>
  <c r="AB49" i="6"/>
  <c r="AB43" i="11" s="1"/>
  <c r="AC49" i="6"/>
  <c r="AC43" i="11" s="1"/>
  <c r="AD49" i="6"/>
  <c r="AD43" i="11" s="1"/>
  <c r="AE49" i="6"/>
  <c r="AE43" i="11" s="1"/>
  <c r="AF49" i="6"/>
  <c r="AF43" i="11" s="1"/>
  <c r="AG49" i="6"/>
  <c r="AG43" i="11" s="1"/>
  <c r="AH49" i="6"/>
  <c r="AH43" i="11" s="1"/>
  <c r="AI49" i="6"/>
  <c r="AI43" i="11" s="1"/>
  <c r="AJ49" i="6"/>
  <c r="AJ43" i="11" s="1"/>
  <c r="AK49" i="6"/>
  <c r="AK43" i="11" s="1"/>
  <c r="AL49" i="6"/>
  <c r="AL43" i="11" s="1"/>
  <c r="AM49" i="6"/>
  <c r="AM43" i="11" s="1"/>
  <c r="AN49" i="6"/>
  <c r="AN43" i="11" s="1"/>
  <c r="AO49" i="6"/>
  <c r="AO43" i="11" s="1"/>
  <c r="AP49" i="6"/>
  <c r="AP43" i="11" s="1"/>
  <c r="AQ49" i="6"/>
  <c r="AQ43" i="11" s="1"/>
  <c r="AR49" i="6"/>
  <c r="AR43" i="11" s="1"/>
  <c r="AS49" i="6"/>
  <c r="AS43" i="11" s="1"/>
  <c r="AT49" i="6"/>
  <c r="AT43" i="11" s="1"/>
  <c r="AU49" i="6"/>
  <c r="AU43" i="11" s="1"/>
  <c r="AV49" i="6"/>
  <c r="AV43" i="11" s="1"/>
  <c r="AW49" i="6"/>
  <c r="AW43" i="11" s="1"/>
  <c r="AX49" i="6"/>
  <c r="AX43" i="11" s="1"/>
  <c r="AY49" i="6"/>
  <c r="AY43" i="11" s="1"/>
  <c r="AZ49" i="6"/>
  <c r="AZ43" i="11" s="1"/>
  <c r="BA49" i="6"/>
  <c r="BA43" i="11" s="1"/>
  <c r="BB49" i="6"/>
  <c r="BB43" i="11" s="1"/>
  <c r="BC49" i="6"/>
  <c r="BC43" i="11" s="1"/>
  <c r="BD49" i="6"/>
  <c r="BD43" i="11" s="1"/>
  <c r="BE49" i="6"/>
  <c r="BE43" i="11" s="1"/>
  <c r="BF49" i="6"/>
  <c r="BF43" i="11" s="1"/>
  <c r="BG49" i="6"/>
  <c r="BG43" i="11" s="1"/>
  <c r="BH49" i="6"/>
  <c r="BH43" i="11" s="1"/>
  <c r="BI49" i="6"/>
  <c r="BI43" i="11" s="1"/>
  <c r="BJ49" i="6"/>
  <c r="BJ43" i="11" s="1"/>
  <c r="BK49" i="6"/>
  <c r="BK43" i="11" s="1"/>
  <c r="BL49" i="6"/>
  <c r="BL43" i="11" s="1"/>
  <c r="BM49" i="6"/>
  <c r="BM43" i="11" s="1"/>
  <c r="BN49" i="6"/>
  <c r="BN43" i="11" s="1"/>
  <c r="BO49" i="6"/>
  <c r="BO43" i="11" s="1"/>
  <c r="BP49" i="6"/>
  <c r="BP43" i="11" s="1"/>
  <c r="BQ49" i="6"/>
  <c r="BQ43" i="11" s="1"/>
  <c r="BR49" i="6"/>
  <c r="BR43" i="11" s="1"/>
  <c r="BS49" i="6"/>
  <c r="BS43" i="11" s="1"/>
  <c r="BT49" i="6"/>
  <c r="BT43" i="11" s="1"/>
  <c r="BU49" i="6"/>
  <c r="BU43" i="11" s="1"/>
  <c r="BV49" i="6"/>
  <c r="BV43" i="11" s="1"/>
  <c r="BW49" i="6"/>
  <c r="BW43" i="11" s="1"/>
  <c r="BX49" i="6"/>
  <c r="BX43" i="11" s="1"/>
  <c r="BY49" i="6"/>
  <c r="BY43" i="11" s="1"/>
  <c r="BZ49" i="6"/>
  <c r="BZ43" i="11" s="1"/>
  <c r="CA49" i="6"/>
  <c r="CA43" i="11" s="1"/>
  <c r="CB49" i="6"/>
  <c r="CB43" i="11" s="1"/>
  <c r="CC49" i="6"/>
  <c r="CC43" i="11" s="1"/>
  <c r="CD49" i="6"/>
  <c r="CD43" i="11" s="1"/>
  <c r="CE49" i="6"/>
  <c r="CE43" i="11" s="1"/>
  <c r="CF49" i="6"/>
  <c r="CF43" i="11" s="1"/>
  <c r="CG49" i="6"/>
  <c r="CG43" i="11" s="1"/>
  <c r="CH49" i="6"/>
  <c r="CH43" i="11" s="1"/>
  <c r="CI49" i="6"/>
  <c r="CI43" i="11" s="1"/>
  <c r="CJ49" i="6"/>
  <c r="CJ43" i="11" s="1"/>
  <c r="CK49" i="6"/>
  <c r="CK43" i="11" s="1"/>
  <c r="CL49" i="6"/>
  <c r="CL43" i="11" s="1"/>
  <c r="CM49" i="6"/>
  <c r="CM43" i="11" s="1"/>
  <c r="CN49" i="6"/>
  <c r="CN43" i="11" s="1"/>
  <c r="CO49" i="6"/>
  <c r="CO43" i="11" s="1"/>
  <c r="CP49" i="6"/>
  <c r="CP43" i="11" s="1"/>
  <c r="CQ49" i="6"/>
  <c r="CQ43" i="11" s="1"/>
  <c r="CR49" i="6"/>
  <c r="CR43" i="11" s="1"/>
  <c r="CS49" i="6"/>
  <c r="CS43" i="11" s="1"/>
  <c r="CT49" i="6"/>
  <c r="CT43" i="11" s="1"/>
  <c r="CU49" i="6"/>
  <c r="CU43" i="11" s="1"/>
  <c r="CV49" i="6"/>
  <c r="CV43" i="11" s="1"/>
  <c r="CW49" i="6"/>
  <c r="CW43" i="11" s="1"/>
  <c r="CX49" i="6"/>
  <c r="CX43" i="11" s="1"/>
  <c r="CY49" i="6"/>
  <c r="CY43" i="11" s="1"/>
  <c r="CZ49" i="6"/>
  <c r="CZ43" i="11" s="1"/>
  <c r="DA49" i="6"/>
  <c r="DA43" i="11" s="1"/>
  <c r="DB49" i="6"/>
  <c r="DB43" i="11" s="1"/>
  <c r="DC49" i="6"/>
  <c r="DC43" i="11" s="1"/>
  <c r="DD49" i="6"/>
  <c r="DD43" i="11" s="1"/>
  <c r="DE49" i="6"/>
  <c r="DE43" i="11" s="1"/>
  <c r="DF49" i="6"/>
  <c r="DF43" i="11" s="1"/>
  <c r="DG49" i="6"/>
  <c r="DG43" i="11" s="1"/>
  <c r="DH49" i="6"/>
  <c r="DH43" i="11" s="1"/>
  <c r="DI49" i="6"/>
  <c r="DI43" i="11" s="1"/>
  <c r="DJ49" i="6"/>
  <c r="DJ43" i="11" s="1"/>
  <c r="DK49" i="6"/>
  <c r="DK43" i="11" s="1"/>
  <c r="DL49" i="6"/>
  <c r="DL43" i="11" s="1"/>
  <c r="DM49" i="6"/>
  <c r="DM43" i="11" s="1"/>
  <c r="DN49" i="6"/>
  <c r="DN43" i="11" s="1"/>
  <c r="DO49" i="6"/>
  <c r="DO43" i="11" s="1"/>
  <c r="DP49" i="6"/>
  <c r="DP43" i="11" s="1"/>
  <c r="DQ49" i="6"/>
  <c r="DQ43" i="11" s="1"/>
  <c r="DR49" i="6"/>
  <c r="DR43" i="11" s="1"/>
  <c r="DS49" i="6"/>
  <c r="DS43" i="11" s="1"/>
  <c r="DT49" i="6"/>
  <c r="DT43" i="11" s="1"/>
  <c r="DU49" i="6"/>
  <c r="DU43" i="11" s="1"/>
  <c r="DV49" i="6"/>
  <c r="DV43" i="11" s="1"/>
  <c r="DW49" i="6"/>
  <c r="DW43" i="11" s="1"/>
  <c r="DX49" i="6"/>
  <c r="DX43" i="11" s="1"/>
  <c r="DY49" i="6"/>
  <c r="DY43" i="11" s="1"/>
  <c r="DZ49" i="6"/>
  <c r="DZ43" i="11" s="1"/>
  <c r="EA49" i="6"/>
  <c r="EA43" i="11" s="1"/>
  <c r="EB49" i="6"/>
  <c r="EB43" i="11" s="1"/>
  <c r="EC49" i="6"/>
  <c r="EC43" i="11" s="1"/>
  <c r="ED49" i="6"/>
  <c r="ED43" i="11" s="1"/>
  <c r="EE49" i="6"/>
  <c r="EE43" i="11" s="1"/>
  <c r="EF49" i="6"/>
  <c r="EF43" i="11" s="1"/>
  <c r="EG49" i="6"/>
  <c r="EG43" i="11" s="1"/>
  <c r="EH49" i="6"/>
  <c r="EH43" i="11" s="1"/>
  <c r="EI49" i="6"/>
  <c r="EI43" i="11" s="1"/>
  <c r="EJ49" i="6"/>
  <c r="EJ43" i="11" s="1"/>
  <c r="EK49" i="6"/>
  <c r="EK43" i="11" s="1"/>
  <c r="EL49" i="6"/>
  <c r="EL43" i="11" s="1"/>
  <c r="EM49" i="6"/>
  <c r="EM43" i="11" s="1"/>
  <c r="EN49" i="6"/>
  <c r="EN43" i="11" s="1"/>
  <c r="EO49" i="6"/>
  <c r="EO43" i="11" s="1"/>
  <c r="EP49" i="6"/>
  <c r="EP43" i="11" s="1"/>
  <c r="EQ49" i="6"/>
  <c r="EQ43" i="11" s="1"/>
  <c r="ER49" i="6"/>
  <c r="ER43" i="11" s="1"/>
  <c r="ES49" i="6"/>
  <c r="ES43" i="11" s="1"/>
  <c r="ET49" i="6"/>
  <c r="ET43" i="11" s="1"/>
  <c r="EU49" i="6"/>
  <c r="EU43" i="11" s="1"/>
  <c r="EV49" i="6"/>
  <c r="EV43" i="11" s="1"/>
  <c r="EW49" i="6"/>
  <c r="EW43" i="11" s="1"/>
  <c r="EX49" i="6"/>
  <c r="EX43" i="11" s="1"/>
  <c r="EY49" i="6"/>
  <c r="EY43" i="11" s="1"/>
  <c r="EZ49" i="6"/>
  <c r="EZ43" i="11" s="1"/>
  <c r="FA49" i="6"/>
  <c r="FA43" i="11" s="1"/>
  <c r="FB49" i="6"/>
  <c r="FB43" i="11" s="1"/>
  <c r="FC49" i="6"/>
  <c r="FC43" i="11" s="1"/>
  <c r="FD49" i="6"/>
  <c r="FD43" i="11" s="1"/>
  <c r="FE49" i="6"/>
  <c r="FE43" i="11" s="1"/>
  <c r="FF49" i="6"/>
  <c r="FF43" i="11" s="1"/>
  <c r="FG49" i="6"/>
  <c r="FG43" i="11" s="1"/>
  <c r="FH49" i="6"/>
  <c r="FH43" i="11" s="1"/>
  <c r="FI49" i="6"/>
  <c r="FI43" i="11" s="1"/>
  <c r="FJ49" i="6"/>
  <c r="FJ43" i="11" s="1"/>
  <c r="FK49" i="6"/>
  <c r="FK43" i="11" s="1"/>
  <c r="FL49" i="6"/>
  <c r="FL43" i="11" s="1"/>
  <c r="FM49" i="6"/>
  <c r="FM43" i="11" s="1"/>
  <c r="FN49" i="6"/>
  <c r="FN43" i="11" s="1"/>
  <c r="FO49" i="6"/>
  <c r="FO43" i="11" s="1"/>
  <c r="FP49" i="6"/>
  <c r="FP43" i="11" s="1"/>
  <c r="FQ49" i="6"/>
  <c r="FQ43" i="11" s="1"/>
  <c r="FR49" i="6"/>
  <c r="FR43" i="11" s="1"/>
  <c r="FS49" i="6"/>
  <c r="FS43" i="11" s="1"/>
  <c r="FT49" i="6"/>
  <c r="FT43" i="11" s="1"/>
  <c r="FU49" i="6"/>
  <c r="FU43" i="11" s="1"/>
  <c r="FV49" i="6"/>
  <c r="FV43" i="11" s="1"/>
  <c r="FW49" i="6"/>
  <c r="FW43" i="11" s="1"/>
  <c r="FX49" i="6"/>
  <c r="FX43" i="11" s="1"/>
  <c r="FY49" i="6"/>
  <c r="FY43" i="11" s="1"/>
  <c r="FZ49" i="6"/>
  <c r="FZ43" i="11" s="1"/>
  <c r="GA49" i="6"/>
  <c r="GA43" i="11" s="1"/>
  <c r="GB49" i="6"/>
  <c r="GB43" i="11" s="1"/>
  <c r="GC49" i="6"/>
  <c r="GC43" i="11" s="1"/>
  <c r="GD49" i="6"/>
  <c r="GD43" i="11" s="1"/>
  <c r="GE49" i="6"/>
  <c r="GE43" i="11" s="1"/>
  <c r="GF49" i="6"/>
  <c r="GF43" i="11" s="1"/>
  <c r="GG49" i="6"/>
  <c r="GG43" i="11" s="1"/>
  <c r="GH49" i="6"/>
  <c r="GH43" i="11" s="1"/>
  <c r="GI49" i="6"/>
  <c r="GI43" i="11" s="1"/>
  <c r="GJ49" i="6"/>
  <c r="GJ43" i="11" s="1"/>
  <c r="GK49" i="6"/>
  <c r="GK43" i="11" s="1"/>
  <c r="GL49" i="6"/>
  <c r="GL43" i="11" s="1"/>
  <c r="GM49" i="6"/>
  <c r="GM43" i="11" s="1"/>
  <c r="GN49" i="6"/>
  <c r="GN43" i="11" s="1"/>
  <c r="GO49" i="6"/>
  <c r="GO43" i="11" s="1"/>
  <c r="GP49" i="6"/>
  <c r="GP43" i="11" s="1"/>
  <c r="GQ49" i="6"/>
  <c r="GQ43" i="11" s="1"/>
  <c r="GR49" i="6"/>
  <c r="GR43" i="11" s="1"/>
  <c r="GS49" i="6"/>
  <c r="GS43" i="11" s="1"/>
  <c r="GT49" i="6"/>
  <c r="GT43" i="11" s="1"/>
  <c r="GU49" i="6"/>
  <c r="GU43" i="11" s="1"/>
  <c r="GV49" i="6"/>
  <c r="GV43" i="11" s="1"/>
  <c r="GW49" i="6"/>
  <c r="GW43" i="11" s="1"/>
  <c r="GX49" i="6"/>
  <c r="GX43" i="11" s="1"/>
  <c r="GY49" i="6"/>
  <c r="GY43" i="11" s="1"/>
  <c r="GZ49" i="6"/>
  <c r="GZ43" i="11" s="1"/>
  <c r="HA49" i="6"/>
  <c r="HA43" i="11" s="1"/>
  <c r="HB49" i="6"/>
  <c r="HB43" i="11" s="1"/>
  <c r="HC49" i="6"/>
  <c r="HC43" i="11" s="1"/>
  <c r="HD49" i="6"/>
  <c r="HD43" i="11" s="1"/>
  <c r="HE49" i="6"/>
  <c r="HE43" i="11" s="1"/>
  <c r="HF49" i="6"/>
  <c r="HF43" i="11" s="1"/>
  <c r="HG49" i="6"/>
  <c r="HG43" i="11" s="1"/>
  <c r="HH49" i="6"/>
  <c r="HH43" i="11" s="1"/>
  <c r="HI49" i="6"/>
  <c r="HI43" i="11" s="1"/>
  <c r="HJ49" i="6"/>
  <c r="HJ43" i="11" s="1"/>
  <c r="HK49" i="6"/>
  <c r="HK43" i="11" s="1"/>
  <c r="HL49" i="6"/>
  <c r="HL43" i="11" s="1"/>
  <c r="HM49" i="6"/>
  <c r="HM43" i="11" s="1"/>
  <c r="HN49" i="6"/>
  <c r="HN43" i="11" s="1"/>
  <c r="HO49" i="6"/>
  <c r="HO43" i="11" s="1"/>
  <c r="HP49" i="6"/>
  <c r="HP43" i="11" s="1"/>
  <c r="HQ49" i="6"/>
  <c r="HQ43" i="11" s="1"/>
  <c r="HR49" i="6"/>
  <c r="HR43" i="11" s="1"/>
  <c r="HS49" i="6"/>
  <c r="HS43" i="11" s="1"/>
  <c r="HT49" i="6"/>
  <c r="HT43" i="11" s="1"/>
  <c r="HU49" i="6"/>
  <c r="HU43" i="11" s="1"/>
  <c r="HV49" i="6"/>
  <c r="HV43" i="11" s="1"/>
  <c r="HW49" i="6"/>
  <c r="HW43" i="11" s="1"/>
  <c r="HX49" i="6"/>
  <c r="HX43" i="11" s="1"/>
  <c r="HY49" i="6"/>
  <c r="HY43" i="11" s="1"/>
  <c r="HZ49" i="6"/>
  <c r="HZ43" i="11" s="1"/>
  <c r="IA49" i="6"/>
  <c r="IA43" i="11" s="1"/>
  <c r="IB49" i="6"/>
  <c r="IB43" i="11" s="1"/>
  <c r="IC49" i="6"/>
  <c r="IC43" i="11" s="1"/>
  <c r="ID49" i="6"/>
  <c r="ID43" i="11" s="1"/>
  <c r="IE49" i="6"/>
  <c r="IE43" i="11" s="1"/>
  <c r="IF49" i="6"/>
  <c r="IF43" i="11" s="1"/>
  <c r="H50" i="6"/>
  <c r="H44" i="11" s="1"/>
  <c r="I50" i="6"/>
  <c r="I44" i="11" s="1"/>
  <c r="J50" i="6"/>
  <c r="J44" i="11" s="1"/>
  <c r="K50" i="6"/>
  <c r="K44" i="11" s="1"/>
  <c r="L50" i="6"/>
  <c r="L44" i="11" s="1"/>
  <c r="M50" i="6"/>
  <c r="M44" i="11" s="1"/>
  <c r="N50" i="6"/>
  <c r="N44" i="11" s="1"/>
  <c r="O50" i="6"/>
  <c r="O44" i="11" s="1"/>
  <c r="P50" i="6"/>
  <c r="P44" i="11" s="1"/>
  <c r="Q50" i="6"/>
  <c r="Q44" i="11" s="1"/>
  <c r="R50" i="6"/>
  <c r="R44" i="11" s="1"/>
  <c r="S50" i="6"/>
  <c r="S44" i="11" s="1"/>
  <c r="T50" i="6"/>
  <c r="T44" i="11" s="1"/>
  <c r="U50" i="6"/>
  <c r="U44" i="11" s="1"/>
  <c r="V50" i="6"/>
  <c r="V44" i="11" s="1"/>
  <c r="W50" i="6"/>
  <c r="W44" i="11" s="1"/>
  <c r="X50" i="6"/>
  <c r="X44" i="11" s="1"/>
  <c r="Y50" i="6"/>
  <c r="Y44" i="11" s="1"/>
  <c r="Z50" i="6"/>
  <c r="Z44" i="11" s="1"/>
  <c r="AA50" i="6"/>
  <c r="AA44" i="11" s="1"/>
  <c r="AB50" i="6"/>
  <c r="AB44" i="11" s="1"/>
  <c r="AC50" i="6"/>
  <c r="AC44" i="11" s="1"/>
  <c r="AD50" i="6"/>
  <c r="AD44" i="11" s="1"/>
  <c r="AE50" i="6"/>
  <c r="AE44" i="11" s="1"/>
  <c r="AF50" i="6"/>
  <c r="AF44" i="11" s="1"/>
  <c r="AG50" i="6"/>
  <c r="AG44" i="11" s="1"/>
  <c r="AH50" i="6"/>
  <c r="AH44" i="11" s="1"/>
  <c r="AI50" i="6"/>
  <c r="AI44" i="11" s="1"/>
  <c r="AJ50" i="6"/>
  <c r="AJ44" i="11" s="1"/>
  <c r="AK50" i="6"/>
  <c r="AK44" i="11" s="1"/>
  <c r="AL50" i="6"/>
  <c r="AL44" i="11" s="1"/>
  <c r="AM50" i="6"/>
  <c r="AM44" i="11" s="1"/>
  <c r="AN50" i="6"/>
  <c r="AN44" i="11" s="1"/>
  <c r="AO50" i="6"/>
  <c r="AO44" i="11" s="1"/>
  <c r="AP50" i="6"/>
  <c r="AP44" i="11" s="1"/>
  <c r="AQ50" i="6"/>
  <c r="AQ44" i="11" s="1"/>
  <c r="AR50" i="6"/>
  <c r="AR44" i="11" s="1"/>
  <c r="AS50" i="6"/>
  <c r="AS44" i="11" s="1"/>
  <c r="AT50" i="6"/>
  <c r="AT44" i="11" s="1"/>
  <c r="AU50" i="6"/>
  <c r="AU44" i="11" s="1"/>
  <c r="AV50" i="6"/>
  <c r="AV44" i="11" s="1"/>
  <c r="AW50" i="6"/>
  <c r="AW44" i="11" s="1"/>
  <c r="AX50" i="6"/>
  <c r="AX44" i="11" s="1"/>
  <c r="AY50" i="6"/>
  <c r="AY44" i="11" s="1"/>
  <c r="AZ50" i="6"/>
  <c r="AZ44" i="11" s="1"/>
  <c r="BA50" i="6"/>
  <c r="BA44" i="11" s="1"/>
  <c r="BB50" i="6"/>
  <c r="BB44" i="11" s="1"/>
  <c r="BC50" i="6"/>
  <c r="BC44" i="11" s="1"/>
  <c r="BD50" i="6"/>
  <c r="BD44" i="11" s="1"/>
  <c r="BE50" i="6"/>
  <c r="BE44" i="11" s="1"/>
  <c r="BF50" i="6"/>
  <c r="BF44" i="11" s="1"/>
  <c r="BG50" i="6"/>
  <c r="BG44" i="11" s="1"/>
  <c r="BH50" i="6"/>
  <c r="BH44" i="11" s="1"/>
  <c r="BI50" i="6"/>
  <c r="BI44" i="11" s="1"/>
  <c r="BJ50" i="6"/>
  <c r="BJ44" i="11" s="1"/>
  <c r="BK50" i="6"/>
  <c r="BK44" i="11" s="1"/>
  <c r="BL50" i="6"/>
  <c r="BL44" i="11" s="1"/>
  <c r="BM50" i="6"/>
  <c r="BM44" i="11" s="1"/>
  <c r="BN50" i="6"/>
  <c r="BN44" i="11" s="1"/>
  <c r="BO50" i="6"/>
  <c r="BO44" i="11" s="1"/>
  <c r="BP50" i="6"/>
  <c r="BP44" i="11" s="1"/>
  <c r="BQ50" i="6"/>
  <c r="BQ44" i="11" s="1"/>
  <c r="BR50" i="6"/>
  <c r="BR44" i="11" s="1"/>
  <c r="BS50" i="6"/>
  <c r="BS44" i="11" s="1"/>
  <c r="BT50" i="6"/>
  <c r="BT44" i="11" s="1"/>
  <c r="BU50" i="6"/>
  <c r="BU44" i="11" s="1"/>
  <c r="BV50" i="6"/>
  <c r="BV44" i="11" s="1"/>
  <c r="BW50" i="6"/>
  <c r="BW44" i="11" s="1"/>
  <c r="BX50" i="6"/>
  <c r="BX44" i="11" s="1"/>
  <c r="BY50" i="6"/>
  <c r="BY44" i="11" s="1"/>
  <c r="BZ50" i="6"/>
  <c r="BZ44" i="11" s="1"/>
  <c r="CA50" i="6"/>
  <c r="CA44" i="11" s="1"/>
  <c r="CB50" i="6"/>
  <c r="CB44" i="11" s="1"/>
  <c r="CC50" i="6"/>
  <c r="CC44" i="11" s="1"/>
  <c r="CD50" i="6"/>
  <c r="CD44" i="11" s="1"/>
  <c r="CE50" i="6"/>
  <c r="CE44" i="11" s="1"/>
  <c r="CF50" i="6"/>
  <c r="CF44" i="11" s="1"/>
  <c r="CG50" i="6"/>
  <c r="CG44" i="11" s="1"/>
  <c r="CH50" i="6"/>
  <c r="CH44" i="11" s="1"/>
  <c r="CI50" i="6"/>
  <c r="CI44" i="11" s="1"/>
  <c r="CJ50" i="6"/>
  <c r="CJ44" i="11" s="1"/>
  <c r="CK50" i="6"/>
  <c r="CK44" i="11" s="1"/>
  <c r="CL50" i="6"/>
  <c r="CL44" i="11" s="1"/>
  <c r="CM50" i="6"/>
  <c r="CM44" i="11" s="1"/>
  <c r="CN50" i="6"/>
  <c r="CN44" i="11" s="1"/>
  <c r="CO50" i="6"/>
  <c r="CO44" i="11" s="1"/>
  <c r="CP50" i="6"/>
  <c r="CP44" i="11" s="1"/>
  <c r="CQ50" i="6"/>
  <c r="CQ44" i="11" s="1"/>
  <c r="CR50" i="6"/>
  <c r="CR44" i="11" s="1"/>
  <c r="CS50" i="6"/>
  <c r="CS44" i="11" s="1"/>
  <c r="CT50" i="6"/>
  <c r="CT44" i="11" s="1"/>
  <c r="CU50" i="6"/>
  <c r="CU44" i="11" s="1"/>
  <c r="CV50" i="6"/>
  <c r="CV44" i="11" s="1"/>
  <c r="CW50" i="6"/>
  <c r="CW44" i="11" s="1"/>
  <c r="CX50" i="6"/>
  <c r="CX44" i="11" s="1"/>
  <c r="CY50" i="6"/>
  <c r="CY44" i="11" s="1"/>
  <c r="CZ50" i="6"/>
  <c r="CZ44" i="11" s="1"/>
  <c r="DA50" i="6"/>
  <c r="DA44" i="11" s="1"/>
  <c r="DB50" i="6"/>
  <c r="DB44" i="11" s="1"/>
  <c r="DC50" i="6"/>
  <c r="DC44" i="11" s="1"/>
  <c r="DD50" i="6"/>
  <c r="DD44" i="11" s="1"/>
  <c r="DE50" i="6"/>
  <c r="DE44" i="11" s="1"/>
  <c r="DF50" i="6"/>
  <c r="DF44" i="11" s="1"/>
  <c r="DG50" i="6"/>
  <c r="DG44" i="11" s="1"/>
  <c r="DH50" i="6"/>
  <c r="DH44" i="11" s="1"/>
  <c r="DI50" i="6"/>
  <c r="DI44" i="11" s="1"/>
  <c r="DJ50" i="6"/>
  <c r="DJ44" i="11" s="1"/>
  <c r="DK50" i="6"/>
  <c r="DK44" i="11" s="1"/>
  <c r="DL50" i="6"/>
  <c r="DL44" i="11" s="1"/>
  <c r="DM50" i="6"/>
  <c r="DM44" i="11" s="1"/>
  <c r="DN50" i="6"/>
  <c r="DN44" i="11" s="1"/>
  <c r="DO50" i="6"/>
  <c r="DO44" i="11" s="1"/>
  <c r="DP50" i="6"/>
  <c r="DP44" i="11" s="1"/>
  <c r="DQ50" i="6"/>
  <c r="DQ44" i="11" s="1"/>
  <c r="DR50" i="6"/>
  <c r="DR44" i="11" s="1"/>
  <c r="DS50" i="6"/>
  <c r="DS44" i="11" s="1"/>
  <c r="DT50" i="6"/>
  <c r="DT44" i="11" s="1"/>
  <c r="DU50" i="6"/>
  <c r="DU44" i="11" s="1"/>
  <c r="DV50" i="6"/>
  <c r="DV44" i="11" s="1"/>
  <c r="DW50" i="6"/>
  <c r="DW44" i="11" s="1"/>
  <c r="DX50" i="6"/>
  <c r="DX44" i="11" s="1"/>
  <c r="DY50" i="6"/>
  <c r="DY44" i="11" s="1"/>
  <c r="DZ50" i="6"/>
  <c r="DZ44" i="11" s="1"/>
  <c r="EA50" i="6"/>
  <c r="EA44" i="11" s="1"/>
  <c r="EB50" i="6"/>
  <c r="EB44" i="11" s="1"/>
  <c r="EC50" i="6"/>
  <c r="EC44" i="11" s="1"/>
  <c r="ED50" i="6"/>
  <c r="ED44" i="11" s="1"/>
  <c r="EE50" i="6"/>
  <c r="EE44" i="11" s="1"/>
  <c r="EF50" i="6"/>
  <c r="EF44" i="11" s="1"/>
  <c r="EG50" i="6"/>
  <c r="EG44" i="11" s="1"/>
  <c r="EH50" i="6"/>
  <c r="EH44" i="11" s="1"/>
  <c r="EI50" i="6"/>
  <c r="EI44" i="11" s="1"/>
  <c r="EJ50" i="6"/>
  <c r="EJ44" i="11" s="1"/>
  <c r="EK50" i="6"/>
  <c r="EK44" i="11" s="1"/>
  <c r="EL50" i="6"/>
  <c r="EL44" i="11" s="1"/>
  <c r="EM50" i="6"/>
  <c r="EM44" i="11" s="1"/>
  <c r="EN50" i="6"/>
  <c r="EN44" i="11" s="1"/>
  <c r="EO50" i="6"/>
  <c r="EO44" i="11" s="1"/>
  <c r="EP50" i="6"/>
  <c r="EP44" i="11" s="1"/>
  <c r="EQ50" i="6"/>
  <c r="EQ44" i="11" s="1"/>
  <c r="ER50" i="6"/>
  <c r="ER44" i="11" s="1"/>
  <c r="ES50" i="6"/>
  <c r="ES44" i="11" s="1"/>
  <c r="ET50" i="6"/>
  <c r="ET44" i="11" s="1"/>
  <c r="EU50" i="6"/>
  <c r="EU44" i="11" s="1"/>
  <c r="EV50" i="6"/>
  <c r="EV44" i="11" s="1"/>
  <c r="EW50" i="6"/>
  <c r="EW44" i="11" s="1"/>
  <c r="EX50" i="6"/>
  <c r="EX44" i="11" s="1"/>
  <c r="EY50" i="6"/>
  <c r="EY44" i="11" s="1"/>
  <c r="EZ50" i="6"/>
  <c r="EZ44" i="11" s="1"/>
  <c r="FA50" i="6"/>
  <c r="FA44" i="11" s="1"/>
  <c r="FB50" i="6"/>
  <c r="FB44" i="11" s="1"/>
  <c r="FC50" i="6"/>
  <c r="FC44" i="11" s="1"/>
  <c r="FD50" i="6"/>
  <c r="FD44" i="11" s="1"/>
  <c r="FE50" i="6"/>
  <c r="FE44" i="11" s="1"/>
  <c r="FF50" i="6"/>
  <c r="FF44" i="11" s="1"/>
  <c r="FG50" i="6"/>
  <c r="FG44" i="11" s="1"/>
  <c r="FH50" i="6"/>
  <c r="FH44" i="11" s="1"/>
  <c r="FI50" i="6"/>
  <c r="FI44" i="11" s="1"/>
  <c r="FJ50" i="6"/>
  <c r="FJ44" i="11" s="1"/>
  <c r="FK50" i="6"/>
  <c r="FK44" i="11" s="1"/>
  <c r="FL50" i="6"/>
  <c r="FL44" i="11" s="1"/>
  <c r="FM50" i="6"/>
  <c r="FM44" i="11" s="1"/>
  <c r="FN50" i="6"/>
  <c r="FN44" i="11" s="1"/>
  <c r="FO50" i="6"/>
  <c r="FO44" i="11" s="1"/>
  <c r="FP50" i="6"/>
  <c r="FP44" i="11" s="1"/>
  <c r="FQ50" i="6"/>
  <c r="FQ44" i="11" s="1"/>
  <c r="FR50" i="6"/>
  <c r="FR44" i="11" s="1"/>
  <c r="FS50" i="6"/>
  <c r="FS44" i="11" s="1"/>
  <c r="FT50" i="6"/>
  <c r="FT44" i="11" s="1"/>
  <c r="FU50" i="6"/>
  <c r="FU44" i="11" s="1"/>
  <c r="FV50" i="6"/>
  <c r="FV44" i="11" s="1"/>
  <c r="FW50" i="6"/>
  <c r="FW44" i="11" s="1"/>
  <c r="FX50" i="6"/>
  <c r="FX44" i="11" s="1"/>
  <c r="FY50" i="6"/>
  <c r="FY44" i="11" s="1"/>
  <c r="FZ50" i="6"/>
  <c r="FZ44" i="11" s="1"/>
  <c r="GA50" i="6"/>
  <c r="GA44" i="11" s="1"/>
  <c r="GB50" i="6"/>
  <c r="GB44" i="11" s="1"/>
  <c r="GC50" i="6"/>
  <c r="GC44" i="11" s="1"/>
  <c r="GD50" i="6"/>
  <c r="GD44" i="11" s="1"/>
  <c r="GE50" i="6"/>
  <c r="GE44" i="11" s="1"/>
  <c r="GF50" i="6"/>
  <c r="GF44" i="11" s="1"/>
  <c r="GG50" i="6"/>
  <c r="GG44" i="11" s="1"/>
  <c r="GH50" i="6"/>
  <c r="GH44" i="11" s="1"/>
  <c r="GI50" i="6"/>
  <c r="GI44" i="11" s="1"/>
  <c r="GJ50" i="6"/>
  <c r="GJ44" i="11" s="1"/>
  <c r="GK50" i="6"/>
  <c r="GK44" i="11" s="1"/>
  <c r="GL50" i="6"/>
  <c r="GL44" i="11" s="1"/>
  <c r="GM50" i="6"/>
  <c r="GM44" i="11" s="1"/>
  <c r="GN50" i="6"/>
  <c r="GN44" i="11" s="1"/>
  <c r="GO50" i="6"/>
  <c r="GO44" i="11" s="1"/>
  <c r="GP50" i="6"/>
  <c r="GP44" i="11" s="1"/>
  <c r="GQ50" i="6"/>
  <c r="GQ44" i="11" s="1"/>
  <c r="GR50" i="6"/>
  <c r="GR44" i="11" s="1"/>
  <c r="GS50" i="6"/>
  <c r="GS44" i="11" s="1"/>
  <c r="GT50" i="6"/>
  <c r="GT44" i="11" s="1"/>
  <c r="GU50" i="6"/>
  <c r="GU44" i="11" s="1"/>
  <c r="GV50" i="6"/>
  <c r="GV44" i="11" s="1"/>
  <c r="GW50" i="6"/>
  <c r="GW44" i="11" s="1"/>
  <c r="GX50" i="6"/>
  <c r="GX44" i="11" s="1"/>
  <c r="GY50" i="6"/>
  <c r="GY44" i="11" s="1"/>
  <c r="GZ50" i="6"/>
  <c r="GZ44" i="11" s="1"/>
  <c r="HA50" i="6"/>
  <c r="HA44" i="11" s="1"/>
  <c r="HB50" i="6"/>
  <c r="HB44" i="11" s="1"/>
  <c r="HC50" i="6"/>
  <c r="HC44" i="11" s="1"/>
  <c r="HD50" i="6"/>
  <c r="HD44" i="11" s="1"/>
  <c r="HE50" i="6"/>
  <c r="HE44" i="11" s="1"/>
  <c r="HF50" i="6"/>
  <c r="HF44" i="11" s="1"/>
  <c r="HG50" i="6"/>
  <c r="HG44" i="11" s="1"/>
  <c r="HH50" i="6"/>
  <c r="HH44" i="11" s="1"/>
  <c r="HI50" i="6"/>
  <c r="HI44" i="11" s="1"/>
  <c r="HJ50" i="6"/>
  <c r="HJ44" i="11" s="1"/>
  <c r="HK50" i="6"/>
  <c r="HK44" i="11" s="1"/>
  <c r="HL50" i="6"/>
  <c r="HL44" i="11" s="1"/>
  <c r="HM50" i="6"/>
  <c r="HM44" i="11" s="1"/>
  <c r="HN50" i="6"/>
  <c r="HN44" i="11" s="1"/>
  <c r="HO50" i="6"/>
  <c r="HO44" i="11" s="1"/>
  <c r="HP50" i="6"/>
  <c r="HP44" i="11" s="1"/>
  <c r="HQ50" i="6"/>
  <c r="HQ44" i="11" s="1"/>
  <c r="HR50" i="6"/>
  <c r="HR44" i="11" s="1"/>
  <c r="HS50" i="6"/>
  <c r="HS44" i="11" s="1"/>
  <c r="HT50" i="6"/>
  <c r="HT44" i="11" s="1"/>
  <c r="HU50" i="6"/>
  <c r="HU44" i="11" s="1"/>
  <c r="HV50" i="6"/>
  <c r="HV44" i="11" s="1"/>
  <c r="HW50" i="6"/>
  <c r="HW44" i="11" s="1"/>
  <c r="HX50" i="6"/>
  <c r="HX44" i="11" s="1"/>
  <c r="HY50" i="6"/>
  <c r="HY44" i="11" s="1"/>
  <c r="HZ50" i="6"/>
  <c r="HZ44" i="11" s="1"/>
  <c r="IA50" i="6"/>
  <c r="IA44" i="11" s="1"/>
  <c r="IB50" i="6"/>
  <c r="IB44" i="11" s="1"/>
  <c r="IC50" i="6"/>
  <c r="IC44" i="11" s="1"/>
  <c r="ID50" i="6"/>
  <c r="ID44" i="11" s="1"/>
  <c r="IE50" i="6"/>
  <c r="IE44" i="11" s="1"/>
  <c r="IF50" i="6"/>
  <c r="IF44" i="11" s="1"/>
  <c r="H51" i="6"/>
  <c r="H45" i="11" s="1"/>
  <c r="I51" i="6"/>
  <c r="I45" i="11" s="1"/>
  <c r="J51" i="6"/>
  <c r="J45" i="11" s="1"/>
  <c r="K51" i="6"/>
  <c r="K45" i="11" s="1"/>
  <c r="L51" i="6"/>
  <c r="L45" i="11" s="1"/>
  <c r="M51" i="6"/>
  <c r="M45" i="11" s="1"/>
  <c r="N51" i="6"/>
  <c r="N45" i="11" s="1"/>
  <c r="O51" i="6"/>
  <c r="O45" i="11" s="1"/>
  <c r="P51" i="6"/>
  <c r="P45" i="11" s="1"/>
  <c r="Q51" i="6"/>
  <c r="Q45" i="11" s="1"/>
  <c r="R51" i="6"/>
  <c r="R45" i="11" s="1"/>
  <c r="S51" i="6"/>
  <c r="S45" i="11" s="1"/>
  <c r="T51" i="6"/>
  <c r="T45" i="11" s="1"/>
  <c r="U51" i="6"/>
  <c r="U45" i="11" s="1"/>
  <c r="V51" i="6"/>
  <c r="V45" i="11" s="1"/>
  <c r="W51" i="6"/>
  <c r="W45" i="11" s="1"/>
  <c r="X51" i="6"/>
  <c r="X45" i="11" s="1"/>
  <c r="Y51" i="6"/>
  <c r="Y45" i="11" s="1"/>
  <c r="Z51" i="6"/>
  <c r="Z45" i="11" s="1"/>
  <c r="AA51" i="6"/>
  <c r="AA45" i="11" s="1"/>
  <c r="AB51" i="6"/>
  <c r="AB45" i="11" s="1"/>
  <c r="AC51" i="6"/>
  <c r="AC45" i="11" s="1"/>
  <c r="AD51" i="6"/>
  <c r="AD45" i="11" s="1"/>
  <c r="AE51" i="6"/>
  <c r="AE45" i="11" s="1"/>
  <c r="AF51" i="6"/>
  <c r="AF45" i="11" s="1"/>
  <c r="AG51" i="6"/>
  <c r="AG45" i="11" s="1"/>
  <c r="AH51" i="6"/>
  <c r="AH45" i="11" s="1"/>
  <c r="AI51" i="6"/>
  <c r="AI45" i="11" s="1"/>
  <c r="AJ51" i="6"/>
  <c r="AJ45" i="11" s="1"/>
  <c r="AK51" i="6"/>
  <c r="AK45" i="11" s="1"/>
  <c r="AL51" i="6"/>
  <c r="AL45" i="11" s="1"/>
  <c r="AM51" i="6"/>
  <c r="AM45" i="11" s="1"/>
  <c r="AN51" i="6"/>
  <c r="AN45" i="11" s="1"/>
  <c r="AO51" i="6"/>
  <c r="AO45" i="11" s="1"/>
  <c r="AP51" i="6"/>
  <c r="AP45" i="11" s="1"/>
  <c r="AQ51" i="6"/>
  <c r="AQ45" i="11" s="1"/>
  <c r="AR51" i="6"/>
  <c r="AR45" i="11" s="1"/>
  <c r="AS51" i="6"/>
  <c r="AS45" i="11" s="1"/>
  <c r="AT51" i="6"/>
  <c r="AT45" i="11" s="1"/>
  <c r="AU51" i="6"/>
  <c r="AU45" i="11" s="1"/>
  <c r="AV51" i="6"/>
  <c r="AV45" i="11" s="1"/>
  <c r="AW51" i="6"/>
  <c r="AW45" i="11" s="1"/>
  <c r="AX51" i="6"/>
  <c r="AX45" i="11" s="1"/>
  <c r="AY51" i="6"/>
  <c r="AY45" i="11" s="1"/>
  <c r="AZ51" i="6"/>
  <c r="AZ45" i="11" s="1"/>
  <c r="BA51" i="6"/>
  <c r="BA45" i="11" s="1"/>
  <c r="BB51" i="6"/>
  <c r="BB45" i="11" s="1"/>
  <c r="BC51" i="6"/>
  <c r="BC45" i="11" s="1"/>
  <c r="BD51" i="6"/>
  <c r="BD45" i="11" s="1"/>
  <c r="BE51" i="6"/>
  <c r="BE45" i="11" s="1"/>
  <c r="BF51" i="6"/>
  <c r="BF45" i="11" s="1"/>
  <c r="BG51" i="6"/>
  <c r="BG45" i="11" s="1"/>
  <c r="BH51" i="6"/>
  <c r="BH45" i="11" s="1"/>
  <c r="BI51" i="6"/>
  <c r="BI45" i="11" s="1"/>
  <c r="BJ51" i="6"/>
  <c r="BJ45" i="11" s="1"/>
  <c r="BK51" i="6"/>
  <c r="BK45" i="11" s="1"/>
  <c r="BL51" i="6"/>
  <c r="BL45" i="11" s="1"/>
  <c r="BM51" i="6"/>
  <c r="BM45" i="11" s="1"/>
  <c r="BN51" i="6"/>
  <c r="BN45" i="11" s="1"/>
  <c r="BO51" i="6"/>
  <c r="BO45" i="11" s="1"/>
  <c r="BP51" i="6"/>
  <c r="BP45" i="11" s="1"/>
  <c r="BQ51" i="6"/>
  <c r="BQ45" i="11" s="1"/>
  <c r="BR51" i="6"/>
  <c r="BR45" i="11" s="1"/>
  <c r="BS51" i="6"/>
  <c r="BS45" i="11" s="1"/>
  <c r="BT51" i="6"/>
  <c r="BT45" i="11" s="1"/>
  <c r="BU51" i="6"/>
  <c r="BU45" i="11" s="1"/>
  <c r="BV51" i="6"/>
  <c r="BV45" i="11" s="1"/>
  <c r="BW51" i="6"/>
  <c r="BW45" i="11" s="1"/>
  <c r="BX51" i="6"/>
  <c r="BX45" i="11" s="1"/>
  <c r="BY51" i="6"/>
  <c r="BY45" i="11" s="1"/>
  <c r="BZ51" i="6"/>
  <c r="BZ45" i="11" s="1"/>
  <c r="CA51" i="6"/>
  <c r="CA45" i="11" s="1"/>
  <c r="CB51" i="6"/>
  <c r="CB45" i="11" s="1"/>
  <c r="CC51" i="6"/>
  <c r="CC45" i="11" s="1"/>
  <c r="CD51" i="6"/>
  <c r="CD45" i="11" s="1"/>
  <c r="CE51" i="6"/>
  <c r="CE45" i="11" s="1"/>
  <c r="CF51" i="6"/>
  <c r="CF45" i="11" s="1"/>
  <c r="CG51" i="6"/>
  <c r="CG45" i="11" s="1"/>
  <c r="CH51" i="6"/>
  <c r="CH45" i="11" s="1"/>
  <c r="CI51" i="6"/>
  <c r="CI45" i="11" s="1"/>
  <c r="CJ51" i="6"/>
  <c r="CJ45" i="11" s="1"/>
  <c r="CK51" i="6"/>
  <c r="CK45" i="11" s="1"/>
  <c r="CL51" i="6"/>
  <c r="CL45" i="11" s="1"/>
  <c r="CM51" i="6"/>
  <c r="CM45" i="11" s="1"/>
  <c r="CN51" i="6"/>
  <c r="CN45" i="11" s="1"/>
  <c r="CO51" i="6"/>
  <c r="CO45" i="11" s="1"/>
  <c r="CP51" i="6"/>
  <c r="CP45" i="11" s="1"/>
  <c r="CQ51" i="6"/>
  <c r="CQ45" i="11" s="1"/>
  <c r="CR51" i="6"/>
  <c r="CR45" i="11" s="1"/>
  <c r="CS51" i="6"/>
  <c r="CS45" i="11" s="1"/>
  <c r="CT51" i="6"/>
  <c r="CT45" i="11" s="1"/>
  <c r="CU51" i="6"/>
  <c r="CU45" i="11" s="1"/>
  <c r="CV51" i="6"/>
  <c r="CV45" i="11" s="1"/>
  <c r="CW51" i="6"/>
  <c r="CW45" i="11" s="1"/>
  <c r="CX51" i="6"/>
  <c r="CX45" i="11" s="1"/>
  <c r="CY51" i="6"/>
  <c r="CY45" i="11" s="1"/>
  <c r="CZ51" i="6"/>
  <c r="CZ45" i="11" s="1"/>
  <c r="DA51" i="6"/>
  <c r="DA45" i="11" s="1"/>
  <c r="DB51" i="6"/>
  <c r="DB45" i="11" s="1"/>
  <c r="DC51" i="6"/>
  <c r="DC45" i="11" s="1"/>
  <c r="DD51" i="6"/>
  <c r="DD45" i="11" s="1"/>
  <c r="DE51" i="6"/>
  <c r="DE45" i="11" s="1"/>
  <c r="DF51" i="6"/>
  <c r="DF45" i="11" s="1"/>
  <c r="DG51" i="6"/>
  <c r="DG45" i="11" s="1"/>
  <c r="DH51" i="6"/>
  <c r="DH45" i="11" s="1"/>
  <c r="DI51" i="6"/>
  <c r="DI45" i="11" s="1"/>
  <c r="DJ51" i="6"/>
  <c r="DJ45" i="11" s="1"/>
  <c r="DK51" i="6"/>
  <c r="DK45" i="11" s="1"/>
  <c r="DL51" i="6"/>
  <c r="DL45" i="11" s="1"/>
  <c r="DM51" i="6"/>
  <c r="DM45" i="11" s="1"/>
  <c r="DN51" i="6"/>
  <c r="DN45" i="11" s="1"/>
  <c r="DO51" i="6"/>
  <c r="DO45" i="11" s="1"/>
  <c r="DP51" i="6"/>
  <c r="DP45" i="11" s="1"/>
  <c r="DQ51" i="6"/>
  <c r="DQ45" i="11" s="1"/>
  <c r="DR51" i="6"/>
  <c r="DR45" i="11" s="1"/>
  <c r="DS51" i="6"/>
  <c r="DS45" i="11" s="1"/>
  <c r="DT51" i="6"/>
  <c r="DT45" i="11" s="1"/>
  <c r="DU51" i="6"/>
  <c r="DU45" i="11" s="1"/>
  <c r="DV51" i="6"/>
  <c r="DV45" i="11" s="1"/>
  <c r="DW51" i="6"/>
  <c r="DW45" i="11" s="1"/>
  <c r="DX51" i="6"/>
  <c r="DX45" i="11" s="1"/>
  <c r="DY51" i="6"/>
  <c r="DY45" i="11" s="1"/>
  <c r="DZ51" i="6"/>
  <c r="DZ45" i="11" s="1"/>
  <c r="EA51" i="6"/>
  <c r="EA45" i="11" s="1"/>
  <c r="EB51" i="6"/>
  <c r="EB45" i="11" s="1"/>
  <c r="EC51" i="6"/>
  <c r="EC45" i="11" s="1"/>
  <c r="ED51" i="6"/>
  <c r="ED45" i="11" s="1"/>
  <c r="EE51" i="6"/>
  <c r="EE45" i="11" s="1"/>
  <c r="EF51" i="6"/>
  <c r="EF45" i="11" s="1"/>
  <c r="EG51" i="6"/>
  <c r="EG45" i="11" s="1"/>
  <c r="EH51" i="6"/>
  <c r="EH45" i="11" s="1"/>
  <c r="EI51" i="6"/>
  <c r="EI45" i="11" s="1"/>
  <c r="EJ51" i="6"/>
  <c r="EJ45" i="11" s="1"/>
  <c r="EK51" i="6"/>
  <c r="EK45" i="11" s="1"/>
  <c r="EL51" i="6"/>
  <c r="EL45" i="11" s="1"/>
  <c r="EM51" i="6"/>
  <c r="EM45" i="11" s="1"/>
  <c r="EN51" i="6"/>
  <c r="EN45" i="11" s="1"/>
  <c r="EO51" i="6"/>
  <c r="EO45" i="11" s="1"/>
  <c r="EP51" i="6"/>
  <c r="EP45" i="11" s="1"/>
  <c r="EQ51" i="6"/>
  <c r="EQ45" i="11" s="1"/>
  <c r="ER51" i="6"/>
  <c r="ER45" i="11" s="1"/>
  <c r="ES51" i="6"/>
  <c r="ES45" i="11" s="1"/>
  <c r="ET51" i="6"/>
  <c r="ET45" i="11" s="1"/>
  <c r="EU51" i="6"/>
  <c r="EU45" i="11" s="1"/>
  <c r="EV51" i="6"/>
  <c r="EV45" i="11" s="1"/>
  <c r="EW51" i="6"/>
  <c r="EW45" i="11" s="1"/>
  <c r="EX51" i="6"/>
  <c r="EX45" i="11" s="1"/>
  <c r="EY51" i="6"/>
  <c r="EY45" i="11" s="1"/>
  <c r="EZ51" i="6"/>
  <c r="EZ45" i="11" s="1"/>
  <c r="FA51" i="6"/>
  <c r="FA45" i="11" s="1"/>
  <c r="FB51" i="6"/>
  <c r="FB45" i="11" s="1"/>
  <c r="FC51" i="6"/>
  <c r="FC45" i="11" s="1"/>
  <c r="FD51" i="6"/>
  <c r="FD45" i="11" s="1"/>
  <c r="FE51" i="6"/>
  <c r="FE45" i="11" s="1"/>
  <c r="FF51" i="6"/>
  <c r="FF45" i="11" s="1"/>
  <c r="FG51" i="6"/>
  <c r="FG45" i="11" s="1"/>
  <c r="FH51" i="6"/>
  <c r="FH45" i="11" s="1"/>
  <c r="FI51" i="6"/>
  <c r="FI45" i="11" s="1"/>
  <c r="FJ51" i="6"/>
  <c r="FJ45" i="11" s="1"/>
  <c r="FK51" i="6"/>
  <c r="FK45" i="11" s="1"/>
  <c r="FL51" i="6"/>
  <c r="FL45" i="11" s="1"/>
  <c r="FM51" i="6"/>
  <c r="FM45" i="11" s="1"/>
  <c r="FN51" i="6"/>
  <c r="FN45" i="11" s="1"/>
  <c r="FO51" i="6"/>
  <c r="FO45" i="11" s="1"/>
  <c r="FP51" i="6"/>
  <c r="FP45" i="11" s="1"/>
  <c r="FQ51" i="6"/>
  <c r="FQ45" i="11" s="1"/>
  <c r="FR51" i="6"/>
  <c r="FR45" i="11" s="1"/>
  <c r="FS51" i="6"/>
  <c r="FS45" i="11" s="1"/>
  <c r="FT51" i="6"/>
  <c r="FT45" i="11" s="1"/>
  <c r="FU51" i="6"/>
  <c r="FU45" i="11" s="1"/>
  <c r="FV51" i="6"/>
  <c r="FV45" i="11" s="1"/>
  <c r="FW51" i="6"/>
  <c r="FW45" i="11" s="1"/>
  <c r="FX51" i="6"/>
  <c r="FX45" i="11" s="1"/>
  <c r="FY51" i="6"/>
  <c r="FY45" i="11" s="1"/>
  <c r="FZ51" i="6"/>
  <c r="FZ45" i="11" s="1"/>
  <c r="GA51" i="6"/>
  <c r="GA45" i="11" s="1"/>
  <c r="GB51" i="6"/>
  <c r="GB45" i="11" s="1"/>
  <c r="GC51" i="6"/>
  <c r="GC45" i="11" s="1"/>
  <c r="GD51" i="6"/>
  <c r="GD45" i="11" s="1"/>
  <c r="GE51" i="6"/>
  <c r="GE45" i="11" s="1"/>
  <c r="GF51" i="6"/>
  <c r="GF45" i="11" s="1"/>
  <c r="GG51" i="6"/>
  <c r="GG45" i="11" s="1"/>
  <c r="GH51" i="6"/>
  <c r="GH45" i="11" s="1"/>
  <c r="GI51" i="6"/>
  <c r="GI45" i="11" s="1"/>
  <c r="GJ51" i="6"/>
  <c r="GJ45" i="11" s="1"/>
  <c r="GK51" i="6"/>
  <c r="GK45" i="11" s="1"/>
  <c r="GL51" i="6"/>
  <c r="GL45" i="11" s="1"/>
  <c r="GM51" i="6"/>
  <c r="GM45" i="11" s="1"/>
  <c r="GN51" i="6"/>
  <c r="GN45" i="11" s="1"/>
  <c r="GO51" i="6"/>
  <c r="GO45" i="11" s="1"/>
  <c r="GP51" i="6"/>
  <c r="GP45" i="11" s="1"/>
  <c r="GQ51" i="6"/>
  <c r="GQ45" i="11" s="1"/>
  <c r="GR51" i="6"/>
  <c r="GR45" i="11" s="1"/>
  <c r="GS51" i="6"/>
  <c r="GS45" i="11" s="1"/>
  <c r="GT51" i="6"/>
  <c r="GT45" i="11" s="1"/>
  <c r="GU51" i="6"/>
  <c r="GU45" i="11" s="1"/>
  <c r="GV51" i="6"/>
  <c r="GV45" i="11" s="1"/>
  <c r="GW51" i="6"/>
  <c r="GW45" i="11" s="1"/>
  <c r="GX51" i="6"/>
  <c r="GX45" i="11" s="1"/>
  <c r="GY51" i="6"/>
  <c r="GY45" i="11" s="1"/>
  <c r="GZ51" i="6"/>
  <c r="GZ45" i="11" s="1"/>
  <c r="HA51" i="6"/>
  <c r="HA45" i="11" s="1"/>
  <c r="HB51" i="6"/>
  <c r="HB45" i="11" s="1"/>
  <c r="HC51" i="6"/>
  <c r="HC45" i="11" s="1"/>
  <c r="HD51" i="6"/>
  <c r="HD45" i="11" s="1"/>
  <c r="HE51" i="6"/>
  <c r="HE45" i="11" s="1"/>
  <c r="HF51" i="6"/>
  <c r="HF45" i="11" s="1"/>
  <c r="HG51" i="6"/>
  <c r="HG45" i="11" s="1"/>
  <c r="HH51" i="6"/>
  <c r="HH45" i="11" s="1"/>
  <c r="HI51" i="6"/>
  <c r="HI45" i="11" s="1"/>
  <c r="HJ51" i="6"/>
  <c r="HJ45" i="11" s="1"/>
  <c r="HK51" i="6"/>
  <c r="HK45" i="11" s="1"/>
  <c r="HL51" i="6"/>
  <c r="HL45" i="11" s="1"/>
  <c r="HM51" i="6"/>
  <c r="HM45" i="11" s="1"/>
  <c r="HN51" i="6"/>
  <c r="HN45" i="11" s="1"/>
  <c r="HO51" i="6"/>
  <c r="HO45" i="11" s="1"/>
  <c r="HP51" i="6"/>
  <c r="HP45" i="11" s="1"/>
  <c r="HQ51" i="6"/>
  <c r="HQ45" i="11" s="1"/>
  <c r="HR51" i="6"/>
  <c r="HR45" i="11" s="1"/>
  <c r="HS51" i="6"/>
  <c r="HS45" i="11" s="1"/>
  <c r="HT51" i="6"/>
  <c r="HT45" i="11" s="1"/>
  <c r="HU51" i="6"/>
  <c r="HU45" i="11" s="1"/>
  <c r="HV51" i="6"/>
  <c r="HV45" i="11" s="1"/>
  <c r="HW51" i="6"/>
  <c r="HW45" i="11" s="1"/>
  <c r="HX51" i="6"/>
  <c r="HX45" i="11" s="1"/>
  <c r="HY51" i="6"/>
  <c r="HY45" i="11" s="1"/>
  <c r="HZ51" i="6"/>
  <c r="HZ45" i="11" s="1"/>
  <c r="IA51" i="6"/>
  <c r="IA45" i="11" s="1"/>
  <c r="IB51" i="6"/>
  <c r="IB45" i="11" s="1"/>
  <c r="IC51" i="6"/>
  <c r="IC45" i="11" s="1"/>
  <c r="ID51" i="6"/>
  <c r="ID45" i="11" s="1"/>
  <c r="IE51" i="6"/>
  <c r="IE45" i="11" s="1"/>
  <c r="IF51" i="6"/>
  <c r="IF45" i="11" s="1"/>
  <c r="H52" i="6"/>
  <c r="H46" i="11" s="1"/>
  <c r="I52" i="6"/>
  <c r="I46" i="11" s="1"/>
  <c r="J52" i="6"/>
  <c r="J46" i="11" s="1"/>
  <c r="K52" i="6"/>
  <c r="K46" i="11" s="1"/>
  <c r="L52" i="6"/>
  <c r="L46" i="11" s="1"/>
  <c r="M52" i="6"/>
  <c r="M46" i="11" s="1"/>
  <c r="N52" i="6"/>
  <c r="N46" i="11" s="1"/>
  <c r="O52" i="6"/>
  <c r="O46" i="11" s="1"/>
  <c r="P52" i="6"/>
  <c r="P46" i="11" s="1"/>
  <c r="Q52" i="6"/>
  <c r="Q46" i="11" s="1"/>
  <c r="R52" i="6"/>
  <c r="R46" i="11" s="1"/>
  <c r="S52" i="6"/>
  <c r="S46" i="11" s="1"/>
  <c r="T52" i="6"/>
  <c r="T46" i="11" s="1"/>
  <c r="U52" i="6"/>
  <c r="U46" i="11" s="1"/>
  <c r="V52" i="6"/>
  <c r="V46" i="11" s="1"/>
  <c r="W52" i="6"/>
  <c r="W46" i="11" s="1"/>
  <c r="X52" i="6"/>
  <c r="X46" i="11" s="1"/>
  <c r="Y52" i="6"/>
  <c r="Y46" i="11" s="1"/>
  <c r="Z52" i="6"/>
  <c r="Z46" i="11" s="1"/>
  <c r="AA52" i="6"/>
  <c r="AA46" i="11" s="1"/>
  <c r="AB52" i="6"/>
  <c r="AB46" i="11" s="1"/>
  <c r="AC52" i="6"/>
  <c r="AC46" i="11" s="1"/>
  <c r="AD52" i="6"/>
  <c r="AD46" i="11" s="1"/>
  <c r="AE52" i="6"/>
  <c r="AE46" i="11" s="1"/>
  <c r="AF52" i="6"/>
  <c r="AF46" i="11" s="1"/>
  <c r="AG52" i="6"/>
  <c r="AG46" i="11" s="1"/>
  <c r="AH52" i="6"/>
  <c r="AH46" i="11" s="1"/>
  <c r="AI52" i="6"/>
  <c r="AI46" i="11" s="1"/>
  <c r="AJ52" i="6"/>
  <c r="AJ46" i="11" s="1"/>
  <c r="AK52" i="6"/>
  <c r="AK46" i="11" s="1"/>
  <c r="AL52" i="6"/>
  <c r="AL46" i="11" s="1"/>
  <c r="AM52" i="6"/>
  <c r="AM46" i="11" s="1"/>
  <c r="AN52" i="6"/>
  <c r="AN46" i="11" s="1"/>
  <c r="AO52" i="6"/>
  <c r="AO46" i="11" s="1"/>
  <c r="AP52" i="6"/>
  <c r="AP46" i="11" s="1"/>
  <c r="AQ52" i="6"/>
  <c r="AQ46" i="11" s="1"/>
  <c r="AR52" i="6"/>
  <c r="AR46" i="11" s="1"/>
  <c r="AS52" i="6"/>
  <c r="AS46" i="11" s="1"/>
  <c r="AT52" i="6"/>
  <c r="AT46" i="11" s="1"/>
  <c r="AU52" i="6"/>
  <c r="AU46" i="11" s="1"/>
  <c r="AV52" i="6"/>
  <c r="AV46" i="11" s="1"/>
  <c r="AW52" i="6"/>
  <c r="AW46" i="11" s="1"/>
  <c r="AX52" i="6"/>
  <c r="AX46" i="11" s="1"/>
  <c r="AY52" i="6"/>
  <c r="AY46" i="11" s="1"/>
  <c r="AZ52" i="6"/>
  <c r="AZ46" i="11" s="1"/>
  <c r="BA52" i="6"/>
  <c r="BA46" i="11" s="1"/>
  <c r="BB52" i="6"/>
  <c r="BB46" i="11" s="1"/>
  <c r="BC52" i="6"/>
  <c r="BC46" i="11" s="1"/>
  <c r="BD52" i="6"/>
  <c r="BD46" i="11" s="1"/>
  <c r="BE52" i="6"/>
  <c r="BE46" i="11" s="1"/>
  <c r="BF52" i="6"/>
  <c r="BF46" i="11" s="1"/>
  <c r="BG52" i="6"/>
  <c r="BG46" i="11" s="1"/>
  <c r="BH52" i="6"/>
  <c r="BH46" i="11" s="1"/>
  <c r="BI52" i="6"/>
  <c r="BI46" i="11" s="1"/>
  <c r="BJ52" i="6"/>
  <c r="BJ46" i="11" s="1"/>
  <c r="BK52" i="6"/>
  <c r="BK46" i="11" s="1"/>
  <c r="BL52" i="6"/>
  <c r="BL46" i="11" s="1"/>
  <c r="BM52" i="6"/>
  <c r="BM46" i="11" s="1"/>
  <c r="BN52" i="6"/>
  <c r="BN46" i="11" s="1"/>
  <c r="BO52" i="6"/>
  <c r="BO46" i="11" s="1"/>
  <c r="BP52" i="6"/>
  <c r="BP46" i="11" s="1"/>
  <c r="BQ52" i="6"/>
  <c r="BQ46" i="11" s="1"/>
  <c r="BR52" i="6"/>
  <c r="BR46" i="11" s="1"/>
  <c r="BS52" i="6"/>
  <c r="BS46" i="11" s="1"/>
  <c r="BT52" i="6"/>
  <c r="BT46" i="11" s="1"/>
  <c r="BU52" i="6"/>
  <c r="BU46" i="11" s="1"/>
  <c r="BV52" i="6"/>
  <c r="BV46" i="11" s="1"/>
  <c r="BW52" i="6"/>
  <c r="BW46" i="11" s="1"/>
  <c r="BX52" i="6"/>
  <c r="BX46" i="11" s="1"/>
  <c r="BY52" i="6"/>
  <c r="BY46" i="11" s="1"/>
  <c r="BZ52" i="6"/>
  <c r="BZ46" i="11" s="1"/>
  <c r="CA52" i="6"/>
  <c r="CA46" i="11" s="1"/>
  <c r="CB52" i="6"/>
  <c r="CB46" i="11" s="1"/>
  <c r="CC52" i="6"/>
  <c r="CC46" i="11" s="1"/>
  <c r="CD52" i="6"/>
  <c r="CD46" i="11" s="1"/>
  <c r="CE52" i="6"/>
  <c r="CE46" i="11" s="1"/>
  <c r="CF52" i="6"/>
  <c r="CF46" i="11" s="1"/>
  <c r="CG52" i="6"/>
  <c r="CG46" i="11" s="1"/>
  <c r="CH52" i="6"/>
  <c r="CH46" i="11" s="1"/>
  <c r="CI52" i="6"/>
  <c r="CI46" i="11" s="1"/>
  <c r="CJ52" i="6"/>
  <c r="CJ46" i="11" s="1"/>
  <c r="CK52" i="6"/>
  <c r="CK46" i="11" s="1"/>
  <c r="CL52" i="6"/>
  <c r="CL46" i="11" s="1"/>
  <c r="CM52" i="6"/>
  <c r="CM46" i="11" s="1"/>
  <c r="CN52" i="6"/>
  <c r="CN46" i="11" s="1"/>
  <c r="CO52" i="6"/>
  <c r="CO46" i="11" s="1"/>
  <c r="CP52" i="6"/>
  <c r="CP46" i="11" s="1"/>
  <c r="CQ52" i="6"/>
  <c r="CQ46" i="11" s="1"/>
  <c r="CR52" i="6"/>
  <c r="CR46" i="11" s="1"/>
  <c r="CS52" i="6"/>
  <c r="CS46" i="11" s="1"/>
  <c r="CT52" i="6"/>
  <c r="CT46" i="11" s="1"/>
  <c r="CU52" i="6"/>
  <c r="CU46" i="11" s="1"/>
  <c r="CV52" i="6"/>
  <c r="CV46" i="11" s="1"/>
  <c r="CW52" i="6"/>
  <c r="CW46" i="11" s="1"/>
  <c r="CX52" i="6"/>
  <c r="CX46" i="11" s="1"/>
  <c r="CY52" i="6"/>
  <c r="CY46" i="11" s="1"/>
  <c r="CZ52" i="6"/>
  <c r="CZ46" i="11" s="1"/>
  <c r="DA52" i="6"/>
  <c r="DA46" i="11" s="1"/>
  <c r="DB52" i="6"/>
  <c r="DB46" i="11" s="1"/>
  <c r="DC52" i="6"/>
  <c r="DC46" i="11" s="1"/>
  <c r="DD52" i="6"/>
  <c r="DD46" i="11" s="1"/>
  <c r="DE52" i="6"/>
  <c r="DE46" i="11" s="1"/>
  <c r="DF52" i="6"/>
  <c r="DF46" i="11" s="1"/>
  <c r="DG52" i="6"/>
  <c r="DG46" i="11" s="1"/>
  <c r="DH52" i="6"/>
  <c r="DH46" i="11" s="1"/>
  <c r="DI52" i="6"/>
  <c r="DI46" i="11" s="1"/>
  <c r="DJ52" i="6"/>
  <c r="DJ46" i="11" s="1"/>
  <c r="DK52" i="6"/>
  <c r="DK46" i="11" s="1"/>
  <c r="DL52" i="6"/>
  <c r="DL46" i="11" s="1"/>
  <c r="DM52" i="6"/>
  <c r="DM46" i="11" s="1"/>
  <c r="DN52" i="6"/>
  <c r="DN46" i="11" s="1"/>
  <c r="DO52" i="6"/>
  <c r="DO46" i="11" s="1"/>
  <c r="DP52" i="6"/>
  <c r="DP46" i="11" s="1"/>
  <c r="DQ52" i="6"/>
  <c r="DQ46" i="11" s="1"/>
  <c r="DR52" i="6"/>
  <c r="DR46" i="11" s="1"/>
  <c r="DS52" i="6"/>
  <c r="DS46" i="11" s="1"/>
  <c r="DT52" i="6"/>
  <c r="DT46" i="11" s="1"/>
  <c r="DU52" i="6"/>
  <c r="DU46" i="11" s="1"/>
  <c r="DV52" i="6"/>
  <c r="DV46" i="11" s="1"/>
  <c r="DW52" i="6"/>
  <c r="DW46" i="11" s="1"/>
  <c r="DX52" i="6"/>
  <c r="DX46" i="11" s="1"/>
  <c r="DY52" i="6"/>
  <c r="DY46" i="11" s="1"/>
  <c r="DZ52" i="6"/>
  <c r="DZ46" i="11" s="1"/>
  <c r="EA52" i="6"/>
  <c r="EA46" i="11" s="1"/>
  <c r="EB52" i="6"/>
  <c r="EB46" i="11" s="1"/>
  <c r="EC52" i="6"/>
  <c r="EC46" i="11" s="1"/>
  <c r="ED52" i="6"/>
  <c r="ED46" i="11" s="1"/>
  <c r="EE52" i="6"/>
  <c r="EE46" i="11" s="1"/>
  <c r="EF52" i="6"/>
  <c r="EF46" i="11" s="1"/>
  <c r="EG52" i="6"/>
  <c r="EG46" i="11" s="1"/>
  <c r="EH52" i="6"/>
  <c r="EH46" i="11" s="1"/>
  <c r="EI52" i="6"/>
  <c r="EI46" i="11" s="1"/>
  <c r="EJ52" i="6"/>
  <c r="EJ46" i="11" s="1"/>
  <c r="EK52" i="6"/>
  <c r="EK46" i="11" s="1"/>
  <c r="EL52" i="6"/>
  <c r="EL46" i="11" s="1"/>
  <c r="EM52" i="6"/>
  <c r="EM46" i="11" s="1"/>
  <c r="EN52" i="6"/>
  <c r="EN46" i="11" s="1"/>
  <c r="EO52" i="6"/>
  <c r="EO46" i="11" s="1"/>
  <c r="EP52" i="6"/>
  <c r="EP46" i="11" s="1"/>
  <c r="EQ52" i="6"/>
  <c r="EQ46" i="11" s="1"/>
  <c r="ER52" i="6"/>
  <c r="ER46" i="11" s="1"/>
  <c r="ES52" i="6"/>
  <c r="ES46" i="11" s="1"/>
  <c r="ET52" i="6"/>
  <c r="ET46" i="11" s="1"/>
  <c r="EU52" i="6"/>
  <c r="EU46" i="11" s="1"/>
  <c r="EV52" i="6"/>
  <c r="EV46" i="11" s="1"/>
  <c r="EW52" i="6"/>
  <c r="EW46" i="11" s="1"/>
  <c r="EX52" i="6"/>
  <c r="EX46" i="11" s="1"/>
  <c r="EY52" i="6"/>
  <c r="EY46" i="11" s="1"/>
  <c r="EZ52" i="6"/>
  <c r="EZ46" i="11" s="1"/>
  <c r="FA52" i="6"/>
  <c r="FA46" i="11" s="1"/>
  <c r="FB52" i="6"/>
  <c r="FB46" i="11" s="1"/>
  <c r="FC52" i="6"/>
  <c r="FC46" i="11" s="1"/>
  <c r="FD52" i="6"/>
  <c r="FD46" i="11" s="1"/>
  <c r="FE52" i="6"/>
  <c r="FE46" i="11" s="1"/>
  <c r="FF52" i="6"/>
  <c r="FF46" i="11" s="1"/>
  <c r="FG52" i="6"/>
  <c r="FG46" i="11" s="1"/>
  <c r="FH52" i="6"/>
  <c r="FH46" i="11" s="1"/>
  <c r="FI52" i="6"/>
  <c r="FI46" i="11" s="1"/>
  <c r="FJ52" i="6"/>
  <c r="FJ46" i="11" s="1"/>
  <c r="FK52" i="6"/>
  <c r="FK46" i="11" s="1"/>
  <c r="FL52" i="6"/>
  <c r="FL46" i="11" s="1"/>
  <c r="FM52" i="6"/>
  <c r="FM46" i="11" s="1"/>
  <c r="FN52" i="6"/>
  <c r="FN46" i="11" s="1"/>
  <c r="FO52" i="6"/>
  <c r="FO46" i="11" s="1"/>
  <c r="FP52" i="6"/>
  <c r="FP46" i="11" s="1"/>
  <c r="FQ52" i="6"/>
  <c r="FQ46" i="11" s="1"/>
  <c r="FR52" i="6"/>
  <c r="FR46" i="11" s="1"/>
  <c r="FS52" i="6"/>
  <c r="FS46" i="11" s="1"/>
  <c r="FT52" i="6"/>
  <c r="FT46" i="11" s="1"/>
  <c r="FU52" i="6"/>
  <c r="FU46" i="11" s="1"/>
  <c r="FV52" i="6"/>
  <c r="FV46" i="11" s="1"/>
  <c r="FW52" i="6"/>
  <c r="FW46" i="11" s="1"/>
  <c r="FX52" i="6"/>
  <c r="FX46" i="11" s="1"/>
  <c r="FY52" i="6"/>
  <c r="FY46" i="11" s="1"/>
  <c r="FZ52" i="6"/>
  <c r="FZ46" i="11" s="1"/>
  <c r="GA52" i="6"/>
  <c r="GA46" i="11" s="1"/>
  <c r="GB52" i="6"/>
  <c r="GB46" i="11" s="1"/>
  <c r="GC52" i="6"/>
  <c r="GC46" i="11" s="1"/>
  <c r="GD52" i="6"/>
  <c r="GD46" i="11" s="1"/>
  <c r="GE52" i="6"/>
  <c r="GE46" i="11" s="1"/>
  <c r="GF52" i="6"/>
  <c r="GF46" i="11" s="1"/>
  <c r="GG52" i="6"/>
  <c r="GG46" i="11" s="1"/>
  <c r="GH52" i="6"/>
  <c r="GH46" i="11" s="1"/>
  <c r="GI52" i="6"/>
  <c r="GI46" i="11" s="1"/>
  <c r="GJ52" i="6"/>
  <c r="GJ46" i="11" s="1"/>
  <c r="GK52" i="6"/>
  <c r="GK46" i="11" s="1"/>
  <c r="GL52" i="6"/>
  <c r="GL46" i="11" s="1"/>
  <c r="GM52" i="6"/>
  <c r="GM46" i="11" s="1"/>
  <c r="GN52" i="6"/>
  <c r="GN46" i="11" s="1"/>
  <c r="GO52" i="6"/>
  <c r="GO46" i="11" s="1"/>
  <c r="GP52" i="6"/>
  <c r="GP46" i="11" s="1"/>
  <c r="GQ52" i="6"/>
  <c r="GQ46" i="11" s="1"/>
  <c r="GR52" i="6"/>
  <c r="GR46" i="11" s="1"/>
  <c r="GS52" i="6"/>
  <c r="GS46" i="11" s="1"/>
  <c r="GT52" i="6"/>
  <c r="GT46" i="11" s="1"/>
  <c r="GU52" i="6"/>
  <c r="GU46" i="11" s="1"/>
  <c r="GV52" i="6"/>
  <c r="GV46" i="11" s="1"/>
  <c r="GW52" i="6"/>
  <c r="GW46" i="11" s="1"/>
  <c r="GX52" i="6"/>
  <c r="GX46" i="11" s="1"/>
  <c r="GY52" i="6"/>
  <c r="GY46" i="11" s="1"/>
  <c r="GZ52" i="6"/>
  <c r="GZ46" i="11" s="1"/>
  <c r="HA52" i="6"/>
  <c r="HA46" i="11" s="1"/>
  <c r="HB52" i="6"/>
  <c r="HB46" i="11" s="1"/>
  <c r="HC52" i="6"/>
  <c r="HC46" i="11" s="1"/>
  <c r="HD52" i="6"/>
  <c r="HD46" i="11" s="1"/>
  <c r="HE52" i="6"/>
  <c r="HE46" i="11" s="1"/>
  <c r="HF52" i="6"/>
  <c r="HF46" i="11" s="1"/>
  <c r="HG52" i="6"/>
  <c r="HG46" i="11" s="1"/>
  <c r="HH52" i="6"/>
  <c r="HH46" i="11" s="1"/>
  <c r="HI52" i="6"/>
  <c r="HI46" i="11" s="1"/>
  <c r="HJ52" i="6"/>
  <c r="HJ46" i="11" s="1"/>
  <c r="HK52" i="6"/>
  <c r="HK46" i="11" s="1"/>
  <c r="HL52" i="6"/>
  <c r="HL46" i="11" s="1"/>
  <c r="HM52" i="6"/>
  <c r="HM46" i="11" s="1"/>
  <c r="HN52" i="6"/>
  <c r="HN46" i="11" s="1"/>
  <c r="HO52" i="6"/>
  <c r="HO46" i="11" s="1"/>
  <c r="HP52" i="6"/>
  <c r="HP46" i="11" s="1"/>
  <c r="HQ52" i="6"/>
  <c r="HQ46" i="11" s="1"/>
  <c r="HR52" i="6"/>
  <c r="HR46" i="11" s="1"/>
  <c r="HS52" i="6"/>
  <c r="HS46" i="11" s="1"/>
  <c r="HT52" i="6"/>
  <c r="HT46" i="11" s="1"/>
  <c r="HU52" i="6"/>
  <c r="HU46" i="11" s="1"/>
  <c r="HV52" i="6"/>
  <c r="HV46" i="11" s="1"/>
  <c r="HW52" i="6"/>
  <c r="HW46" i="11" s="1"/>
  <c r="HX52" i="6"/>
  <c r="HX46" i="11" s="1"/>
  <c r="HY52" i="6"/>
  <c r="HY46" i="11" s="1"/>
  <c r="HZ52" i="6"/>
  <c r="HZ46" i="11" s="1"/>
  <c r="IA52" i="6"/>
  <c r="IA46" i="11" s="1"/>
  <c r="IB52" i="6"/>
  <c r="IB46" i="11" s="1"/>
  <c r="IC52" i="6"/>
  <c r="IC46" i="11" s="1"/>
  <c r="ID52" i="6"/>
  <c r="ID46" i="11" s="1"/>
  <c r="IE52" i="6"/>
  <c r="IE46" i="11" s="1"/>
  <c r="IF52" i="6"/>
  <c r="IF46" i="11" s="1"/>
  <c r="H53" i="6"/>
  <c r="H47" i="11" s="1"/>
  <c r="I53" i="6"/>
  <c r="I47" i="11" s="1"/>
  <c r="J53" i="6"/>
  <c r="J47" i="11" s="1"/>
  <c r="K53" i="6"/>
  <c r="K47" i="11" s="1"/>
  <c r="L53" i="6"/>
  <c r="L47" i="11" s="1"/>
  <c r="M53" i="6"/>
  <c r="M47" i="11" s="1"/>
  <c r="N53" i="6"/>
  <c r="N47" i="11" s="1"/>
  <c r="O53" i="6"/>
  <c r="O47" i="11" s="1"/>
  <c r="P53" i="6"/>
  <c r="P47" i="11" s="1"/>
  <c r="Q53" i="6"/>
  <c r="Q47" i="11" s="1"/>
  <c r="R53" i="6"/>
  <c r="R47" i="11" s="1"/>
  <c r="S53" i="6"/>
  <c r="S47" i="11" s="1"/>
  <c r="T53" i="6"/>
  <c r="T47" i="11" s="1"/>
  <c r="U53" i="6"/>
  <c r="U47" i="11" s="1"/>
  <c r="V53" i="6"/>
  <c r="V47" i="11" s="1"/>
  <c r="W53" i="6"/>
  <c r="W47" i="11" s="1"/>
  <c r="X53" i="6"/>
  <c r="X47" i="11" s="1"/>
  <c r="Y53" i="6"/>
  <c r="Y47" i="11" s="1"/>
  <c r="Z53" i="6"/>
  <c r="Z47" i="11" s="1"/>
  <c r="AA53" i="6"/>
  <c r="AA47" i="11" s="1"/>
  <c r="AB53" i="6"/>
  <c r="AB47" i="11" s="1"/>
  <c r="AC53" i="6"/>
  <c r="AC47" i="11" s="1"/>
  <c r="AD53" i="6"/>
  <c r="AD47" i="11" s="1"/>
  <c r="AE53" i="6"/>
  <c r="AE47" i="11" s="1"/>
  <c r="AF53" i="6"/>
  <c r="AF47" i="11" s="1"/>
  <c r="AG53" i="6"/>
  <c r="AG47" i="11" s="1"/>
  <c r="AH53" i="6"/>
  <c r="AH47" i="11" s="1"/>
  <c r="AI53" i="6"/>
  <c r="AI47" i="11" s="1"/>
  <c r="AJ53" i="6"/>
  <c r="AJ47" i="11" s="1"/>
  <c r="AK53" i="6"/>
  <c r="AK47" i="11" s="1"/>
  <c r="AL53" i="6"/>
  <c r="AL47" i="11" s="1"/>
  <c r="AM53" i="6"/>
  <c r="AM47" i="11" s="1"/>
  <c r="AN53" i="6"/>
  <c r="AN47" i="11" s="1"/>
  <c r="AO53" i="6"/>
  <c r="AO47" i="11" s="1"/>
  <c r="AP53" i="6"/>
  <c r="AP47" i="11" s="1"/>
  <c r="AQ53" i="6"/>
  <c r="AQ47" i="11" s="1"/>
  <c r="AR53" i="6"/>
  <c r="AR47" i="11" s="1"/>
  <c r="AS53" i="6"/>
  <c r="AS47" i="11" s="1"/>
  <c r="AT53" i="6"/>
  <c r="AT47" i="11" s="1"/>
  <c r="AU53" i="6"/>
  <c r="AU47" i="11" s="1"/>
  <c r="AV53" i="6"/>
  <c r="AV47" i="11" s="1"/>
  <c r="AW53" i="6"/>
  <c r="AW47" i="11" s="1"/>
  <c r="AX53" i="6"/>
  <c r="AX47" i="11" s="1"/>
  <c r="AY53" i="6"/>
  <c r="AY47" i="11" s="1"/>
  <c r="AZ53" i="6"/>
  <c r="AZ47" i="11" s="1"/>
  <c r="BA53" i="6"/>
  <c r="BA47" i="11" s="1"/>
  <c r="BB53" i="6"/>
  <c r="BB47" i="11" s="1"/>
  <c r="BC53" i="6"/>
  <c r="BC47" i="11" s="1"/>
  <c r="BD53" i="6"/>
  <c r="BD47" i="11" s="1"/>
  <c r="BE53" i="6"/>
  <c r="BE47" i="11" s="1"/>
  <c r="BF53" i="6"/>
  <c r="BF47" i="11" s="1"/>
  <c r="BG53" i="6"/>
  <c r="BG47" i="11" s="1"/>
  <c r="BH53" i="6"/>
  <c r="BH47" i="11" s="1"/>
  <c r="BI53" i="6"/>
  <c r="BI47" i="11" s="1"/>
  <c r="BJ53" i="6"/>
  <c r="BJ47" i="11" s="1"/>
  <c r="BK53" i="6"/>
  <c r="BK47" i="11" s="1"/>
  <c r="BL53" i="6"/>
  <c r="BL47" i="11" s="1"/>
  <c r="BM53" i="6"/>
  <c r="BM47" i="11" s="1"/>
  <c r="BN53" i="6"/>
  <c r="BN47" i="11" s="1"/>
  <c r="BO53" i="6"/>
  <c r="BO47" i="11" s="1"/>
  <c r="BP53" i="6"/>
  <c r="BP47" i="11" s="1"/>
  <c r="BQ53" i="6"/>
  <c r="BQ47" i="11" s="1"/>
  <c r="BR53" i="6"/>
  <c r="BR47" i="11" s="1"/>
  <c r="BS53" i="6"/>
  <c r="BS47" i="11" s="1"/>
  <c r="BT53" i="6"/>
  <c r="BT47" i="11" s="1"/>
  <c r="BU53" i="6"/>
  <c r="BU47" i="11" s="1"/>
  <c r="BV53" i="6"/>
  <c r="BV47" i="11" s="1"/>
  <c r="BW53" i="6"/>
  <c r="BW47" i="11" s="1"/>
  <c r="BX53" i="6"/>
  <c r="BX47" i="11" s="1"/>
  <c r="BY53" i="6"/>
  <c r="BY47" i="11" s="1"/>
  <c r="BZ53" i="6"/>
  <c r="BZ47" i="11" s="1"/>
  <c r="CA53" i="6"/>
  <c r="CA47" i="11" s="1"/>
  <c r="CB53" i="6"/>
  <c r="CB47" i="11" s="1"/>
  <c r="CC53" i="6"/>
  <c r="CC47" i="11" s="1"/>
  <c r="CD53" i="6"/>
  <c r="CD47" i="11" s="1"/>
  <c r="CE53" i="6"/>
  <c r="CE47" i="11" s="1"/>
  <c r="CF53" i="6"/>
  <c r="CF47" i="11" s="1"/>
  <c r="CG53" i="6"/>
  <c r="CG47" i="11" s="1"/>
  <c r="CH53" i="6"/>
  <c r="CH47" i="11" s="1"/>
  <c r="CI53" i="6"/>
  <c r="CI47" i="11" s="1"/>
  <c r="CJ53" i="6"/>
  <c r="CJ47" i="11" s="1"/>
  <c r="CK53" i="6"/>
  <c r="CK47" i="11" s="1"/>
  <c r="CL53" i="6"/>
  <c r="CL47" i="11" s="1"/>
  <c r="CM53" i="6"/>
  <c r="CM47" i="11" s="1"/>
  <c r="CN53" i="6"/>
  <c r="CN47" i="11" s="1"/>
  <c r="CO53" i="6"/>
  <c r="CO47" i="11" s="1"/>
  <c r="CP53" i="6"/>
  <c r="CP47" i="11" s="1"/>
  <c r="CQ53" i="6"/>
  <c r="CQ47" i="11" s="1"/>
  <c r="CR53" i="6"/>
  <c r="CR47" i="11" s="1"/>
  <c r="CS53" i="6"/>
  <c r="CS47" i="11" s="1"/>
  <c r="CT53" i="6"/>
  <c r="CT47" i="11" s="1"/>
  <c r="CU53" i="6"/>
  <c r="CU47" i="11" s="1"/>
  <c r="CV53" i="6"/>
  <c r="CV47" i="11" s="1"/>
  <c r="CW53" i="6"/>
  <c r="CW47" i="11" s="1"/>
  <c r="CX53" i="6"/>
  <c r="CX47" i="11" s="1"/>
  <c r="CY53" i="6"/>
  <c r="CY47" i="11" s="1"/>
  <c r="CZ53" i="6"/>
  <c r="CZ47" i="11" s="1"/>
  <c r="DA53" i="6"/>
  <c r="DA47" i="11" s="1"/>
  <c r="DB53" i="6"/>
  <c r="DB47" i="11" s="1"/>
  <c r="DC53" i="6"/>
  <c r="DC47" i="11" s="1"/>
  <c r="DD53" i="6"/>
  <c r="DD47" i="11" s="1"/>
  <c r="DE53" i="6"/>
  <c r="DE47" i="11" s="1"/>
  <c r="DF53" i="6"/>
  <c r="DF47" i="11" s="1"/>
  <c r="DG53" i="6"/>
  <c r="DG47" i="11" s="1"/>
  <c r="DH53" i="6"/>
  <c r="DH47" i="11" s="1"/>
  <c r="DI53" i="6"/>
  <c r="DI47" i="11" s="1"/>
  <c r="DJ53" i="6"/>
  <c r="DJ47" i="11" s="1"/>
  <c r="DK53" i="6"/>
  <c r="DK47" i="11" s="1"/>
  <c r="DL53" i="6"/>
  <c r="DL47" i="11" s="1"/>
  <c r="DM53" i="6"/>
  <c r="DM47" i="11" s="1"/>
  <c r="DN53" i="6"/>
  <c r="DN47" i="11" s="1"/>
  <c r="DO53" i="6"/>
  <c r="DO47" i="11" s="1"/>
  <c r="DP53" i="6"/>
  <c r="DP47" i="11" s="1"/>
  <c r="DQ53" i="6"/>
  <c r="DQ47" i="11" s="1"/>
  <c r="DR53" i="6"/>
  <c r="DR47" i="11" s="1"/>
  <c r="DS53" i="6"/>
  <c r="DS47" i="11" s="1"/>
  <c r="DT53" i="6"/>
  <c r="DT47" i="11" s="1"/>
  <c r="DU53" i="6"/>
  <c r="DU47" i="11" s="1"/>
  <c r="DV53" i="6"/>
  <c r="DV47" i="11" s="1"/>
  <c r="DW53" i="6"/>
  <c r="DW47" i="11" s="1"/>
  <c r="DX53" i="6"/>
  <c r="DX47" i="11" s="1"/>
  <c r="DY53" i="6"/>
  <c r="DY47" i="11" s="1"/>
  <c r="DZ53" i="6"/>
  <c r="DZ47" i="11" s="1"/>
  <c r="EA53" i="6"/>
  <c r="EA47" i="11" s="1"/>
  <c r="EB53" i="6"/>
  <c r="EB47" i="11" s="1"/>
  <c r="EC53" i="6"/>
  <c r="EC47" i="11" s="1"/>
  <c r="ED53" i="6"/>
  <c r="ED47" i="11" s="1"/>
  <c r="EE53" i="6"/>
  <c r="EE47" i="11" s="1"/>
  <c r="EF53" i="6"/>
  <c r="EF47" i="11" s="1"/>
  <c r="EG53" i="6"/>
  <c r="EG47" i="11" s="1"/>
  <c r="EH53" i="6"/>
  <c r="EH47" i="11" s="1"/>
  <c r="EI53" i="6"/>
  <c r="EI47" i="11" s="1"/>
  <c r="EJ53" i="6"/>
  <c r="EJ47" i="11" s="1"/>
  <c r="EK53" i="6"/>
  <c r="EK47" i="11" s="1"/>
  <c r="EL53" i="6"/>
  <c r="EL47" i="11" s="1"/>
  <c r="EM53" i="6"/>
  <c r="EM47" i="11" s="1"/>
  <c r="EN53" i="6"/>
  <c r="EN47" i="11" s="1"/>
  <c r="EO53" i="6"/>
  <c r="EO47" i="11" s="1"/>
  <c r="EP53" i="6"/>
  <c r="EP47" i="11" s="1"/>
  <c r="EQ53" i="6"/>
  <c r="EQ47" i="11" s="1"/>
  <c r="ER53" i="6"/>
  <c r="ER47" i="11" s="1"/>
  <c r="ES53" i="6"/>
  <c r="ES47" i="11" s="1"/>
  <c r="ET53" i="6"/>
  <c r="ET47" i="11" s="1"/>
  <c r="EU53" i="6"/>
  <c r="EU47" i="11" s="1"/>
  <c r="EV53" i="6"/>
  <c r="EV47" i="11" s="1"/>
  <c r="EW53" i="6"/>
  <c r="EW47" i="11" s="1"/>
  <c r="EX53" i="6"/>
  <c r="EX47" i="11" s="1"/>
  <c r="EY53" i="6"/>
  <c r="EY47" i="11" s="1"/>
  <c r="EZ53" i="6"/>
  <c r="EZ47" i="11" s="1"/>
  <c r="FA53" i="6"/>
  <c r="FA47" i="11" s="1"/>
  <c r="FB53" i="6"/>
  <c r="FB47" i="11" s="1"/>
  <c r="FC53" i="6"/>
  <c r="FC47" i="11" s="1"/>
  <c r="FD53" i="6"/>
  <c r="FD47" i="11" s="1"/>
  <c r="FE53" i="6"/>
  <c r="FE47" i="11" s="1"/>
  <c r="FF53" i="6"/>
  <c r="FF47" i="11" s="1"/>
  <c r="FG53" i="6"/>
  <c r="FG47" i="11" s="1"/>
  <c r="FH53" i="6"/>
  <c r="FH47" i="11" s="1"/>
  <c r="FI53" i="6"/>
  <c r="FI47" i="11" s="1"/>
  <c r="FJ53" i="6"/>
  <c r="FJ47" i="11" s="1"/>
  <c r="FK53" i="6"/>
  <c r="FK47" i="11" s="1"/>
  <c r="FL53" i="6"/>
  <c r="FL47" i="11" s="1"/>
  <c r="FM53" i="6"/>
  <c r="FM47" i="11" s="1"/>
  <c r="FN53" i="6"/>
  <c r="FN47" i="11" s="1"/>
  <c r="FO53" i="6"/>
  <c r="FO47" i="11" s="1"/>
  <c r="FP53" i="6"/>
  <c r="FP47" i="11" s="1"/>
  <c r="FQ53" i="6"/>
  <c r="FQ47" i="11" s="1"/>
  <c r="FR53" i="6"/>
  <c r="FR47" i="11" s="1"/>
  <c r="FS53" i="6"/>
  <c r="FS47" i="11" s="1"/>
  <c r="FT53" i="6"/>
  <c r="FT47" i="11" s="1"/>
  <c r="FU53" i="6"/>
  <c r="FU47" i="11" s="1"/>
  <c r="FV53" i="6"/>
  <c r="FV47" i="11" s="1"/>
  <c r="FW53" i="6"/>
  <c r="FW47" i="11" s="1"/>
  <c r="FX53" i="6"/>
  <c r="FX47" i="11" s="1"/>
  <c r="FY53" i="6"/>
  <c r="FY47" i="11" s="1"/>
  <c r="FZ53" i="6"/>
  <c r="FZ47" i="11" s="1"/>
  <c r="GA53" i="6"/>
  <c r="GA47" i="11" s="1"/>
  <c r="GB53" i="6"/>
  <c r="GB47" i="11" s="1"/>
  <c r="GC53" i="6"/>
  <c r="GC47" i="11" s="1"/>
  <c r="GD53" i="6"/>
  <c r="GD47" i="11" s="1"/>
  <c r="GE53" i="6"/>
  <c r="GE47" i="11" s="1"/>
  <c r="GF53" i="6"/>
  <c r="GF47" i="11" s="1"/>
  <c r="GG53" i="6"/>
  <c r="GG47" i="11" s="1"/>
  <c r="GH53" i="6"/>
  <c r="GH47" i="11" s="1"/>
  <c r="GI53" i="6"/>
  <c r="GI47" i="11" s="1"/>
  <c r="GJ53" i="6"/>
  <c r="GJ47" i="11" s="1"/>
  <c r="GK53" i="6"/>
  <c r="GK47" i="11" s="1"/>
  <c r="GL53" i="6"/>
  <c r="GL47" i="11" s="1"/>
  <c r="GM53" i="6"/>
  <c r="GM47" i="11" s="1"/>
  <c r="GN53" i="6"/>
  <c r="GN47" i="11" s="1"/>
  <c r="GO53" i="6"/>
  <c r="GO47" i="11" s="1"/>
  <c r="GP53" i="6"/>
  <c r="GP47" i="11" s="1"/>
  <c r="GQ53" i="6"/>
  <c r="GQ47" i="11" s="1"/>
  <c r="GR53" i="6"/>
  <c r="GR47" i="11" s="1"/>
  <c r="GS53" i="6"/>
  <c r="GS47" i="11" s="1"/>
  <c r="GT53" i="6"/>
  <c r="GT47" i="11" s="1"/>
  <c r="GU53" i="6"/>
  <c r="GU47" i="11" s="1"/>
  <c r="GV53" i="6"/>
  <c r="GV47" i="11" s="1"/>
  <c r="GW53" i="6"/>
  <c r="GW47" i="11" s="1"/>
  <c r="GX53" i="6"/>
  <c r="GX47" i="11" s="1"/>
  <c r="GY53" i="6"/>
  <c r="GY47" i="11" s="1"/>
  <c r="GZ53" i="6"/>
  <c r="GZ47" i="11" s="1"/>
  <c r="HA53" i="6"/>
  <c r="HA47" i="11" s="1"/>
  <c r="HB53" i="6"/>
  <c r="HB47" i="11" s="1"/>
  <c r="HC53" i="6"/>
  <c r="HC47" i="11" s="1"/>
  <c r="HD53" i="6"/>
  <c r="HD47" i="11" s="1"/>
  <c r="HE53" i="6"/>
  <c r="HE47" i="11" s="1"/>
  <c r="HF53" i="6"/>
  <c r="HF47" i="11" s="1"/>
  <c r="HG53" i="6"/>
  <c r="HG47" i="11" s="1"/>
  <c r="HH53" i="6"/>
  <c r="HH47" i="11" s="1"/>
  <c r="HI53" i="6"/>
  <c r="HI47" i="11" s="1"/>
  <c r="HJ53" i="6"/>
  <c r="HJ47" i="11" s="1"/>
  <c r="HK53" i="6"/>
  <c r="HK47" i="11" s="1"/>
  <c r="HL53" i="6"/>
  <c r="HL47" i="11" s="1"/>
  <c r="HM53" i="6"/>
  <c r="HM47" i="11" s="1"/>
  <c r="HN53" i="6"/>
  <c r="HN47" i="11" s="1"/>
  <c r="HO53" i="6"/>
  <c r="HO47" i="11" s="1"/>
  <c r="HP53" i="6"/>
  <c r="HP47" i="11" s="1"/>
  <c r="HQ53" i="6"/>
  <c r="HQ47" i="11" s="1"/>
  <c r="HR53" i="6"/>
  <c r="HR47" i="11" s="1"/>
  <c r="HS53" i="6"/>
  <c r="HS47" i="11" s="1"/>
  <c r="HT53" i="6"/>
  <c r="HT47" i="11" s="1"/>
  <c r="HU53" i="6"/>
  <c r="HU47" i="11" s="1"/>
  <c r="HV53" i="6"/>
  <c r="HV47" i="11" s="1"/>
  <c r="HW53" i="6"/>
  <c r="HW47" i="11" s="1"/>
  <c r="HX53" i="6"/>
  <c r="HX47" i="11" s="1"/>
  <c r="HY53" i="6"/>
  <c r="HY47" i="11" s="1"/>
  <c r="HZ53" i="6"/>
  <c r="HZ47" i="11" s="1"/>
  <c r="IA53" i="6"/>
  <c r="IA47" i="11" s="1"/>
  <c r="IB53" i="6"/>
  <c r="IB47" i="11" s="1"/>
  <c r="IC53" i="6"/>
  <c r="IC47" i="11" s="1"/>
  <c r="ID53" i="6"/>
  <c r="ID47" i="11" s="1"/>
  <c r="IE53" i="6"/>
  <c r="IE47" i="11" s="1"/>
  <c r="IF53" i="6"/>
  <c r="IF47" i="11" s="1"/>
  <c r="H54" i="6"/>
  <c r="H48" i="11" s="1"/>
  <c r="I54" i="6"/>
  <c r="I48" i="11" s="1"/>
  <c r="J54" i="6"/>
  <c r="J48" i="11" s="1"/>
  <c r="K54" i="6"/>
  <c r="K48" i="11" s="1"/>
  <c r="L54" i="6"/>
  <c r="L48" i="11" s="1"/>
  <c r="M54" i="6"/>
  <c r="M48" i="11" s="1"/>
  <c r="N54" i="6"/>
  <c r="N48" i="11" s="1"/>
  <c r="O54" i="6"/>
  <c r="O48" i="11" s="1"/>
  <c r="P54" i="6"/>
  <c r="P48" i="11" s="1"/>
  <c r="Q54" i="6"/>
  <c r="Q48" i="11" s="1"/>
  <c r="R54" i="6"/>
  <c r="R48" i="11" s="1"/>
  <c r="S54" i="6"/>
  <c r="S48" i="11" s="1"/>
  <c r="T54" i="6"/>
  <c r="T48" i="11" s="1"/>
  <c r="U54" i="6"/>
  <c r="U48" i="11" s="1"/>
  <c r="V54" i="6"/>
  <c r="V48" i="11" s="1"/>
  <c r="W54" i="6"/>
  <c r="W48" i="11" s="1"/>
  <c r="X54" i="6"/>
  <c r="X48" i="11" s="1"/>
  <c r="Y54" i="6"/>
  <c r="Y48" i="11" s="1"/>
  <c r="Z54" i="6"/>
  <c r="Z48" i="11" s="1"/>
  <c r="AA54" i="6"/>
  <c r="AA48" i="11" s="1"/>
  <c r="AB54" i="6"/>
  <c r="AB48" i="11" s="1"/>
  <c r="AC54" i="6"/>
  <c r="AC48" i="11" s="1"/>
  <c r="AD54" i="6"/>
  <c r="AD48" i="11" s="1"/>
  <c r="AE54" i="6"/>
  <c r="AE48" i="11" s="1"/>
  <c r="AF54" i="6"/>
  <c r="AF48" i="11" s="1"/>
  <c r="AG54" i="6"/>
  <c r="AG48" i="11" s="1"/>
  <c r="AH54" i="6"/>
  <c r="AH48" i="11" s="1"/>
  <c r="AI54" i="6"/>
  <c r="AI48" i="11" s="1"/>
  <c r="AJ54" i="6"/>
  <c r="AJ48" i="11" s="1"/>
  <c r="AK54" i="6"/>
  <c r="AK48" i="11" s="1"/>
  <c r="AL54" i="6"/>
  <c r="AL48" i="11" s="1"/>
  <c r="AM54" i="6"/>
  <c r="AM48" i="11" s="1"/>
  <c r="AN54" i="6"/>
  <c r="AN48" i="11" s="1"/>
  <c r="AO54" i="6"/>
  <c r="AO48" i="11" s="1"/>
  <c r="AP54" i="6"/>
  <c r="AP48" i="11" s="1"/>
  <c r="AQ54" i="6"/>
  <c r="AQ48" i="11" s="1"/>
  <c r="AR54" i="6"/>
  <c r="AR48" i="11" s="1"/>
  <c r="AS54" i="6"/>
  <c r="AS48" i="11" s="1"/>
  <c r="AT54" i="6"/>
  <c r="AT48" i="11" s="1"/>
  <c r="AU54" i="6"/>
  <c r="AU48" i="11" s="1"/>
  <c r="AV54" i="6"/>
  <c r="AV48" i="11" s="1"/>
  <c r="AW54" i="6"/>
  <c r="AW48" i="11" s="1"/>
  <c r="AX54" i="6"/>
  <c r="AX48" i="11" s="1"/>
  <c r="AY54" i="6"/>
  <c r="AY48" i="11" s="1"/>
  <c r="AZ54" i="6"/>
  <c r="AZ48" i="11" s="1"/>
  <c r="BA54" i="6"/>
  <c r="BA48" i="11" s="1"/>
  <c r="BB54" i="6"/>
  <c r="BB48" i="11" s="1"/>
  <c r="BC54" i="6"/>
  <c r="BC48" i="11" s="1"/>
  <c r="BD54" i="6"/>
  <c r="BD48" i="11" s="1"/>
  <c r="BE54" i="6"/>
  <c r="BE48" i="11" s="1"/>
  <c r="BF54" i="6"/>
  <c r="BF48" i="11" s="1"/>
  <c r="BG54" i="6"/>
  <c r="BG48" i="11" s="1"/>
  <c r="BH54" i="6"/>
  <c r="BH48" i="11" s="1"/>
  <c r="BI54" i="6"/>
  <c r="BI48" i="11" s="1"/>
  <c r="BJ54" i="6"/>
  <c r="BJ48" i="11" s="1"/>
  <c r="BK54" i="6"/>
  <c r="BK48" i="11" s="1"/>
  <c r="BL54" i="6"/>
  <c r="BL48" i="11" s="1"/>
  <c r="BM54" i="6"/>
  <c r="BM48" i="11" s="1"/>
  <c r="BN54" i="6"/>
  <c r="BN48" i="11" s="1"/>
  <c r="BO54" i="6"/>
  <c r="BO48" i="11" s="1"/>
  <c r="BP54" i="6"/>
  <c r="BP48" i="11" s="1"/>
  <c r="BQ54" i="6"/>
  <c r="BQ48" i="11" s="1"/>
  <c r="BR54" i="6"/>
  <c r="BR48" i="11" s="1"/>
  <c r="BS54" i="6"/>
  <c r="BS48" i="11" s="1"/>
  <c r="BT54" i="6"/>
  <c r="BT48" i="11" s="1"/>
  <c r="BU54" i="6"/>
  <c r="BU48" i="11" s="1"/>
  <c r="BV54" i="6"/>
  <c r="BV48" i="11" s="1"/>
  <c r="BW54" i="6"/>
  <c r="BW48" i="11" s="1"/>
  <c r="BX54" i="6"/>
  <c r="BX48" i="11" s="1"/>
  <c r="BY54" i="6"/>
  <c r="BY48" i="11" s="1"/>
  <c r="BZ54" i="6"/>
  <c r="BZ48" i="11" s="1"/>
  <c r="CA54" i="6"/>
  <c r="CA48" i="11" s="1"/>
  <c r="CB54" i="6"/>
  <c r="CB48" i="11" s="1"/>
  <c r="CC54" i="6"/>
  <c r="CC48" i="11" s="1"/>
  <c r="CD54" i="6"/>
  <c r="CD48" i="11" s="1"/>
  <c r="CE54" i="6"/>
  <c r="CE48" i="11" s="1"/>
  <c r="CF54" i="6"/>
  <c r="CF48" i="11" s="1"/>
  <c r="CG54" i="6"/>
  <c r="CG48" i="11" s="1"/>
  <c r="CH54" i="6"/>
  <c r="CH48" i="11" s="1"/>
  <c r="CI54" i="6"/>
  <c r="CI48" i="11" s="1"/>
  <c r="CJ54" i="6"/>
  <c r="CJ48" i="11" s="1"/>
  <c r="CK54" i="6"/>
  <c r="CK48" i="11" s="1"/>
  <c r="CL54" i="6"/>
  <c r="CL48" i="11" s="1"/>
  <c r="CM54" i="6"/>
  <c r="CM48" i="11" s="1"/>
  <c r="CN54" i="6"/>
  <c r="CN48" i="11" s="1"/>
  <c r="CO54" i="6"/>
  <c r="CO48" i="11" s="1"/>
  <c r="CP54" i="6"/>
  <c r="CP48" i="11" s="1"/>
  <c r="CQ54" i="6"/>
  <c r="CQ48" i="11" s="1"/>
  <c r="CR54" i="6"/>
  <c r="CR48" i="11" s="1"/>
  <c r="CS54" i="6"/>
  <c r="CS48" i="11" s="1"/>
  <c r="CT54" i="6"/>
  <c r="CT48" i="11" s="1"/>
  <c r="CU54" i="6"/>
  <c r="CU48" i="11" s="1"/>
  <c r="CV54" i="6"/>
  <c r="CV48" i="11" s="1"/>
  <c r="CW54" i="6"/>
  <c r="CW48" i="11" s="1"/>
  <c r="CX54" i="6"/>
  <c r="CX48" i="11" s="1"/>
  <c r="CY54" i="6"/>
  <c r="CY48" i="11" s="1"/>
  <c r="CZ54" i="6"/>
  <c r="CZ48" i="11" s="1"/>
  <c r="DA54" i="6"/>
  <c r="DA48" i="11" s="1"/>
  <c r="DB54" i="6"/>
  <c r="DB48" i="11" s="1"/>
  <c r="DC54" i="6"/>
  <c r="DC48" i="11" s="1"/>
  <c r="DD54" i="6"/>
  <c r="DD48" i="11" s="1"/>
  <c r="DE54" i="6"/>
  <c r="DE48" i="11" s="1"/>
  <c r="DF54" i="6"/>
  <c r="DF48" i="11" s="1"/>
  <c r="DG54" i="6"/>
  <c r="DG48" i="11" s="1"/>
  <c r="DH54" i="6"/>
  <c r="DH48" i="11" s="1"/>
  <c r="DI54" i="6"/>
  <c r="DI48" i="11" s="1"/>
  <c r="DJ54" i="6"/>
  <c r="DJ48" i="11" s="1"/>
  <c r="DK54" i="6"/>
  <c r="DK48" i="11" s="1"/>
  <c r="DL54" i="6"/>
  <c r="DL48" i="11" s="1"/>
  <c r="DM54" i="6"/>
  <c r="DM48" i="11" s="1"/>
  <c r="DN54" i="6"/>
  <c r="DN48" i="11" s="1"/>
  <c r="DO54" i="6"/>
  <c r="DO48" i="11" s="1"/>
  <c r="DP54" i="6"/>
  <c r="DP48" i="11" s="1"/>
  <c r="DQ54" i="6"/>
  <c r="DQ48" i="11" s="1"/>
  <c r="DR54" i="6"/>
  <c r="DR48" i="11" s="1"/>
  <c r="DS54" i="6"/>
  <c r="DS48" i="11" s="1"/>
  <c r="DT54" i="6"/>
  <c r="DT48" i="11" s="1"/>
  <c r="DU54" i="6"/>
  <c r="DU48" i="11" s="1"/>
  <c r="DV54" i="6"/>
  <c r="DV48" i="11" s="1"/>
  <c r="DW54" i="6"/>
  <c r="DW48" i="11" s="1"/>
  <c r="DX54" i="6"/>
  <c r="DX48" i="11" s="1"/>
  <c r="DY54" i="6"/>
  <c r="DY48" i="11" s="1"/>
  <c r="DZ54" i="6"/>
  <c r="DZ48" i="11" s="1"/>
  <c r="EA54" i="6"/>
  <c r="EA48" i="11" s="1"/>
  <c r="EB54" i="6"/>
  <c r="EB48" i="11" s="1"/>
  <c r="EC54" i="6"/>
  <c r="EC48" i="11" s="1"/>
  <c r="ED54" i="6"/>
  <c r="ED48" i="11" s="1"/>
  <c r="EE54" i="6"/>
  <c r="EE48" i="11" s="1"/>
  <c r="EF54" i="6"/>
  <c r="EF48" i="11" s="1"/>
  <c r="EG54" i="6"/>
  <c r="EG48" i="11" s="1"/>
  <c r="EH54" i="6"/>
  <c r="EH48" i="11" s="1"/>
  <c r="EI54" i="6"/>
  <c r="EI48" i="11" s="1"/>
  <c r="EJ54" i="6"/>
  <c r="EJ48" i="11" s="1"/>
  <c r="EK54" i="6"/>
  <c r="EK48" i="11" s="1"/>
  <c r="EL54" i="6"/>
  <c r="EL48" i="11" s="1"/>
  <c r="EM54" i="6"/>
  <c r="EM48" i="11" s="1"/>
  <c r="EN54" i="6"/>
  <c r="EN48" i="11" s="1"/>
  <c r="EO54" i="6"/>
  <c r="EO48" i="11" s="1"/>
  <c r="EP54" i="6"/>
  <c r="EP48" i="11" s="1"/>
  <c r="EQ54" i="6"/>
  <c r="EQ48" i="11" s="1"/>
  <c r="ER54" i="6"/>
  <c r="ER48" i="11" s="1"/>
  <c r="ES54" i="6"/>
  <c r="ES48" i="11" s="1"/>
  <c r="ET54" i="6"/>
  <c r="ET48" i="11" s="1"/>
  <c r="EU54" i="6"/>
  <c r="EU48" i="11" s="1"/>
  <c r="EV54" i="6"/>
  <c r="EV48" i="11" s="1"/>
  <c r="EW54" i="6"/>
  <c r="EW48" i="11" s="1"/>
  <c r="EX54" i="6"/>
  <c r="EX48" i="11" s="1"/>
  <c r="EY54" i="6"/>
  <c r="EY48" i="11" s="1"/>
  <c r="EZ54" i="6"/>
  <c r="EZ48" i="11" s="1"/>
  <c r="FA54" i="6"/>
  <c r="FA48" i="11" s="1"/>
  <c r="FB54" i="6"/>
  <c r="FB48" i="11" s="1"/>
  <c r="FC54" i="6"/>
  <c r="FC48" i="11" s="1"/>
  <c r="FD54" i="6"/>
  <c r="FD48" i="11" s="1"/>
  <c r="FE54" i="6"/>
  <c r="FE48" i="11" s="1"/>
  <c r="FF54" i="6"/>
  <c r="FF48" i="11" s="1"/>
  <c r="FG54" i="6"/>
  <c r="FG48" i="11" s="1"/>
  <c r="FH54" i="6"/>
  <c r="FH48" i="11" s="1"/>
  <c r="FI54" i="6"/>
  <c r="FI48" i="11" s="1"/>
  <c r="FJ54" i="6"/>
  <c r="FJ48" i="11" s="1"/>
  <c r="FK54" i="6"/>
  <c r="FK48" i="11" s="1"/>
  <c r="FL54" i="6"/>
  <c r="FL48" i="11" s="1"/>
  <c r="FM54" i="6"/>
  <c r="FM48" i="11" s="1"/>
  <c r="FN54" i="6"/>
  <c r="FN48" i="11" s="1"/>
  <c r="FO54" i="6"/>
  <c r="FO48" i="11" s="1"/>
  <c r="FP54" i="6"/>
  <c r="FP48" i="11" s="1"/>
  <c r="FQ54" i="6"/>
  <c r="FQ48" i="11" s="1"/>
  <c r="FR54" i="6"/>
  <c r="FR48" i="11" s="1"/>
  <c r="FS54" i="6"/>
  <c r="FS48" i="11" s="1"/>
  <c r="FT54" i="6"/>
  <c r="FT48" i="11" s="1"/>
  <c r="FU54" i="6"/>
  <c r="FU48" i="11" s="1"/>
  <c r="FV54" i="6"/>
  <c r="FV48" i="11" s="1"/>
  <c r="FW54" i="6"/>
  <c r="FW48" i="11" s="1"/>
  <c r="FX54" i="6"/>
  <c r="FX48" i="11" s="1"/>
  <c r="FY54" i="6"/>
  <c r="FY48" i="11" s="1"/>
  <c r="FZ54" i="6"/>
  <c r="FZ48" i="11" s="1"/>
  <c r="GA54" i="6"/>
  <c r="GA48" i="11" s="1"/>
  <c r="GB54" i="6"/>
  <c r="GB48" i="11" s="1"/>
  <c r="GC54" i="6"/>
  <c r="GC48" i="11" s="1"/>
  <c r="GD54" i="6"/>
  <c r="GD48" i="11" s="1"/>
  <c r="GE54" i="6"/>
  <c r="GE48" i="11" s="1"/>
  <c r="GF54" i="6"/>
  <c r="GF48" i="11" s="1"/>
  <c r="GG54" i="6"/>
  <c r="GG48" i="11" s="1"/>
  <c r="GH54" i="6"/>
  <c r="GH48" i="11" s="1"/>
  <c r="GI54" i="6"/>
  <c r="GI48" i="11" s="1"/>
  <c r="GJ54" i="6"/>
  <c r="GJ48" i="11" s="1"/>
  <c r="GK54" i="6"/>
  <c r="GK48" i="11" s="1"/>
  <c r="GL54" i="6"/>
  <c r="GL48" i="11" s="1"/>
  <c r="GM54" i="6"/>
  <c r="GM48" i="11" s="1"/>
  <c r="GN54" i="6"/>
  <c r="GN48" i="11" s="1"/>
  <c r="GO54" i="6"/>
  <c r="GO48" i="11" s="1"/>
  <c r="GP54" i="6"/>
  <c r="GP48" i="11" s="1"/>
  <c r="GQ54" i="6"/>
  <c r="GQ48" i="11" s="1"/>
  <c r="GR54" i="6"/>
  <c r="GR48" i="11" s="1"/>
  <c r="GS54" i="6"/>
  <c r="GS48" i="11" s="1"/>
  <c r="GT54" i="6"/>
  <c r="GT48" i="11" s="1"/>
  <c r="GU54" i="6"/>
  <c r="GU48" i="11" s="1"/>
  <c r="GV54" i="6"/>
  <c r="GV48" i="11" s="1"/>
  <c r="GW54" i="6"/>
  <c r="GW48" i="11" s="1"/>
  <c r="GX54" i="6"/>
  <c r="GX48" i="11" s="1"/>
  <c r="GY54" i="6"/>
  <c r="GY48" i="11" s="1"/>
  <c r="GZ54" i="6"/>
  <c r="GZ48" i="11" s="1"/>
  <c r="HA54" i="6"/>
  <c r="HA48" i="11" s="1"/>
  <c r="HB54" i="6"/>
  <c r="HB48" i="11" s="1"/>
  <c r="HC54" i="6"/>
  <c r="HC48" i="11" s="1"/>
  <c r="HD54" i="6"/>
  <c r="HD48" i="11" s="1"/>
  <c r="HE54" i="6"/>
  <c r="HE48" i="11" s="1"/>
  <c r="HF54" i="6"/>
  <c r="HF48" i="11" s="1"/>
  <c r="HG54" i="6"/>
  <c r="HG48" i="11" s="1"/>
  <c r="HH54" i="6"/>
  <c r="HH48" i="11" s="1"/>
  <c r="HI54" i="6"/>
  <c r="HI48" i="11" s="1"/>
  <c r="HJ54" i="6"/>
  <c r="HJ48" i="11" s="1"/>
  <c r="HK54" i="6"/>
  <c r="HK48" i="11" s="1"/>
  <c r="HL54" i="6"/>
  <c r="HL48" i="11" s="1"/>
  <c r="HM54" i="6"/>
  <c r="HM48" i="11" s="1"/>
  <c r="HN54" i="6"/>
  <c r="HN48" i="11" s="1"/>
  <c r="HO54" i="6"/>
  <c r="HO48" i="11" s="1"/>
  <c r="HP54" i="6"/>
  <c r="HP48" i="11" s="1"/>
  <c r="HQ54" i="6"/>
  <c r="HQ48" i="11" s="1"/>
  <c r="HR54" i="6"/>
  <c r="HR48" i="11" s="1"/>
  <c r="HS54" i="6"/>
  <c r="HS48" i="11" s="1"/>
  <c r="HT54" i="6"/>
  <c r="HT48" i="11" s="1"/>
  <c r="HU54" i="6"/>
  <c r="HU48" i="11" s="1"/>
  <c r="HV54" i="6"/>
  <c r="HV48" i="11" s="1"/>
  <c r="HW54" i="6"/>
  <c r="HW48" i="11" s="1"/>
  <c r="HX54" i="6"/>
  <c r="HX48" i="11" s="1"/>
  <c r="HY54" i="6"/>
  <c r="HY48" i="11" s="1"/>
  <c r="HZ54" i="6"/>
  <c r="HZ48" i="11" s="1"/>
  <c r="IA54" i="6"/>
  <c r="IA48" i="11" s="1"/>
  <c r="IB54" i="6"/>
  <c r="IB48" i="11" s="1"/>
  <c r="IC54" i="6"/>
  <c r="IC48" i="11" s="1"/>
  <c r="ID54" i="6"/>
  <c r="ID48" i="11" s="1"/>
  <c r="IE54" i="6"/>
  <c r="IE48" i="11" s="1"/>
  <c r="IF54" i="6"/>
  <c r="IF48" i="11" s="1"/>
  <c r="H55" i="6"/>
  <c r="H49" i="11" s="1"/>
  <c r="I55" i="6"/>
  <c r="I49" i="11" s="1"/>
  <c r="J55" i="6"/>
  <c r="J49" i="11" s="1"/>
  <c r="K55" i="6"/>
  <c r="K49" i="11" s="1"/>
  <c r="L55" i="6"/>
  <c r="L49" i="11" s="1"/>
  <c r="M55" i="6"/>
  <c r="M49" i="11" s="1"/>
  <c r="N55" i="6"/>
  <c r="N49" i="11" s="1"/>
  <c r="O55" i="6"/>
  <c r="O49" i="11" s="1"/>
  <c r="P55" i="6"/>
  <c r="P49" i="11" s="1"/>
  <c r="Q55" i="6"/>
  <c r="Q49" i="11" s="1"/>
  <c r="R55" i="6"/>
  <c r="R49" i="11" s="1"/>
  <c r="S55" i="6"/>
  <c r="S49" i="11" s="1"/>
  <c r="T55" i="6"/>
  <c r="T49" i="11" s="1"/>
  <c r="U55" i="6"/>
  <c r="U49" i="11" s="1"/>
  <c r="V55" i="6"/>
  <c r="V49" i="11" s="1"/>
  <c r="W55" i="6"/>
  <c r="W49" i="11" s="1"/>
  <c r="X55" i="6"/>
  <c r="X49" i="11" s="1"/>
  <c r="Y55" i="6"/>
  <c r="Y49" i="11" s="1"/>
  <c r="Z55" i="6"/>
  <c r="Z49" i="11" s="1"/>
  <c r="AA55" i="6"/>
  <c r="AA49" i="11" s="1"/>
  <c r="AB55" i="6"/>
  <c r="AB49" i="11" s="1"/>
  <c r="AC55" i="6"/>
  <c r="AC49" i="11" s="1"/>
  <c r="AD55" i="6"/>
  <c r="AD49" i="11" s="1"/>
  <c r="AE55" i="6"/>
  <c r="AE49" i="11" s="1"/>
  <c r="AF55" i="6"/>
  <c r="AF49" i="11" s="1"/>
  <c r="AG55" i="6"/>
  <c r="AG49" i="11" s="1"/>
  <c r="AH55" i="6"/>
  <c r="AH49" i="11" s="1"/>
  <c r="AI55" i="6"/>
  <c r="AI49" i="11" s="1"/>
  <c r="AJ55" i="6"/>
  <c r="AJ49" i="11" s="1"/>
  <c r="AK55" i="6"/>
  <c r="AK49" i="11" s="1"/>
  <c r="AL55" i="6"/>
  <c r="AL49" i="11" s="1"/>
  <c r="AM55" i="6"/>
  <c r="AM49" i="11" s="1"/>
  <c r="AN55" i="6"/>
  <c r="AN49" i="11" s="1"/>
  <c r="AO55" i="6"/>
  <c r="AO49" i="11" s="1"/>
  <c r="AP55" i="6"/>
  <c r="AP49" i="11" s="1"/>
  <c r="AQ55" i="6"/>
  <c r="AQ49" i="11" s="1"/>
  <c r="AR55" i="6"/>
  <c r="AR49" i="11" s="1"/>
  <c r="AS55" i="6"/>
  <c r="AS49" i="11" s="1"/>
  <c r="AT55" i="6"/>
  <c r="AT49" i="11" s="1"/>
  <c r="AU55" i="6"/>
  <c r="AU49" i="11" s="1"/>
  <c r="AV55" i="6"/>
  <c r="AV49" i="11" s="1"/>
  <c r="AW55" i="6"/>
  <c r="AW49" i="11" s="1"/>
  <c r="AX55" i="6"/>
  <c r="AX49" i="11" s="1"/>
  <c r="AY55" i="6"/>
  <c r="AY49" i="11" s="1"/>
  <c r="AZ55" i="6"/>
  <c r="AZ49" i="11" s="1"/>
  <c r="BA55" i="6"/>
  <c r="BA49" i="11" s="1"/>
  <c r="BB55" i="6"/>
  <c r="BB49" i="11" s="1"/>
  <c r="BC55" i="6"/>
  <c r="BC49" i="11" s="1"/>
  <c r="BD55" i="6"/>
  <c r="BD49" i="11" s="1"/>
  <c r="BE55" i="6"/>
  <c r="BE49" i="11" s="1"/>
  <c r="BF55" i="6"/>
  <c r="BF49" i="11" s="1"/>
  <c r="BG55" i="6"/>
  <c r="BG49" i="11" s="1"/>
  <c r="BH55" i="6"/>
  <c r="BH49" i="11" s="1"/>
  <c r="BI55" i="6"/>
  <c r="BI49" i="11" s="1"/>
  <c r="BJ55" i="6"/>
  <c r="BJ49" i="11" s="1"/>
  <c r="BK55" i="6"/>
  <c r="BK49" i="11" s="1"/>
  <c r="BL55" i="6"/>
  <c r="BL49" i="11" s="1"/>
  <c r="BM55" i="6"/>
  <c r="BM49" i="11" s="1"/>
  <c r="BN55" i="6"/>
  <c r="BN49" i="11" s="1"/>
  <c r="BO55" i="6"/>
  <c r="BO49" i="11" s="1"/>
  <c r="BP55" i="6"/>
  <c r="BP49" i="11" s="1"/>
  <c r="BQ55" i="6"/>
  <c r="BQ49" i="11" s="1"/>
  <c r="BR55" i="6"/>
  <c r="BR49" i="11" s="1"/>
  <c r="BS55" i="6"/>
  <c r="BS49" i="11" s="1"/>
  <c r="BT55" i="6"/>
  <c r="BT49" i="11" s="1"/>
  <c r="BU55" i="6"/>
  <c r="BU49" i="11" s="1"/>
  <c r="BV55" i="6"/>
  <c r="BV49" i="11" s="1"/>
  <c r="BW55" i="6"/>
  <c r="BW49" i="11" s="1"/>
  <c r="BX55" i="6"/>
  <c r="BX49" i="11" s="1"/>
  <c r="BY55" i="6"/>
  <c r="BY49" i="11" s="1"/>
  <c r="BZ55" i="6"/>
  <c r="BZ49" i="11" s="1"/>
  <c r="CA55" i="6"/>
  <c r="CA49" i="11" s="1"/>
  <c r="CB55" i="6"/>
  <c r="CB49" i="11" s="1"/>
  <c r="CC55" i="6"/>
  <c r="CC49" i="11" s="1"/>
  <c r="CD55" i="6"/>
  <c r="CD49" i="11" s="1"/>
  <c r="CE55" i="6"/>
  <c r="CE49" i="11" s="1"/>
  <c r="CF55" i="6"/>
  <c r="CF49" i="11" s="1"/>
  <c r="CG55" i="6"/>
  <c r="CG49" i="11" s="1"/>
  <c r="CH55" i="6"/>
  <c r="CH49" i="11" s="1"/>
  <c r="CI55" i="6"/>
  <c r="CI49" i="11" s="1"/>
  <c r="CJ55" i="6"/>
  <c r="CJ49" i="11" s="1"/>
  <c r="CK55" i="6"/>
  <c r="CK49" i="11" s="1"/>
  <c r="CL55" i="6"/>
  <c r="CL49" i="11" s="1"/>
  <c r="CM55" i="6"/>
  <c r="CM49" i="11" s="1"/>
  <c r="CN55" i="6"/>
  <c r="CN49" i="11" s="1"/>
  <c r="CO55" i="6"/>
  <c r="CO49" i="11" s="1"/>
  <c r="CP55" i="6"/>
  <c r="CP49" i="11" s="1"/>
  <c r="CQ55" i="6"/>
  <c r="CQ49" i="11" s="1"/>
  <c r="CR55" i="6"/>
  <c r="CR49" i="11" s="1"/>
  <c r="CS55" i="6"/>
  <c r="CS49" i="11" s="1"/>
  <c r="CT55" i="6"/>
  <c r="CT49" i="11" s="1"/>
  <c r="CU55" i="6"/>
  <c r="CU49" i="11" s="1"/>
  <c r="CV55" i="6"/>
  <c r="CV49" i="11" s="1"/>
  <c r="CW55" i="6"/>
  <c r="CW49" i="11" s="1"/>
  <c r="CX55" i="6"/>
  <c r="CX49" i="11" s="1"/>
  <c r="CY55" i="6"/>
  <c r="CY49" i="11" s="1"/>
  <c r="CZ55" i="6"/>
  <c r="CZ49" i="11" s="1"/>
  <c r="DA55" i="6"/>
  <c r="DA49" i="11" s="1"/>
  <c r="DB55" i="6"/>
  <c r="DB49" i="11" s="1"/>
  <c r="DC55" i="6"/>
  <c r="DC49" i="11" s="1"/>
  <c r="DD55" i="6"/>
  <c r="DD49" i="11" s="1"/>
  <c r="DE55" i="6"/>
  <c r="DE49" i="11" s="1"/>
  <c r="DF55" i="6"/>
  <c r="DF49" i="11" s="1"/>
  <c r="DG55" i="6"/>
  <c r="DG49" i="11" s="1"/>
  <c r="DH55" i="6"/>
  <c r="DH49" i="11" s="1"/>
  <c r="DI55" i="6"/>
  <c r="DI49" i="11" s="1"/>
  <c r="DJ55" i="6"/>
  <c r="DJ49" i="11" s="1"/>
  <c r="DK55" i="6"/>
  <c r="DK49" i="11" s="1"/>
  <c r="DL55" i="6"/>
  <c r="DL49" i="11" s="1"/>
  <c r="DM55" i="6"/>
  <c r="DM49" i="11" s="1"/>
  <c r="DN55" i="6"/>
  <c r="DN49" i="11" s="1"/>
  <c r="DO55" i="6"/>
  <c r="DO49" i="11" s="1"/>
  <c r="DP55" i="6"/>
  <c r="DP49" i="11" s="1"/>
  <c r="DQ55" i="6"/>
  <c r="DQ49" i="11" s="1"/>
  <c r="DR55" i="6"/>
  <c r="DR49" i="11" s="1"/>
  <c r="DS55" i="6"/>
  <c r="DS49" i="11" s="1"/>
  <c r="DT55" i="6"/>
  <c r="DT49" i="11" s="1"/>
  <c r="DU55" i="6"/>
  <c r="DU49" i="11" s="1"/>
  <c r="DV55" i="6"/>
  <c r="DV49" i="11" s="1"/>
  <c r="DW55" i="6"/>
  <c r="DW49" i="11" s="1"/>
  <c r="DX55" i="6"/>
  <c r="DX49" i="11" s="1"/>
  <c r="DY55" i="6"/>
  <c r="DY49" i="11" s="1"/>
  <c r="DZ55" i="6"/>
  <c r="DZ49" i="11" s="1"/>
  <c r="EA55" i="6"/>
  <c r="EA49" i="11" s="1"/>
  <c r="EB55" i="6"/>
  <c r="EB49" i="11" s="1"/>
  <c r="EC55" i="6"/>
  <c r="EC49" i="11" s="1"/>
  <c r="ED55" i="6"/>
  <c r="ED49" i="11" s="1"/>
  <c r="EE55" i="6"/>
  <c r="EE49" i="11" s="1"/>
  <c r="EF55" i="6"/>
  <c r="EF49" i="11" s="1"/>
  <c r="EG55" i="6"/>
  <c r="EG49" i="11" s="1"/>
  <c r="EH55" i="6"/>
  <c r="EH49" i="11" s="1"/>
  <c r="EI55" i="6"/>
  <c r="EI49" i="11" s="1"/>
  <c r="EJ55" i="6"/>
  <c r="EJ49" i="11" s="1"/>
  <c r="EK55" i="6"/>
  <c r="EK49" i="11" s="1"/>
  <c r="EL55" i="6"/>
  <c r="EL49" i="11" s="1"/>
  <c r="EM55" i="6"/>
  <c r="EM49" i="11" s="1"/>
  <c r="EN55" i="6"/>
  <c r="EN49" i="11" s="1"/>
  <c r="EO55" i="6"/>
  <c r="EO49" i="11" s="1"/>
  <c r="EP55" i="6"/>
  <c r="EP49" i="11" s="1"/>
  <c r="EQ55" i="6"/>
  <c r="EQ49" i="11" s="1"/>
  <c r="ER55" i="6"/>
  <c r="ER49" i="11" s="1"/>
  <c r="ES55" i="6"/>
  <c r="ES49" i="11" s="1"/>
  <c r="ET55" i="6"/>
  <c r="ET49" i="11" s="1"/>
  <c r="EU55" i="6"/>
  <c r="EU49" i="11" s="1"/>
  <c r="EV55" i="6"/>
  <c r="EV49" i="11" s="1"/>
  <c r="EW55" i="6"/>
  <c r="EW49" i="11" s="1"/>
  <c r="EX55" i="6"/>
  <c r="EX49" i="11" s="1"/>
  <c r="EY55" i="6"/>
  <c r="EY49" i="11" s="1"/>
  <c r="EZ55" i="6"/>
  <c r="EZ49" i="11" s="1"/>
  <c r="FA55" i="6"/>
  <c r="FA49" i="11" s="1"/>
  <c r="FB55" i="6"/>
  <c r="FB49" i="11" s="1"/>
  <c r="FC55" i="6"/>
  <c r="FC49" i="11" s="1"/>
  <c r="FD55" i="6"/>
  <c r="FD49" i="11" s="1"/>
  <c r="FE55" i="6"/>
  <c r="FE49" i="11" s="1"/>
  <c r="FF55" i="6"/>
  <c r="FF49" i="11" s="1"/>
  <c r="FG55" i="6"/>
  <c r="FG49" i="11" s="1"/>
  <c r="FH55" i="6"/>
  <c r="FH49" i="11" s="1"/>
  <c r="FI55" i="6"/>
  <c r="FI49" i="11" s="1"/>
  <c r="FJ55" i="6"/>
  <c r="FJ49" i="11" s="1"/>
  <c r="FK55" i="6"/>
  <c r="FK49" i="11" s="1"/>
  <c r="FL55" i="6"/>
  <c r="FL49" i="11" s="1"/>
  <c r="FM55" i="6"/>
  <c r="FM49" i="11" s="1"/>
  <c r="FN55" i="6"/>
  <c r="FN49" i="11" s="1"/>
  <c r="FO55" i="6"/>
  <c r="FO49" i="11" s="1"/>
  <c r="FP55" i="6"/>
  <c r="FP49" i="11" s="1"/>
  <c r="FQ55" i="6"/>
  <c r="FQ49" i="11" s="1"/>
  <c r="FR55" i="6"/>
  <c r="FR49" i="11" s="1"/>
  <c r="FS55" i="6"/>
  <c r="FS49" i="11" s="1"/>
  <c r="FT55" i="6"/>
  <c r="FT49" i="11" s="1"/>
  <c r="FU55" i="6"/>
  <c r="FU49" i="11" s="1"/>
  <c r="FV55" i="6"/>
  <c r="FV49" i="11" s="1"/>
  <c r="FW55" i="6"/>
  <c r="FW49" i="11" s="1"/>
  <c r="FX55" i="6"/>
  <c r="FX49" i="11" s="1"/>
  <c r="FY55" i="6"/>
  <c r="FY49" i="11" s="1"/>
  <c r="FZ55" i="6"/>
  <c r="FZ49" i="11" s="1"/>
  <c r="GA55" i="6"/>
  <c r="GA49" i="11" s="1"/>
  <c r="GB55" i="6"/>
  <c r="GB49" i="11" s="1"/>
  <c r="GC55" i="6"/>
  <c r="GC49" i="11" s="1"/>
  <c r="GD55" i="6"/>
  <c r="GD49" i="11" s="1"/>
  <c r="GE55" i="6"/>
  <c r="GE49" i="11" s="1"/>
  <c r="GF55" i="6"/>
  <c r="GF49" i="11" s="1"/>
  <c r="GG55" i="6"/>
  <c r="GG49" i="11" s="1"/>
  <c r="GH55" i="6"/>
  <c r="GH49" i="11" s="1"/>
  <c r="GI55" i="6"/>
  <c r="GI49" i="11" s="1"/>
  <c r="GJ55" i="6"/>
  <c r="GJ49" i="11" s="1"/>
  <c r="GK55" i="6"/>
  <c r="GK49" i="11" s="1"/>
  <c r="GL55" i="6"/>
  <c r="GL49" i="11" s="1"/>
  <c r="GM55" i="6"/>
  <c r="GM49" i="11" s="1"/>
  <c r="GN55" i="6"/>
  <c r="GN49" i="11" s="1"/>
  <c r="GO55" i="6"/>
  <c r="GO49" i="11" s="1"/>
  <c r="GP55" i="6"/>
  <c r="GP49" i="11" s="1"/>
  <c r="GQ55" i="6"/>
  <c r="GQ49" i="11" s="1"/>
  <c r="GR55" i="6"/>
  <c r="GR49" i="11" s="1"/>
  <c r="GS55" i="6"/>
  <c r="GS49" i="11" s="1"/>
  <c r="GT55" i="6"/>
  <c r="GT49" i="11" s="1"/>
  <c r="GU55" i="6"/>
  <c r="GU49" i="11" s="1"/>
  <c r="GV55" i="6"/>
  <c r="GV49" i="11" s="1"/>
  <c r="GW55" i="6"/>
  <c r="GW49" i="11" s="1"/>
  <c r="GX55" i="6"/>
  <c r="GX49" i="11" s="1"/>
  <c r="GY55" i="6"/>
  <c r="GY49" i="11" s="1"/>
  <c r="GZ55" i="6"/>
  <c r="GZ49" i="11" s="1"/>
  <c r="HA55" i="6"/>
  <c r="HA49" i="11" s="1"/>
  <c r="HB55" i="6"/>
  <c r="HB49" i="11" s="1"/>
  <c r="HC55" i="6"/>
  <c r="HC49" i="11" s="1"/>
  <c r="HD55" i="6"/>
  <c r="HD49" i="11" s="1"/>
  <c r="HE55" i="6"/>
  <c r="HE49" i="11" s="1"/>
  <c r="HF55" i="6"/>
  <c r="HF49" i="11" s="1"/>
  <c r="HG55" i="6"/>
  <c r="HG49" i="11" s="1"/>
  <c r="HH55" i="6"/>
  <c r="HH49" i="11" s="1"/>
  <c r="HI55" i="6"/>
  <c r="HI49" i="11" s="1"/>
  <c r="HJ55" i="6"/>
  <c r="HJ49" i="11" s="1"/>
  <c r="HK55" i="6"/>
  <c r="HK49" i="11" s="1"/>
  <c r="HL55" i="6"/>
  <c r="HL49" i="11" s="1"/>
  <c r="HM55" i="6"/>
  <c r="HM49" i="11" s="1"/>
  <c r="HN55" i="6"/>
  <c r="HN49" i="11" s="1"/>
  <c r="HO55" i="6"/>
  <c r="HO49" i="11" s="1"/>
  <c r="HP55" i="6"/>
  <c r="HP49" i="11" s="1"/>
  <c r="HQ55" i="6"/>
  <c r="HQ49" i="11" s="1"/>
  <c r="HR55" i="6"/>
  <c r="HR49" i="11" s="1"/>
  <c r="HS55" i="6"/>
  <c r="HS49" i="11" s="1"/>
  <c r="HT55" i="6"/>
  <c r="HT49" i="11" s="1"/>
  <c r="HU55" i="6"/>
  <c r="HU49" i="11" s="1"/>
  <c r="HV55" i="6"/>
  <c r="HV49" i="11" s="1"/>
  <c r="HW55" i="6"/>
  <c r="HW49" i="11" s="1"/>
  <c r="HX55" i="6"/>
  <c r="HX49" i="11" s="1"/>
  <c r="HY55" i="6"/>
  <c r="HY49" i="11" s="1"/>
  <c r="HZ55" i="6"/>
  <c r="HZ49" i="11" s="1"/>
  <c r="IA55" i="6"/>
  <c r="IA49" i="11" s="1"/>
  <c r="IB55" i="6"/>
  <c r="IB49" i="11" s="1"/>
  <c r="IC55" i="6"/>
  <c r="IC49" i="11" s="1"/>
  <c r="ID55" i="6"/>
  <c r="ID49" i="11" s="1"/>
  <c r="IE55" i="6"/>
  <c r="IE49" i="11" s="1"/>
  <c r="IF55" i="6"/>
  <c r="IF49" i="11" s="1"/>
  <c r="H56" i="6"/>
  <c r="H50" i="11" s="1"/>
  <c r="I56" i="6"/>
  <c r="I50" i="11" s="1"/>
  <c r="J56" i="6"/>
  <c r="J50" i="11" s="1"/>
  <c r="K56" i="6"/>
  <c r="K50" i="11" s="1"/>
  <c r="L56" i="6"/>
  <c r="L50" i="11" s="1"/>
  <c r="M56" i="6"/>
  <c r="M50" i="11" s="1"/>
  <c r="N56" i="6"/>
  <c r="N50" i="11" s="1"/>
  <c r="O56" i="6"/>
  <c r="O50" i="11" s="1"/>
  <c r="P56" i="6"/>
  <c r="P50" i="11" s="1"/>
  <c r="Q56" i="6"/>
  <c r="Q50" i="11" s="1"/>
  <c r="R56" i="6"/>
  <c r="R50" i="11" s="1"/>
  <c r="S56" i="6"/>
  <c r="S50" i="11" s="1"/>
  <c r="T56" i="6"/>
  <c r="T50" i="11" s="1"/>
  <c r="U56" i="6"/>
  <c r="U50" i="11" s="1"/>
  <c r="V56" i="6"/>
  <c r="V50" i="11" s="1"/>
  <c r="W56" i="6"/>
  <c r="W50" i="11" s="1"/>
  <c r="X56" i="6"/>
  <c r="X50" i="11" s="1"/>
  <c r="Y56" i="6"/>
  <c r="Y50" i="11" s="1"/>
  <c r="Z56" i="6"/>
  <c r="Z50" i="11" s="1"/>
  <c r="AA56" i="6"/>
  <c r="AA50" i="11" s="1"/>
  <c r="AB56" i="6"/>
  <c r="AB50" i="11" s="1"/>
  <c r="AC56" i="6"/>
  <c r="AC50" i="11" s="1"/>
  <c r="AD56" i="6"/>
  <c r="AD50" i="11" s="1"/>
  <c r="AE56" i="6"/>
  <c r="AE50" i="11" s="1"/>
  <c r="AF56" i="6"/>
  <c r="AF50" i="11" s="1"/>
  <c r="AG56" i="6"/>
  <c r="AG50" i="11" s="1"/>
  <c r="AH56" i="6"/>
  <c r="AH50" i="11" s="1"/>
  <c r="AI56" i="6"/>
  <c r="AI50" i="11" s="1"/>
  <c r="AJ56" i="6"/>
  <c r="AJ50" i="11" s="1"/>
  <c r="AK56" i="6"/>
  <c r="AK50" i="11" s="1"/>
  <c r="AL56" i="6"/>
  <c r="AL50" i="11" s="1"/>
  <c r="AM56" i="6"/>
  <c r="AM50" i="11" s="1"/>
  <c r="AN56" i="6"/>
  <c r="AN50" i="11" s="1"/>
  <c r="AO56" i="6"/>
  <c r="AO50" i="11" s="1"/>
  <c r="AP56" i="6"/>
  <c r="AP50" i="11" s="1"/>
  <c r="AQ56" i="6"/>
  <c r="AQ50" i="11" s="1"/>
  <c r="AR56" i="6"/>
  <c r="AR50" i="11" s="1"/>
  <c r="AS56" i="6"/>
  <c r="AS50" i="11" s="1"/>
  <c r="AT56" i="6"/>
  <c r="AT50" i="11" s="1"/>
  <c r="AU56" i="6"/>
  <c r="AU50" i="11" s="1"/>
  <c r="AV56" i="6"/>
  <c r="AV50" i="11" s="1"/>
  <c r="AW56" i="6"/>
  <c r="AW50" i="11" s="1"/>
  <c r="AX56" i="6"/>
  <c r="AX50" i="11" s="1"/>
  <c r="AY56" i="6"/>
  <c r="AY50" i="11" s="1"/>
  <c r="AZ56" i="6"/>
  <c r="AZ50" i="11" s="1"/>
  <c r="BA56" i="6"/>
  <c r="BA50" i="11" s="1"/>
  <c r="BB56" i="6"/>
  <c r="BB50" i="11" s="1"/>
  <c r="BC56" i="6"/>
  <c r="BC50" i="11" s="1"/>
  <c r="BD56" i="6"/>
  <c r="BD50" i="11" s="1"/>
  <c r="BE56" i="6"/>
  <c r="BE50" i="11" s="1"/>
  <c r="BF56" i="6"/>
  <c r="BF50" i="11" s="1"/>
  <c r="BG56" i="6"/>
  <c r="BG50" i="11" s="1"/>
  <c r="BH56" i="6"/>
  <c r="BH50" i="11" s="1"/>
  <c r="BI56" i="6"/>
  <c r="BI50" i="11" s="1"/>
  <c r="BJ56" i="6"/>
  <c r="BJ50" i="11" s="1"/>
  <c r="BK56" i="6"/>
  <c r="BK50" i="11" s="1"/>
  <c r="BL56" i="6"/>
  <c r="BL50" i="11" s="1"/>
  <c r="BM56" i="6"/>
  <c r="BM50" i="11" s="1"/>
  <c r="BN56" i="6"/>
  <c r="BN50" i="11" s="1"/>
  <c r="BO56" i="6"/>
  <c r="BO50" i="11" s="1"/>
  <c r="BP56" i="6"/>
  <c r="BP50" i="11" s="1"/>
  <c r="BQ56" i="6"/>
  <c r="BQ50" i="11" s="1"/>
  <c r="BR56" i="6"/>
  <c r="BR50" i="11" s="1"/>
  <c r="BS56" i="6"/>
  <c r="BS50" i="11" s="1"/>
  <c r="BT56" i="6"/>
  <c r="BT50" i="11" s="1"/>
  <c r="BU56" i="6"/>
  <c r="BU50" i="11" s="1"/>
  <c r="BV56" i="6"/>
  <c r="BV50" i="11" s="1"/>
  <c r="BW56" i="6"/>
  <c r="BW50" i="11" s="1"/>
  <c r="BX56" i="6"/>
  <c r="BX50" i="11" s="1"/>
  <c r="BY56" i="6"/>
  <c r="BY50" i="11" s="1"/>
  <c r="BZ56" i="6"/>
  <c r="BZ50" i="11" s="1"/>
  <c r="CA56" i="6"/>
  <c r="CA50" i="11" s="1"/>
  <c r="CB56" i="6"/>
  <c r="CB50" i="11" s="1"/>
  <c r="CC56" i="6"/>
  <c r="CC50" i="11" s="1"/>
  <c r="CD56" i="6"/>
  <c r="CD50" i="11" s="1"/>
  <c r="CE56" i="6"/>
  <c r="CE50" i="11" s="1"/>
  <c r="CF56" i="6"/>
  <c r="CF50" i="11" s="1"/>
  <c r="CG56" i="6"/>
  <c r="CG50" i="11" s="1"/>
  <c r="CH56" i="6"/>
  <c r="CH50" i="11" s="1"/>
  <c r="CI56" i="6"/>
  <c r="CI50" i="11" s="1"/>
  <c r="CJ56" i="6"/>
  <c r="CJ50" i="11" s="1"/>
  <c r="CK56" i="6"/>
  <c r="CK50" i="11" s="1"/>
  <c r="CL56" i="6"/>
  <c r="CL50" i="11" s="1"/>
  <c r="CM56" i="6"/>
  <c r="CM50" i="11" s="1"/>
  <c r="CN56" i="6"/>
  <c r="CN50" i="11" s="1"/>
  <c r="CO56" i="6"/>
  <c r="CO50" i="11" s="1"/>
  <c r="CP56" i="6"/>
  <c r="CP50" i="11" s="1"/>
  <c r="CQ56" i="6"/>
  <c r="CQ50" i="11" s="1"/>
  <c r="CR56" i="6"/>
  <c r="CR50" i="11" s="1"/>
  <c r="CS56" i="6"/>
  <c r="CS50" i="11" s="1"/>
  <c r="CT56" i="6"/>
  <c r="CT50" i="11" s="1"/>
  <c r="CU56" i="6"/>
  <c r="CU50" i="11" s="1"/>
  <c r="CV56" i="6"/>
  <c r="CV50" i="11" s="1"/>
  <c r="CW56" i="6"/>
  <c r="CW50" i="11" s="1"/>
  <c r="CX56" i="6"/>
  <c r="CX50" i="11" s="1"/>
  <c r="CY56" i="6"/>
  <c r="CY50" i="11" s="1"/>
  <c r="CZ56" i="6"/>
  <c r="CZ50" i="11" s="1"/>
  <c r="DA56" i="6"/>
  <c r="DA50" i="11" s="1"/>
  <c r="DB56" i="6"/>
  <c r="DB50" i="11" s="1"/>
  <c r="DC56" i="6"/>
  <c r="DC50" i="11" s="1"/>
  <c r="DD56" i="6"/>
  <c r="DD50" i="11" s="1"/>
  <c r="DE56" i="6"/>
  <c r="DE50" i="11" s="1"/>
  <c r="DF56" i="6"/>
  <c r="DF50" i="11" s="1"/>
  <c r="DG56" i="6"/>
  <c r="DG50" i="11" s="1"/>
  <c r="DH56" i="6"/>
  <c r="DH50" i="11" s="1"/>
  <c r="DI56" i="6"/>
  <c r="DI50" i="11" s="1"/>
  <c r="DJ56" i="6"/>
  <c r="DJ50" i="11" s="1"/>
  <c r="DK56" i="6"/>
  <c r="DK50" i="11" s="1"/>
  <c r="DL56" i="6"/>
  <c r="DL50" i="11" s="1"/>
  <c r="DM56" i="6"/>
  <c r="DM50" i="11" s="1"/>
  <c r="DN56" i="6"/>
  <c r="DN50" i="11" s="1"/>
  <c r="DO56" i="6"/>
  <c r="DO50" i="11" s="1"/>
  <c r="DP56" i="6"/>
  <c r="DP50" i="11" s="1"/>
  <c r="DQ56" i="6"/>
  <c r="DQ50" i="11" s="1"/>
  <c r="DR56" i="6"/>
  <c r="DR50" i="11" s="1"/>
  <c r="DS56" i="6"/>
  <c r="DS50" i="11" s="1"/>
  <c r="DT56" i="6"/>
  <c r="DT50" i="11" s="1"/>
  <c r="DU56" i="6"/>
  <c r="DU50" i="11" s="1"/>
  <c r="DV56" i="6"/>
  <c r="DV50" i="11" s="1"/>
  <c r="DW56" i="6"/>
  <c r="DW50" i="11" s="1"/>
  <c r="DX56" i="6"/>
  <c r="DX50" i="11" s="1"/>
  <c r="DY56" i="6"/>
  <c r="DY50" i="11" s="1"/>
  <c r="DZ56" i="6"/>
  <c r="DZ50" i="11" s="1"/>
  <c r="EA56" i="6"/>
  <c r="EA50" i="11" s="1"/>
  <c r="EB56" i="6"/>
  <c r="EB50" i="11" s="1"/>
  <c r="EC56" i="6"/>
  <c r="EC50" i="11" s="1"/>
  <c r="ED56" i="6"/>
  <c r="ED50" i="11" s="1"/>
  <c r="EE56" i="6"/>
  <c r="EE50" i="11" s="1"/>
  <c r="EF56" i="6"/>
  <c r="EF50" i="11" s="1"/>
  <c r="EG56" i="6"/>
  <c r="EG50" i="11" s="1"/>
  <c r="EH56" i="6"/>
  <c r="EH50" i="11" s="1"/>
  <c r="EI56" i="6"/>
  <c r="EI50" i="11" s="1"/>
  <c r="EJ56" i="6"/>
  <c r="EJ50" i="11" s="1"/>
  <c r="EK56" i="6"/>
  <c r="EK50" i="11" s="1"/>
  <c r="EL56" i="6"/>
  <c r="EL50" i="11" s="1"/>
  <c r="EM56" i="6"/>
  <c r="EM50" i="11" s="1"/>
  <c r="EN56" i="6"/>
  <c r="EN50" i="11" s="1"/>
  <c r="EO56" i="6"/>
  <c r="EO50" i="11" s="1"/>
  <c r="EP56" i="6"/>
  <c r="EP50" i="11" s="1"/>
  <c r="EQ56" i="6"/>
  <c r="EQ50" i="11" s="1"/>
  <c r="ER56" i="6"/>
  <c r="ER50" i="11" s="1"/>
  <c r="ES56" i="6"/>
  <c r="ES50" i="11" s="1"/>
  <c r="ET56" i="6"/>
  <c r="ET50" i="11" s="1"/>
  <c r="EU56" i="6"/>
  <c r="EU50" i="11" s="1"/>
  <c r="EV56" i="6"/>
  <c r="EV50" i="11" s="1"/>
  <c r="EW56" i="6"/>
  <c r="EW50" i="11" s="1"/>
  <c r="EX56" i="6"/>
  <c r="EX50" i="11" s="1"/>
  <c r="EY56" i="6"/>
  <c r="EY50" i="11" s="1"/>
  <c r="EZ56" i="6"/>
  <c r="EZ50" i="11" s="1"/>
  <c r="FA56" i="6"/>
  <c r="FA50" i="11" s="1"/>
  <c r="FB56" i="6"/>
  <c r="FB50" i="11" s="1"/>
  <c r="FC56" i="6"/>
  <c r="FC50" i="11" s="1"/>
  <c r="FD56" i="6"/>
  <c r="FD50" i="11" s="1"/>
  <c r="FE56" i="6"/>
  <c r="FE50" i="11" s="1"/>
  <c r="FF56" i="6"/>
  <c r="FF50" i="11" s="1"/>
  <c r="FG56" i="6"/>
  <c r="FG50" i="11" s="1"/>
  <c r="FH56" i="6"/>
  <c r="FH50" i="11" s="1"/>
  <c r="FI56" i="6"/>
  <c r="FI50" i="11" s="1"/>
  <c r="FJ56" i="6"/>
  <c r="FJ50" i="11" s="1"/>
  <c r="FK56" i="6"/>
  <c r="FK50" i="11" s="1"/>
  <c r="FL56" i="6"/>
  <c r="FL50" i="11" s="1"/>
  <c r="FM56" i="6"/>
  <c r="FM50" i="11" s="1"/>
  <c r="FN56" i="6"/>
  <c r="FN50" i="11" s="1"/>
  <c r="FO56" i="6"/>
  <c r="FO50" i="11" s="1"/>
  <c r="FP56" i="6"/>
  <c r="FP50" i="11" s="1"/>
  <c r="FQ56" i="6"/>
  <c r="FQ50" i="11" s="1"/>
  <c r="FR56" i="6"/>
  <c r="FR50" i="11" s="1"/>
  <c r="FS56" i="6"/>
  <c r="FS50" i="11" s="1"/>
  <c r="FT56" i="6"/>
  <c r="FT50" i="11" s="1"/>
  <c r="FU56" i="6"/>
  <c r="FU50" i="11" s="1"/>
  <c r="FV56" i="6"/>
  <c r="FV50" i="11" s="1"/>
  <c r="FW56" i="6"/>
  <c r="FW50" i="11" s="1"/>
  <c r="FX56" i="6"/>
  <c r="FX50" i="11" s="1"/>
  <c r="FY56" i="6"/>
  <c r="FY50" i="11" s="1"/>
  <c r="FZ56" i="6"/>
  <c r="FZ50" i="11" s="1"/>
  <c r="GA56" i="6"/>
  <c r="GA50" i="11" s="1"/>
  <c r="GB56" i="6"/>
  <c r="GB50" i="11" s="1"/>
  <c r="GC56" i="6"/>
  <c r="GC50" i="11" s="1"/>
  <c r="GD56" i="6"/>
  <c r="GD50" i="11" s="1"/>
  <c r="GE56" i="6"/>
  <c r="GE50" i="11" s="1"/>
  <c r="GF56" i="6"/>
  <c r="GF50" i="11" s="1"/>
  <c r="GG56" i="6"/>
  <c r="GG50" i="11" s="1"/>
  <c r="GH56" i="6"/>
  <c r="GH50" i="11" s="1"/>
  <c r="GI56" i="6"/>
  <c r="GI50" i="11" s="1"/>
  <c r="GJ56" i="6"/>
  <c r="GJ50" i="11" s="1"/>
  <c r="GK56" i="6"/>
  <c r="GK50" i="11" s="1"/>
  <c r="GL56" i="6"/>
  <c r="GL50" i="11" s="1"/>
  <c r="GM56" i="6"/>
  <c r="GM50" i="11" s="1"/>
  <c r="GN56" i="6"/>
  <c r="GN50" i="11" s="1"/>
  <c r="GO56" i="6"/>
  <c r="GO50" i="11" s="1"/>
  <c r="GP56" i="6"/>
  <c r="GP50" i="11" s="1"/>
  <c r="GQ56" i="6"/>
  <c r="GQ50" i="11" s="1"/>
  <c r="GR56" i="6"/>
  <c r="GR50" i="11" s="1"/>
  <c r="GS56" i="6"/>
  <c r="GS50" i="11" s="1"/>
  <c r="GT56" i="6"/>
  <c r="GT50" i="11" s="1"/>
  <c r="GU56" i="6"/>
  <c r="GU50" i="11" s="1"/>
  <c r="GV56" i="6"/>
  <c r="GV50" i="11" s="1"/>
  <c r="GW56" i="6"/>
  <c r="GW50" i="11" s="1"/>
  <c r="GX56" i="6"/>
  <c r="GX50" i="11" s="1"/>
  <c r="GY56" i="6"/>
  <c r="GY50" i="11" s="1"/>
  <c r="GZ56" i="6"/>
  <c r="GZ50" i="11" s="1"/>
  <c r="HA56" i="6"/>
  <c r="HA50" i="11" s="1"/>
  <c r="HB56" i="6"/>
  <c r="HB50" i="11" s="1"/>
  <c r="HC56" i="6"/>
  <c r="HC50" i="11" s="1"/>
  <c r="HD56" i="6"/>
  <c r="HD50" i="11" s="1"/>
  <c r="HE56" i="6"/>
  <c r="HE50" i="11" s="1"/>
  <c r="HF56" i="6"/>
  <c r="HF50" i="11" s="1"/>
  <c r="HG56" i="6"/>
  <c r="HG50" i="11" s="1"/>
  <c r="HH56" i="6"/>
  <c r="HH50" i="11" s="1"/>
  <c r="HI56" i="6"/>
  <c r="HI50" i="11" s="1"/>
  <c r="HJ56" i="6"/>
  <c r="HJ50" i="11" s="1"/>
  <c r="HK56" i="6"/>
  <c r="HK50" i="11" s="1"/>
  <c r="HL56" i="6"/>
  <c r="HL50" i="11" s="1"/>
  <c r="HM56" i="6"/>
  <c r="HM50" i="11" s="1"/>
  <c r="HN56" i="6"/>
  <c r="HN50" i="11" s="1"/>
  <c r="HO56" i="6"/>
  <c r="HO50" i="11" s="1"/>
  <c r="HP56" i="6"/>
  <c r="HP50" i="11" s="1"/>
  <c r="HQ56" i="6"/>
  <c r="HQ50" i="11" s="1"/>
  <c r="HR56" i="6"/>
  <c r="HR50" i="11" s="1"/>
  <c r="HS56" i="6"/>
  <c r="HS50" i="11" s="1"/>
  <c r="HT56" i="6"/>
  <c r="HT50" i="11" s="1"/>
  <c r="HU56" i="6"/>
  <c r="HU50" i="11" s="1"/>
  <c r="HV56" i="6"/>
  <c r="HV50" i="11" s="1"/>
  <c r="HW56" i="6"/>
  <c r="HW50" i="11" s="1"/>
  <c r="HX56" i="6"/>
  <c r="HX50" i="11" s="1"/>
  <c r="HY56" i="6"/>
  <c r="HY50" i="11" s="1"/>
  <c r="HZ56" i="6"/>
  <c r="HZ50" i="11" s="1"/>
  <c r="IA56" i="6"/>
  <c r="IA50" i="11" s="1"/>
  <c r="IB56" i="6"/>
  <c r="IB50" i="11" s="1"/>
  <c r="IC56" i="6"/>
  <c r="IC50" i="11" s="1"/>
  <c r="ID56" i="6"/>
  <c r="ID50" i="11" s="1"/>
  <c r="IE56" i="6"/>
  <c r="IE50" i="11" s="1"/>
  <c r="IF56" i="6"/>
  <c r="IF50" i="11" s="1"/>
  <c r="H57" i="6"/>
  <c r="H51" i="11" s="1"/>
  <c r="I57" i="6"/>
  <c r="I51" i="11" s="1"/>
  <c r="J57" i="6"/>
  <c r="J51" i="11" s="1"/>
  <c r="K57" i="6"/>
  <c r="K51" i="11" s="1"/>
  <c r="L57" i="6"/>
  <c r="L51" i="11" s="1"/>
  <c r="M57" i="6"/>
  <c r="M51" i="11" s="1"/>
  <c r="N57" i="6"/>
  <c r="N51" i="11" s="1"/>
  <c r="O57" i="6"/>
  <c r="O51" i="11" s="1"/>
  <c r="P57" i="6"/>
  <c r="P51" i="11" s="1"/>
  <c r="Q57" i="6"/>
  <c r="Q51" i="11" s="1"/>
  <c r="R57" i="6"/>
  <c r="R51" i="11" s="1"/>
  <c r="S57" i="6"/>
  <c r="S51" i="11" s="1"/>
  <c r="T57" i="6"/>
  <c r="T51" i="11" s="1"/>
  <c r="U57" i="6"/>
  <c r="U51" i="11" s="1"/>
  <c r="V57" i="6"/>
  <c r="V51" i="11" s="1"/>
  <c r="W57" i="6"/>
  <c r="W51" i="11" s="1"/>
  <c r="X57" i="6"/>
  <c r="X51" i="11" s="1"/>
  <c r="Y57" i="6"/>
  <c r="Y51" i="11" s="1"/>
  <c r="Z57" i="6"/>
  <c r="Z51" i="11" s="1"/>
  <c r="AA57" i="6"/>
  <c r="AA51" i="11" s="1"/>
  <c r="AB57" i="6"/>
  <c r="AB51" i="11" s="1"/>
  <c r="AC57" i="6"/>
  <c r="AC51" i="11" s="1"/>
  <c r="AD57" i="6"/>
  <c r="AD51" i="11" s="1"/>
  <c r="AE57" i="6"/>
  <c r="AE51" i="11" s="1"/>
  <c r="AF57" i="6"/>
  <c r="AF51" i="11" s="1"/>
  <c r="AG57" i="6"/>
  <c r="AG51" i="11" s="1"/>
  <c r="AH57" i="6"/>
  <c r="AH51" i="11" s="1"/>
  <c r="AI57" i="6"/>
  <c r="AI51" i="11" s="1"/>
  <c r="AJ57" i="6"/>
  <c r="AJ51" i="11" s="1"/>
  <c r="AK57" i="6"/>
  <c r="AK51" i="11" s="1"/>
  <c r="AL57" i="6"/>
  <c r="AL51" i="11" s="1"/>
  <c r="AM57" i="6"/>
  <c r="AM51" i="11" s="1"/>
  <c r="AN57" i="6"/>
  <c r="AN51" i="11" s="1"/>
  <c r="AO57" i="6"/>
  <c r="AO51" i="11" s="1"/>
  <c r="AP57" i="6"/>
  <c r="AP51" i="11" s="1"/>
  <c r="AQ57" i="6"/>
  <c r="AQ51" i="11" s="1"/>
  <c r="AR57" i="6"/>
  <c r="AR51" i="11" s="1"/>
  <c r="AS57" i="6"/>
  <c r="AS51" i="11" s="1"/>
  <c r="AT57" i="6"/>
  <c r="AT51" i="11" s="1"/>
  <c r="AU57" i="6"/>
  <c r="AU51" i="11" s="1"/>
  <c r="AV57" i="6"/>
  <c r="AV51" i="11" s="1"/>
  <c r="AW57" i="6"/>
  <c r="AW51" i="11" s="1"/>
  <c r="AX57" i="6"/>
  <c r="AX51" i="11" s="1"/>
  <c r="AY57" i="6"/>
  <c r="AY51" i="11" s="1"/>
  <c r="AZ57" i="6"/>
  <c r="AZ51" i="11" s="1"/>
  <c r="BA57" i="6"/>
  <c r="BA51" i="11" s="1"/>
  <c r="BB57" i="6"/>
  <c r="BB51" i="11" s="1"/>
  <c r="BC57" i="6"/>
  <c r="BC51" i="11" s="1"/>
  <c r="BD57" i="6"/>
  <c r="BD51" i="11" s="1"/>
  <c r="BE57" i="6"/>
  <c r="BE51" i="11" s="1"/>
  <c r="BF57" i="6"/>
  <c r="BF51" i="11" s="1"/>
  <c r="BG57" i="6"/>
  <c r="BG51" i="11" s="1"/>
  <c r="BH57" i="6"/>
  <c r="BH51" i="11" s="1"/>
  <c r="BI57" i="6"/>
  <c r="BI51" i="11" s="1"/>
  <c r="BJ57" i="6"/>
  <c r="BJ51" i="11" s="1"/>
  <c r="BK57" i="6"/>
  <c r="BK51" i="11" s="1"/>
  <c r="BL57" i="6"/>
  <c r="BL51" i="11" s="1"/>
  <c r="BM57" i="6"/>
  <c r="BM51" i="11" s="1"/>
  <c r="BN57" i="6"/>
  <c r="BN51" i="11" s="1"/>
  <c r="BO57" i="6"/>
  <c r="BO51" i="11" s="1"/>
  <c r="BP57" i="6"/>
  <c r="BP51" i="11" s="1"/>
  <c r="BQ57" i="6"/>
  <c r="BQ51" i="11" s="1"/>
  <c r="BR57" i="6"/>
  <c r="BR51" i="11" s="1"/>
  <c r="BS57" i="6"/>
  <c r="BS51" i="11" s="1"/>
  <c r="BT57" i="6"/>
  <c r="BT51" i="11" s="1"/>
  <c r="BU57" i="6"/>
  <c r="BU51" i="11" s="1"/>
  <c r="BV57" i="6"/>
  <c r="BV51" i="11" s="1"/>
  <c r="BW57" i="6"/>
  <c r="BW51" i="11" s="1"/>
  <c r="BX57" i="6"/>
  <c r="BX51" i="11" s="1"/>
  <c r="BY57" i="6"/>
  <c r="BY51" i="11" s="1"/>
  <c r="BZ57" i="6"/>
  <c r="BZ51" i="11" s="1"/>
  <c r="CA57" i="6"/>
  <c r="CA51" i="11" s="1"/>
  <c r="CB57" i="6"/>
  <c r="CB51" i="11" s="1"/>
  <c r="CC57" i="6"/>
  <c r="CC51" i="11" s="1"/>
  <c r="CD57" i="6"/>
  <c r="CD51" i="11" s="1"/>
  <c r="CE57" i="6"/>
  <c r="CE51" i="11" s="1"/>
  <c r="CF57" i="6"/>
  <c r="CF51" i="11" s="1"/>
  <c r="CG57" i="6"/>
  <c r="CG51" i="11" s="1"/>
  <c r="CH57" i="6"/>
  <c r="CH51" i="11" s="1"/>
  <c r="CI57" i="6"/>
  <c r="CI51" i="11" s="1"/>
  <c r="CJ57" i="6"/>
  <c r="CJ51" i="11" s="1"/>
  <c r="CK57" i="6"/>
  <c r="CK51" i="11" s="1"/>
  <c r="CL57" i="6"/>
  <c r="CL51" i="11" s="1"/>
  <c r="CM57" i="6"/>
  <c r="CM51" i="11" s="1"/>
  <c r="CN57" i="6"/>
  <c r="CN51" i="11" s="1"/>
  <c r="CO57" i="6"/>
  <c r="CO51" i="11" s="1"/>
  <c r="CP57" i="6"/>
  <c r="CP51" i="11" s="1"/>
  <c r="CQ57" i="6"/>
  <c r="CQ51" i="11" s="1"/>
  <c r="CR57" i="6"/>
  <c r="CR51" i="11" s="1"/>
  <c r="CS57" i="6"/>
  <c r="CS51" i="11" s="1"/>
  <c r="CT57" i="6"/>
  <c r="CT51" i="11" s="1"/>
  <c r="CU57" i="6"/>
  <c r="CU51" i="11" s="1"/>
  <c r="CV57" i="6"/>
  <c r="CV51" i="11" s="1"/>
  <c r="CW57" i="6"/>
  <c r="CW51" i="11" s="1"/>
  <c r="CX57" i="6"/>
  <c r="CX51" i="11" s="1"/>
  <c r="CY57" i="6"/>
  <c r="CY51" i="11" s="1"/>
  <c r="CZ57" i="6"/>
  <c r="CZ51" i="11" s="1"/>
  <c r="DA57" i="6"/>
  <c r="DA51" i="11" s="1"/>
  <c r="DB57" i="6"/>
  <c r="DB51" i="11" s="1"/>
  <c r="DC57" i="6"/>
  <c r="DC51" i="11" s="1"/>
  <c r="DD57" i="6"/>
  <c r="DD51" i="11" s="1"/>
  <c r="DE57" i="6"/>
  <c r="DE51" i="11" s="1"/>
  <c r="DF57" i="6"/>
  <c r="DF51" i="11" s="1"/>
  <c r="DG57" i="6"/>
  <c r="DG51" i="11" s="1"/>
  <c r="DH57" i="6"/>
  <c r="DH51" i="11" s="1"/>
  <c r="DI57" i="6"/>
  <c r="DI51" i="11" s="1"/>
  <c r="DJ57" i="6"/>
  <c r="DJ51" i="11" s="1"/>
  <c r="DK57" i="6"/>
  <c r="DK51" i="11" s="1"/>
  <c r="DL57" i="6"/>
  <c r="DL51" i="11" s="1"/>
  <c r="DM57" i="6"/>
  <c r="DM51" i="11" s="1"/>
  <c r="DN57" i="6"/>
  <c r="DN51" i="11" s="1"/>
  <c r="DO57" i="6"/>
  <c r="DO51" i="11" s="1"/>
  <c r="DP57" i="6"/>
  <c r="DP51" i="11" s="1"/>
  <c r="DQ57" i="6"/>
  <c r="DQ51" i="11" s="1"/>
  <c r="DR57" i="6"/>
  <c r="DR51" i="11" s="1"/>
  <c r="DS57" i="6"/>
  <c r="DS51" i="11" s="1"/>
  <c r="DT57" i="6"/>
  <c r="DT51" i="11" s="1"/>
  <c r="DU57" i="6"/>
  <c r="DU51" i="11" s="1"/>
  <c r="DV57" i="6"/>
  <c r="DV51" i="11" s="1"/>
  <c r="DW57" i="6"/>
  <c r="DW51" i="11" s="1"/>
  <c r="DX57" i="6"/>
  <c r="DX51" i="11" s="1"/>
  <c r="DY57" i="6"/>
  <c r="DY51" i="11" s="1"/>
  <c r="DZ57" i="6"/>
  <c r="DZ51" i="11" s="1"/>
  <c r="EA57" i="6"/>
  <c r="EA51" i="11" s="1"/>
  <c r="EB57" i="6"/>
  <c r="EB51" i="11" s="1"/>
  <c r="EC57" i="6"/>
  <c r="EC51" i="11" s="1"/>
  <c r="ED57" i="6"/>
  <c r="ED51" i="11" s="1"/>
  <c r="EE57" i="6"/>
  <c r="EE51" i="11" s="1"/>
  <c r="EF57" i="6"/>
  <c r="EF51" i="11" s="1"/>
  <c r="EG57" i="6"/>
  <c r="EG51" i="11" s="1"/>
  <c r="EH57" i="6"/>
  <c r="EH51" i="11" s="1"/>
  <c r="EI57" i="6"/>
  <c r="EI51" i="11" s="1"/>
  <c r="EJ57" i="6"/>
  <c r="EJ51" i="11" s="1"/>
  <c r="EK57" i="6"/>
  <c r="EK51" i="11" s="1"/>
  <c r="EL57" i="6"/>
  <c r="EL51" i="11" s="1"/>
  <c r="EM57" i="6"/>
  <c r="EM51" i="11" s="1"/>
  <c r="EN57" i="6"/>
  <c r="EN51" i="11" s="1"/>
  <c r="EO57" i="6"/>
  <c r="EO51" i="11" s="1"/>
  <c r="EP57" i="6"/>
  <c r="EP51" i="11" s="1"/>
  <c r="EQ57" i="6"/>
  <c r="EQ51" i="11" s="1"/>
  <c r="ER57" i="6"/>
  <c r="ER51" i="11" s="1"/>
  <c r="ES57" i="6"/>
  <c r="ES51" i="11" s="1"/>
  <c r="ET57" i="6"/>
  <c r="ET51" i="11" s="1"/>
  <c r="EU57" i="6"/>
  <c r="EU51" i="11" s="1"/>
  <c r="EV57" i="6"/>
  <c r="EV51" i="11" s="1"/>
  <c r="EW57" i="6"/>
  <c r="EW51" i="11" s="1"/>
  <c r="EX57" i="6"/>
  <c r="EX51" i="11" s="1"/>
  <c r="EY57" i="6"/>
  <c r="EY51" i="11" s="1"/>
  <c r="EZ57" i="6"/>
  <c r="EZ51" i="11" s="1"/>
  <c r="FA57" i="6"/>
  <c r="FA51" i="11" s="1"/>
  <c r="FB57" i="6"/>
  <c r="FB51" i="11" s="1"/>
  <c r="FC57" i="6"/>
  <c r="FC51" i="11" s="1"/>
  <c r="FD57" i="6"/>
  <c r="FD51" i="11" s="1"/>
  <c r="FE57" i="6"/>
  <c r="FE51" i="11" s="1"/>
  <c r="FF57" i="6"/>
  <c r="FF51" i="11" s="1"/>
  <c r="FG57" i="6"/>
  <c r="FG51" i="11" s="1"/>
  <c r="FH57" i="6"/>
  <c r="FH51" i="11" s="1"/>
  <c r="FI57" i="6"/>
  <c r="FI51" i="11" s="1"/>
  <c r="FJ57" i="6"/>
  <c r="FJ51" i="11" s="1"/>
  <c r="FK57" i="6"/>
  <c r="FK51" i="11" s="1"/>
  <c r="FL57" i="6"/>
  <c r="FL51" i="11" s="1"/>
  <c r="FM57" i="6"/>
  <c r="FM51" i="11" s="1"/>
  <c r="FN57" i="6"/>
  <c r="FN51" i="11" s="1"/>
  <c r="FO57" i="6"/>
  <c r="FO51" i="11" s="1"/>
  <c r="FP57" i="6"/>
  <c r="FP51" i="11" s="1"/>
  <c r="FQ57" i="6"/>
  <c r="FQ51" i="11" s="1"/>
  <c r="FR57" i="6"/>
  <c r="FR51" i="11" s="1"/>
  <c r="FS57" i="6"/>
  <c r="FS51" i="11" s="1"/>
  <c r="FT57" i="6"/>
  <c r="FT51" i="11" s="1"/>
  <c r="FU57" i="6"/>
  <c r="FU51" i="11" s="1"/>
  <c r="FV57" i="6"/>
  <c r="FV51" i="11" s="1"/>
  <c r="FW57" i="6"/>
  <c r="FW51" i="11" s="1"/>
  <c r="FX57" i="6"/>
  <c r="FX51" i="11" s="1"/>
  <c r="FY57" i="6"/>
  <c r="FY51" i="11" s="1"/>
  <c r="FZ57" i="6"/>
  <c r="FZ51" i="11" s="1"/>
  <c r="GA57" i="6"/>
  <c r="GA51" i="11" s="1"/>
  <c r="GB57" i="6"/>
  <c r="GB51" i="11" s="1"/>
  <c r="GC57" i="6"/>
  <c r="GC51" i="11" s="1"/>
  <c r="GD57" i="6"/>
  <c r="GD51" i="11" s="1"/>
  <c r="GE57" i="6"/>
  <c r="GE51" i="11" s="1"/>
  <c r="GF57" i="6"/>
  <c r="GF51" i="11" s="1"/>
  <c r="GG57" i="6"/>
  <c r="GG51" i="11" s="1"/>
  <c r="GH57" i="6"/>
  <c r="GH51" i="11" s="1"/>
  <c r="GI57" i="6"/>
  <c r="GI51" i="11" s="1"/>
  <c r="GJ57" i="6"/>
  <c r="GJ51" i="11" s="1"/>
  <c r="GK57" i="6"/>
  <c r="GK51" i="11" s="1"/>
  <c r="GL57" i="6"/>
  <c r="GL51" i="11" s="1"/>
  <c r="GM57" i="6"/>
  <c r="GM51" i="11" s="1"/>
  <c r="GN57" i="6"/>
  <c r="GN51" i="11" s="1"/>
  <c r="GO57" i="6"/>
  <c r="GO51" i="11" s="1"/>
  <c r="GP57" i="6"/>
  <c r="GP51" i="11" s="1"/>
  <c r="GQ57" i="6"/>
  <c r="GQ51" i="11" s="1"/>
  <c r="GR57" i="6"/>
  <c r="GR51" i="11" s="1"/>
  <c r="GS57" i="6"/>
  <c r="GS51" i="11" s="1"/>
  <c r="GT57" i="6"/>
  <c r="GT51" i="11" s="1"/>
  <c r="GU57" i="6"/>
  <c r="GU51" i="11" s="1"/>
  <c r="GV57" i="6"/>
  <c r="GV51" i="11" s="1"/>
  <c r="GW57" i="6"/>
  <c r="GW51" i="11" s="1"/>
  <c r="GX57" i="6"/>
  <c r="GX51" i="11" s="1"/>
  <c r="GY57" i="6"/>
  <c r="GY51" i="11" s="1"/>
  <c r="GZ57" i="6"/>
  <c r="GZ51" i="11" s="1"/>
  <c r="HA57" i="6"/>
  <c r="HA51" i="11" s="1"/>
  <c r="HB57" i="6"/>
  <c r="HB51" i="11" s="1"/>
  <c r="HC57" i="6"/>
  <c r="HC51" i="11" s="1"/>
  <c r="HD57" i="6"/>
  <c r="HD51" i="11" s="1"/>
  <c r="HE57" i="6"/>
  <c r="HE51" i="11" s="1"/>
  <c r="HF57" i="6"/>
  <c r="HF51" i="11" s="1"/>
  <c r="HG57" i="6"/>
  <c r="HG51" i="11" s="1"/>
  <c r="HH57" i="6"/>
  <c r="HH51" i="11" s="1"/>
  <c r="HI57" i="6"/>
  <c r="HI51" i="11" s="1"/>
  <c r="HJ57" i="6"/>
  <c r="HJ51" i="11" s="1"/>
  <c r="HK57" i="6"/>
  <c r="HK51" i="11" s="1"/>
  <c r="HL57" i="6"/>
  <c r="HL51" i="11" s="1"/>
  <c r="HM57" i="6"/>
  <c r="HM51" i="11" s="1"/>
  <c r="HN57" i="6"/>
  <c r="HN51" i="11" s="1"/>
  <c r="HO57" i="6"/>
  <c r="HO51" i="11" s="1"/>
  <c r="HP57" i="6"/>
  <c r="HP51" i="11" s="1"/>
  <c r="HQ57" i="6"/>
  <c r="HQ51" i="11" s="1"/>
  <c r="HR57" i="6"/>
  <c r="HR51" i="11" s="1"/>
  <c r="HS57" i="6"/>
  <c r="HS51" i="11" s="1"/>
  <c r="HT57" i="6"/>
  <c r="HT51" i="11" s="1"/>
  <c r="HU57" i="6"/>
  <c r="HU51" i="11" s="1"/>
  <c r="HV57" i="6"/>
  <c r="HV51" i="11" s="1"/>
  <c r="HW57" i="6"/>
  <c r="HW51" i="11" s="1"/>
  <c r="HX57" i="6"/>
  <c r="HX51" i="11" s="1"/>
  <c r="HY57" i="6"/>
  <c r="HY51" i="11" s="1"/>
  <c r="HZ57" i="6"/>
  <c r="HZ51" i="11" s="1"/>
  <c r="IA57" i="6"/>
  <c r="IA51" i="11" s="1"/>
  <c r="IB57" i="6"/>
  <c r="IB51" i="11" s="1"/>
  <c r="IC57" i="6"/>
  <c r="IC51" i="11" s="1"/>
  <c r="ID57" i="6"/>
  <c r="ID51" i="11" s="1"/>
  <c r="IE57" i="6"/>
  <c r="IE51" i="11" s="1"/>
  <c r="IF57" i="6"/>
  <c r="IF51" i="11" s="1"/>
  <c r="H58" i="6"/>
  <c r="H52" i="11" s="1"/>
  <c r="I58" i="6"/>
  <c r="I52" i="11" s="1"/>
  <c r="J58" i="6"/>
  <c r="J52" i="11" s="1"/>
  <c r="K58" i="6"/>
  <c r="K52" i="11" s="1"/>
  <c r="L58" i="6"/>
  <c r="L52" i="11" s="1"/>
  <c r="M58" i="6"/>
  <c r="M52" i="11" s="1"/>
  <c r="N58" i="6"/>
  <c r="N52" i="11" s="1"/>
  <c r="O58" i="6"/>
  <c r="O52" i="11" s="1"/>
  <c r="P58" i="6"/>
  <c r="P52" i="11" s="1"/>
  <c r="Q58" i="6"/>
  <c r="Q52" i="11" s="1"/>
  <c r="R58" i="6"/>
  <c r="R52" i="11" s="1"/>
  <c r="S58" i="6"/>
  <c r="S52" i="11" s="1"/>
  <c r="T58" i="6"/>
  <c r="T52" i="11" s="1"/>
  <c r="U58" i="6"/>
  <c r="U52" i="11" s="1"/>
  <c r="V58" i="6"/>
  <c r="V52" i="11" s="1"/>
  <c r="W58" i="6"/>
  <c r="W52" i="11" s="1"/>
  <c r="X58" i="6"/>
  <c r="X52" i="11" s="1"/>
  <c r="Y58" i="6"/>
  <c r="Y52" i="11" s="1"/>
  <c r="Z58" i="6"/>
  <c r="Z52" i="11" s="1"/>
  <c r="AA58" i="6"/>
  <c r="AA52" i="11" s="1"/>
  <c r="AB58" i="6"/>
  <c r="AB52" i="11" s="1"/>
  <c r="AC58" i="6"/>
  <c r="AC52" i="11" s="1"/>
  <c r="AD58" i="6"/>
  <c r="AD52" i="11" s="1"/>
  <c r="AE58" i="6"/>
  <c r="AE52" i="11" s="1"/>
  <c r="AF58" i="6"/>
  <c r="AF52" i="11" s="1"/>
  <c r="AG58" i="6"/>
  <c r="AG52" i="11" s="1"/>
  <c r="AH58" i="6"/>
  <c r="AH52" i="11" s="1"/>
  <c r="AI58" i="6"/>
  <c r="AI52" i="11" s="1"/>
  <c r="AJ58" i="6"/>
  <c r="AJ52" i="11" s="1"/>
  <c r="AK58" i="6"/>
  <c r="AK52" i="11" s="1"/>
  <c r="AL58" i="6"/>
  <c r="AL52" i="11" s="1"/>
  <c r="AM58" i="6"/>
  <c r="AM52" i="11" s="1"/>
  <c r="AN58" i="6"/>
  <c r="AN52" i="11" s="1"/>
  <c r="AO58" i="6"/>
  <c r="AO52" i="11" s="1"/>
  <c r="AP58" i="6"/>
  <c r="AP52" i="11" s="1"/>
  <c r="AQ58" i="6"/>
  <c r="AQ52" i="11" s="1"/>
  <c r="AR58" i="6"/>
  <c r="AR52" i="11" s="1"/>
  <c r="AS58" i="6"/>
  <c r="AS52" i="11" s="1"/>
  <c r="AT58" i="6"/>
  <c r="AT52" i="11" s="1"/>
  <c r="AU58" i="6"/>
  <c r="AU52" i="11" s="1"/>
  <c r="AV58" i="6"/>
  <c r="AV52" i="11" s="1"/>
  <c r="AW58" i="6"/>
  <c r="AW52" i="11" s="1"/>
  <c r="AX58" i="6"/>
  <c r="AX52" i="11" s="1"/>
  <c r="AY58" i="6"/>
  <c r="AY52" i="11" s="1"/>
  <c r="AZ58" i="6"/>
  <c r="AZ52" i="11" s="1"/>
  <c r="BA58" i="6"/>
  <c r="BA52" i="11" s="1"/>
  <c r="BB58" i="6"/>
  <c r="BB52" i="11" s="1"/>
  <c r="BC58" i="6"/>
  <c r="BC52" i="11" s="1"/>
  <c r="BD58" i="6"/>
  <c r="BD52" i="11" s="1"/>
  <c r="BE58" i="6"/>
  <c r="BE52" i="11" s="1"/>
  <c r="BF58" i="6"/>
  <c r="BF52" i="11" s="1"/>
  <c r="BG58" i="6"/>
  <c r="BG52" i="11" s="1"/>
  <c r="BH58" i="6"/>
  <c r="BH52" i="11" s="1"/>
  <c r="BI58" i="6"/>
  <c r="BI52" i="11" s="1"/>
  <c r="BJ58" i="6"/>
  <c r="BJ52" i="11" s="1"/>
  <c r="BK58" i="6"/>
  <c r="BK52" i="11" s="1"/>
  <c r="BL58" i="6"/>
  <c r="BL52" i="11" s="1"/>
  <c r="BM58" i="6"/>
  <c r="BM52" i="11" s="1"/>
  <c r="BN58" i="6"/>
  <c r="BN52" i="11" s="1"/>
  <c r="BO58" i="6"/>
  <c r="BO52" i="11" s="1"/>
  <c r="BP58" i="6"/>
  <c r="BP52" i="11" s="1"/>
  <c r="BQ58" i="6"/>
  <c r="BQ52" i="11" s="1"/>
  <c r="BR58" i="6"/>
  <c r="BR52" i="11" s="1"/>
  <c r="BS58" i="6"/>
  <c r="BS52" i="11" s="1"/>
  <c r="BT58" i="6"/>
  <c r="BT52" i="11" s="1"/>
  <c r="BU58" i="6"/>
  <c r="BU52" i="11" s="1"/>
  <c r="BV58" i="6"/>
  <c r="BV52" i="11" s="1"/>
  <c r="BW58" i="6"/>
  <c r="BW52" i="11" s="1"/>
  <c r="BX58" i="6"/>
  <c r="BX52" i="11" s="1"/>
  <c r="BY58" i="6"/>
  <c r="BY52" i="11" s="1"/>
  <c r="BZ58" i="6"/>
  <c r="BZ52" i="11" s="1"/>
  <c r="CA58" i="6"/>
  <c r="CA52" i="11" s="1"/>
  <c r="CB58" i="6"/>
  <c r="CB52" i="11" s="1"/>
  <c r="CC58" i="6"/>
  <c r="CC52" i="11" s="1"/>
  <c r="CD58" i="6"/>
  <c r="CD52" i="11" s="1"/>
  <c r="CE58" i="6"/>
  <c r="CE52" i="11" s="1"/>
  <c r="CF58" i="6"/>
  <c r="CF52" i="11" s="1"/>
  <c r="CG58" i="6"/>
  <c r="CG52" i="11" s="1"/>
  <c r="CH58" i="6"/>
  <c r="CH52" i="11" s="1"/>
  <c r="CI58" i="6"/>
  <c r="CI52" i="11" s="1"/>
  <c r="CJ58" i="6"/>
  <c r="CJ52" i="11" s="1"/>
  <c r="CK58" i="6"/>
  <c r="CK52" i="11" s="1"/>
  <c r="CL58" i="6"/>
  <c r="CL52" i="11" s="1"/>
  <c r="CM58" i="6"/>
  <c r="CM52" i="11" s="1"/>
  <c r="CN58" i="6"/>
  <c r="CN52" i="11" s="1"/>
  <c r="CO58" i="6"/>
  <c r="CO52" i="11" s="1"/>
  <c r="CP58" i="6"/>
  <c r="CP52" i="11" s="1"/>
  <c r="CQ58" i="6"/>
  <c r="CQ52" i="11" s="1"/>
  <c r="CR58" i="6"/>
  <c r="CR52" i="11" s="1"/>
  <c r="CS58" i="6"/>
  <c r="CS52" i="11" s="1"/>
  <c r="CT58" i="6"/>
  <c r="CT52" i="11" s="1"/>
  <c r="CU58" i="6"/>
  <c r="CU52" i="11" s="1"/>
  <c r="CV58" i="6"/>
  <c r="CV52" i="11" s="1"/>
  <c r="CW58" i="6"/>
  <c r="CW52" i="11" s="1"/>
  <c r="CX58" i="6"/>
  <c r="CX52" i="11" s="1"/>
  <c r="CY58" i="6"/>
  <c r="CY52" i="11" s="1"/>
  <c r="CZ58" i="6"/>
  <c r="CZ52" i="11" s="1"/>
  <c r="DA58" i="6"/>
  <c r="DA52" i="11" s="1"/>
  <c r="DB58" i="6"/>
  <c r="DB52" i="11" s="1"/>
  <c r="DC58" i="6"/>
  <c r="DC52" i="11" s="1"/>
  <c r="DD58" i="6"/>
  <c r="DD52" i="11" s="1"/>
  <c r="DE58" i="6"/>
  <c r="DE52" i="11" s="1"/>
  <c r="DF58" i="6"/>
  <c r="DF52" i="11" s="1"/>
  <c r="DG58" i="6"/>
  <c r="DG52" i="11" s="1"/>
  <c r="DH58" i="6"/>
  <c r="DH52" i="11" s="1"/>
  <c r="DI58" i="6"/>
  <c r="DI52" i="11" s="1"/>
  <c r="DJ58" i="6"/>
  <c r="DJ52" i="11" s="1"/>
  <c r="DK58" i="6"/>
  <c r="DK52" i="11" s="1"/>
  <c r="DL58" i="6"/>
  <c r="DL52" i="11" s="1"/>
  <c r="DM58" i="6"/>
  <c r="DM52" i="11" s="1"/>
  <c r="DN58" i="6"/>
  <c r="DN52" i="11" s="1"/>
  <c r="DO58" i="6"/>
  <c r="DO52" i="11" s="1"/>
  <c r="DP58" i="6"/>
  <c r="DP52" i="11" s="1"/>
  <c r="DQ58" i="6"/>
  <c r="DQ52" i="11" s="1"/>
  <c r="DR58" i="6"/>
  <c r="DR52" i="11" s="1"/>
  <c r="DS58" i="6"/>
  <c r="DS52" i="11" s="1"/>
  <c r="DT58" i="6"/>
  <c r="DT52" i="11" s="1"/>
  <c r="DU58" i="6"/>
  <c r="DU52" i="11" s="1"/>
  <c r="DV58" i="6"/>
  <c r="DV52" i="11" s="1"/>
  <c r="DW58" i="6"/>
  <c r="DW52" i="11" s="1"/>
  <c r="DX58" i="6"/>
  <c r="DX52" i="11" s="1"/>
  <c r="DY58" i="6"/>
  <c r="DY52" i="11" s="1"/>
  <c r="DZ58" i="6"/>
  <c r="DZ52" i="11" s="1"/>
  <c r="EA58" i="6"/>
  <c r="EA52" i="11" s="1"/>
  <c r="EB58" i="6"/>
  <c r="EB52" i="11" s="1"/>
  <c r="EC58" i="6"/>
  <c r="EC52" i="11" s="1"/>
  <c r="ED58" i="6"/>
  <c r="ED52" i="11" s="1"/>
  <c r="EE58" i="6"/>
  <c r="EE52" i="11" s="1"/>
  <c r="EF58" i="6"/>
  <c r="EF52" i="11" s="1"/>
  <c r="EG58" i="6"/>
  <c r="EG52" i="11" s="1"/>
  <c r="EH58" i="6"/>
  <c r="EH52" i="11" s="1"/>
  <c r="EI58" i="6"/>
  <c r="EI52" i="11" s="1"/>
  <c r="EJ58" i="6"/>
  <c r="EJ52" i="11" s="1"/>
  <c r="EK58" i="6"/>
  <c r="EK52" i="11" s="1"/>
  <c r="EL58" i="6"/>
  <c r="EL52" i="11" s="1"/>
  <c r="EM58" i="6"/>
  <c r="EM52" i="11" s="1"/>
  <c r="EN58" i="6"/>
  <c r="EN52" i="11" s="1"/>
  <c r="EO58" i="6"/>
  <c r="EO52" i="11" s="1"/>
  <c r="EP58" i="6"/>
  <c r="EP52" i="11" s="1"/>
  <c r="EQ58" i="6"/>
  <c r="EQ52" i="11" s="1"/>
  <c r="ER58" i="6"/>
  <c r="ER52" i="11" s="1"/>
  <c r="ES58" i="6"/>
  <c r="ES52" i="11" s="1"/>
  <c r="ET58" i="6"/>
  <c r="ET52" i="11" s="1"/>
  <c r="EU58" i="6"/>
  <c r="EU52" i="11" s="1"/>
  <c r="EV58" i="6"/>
  <c r="EV52" i="11" s="1"/>
  <c r="EW58" i="6"/>
  <c r="EW52" i="11" s="1"/>
  <c r="EX58" i="6"/>
  <c r="EX52" i="11" s="1"/>
  <c r="EY58" i="6"/>
  <c r="EY52" i="11" s="1"/>
  <c r="EZ58" i="6"/>
  <c r="EZ52" i="11" s="1"/>
  <c r="FA58" i="6"/>
  <c r="FA52" i="11" s="1"/>
  <c r="FB58" i="6"/>
  <c r="FB52" i="11" s="1"/>
  <c r="FC58" i="6"/>
  <c r="FC52" i="11" s="1"/>
  <c r="FD58" i="6"/>
  <c r="FD52" i="11" s="1"/>
  <c r="FE58" i="6"/>
  <c r="FE52" i="11" s="1"/>
  <c r="FF58" i="6"/>
  <c r="FF52" i="11" s="1"/>
  <c r="FG58" i="6"/>
  <c r="FG52" i="11" s="1"/>
  <c r="FH58" i="6"/>
  <c r="FH52" i="11" s="1"/>
  <c r="FI58" i="6"/>
  <c r="FI52" i="11" s="1"/>
  <c r="FJ58" i="6"/>
  <c r="FJ52" i="11" s="1"/>
  <c r="FK58" i="6"/>
  <c r="FK52" i="11" s="1"/>
  <c r="FL58" i="6"/>
  <c r="FL52" i="11" s="1"/>
  <c r="FM58" i="6"/>
  <c r="FM52" i="11" s="1"/>
  <c r="FN58" i="6"/>
  <c r="FN52" i="11" s="1"/>
  <c r="FO58" i="6"/>
  <c r="FO52" i="11" s="1"/>
  <c r="FP58" i="6"/>
  <c r="FP52" i="11" s="1"/>
  <c r="FQ58" i="6"/>
  <c r="FQ52" i="11" s="1"/>
  <c r="FR58" i="6"/>
  <c r="FR52" i="11" s="1"/>
  <c r="FS58" i="6"/>
  <c r="FS52" i="11" s="1"/>
  <c r="FT58" i="6"/>
  <c r="FT52" i="11" s="1"/>
  <c r="FU58" i="6"/>
  <c r="FU52" i="11" s="1"/>
  <c r="FV58" i="6"/>
  <c r="FV52" i="11" s="1"/>
  <c r="FW58" i="6"/>
  <c r="FW52" i="11" s="1"/>
  <c r="FX58" i="6"/>
  <c r="FX52" i="11" s="1"/>
  <c r="FY58" i="6"/>
  <c r="FY52" i="11" s="1"/>
  <c r="FZ58" i="6"/>
  <c r="FZ52" i="11" s="1"/>
  <c r="GA58" i="6"/>
  <c r="GA52" i="11" s="1"/>
  <c r="GB58" i="6"/>
  <c r="GB52" i="11" s="1"/>
  <c r="GC58" i="6"/>
  <c r="GC52" i="11" s="1"/>
  <c r="GD58" i="6"/>
  <c r="GD52" i="11" s="1"/>
  <c r="GE58" i="6"/>
  <c r="GE52" i="11" s="1"/>
  <c r="GF58" i="6"/>
  <c r="GF52" i="11" s="1"/>
  <c r="GG58" i="6"/>
  <c r="GG52" i="11" s="1"/>
  <c r="GH58" i="6"/>
  <c r="GH52" i="11" s="1"/>
  <c r="GI58" i="6"/>
  <c r="GI52" i="11" s="1"/>
  <c r="GJ58" i="6"/>
  <c r="GJ52" i="11" s="1"/>
  <c r="GK58" i="6"/>
  <c r="GK52" i="11" s="1"/>
  <c r="GL58" i="6"/>
  <c r="GL52" i="11" s="1"/>
  <c r="GM58" i="6"/>
  <c r="GM52" i="11" s="1"/>
  <c r="GN58" i="6"/>
  <c r="GN52" i="11" s="1"/>
  <c r="GO58" i="6"/>
  <c r="GO52" i="11" s="1"/>
  <c r="GP58" i="6"/>
  <c r="GP52" i="11" s="1"/>
  <c r="GQ58" i="6"/>
  <c r="GQ52" i="11" s="1"/>
  <c r="GR58" i="6"/>
  <c r="GR52" i="11" s="1"/>
  <c r="GS58" i="6"/>
  <c r="GS52" i="11" s="1"/>
  <c r="GT58" i="6"/>
  <c r="GT52" i="11" s="1"/>
  <c r="GU58" i="6"/>
  <c r="GU52" i="11" s="1"/>
  <c r="GV58" i="6"/>
  <c r="GV52" i="11" s="1"/>
  <c r="GW58" i="6"/>
  <c r="GW52" i="11" s="1"/>
  <c r="GX58" i="6"/>
  <c r="GX52" i="11" s="1"/>
  <c r="GY58" i="6"/>
  <c r="GY52" i="11" s="1"/>
  <c r="GZ58" i="6"/>
  <c r="GZ52" i="11" s="1"/>
  <c r="HA58" i="6"/>
  <c r="HA52" i="11" s="1"/>
  <c r="HB58" i="6"/>
  <c r="HB52" i="11" s="1"/>
  <c r="HC58" i="6"/>
  <c r="HC52" i="11" s="1"/>
  <c r="HD58" i="6"/>
  <c r="HD52" i="11" s="1"/>
  <c r="HE58" i="6"/>
  <c r="HE52" i="11" s="1"/>
  <c r="HF58" i="6"/>
  <c r="HF52" i="11" s="1"/>
  <c r="HG58" i="6"/>
  <c r="HG52" i="11" s="1"/>
  <c r="HH58" i="6"/>
  <c r="HH52" i="11" s="1"/>
  <c r="HI58" i="6"/>
  <c r="HI52" i="11" s="1"/>
  <c r="HJ58" i="6"/>
  <c r="HJ52" i="11" s="1"/>
  <c r="HK58" i="6"/>
  <c r="HK52" i="11" s="1"/>
  <c r="HL58" i="6"/>
  <c r="HL52" i="11" s="1"/>
  <c r="HM58" i="6"/>
  <c r="HM52" i="11" s="1"/>
  <c r="HN58" i="6"/>
  <c r="HN52" i="11" s="1"/>
  <c r="HO58" i="6"/>
  <c r="HO52" i="11" s="1"/>
  <c r="HP58" i="6"/>
  <c r="HP52" i="11" s="1"/>
  <c r="HQ58" i="6"/>
  <c r="HQ52" i="11" s="1"/>
  <c r="HR58" i="6"/>
  <c r="HR52" i="11" s="1"/>
  <c r="HS58" i="6"/>
  <c r="HS52" i="11" s="1"/>
  <c r="HT58" i="6"/>
  <c r="HT52" i="11" s="1"/>
  <c r="HU58" i="6"/>
  <c r="HU52" i="11" s="1"/>
  <c r="HV58" i="6"/>
  <c r="HV52" i="11" s="1"/>
  <c r="HW58" i="6"/>
  <c r="HW52" i="11" s="1"/>
  <c r="HX58" i="6"/>
  <c r="HX52" i="11" s="1"/>
  <c r="HY58" i="6"/>
  <c r="HY52" i="11" s="1"/>
  <c r="HZ58" i="6"/>
  <c r="HZ52" i="11" s="1"/>
  <c r="IA58" i="6"/>
  <c r="IA52" i="11" s="1"/>
  <c r="IB58" i="6"/>
  <c r="IB52" i="11" s="1"/>
  <c r="IC58" i="6"/>
  <c r="IC52" i="11" s="1"/>
  <c r="ID58" i="6"/>
  <c r="ID52" i="11" s="1"/>
  <c r="IE58" i="6"/>
  <c r="IE52" i="11" s="1"/>
  <c r="IF58" i="6"/>
  <c r="IF52" i="11" s="1"/>
  <c r="H59" i="6"/>
  <c r="H53" i="11" s="1"/>
  <c r="I59" i="6"/>
  <c r="I53" i="11" s="1"/>
  <c r="J59" i="6"/>
  <c r="J53" i="11" s="1"/>
  <c r="K59" i="6"/>
  <c r="K53" i="11" s="1"/>
  <c r="L59" i="6"/>
  <c r="L53" i="11" s="1"/>
  <c r="M59" i="6"/>
  <c r="M53" i="11" s="1"/>
  <c r="N59" i="6"/>
  <c r="N53" i="11" s="1"/>
  <c r="O59" i="6"/>
  <c r="O53" i="11" s="1"/>
  <c r="P59" i="6"/>
  <c r="P53" i="11" s="1"/>
  <c r="Q59" i="6"/>
  <c r="Q53" i="11" s="1"/>
  <c r="R59" i="6"/>
  <c r="R53" i="11" s="1"/>
  <c r="S59" i="6"/>
  <c r="S53" i="11" s="1"/>
  <c r="T59" i="6"/>
  <c r="T53" i="11" s="1"/>
  <c r="U59" i="6"/>
  <c r="U53" i="11" s="1"/>
  <c r="V59" i="6"/>
  <c r="V53" i="11" s="1"/>
  <c r="W59" i="6"/>
  <c r="W53" i="11" s="1"/>
  <c r="X59" i="6"/>
  <c r="X53" i="11" s="1"/>
  <c r="Y59" i="6"/>
  <c r="Y53" i="11" s="1"/>
  <c r="Z59" i="6"/>
  <c r="Z53" i="11" s="1"/>
  <c r="AA59" i="6"/>
  <c r="AA53" i="11" s="1"/>
  <c r="AB59" i="6"/>
  <c r="AB53" i="11" s="1"/>
  <c r="AC59" i="6"/>
  <c r="AC53" i="11" s="1"/>
  <c r="AD59" i="6"/>
  <c r="AD53" i="11" s="1"/>
  <c r="AE59" i="6"/>
  <c r="AE53" i="11" s="1"/>
  <c r="AF59" i="6"/>
  <c r="AF53" i="11" s="1"/>
  <c r="AG59" i="6"/>
  <c r="AG53" i="11" s="1"/>
  <c r="AH59" i="6"/>
  <c r="AH53" i="11" s="1"/>
  <c r="AI59" i="6"/>
  <c r="AI53" i="11" s="1"/>
  <c r="AJ59" i="6"/>
  <c r="AJ53" i="11" s="1"/>
  <c r="AK59" i="6"/>
  <c r="AK53" i="11" s="1"/>
  <c r="AL59" i="6"/>
  <c r="AL53" i="11" s="1"/>
  <c r="AM59" i="6"/>
  <c r="AM53" i="11" s="1"/>
  <c r="AN59" i="6"/>
  <c r="AN53" i="11" s="1"/>
  <c r="AO59" i="6"/>
  <c r="AO53" i="11" s="1"/>
  <c r="AP59" i="6"/>
  <c r="AP53" i="11" s="1"/>
  <c r="AQ59" i="6"/>
  <c r="AQ53" i="11" s="1"/>
  <c r="AR59" i="6"/>
  <c r="AR53" i="11" s="1"/>
  <c r="AS59" i="6"/>
  <c r="AS53" i="11" s="1"/>
  <c r="AT59" i="6"/>
  <c r="AT53" i="11" s="1"/>
  <c r="AU59" i="6"/>
  <c r="AU53" i="11" s="1"/>
  <c r="AV59" i="6"/>
  <c r="AV53" i="11" s="1"/>
  <c r="AW59" i="6"/>
  <c r="AW53" i="11" s="1"/>
  <c r="AX59" i="6"/>
  <c r="AX53" i="11" s="1"/>
  <c r="AY59" i="6"/>
  <c r="AY53" i="11" s="1"/>
  <c r="AZ59" i="6"/>
  <c r="AZ53" i="11" s="1"/>
  <c r="BA59" i="6"/>
  <c r="BA53" i="11" s="1"/>
  <c r="BB59" i="6"/>
  <c r="BB53" i="11" s="1"/>
  <c r="BC59" i="6"/>
  <c r="BC53" i="11" s="1"/>
  <c r="BD59" i="6"/>
  <c r="BD53" i="11" s="1"/>
  <c r="BE59" i="6"/>
  <c r="BE53" i="11" s="1"/>
  <c r="BF59" i="6"/>
  <c r="BF53" i="11" s="1"/>
  <c r="BG59" i="6"/>
  <c r="BG53" i="11" s="1"/>
  <c r="BH59" i="6"/>
  <c r="BH53" i="11" s="1"/>
  <c r="BI59" i="6"/>
  <c r="BI53" i="11" s="1"/>
  <c r="BJ59" i="6"/>
  <c r="BJ53" i="11" s="1"/>
  <c r="BK59" i="6"/>
  <c r="BK53" i="11" s="1"/>
  <c r="BL59" i="6"/>
  <c r="BL53" i="11" s="1"/>
  <c r="BM59" i="6"/>
  <c r="BM53" i="11" s="1"/>
  <c r="BN59" i="6"/>
  <c r="BN53" i="11" s="1"/>
  <c r="BO59" i="6"/>
  <c r="BO53" i="11" s="1"/>
  <c r="BP59" i="6"/>
  <c r="BP53" i="11" s="1"/>
  <c r="BQ59" i="6"/>
  <c r="BQ53" i="11" s="1"/>
  <c r="BR59" i="6"/>
  <c r="BR53" i="11" s="1"/>
  <c r="BS59" i="6"/>
  <c r="BS53" i="11" s="1"/>
  <c r="BT59" i="6"/>
  <c r="BT53" i="11" s="1"/>
  <c r="BU59" i="6"/>
  <c r="BU53" i="11" s="1"/>
  <c r="BV59" i="6"/>
  <c r="BV53" i="11" s="1"/>
  <c r="BW59" i="6"/>
  <c r="BW53" i="11" s="1"/>
  <c r="BX59" i="6"/>
  <c r="BX53" i="11" s="1"/>
  <c r="BY59" i="6"/>
  <c r="BY53" i="11" s="1"/>
  <c r="BZ59" i="6"/>
  <c r="BZ53" i="11" s="1"/>
  <c r="CA59" i="6"/>
  <c r="CA53" i="11" s="1"/>
  <c r="CB59" i="6"/>
  <c r="CB53" i="11" s="1"/>
  <c r="CC59" i="6"/>
  <c r="CC53" i="11" s="1"/>
  <c r="CD59" i="6"/>
  <c r="CD53" i="11" s="1"/>
  <c r="CE59" i="6"/>
  <c r="CE53" i="11" s="1"/>
  <c r="CF59" i="6"/>
  <c r="CF53" i="11" s="1"/>
  <c r="CG59" i="6"/>
  <c r="CG53" i="11" s="1"/>
  <c r="CH59" i="6"/>
  <c r="CH53" i="11" s="1"/>
  <c r="CI59" i="6"/>
  <c r="CI53" i="11" s="1"/>
  <c r="CJ59" i="6"/>
  <c r="CJ53" i="11" s="1"/>
  <c r="CK59" i="6"/>
  <c r="CK53" i="11" s="1"/>
  <c r="CL59" i="6"/>
  <c r="CL53" i="11" s="1"/>
  <c r="CM59" i="6"/>
  <c r="CM53" i="11" s="1"/>
  <c r="CN59" i="6"/>
  <c r="CN53" i="11" s="1"/>
  <c r="CO59" i="6"/>
  <c r="CO53" i="11" s="1"/>
  <c r="CP59" i="6"/>
  <c r="CP53" i="11" s="1"/>
  <c r="CQ59" i="6"/>
  <c r="CQ53" i="11" s="1"/>
  <c r="CR59" i="6"/>
  <c r="CR53" i="11" s="1"/>
  <c r="CS59" i="6"/>
  <c r="CS53" i="11" s="1"/>
  <c r="CT59" i="6"/>
  <c r="CT53" i="11" s="1"/>
  <c r="CU59" i="6"/>
  <c r="CU53" i="11" s="1"/>
  <c r="CV59" i="6"/>
  <c r="CV53" i="11" s="1"/>
  <c r="CW59" i="6"/>
  <c r="CW53" i="11" s="1"/>
  <c r="CX59" i="6"/>
  <c r="CX53" i="11" s="1"/>
  <c r="CY59" i="6"/>
  <c r="CY53" i="11" s="1"/>
  <c r="CZ59" i="6"/>
  <c r="CZ53" i="11" s="1"/>
  <c r="DA59" i="6"/>
  <c r="DA53" i="11" s="1"/>
  <c r="DB59" i="6"/>
  <c r="DB53" i="11" s="1"/>
  <c r="DC59" i="6"/>
  <c r="DC53" i="11" s="1"/>
  <c r="DD59" i="6"/>
  <c r="DD53" i="11" s="1"/>
  <c r="DE59" i="6"/>
  <c r="DE53" i="11" s="1"/>
  <c r="DF59" i="6"/>
  <c r="DF53" i="11" s="1"/>
  <c r="DG59" i="6"/>
  <c r="DG53" i="11" s="1"/>
  <c r="DH59" i="6"/>
  <c r="DH53" i="11" s="1"/>
  <c r="DI59" i="6"/>
  <c r="DI53" i="11" s="1"/>
  <c r="DJ59" i="6"/>
  <c r="DJ53" i="11" s="1"/>
  <c r="DK59" i="6"/>
  <c r="DK53" i="11" s="1"/>
  <c r="DL59" i="6"/>
  <c r="DL53" i="11" s="1"/>
  <c r="DM59" i="6"/>
  <c r="DM53" i="11" s="1"/>
  <c r="DN59" i="6"/>
  <c r="DN53" i="11" s="1"/>
  <c r="DO59" i="6"/>
  <c r="DO53" i="11" s="1"/>
  <c r="DP59" i="6"/>
  <c r="DP53" i="11" s="1"/>
  <c r="DQ59" i="6"/>
  <c r="DQ53" i="11" s="1"/>
  <c r="DR59" i="6"/>
  <c r="DR53" i="11" s="1"/>
  <c r="DS59" i="6"/>
  <c r="DS53" i="11" s="1"/>
  <c r="DT59" i="6"/>
  <c r="DT53" i="11" s="1"/>
  <c r="DU59" i="6"/>
  <c r="DU53" i="11" s="1"/>
  <c r="DV59" i="6"/>
  <c r="DV53" i="11" s="1"/>
  <c r="DW59" i="6"/>
  <c r="DW53" i="11" s="1"/>
  <c r="DX59" i="6"/>
  <c r="DX53" i="11" s="1"/>
  <c r="DY59" i="6"/>
  <c r="DY53" i="11" s="1"/>
  <c r="DZ59" i="6"/>
  <c r="DZ53" i="11" s="1"/>
  <c r="EA59" i="6"/>
  <c r="EA53" i="11" s="1"/>
  <c r="EB59" i="6"/>
  <c r="EB53" i="11" s="1"/>
  <c r="EC59" i="6"/>
  <c r="EC53" i="11" s="1"/>
  <c r="ED59" i="6"/>
  <c r="ED53" i="11" s="1"/>
  <c r="EE59" i="6"/>
  <c r="EE53" i="11" s="1"/>
  <c r="EF59" i="6"/>
  <c r="EF53" i="11" s="1"/>
  <c r="EG59" i="6"/>
  <c r="EG53" i="11" s="1"/>
  <c r="EH59" i="6"/>
  <c r="EH53" i="11" s="1"/>
  <c r="EI59" i="6"/>
  <c r="EI53" i="11" s="1"/>
  <c r="EJ59" i="6"/>
  <c r="EJ53" i="11" s="1"/>
  <c r="EK59" i="6"/>
  <c r="EK53" i="11" s="1"/>
  <c r="EL59" i="6"/>
  <c r="EL53" i="11" s="1"/>
  <c r="EM59" i="6"/>
  <c r="EM53" i="11" s="1"/>
  <c r="EN59" i="6"/>
  <c r="EN53" i="11" s="1"/>
  <c r="EO59" i="6"/>
  <c r="EO53" i="11" s="1"/>
  <c r="EP59" i="6"/>
  <c r="EP53" i="11" s="1"/>
  <c r="EQ59" i="6"/>
  <c r="EQ53" i="11" s="1"/>
  <c r="ER59" i="6"/>
  <c r="ER53" i="11" s="1"/>
  <c r="ES59" i="6"/>
  <c r="ES53" i="11" s="1"/>
  <c r="ET59" i="6"/>
  <c r="ET53" i="11" s="1"/>
  <c r="EU59" i="6"/>
  <c r="EU53" i="11" s="1"/>
  <c r="EV59" i="6"/>
  <c r="EV53" i="11" s="1"/>
  <c r="EW59" i="6"/>
  <c r="EW53" i="11" s="1"/>
  <c r="EX59" i="6"/>
  <c r="EX53" i="11" s="1"/>
  <c r="EY59" i="6"/>
  <c r="EY53" i="11" s="1"/>
  <c r="EZ59" i="6"/>
  <c r="EZ53" i="11" s="1"/>
  <c r="FA59" i="6"/>
  <c r="FA53" i="11" s="1"/>
  <c r="FB59" i="6"/>
  <c r="FB53" i="11" s="1"/>
  <c r="FC59" i="6"/>
  <c r="FC53" i="11" s="1"/>
  <c r="FD59" i="6"/>
  <c r="FD53" i="11" s="1"/>
  <c r="FE59" i="6"/>
  <c r="FE53" i="11" s="1"/>
  <c r="FF59" i="6"/>
  <c r="FF53" i="11" s="1"/>
  <c r="FG59" i="6"/>
  <c r="FG53" i="11" s="1"/>
  <c r="FH59" i="6"/>
  <c r="FH53" i="11" s="1"/>
  <c r="FI59" i="6"/>
  <c r="FI53" i="11" s="1"/>
  <c r="FJ59" i="6"/>
  <c r="FJ53" i="11" s="1"/>
  <c r="FK59" i="6"/>
  <c r="FK53" i="11" s="1"/>
  <c r="FL59" i="6"/>
  <c r="FL53" i="11" s="1"/>
  <c r="FM59" i="6"/>
  <c r="FM53" i="11" s="1"/>
  <c r="FN59" i="6"/>
  <c r="FN53" i="11" s="1"/>
  <c r="FO59" i="6"/>
  <c r="FO53" i="11" s="1"/>
  <c r="FP59" i="6"/>
  <c r="FP53" i="11" s="1"/>
  <c r="FQ59" i="6"/>
  <c r="FQ53" i="11" s="1"/>
  <c r="FR59" i="6"/>
  <c r="FR53" i="11" s="1"/>
  <c r="FS59" i="6"/>
  <c r="FS53" i="11" s="1"/>
  <c r="FT59" i="6"/>
  <c r="FT53" i="11" s="1"/>
  <c r="FU59" i="6"/>
  <c r="FU53" i="11" s="1"/>
  <c r="FV59" i="6"/>
  <c r="FV53" i="11" s="1"/>
  <c r="FW59" i="6"/>
  <c r="FW53" i="11" s="1"/>
  <c r="FX59" i="6"/>
  <c r="FX53" i="11" s="1"/>
  <c r="FY59" i="6"/>
  <c r="FY53" i="11" s="1"/>
  <c r="FZ59" i="6"/>
  <c r="FZ53" i="11" s="1"/>
  <c r="GA59" i="6"/>
  <c r="GA53" i="11" s="1"/>
  <c r="GB59" i="6"/>
  <c r="GB53" i="11" s="1"/>
  <c r="GC59" i="6"/>
  <c r="GC53" i="11" s="1"/>
  <c r="GD59" i="6"/>
  <c r="GD53" i="11" s="1"/>
  <c r="GE59" i="6"/>
  <c r="GE53" i="11" s="1"/>
  <c r="GF59" i="6"/>
  <c r="GF53" i="11" s="1"/>
  <c r="GG59" i="6"/>
  <c r="GG53" i="11" s="1"/>
  <c r="GH59" i="6"/>
  <c r="GH53" i="11" s="1"/>
  <c r="GI59" i="6"/>
  <c r="GI53" i="11" s="1"/>
  <c r="GJ59" i="6"/>
  <c r="GJ53" i="11" s="1"/>
  <c r="GK59" i="6"/>
  <c r="GK53" i="11" s="1"/>
  <c r="GL59" i="6"/>
  <c r="GL53" i="11" s="1"/>
  <c r="GM59" i="6"/>
  <c r="GM53" i="11" s="1"/>
  <c r="GN59" i="6"/>
  <c r="GN53" i="11" s="1"/>
  <c r="GO59" i="6"/>
  <c r="GO53" i="11" s="1"/>
  <c r="GP59" i="6"/>
  <c r="GP53" i="11" s="1"/>
  <c r="GQ59" i="6"/>
  <c r="GQ53" i="11" s="1"/>
  <c r="GR59" i="6"/>
  <c r="GR53" i="11" s="1"/>
  <c r="GS59" i="6"/>
  <c r="GS53" i="11" s="1"/>
  <c r="GT59" i="6"/>
  <c r="GT53" i="11" s="1"/>
  <c r="GU59" i="6"/>
  <c r="GU53" i="11" s="1"/>
  <c r="GV59" i="6"/>
  <c r="GV53" i="11" s="1"/>
  <c r="GW59" i="6"/>
  <c r="GW53" i="11" s="1"/>
  <c r="GX59" i="6"/>
  <c r="GX53" i="11" s="1"/>
  <c r="GY59" i="6"/>
  <c r="GY53" i="11" s="1"/>
  <c r="GZ59" i="6"/>
  <c r="GZ53" i="11" s="1"/>
  <c r="HA59" i="6"/>
  <c r="HA53" i="11" s="1"/>
  <c r="HB59" i="6"/>
  <c r="HB53" i="11" s="1"/>
  <c r="HC59" i="6"/>
  <c r="HC53" i="11" s="1"/>
  <c r="HD59" i="6"/>
  <c r="HD53" i="11" s="1"/>
  <c r="HE59" i="6"/>
  <c r="HE53" i="11" s="1"/>
  <c r="HF59" i="6"/>
  <c r="HF53" i="11" s="1"/>
  <c r="HG59" i="6"/>
  <c r="HG53" i="11" s="1"/>
  <c r="HH59" i="6"/>
  <c r="HH53" i="11" s="1"/>
  <c r="HI59" i="6"/>
  <c r="HI53" i="11" s="1"/>
  <c r="HJ59" i="6"/>
  <c r="HJ53" i="11" s="1"/>
  <c r="HK59" i="6"/>
  <c r="HK53" i="11" s="1"/>
  <c r="HL59" i="6"/>
  <c r="HL53" i="11" s="1"/>
  <c r="HM59" i="6"/>
  <c r="HM53" i="11" s="1"/>
  <c r="HN59" i="6"/>
  <c r="HN53" i="11" s="1"/>
  <c r="HO59" i="6"/>
  <c r="HO53" i="11" s="1"/>
  <c r="HP59" i="6"/>
  <c r="HP53" i="11" s="1"/>
  <c r="HQ59" i="6"/>
  <c r="HQ53" i="11" s="1"/>
  <c r="HR59" i="6"/>
  <c r="HR53" i="11" s="1"/>
  <c r="HS59" i="6"/>
  <c r="HS53" i="11" s="1"/>
  <c r="HT59" i="6"/>
  <c r="HT53" i="11" s="1"/>
  <c r="HU59" i="6"/>
  <c r="HU53" i="11" s="1"/>
  <c r="HV59" i="6"/>
  <c r="HV53" i="11" s="1"/>
  <c r="HW59" i="6"/>
  <c r="HW53" i="11" s="1"/>
  <c r="HX59" i="6"/>
  <c r="HX53" i="11" s="1"/>
  <c r="HY59" i="6"/>
  <c r="HY53" i="11" s="1"/>
  <c r="HZ59" i="6"/>
  <c r="HZ53" i="11" s="1"/>
  <c r="IA59" i="6"/>
  <c r="IA53" i="11" s="1"/>
  <c r="IB59" i="6"/>
  <c r="IB53" i="11" s="1"/>
  <c r="IC59" i="6"/>
  <c r="IC53" i="11" s="1"/>
  <c r="ID59" i="6"/>
  <c r="ID53" i="11" s="1"/>
  <c r="IE59" i="6"/>
  <c r="IE53" i="11" s="1"/>
  <c r="IF59" i="6"/>
  <c r="IF53" i="11" s="1"/>
  <c r="H60" i="6"/>
  <c r="H54" i="11" s="1"/>
  <c r="I60" i="6"/>
  <c r="I54" i="11" s="1"/>
  <c r="J60" i="6"/>
  <c r="J54" i="11" s="1"/>
  <c r="K60" i="6"/>
  <c r="K54" i="11" s="1"/>
  <c r="L60" i="6"/>
  <c r="L54" i="11" s="1"/>
  <c r="M60" i="6"/>
  <c r="M54" i="11" s="1"/>
  <c r="N60" i="6"/>
  <c r="N54" i="11" s="1"/>
  <c r="O60" i="6"/>
  <c r="O54" i="11" s="1"/>
  <c r="P60" i="6"/>
  <c r="P54" i="11" s="1"/>
  <c r="Q60" i="6"/>
  <c r="Q54" i="11" s="1"/>
  <c r="R60" i="6"/>
  <c r="R54" i="11" s="1"/>
  <c r="S60" i="6"/>
  <c r="S54" i="11" s="1"/>
  <c r="T60" i="6"/>
  <c r="T54" i="11" s="1"/>
  <c r="U60" i="6"/>
  <c r="U54" i="11" s="1"/>
  <c r="V60" i="6"/>
  <c r="V54" i="11" s="1"/>
  <c r="W60" i="6"/>
  <c r="W54" i="11" s="1"/>
  <c r="X60" i="6"/>
  <c r="X54" i="11" s="1"/>
  <c r="Y60" i="6"/>
  <c r="Y54" i="11" s="1"/>
  <c r="Z60" i="6"/>
  <c r="Z54" i="11" s="1"/>
  <c r="AA60" i="6"/>
  <c r="AA54" i="11" s="1"/>
  <c r="AB60" i="6"/>
  <c r="AB54" i="11" s="1"/>
  <c r="AC60" i="6"/>
  <c r="AC54" i="11" s="1"/>
  <c r="AD60" i="6"/>
  <c r="AD54" i="11" s="1"/>
  <c r="AE60" i="6"/>
  <c r="AE54" i="11" s="1"/>
  <c r="AF60" i="6"/>
  <c r="AF54" i="11" s="1"/>
  <c r="AG60" i="6"/>
  <c r="AG54" i="11" s="1"/>
  <c r="AH60" i="6"/>
  <c r="AH54" i="11" s="1"/>
  <c r="AI60" i="6"/>
  <c r="AI54" i="11" s="1"/>
  <c r="AJ60" i="6"/>
  <c r="AJ54" i="11" s="1"/>
  <c r="AK60" i="6"/>
  <c r="AK54" i="11" s="1"/>
  <c r="AL60" i="6"/>
  <c r="AL54" i="11" s="1"/>
  <c r="AM60" i="6"/>
  <c r="AM54" i="11" s="1"/>
  <c r="AN60" i="6"/>
  <c r="AN54" i="11" s="1"/>
  <c r="AO60" i="6"/>
  <c r="AO54" i="11" s="1"/>
  <c r="AP60" i="6"/>
  <c r="AP54" i="11" s="1"/>
  <c r="AQ60" i="6"/>
  <c r="AQ54" i="11" s="1"/>
  <c r="AR60" i="6"/>
  <c r="AR54" i="11" s="1"/>
  <c r="AS60" i="6"/>
  <c r="AS54" i="11" s="1"/>
  <c r="AT60" i="6"/>
  <c r="AT54" i="11" s="1"/>
  <c r="AU60" i="6"/>
  <c r="AU54" i="11" s="1"/>
  <c r="AV60" i="6"/>
  <c r="AV54" i="11" s="1"/>
  <c r="AW60" i="6"/>
  <c r="AW54" i="11" s="1"/>
  <c r="AX60" i="6"/>
  <c r="AX54" i="11" s="1"/>
  <c r="AY60" i="6"/>
  <c r="AY54" i="11" s="1"/>
  <c r="AZ60" i="6"/>
  <c r="AZ54" i="11" s="1"/>
  <c r="BA60" i="6"/>
  <c r="BA54" i="11" s="1"/>
  <c r="BB60" i="6"/>
  <c r="BB54" i="11" s="1"/>
  <c r="BC60" i="6"/>
  <c r="BC54" i="11" s="1"/>
  <c r="BD60" i="6"/>
  <c r="BD54" i="11" s="1"/>
  <c r="BE60" i="6"/>
  <c r="BE54" i="11" s="1"/>
  <c r="BF60" i="6"/>
  <c r="BF54" i="11" s="1"/>
  <c r="BG60" i="6"/>
  <c r="BG54" i="11" s="1"/>
  <c r="BH60" i="6"/>
  <c r="BH54" i="11" s="1"/>
  <c r="BI60" i="6"/>
  <c r="BI54" i="11" s="1"/>
  <c r="BJ60" i="6"/>
  <c r="BJ54" i="11" s="1"/>
  <c r="BK60" i="6"/>
  <c r="BK54" i="11" s="1"/>
  <c r="BL60" i="6"/>
  <c r="BL54" i="11" s="1"/>
  <c r="BM60" i="6"/>
  <c r="BM54" i="11" s="1"/>
  <c r="BN60" i="6"/>
  <c r="BN54" i="11" s="1"/>
  <c r="BO60" i="6"/>
  <c r="BO54" i="11" s="1"/>
  <c r="BP60" i="6"/>
  <c r="BP54" i="11" s="1"/>
  <c r="BQ60" i="6"/>
  <c r="BQ54" i="11" s="1"/>
  <c r="BR60" i="6"/>
  <c r="BR54" i="11" s="1"/>
  <c r="BS60" i="6"/>
  <c r="BS54" i="11" s="1"/>
  <c r="BT60" i="6"/>
  <c r="BT54" i="11" s="1"/>
  <c r="BU60" i="6"/>
  <c r="BU54" i="11" s="1"/>
  <c r="BV60" i="6"/>
  <c r="BV54" i="11" s="1"/>
  <c r="BW60" i="6"/>
  <c r="BW54" i="11" s="1"/>
  <c r="BX60" i="6"/>
  <c r="BX54" i="11" s="1"/>
  <c r="BY60" i="6"/>
  <c r="BY54" i="11" s="1"/>
  <c r="BZ60" i="6"/>
  <c r="BZ54" i="11" s="1"/>
  <c r="CA60" i="6"/>
  <c r="CA54" i="11" s="1"/>
  <c r="CB60" i="6"/>
  <c r="CB54" i="11" s="1"/>
  <c r="CC60" i="6"/>
  <c r="CC54" i="11" s="1"/>
  <c r="CD60" i="6"/>
  <c r="CD54" i="11" s="1"/>
  <c r="CE60" i="6"/>
  <c r="CE54" i="11" s="1"/>
  <c r="CF60" i="6"/>
  <c r="CF54" i="11" s="1"/>
  <c r="CG60" i="6"/>
  <c r="CG54" i="11" s="1"/>
  <c r="CH60" i="6"/>
  <c r="CH54" i="11" s="1"/>
  <c r="CI60" i="6"/>
  <c r="CI54" i="11" s="1"/>
  <c r="CJ60" i="6"/>
  <c r="CJ54" i="11" s="1"/>
  <c r="CK60" i="6"/>
  <c r="CK54" i="11" s="1"/>
  <c r="CL60" i="6"/>
  <c r="CL54" i="11" s="1"/>
  <c r="CM60" i="6"/>
  <c r="CM54" i="11" s="1"/>
  <c r="CN60" i="6"/>
  <c r="CN54" i="11" s="1"/>
  <c r="CO60" i="6"/>
  <c r="CO54" i="11" s="1"/>
  <c r="CP60" i="6"/>
  <c r="CP54" i="11" s="1"/>
  <c r="CQ60" i="6"/>
  <c r="CQ54" i="11" s="1"/>
  <c r="CR60" i="6"/>
  <c r="CR54" i="11" s="1"/>
  <c r="CS60" i="6"/>
  <c r="CS54" i="11" s="1"/>
  <c r="CT60" i="6"/>
  <c r="CT54" i="11" s="1"/>
  <c r="CU60" i="6"/>
  <c r="CU54" i="11" s="1"/>
  <c r="CV60" i="6"/>
  <c r="CV54" i="11" s="1"/>
  <c r="CW60" i="6"/>
  <c r="CW54" i="11" s="1"/>
  <c r="CX60" i="6"/>
  <c r="CX54" i="11" s="1"/>
  <c r="CY60" i="6"/>
  <c r="CY54" i="11" s="1"/>
  <c r="CZ60" i="6"/>
  <c r="CZ54" i="11" s="1"/>
  <c r="DA60" i="6"/>
  <c r="DA54" i="11" s="1"/>
  <c r="DB60" i="6"/>
  <c r="DB54" i="11" s="1"/>
  <c r="DC60" i="6"/>
  <c r="DC54" i="11" s="1"/>
  <c r="DD60" i="6"/>
  <c r="DD54" i="11" s="1"/>
  <c r="DE60" i="6"/>
  <c r="DE54" i="11" s="1"/>
  <c r="DF60" i="6"/>
  <c r="DF54" i="11" s="1"/>
  <c r="DG60" i="6"/>
  <c r="DG54" i="11" s="1"/>
  <c r="DH60" i="6"/>
  <c r="DH54" i="11" s="1"/>
  <c r="DI60" i="6"/>
  <c r="DI54" i="11" s="1"/>
  <c r="DJ60" i="6"/>
  <c r="DJ54" i="11" s="1"/>
  <c r="DK60" i="6"/>
  <c r="DK54" i="11" s="1"/>
  <c r="DL60" i="6"/>
  <c r="DL54" i="11" s="1"/>
  <c r="DM60" i="6"/>
  <c r="DM54" i="11" s="1"/>
  <c r="DN60" i="6"/>
  <c r="DN54" i="11" s="1"/>
  <c r="DO60" i="6"/>
  <c r="DO54" i="11" s="1"/>
  <c r="DP60" i="6"/>
  <c r="DP54" i="11" s="1"/>
  <c r="DQ60" i="6"/>
  <c r="DQ54" i="11" s="1"/>
  <c r="DR60" i="6"/>
  <c r="DR54" i="11" s="1"/>
  <c r="DS60" i="6"/>
  <c r="DS54" i="11" s="1"/>
  <c r="DT60" i="6"/>
  <c r="DT54" i="11" s="1"/>
  <c r="DU60" i="6"/>
  <c r="DU54" i="11" s="1"/>
  <c r="DV60" i="6"/>
  <c r="DV54" i="11" s="1"/>
  <c r="DW60" i="6"/>
  <c r="DW54" i="11" s="1"/>
  <c r="DX60" i="6"/>
  <c r="DX54" i="11" s="1"/>
  <c r="DY60" i="6"/>
  <c r="DY54" i="11" s="1"/>
  <c r="DZ60" i="6"/>
  <c r="DZ54" i="11" s="1"/>
  <c r="EA60" i="6"/>
  <c r="EA54" i="11" s="1"/>
  <c r="EB60" i="6"/>
  <c r="EB54" i="11" s="1"/>
  <c r="EC60" i="6"/>
  <c r="EC54" i="11" s="1"/>
  <c r="ED60" i="6"/>
  <c r="ED54" i="11" s="1"/>
  <c r="EE60" i="6"/>
  <c r="EE54" i="11" s="1"/>
  <c r="EF60" i="6"/>
  <c r="EF54" i="11" s="1"/>
  <c r="EG60" i="6"/>
  <c r="EG54" i="11" s="1"/>
  <c r="EH60" i="6"/>
  <c r="EH54" i="11" s="1"/>
  <c r="EI60" i="6"/>
  <c r="EI54" i="11" s="1"/>
  <c r="EJ60" i="6"/>
  <c r="EJ54" i="11" s="1"/>
  <c r="EK60" i="6"/>
  <c r="EK54" i="11" s="1"/>
  <c r="EL60" i="6"/>
  <c r="EL54" i="11" s="1"/>
  <c r="EM60" i="6"/>
  <c r="EM54" i="11" s="1"/>
  <c r="EN60" i="6"/>
  <c r="EN54" i="11" s="1"/>
  <c r="EO60" i="6"/>
  <c r="EO54" i="11" s="1"/>
  <c r="EP60" i="6"/>
  <c r="EP54" i="11" s="1"/>
  <c r="EQ60" i="6"/>
  <c r="EQ54" i="11" s="1"/>
  <c r="ER60" i="6"/>
  <c r="ER54" i="11" s="1"/>
  <c r="ES60" i="6"/>
  <c r="ES54" i="11" s="1"/>
  <c r="ET60" i="6"/>
  <c r="ET54" i="11" s="1"/>
  <c r="EU60" i="6"/>
  <c r="EU54" i="11" s="1"/>
  <c r="EV60" i="6"/>
  <c r="EV54" i="11" s="1"/>
  <c r="EW60" i="6"/>
  <c r="EW54" i="11" s="1"/>
  <c r="EX60" i="6"/>
  <c r="EX54" i="11" s="1"/>
  <c r="EY60" i="6"/>
  <c r="EY54" i="11" s="1"/>
  <c r="EZ60" i="6"/>
  <c r="EZ54" i="11" s="1"/>
  <c r="FA60" i="6"/>
  <c r="FA54" i="11" s="1"/>
  <c r="FB60" i="6"/>
  <c r="FB54" i="11" s="1"/>
  <c r="FC60" i="6"/>
  <c r="FC54" i="11" s="1"/>
  <c r="FD60" i="6"/>
  <c r="FD54" i="11" s="1"/>
  <c r="FE60" i="6"/>
  <c r="FE54" i="11" s="1"/>
  <c r="FF60" i="6"/>
  <c r="FF54" i="11" s="1"/>
  <c r="FG60" i="6"/>
  <c r="FG54" i="11" s="1"/>
  <c r="FH60" i="6"/>
  <c r="FH54" i="11" s="1"/>
  <c r="FI60" i="6"/>
  <c r="FI54" i="11" s="1"/>
  <c r="FJ60" i="6"/>
  <c r="FJ54" i="11" s="1"/>
  <c r="FK60" i="6"/>
  <c r="FK54" i="11" s="1"/>
  <c r="FL60" i="6"/>
  <c r="FL54" i="11" s="1"/>
  <c r="FM60" i="6"/>
  <c r="FM54" i="11" s="1"/>
  <c r="FN60" i="6"/>
  <c r="FN54" i="11" s="1"/>
  <c r="FO60" i="6"/>
  <c r="FO54" i="11" s="1"/>
  <c r="FP60" i="6"/>
  <c r="FP54" i="11" s="1"/>
  <c r="FQ60" i="6"/>
  <c r="FQ54" i="11" s="1"/>
  <c r="FR60" i="6"/>
  <c r="FR54" i="11" s="1"/>
  <c r="FS60" i="6"/>
  <c r="FS54" i="11" s="1"/>
  <c r="FT60" i="6"/>
  <c r="FT54" i="11" s="1"/>
  <c r="FU60" i="6"/>
  <c r="FU54" i="11" s="1"/>
  <c r="FV60" i="6"/>
  <c r="FV54" i="11" s="1"/>
  <c r="FW60" i="6"/>
  <c r="FW54" i="11" s="1"/>
  <c r="FX60" i="6"/>
  <c r="FX54" i="11" s="1"/>
  <c r="FY60" i="6"/>
  <c r="FY54" i="11" s="1"/>
  <c r="FZ60" i="6"/>
  <c r="FZ54" i="11" s="1"/>
  <c r="GA60" i="6"/>
  <c r="GA54" i="11" s="1"/>
  <c r="GB60" i="6"/>
  <c r="GB54" i="11" s="1"/>
  <c r="GC60" i="6"/>
  <c r="GC54" i="11" s="1"/>
  <c r="GD60" i="6"/>
  <c r="GD54" i="11" s="1"/>
  <c r="GE60" i="6"/>
  <c r="GE54" i="11" s="1"/>
  <c r="GF60" i="6"/>
  <c r="GF54" i="11" s="1"/>
  <c r="GG60" i="6"/>
  <c r="GG54" i="11" s="1"/>
  <c r="GH60" i="6"/>
  <c r="GH54" i="11" s="1"/>
  <c r="GI60" i="6"/>
  <c r="GI54" i="11" s="1"/>
  <c r="GJ60" i="6"/>
  <c r="GJ54" i="11" s="1"/>
  <c r="GK60" i="6"/>
  <c r="GK54" i="11" s="1"/>
  <c r="GL60" i="6"/>
  <c r="GL54" i="11" s="1"/>
  <c r="GM60" i="6"/>
  <c r="GM54" i="11" s="1"/>
  <c r="GN60" i="6"/>
  <c r="GN54" i="11" s="1"/>
  <c r="GO60" i="6"/>
  <c r="GO54" i="11" s="1"/>
  <c r="GP60" i="6"/>
  <c r="GP54" i="11" s="1"/>
  <c r="GQ60" i="6"/>
  <c r="GQ54" i="11" s="1"/>
  <c r="GR60" i="6"/>
  <c r="GR54" i="11" s="1"/>
  <c r="GS60" i="6"/>
  <c r="GS54" i="11" s="1"/>
  <c r="GT60" i="6"/>
  <c r="GT54" i="11" s="1"/>
  <c r="GU60" i="6"/>
  <c r="GU54" i="11" s="1"/>
  <c r="GV60" i="6"/>
  <c r="GV54" i="11" s="1"/>
  <c r="GW60" i="6"/>
  <c r="GW54" i="11" s="1"/>
  <c r="GX60" i="6"/>
  <c r="GX54" i="11" s="1"/>
  <c r="GY60" i="6"/>
  <c r="GY54" i="11" s="1"/>
  <c r="GZ60" i="6"/>
  <c r="GZ54" i="11" s="1"/>
  <c r="HA60" i="6"/>
  <c r="HA54" i="11" s="1"/>
  <c r="HB60" i="6"/>
  <c r="HB54" i="11" s="1"/>
  <c r="HC60" i="6"/>
  <c r="HC54" i="11" s="1"/>
  <c r="HD60" i="6"/>
  <c r="HD54" i="11" s="1"/>
  <c r="HE60" i="6"/>
  <c r="HE54" i="11" s="1"/>
  <c r="HF60" i="6"/>
  <c r="HF54" i="11" s="1"/>
  <c r="HG60" i="6"/>
  <c r="HG54" i="11" s="1"/>
  <c r="HH60" i="6"/>
  <c r="HH54" i="11" s="1"/>
  <c r="HI60" i="6"/>
  <c r="HI54" i="11" s="1"/>
  <c r="HJ60" i="6"/>
  <c r="HJ54" i="11" s="1"/>
  <c r="HK60" i="6"/>
  <c r="HK54" i="11" s="1"/>
  <c r="HL60" i="6"/>
  <c r="HL54" i="11" s="1"/>
  <c r="HM60" i="6"/>
  <c r="HM54" i="11" s="1"/>
  <c r="HN60" i="6"/>
  <c r="HN54" i="11" s="1"/>
  <c r="HO60" i="6"/>
  <c r="HO54" i="11" s="1"/>
  <c r="HP60" i="6"/>
  <c r="HP54" i="11" s="1"/>
  <c r="HQ60" i="6"/>
  <c r="HQ54" i="11" s="1"/>
  <c r="HR60" i="6"/>
  <c r="HR54" i="11" s="1"/>
  <c r="HS60" i="6"/>
  <c r="HS54" i="11" s="1"/>
  <c r="HT60" i="6"/>
  <c r="HT54" i="11" s="1"/>
  <c r="HU60" i="6"/>
  <c r="HU54" i="11" s="1"/>
  <c r="HV60" i="6"/>
  <c r="HV54" i="11" s="1"/>
  <c r="HW60" i="6"/>
  <c r="HW54" i="11" s="1"/>
  <c r="HX60" i="6"/>
  <c r="HX54" i="11" s="1"/>
  <c r="HY60" i="6"/>
  <c r="HY54" i="11" s="1"/>
  <c r="HZ60" i="6"/>
  <c r="HZ54" i="11" s="1"/>
  <c r="IA60" i="6"/>
  <c r="IA54" i="11" s="1"/>
  <c r="IB60" i="6"/>
  <c r="IB54" i="11" s="1"/>
  <c r="IC60" i="6"/>
  <c r="IC54" i="11" s="1"/>
  <c r="ID60" i="6"/>
  <c r="ID54" i="11" s="1"/>
  <c r="IE60" i="6"/>
  <c r="IE54" i="11" s="1"/>
  <c r="IF60" i="6"/>
  <c r="IF54" i="11" s="1"/>
  <c r="H61" i="6"/>
  <c r="H55" i="11" s="1"/>
  <c r="I61" i="6"/>
  <c r="I55" i="11" s="1"/>
  <c r="J61" i="6"/>
  <c r="J55" i="11" s="1"/>
  <c r="K61" i="6"/>
  <c r="K55" i="11" s="1"/>
  <c r="L61" i="6"/>
  <c r="L55" i="11" s="1"/>
  <c r="M61" i="6"/>
  <c r="M55" i="11" s="1"/>
  <c r="N61" i="6"/>
  <c r="N55" i="11" s="1"/>
  <c r="O61" i="6"/>
  <c r="O55" i="11" s="1"/>
  <c r="P61" i="6"/>
  <c r="P55" i="11" s="1"/>
  <c r="Q61" i="6"/>
  <c r="Q55" i="11" s="1"/>
  <c r="R61" i="6"/>
  <c r="R55" i="11" s="1"/>
  <c r="S61" i="6"/>
  <c r="S55" i="11" s="1"/>
  <c r="T61" i="6"/>
  <c r="T55" i="11" s="1"/>
  <c r="U61" i="6"/>
  <c r="U55" i="11" s="1"/>
  <c r="V61" i="6"/>
  <c r="V55" i="11" s="1"/>
  <c r="W61" i="6"/>
  <c r="W55" i="11" s="1"/>
  <c r="X61" i="6"/>
  <c r="X55" i="11" s="1"/>
  <c r="Y61" i="6"/>
  <c r="Y55" i="11" s="1"/>
  <c r="Z61" i="6"/>
  <c r="Z55" i="11" s="1"/>
  <c r="AA61" i="6"/>
  <c r="AA55" i="11" s="1"/>
  <c r="AB61" i="6"/>
  <c r="AB55" i="11" s="1"/>
  <c r="AC61" i="6"/>
  <c r="AC55" i="11" s="1"/>
  <c r="AD61" i="6"/>
  <c r="AD55" i="11" s="1"/>
  <c r="AE61" i="6"/>
  <c r="AE55" i="11" s="1"/>
  <c r="AF61" i="6"/>
  <c r="AF55" i="11" s="1"/>
  <c r="AG61" i="6"/>
  <c r="AG55" i="11" s="1"/>
  <c r="AH61" i="6"/>
  <c r="AH55" i="11" s="1"/>
  <c r="AI61" i="6"/>
  <c r="AI55" i="11" s="1"/>
  <c r="AJ61" i="6"/>
  <c r="AJ55" i="11" s="1"/>
  <c r="AK61" i="6"/>
  <c r="AK55" i="11" s="1"/>
  <c r="AL61" i="6"/>
  <c r="AL55" i="11" s="1"/>
  <c r="AM61" i="6"/>
  <c r="AM55" i="11" s="1"/>
  <c r="AN61" i="6"/>
  <c r="AN55" i="11" s="1"/>
  <c r="AO61" i="6"/>
  <c r="AO55" i="11" s="1"/>
  <c r="AP61" i="6"/>
  <c r="AP55" i="11" s="1"/>
  <c r="AQ61" i="6"/>
  <c r="AQ55" i="11" s="1"/>
  <c r="AR61" i="6"/>
  <c r="AR55" i="11" s="1"/>
  <c r="AS61" i="6"/>
  <c r="AS55" i="11" s="1"/>
  <c r="AT61" i="6"/>
  <c r="AT55" i="11" s="1"/>
  <c r="AU61" i="6"/>
  <c r="AU55" i="11" s="1"/>
  <c r="AV61" i="6"/>
  <c r="AV55" i="11" s="1"/>
  <c r="AW61" i="6"/>
  <c r="AW55" i="11" s="1"/>
  <c r="AX61" i="6"/>
  <c r="AX55" i="11" s="1"/>
  <c r="AY61" i="6"/>
  <c r="AY55" i="11" s="1"/>
  <c r="AZ61" i="6"/>
  <c r="AZ55" i="11" s="1"/>
  <c r="BA61" i="6"/>
  <c r="BA55" i="11" s="1"/>
  <c r="BB61" i="6"/>
  <c r="BB55" i="11" s="1"/>
  <c r="BC61" i="6"/>
  <c r="BC55" i="11" s="1"/>
  <c r="BD61" i="6"/>
  <c r="BD55" i="11" s="1"/>
  <c r="BE61" i="6"/>
  <c r="BE55" i="11" s="1"/>
  <c r="BF61" i="6"/>
  <c r="BF55" i="11" s="1"/>
  <c r="BG61" i="6"/>
  <c r="BG55" i="11" s="1"/>
  <c r="BH61" i="6"/>
  <c r="BH55" i="11" s="1"/>
  <c r="BI61" i="6"/>
  <c r="BI55" i="11" s="1"/>
  <c r="BJ61" i="6"/>
  <c r="BJ55" i="11" s="1"/>
  <c r="BK61" i="6"/>
  <c r="BK55" i="11" s="1"/>
  <c r="BL61" i="6"/>
  <c r="BL55" i="11" s="1"/>
  <c r="BM61" i="6"/>
  <c r="BM55" i="11" s="1"/>
  <c r="BN61" i="6"/>
  <c r="BN55" i="11" s="1"/>
  <c r="BO61" i="6"/>
  <c r="BO55" i="11" s="1"/>
  <c r="BP61" i="6"/>
  <c r="BP55" i="11" s="1"/>
  <c r="BQ61" i="6"/>
  <c r="BQ55" i="11" s="1"/>
  <c r="BR61" i="6"/>
  <c r="BR55" i="11" s="1"/>
  <c r="BS61" i="6"/>
  <c r="BS55" i="11" s="1"/>
  <c r="BT61" i="6"/>
  <c r="BT55" i="11" s="1"/>
  <c r="BU61" i="6"/>
  <c r="BU55" i="11" s="1"/>
  <c r="BV61" i="6"/>
  <c r="BV55" i="11" s="1"/>
  <c r="BW61" i="6"/>
  <c r="BW55" i="11" s="1"/>
  <c r="BX61" i="6"/>
  <c r="BX55" i="11" s="1"/>
  <c r="BY61" i="6"/>
  <c r="BY55" i="11" s="1"/>
  <c r="BZ61" i="6"/>
  <c r="BZ55" i="11" s="1"/>
  <c r="CA61" i="6"/>
  <c r="CA55" i="11" s="1"/>
  <c r="CB61" i="6"/>
  <c r="CB55" i="11" s="1"/>
  <c r="CC61" i="6"/>
  <c r="CC55" i="11" s="1"/>
  <c r="CD61" i="6"/>
  <c r="CD55" i="11" s="1"/>
  <c r="CE61" i="6"/>
  <c r="CE55" i="11" s="1"/>
  <c r="CF61" i="6"/>
  <c r="CF55" i="11" s="1"/>
  <c r="CG61" i="6"/>
  <c r="CG55" i="11" s="1"/>
  <c r="CH61" i="6"/>
  <c r="CH55" i="11" s="1"/>
  <c r="CI61" i="6"/>
  <c r="CI55" i="11" s="1"/>
  <c r="CJ61" i="6"/>
  <c r="CJ55" i="11" s="1"/>
  <c r="CK61" i="6"/>
  <c r="CK55" i="11" s="1"/>
  <c r="CL61" i="6"/>
  <c r="CL55" i="11" s="1"/>
  <c r="CM61" i="6"/>
  <c r="CM55" i="11" s="1"/>
  <c r="CN61" i="6"/>
  <c r="CN55" i="11" s="1"/>
  <c r="CO61" i="6"/>
  <c r="CO55" i="11" s="1"/>
  <c r="CP61" i="6"/>
  <c r="CP55" i="11" s="1"/>
  <c r="CQ61" i="6"/>
  <c r="CQ55" i="11" s="1"/>
  <c r="CR61" i="6"/>
  <c r="CR55" i="11" s="1"/>
  <c r="CS61" i="6"/>
  <c r="CS55" i="11" s="1"/>
  <c r="CT61" i="6"/>
  <c r="CT55" i="11" s="1"/>
  <c r="CU61" i="6"/>
  <c r="CU55" i="11" s="1"/>
  <c r="CV61" i="6"/>
  <c r="CV55" i="11" s="1"/>
  <c r="CW61" i="6"/>
  <c r="CW55" i="11" s="1"/>
  <c r="CX61" i="6"/>
  <c r="CX55" i="11" s="1"/>
  <c r="CY61" i="6"/>
  <c r="CY55" i="11" s="1"/>
  <c r="CZ61" i="6"/>
  <c r="CZ55" i="11" s="1"/>
  <c r="DA61" i="6"/>
  <c r="DA55" i="11" s="1"/>
  <c r="DB61" i="6"/>
  <c r="DB55" i="11" s="1"/>
  <c r="DC61" i="6"/>
  <c r="DC55" i="11" s="1"/>
  <c r="DD61" i="6"/>
  <c r="DD55" i="11" s="1"/>
  <c r="DE61" i="6"/>
  <c r="DE55" i="11" s="1"/>
  <c r="DF61" i="6"/>
  <c r="DF55" i="11" s="1"/>
  <c r="DG61" i="6"/>
  <c r="DG55" i="11" s="1"/>
  <c r="DH61" i="6"/>
  <c r="DH55" i="11" s="1"/>
  <c r="DI61" i="6"/>
  <c r="DI55" i="11" s="1"/>
  <c r="DJ61" i="6"/>
  <c r="DJ55" i="11" s="1"/>
  <c r="DK61" i="6"/>
  <c r="DK55" i="11" s="1"/>
  <c r="DL61" i="6"/>
  <c r="DL55" i="11" s="1"/>
  <c r="DM61" i="6"/>
  <c r="DM55" i="11" s="1"/>
  <c r="DN61" i="6"/>
  <c r="DN55" i="11" s="1"/>
  <c r="DO61" i="6"/>
  <c r="DO55" i="11" s="1"/>
  <c r="DP61" i="6"/>
  <c r="DP55" i="11" s="1"/>
  <c r="DQ61" i="6"/>
  <c r="DQ55" i="11" s="1"/>
  <c r="DR61" i="6"/>
  <c r="DR55" i="11" s="1"/>
  <c r="DS61" i="6"/>
  <c r="DS55" i="11" s="1"/>
  <c r="DT61" i="6"/>
  <c r="DT55" i="11" s="1"/>
  <c r="DU61" i="6"/>
  <c r="DU55" i="11" s="1"/>
  <c r="DV61" i="6"/>
  <c r="DV55" i="11" s="1"/>
  <c r="DW61" i="6"/>
  <c r="DW55" i="11" s="1"/>
  <c r="DX61" i="6"/>
  <c r="DX55" i="11" s="1"/>
  <c r="DY61" i="6"/>
  <c r="DY55" i="11" s="1"/>
  <c r="DZ61" i="6"/>
  <c r="DZ55" i="11" s="1"/>
  <c r="EA61" i="6"/>
  <c r="EA55" i="11" s="1"/>
  <c r="EB61" i="6"/>
  <c r="EB55" i="11" s="1"/>
  <c r="EC61" i="6"/>
  <c r="EC55" i="11" s="1"/>
  <c r="ED61" i="6"/>
  <c r="ED55" i="11" s="1"/>
  <c r="EE61" i="6"/>
  <c r="EE55" i="11" s="1"/>
  <c r="EF61" i="6"/>
  <c r="EF55" i="11" s="1"/>
  <c r="EG61" i="6"/>
  <c r="EG55" i="11" s="1"/>
  <c r="EH61" i="6"/>
  <c r="EH55" i="11" s="1"/>
  <c r="EI61" i="6"/>
  <c r="EI55" i="11" s="1"/>
  <c r="EJ61" i="6"/>
  <c r="EJ55" i="11" s="1"/>
  <c r="EK61" i="6"/>
  <c r="EK55" i="11" s="1"/>
  <c r="EL61" i="6"/>
  <c r="EL55" i="11" s="1"/>
  <c r="EM61" i="6"/>
  <c r="EM55" i="11" s="1"/>
  <c r="EN61" i="6"/>
  <c r="EN55" i="11" s="1"/>
  <c r="EO61" i="6"/>
  <c r="EO55" i="11" s="1"/>
  <c r="EP61" i="6"/>
  <c r="EP55" i="11" s="1"/>
  <c r="EQ61" i="6"/>
  <c r="EQ55" i="11" s="1"/>
  <c r="ER61" i="6"/>
  <c r="ER55" i="11" s="1"/>
  <c r="ES61" i="6"/>
  <c r="ES55" i="11" s="1"/>
  <c r="ET61" i="6"/>
  <c r="ET55" i="11" s="1"/>
  <c r="EU61" i="6"/>
  <c r="EU55" i="11" s="1"/>
  <c r="EV61" i="6"/>
  <c r="EV55" i="11" s="1"/>
  <c r="EW61" i="6"/>
  <c r="EW55" i="11" s="1"/>
  <c r="EX61" i="6"/>
  <c r="EX55" i="11" s="1"/>
  <c r="EY61" i="6"/>
  <c r="EY55" i="11" s="1"/>
  <c r="EZ61" i="6"/>
  <c r="EZ55" i="11" s="1"/>
  <c r="FA61" i="6"/>
  <c r="FA55" i="11" s="1"/>
  <c r="FB61" i="6"/>
  <c r="FB55" i="11" s="1"/>
  <c r="FC61" i="6"/>
  <c r="FC55" i="11" s="1"/>
  <c r="FD61" i="6"/>
  <c r="FD55" i="11" s="1"/>
  <c r="FE61" i="6"/>
  <c r="FE55" i="11" s="1"/>
  <c r="FF61" i="6"/>
  <c r="FF55" i="11" s="1"/>
  <c r="FG61" i="6"/>
  <c r="FG55" i="11" s="1"/>
  <c r="FH61" i="6"/>
  <c r="FH55" i="11" s="1"/>
  <c r="FI61" i="6"/>
  <c r="FI55" i="11" s="1"/>
  <c r="FJ61" i="6"/>
  <c r="FJ55" i="11" s="1"/>
  <c r="FK61" i="6"/>
  <c r="FK55" i="11" s="1"/>
  <c r="FL61" i="6"/>
  <c r="FL55" i="11" s="1"/>
  <c r="FM61" i="6"/>
  <c r="FM55" i="11" s="1"/>
  <c r="FN61" i="6"/>
  <c r="FN55" i="11" s="1"/>
  <c r="FO61" i="6"/>
  <c r="FO55" i="11" s="1"/>
  <c r="FP61" i="6"/>
  <c r="FP55" i="11" s="1"/>
  <c r="FQ61" i="6"/>
  <c r="FQ55" i="11" s="1"/>
  <c r="FR61" i="6"/>
  <c r="FR55" i="11" s="1"/>
  <c r="FS61" i="6"/>
  <c r="FS55" i="11" s="1"/>
  <c r="FT61" i="6"/>
  <c r="FT55" i="11" s="1"/>
  <c r="FU61" i="6"/>
  <c r="FU55" i="11" s="1"/>
  <c r="FV61" i="6"/>
  <c r="FV55" i="11" s="1"/>
  <c r="FW61" i="6"/>
  <c r="FW55" i="11" s="1"/>
  <c r="FX61" i="6"/>
  <c r="FX55" i="11" s="1"/>
  <c r="FY61" i="6"/>
  <c r="FY55" i="11" s="1"/>
  <c r="FZ61" i="6"/>
  <c r="FZ55" i="11" s="1"/>
  <c r="GA61" i="6"/>
  <c r="GA55" i="11" s="1"/>
  <c r="GB61" i="6"/>
  <c r="GB55" i="11" s="1"/>
  <c r="GC61" i="6"/>
  <c r="GC55" i="11" s="1"/>
  <c r="GD61" i="6"/>
  <c r="GD55" i="11" s="1"/>
  <c r="GE61" i="6"/>
  <c r="GE55" i="11" s="1"/>
  <c r="GF61" i="6"/>
  <c r="GF55" i="11" s="1"/>
  <c r="GG61" i="6"/>
  <c r="GG55" i="11" s="1"/>
  <c r="GH61" i="6"/>
  <c r="GH55" i="11" s="1"/>
  <c r="GI61" i="6"/>
  <c r="GI55" i="11" s="1"/>
  <c r="GJ61" i="6"/>
  <c r="GJ55" i="11" s="1"/>
  <c r="GK61" i="6"/>
  <c r="GK55" i="11" s="1"/>
  <c r="GL61" i="6"/>
  <c r="GL55" i="11" s="1"/>
  <c r="GM61" i="6"/>
  <c r="GM55" i="11" s="1"/>
  <c r="GN61" i="6"/>
  <c r="GN55" i="11" s="1"/>
  <c r="GO61" i="6"/>
  <c r="GO55" i="11" s="1"/>
  <c r="GP61" i="6"/>
  <c r="GP55" i="11" s="1"/>
  <c r="GQ61" i="6"/>
  <c r="GQ55" i="11" s="1"/>
  <c r="GR61" i="6"/>
  <c r="GR55" i="11" s="1"/>
  <c r="GS61" i="6"/>
  <c r="GS55" i="11" s="1"/>
  <c r="GT61" i="6"/>
  <c r="GT55" i="11" s="1"/>
  <c r="GU61" i="6"/>
  <c r="GU55" i="11" s="1"/>
  <c r="GV61" i="6"/>
  <c r="GV55" i="11" s="1"/>
  <c r="GW61" i="6"/>
  <c r="GW55" i="11" s="1"/>
  <c r="GX61" i="6"/>
  <c r="GX55" i="11" s="1"/>
  <c r="GY61" i="6"/>
  <c r="GY55" i="11" s="1"/>
  <c r="GZ61" i="6"/>
  <c r="GZ55" i="11" s="1"/>
  <c r="HA61" i="6"/>
  <c r="HA55" i="11" s="1"/>
  <c r="HB61" i="6"/>
  <c r="HB55" i="11" s="1"/>
  <c r="HC61" i="6"/>
  <c r="HC55" i="11" s="1"/>
  <c r="HD61" i="6"/>
  <c r="HD55" i="11" s="1"/>
  <c r="HE61" i="6"/>
  <c r="HE55" i="11" s="1"/>
  <c r="HF61" i="6"/>
  <c r="HF55" i="11" s="1"/>
  <c r="HG61" i="6"/>
  <c r="HG55" i="11" s="1"/>
  <c r="HH61" i="6"/>
  <c r="HH55" i="11" s="1"/>
  <c r="HI61" i="6"/>
  <c r="HI55" i="11" s="1"/>
  <c r="HJ61" i="6"/>
  <c r="HJ55" i="11" s="1"/>
  <c r="HK61" i="6"/>
  <c r="HK55" i="11" s="1"/>
  <c r="HL61" i="6"/>
  <c r="HL55" i="11" s="1"/>
  <c r="HM61" i="6"/>
  <c r="HM55" i="11" s="1"/>
  <c r="HN61" i="6"/>
  <c r="HN55" i="11" s="1"/>
  <c r="HO61" i="6"/>
  <c r="HO55" i="11" s="1"/>
  <c r="HP61" i="6"/>
  <c r="HP55" i="11" s="1"/>
  <c r="HQ61" i="6"/>
  <c r="HQ55" i="11" s="1"/>
  <c r="HR61" i="6"/>
  <c r="HR55" i="11" s="1"/>
  <c r="HS61" i="6"/>
  <c r="HS55" i="11" s="1"/>
  <c r="HT61" i="6"/>
  <c r="HT55" i="11" s="1"/>
  <c r="HU61" i="6"/>
  <c r="HU55" i="11" s="1"/>
  <c r="HV61" i="6"/>
  <c r="HV55" i="11" s="1"/>
  <c r="HW61" i="6"/>
  <c r="HW55" i="11" s="1"/>
  <c r="HX61" i="6"/>
  <c r="HX55" i="11" s="1"/>
  <c r="HY61" i="6"/>
  <c r="HY55" i="11" s="1"/>
  <c r="HZ61" i="6"/>
  <c r="HZ55" i="11" s="1"/>
  <c r="IA61" i="6"/>
  <c r="IA55" i="11" s="1"/>
  <c r="IB61" i="6"/>
  <c r="IB55" i="11" s="1"/>
  <c r="IC61" i="6"/>
  <c r="IC55" i="11" s="1"/>
  <c r="ID61" i="6"/>
  <c r="ID55" i="11" s="1"/>
  <c r="IE61" i="6"/>
  <c r="IE55" i="11" s="1"/>
  <c r="IF61" i="6"/>
  <c r="IF55" i="11" s="1"/>
  <c r="H62" i="6"/>
  <c r="H56" i="11" s="1"/>
  <c r="I62" i="6"/>
  <c r="I56" i="11" s="1"/>
  <c r="J62" i="6"/>
  <c r="J56" i="11" s="1"/>
  <c r="K62" i="6"/>
  <c r="K56" i="11" s="1"/>
  <c r="L62" i="6"/>
  <c r="L56" i="11" s="1"/>
  <c r="M62" i="6"/>
  <c r="M56" i="11" s="1"/>
  <c r="N62" i="6"/>
  <c r="N56" i="11" s="1"/>
  <c r="O62" i="6"/>
  <c r="O56" i="11" s="1"/>
  <c r="P62" i="6"/>
  <c r="P56" i="11" s="1"/>
  <c r="Q62" i="6"/>
  <c r="Q56" i="11" s="1"/>
  <c r="R62" i="6"/>
  <c r="R56" i="11" s="1"/>
  <c r="S62" i="6"/>
  <c r="S56" i="11" s="1"/>
  <c r="T62" i="6"/>
  <c r="T56" i="11" s="1"/>
  <c r="U62" i="6"/>
  <c r="U56" i="11" s="1"/>
  <c r="V62" i="6"/>
  <c r="V56" i="11" s="1"/>
  <c r="W62" i="6"/>
  <c r="W56" i="11" s="1"/>
  <c r="X62" i="6"/>
  <c r="X56" i="11" s="1"/>
  <c r="Y62" i="6"/>
  <c r="Y56" i="11" s="1"/>
  <c r="Z62" i="6"/>
  <c r="Z56" i="11" s="1"/>
  <c r="AA62" i="6"/>
  <c r="AA56" i="11" s="1"/>
  <c r="AB62" i="6"/>
  <c r="AB56" i="11" s="1"/>
  <c r="AC62" i="6"/>
  <c r="AC56" i="11" s="1"/>
  <c r="AD62" i="6"/>
  <c r="AD56" i="11" s="1"/>
  <c r="AE62" i="6"/>
  <c r="AE56" i="11" s="1"/>
  <c r="AF62" i="6"/>
  <c r="AF56" i="11" s="1"/>
  <c r="AG62" i="6"/>
  <c r="AG56" i="11" s="1"/>
  <c r="AH62" i="6"/>
  <c r="AH56" i="11" s="1"/>
  <c r="AI62" i="6"/>
  <c r="AI56" i="11" s="1"/>
  <c r="AJ62" i="6"/>
  <c r="AJ56" i="11" s="1"/>
  <c r="AK62" i="6"/>
  <c r="AK56" i="11" s="1"/>
  <c r="AL62" i="6"/>
  <c r="AL56" i="11" s="1"/>
  <c r="AM62" i="6"/>
  <c r="AM56" i="11" s="1"/>
  <c r="AN62" i="6"/>
  <c r="AN56" i="11" s="1"/>
  <c r="AO62" i="6"/>
  <c r="AO56" i="11" s="1"/>
  <c r="AP62" i="6"/>
  <c r="AP56" i="11" s="1"/>
  <c r="AQ62" i="6"/>
  <c r="AQ56" i="11" s="1"/>
  <c r="AR62" i="6"/>
  <c r="AR56" i="11" s="1"/>
  <c r="AS62" i="6"/>
  <c r="AS56" i="11" s="1"/>
  <c r="AT62" i="6"/>
  <c r="AT56" i="11" s="1"/>
  <c r="AU62" i="6"/>
  <c r="AU56" i="11" s="1"/>
  <c r="AV62" i="6"/>
  <c r="AV56" i="11" s="1"/>
  <c r="AW62" i="6"/>
  <c r="AW56" i="11" s="1"/>
  <c r="AX62" i="6"/>
  <c r="AX56" i="11" s="1"/>
  <c r="AY62" i="6"/>
  <c r="AY56" i="11" s="1"/>
  <c r="AZ62" i="6"/>
  <c r="AZ56" i="11" s="1"/>
  <c r="BA62" i="6"/>
  <c r="BA56" i="11" s="1"/>
  <c r="BB62" i="6"/>
  <c r="BB56" i="11" s="1"/>
  <c r="BC62" i="6"/>
  <c r="BC56" i="11" s="1"/>
  <c r="BD62" i="6"/>
  <c r="BD56" i="11" s="1"/>
  <c r="BE62" i="6"/>
  <c r="BE56" i="11" s="1"/>
  <c r="BF62" i="6"/>
  <c r="BF56" i="11" s="1"/>
  <c r="BG62" i="6"/>
  <c r="BG56" i="11" s="1"/>
  <c r="BH62" i="6"/>
  <c r="BH56" i="11" s="1"/>
  <c r="BI62" i="6"/>
  <c r="BI56" i="11" s="1"/>
  <c r="BJ62" i="6"/>
  <c r="BJ56" i="11" s="1"/>
  <c r="BK62" i="6"/>
  <c r="BK56" i="11" s="1"/>
  <c r="BL62" i="6"/>
  <c r="BL56" i="11" s="1"/>
  <c r="BM62" i="6"/>
  <c r="BM56" i="11" s="1"/>
  <c r="BN62" i="6"/>
  <c r="BN56" i="11" s="1"/>
  <c r="BO62" i="6"/>
  <c r="BO56" i="11" s="1"/>
  <c r="BP62" i="6"/>
  <c r="BP56" i="11" s="1"/>
  <c r="BQ62" i="6"/>
  <c r="BQ56" i="11" s="1"/>
  <c r="BR62" i="6"/>
  <c r="BR56" i="11" s="1"/>
  <c r="BS62" i="6"/>
  <c r="BS56" i="11" s="1"/>
  <c r="BT62" i="6"/>
  <c r="BT56" i="11" s="1"/>
  <c r="BU62" i="6"/>
  <c r="BU56" i="11" s="1"/>
  <c r="BV62" i="6"/>
  <c r="BV56" i="11" s="1"/>
  <c r="BW62" i="6"/>
  <c r="BW56" i="11" s="1"/>
  <c r="BX62" i="6"/>
  <c r="BX56" i="11" s="1"/>
  <c r="BY62" i="6"/>
  <c r="BY56" i="11" s="1"/>
  <c r="BZ62" i="6"/>
  <c r="BZ56" i="11" s="1"/>
  <c r="CA62" i="6"/>
  <c r="CA56" i="11" s="1"/>
  <c r="CB62" i="6"/>
  <c r="CB56" i="11" s="1"/>
  <c r="CC62" i="6"/>
  <c r="CC56" i="11" s="1"/>
  <c r="CD62" i="6"/>
  <c r="CD56" i="11" s="1"/>
  <c r="CE62" i="6"/>
  <c r="CE56" i="11" s="1"/>
  <c r="CF62" i="6"/>
  <c r="CF56" i="11" s="1"/>
  <c r="CG62" i="6"/>
  <c r="CG56" i="11" s="1"/>
  <c r="CH62" i="6"/>
  <c r="CH56" i="11" s="1"/>
  <c r="CI62" i="6"/>
  <c r="CI56" i="11" s="1"/>
  <c r="CJ62" i="6"/>
  <c r="CJ56" i="11" s="1"/>
  <c r="CK62" i="6"/>
  <c r="CK56" i="11" s="1"/>
  <c r="CL62" i="6"/>
  <c r="CL56" i="11" s="1"/>
  <c r="CM62" i="6"/>
  <c r="CM56" i="11" s="1"/>
  <c r="CN62" i="6"/>
  <c r="CN56" i="11" s="1"/>
  <c r="CO62" i="6"/>
  <c r="CO56" i="11" s="1"/>
  <c r="CP62" i="6"/>
  <c r="CP56" i="11" s="1"/>
  <c r="CQ62" i="6"/>
  <c r="CQ56" i="11" s="1"/>
  <c r="CR62" i="6"/>
  <c r="CR56" i="11" s="1"/>
  <c r="CS62" i="6"/>
  <c r="CS56" i="11" s="1"/>
  <c r="CT62" i="6"/>
  <c r="CT56" i="11" s="1"/>
  <c r="CU62" i="6"/>
  <c r="CU56" i="11" s="1"/>
  <c r="CV62" i="6"/>
  <c r="CV56" i="11" s="1"/>
  <c r="CW62" i="6"/>
  <c r="CW56" i="11" s="1"/>
  <c r="CX62" i="6"/>
  <c r="CX56" i="11" s="1"/>
  <c r="CY62" i="6"/>
  <c r="CY56" i="11" s="1"/>
  <c r="CZ62" i="6"/>
  <c r="CZ56" i="11" s="1"/>
  <c r="DA62" i="6"/>
  <c r="DA56" i="11" s="1"/>
  <c r="DB62" i="6"/>
  <c r="DB56" i="11" s="1"/>
  <c r="DC62" i="6"/>
  <c r="DC56" i="11" s="1"/>
  <c r="DD62" i="6"/>
  <c r="DD56" i="11" s="1"/>
  <c r="DE62" i="6"/>
  <c r="DE56" i="11" s="1"/>
  <c r="DF62" i="6"/>
  <c r="DF56" i="11" s="1"/>
  <c r="DG62" i="6"/>
  <c r="DG56" i="11" s="1"/>
  <c r="DH62" i="6"/>
  <c r="DH56" i="11" s="1"/>
  <c r="DI62" i="6"/>
  <c r="DI56" i="11" s="1"/>
  <c r="DJ62" i="6"/>
  <c r="DJ56" i="11" s="1"/>
  <c r="DK62" i="6"/>
  <c r="DK56" i="11" s="1"/>
  <c r="DL62" i="6"/>
  <c r="DL56" i="11" s="1"/>
  <c r="DM62" i="6"/>
  <c r="DM56" i="11" s="1"/>
  <c r="DN62" i="6"/>
  <c r="DN56" i="11" s="1"/>
  <c r="DO62" i="6"/>
  <c r="DO56" i="11" s="1"/>
  <c r="DP62" i="6"/>
  <c r="DP56" i="11" s="1"/>
  <c r="DQ62" i="6"/>
  <c r="DQ56" i="11" s="1"/>
  <c r="DR62" i="6"/>
  <c r="DR56" i="11" s="1"/>
  <c r="DS62" i="6"/>
  <c r="DS56" i="11" s="1"/>
  <c r="DT62" i="6"/>
  <c r="DT56" i="11" s="1"/>
  <c r="DU62" i="6"/>
  <c r="DU56" i="11" s="1"/>
  <c r="DV62" i="6"/>
  <c r="DV56" i="11" s="1"/>
  <c r="DW62" i="6"/>
  <c r="DW56" i="11" s="1"/>
  <c r="DX62" i="6"/>
  <c r="DX56" i="11" s="1"/>
  <c r="DY62" i="6"/>
  <c r="DY56" i="11" s="1"/>
  <c r="DZ62" i="6"/>
  <c r="DZ56" i="11" s="1"/>
  <c r="EA62" i="6"/>
  <c r="EA56" i="11" s="1"/>
  <c r="EB62" i="6"/>
  <c r="EB56" i="11" s="1"/>
  <c r="EC62" i="6"/>
  <c r="EC56" i="11" s="1"/>
  <c r="ED62" i="6"/>
  <c r="ED56" i="11" s="1"/>
  <c r="EE62" i="6"/>
  <c r="EE56" i="11" s="1"/>
  <c r="EF62" i="6"/>
  <c r="EF56" i="11" s="1"/>
  <c r="EG62" i="6"/>
  <c r="EG56" i="11" s="1"/>
  <c r="EH62" i="6"/>
  <c r="EH56" i="11" s="1"/>
  <c r="EI62" i="6"/>
  <c r="EI56" i="11" s="1"/>
  <c r="EJ62" i="6"/>
  <c r="EJ56" i="11" s="1"/>
  <c r="EK62" i="6"/>
  <c r="EK56" i="11" s="1"/>
  <c r="EL62" i="6"/>
  <c r="EL56" i="11" s="1"/>
  <c r="EM62" i="6"/>
  <c r="EM56" i="11" s="1"/>
  <c r="EN62" i="6"/>
  <c r="EN56" i="11" s="1"/>
  <c r="EO62" i="6"/>
  <c r="EO56" i="11" s="1"/>
  <c r="EP62" i="6"/>
  <c r="EP56" i="11" s="1"/>
  <c r="EQ62" i="6"/>
  <c r="EQ56" i="11" s="1"/>
  <c r="ER62" i="6"/>
  <c r="ER56" i="11" s="1"/>
  <c r="ES62" i="6"/>
  <c r="ES56" i="11" s="1"/>
  <c r="ET62" i="6"/>
  <c r="ET56" i="11" s="1"/>
  <c r="EU62" i="6"/>
  <c r="EU56" i="11" s="1"/>
  <c r="EV62" i="6"/>
  <c r="EV56" i="11" s="1"/>
  <c r="EW62" i="6"/>
  <c r="EW56" i="11" s="1"/>
  <c r="EX62" i="6"/>
  <c r="EX56" i="11" s="1"/>
  <c r="EY62" i="6"/>
  <c r="EY56" i="11" s="1"/>
  <c r="EZ62" i="6"/>
  <c r="EZ56" i="11" s="1"/>
  <c r="FA62" i="6"/>
  <c r="FA56" i="11" s="1"/>
  <c r="FB62" i="6"/>
  <c r="FB56" i="11" s="1"/>
  <c r="FC62" i="6"/>
  <c r="FC56" i="11" s="1"/>
  <c r="FD62" i="6"/>
  <c r="FD56" i="11" s="1"/>
  <c r="FE62" i="6"/>
  <c r="FE56" i="11" s="1"/>
  <c r="FF62" i="6"/>
  <c r="FF56" i="11" s="1"/>
  <c r="FG62" i="6"/>
  <c r="FG56" i="11" s="1"/>
  <c r="FH62" i="6"/>
  <c r="FH56" i="11" s="1"/>
  <c r="FI62" i="6"/>
  <c r="FI56" i="11" s="1"/>
  <c r="FJ62" i="6"/>
  <c r="FJ56" i="11" s="1"/>
  <c r="FK62" i="6"/>
  <c r="FK56" i="11" s="1"/>
  <c r="FL62" i="6"/>
  <c r="FL56" i="11" s="1"/>
  <c r="FM62" i="6"/>
  <c r="FM56" i="11" s="1"/>
  <c r="FN62" i="6"/>
  <c r="FN56" i="11" s="1"/>
  <c r="FO62" i="6"/>
  <c r="FO56" i="11" s="1"/>
  <c r="FP62" i="6"/>
  <c r="FP56" i="11" s="1"/>
  <c r="FQ62" i="6"/>
  <c r="FQ56" i="11" s="1"/>
  <c r="FR62" i="6"/>
  <c r="FR56" i="11" s="1"/>
  <c r="FS62" i="6"/>
  <c r="FS56" i="11" s="1"/>
  <c r="FT62" i="6"/>
  <c r="FT56" i="11" s="1"/>
  <c r="FU62" i="6"/>
  <c r="FU56" i="11" s="1"/>
  <c r="FV62" i="6"/>
  <c r="FV56" i="11" s="1"/>
  <c r="FW62" i="6"/>
  <c r="FW56" i="11" s="1"/>
  <c r="FX62" i="6"/>
  <c r="FX56" i="11" s="1"/>
  <c r="FY62" i="6"/>
  <c r="FY56" i="11" s="1"/>
  <c r="FZ62" i="6"/>
  <c r="FZ56" i="11" s="1"/>
  <c r="GA62" i="6"/>
  <c r="GA56" i="11" s="1"/>
  <c r="GB62" i="6"/>
  <c r="GB56" i="11" s="1"/>
  <c r="GC62" i="6"/>
  <c r="GC56" i="11" s="1"/>
  <c r="GD62" i="6"/>
  <c r="GD56" i="11" s="1"/>
  <c r="GE62" i="6"/>
  <c r="GE56" i="11" s="1"/>
  <c r="GF62" i="6"/>
  <c r="GF56" i="11" s="1"/>
  <c r="GG62" i="6"/>
  <c r="GG56" i="11" s="1"/>
  <c r="GH62" i="6"/>
  <c r="GH56" i="11" s="1"/>
  <c r="GI62" i="6"/>
  <c r="GI56" i="11" s="1"/>
  <c r="GJ62" i="6"/>
  <c r="GJ56" i="11" s="1"/>
  <c r="GK62" i="6"/>
  <c r="GK56" i="11" s="1"/>
  <c r="GL62" i="6"/>
  <c r="GL56" i="11" s="1"/>
  <c r="GM62" i="6"/>
  <c r="GM56" i="11" s="1"/>
  <c r="GN62" i="6"/>
  <c r="GN56" i="11" s="1"/>
  <c r="GO62" i="6"/>
  <c r="GO56" i="11" s="1"/>
  <c r="GP62" i="6"/>
  <c r="GP56" i="11" s="1"/>
  <c r="GQ62" i="6"/>
  <c r="GQ56" i="11" s="1"/>
  <c r="GR62" i="6"/>
  <c r="GR56" i="11" s="1"/>
  <c r="GS62" i="6"/>
  <c r="GS56" i="11" s="1"/>
  <c r="GT62" i="6"/>
  <c r="GT56" i="11" s="1"/>
  <c r="GU62" i="6"/>
  <c r="GU56" i="11" s="1"/>
  <c r="GV62" i="6"/>
  <c r="GV56" i="11" s="1"/>
  <c r="GW62" i="6"/>
  <c r="GW56" i="11" s="1"/>
  <c r="GX62" i="6"/>
  <c r="GX56" i="11" s="1"/>
  <c r="GY62" i="6"/>
  <c r="GY56" i="11" s="1"/>
  <c r="GZ62" i="6"/>
  <c r="GZ56" i="11" s="1"/>
  <c r="HA62" i="6"/>
  <c r="HA56" i="11" s="1"/>
  <c r="HB62" i="6"/>
  <c r="HB56" i="11" s="1"/>
  <c r="HC62" i="6"/>
  <c r="HC56" i="11" s="1"/>
  <c r="HD62" i="6"/>
  <c r="HD56" i="11" s="1"/>
  <c r="HE62" i="6"/>
  <c r="HE56" i="11" s="1"/>
  <c r="HF62" i="6"/>
  <c r="HF56" i="11" s="1"/>
  <c r="HG62" i="6"/>
  <c r="HG56" i="11" s="1"/>
  <c r="HH62" i="6"/>
  <c r="HH56" i="11" s="1"/>
  <c r="HI62" i="6"/>
  <c r="HI56" i="11" s="1"/>
  <c r="HJ62" i="6"/>
  <c r="HJ56" i="11" s="1"/>
  <c r="HK62" i="6"/>
  <c r="HK56" i="11" s="1"/>
  <c r="HL62" i="6"/>
  <c r="HL56" i="11" s="1"/>
  <c r="HM62" i="6"/>
  <c r="HM56" i="11" s="1"/>
  <c r="HN62" i="6"/>
  <c r="HN56" i="11" s="1"/>
  <c r="HO62" i="6"/>
  <c r="HO56" i="11" s="1"/>
  <c r="HP62" i="6"/>
  <c r="HP56" i="11" s="1"/>
  <c r="HQ62" i="6"/>
  <c r="HQ56" i="11" s="1"/>
  <c r="HR62" i="6"/>
  <c r="HR56" i="11" s="1"/>
  <c r="HS62" i="6"/>
  <c r="HS56" i="11" s="1"/>
  <c r="HT62" i="6"/>
  <c r="HT56" i="11" s="1"/>
  <c r="HU62" i="6"/>
  <c r="HU56" i="11" s="1"/>
  <c r="HV62" i="6"/>
  <c r="HV56" i="11" s="1"/>
  <c r="HW62" i="6"/>
  <c r="HW56" i="11" s="1"/>
  <c r="HX62" i="6"/>
  <c r="HX56" i="11" s="1"/>
  <c r="HY62" i="6"/>
  <c r="HY56" i="11" s="1"/>
  <c r="HZ62" i="6"/>
  <c r="HZ56" i="11" s="1"/>
  <c r="IA62" i="6"/>
  <c r="IA56" i="11" s="1"/>
  <c r="IB62" i="6"/>
  <c r="IB56" i="11" s="1"/>
  <c r="IC62" i="6"/>
  <c r="IC56" i="11" s="1"/>
  <c r="ID62" i="6"/>
  <c r="ID56" i="11" s="1"/>
  <c r="IE62" i="6"/>
  <c r="IE56" i="11" s="1"/>
  <c r="IF62" i="6"/>
  <c r="IF56" i="11" s="1"/>
  <c r="H63" i="6"/>
  <c r="H57" i="11" s="1"/>
  <c r="I63" i="6"/>
  <c r="I57" i="11" s="1"/>
  <c r="J63" i="6"/>
  <c r="J57" i="11" s="1"/>
  <c r="K63" i="6"/>
  <c r="K57" i="11" s="1"/>
  <c r="L63" i="6"/>
  <c r="L57" i="11" s="1"/>
  <c r="M63" i="6"/>
  <c r="M57" i="11" s="1"/>
  <c r="N63" i="6"/>
  <c r="N57" i="11" s="1"/>
  <c r="O63" i="6"/>
  <c r="O57" i="11" s="1"/>
  <c r="P63" i="6"/>
  <c r="P57" i="11" s="1"/>
  <c r="Q63" i="6"/>
  <c r="Q57" i="11" s="1"/>
  <c r="R63" i="6"/>
  <c r="R57" i="11" s="1"/>
  <c r="S63" i="6"/>
  <c r="S57" i="11" s="1"/>
  <c r="T63" i="6"/>
  <c r="T57" i="11" s="1"/>
  <c r="U63" i="6"/>
  <c r="U57" i="11" s="1"/>
  <c r="V63" i="6"/>
  <c r="V57" i="11" s="1"/>
  <c r="W63" i="6"/>
  <c r="W57" i="11" s="1"/>
  <c r="X63" i="6"/>
  <c r="X57" i="11" s="1"/>
  <c r="Y63" i="6"/>
  <c r="Y57" i="11" s="1"/>
  <c r="Z63" i="6"/>
  <c r="Z57" i="11" s="1"/>
  <c r="AA63" i="6"/>
  <c r="AA57" i="11" s="1"/>
  <c r="AB63" i="6"/>
  <c r="AB57" i="11" s="1"/>
  <c r="AC63" i="6"/>
  <c r="AC57" i="11" s="1"/>
  <c r="AD63" i="6"/>
  <c r="AD57" i="11" s="1"/>
  <c r="AE63" i="6"/>
  <c r="AE57" i="11" s="1"/>
  <c r="AF63" i="6"/>
  <c r="AF57" i="11" s="1"/>
  <c r="AG63" i="6"/>
  <c r="AG57" i="11" s="1"/>
  <c r="AH63" i="6"/>
  <c r="AH57" i="11" s="1"/>
  <c r="AI63" i="6"/>
  <c r="AI57" i="11" s="1"/>
  <c r="AJ63" i="6"/>
  <c r="AJ57" i="11" s="1"/>
  <c r="AK63" i="6"/>
  <c r="AK57" i="11" s="1"/>
  <c r="AL63" i="6"/>
  <c r="AL57" i="11" s="1"/>
  <c r="AM63" i="6"/>
  <c r="AM57" i="11" s="1"/>
  <c r="AN63" i="6"/>
  <c r="AN57" i="11" s="1"/>
  <c r="AO63" i="6"/>
  <c r="AO57" i="11" s="1"/>
  <c r="AP63" i="6"/>
  <c r="AP57" i="11" s="1"/>
  <c r="AQ63" i="6"/>
  <c r="AQ57" i="11" s="1"/>
  <c r="AR63" i="6"/>
  <c r="AR57" i="11" s="1"/>
  <c r="AS63" i="6"/>
  <c r="AS57" i="11" s="1"/>
  <c r="AT63" i="6"/>
  <c r="AT57" i="11" s="1"/>
  <c r="AU63" i="6"/>
  <c r="AU57" i="11" s="1"/>
  <c r="AV63" i="6"/>
  <c r="AV57" i="11" s="1"/>
  <c r="AW63" i="6"/>
  <c r="AW57" i="11" s="1"/>
  <c r="AX63" i="6"/>
  <c r="AX57" i="11" s="1"/>
  <c r="AY63" i="6"/>
  <c r="AY57" i="11" s="1"/>
  <c r="AZ63" i="6"/>
  <c r="AZ57" i="11" s="1"/>
  <c r="BA63" i="6"/>
  <c r="BA57" i="11" s="1"/>
  <c r="BB63" i="6"/>
  <c r="BB57" i="11" s="1"/>
  <c r="BC63" i="6"/>
  <c r="BC57" i="11" s="1"/>
  <c r="BD63" i="6"/>
  <c r="BD57" i="11" s="1"/>
  <c r="BE63" i="6"/>
  <c r="BE57" i="11" s="1"/>
  <c r="BF63" i="6"/>
  <c r="BF57" i="11" s="1"/>
  <c r="BG63" i="6"/>
  <c r="BG57" i="11" s="1"/>
  <c r="BH63" i="6"/>
  <c r="BH57" i="11" s="1"/>
  <c r="BI63" i="6"/>
  <c r="BI57" i="11" s="1"/>
  <c r="BJ63" i="6"/>
  <c r="BJ57" i="11" s="1"/>
  <c r="BK63" i="6"/>
  <c r="BK57" i="11" s="1"/>
  <c r="BL63" i="6"/>
  <c r="BL57" i="11" s="1"/>
  <c r="BM63" i="6"/>
  <c r="BM57" i="11" s="1"/>
  <c r="BN63" i="6"/>
  <c r="BN57" i="11" s="1"/>
  <c r="BO63" i="6"/>
  <c r="BO57" i="11" s="1"/>
  <c r="BP63" i="6"/>
  <c r="BP57" i="11" s="1"/>
  <c r="BQ63" i="6"/>
  <c r="BQ57" i="11" s="1"/>
  <c r="BR63" i="6"/>
  <c r="BR57" i="11" s="1"/>
  <c r="BS63" i="6"/>
  <c r="BS57" i="11" s="1"/>
  <c r="BT63" i="6"/>
  <c r="BT57" i="11" s="1"/>
  <c r="BU63" i="6"/>
  <c r="BU57" i="11" s="1"/>
  <c r="BV63" i="6"/>
  <c r="BV57" i="11" s="1"/>
  <c r="BW63" i="6"/>
  <c r="BW57" i="11" s="1"/>
  <c r="BX63" i="6"/>
  <c r="BX57" i="11" s="1"/>
  <c r="BY63" i="6"/>
  <c r="BY57" i="11" s="1"/>
  <c r="BZ63" i="6"/>
  <c r="BZ57" i="11" s="1"/>
  <c r="CA63" i="6"/>
  <c r="CA57" i="11" s="1"/>
  <c r="CB63" i="6"/>
  <c r="CB57" i="11" s="1"/>
  <c r="CC63" i="6"/>
  <c r="CC57" i="11" s="1"/>
  <c r="CD63" i="6"/>
  <c r="CD57" i="11" s="1"/>
  <c r="CE63" i="6"/>
  <c r="CE57" i="11" s="1"/>
  <c r="CF63" i="6"/>
  <c r="CF57" i="11" s="1"/>
  <c r="CG63" i="6"/>
  <c r="CG57" i="11" s="1"/>
  <c r="CH63" i="6"/>
  <c r="CH57" i="11" s="1"/>
  <c r="CI63" i="6"/>
  <c r="CI57" i="11" s="1"/>
  <c r="CJ63" i="6"/>
  <c r="CJ57" i="11" s="1"/>
  <c r="CK63" i="6"/>
  <c r="CK57" i="11" s="1"/>
  <c r="CL63" i="6"/>
  <c r="CL57" i="11" s="1"/>
  <c r="CM63" i="6"/>
  <c r="CM57" i="11" s="1"/>
  <c r="CN63" i="6"/>
  <c r="CN57" i="11" s="1"/>
  <c r="CO63" i="6"/>
  <c r="CO57" i="11" s="1"/>
  <c r="CP63" i="6"/>
  <c r="CP57" i="11" s="1"/>
  <c r="CQ63" i="6"/>
  <c r="CQ57" i="11" s="1"/>
  <c r="CR63" i="6"/>
  <c r="CR57" i="11" s="1"/>
  <c r="CS63" i="6"/>
  <c r="CS57" i="11" s="1"/>
  <c r="CT63" i="6"/>
  <c r="CT57" i="11" s="1"/>
  <c r="CU63" i="6"/>
  <c r="CU57" i="11" s="1"/>
  <c r="CV63" i="6"/>
  <c r="CV57" i="11" s="1"/>
  <c r="CW63" i="6"/>
  <c r="CW57" i="11" s="1"/>
  <c r="CX63" i="6"/>
  <c r="CX57" i="11" s="1"/>
  <c r="CY63" i="6"/>
  <c r="CY57" i="11" s="1"/>
  <c r="CZ63" i="6"/>
  <c r="CZ57" i="11" s="1"/>
  <c r="DA63" i="6"/>
  <c r="DA57" i="11" s="1"/>
  <c r="DB63" i="6"/>
  <c r="DB57" i="11" s="1"/>
  <c r="DC63" i="6"/>
  <c r="DC57" i="11" s="1"/>
  <c r="DD63" i="6"/>
  <c r="DD57" i="11" s="1"/>
  <c r="DE63" i="6"/>
  <c r="DE57" i="11" s="1"/>
  <c r="DF63" i="6"/>
  <c r="DF57" i="11" s="1"/>
  <c r="DG63" i="6"/>
  <c r="DG57" i="11" s="1"/>
  <c r="DH63" i="6"/>
  <c r="DH57" i="11" s="1"/>
  <c r="DI63" i="6"/>
  <c r="DI57" i="11" s="1"/>
  <c r="DJ63" i="6"/>
  <c r="DJ57" i="11" s="1"/>
  <c r="DK63" i="6"/>
  <c r="DK57" i="11" s="1"/>
  <c r="DL63" i="6"/>
  <c r="DL57" i="11" s="1"/>
  <c r="DM63" i="6"/>
  <c r="DM57" i="11" s="1"/>
  <c r="DN63" i="6"/>
  <c r="DN57" i="11" s="1"/>
  <c r="DO63" i="6"/>
  <c r="DO57" i="11" s="1"/>
  <c r="DP63" i="6"/>
  <c r="DP57" i="11" s="1"/>
  <c r="DQ63" i="6"/>
  <c r="DQ57" i="11" s="1"/>
  <c r="DR63" i="6"/>
  <c r="DR57" i="11" s="1"/>
  <c r="DS63" i="6"/>
  <c r="DS57" i="11" s="1"/>
  <c r="DT63" i="6"/>
  <c r="DT57" i="11" s="1"/>
  <c r="DU63" i="6"/>
  <c r="DU57" i="11" s="1"/>
  <c r="DV63" i="6"/>
  <c r="DV57" i="11" s="1"/>
  <c r="DW63" i="6"/>
  <c r="DW57" i="11" s="1"/>
  <c r="DX63" i="6"/>
  <c r="DX57" i="11" s="1"/>
  <c r="DY63" i="6"/>
  <c r="DY57" i="11" s="1"/>
  <c r="DZ63" i="6"/>
  <c r="DZ57" i="11" s="1"/>
  <c r="EA63" i="6"/>
  <c r="EA57" i="11" s="1"/>
  <c r="EB63" i="6"/>
  <c r="EB57" i="11" s="1"/>
  <c r="EC63" i="6"/>
  <c r="EC57" i="11" s="1"/>
  <c r="ED63" i="6"/>
  <c r="ED57" i="11" s="1"/>
  <c r="EE63" i="6"/>
  <c r="EE57" i="11" s="1"/>
  <c r="EF63" i="6"/>
  <c r="EF57" i="11" s="1"/>
  <c r="EG63" i="6"/>
  <c r="EG57" i="11" s="1"/>
  <c r="EH63" i="6"/>
  <c r="EH57" i="11" s="1"/>
  <c r="EI63" i="6"/>
  <c r="EI57" i="11" s="1"/>
  <c r="EJ63" i="6"/>
  <c r="EJ57" i="11" s="1"/>
  <c r="EK63" i="6"/>
  <c r="EK57" i="11" s="1"/>
  <c r="EL63" i="6"/>
  <c r="EL57" i="11" s="1"/>
  <c r="EM63" i="6"/>
  <c r="EM57" i="11" s="1"/>
  <c r="EN63" i="6"/>
  <c r="EN57" i="11" s="1"/>
  <c r="EO63" i="6"/>
  <c r="EO57" i="11" s="1"/>
  <c r="EP63" i="6"/>
  <c r="EP57" i="11" s="1"/>
  <c r="EQ63" i="6"/>
  <c r="EQ57" i="11" s="1"/>
  <c r="ER63" i="6"/>
  <c r="ER57" i="11" s="1"/>
  <c r="ES63" i="6"/>
  <c r="ES57" i="11" s="1"/>
  <c r="ET63" i="6"/>
  <c r="ET57" i="11" s="1"/>
  <c r="EU63" i="6"/>
  <c r="EU57" i="11" s="1"/>
  <c r="EV63" i="6"/>
  <c r="EV57" i="11" s="1"/>
  <c r="EW63" i="6"/>
  <c r="EW57" i="11" s="1"/>
  <c r="EX63" i="6"/>
  <c r="EX57" i="11" s="1"/>
  <c r="EY63" i="6"/>
  <c r="EY57" i="11" s="1"/>
  <c r="EZ63" i="6"/>
  <c r="EZ57" i="11" s="1"/>
  <c r="FA63" i="6"/>
  <c r="FA57" i="11" s="1"/>
  <c r="FB63" i="6"/>
  <c r="FB57" i="11" s="1"/>
  <c r="FC63" i="6"/>
  <c r="FC57" i="11" s="1"/>
  <c r="FD63" i="6"/>
  <c r="FD57" i="11" s="1"/>
  <c r="FE63" i="6"/>
  <c r="FE57" i="11" s="1"/>
  <c r="FF63" i="6"/>
  <c r="FF57" i="11" s="1"/>
  <c r="FG63" i="6"/>
  <c r="FG57" i="11" s="1"/>
  <c r="FH63" i="6"/>
  <c r="FH57" i="11" s="1"/>
  <c r="FI63" i="6"/>
  <c r="FI57" i="11" s="1"/>
  <c r="FJ63" i="6"/>
  <c r="FJ57" i="11" s="1"/>
  <c r="FK63" i="6"/>
  <c r="FK57" i="11" s="1"/>
  <c r="FL63" i="6"/>
  <c r="FL57" i="11" s="1"/>
  <c r="FM63" i="6"/>
  <c r="FM57" i="11" s="1"/>
  <c r="FN63" i="6"/>
  <c r="FN57" i="11" s="1"/>
  <c r="FO63" i="6"/>
  <c r="FO57" i="11" s="1"/>
  <c r="FP63" i="6"/>
  <c r="FP57" i="11" s="1"/>
  <c r="FQ63" i="6"/>
  <c r="FQ57" i="11" s="1"/>
  <c r="FR63" i="6"/>
  <c r="FR57" i="11" s="1"/>
  <c r="FS63" i="6"/>
  <c r="FS57" i="11" s="1"/>
  <c r="FT63" i="6"/>
  <c r="FT57" i="11" s="1"/>
  <c r="FU63" i="6"/>
  <c r="FU57" i="11" s="1"/>
  <c r="FV63" i="6"/>
  <c r="FV57" i="11" s="1"/>
  <c r="FW63" i="6"/>
  <c r="FW57" i="11" s="1"/>
  <c r="FX63" i="6"/>
  <c r="FX57" i="11" s="1"/>
  <c r="FY63" i="6"/>
  <c r="FY57" i="11" s="1"/>
  <c r="FZ63" i="6"/>
  <c r="FZ57" i="11" s="1"/>
  <c r="GA63" i="6"/>
  <c r="GA57" i="11" s="1"/>
  <c r="GB63" i="6"/>
  <c r="GB57" i="11" s="1"/>
  <c r="GC63" i="6"/>
  <c r="GC57" i="11" s="1"/>
  <c r="GD63" i="6"/>
  <c r="GD57" i="11" s="1"/>
  <c r="GE63" i="6"/>
  <c r="GE57" i="11" s="1"/>
  <c r="GF63" i="6"/>
  <c r="GF57" i="11" s="1"/>
  <c r="GG63" i="6"/>
  <c r="GG57" i="11" s="1"/>
  <c r="GH63" i="6"/>
  <c r="GH57" i="11" s="1"/>
  <c r="GI63" i="6"/>
  <c r="GI57" i="11" s="1"/>
  <c r="GJ63" i="6"/>
  <c r="GJ57" i="11" s="1"/>
  <c r="GK63" i="6"/>
  <c r="GK57" i="11" s="1"/>
  <c r="GL63" i="6"/>
  <c r="GL57" i="11" s="1"/>
  <c r="GM63" i="6"/>
  <c r="GM57" i="11" s="1"/>
  <c r="GN63" i="6"/>
  <c r="GN57" i="11" s="1"/>
  <c r="GO63" i="6"/>
  <c r="GO57" i="11" s="1"/>
  <c r="GP63" i="6"/>
  <c r="GP57" i="11" s="1"/>
  <c r="GQ63" i="6"/>
  <c r="GQ57" i="11" s="1"/>
  <c r="GR63" i="6"/>
  <c r="GR57" i="11" s="1"/>
  <c r="GS63" i="6"/>
  <c r="GS57" i="11" s="1"/>
  <c r="GT63" i="6"/>
  <c r="GT57" i="11" s="1"/>
  <c r="GU63" i="6"/>
  <c r="GU57" i="11" s="1"/>
  <c r="GV63" i="6"/>
  <c r="GV57" i="11" s="1"/>
  <c r="GW63" i="6"/>
  <c r="GW57" i="11" s="1"/>
  <c r="GX63" i="6"/>
  <c r="GX57" i="11" s="1"/>
  <c r="GY63" i="6"/>
  <c r="GY57" i="11" s="1"/>
  <c r="GZ63" i="6"/>
  <c r="GZ57" i="11" s="1"/>
  <c r="HA63" i="6"/>
  <c r="HA57" i="11" s="1"/>
  <c r="HB63" i="6"/>
  <c r="HB57" i="11" s="1"/>
  <c r="HC63" i="6"/>
  <c r="HC57" i="11" s="1"/>
  <c r="HD63" i="6"/>
  <c r="HD57" i="11" s="1"/>
  <c r="HE63" i="6"/>
  <c r="HE57" i="11" s="1"/>
  <c r="HF63" i="6"/>
  <c r="HF57" i="11" s="1"/>
  <c r="HG63" i="6"/>
  <c r="HG57" i="11" s="1"/>
  <c r="HH63" i="6"/>
  <c r="HH57" i="11" s="1"/>
  <c r="HI63" i="6"/>
  <c r="HI57" i="11" s="1"/>
  <c r="HJ63" i="6"/>
  <c r="HJ57" i="11" s="1"/>
  <c r="HK63" i="6"/>
  <c r="HK57" i="11" s="1"/>
  <c r="HL63" i="6"/>
  <c r="HL57" i="11" s="1"/>
  <c r="HM63" i="6"/>
  <c r="HM57" i="11" s="1"/>
  <c r="HN63" i="6"/>
  <c r="HN57" i="11" s="1"/>
  <c r="HO63" i="6"/>
  <c r="HO57" i="11" s="1"/>
  <c r="HP63" i="6"/>
  <c r="HP57" i="11" s="1"/>
  <c r="HQ63" i="6"/>
  <c r="HQ57" i="11" s="1"/>
  <c r="HR63" i="6"/>
  <c r="HR57" i="11" s="1"/>
  <c r="HS63" i="6"/>
  <c r="HS57" i="11" s="1"/>
  <c r="HT63" i="6"/>
  <c r="HT57" i="11" s="1"/>
  <c r="HU63" i="6"/>
  <c r="HU57" i="11" s="1"/>
  <c r="HV63" i="6"/>
  <c r="HV57" i="11" s="1"/>
  <c r="HW63" i="6"/>
  <c r="HW57" i="11" s="1"/>
  <c r="HX63" i="6"/>
  <c r="HX57" i="11" s="1"/>
  <c r="HY63" i="6"/>
  <c r="HY57" i="11" s="1"/>
  <c r="HZ63" i="6"/>
  <c r="HZ57" i="11" s="1"/>
  <c r="IA63" i="6"/>
  <c r="IA57" i="11" s="1"/>
  <c r="IB63" i="6"/>
  <c r="IB57" i="11" s="1"/>
  <c r="IC63" i="6"/>
  <c r="IC57" i="11" s="1"/>
  <c r="ID63" i="6"/>
  <c r="ID57" i="11" s="1"/>
  <c r="IE63" i="6"/>
  <c r="IE57" i="11" s="1"/>
  <c r="IF63" i="6"/>
  <c r="IF57" i="11" s="1"/>
  <c r="H64" i="6"/>
  <c r="H58" i="11" s="1"/>
  <c r="I64" i="6"/>
  <c r="I58" i="11" s="1"/>
  <c r="J64" i="6"/>
  <c r="J58" i="11" s="1"/>
  <c r="K64" i="6"/>
  <c r="K58" i="11" s="1"/>
  <c r="L64" i="6"/>
  <c r="L58" i="11" s="1"/>
  <c r="M64" i="6"/>
  <c r="M58" i="11" s="1"/>
  <c r="N64" i="6"/>
  <c r="N58" i="11" s="1"/>
  <c r="O64" i="6"/>
  <c r="O58" i="11" s="1"/>
  <c r="P64" i="6"/>
  <c r="P58" i="11" s="1"/>
  <c r="Q64" i="6"/>
  <c r="Q58" i="11" s="1"/>
  <c r="R64" i="6"/>
  <c r="R58" i="11" s="1"/>
  <c r="S64" i="6"/>
  <c r="S58" i="11" s="1"/>
  <c r="T64" i="6"/>
  <c r="T58" i="11" s="1"/>
  <c r="U64" i="6"/>
  <c r="U58" i="11" s="1"/>
  <c r="V64" i="6"/>
  <c r="V58" i="11" s="1"/>
  <c r="W64" i="6"/>
  <c r="W58" i="11" s="1"/>
  <c r="X64" i="6"/>
  <c r="X58" i="11" s="1"/>
  <c r="Y64" i="6"/>
  <c r="Y58" i="11" s="1"/>
  <c r="Z64" i="6"/>
  <c r="Z58" i="11" s="1"/>
  <c r="AA64" i="6"/>
  <c r="AA58" i="11" s="1"/>
  <c r="AB64" i="6"/>
  <c r="AB58" i="11" s="1"/>
  <c r="AC64" i="6"/>
  <c r="AC58" i="11" s="1"/>
  <c r="AD64" i="6"/>
  <c r="AD58" i="11" s="1"/>
  <c r="AE64" i="6"/>
  <c r="AE58" i="11" s="1"/>
  <c r="AF64" i="6"/>
  <c r="AF58" i="11" s="1"/>
  <c r="AG64" i="6"/>
  <c r="AG58" i="11" s="1"/>
  <c r="AH64" i="6"/>
  <c r="AH58" i="11" s="1"/>
  <c r="AI64" i="6"/>
  <c r="AI58" i="11" s="1"/>
  <c r="AJ64" i="6"/>
  <c r="AJ58" i="11" s="1"/>
  <c r="AK64" i="6"/>
  <c r="AK58" i="11" s="1"/>
  <c r="AL64" i="6"/>
  <c r="AL58" i="11" s="1"/>
  <c r="AM64" i="6"/>
  <c r="AM58" i="11" s="1"/>
  <c r="AN64" i="6"/>
  <c r="AN58" i="11" s="1"/>
  <c r="AO64" i="6"/>
  <c r="AO58" i="11" s="1"/>
  <c r="AP64" i="6"/>
  <c r="AP58" i="11" s="1"/>
  <c r="AQ64" i="6"/>
  <c r="AQ58" i="11" s="1"/>
  <c r="AR64" i="6"/>
  <c r="AR58" i="11" s="1"/>
  <c r="AS64" i="6"/>
  <c r="AS58" i="11" s="1"/>
  <c r="AT64" i="6"/>
  <c r="AT58" i="11" s="1"/>
  <c r="AU64" i="6"/>
  <c r="AU58" i="11" s="1"/>
  <c r="AV64" i="6"/>
  <c r="AV58" i="11" s="1"/>
  <c r="AW64" i="6"/>
  <c r="AW58" i="11" s="1"/>
  <c r="AX64" i="6"/>
  <c r="AX58" i="11" s="1"/>
  <c r="AY64" i="6"/>
  <c r="AY58" i="11" s="1"/>
  <c r="AZ64" i="6"/>
  <c r="AZ58" i="11" s="1"/>
  <c r="BA64" i="6"/>
  <c r="BA58" i="11" s="1"/>
  <c r="BB64" i="6"/>
  <c r="BB58" i="11" s="1"/>
  <c r="BC64" i="6"/>
  <c r="BC58" i="11" s="1"/>
  <c r="BD64" i="6"/>
  <c r="BD58" i="11" s="1"/>
  <c r="BE64" i="6"/>
  <c r="BE58" i="11" s="1"/>
  <c r="BF64" i="6"/>
  <c r="BF58" i="11" s="1"/>
  <c r="BG64" i="6"/>
  <c r="BG58" i="11" s="1"/>
  <c r="BH64" i="6"/>
  <c r="BH58" i="11" s="1"/>
  <c r="BI64" i="6"/>
  <c r="BI58" i="11" s="1"/>
  <c r="BJ64" i="6"/>
  <c r="BJ58" i="11" s="1"/>
  <c r="BK64" i="6"/>
  <c r="BK58" i="11" s="1"/>
  <c r="BL64" i="6"/>
  <c r="BL58" i="11" s="1"/>
  <c r="BM64" i="6"/>
  <c r="BM58" i="11" s="1"/>
  <c r="BN64" i="6"/>
  <c r="BN58" i="11" s="1"/>
  <c r="BO64" i="6"/>
  <c r="BO58" i="11" s="1"/>
  <c r="BP64" i="6"/>
  <c r="BP58" i="11" s="1"/>
  <c r="BQ64" i="6"/>
  <c r="BQ58" i="11" s="1"/>
  <c r="BR64" i="6"/>
  <c r="BR58" i="11" s="1"/>
  <c r="BS64" i="6"/>
  <c r="BS58" i="11" s="1"/>
  <c r="BT64" i="6"/>
  <c r="BT58" i="11" s="1"/>
  <c r="BU64" i="6"/>
  <c r="BU58" i="11" s="1"/>
  <c r="BV64" i="6"/>
  <c r="BV58" i="11" s="1"/>
  <c r="BW64" i="6"/>
  <c r="BW58" i="11" s="1"/>
  <c r="BX64" i="6"/>
  <c r="BX58" i="11" s="1"/>
  <c r="BY64" i="6"/>
  <c r="BY58" i="11" s="1"/>
  <c r="BZ64" i="6"/>
  <c r="BZ58" i="11" s="1"/>
  <c r="CA64" i="6"/>
  <c r="CA58" i="11" s="1"/>
  <c r="CB64" i="6"/>
  <c r="CB58" i="11" s="1"/>
  <c r="CC64" i="6"/>
  <c r="CC58" i="11" s="1"/>
  <c r="CD64" i="6"/>
  <c r="CD58" i="11" s="1"/>
  <c r="CE64" i="6"/>
  <c r="CE58" i="11" s="1"/>
  <c r="CF64" i="6"/>
  <c r="CF58" i="11" s="1"/>
  <c r="CG64" i="6"/>
  <c r="CG58" i="11" s="1"/>
  <c r="CH64" i="6"/>
  <c r="CH58" i="11" s="1"/>
  <c r="CI64" i="6"/>
  <c r="CI58" i="11" s="1"/>
  <c r="CJ64" i="6"/>
  <c r="CJ58" i="11" s="1"/>
  <c r="CK64" i="6"/>
  <c r="CK58" i="11" s="1"/>
  <c r="CL64" i="6"/>
  <c r="CL58" i="11" s="1"/>
  <c r="CM64" i="6"/>
  <c r="CM58" i="11" s="1"/>
  <c r="CN64" i="6"/>
  <c r="CN58" i="11" s="1"/>
  <c r="CO64" i="6"/>
  <c r="CO58" i="11" s="1"/>
  <c r="CP64" i="6"/>
  <c r="CP58" i="11" s="1"/>
  <c r="CQ64" i="6"/>
  <c r="CQ58" i="11" s="1"/>
  <c r="CR64" i="6"/>
  <c r="CR58" i="11" s="1"/>
  <c r="CS64" i="6"/>
  <c r="CS58" i="11" s="1"/>
  <c r="CT64" i="6"/>
  <c r="CT58" i="11" s="1"/>
  <c r="CU64" i="6"/>
  <c r="CU58" i="11" s="1"/>
  <c r="CV64" i="6"/>
  <c r="CV58" i="11" s="1"/>
  <c r="CW64" i="6"/>
  <c r="CW58" i="11" s="1"/>
  <c r="CX64" i="6"/>
  <c r="CX58" i="11" s="1"/>
  <c r="CY64" i="6"/>
  <c r="CY58" i="11" s="1"/>
  <c r="CZ64" i="6"/>
  <c r="CZ58" i="11" s="1"/>
  <c r="DA64" i="6"/>
  <c r="DA58" i="11" s="1"/>
  <c r="DB64" i="6"/>
  <c r="DB58" i="11" s="1"/>
  <c r="DC64" i="6"/>
  <c r="DC58" i="11" s="1"/>
  <c r="DD64" i="6"/>
  <c r="DD58" i="11" s="1"/>
  <c r="DE64" i="6"/>
  <c r="DE58" i="11" s="1"/>
  <c r="DF64" i="6"/>
  <c r="DF58" i="11" s="1"/>
  <c r="DG64" i="6"/>
  <c r="DG58" i="11" s="1"/>
  <c r="DH64" i="6"/>
  <c r="DH58" i="11" s="1"/>
  <c r="DI64" i="6"/>
  <c r="DI58" i="11" s="1"/>
  <c r="DJ64" i="6"/>
  <c r="DJ58" i="11" s="1"/>
  <c r="DK64" i="6"/>
  <c r="DK58" i="11" s="1"/>
  <c r="DL64" i="6"/>
  <c r="DL58" i="11" s="1"/>
  <c r="DM64" i="6"/>
  <c r="DM58" i="11" s="1"/>
  <c r="DN64" i="6"/>
  <c r="DN58" i="11" s="1"/>
  <c r="DO64" i="6"/>
  <c r="DO58" i="11" s="1"/>
  <c r="DP64" i="6"/>
  <c r="DP58" i="11" s="1"/>
  <c r="DQ64" i="6"/>
  <c r="DQ58" i="11" s="1"/>
  <c r="DR64" i="6"/>
  <c r="DR58" i="11" s="1"/>
  <c r="DS64" i="6"/>
  <c r="DS58" i="11" s="1"/>
  <c r="DT64" i="6"/>
  <c r="DT58" i="11" s="1"/>
  <c r="DU64" i="6"/>
  <c r="DU58" i="11" s="1"/>
  <c r="DV64" i="6"/>
  <c r="DV58" i="11" s="1"/>
  <c r="DW64" i="6"/>
  <c r="DW58" i="11" s="1"/>
  <c r="DX64" i="6"/>
  <c r="DX58" i="11" s="1"/>
  <c r="DY64" i="6"/>
  <c r="DY58" i="11" s="1"/>
  <c r="DZ64" i="6"/>
  <c r="DZ58" i="11" s="1"/>
  <c r="EA64" i="6"/>
  <c r="EA58" i="11" s="1"/>
  <c r="EB64" i="6"/>
  <c r="EB58" i="11" s="1"/>
  <c r="EC64" i="6"/>
  <c r="EC58" i="11" s="1"/>
  <c r="ED64" i="6"/>
  <c r="ED58" i="11" s="1"/>
  <c r="EE64" i="6"/>
  <c r="EE58" i="11" s="1"/>
  <c r="EF64" i="6"/>
  <c r="EF58" i="11" s="1"/>
  <c r="EG64" i="6"/>
  <c r="EG58" i="11" s="1"/>
  <c r="EH64" i="6"/>
  <c r="EH58" i="11" s="1"/>
  <c r="EI64" i="6"/>
  <c r="EI58" i="11" s="1"/>
  <c r="EJ64" i="6"/>
  <c r="EJ58" i="11" s="1"/>
  <c r="EK64" i="6"/>
  <c r="EK58" i="11" s="1"/>
  <c r="EL64" i="6"/>
  <c r="EL58" i="11" s="1"/>
  <c r="EM64" i="6"/>
  <c r="EM58" i="11" s="1"/>
  <c r="EN64" i="6"/>
  <c r="EN58" i="11" s="1"/>
  <c r="EO64" i="6"/>
  <c r="EO58" i="11" s="1"/>
  <c r="EP64" i="6"/>
  <c r="EP58" i="11" s="1"/>
  <c r="EQ64" i="6"/>
  <c r="EQ58" i="11" s="1"/>
  <c r="ER64" i="6"/>
  <c r="ER58" i="11" s="1"/>
  <c r="ES64" i="6"/>
  <c r="ES58" i="11" s="1"/>
  <c r="ET64" i="6"/>
  <c r="ET58" i="11" s="1"/>
  <c r="EU64" i="6"/>
  <c r="EU58" i="11" s="1"/>
  <c r="EV64" i="6"/>
  <c r="EV58" i="11" s="1"/>
  <c r="EW64" i="6"/>
  <c r="EW58" i="11" s="1"/>
  <c r="EX64" i="6"/>
  <c r="EX58" i="11" s="1"/>
  <c r="EY64" i="6"/>
  <c r="EY58" i="11" s="1"/>
  <c r="EZ64" i="6"/>
  <c r="EZ58" i="11" s="1"/>
  <c r="FA64" i="6"/>
  <c r="FA58" i="11" s="1"/>
  <c r="FB64" i="6"/>
  <c r="FB58" i="11" s="1"/>
  <c r="FC64" i="6"/>
  <c r="FC58" i="11" s="1"/>
  <c r="FD64" i="6"/>
  <c r="FD58" i="11" s="1"/>
  <c r="FE64" i="6"/>
  <c r="FE58" i="11" s="1"/>
  <c r="FF64" i="6"/>
  <c r="FF58" i="11" s="1"/>
  <c r="FG64" i="6"/>
  <c r="FG58" i="11" s="1"/>
  <c r="FH64" i="6"/>
  <c r="FH58" i="11" s="1"/>
  <c r="FI64" i="6"/>
  <c r="FI58" i="11" s="1"/>
  <c r="FJ64" i="6"/>
  <c r="FJ58" i="11" s="1"/>
  <c r="FK64" i="6"/>
  <c r="FK58" i="11" s="1"/>
  <c r="FL64" i="6"/>
  <c r="FL58" i="11" s="1"/>
  <c r="FM64" i="6"/>
  <c r="FM58" i="11" s="1"/>
  <c r="FN64" i="6"/>
  <c r="FN58" i="11" s="1"/>
  <c r="FO64" i="6"/>
  <c r="FO58" i="11" s="1"/>
  <c r="FP64" i="6"/>
  <c r="FP58" i="11" s="1"/>
  <c r="FQ64" i="6"/>
  <c r="FQ58" i="11" s="1"/>
  <c r="FR64" i="6"/>
  <c r="FR58" i="11" s="1"/>
  <c r="FS64" i="6"/>
  <c r="FS58" i="11" s="1"/>
  <c r="FT64" i="6"/>
  <c r="FT58" i="11" s="1"/>
  <c r="FU64" i="6"/>
  <c r="FU58" i="11" s="1"/>
  <c r="FV64" i="6"/>
  <c r="FV58" i="11" s="1"/>
  <c r="FW64" i="6"/>
  <c r="FW58" i="11" s="1"/>
  <c r="FX64" i="6"/>
  <c r="FX58" i="11" s="1"/>
  <c r="FY64" i="6"/>
  <c r="FY58" i="11" s="1"/>
  <c r="FZ64" i="6"/>
  <c r="FZ58" i="11" s="1"/>
  <c r="GA64" i="6"/>
  <c r="GA58" i="11" s="1"/>
  <c r="GB64" i="6"/>
  <c r="GB58" i="11" s="1"/>
  <c r="GC64" i="6"/>
  <c r="GC58" i="11" s="1"/>
  <c r="GD64" i="6"/>
  <c r="GD58" i="11" s="1"/>
  <c r="GE64" i="6"/>
  <c r="GE58" i="11" s="1"/>
  <c r="GF64" i="6"/>
  <c r="GF58" i="11" s="1"/>
  <c r="GG64" i="6"/>
  <c r="GG58" i="11" s="1"/>
  <c r="GH64" i="6"/>
  <c r="GH58" i="11" s="1"/>
  <c r="GI64" i="6"/>
  <c r="GI58" i="11" s="1"/>
  <c r="GJ64" i="6"/>
  <c r="GJ58" i="11" s="1"/>
  <c r="GK64" i="6"/>
  <c r="GK58" i="11" s="1"/>
  <c r="GL64" i="6"/>
  <c r="GL58" i="11" s="1"/>
  <c r="GM64" i="6"/>
  <c r="GM58" i="11" s="1"/>
  <c r="GN64" i="6"/>
  <c r="GN58" i="11" s="1"/>
  <c r="GO64" i="6"/>
  <c r="GO58" i="11" s="1"/>
  <c r="GP64" i="6"/>
  <c r="GP58" i="11" s="1"/>
  <c r="GQ64" i="6"/>
  <c r="GQ58" i="11" s="1"/>
  <c r="GR64" i="6"/>
  <c r="GR58" i="11" s="1"/>
  <c r="GS64" i="6"/>
  <c r="GS58" i="11" s="1"/>
  <c r="GT64" i="6"/>
  <c r="GT58" i="11" s="1"/>
  <c r="GU64" i="6"/>
  <c r="GU58" i="11" s="1"/>
  <c r="GV64" i="6"/>
  <c r="GV58" i="11" s="1"/>
  <c r="GW64" i="6"/>
  <c r="GW58" i="11" s="1"/>
  <c r="GX64" i="6"/>
  <c r="GX58" i="11" s="1"/>
  <c r="GY64" i="6"/>
  <c r="GY58" i="11" s="1"/>
  <c r="GZ64" i="6"/>
  <c r="GZ58" i="11" s="1"/>
  <c r="HA64" i="6"/>
  <c r="HA58" i="11" s="1"/>
  <c r="HB64" i="6"/>
  <c r="HB58" i="11" s="1"/>
  <c r="HC64" i="6"/>
  <c r="HC58" i="11" s="1"/>
  <c r="HD64" i="6"/>
  <c r="HD58" i="11" s="1"/>
  <c r="HE64" i="6"/>
  <c r="HE58" i="11" s="1"/>
  <c r="HF64" i="6"/>
  <c r="HF58" i="11" s="1"/>
  <c r="HG64" i="6"/>
  <c r="HG58" i="11" s="1"/>
  <c r="HH64" i="6"/>
  <c r="HH58" i="11" s="1"/>
  <c r="HI64" i="6"/>
  <c r="HI58" i="11" s="1"/>
  <c r="HJ64" i="6"/>
  <c r="HJ58" i="11" s="1"/>
  <c r="HK64" i="6"/>
  <c r="HK58" i="11" s="1"/>
  <c r="HL64" i="6"/>
  <c r="HL58" i="11" s="1"/>
  <c r="HM64" i="6"/>
  <c r="HM58" i="11" s="1"/>
  <c r="HN64" i="6"/>
  <c r="HN58" i="11" s="1"/>
  <c r="HO64" i="6"/>
  <c r="HO58" i="11" s="1"/>
  <c r="HP64" i="6"/>
  <c r="HP58" i="11" s="1"/>
  <c r="HQ64" i="6"/>
  <c r="HQ58" i="11" s="1"/>
  <c r="HR64" i="6"/>
  <c r="HR58" i="11" s="1"/>
  <c r="HS64" i="6"/>
  <c r="HS58" i="11" s="1"/>
  <c r="HT64" i="6"/>
  <c r="HT58" i="11" s="1"/>
  <c r="HU64" i="6"/>
  <c r="HU58" i="11" s="1"/>
  <c r="HV64" i="6"/>
  <c r="HV58" i="11" s="1"/>
  <c r="HW64" i="6"/>
  <c r="HW58" i="11" s="1"/>
  <c r="HX64" i="6"/>
  <c r="HX58" i="11" s="1"/>
  <c r="HY64" i="6"/>
  <c r="HY58" i="11" s="1"/>
  <c r="HZ64" i="6"/>
  <c r="HZ58" i="11" s="1"/>
  <c r="IA64" i="6"/>
  <c r="IA58" i="11" s="1"/>
  <c r="IB64" i="6"/>
  <c r="IB58" i="11" s="1"/>
  <c r="IC64" i="6"/>
  <c r="IC58" i="11" s="1"/>
  <c r="ID64" i="6"/>
  <c r="ID58" i="11" s="1"/>
  <c r="IE64" i="6"/>
  <c r="IE58" i="11" s="1"/>
  <c r="IF64" i="6"/>
  <c r="IF58" i="11" s="1"/>
  <c r="H65" i="6"/>
  <c r="H59" i="11" s="1"/>
  <c r="I65" i="6"/>
  <c r="I59" i="11" s="1"/>
  <c r="J65" i="6"/>
  <c r="J59" i="11" s="1"/>
  <c r="K65" i="6"/>
  <c r="K59" i="11" s="1"/>
  <c r="L65" i="6"/>
  <c r="L59" i="11" s="1"/>
  <c r="M65" i="6"/>
  <c r="M59" i="11" s="1"/>
  <c r="N65" i="6"/>
  <c r="N59" i="11" s="1"/>
  <c r="O65" i="6"/>
  <c r="O59" i="11" s="1"/>
  <c r="P65" i="6"/>
  <c r="P59" i="11" s="1"/>
  <c r="Q65" i="6"/>
  <c r="Q59" i="11" s="1"/>
  <c r="R65" i="6"/>
  <c r="R59" i="11" s="1"/>
  <c r="S65" i="6"/>
  <c r="S59" i="11" s="1"/>
  <c r="T65" i="6"/>
  <c r="T59" i="11" s="1"/>
  <c r="U65" i="6"/>
  <c r="U59" i="11" s="1"/>
  <c r="V65" i="6"/>
  <c r="V59" i="11" s="1"/>
  <c r="W65" i="6"/>
  <c r="W59" i="11" s="1"/>
  <c r="X65" i="6"/>
  <c r="X59" i="11" s="1"/>
  <c r="Y65" i="6"/>
  <c r="Y59" i="11" s="1"/>
  <c r="Z65" i="6"/>
  <c r="Z59" i="11" s="1"/>
  <c r="AA65" i="6"/>
  <c r="AA59" i="11" s="1"/>
  <c r="AB65" i="6"/>
  <c r="AB59" i="11" s="1"/>
  <c r="AC65" i="6"/>
  <c r="AC59" i="11" s="1"/>
  <c r="AD65" i="6"/>
  <c r="AD59" i="11" s="1"/>
  <c r="AE65" i="6"/>
  <c r="AE59" i="11" s="1"/>
  <c r="AF65" i="6"/>
  <c r="AF59" i="11" s="1"/>
  <c r="AG65" i="6"/>
  <c r="AG59" i="11" s="1"/>
  <c r="AH65" i="6"/>
  <c r="AH59" i="11" s="1"/>
  <c r="AI65" i="6"/>
  <c r="AI59" i="11" s="1"/>
  <c r="AJ65" i="6"/>
  <c r="AJ59" i="11" s="1"/>
  <c r="AK65" i="6"/>
  <c r="AK59" i="11" s="1"/>
  <c r="AL65" i="6"/>
  <c r="AL59" i="11" s="1"/>
  <c r="AM65" i="6"/>
  <c r="AM59" i="11" s="1"/>
  <c r="AN65" i="6"/>
  <c r="AN59" i="11" s="1"/>
  <c r="AO65" i="6"/>
  <c r="AO59" i="11" s="1"/>
  <c r="AP65" i="6"/>
  <c r="AP59" i="11" s="1"/>
  <c r="AQ65" i="6"/>
  <c r="AQ59" i="11" s="1"/>
  <c r="AR65" i="6"/>
  <c r="AR59" i="11" s="1"/>
  <c r="AS65" i="6"/>
  <c r="AS59" i="11" s="1"/>
  <c r="AT65" i="6"/>
  <c r="AT59" i="11" s="1"/>
  <c r="AU65" i="6"/>
  <c r="AU59" i="11" s="1"/>
  <c r="AV65" i="6"/>
  <c r="AV59" i="11" s="1"/>
  <c r="AW65" i="6"/>
  <c r="AW59" i="11" s="1"/>
  <c r="AX65" i="6"/>
  <c r="AX59" i="11" s="1"/>
  <c r="AY65" i="6"/>
  <c r="AY59" i="11" s="1"/>
  <c r="AZ65" i="6"/>
  <c r="AZ59" i="11" s="1"/>
  <c r="BA65" i="6"/>
  <c r="BA59" i="11" s="1"/>
  <c r="BB65" i="6"/>
  <c r="BB59" i="11" s="1"/>
  <c r="BC65" i="6"/>
  <c r="BC59" i="11" s="1"/>
  <c r="BD65" i="6"/>
  <c r="BD59" i="11" s="1"/>
  <c r="BE65" i="6"/>
  <c r="BE59" i="11" s="1"/>
  <c r="BF65" i="6"/>
  <c r="BF59" i="11" s="1"/>
  <c r="BG65" i="6"/>
  <c r="BG59" i="11" s="1"/>
  <c r="BH65" i="6"/>
  <c r="BH59" i="11" s="1"/>
  <c r="BI65" i="6"/>
  <c r="BI59" i="11" s="1"/>
  <c r="BJ65" i="6"/>
  <c r="BJ59" i="11" s="1"/>
  <c r="BK65" i="6"/>
  <c r="BK59" i="11" s="1"/>
  <c r="BL65" i="6"/>
  <c r="BL59" i="11" s="1"/>
  <c r="BM65" i="6"/>
  <c r="BM59" i="11" s="1"/>
  <c r="BN65" i="6"/>
  <c r="BN59" i="11" s="1"/>
  <c r="BO65" i="6"/>
  <c r="BO59" i="11" s="1"/>
  <c r="BP65" i="6"/>
  <c r="BP59" i="11" s="1"/>
  <c r="BQ65" i="6"/>
  <c r="BQ59" i="11" s="1"/>
  <c r="BR65" i="6"/>
  <c r="BR59" i="11" s="1"/>
  <c r="BS65" i="6"/>
  <c r="BS59" i="11" s="1"/>
  <c r="BT65" i="6"/>
  <c r="BT59" i="11" s="1"/>
  <c r="BU65" i="6"/>
  <c r="BU59" i="11" s="1"/>
  <c r="BV65" i="6"/>
  <c r="BV59" i="11" s="1"/>
  <c r="BW65" i="6"/>
  <c r="BW59" i="11" s="1"/>
  <c r="BX65" i="6"/>
  <c r="BX59" i="11" s="1"/>
  <c r="BY65" i="6"/>
  <c r="BY59" i="11" s="1"/>
  <c r="BZ65" i="6"/>
  <c r="BZ59" i="11" s="1"/>
  <c r="CA65" i="6"/>
  <c r="CA59" i="11" s="1"/>
  <c r="CB65" i="6"/>
  <c r="CB59" i="11" s="1"/>
  <c r="CC65" i="6"/>
  <c r="CC59" i="11" s="1"/>
  <c r="CD65" i="6"/>
  <c r="CD59" i="11" s="1"/>
  <c r="CE65" i="6"/>
  <c r="CE59" i="11" s="1"/>
  <c r="CF65" i="6"/>
  <c r="CF59" i="11" s="1"/>
  <c r="CG65" i="6"/>
  <c r="CG59" i="11" s="1"/>
  <c r="CH65" i="6"/>
  <c r="CH59" i="11" s="1"/>
  <c r="CI65" i="6"/>
  <c r="CI59" i="11" s="1"/>
  <c r="CJ65" i="6"/>
  <c r="CJ59" i="11" s="1"/>
  <c r="CK65" i="6"/>
  <c r="CK59" i="11" s="1"/>
  <c r="CL65" i="6"/>
  <c r="CL59" i="11" s="1"/>
  <c r="CM65" i="6"/>
  <c r="CM59" i="11" s="1"/>
  <c r="CN65" i="6"/>
  <c r="CN59" i="11" s="1"/>
  <c r="CO65" i="6"/>
  <c r="CO59" i="11" s="1"/>
  <c r="CP65" i="6"/>
  <c r="CP59" i="11" s="1"/>
  <c r="CQ65" i="6"/>
  <c r="CQ59" i="11" s="1"/>
  <c r="CR65" i="6"/>
  <c r="CR59" i="11" s="1"/>
  <c r="CS65" i="6"/>
  <c r="CS59" i="11" s="1"/>
  <c r="CT65" i="6"/>
  <c r="CT59" i="11" s="1"/>
  <c r="CU65" i="6"/>
  <c r="CU59" i="11" s="1"/>
  <c r="CV65" i="6"/>
  <c r="CV59" i="11" s="1"/>
  <c r="CW65" i="6"/>
  <c r="CW59" i="11" s="1"/>
  <c r="CX65" i="6"/>
  <c r="CX59" i="11" s="1"/>
  <c r="CY65" i="6"/>
  <c r="CY59" i="11" s="1"/>
  <c r="CZ65" i="6"/>
  <c r="CZ59" i="11" s="1"/>
  <c r="DA65" i="6"/>
  <c r="DA59" i="11" s="1"/>
  <c r="DB65" i="6"/>
  <c r="DB59" i="11" s="1"/>
  <c r="DC65" i="6"/>
  <c r="DC59" i="11" s="1"/>
  <c r="DD65" i="6"/>
  <c r="DD59" i="11" s="1"/>
  <c r="DE65" i="6"/>
  <c r="DE59" i="11" s="1"/>
  <c r="DF65" i="6"/>
  <c r="DF59" i="11" s="1"/>
  <c r="DG65" i="6"/>
  <c r="DG59" i="11" s="1"/>
  <c r="DH65" i="6"/>
  <c r="DH59" i="11" s="1"/>
  <c r="DI65" i="6"/>
  <c r="DI59" i="11" s="1"/>
  <c r="DJ65" i="6"/>
  <c r="DJ59" i="11" s="1"/>
  <c r="DK65" i="6"/>
  <c r="DK59" i="11" s="1"/>
  <c r="DL65" i="6"/>
  <c r="DL59" i="11" s="1"/>
  <c r="DM65" i="6"/>
  <c r="DM59" i="11" s="1"/>
  <c r="DN65" i="6"/>
  <c r="DN59" i="11" s="1"/>
  <c r="DO65" i="6"/>
  <c r="DO59" i="11" s="1"/>
  <c r="DP65" i="6"/>
  <c r="DP59" i="11" s="1"/>
  <c r="DQ65" i="6"/>
  <c r="DQ59" i="11" s="1"/>
  <c r="DR65" i="6"/>
  <c r="DR59" i="11" s="1"/>
  <c r="DS65" i="6"/>
  <c r="DS59" i="11" s="1"/>
  <c r="DT65" i="6"/>
  <c r="DT59" i="11" s="1"/>
  <c r="DU65" i="6"/>
  <c r="DU59" i="11" s="1"/>
  <c r="DV65" i="6"/>
  <c r="DV59" i="11" s="1"/>
  <c r="DW65" i="6"/>
  <c r="DW59" i="11" s="1"/>
  <c r="DX65" i="6"/>
  <c r="DX59" i="11" s="1"/>
  <c r="DY65" i="6"/>
  <c r="DY59" i="11" s="1"/>
  <c r="DZ65" i="6"/>
  <c r="DZ59" i="11" s="1"/>
  <c r="EA65" i="6"/>
  <c r="EA59" i="11" s="1"/>
  <c r="EB65" i="6"/>
  <c r="EB59" i="11" s="1"/>
  <c r="EC65" i="6"/>
  <c r="EC59" i="11" s="1"/>
  <c r="ED65" i="6"/>
  <c r="ED59" i="11" s="1"/>
  <c r="EE65" i="6"/>
  <c r="EE59" i="11" s="1"/>
  <c r="EF65" i="6"/>
  <c r="EF59" i="11" s="1"/>
  <c r="EG65" i="6"/>
  <c r="EG59" i="11" s="1"/>
  <c r="EH65" i="6"/>
  <c r="EH59" i="11" s="1"/>
  <c r="EI65" i="6"/>
  <c r="EI59" i="11" s="1"/>
  <c r="EJ65" i="6"/>
  <c r="EJ59" i="11" s="1"/>
  <c r="EK65" i="6"/>
  <c r="EK59" i="11" s="1"/>
  <c r="EL65" i="6"/>
  <c r="EL59" i="11" s="1"/>
  <c r="EM65" i="6"/>
  <c r="EM59" i="11" s="1"/>
  <c r="EN65" i="6"/>
  <c r="EN59" i="11" s="1"/>
  <c r="EO65" i="6"/>
  <c r="EO59" i="11" s="1"/>
  <c r="EP65" i="6"/>
  <c r="EP59" i="11" s="1"/>
  <c r="EQ65" i="6"/>
  <c r="EQ59" i="11" s="1"/>
  <c r="ER65" i="6"/>
  <c r="ER59" i="11" s="1"/>
  <c r="ES65" i="6"/>
  <c r="ES59" i="11" s="1"/>
  <c r="ET65" i="6"/>
  <c r="ET59" i="11" s="1"/>
  <c r="EU65" i="6"/>
  <c r="EU59" i="11" s="1"/>
  <c r="EV65" i="6"/>
  <c r="EV59" i="11" s="1"/>
  <c r="EW65" i="6"/>
  <c r="EW59" i="11" s="1"/>
  <c r="EX65" i="6"/>
  <c r="EX59" i="11" s="1"/>
  <c r="EY65" i="6"/>
  <c r="EY59" i="11" s="1"/>
  <c r="EZ65" i="6"/>
  <c r="EZ59" i="11" s="1"/>
  <c r="FA65" i="6"/>
  <c r="FA59" i="11" s="1"/>
  <c r="FB65" i="6"/>
  <c r="FB59" i="11" s="1"/>
  <c r="FC65" i="6"/>
  <c r="FC59" i="11" s="1"/>
  <c r="FD65" i="6"/>
  <c r="FD59" i="11" s="1"/>
  <c r="FE65" i="6"/>
  <c r="FE59" i="11" s="1"/>
  <c r="FF65" i="6"/>
  <c r="FF59" i="11" s="1"/>
  <c r="FG65" i="6"/>
  <c r="FG59" i="11" s="1"/>
  <c r="FH65" i="6"/>
  <c r="FH59" i="11" s="1"/>
  <c r="FI65" i="6"/>
  <c r="FI59" i="11" s="1"/>
  <c r="FJ65" i="6"/>
  <c r="FJ59" i="11" s="1"/>
  <c r="FK65" i="6"/>
  <c r="FK59" i="11" s="1"/>
  <c r="FL65" i="6"/>
  <c r="FL59" i="11" s="1"/>
  <c r="FM65" i="6"/>
  <c r="FM59" i="11" s="1"/>
  <c r="FN65" i="6"/>
  <c r="FN59" i="11" s="1"/>
  <c r="FO65" i="6"/>
  <c r="FO59" i="11" s="1"/>
  <c r="FP65" i="6"/>
  <c r="FP59" i="11" s="1"/>
  <c r="FQ65" i="6"/>
  <c r="FQ59" i="11" s="1"/>
  <c r="FR65" i="6"/>
  <c r="FR59" i="11" s="1"/>
  <c r="FS65" i="6"/>
  <c r="FS59" i="11" s="1"/>
  <c r="FT65" i="6"/>
  <c r="FT59" i="11" s="1"/>
  <c r="FU65" i="6"/>
  <c r="FU59" i="11" s="1"/>
  <c r="FV65" i="6"/>
  <c r="FV59" i="11" s="1"/>
  <c r="FW65" i="6"/>
  <c r="FW59" i="11" s="1"/>
  <c r="FX65" i="6"/>
  <c r="FX59" i="11" s="1"/>
  <c r="FY65" i="6"/>
  <c r="FY59" i="11" s="1"/>
  <c r="FZ65" i="6"/>
  <c r="FZ59" i="11" s="1"/>
  <c r="GA65" i="6"/>
  <c r="GA59" i="11" s="1"/>
  <c r="GB65" i="6"/>
  <c r="GB59" i="11" s="1"/>
  <c r="GC65" i="6"/>
  <c r="GC59" i="11" s="1"/>
  <c r="GD65" i="6"/>
  <c r="GD59" i="11" s="1"/>
  <c r="GE65" i="6"/>
  <c r="GE59" i="11" s="1"/>
  <c r="GF65" i="6"/>
  <c r="GF59" i="11" s="1"/>
  <c r="GG65" i="6"/>
  <c r="GG59" i="11" s="1"/>
  <c r="GH65" i="6"/>
  <c r="GH59" i="11" s="1"/>
  <c r="GI65" i="6"/>
  <c r="GI59" i="11" s="1"/>
  <c r="GJ65" i="6"/>
  <c r="GJ59" i="11" s="1"/>
  <c r="GK65" i="6"/>
  <c r="GK59" i="11" s="1"/>
  <c r="GL65" i="6"/>
  <c r="GL59" i="11" s="1"/>
  <c r="GM65" i="6"/>
  <c r="GM59" i="11" s="1"/>
  <c r="GN65" i="6"/>
  <c r="GN59" i="11" s="1"/>
  <c r="GO65" i="6"/>
  <c r="GO59" i="11" s="1"/>
  <c r="GP65" i="6"/>
  <c r="GP59" i="11" s="1"/>
  <c r="GQ65" i="6"/>
  <c r="GQ59" i="11" s="1"/>
  <c r="GR65" i="6"/>
  <c r="GR59" i="11" s="1"/>
  <c r="GS65" i="6"/>
  <c r="GS59" i="11" s="1"/>
  <c r="GT65" i="6"/>
  <c r="GT59" i="11" s="1"/>
  <c r="GU65" i="6"/>
  <c r="GU59" i="11" s="1"/>
  <c r="GV65" i="6"/>
  <c r="GV59" i="11" s="1"/>
  <c r="GW65" i="6"/>
  <c r="GW59" i="11" s="1"/>
  <c r="GX65" i="6"/>
  <c r="GX59" i="11" s="1"/>
  <c r="GY65" i="6"/>
  <c r="GY59" i="11" s="1"/>
  <c r="GZ65" i="6"/>
  <c r="GZ59" i="11" s="1"/>
  <c r="HA65" i="6"/>
  <c r="HA59" i="11" s="1"/>
  <c r="HB65" i="6"/>
  <c r="HB59" i="11" s="1"/>
  <c r="HC65" i="6"/>
  <c r="HC59" i="11" s="1"/>
  <c r="HD65" i="6"/>
  <c r="HD59" i="11" s="1"/>
  <c r="HE65" i="6"/>
  <c r="HE59" i="11" s="1"/>
  <c r="HF65" i="6"/>
  <c r="HF59" i="11" s="1"/>
  <c r="HG65" i="6"/>
  <c r="HG59" i="11" s="1"/>
  <c r="HH65" i="6"/>
  <c r="HH59" i="11" s="1"/>
  <c r="HI65" i="6"/>
  <c r="HI59" i="11" s="1"/>
  <c r="HJ65" i="6"/>
  <c r="HJ59" i="11" s="1"/>
  <c r="HK65" i="6"/>
  <c r="HK59" i="11" s="1"/>
  <c r="HL65" i="6"/>
  <c r="HL59" i="11" s="1"/>
  <c r="HM65" i="6"/>
  <c r="HM59" i="11" s="1"/>
  <c r="HN65" i="6"/>
  <c r="HN59" i="11" s="1"/>
  <c r="HO65" i="6"/>
  <c r="HO59" i="11" s="1"/>
  <c r="HP65" i="6"/>
  <c r="HP59" i="11" s="1"/>
  <c r="HQ65" i="6"/>
  <c r="HQ59" i="11" s="1"/>
  <c r="HR65" i="6"/>
  <c r="HR59" i="11" s="1"/>
  <c r="HS65" i="6"/>
  <c r="HS59" i="11" s="1"/>
  <c r="HT65" i="6"/>
  <c r="HT59" i="11" s="1"/>
  <c r="HU65" i="6"/>
  <c r="HU59" i="11" s="1"/>
  <c r="HV65" i="6"/>
  <c r="HV59" i="11" s="1"/>
  <c r="HW65" i="6"/>
  <c r="HW59" i="11" s="1"/>
  <c r="HX65" i="6"/>
  <c r="HX59" i="11" s="1"/>
  <c r="HY65" i="6"/>
  <c r="HY59" i="11" s="1"/>
  <c r="HZ65" i="6"/>
  <c r="HZ59" i="11" s="1"/>
  <c r="IA65" i="6"/>
  <c r="IA59" i="11" s="1"/>
  <c r="IB65" i="6"/>
  <c r="IB59" i="11" s="1"/>
  <c r="IC65" i="6"/>
  <c r="IC59" i="11" s="1"/>
  <c r="ID65" i="6"/>
  <c r="ID59" i="11" s="1"/>
  <c r="IE65" i="6"/>
  <c r="IE59" i="11" s="1"/>
  <c r="IF65" i="6"/>
  <c r="IF59" i="11" s="1"/>
  <c r="H66" i="6"/>
  <c r="H60" i="11" s="1"/>
  <c r="I66" i="6"/>
  <c r="I60" i="11" s="1"/>
  <c r="J66" i="6"/>
  <c r="J60" i="11" s="1"/>
  <c r="K66" i="6"/>
  <c r="K60" i="11" s="1"/>
  <c r="L66" i="6"/>
  <c r="L60" i="11" s="1"/>
  <c r="M66" i="6"/>
  <c r="M60" i="11" s="1"/>
  <c r="N66" i="6"/>
  <c r="N60" i="11" s="1"/>
  <c r="O66" i="6"/>
  <c r="O60" i="11" s="1"/>
  <c r="P66" i="6"/>
  <c r="P60" i="11" s="1"/>
  <c r="Q66" i="6"/>
  <c r="Q60" i="11" s="1"/>
  <c r="R66" i="6"/>
  <c r="R60" i="11" s="1"/>
  <c r="S66" i="6"/>
  <c r="S60" i="11" s="1"/>
  <c r="T66" i="6"/>
  <c r="T60" i="11" s="1"/>
  <c r="U66" i="6"/>
  <c r="U60" i="11" s="1"/>
  <c r="V66" i="6"/>
  <c r="V60" i="11" s="1"/>
  <c r="W66" i="6"/>
  <c r="W60" i="11" s="1"/>
  <c r="X66" i="6"/>
  <c r="X60" i="11" s="1"/>
  <c r="Y66" i="6"/>
  <c r="Y60" i="11" s="1"/>
  <c r="Z66" i="6"/>
  <c r="Z60" i="11" s="1"/>
  <c r="AA66" i="6"/>
  <c r="AA60" i="11" s="1"/>
  <c r="AB66" i="6"/>
  <c r="AB60" i="11" s="1"/>
  <c r="AC66" i="6"/>
  <c r="AC60" i="11" s="1"/>
  <c r="AD66" i="6"/>
  <c r="AD60" i="11" s="1"/>
  <c r="AE66" i="6"/>
  <c r="AE60" i="11" s="1"/>
  <c r="AF66" i="6"/>
  <c r="AF60" i="11" s="1"/>
  <c r="AG66" i="6"/>
  <c r="AG60" i="11" s="1"/>
  <c r="AH66" i="6"/>
  <c r="AH60" i="11" s="1"/>
  <c r="AI66" i="6"/>
  <c r="AI60" i="11" s="1"/>
  <c r="AJ66" i="6"/>
  <c r="AJ60" i="11" s="1"/>
  <c r="AK66" i="6"/>
  <c r="AK60" i="11" s="1"/>
  <c r="AL66" i="6"/>
  <c r="AL60" i="11" s="1"/>
  <c r="AM66" i="6"/>
  <c r="AM60" i="11" s="1"/>
  <c r="AN66" i="6"/>
  <c r="AN60" i="11" s="1"/>
  <c r="AO66" i="6"/>
  <c r="AO60" i="11" s="1"/>
  <c r="AP66" i="6"/>
  <c r="AP60" i="11" s="1"/>
  <c r="AQ66" i="6"/>
  <c r="AQ60" i="11" s="1"/>
  <c r="AR66" i="6"/>
  <c r="AR60" i="11" s="1"/>
  <c r="AS66" i="6"/>
  <c r="AS60" i="11" s="1"/>
  <c r="AT66" i="6"/>
  <c r="AT60" i="11" s="1"/>
  <c r="AU66" i="6"/>
  <c r="AU60" i="11" s="1"/>
  <c r="AV66" i="6"/>
  <c r="AV60" i="11" s="1"/>
  <c r="AW66" i="6"/>
  <c r="AW60" i="11" s="1"/>
  <c r="AX66" i="6"/>
  <c r="AX60" i="11" s="1"/>
  <c r="AY66" i="6"/>
  <c r="AY60" i="11" s="1"/>
  <c r="AZ66" i="6"/>
  <c r="AZ60" i="11" s="1"/>
  <c r="BA66" i="6"/>
  <c r="BA60" i="11" s="1"/>
  <c r="BB66" i="6"/>
  <c r="BB60" i="11" s="1"/>
  <c r="BC66" i="6"/>
  <c r="BC60" i="11" s="1"/>
  <c r="BD66" i="6"/>
  <c r="BD60" i="11" s="1"/>
  <c r="BE66" i="6"/>
  <c r="BE60" i="11" s="1"/>
  <c r="BF66" i="6"/>
  <c r="BF60" i="11" s="1"/>
  <c r="BG66" i="6"/>
  <c r="BG60" i="11" s="1"/>
  <c r="BH66" i="6"/>
  <c r="BH60" i="11" s="1"/>
  <c r="BI66" i="6"/>
  <c r="BI60" i="11" s="1"/>
  <c r="BJ66" i="6"/>
  <c r="BJ60" i="11" s="1"/>
  <c r="BK66" i="6"/>
  <c r="BK60" i="11" s="1"/>
  <c r="BL66" i="6"/>
  <c r="BL60" i="11" s="1"/>
  <c r="BM66" i="6"/>
  <c r="BM60" i="11" s="1"/>
  <c r="BN66" i="6"/>
  <c r="BN60" i="11" s="1"/>
  <c r="BO66" i="6"/>
  <c r="BO60" i="11" s="1"/>
  <c r="BP66" i="6"/>
  <c r="BP60" i="11" s="1"/>
  <c r="BQ66" i="6"/>
  <c r="BQ60" i="11" s="1"/>
  <c r="BR66" i="6"/>
  <c r="BR60" i="11" s="1"/>
  <c r="BS66" i="6"/>
  <c r="BS60" i="11" s="1"/>
  <c r="BT66" i="6"/>
  <c r="BT60" i="11" s="1"/>
  <c r="BU66" i="6"/>
  <c r="BU60" i="11" s="1"/>
  <c r="BV66" i="6"/>
  <c r="BV60" i="11" s="1"/>
  <c r="BW66" i="6"/>
  <c r="BW60" i="11" s="1"/>
  <c r="BX66" i="6"/>
  <c r="BX60" i="11" s="1"/>
  <c r="BY66" i="6"/>
  <c r="BY60" i="11" s="1"/>
  <c r="BZ66" i="6"/>
  <c r="BZ60" i="11" s="1"/>
  <c r="CA66" i="6"/>
  <c r="CA60" i="11" s="1"/>
  <c r="CB66" i="6"/>
  <c r="CB60" i="11" s="1"/>
  <c r="CC66" i="6"/>
  <c r="CC60" i="11" s="1"/>
  <c r="CD66" i="6"/>
  <c r="CD60" i="11" s="1"/>
  <c r="CE66" i="6"/>
  <c r="CE60" i="11" s="1"/>
  <c r="CF66" i="6"/>
  <c r="CF60" i="11" s="1"/>
  <c r="CG66" i="6"/>
  <c r="CG60" i="11" s="1"/>
  <c r="CH66" i="6"/>
  <c r="CH60" i="11" s="1"/>
  <c r="CI66" i="6"/>
  <c r="CI60" i="11" s="1"/>
  <c r="CJ66" i="6"/>
  <c r="CJ60" i="11" s="1"/>
  <c r="CK66" i="6"/>
  <c r="CK60" i="11" s="1"/>
  <c r="CL66" i="6"/>
  <c r="CL60" i="11" s="1"/>
  <c r="CM66" i="6"/>
  <c r="CM60" i="11" s="1"/>
  <c r="CN66" i="6"/>
  <c r="CN60" i="11" s="1"/>
  <c r="CO66" i="6"/>
  <c r="CO60" i="11" s="1"/>
  <c r="CP66" i="6"/>
  <c r="CP60" i="11" s="1"/>
  <c r="CQ66" i="6"/>
  <c r="CQ60" i="11" s="1"/>
  <c r="CR66" i="6"/>
  <c r="CR60" i="11" s="1"/>
  <c r="CS66" i="6"/>
  <c r="CS60" i="11" s="1"/>
  <c r="CT66" i="6"/>
  <c r="CT60" i="11" s="1"/>
  <c r="CU66" i="6"/>
  <c r="CU60" i="11" s="1"/>
  <c r="CV66" i="6"/>
  <c r="CV60" i="11" s="1"/>
  <c r="CW66" i="6"/>
  <c r="CW60" i="11" s="1"/>
  <c r="CX66" i="6"/>
  <c r="CX60" i="11" s="1"/>
  <c r="CY66" i="6"/>
  <c r="CY60" i="11" s="1"/>
  <c r="CZ66" i="6"/>
  <c r="CZ60" i="11" s="1"/>
  <c r="DA66" i="6"/>
  <c r="DA60" i="11" s="1"/>
  <c r="DB66" i="6"/>
  <c r="DB60" i="11" s="1"/>
  <c r="DC66" i="6"/>
  <c r="DC60" i="11" s="1"/>
  <c r="DD66" i="6"/>
  <c r="DD60" i="11" s="1"/>
  <c r="DE66" i="6"/>
  <c r="DE60" i="11" s="1"/>
  <c r="DF66" i="6"/>
  <c r="DF60" i="11" s="1"/>
  <c r="DG66" i="6"/>
  <c r="DG60" i="11" s="1"/>
  <c r="DH66" i="6"/>
  <c r="DH60" i="11" s="1"/>
  <c r="DI66" i="6"/>
  <c r="DI60" i="11" s="1"/>
  <c r="DJ66" i="6"/>
  <c r="DJ60" i="11" s="1"/>
  <c r="DK66" i="6"/>
  <c r="DK60" i="11" s="1"/>
  <c r="DL66" i="6"/>
  <c r="DL60" i="11" s="1"/>
  <c r="DM66" i="6"/>
  <c r="DM60" i="11" s="1"/>
  <c r="DN66" i="6"/>
  <c r="DN60" i="11" s="1"/>
  <c r="DO66" i="6"/>
  <c r="DO60" i="11" s="1"/>
  <c r="DP66" i="6"/>
  <c r="DP60" i="11" s="1"/>
  <c r="DQ66" i="6"/>
  <c r="DQ60" i="11" s="1"/>
  <c r="DR66" i="6"/>
  <c r="DR60" i="11" s="1"/>
  <c r="DS66" i="6"/>
  <c r="DS60" i="11" s="1"/>
  <c r="DT66" i="6"/>
  <c r="DT60" i="11" s="1"/>
  <c r="DU66" i="6"/>
  <c r="DU60" i="11" s="1"/>
  <c r="DV66" i="6"/>
  <c r="DV60" i="11" s="1"/>
  <c r="DW66" i="6"/>
  <c r="DW60" i="11" s="1"/>
  <c r="DX66" i="6"/>
  <c r="DX60" i="11" s="1"/>
  <c r="DY66" i="6"/>
  <c r="DY60" i="11" s="1"/>
  <c r="DZ66" i="6"/>
  <c r="DZ60" i="11" s="1"/>
  <c r="EA66" i="6"/>
  <c r="EA60" i="11" s="1"/>
  <c r="EB66" i="6"/>
  <c r="EB60" i="11" s="1"/>
  <c r="EC66" i="6"/>
  <c r="EC60" i="11" s="1"/>
  <c r="ED66" i="6"/>
  <c r="ED60" i="11" s="1"/>
  <c r="EE66" i="6"/>
  <c r="EE60" i="11" s="1"/>
  <c r="EF66" i="6"/>
  <c r="EF60" i="11" s="1"/>
  <c r="EG66" i="6"/>
  <c r="EG60" i="11" s="1"/>
  <c r="EH66" i="6"/>
  <c r="EH60" i="11" s="1"/>
  <c r="EI66" i="6"/>
  <c r="EI60" i="11" s="1"/>
  <c r="EJ66" i="6"/>
  <c r="EJ60" i="11" s="1"/>
  <c r="EK66" i="6"/>
  <c r="EK60" i="11" s="1"/>
  <c r="EL66" i="6"/>
  <c r="EL60" i="11" s="1"/>
  <c r="EM66" i="6"/>
  <c r="EM60" i="11" s="1"/>
  <c r="EN66" i="6"/>
  <c r="EN60" i="11" s="1"/>
  <c r="EO66" i="6"/>
  <c r="EO60" i="11" s="1"/>
  <c r="EP66" i="6"/>
  <c r="EP60" i="11" s="1"/>
  <c r="EQ66" i="6"/>
  <c r="EQ60" i="11" s="1"/>
  <c r="ER66" i="6"/>
  <c r="ER60" i="11" s="1"/>
  <c r="ES66" i="6"/>
  <c r="ES60" i="11" s="1"/>
  <c r="ET66" i="6"/>
  <c r="ET60" i="11" s="1"/>
  <c r="EU66" i="6"/>
  <c r="EU60" i="11" s="1"/>
  <c r="EV66" i="6"/>
  <c r="EV60" i="11" s="1"/>
  <c r="EW66" i="6"/>
  <c r="EW60" i="11" s="1"/>
  <c r="EX66" i="6"/>
  <c r="EX60" i="11" s="1"/>
  <c r="EY66" i="6"/>
  <c r="EY60" i="11" s="1"/>
  <c r="EZ66" i="6"/>
  <c r="EZ60" i="11" s="1"/>
  <c r="FA66" i="6"/>
  <c r="FA60" i="11" s="1"/>
  <c r="FB66" i="6"/>
  <c r="FB60" i="11" s="1"/>
  <c r="FC66" i="6"/>
  <c r="FC60" i="11" s="1"/>
  <c r="FD66" i="6"/>
  <c r="FD60" i="11" s="1"/>
  <c r="FE66" i="6"/>
  <c r="FE60" i="11" s="1"/>
  <c r="FF66" i="6"/>
  <c r="FF60" i="11" s="1"/>
  <c r="FG66" i="6"/>
  <c r="FG60" i="11" s="1"/>
  <c r="FH66" i="6"/>
  <c r="FH60" i="11" s="1"/>
  <c r="FI66" i="6"/>
  <c r="FI60" i="11" s="1"/>
  <c r="FJ66" i="6"/>
  <c r="FJ60" i="11" s="1"/>
  <c r="FK66" i="6"/>
  <c r="FK60" i="11" s="1"/>
  <c r="FL66" i="6"/>
  <c r="FL60" i="11" s="1"/>
  <c r="FM66" i="6"/>
  <c r="FM60" i="11" s="1"/>
  <c r="FN66" i="6"/>
  <c r="FN60" i="11" s="1"/>
  <c r="FO66" i="6"/>
  <c r="FO60" i="11" s="1"/>
  <c r="FP66" i="6"/>
  <c r="FP60" i="11" s="1"/>
  <c r="FQ66" i="6"/>
  <c r="FQ60" i="11" s="1"/>
  <c r="FR66" i="6"/>
  <c r="FR60" i="11" s="1"/>
  <c r="FS66" i="6"/>
  <c r="FS60" i="11" s="1"/>
  <c r="FT66" i="6"/>
  <c r="FT60" i="11" s="1"/>
  <c r="FU66" i="6"/>
  <c r="FU60" i="11" s="1"/>
  <c r="FV66" i="6"/>
  <c r="FV60" i="11" s="1"/>
  <c r="FW66" i="6"/>
  <c r="FW60" i="11" s="1"/>
  <c r="FX66" i="6"/>
  <c r="FX60" i="11" s="1"/>
  <c r="FY66" i="6"/>
  <c r="FY60" i="11" s="1"/>
  <c r="FZ66" i="6"/>
  <c r="FZ60" i="11" s="1"/>
  <c r="GA66" i="6"/>
  <c r="GA60" i="11" s="1"/>
  <c r="GB66" i="6"/>
  <c r="GB60" i="11" s="1"/>
  <c r="GC66" i="6"/>
  <c r="GC60" i="11" s="1"/>
  <c r="GD66" i="6"/>
  <c r="GD60" i="11" s="1"/>
  <c r="GE66" i="6"/>
  <c r="GE60" i="11" s="1"/>
  <c r="GF66" i="6"/>
  <c r="GF60" i="11" s="1"/>
  <c r="GG66" i="6"/>
  <c r="GG60" i="11" s="1"/>
  <c r="GH66" i="6"/>
  <c r="GH60" i="11" s="1"/>
  <c r="GI66" i="6"/>
  <c r="GI60" i="11" s="1"/>
  <c r="GJ66" i="6"/>
  <c r="GJ60" i="11" s="1"/>
  <c r="GK66" i="6"/>
  <c r="GK60" i="11" s="1"/>
  <c r="GL66" i="6"/>
  <c r="GL60" i="11" s="1"/>
  <c r="GM66" i="6"/>
  <c r="GM60" i="11" s="1"/>
  <c r="GN66" i="6"/>
  <c r="GN60" i="11" s="1"/>
  <c r="GO66" i="6"/>
  <c r="GO60" i="11" s="1"/>
  <c r="GP66" i="6"/>
  <c r="GP60" i="11" s="1"/>
  <c r="GQ66" i="6"/>
  <c r="GQ60" i="11" s="1"/>
  <c r="GR66" i="6"/>
  <c r="GR60" i="11" s="1"/>
  <c r="GS66" i="6"/>
  <c r="GS60" i="11" s="1"/>
  <c r="GT66" i="6"/>
  <c r="GT60" i="11" s="1"/>
  <c r="GU66" i="6"/>
  <c r="GU60" i="11" s="1"/>
  <c r="GV66" i="6"/>
  <c r="GV60" i="11" s="1"/>
  <c r="GW66" i="6"/>
  <c r="GW60" i="11" s="1"/>
  <c r="GX66" i="6"/>
  <c r="GX60" i="11" s="1"/>
  <c r="GY66" i="6"/>
  <c r="GY60" i="11" s="1"/>
  <c r="GZ66" i="6"/>
  <c r="GZ60" i="11" s="1"/>
  <c r="HA66" i="6"/>
  <c r="HA60" i="11" s="1"/>
  <c r="HB66" i="6"/>
  <c r="HB60" i="11" s="1"/>
  <c r="HC66" i="6"/>
  <c r="HC60" i="11" s="1"/>
  <c r="HD66" i="6"/>
  <c r="HD60" i="11" s="1"/>
  <c r="HE66" i="6"/>
  <c r="HE60" i="11" s="1"/>
  <c r="HF66" i="6"/>
  <c r="HF60" i="11" s="1"/>
  <c r="HG66" i="6"/>
  <c r="HG60" i="11" s="1"/>
  <c r="HH66" i="6"/>
  <c r="HH60" i="11" s="1"/>
  <c r="HI66" i="6"/>
  <c r="HI60" i="11" s="1"/>
  <c r="HJ66" i="6"/>
  <c r="HJ60" i="11" s="1"/>
  <c r="HK66" i="6"/>
  <c r="HK60" i="11" s="1"/>
  <c r="HL66" i="6"/>
  <c r="HL60" i="11" s="1"/>
  <c r="HM66" i="6"/>
  <c r="HM60" i="11" s="1"/>
  <c r="HN66" i="6"/>
  <c r="HN60" i="11" s="1"/>
  <c r="HO66" i="6"/>
  <c r="HO60" i="11" s="1"/>
  <c r="HP66" i="6"/>
  <c r="HP60" i="11" s="1"/>
  <c r="HQ66" i="6"/>
  <c r="HQ60" i="11" s="1"/>
  <c r="HR66" i="6"/>
  <c r="HR60" i="11" s="1"/>
  <c r="HS66" i="6"/>
  <c r="HS60" i="11" s="1"/>
  <c r="HT66" i="6"/>
  <c r="HT60" i="11" s="1"/>
  <c r="HU66" i="6"/>
  <c r="HU60" i="11" s="1"/>
  <c r="HV66" i="6"/>
  <c r="HV60" i="11" s="1"/>
  <c r="HW66" i="6"/>
  <c r="HW60" i="11" s="1"/>
  <c r="HX66" i="6"/>
  <c r="HX60" i="11" s="1"/>
  <c r="HY66" i="6"/>
  <c r="HY60" i="11" s="1"/>
  <c r="HZ66" i="6"/>
  <c r="HZ60" i="11" s="1"/>
  <c r="IA66" i="6"/>
  <c r="IA60" i="11" s="1"/>
  <c r="IB66" i="6"/>
  <c r="IB60" i="11" s="1"/>
  <c r="IC66" i="6"/>
  <c r="IC60" i="11" s="1"/>
  <c r="ID66" i="6"/>
  <c r="ID60" i="11" s="1"/>
  <c r="IE66" i="6"/>
  <c r="IE60" i="11" s="1"/>
  <c r="IF66" i="6"/>
  <c r="IF60" i="11" s="1"/>
  <c r="H67" i="6"/>
  <c r="H61" i="11" s="1"/>
  <c r="I67" i="6"/>
  <c r="I61" i="11" s="1"/>
  <c r="J67" i="6"/>
  <c r="J61" i="11" s="1"/>
  <c r="K67" i="6"/>
  <c r="K61" i="11" s="1"/>
  <c r="L67" i="6"/>
  <c r="L61" i="11" s="1"/>
  <c r="M67" i="6"/>
  <c r="M61" i="11" s="1"/>
  <c r="N67" i="6"/>
  <c r="N61" i="11" s="1"/>
  <c r="O67" i="6"/>
  <c r="O61" i="11" s="1"/>
  <c r="P67" i="6"/>
  <c r="P61" i="11" s="1"/>
  <c r="Q67" i="6"/>
  <c r="Q61" i="11" s="1"/>
  <c r="R67" i="6"/>
  <c r="R61" i="11" s="1"/>
  <c r="S67" i="6"/>
  <c r="S61" i="11" s="1"/>
  <c r="T67" i="6"/>
  <c r="T61" i="11" s="1"/>
  <c r="U67" i="6"/>
  <c r="U61" i="11" s="1"/>
  <c r="V67" i="6"/>
  <c r="V61" i="11" s="1"/>
  <c r="W67" i="6"/>
  <c r="W61" i="11" s="1"/>
  <c r="X67" i="6"/>
  <c r="X61" i="11" s="1"/>
  <c r="Y67" i="6"/>
  <c r="Y61" i="11" s="1"/>
  <c r="Z67" i="6"/>
  <c r="Z61" i="11" s="1"/>
  <c r="AA67" i="6"/>
  <c r="AA61" i="11" s="1"/>
  <c r="AB67" i="6"/>
  <c r="AB61" i="11" s="1"/>
  <c r="AC67" i="6"/>
  <c r="AC61" i="11" s="1"/>
  <c r="AD67" i="6"/>
  <c r="AD61" i="11" s="1"/>
  <c r="AE67" i="6"/>
  <c r="AE61" i="11" s="1"/>
  <c r="AF67" i="6"/>
  <c r="AF61" i="11" s="1"/>
  <c r="AG67" i="6"/>
  <c r="AG61" i="11" s="1"/>
  <c r="AH67" i="6"/>
  <c r="AH61" i="11" s="1"/>
  <c r="AI67" i="6"/>
  <c r="AI61" i="11" s="1"/>
  <c r="AJ67" i="6"/>
  <c r="AJ61" i="11" s="1"/>
  <c r="AK67" i="6"/>
  <c r="AK61" i="11" s="1"/>
  <c r="AL67" i="6"/>
  <c r="AL61" i="11" s="1"/>
  <c r="AM67" i="6"/>
  <c r="AM61" i="11" s="1"/>
  <c r="AN67" i="6"/>
  <c r="AN61" i="11" s="1"/>
  <c r="AO67" i="6"/>
  <c r="AO61" i="11" s="1"/>
  <c r="AP67" i="6"/>
  <c r="AP61" i="11" s="1"/>
  <c r="AQ67" i="6"/>
  <c r="AQ61" i="11" s="1"/>
  <c r="AR67" i="6"/>
  <c r="AR61" i="11" s="1"/>
  <c r="AS67" i="6"/>
  <c r="AS61" i="11" s="1"/>
  <c r="AT67" i="6"/>
  <c r="AT61" i="11" s="1"/>
  <c r="AU67" i="6"/>
  <c r="AU61" i="11" s="1"/>
  <c r="AV67" i="6"/>
  <c r="AV61" i="11" s="1"/>
  <c r="AW67" i="6"/>
  <c r="AW61" i="11" s="1"/>
  <c r="AX67" i="6"/>
  <c r="AX61" i="11" s="1"/>
  <c r="AY67" i="6"/>
  <c r="AY61" i="11" s="1"/>
  <c r="AZ67" i="6"/>
  <c r="AZ61" i="11" s="1"/>
  <c r="BA67" i="6"/>
  <c r="BA61" i="11" s="1"/>
  <c r="BB67" i="6"/>
  <c r="BB61" i="11" s="1"/>
  <c r="BC67" i="6"/>
  <c r="BC61" i="11" s="1"/>
  <c r="BD67" i="6"/>
  <c r="BD61" i="11" s="1"/>
  <c r="BE67" i="6"/>
  <c r="BE61" i="11" s="1"/>
  <c r="BF67" i="6"/>
  <c r="BF61" i="11" s="1"/>
  <c r="BG67" i="6"/>
  <c r="BG61" i="11" s="1"/>
  <c r="BH67" i="6"/>
  <c r="BH61" i="11" s="1"/>
  <c r="BI67" i="6"/>
  <c r="BI61" i="11" s="1"/>
  <c r="BJ67" i="6"/>
  <c r="BJ61" i="11" s="1"/>
  <c r="BK67" i="6"/>
  <c r="BK61" i="11" s="1"/>
  <c r="BL67" i="6"/>
  <c r="BL61" i="11" s="1"/>
  <c r="BM67" i="6"/>
  <c r="BM61" i="11" s="1"/>
  <c r="BN67" i="6"/>
  <c r="BN61" i="11" s="1"/>
  <c r="BO67" i="6"/>
  <c r="BO61" i="11" s="1"/>
  <c r="BP67" i="6"/>
  <c r="BP61" i="11" s="1"/>
  <c r="BQ67" i="6"/>
  <c r="BQ61" i="11" s="1"/>
  <c r="BR67" i="6"/>
  <c r="BR61" i="11" s="1"/>
  <c r="BS67" i="6"/>
  <c r="BS61" i="11" s="1"/>
  <c r="BT67" i="6"/>
  <c r="BT61" i="11" s="1"/>
  <c r="BU67" i="6"/>
  <c r="BU61" i="11" s="1"/>
  <c r="BV67" i="6"/>
  <c r="BV61" i="11" s="1"/>
  <c r="BW67" i="6"/>
  <c r="BW61" i="11" s="1"/>
  <c r="BX67" i="6"/>
  <c r="BX61" i="11" s="1"/>
  <c r="BY67" i="6"/>
  <c r="BY61" i="11" s="1"/>
  <c r="BZ67" i="6"/>
  <c r="BZ61" i="11" s="1"/>
  <c r="CA67" i="6"/>
  <c r="CA61" i="11" s="1"/>
  <c r="CB67" i="6"/>
  <c r="CB61" i="11" s="1"/>
  <c r="CC67" i="6"/>
  <c r="CC61" i="11" s="1"/>
  <c r="CD67" i="6"/>
  <c r="CD61" i="11" s="1"/>
  <c r="CE67" i="6"/>
  <c r="CE61" i="11" s="1"/>
  <c r="CF67" i="6"/>
  <c r="CF61" i="11" s="1"/>
  <c r="CG67" i="6"/>
  <c r="CG61" i="11" s="1"/>
  <c r="CH67" i="6"/>
  <c r="CH61" i="11" s="1"/>
  <c r="CI67" i="6"/>
  <c r="CI61" i="11" s="1"/>
  <c r="CJ67" i="6"/>
  <c r="CJ61" i="11" s="1"/>
  <c r="CK67" i="6"/>
  <c r="CK61" i="11" s="1"/>
  <c r="CL67" i="6"/>
  <c r="CL61" i="11" s="1"/>
  <c r="CM67" i="6"/>
  <c r="CM61" i="11" s="1"/>
  <c r="CN67" i="6"/>
  <c r="CN61" i="11" s="1"/>
  <c r="CO67" i="6"/>
  <c r="CO61" i="11" s="1"/>
  <c r="CP67" i="6"/>
  <c r="CP61" i="11" s="1"/>
  <c r="CQ67" i="6"/>
  <c r="CQ61" i="11" s="1"/>
  <c r="CR67" i="6"/>
  <c r="CR61" i="11" s="1"/>
  <c r="CS67" i="6"/>
  <c r="CS61" i="11" s="1"/>
  <c r="CT67" i="6"/>
  <c r="CT61" i="11" s="1"/>
  <c r="CU67" i="6"/>
  <c r="CU61" i="11" s="1"/>
  <c r="CV67" i="6"/>
  <c r="CV61" i="11" s="1"/>
  <c r="CW67" i="6"/>
  <c r="CW61" i="11" s="1"/>
  <c r="CX67" i="6"/>
  <c r="CX61" i="11" s="1"/>
  <c r="CY67" i="6"/>
  <c r="CY61" i="11" s="1"/>
  <c r="CZ67" i="6"/>
  <c r="CZ61" i="11" s="1"/>
  <c r="DA67" i="6"/>
  <c r="DA61" i="11" s="1"/>
  <c r="DB67" i="6"/>
  <c r="DB61" i="11" s="1"/>
  <c r="DC67" i="6"/>
  <c r="DC61" i="11" s="1"/>
  <c r="DD67" i="6"/>
  <c r="DD61" i="11" s="1"/>
  <c r="DE67" i="6"/>
  <c r="DE61" i="11" s="1"/>
  <c r="DF67" i="6"/>
  <c r="DF61" i="11" s="1"/>
  <c r="DG67" i="6"/>
  <c r="DG61" i="11" s="1"/>
  <c r="DH67" i="6"/>
  <c r="DH61" i="11" s="1"/>
  <c r="DI67" i="6"/>
  <c r="DI61" i="11" s="1"/>
  <c r="DJ67" i="6"/>
  <c r="DJ61" i="11" s="1"/>
  <c r="DK67" i="6"/>
  <c r="DK61" i="11" s="1"/>
  <c r="DL67" i="6"/>
  <c r="DL61" i="11" s="1"/>
  <c r="DM67" i="6"/>
  <c r="DM61" i="11" s="1"/>
  <c r="DN67" i="6"/>
  <c r="DN61" i="11" s="1"/>
  <c r="DO67" i="6"/>
  <c r="DO61" i="11" s="1"/>
  <c r="DP67" i="6"/>
  <c r="DP61" i="11" s="1"/>
  <c r="DQ67" i="6"/>
  <c r="DQ61" i="11" s="1"/>
  <c r="DR67" i="6"/>
  <c r="DR61" i="11" s="1"/>
  <c r="DS67" i="6"/>
  <c r="DS61" i="11" s="1"/>
  <c r="DT67" i="6"/>
  <c r="DT61" i="11" s="1"/>
  <c r="DU67" i="6"/>
  <c r="DU61" i="11" s="1"/>
  <c r="DV67" i="6"/>
  <c r="DV61" i="11" s="1"/>
  <c r="DW67" i="6"/>
  <c r="DW61" i="11" s="1"/>
  <c r="DX67" i="6"/>
  <c r="DX61" i="11" s="1"/>
  <c r="DY67" i="6"/>
  <c r="DY61" i="11" s="1"/>
  <c r="DZ67" i="6"/>
  <c r="DZ61" i="11" s="1"/>
  <c r="EA67" i="6"/>
  <c r="EA61" i="11" s="1"/>
  <c r="EB67" i="6"/>
  <c r="EB61" i="11" s="1"/>
  <c r="EC67" i="6"/>
  <c r="EC61" i="11" s="1"/>
  <c r="ED67" i="6"/>
  <c r="ED61" i="11" s="1"/>
  <c r="EE67" i="6"/>
  <c r="EE61" i="11" s="1"/>
  <c r="EF67" i="6"/>
  <c r="EF61" i="11" s="1"/>
  <c r="EG67" i="6"/>
  <c r="EG61" i="11" s="1"/>
  <c r="EH67" i="6"/>
  <c r="EH61" i="11" s="1"/>
  <c r="EI67" i="6"/>
  <c r="EI61" i="11" s="1"/>
  <c r="EJ67" i="6"/>
  <c r="EJ61" i="11" s="1"/>
  <c r="EK67" i="6"/>
  <c r="EK61" i="11" s="1"/>
  <c r="EL67" i="6"/>
  <c r="EL61" i="11" s="1"/>
  <c r="EM67" i="6"/>
  <c r="EM61" i="11" s="1"/>
  <c r="EN67" i="6"/>
  <c r="EN61" i="11" s="1"/>
  <c r="EO67" i="6"/>
  <c r="EO61" i="11" s="1"/>
  <c r="EP67" i="6"/>
  <c r="EP61" i="11" s="1"/>
  <c r="EQ67" i="6"/>
  <c r="EQ61" i="11" s="1"/>
  <c r="ER67" i="6"/>
  <c r="ER61" i="11" s="1"/>
  <c r="ES67" i="6"/>
  <c r="ES61" i="11" s="1"/>
  <c r="ET67" i="6"/>
  <c r="ET61" i="11" s="1"/>
  <c r="EU67" i="6"/>
  <c r="EU61" i="11" s="1"/>
  <c r="EV67" i="6"/>
  <c r="EV61" i="11" s="1"/>
  <c r="EW67" i="6"/>
  <c r="EW61" i="11" s="1"/>
  <c r="EX67" i="6"/>
  <c r="EX61" i="11" s="1"/>
  <c r="EY67" i="6"/>
  <c r="EY61" i="11" s="1"/>
  <c r="EZ67" i="6"/>
  <c r="EZ61" i="11" s="1"/>
  <c r="FA67" i="6"/>
  <c r="FA61" i="11" s="1"/>
  <c r="FB67" i="6"/>
  <c r="FB61" i="11" s="1"/>
  <c r="FC67" i="6"/>
  <c r="FC61" i="11" s="1"/>
  <c r="FD67" i="6"/>
  <c r="FD61" i="11" s="1"/>
  <c r="FE67" i="6"/>
  <c r="FE61" i="11" s="1"/>
  <c r="FF67" i="6"/>
  <c r="FF61" i="11" s="1"/>
  <c r="FG67" i="6"/>
  <c r="FG61" i="11" s="1"/>
  <c r="FH67" i="6"/>
  <c r="FH61" i="11" s="1"/>
  <c r="FI67" i="6"/>
  <c r="FI61" i="11" s="1"/>
  <c r="FJ67" i="6"/>
  <c r="FJ61" i="11" s="1"/>
  <c r="FK67" i="6"/>
  <c r="FK61" i="11" s="1"/>
  <c r="FL67" i="6"/>
  <c r="FL61" i="11" s="1"/>
  <c r="FM67" i="6"/>
  <c r="FM61" i="11" s="1"/>
  <c r="FN67" i="6"/>
  <c r="FN61" i="11" s="1"/>
  <c r="FO67" i="6"/>
  <c r="FO61" i="11" s="1"/>
  <c r="FP67" i="6"/>
  <c r="FP61" i="11" s="1"/>
  <c r="FQ67" i="6"/>
  <c r="FQ61" i="11" s="1"/>
  <c r="FR67" i="6"/>
  <c r="FR61" i="11" s="1"/>
  <c r="FS67" i="6"/>
  <c r="FS61" i="11" s="1"/>
  <c r="FT67" i="6"/>
  <c r="FT61" i="11" s="1"/>
  <c r="FU67" i="6"/>
  <c r="FU61" i="11" s="1"/>
  <c r="FV67" i="6"/>
  <c r="FV61" i="11" s="1"/>
  <c r="FW67" i="6"/>
  <c r="FW61" i="11" s="1"/>
  <c r="FX67" i="6"/>
  <c r="FX61" i="11" s="1"/>
  <c r="FY67" i="6"/>
  <c r="FY61" i="11" s="1"/>
  <c r="FZ67" i="6"/>
  <c r="FZ61" i="11" s="1"/>
  <c r="GA67" i="6"/>
  <c r="GA61" i="11" s="1"/>
  <c r="GB67" i="6"/>
  <c r="GB61" i="11" s="1"/>
  <c r="GC67" i="6"/>
  <c r="GC61" i="11" s="1"/>
  <c r="GD67" i="6"/>
  <c r="GD61" i="11" s="1"/>
  <c r="GE67" i="6"/>
  <c r="GE61" i="11" s="1"/>
  <c r="GF67" i="6"/>
  <c r="GF61" i="11" s="1"/>
  <c r="GG67" i="6"/>
  <c r="GG61" i="11" s="1"/>
  <c r="GH67" i="6"/>
  <c r="GH61" i="11" s="1"/>
  <c r="GI67" i="6"/>
  <c r="GI61" i="11" s="1"/>
  <c r="GJ67" i="6"/>
  <c r="GJ61" i="11" s="1"/>
  <c r="GK67" i="6"/>
  <c r="GK61" i="11" s="1"/>
  <c r="GL67" i="6"/>
  <c r="GL61" i="11" s="1"/>
  <c r="GM67" i="6"/>
  <c r="GM61" i="11" s="1"/>
  <c r="GN67" i="6"/>
  <c r="GN61" i="11" s="1"/>
  <c r="GO67" i="6"/>
  <c r="GO61" i="11" s="1"/>
  <c r="GP67" i="6"/>
  <c r="GP61" i="11" s="1"/>
  <c r="GQ67" i="6"/>
  <c r="GQ61" i="11" s="1"/>
  <c r="GR67" i="6"/>
  <c r="GR61" i="11" s="1"/>
  <c r="GS67" i="6"/>
  <c r="GS61" i="11" s="1"/>
  <c r="GT67" i="6"/>
  <c r="GT61" i="11" s="1"/>
  <c r="GU67" i="6"/>
  <c r="GU61" i="11" s="1"/>
  <c r="GV67" i="6"/>
  <c r="GV61" i="11" s="1"/>
  <c r="GW67" i="6"/>
  <c r="GW61" i="11" s="1"/>
  <c r="GX67" i="6"/>
  <c r="GX61" i="11" s="1"/>
  <c r="GY67" i="6"/>
  <c r="GY61" i="11" s="1"/>
  <c r="GZ67" i="6"/>
  <c r="GZ61" i="11" s="1"/>
  <c r="HA67" i="6"/>
  <c r="HA61" i="11" s="1"/>
  <c r="HB67" i="6"/>
  <c r="HB61" i="11" s="1"/>
  <c r="HC67" i="6"/>
  <c r="HC61" i="11" s="1"/>
  <c r="HD67" i="6"/>
  <c r="HD61" i="11" s="1"/>
  <c r="HE67" i="6"/>
  <c r="HE61" i="11" s="1"/>
  <c r="HF67" i="6"/>
  <c r="HF61" i="11" s="1"/>
  <c r="HG67" i="6"/>
  <c r="HG61" i="11" s="1"/>
  <c r="HH67" i="6"/>
  <c r="HH61" i="11" s="1"/>
  <c r="HI67" i="6"/>
  <c r="HI61" i="11" s="1"/>
  <c r="HJ67" i="6"/>
  <c r="HJ61" i="11" s="1"/>
  <c r="HK67" i="6"/>
  <c r="HK61" i="11" s="1"/>
  <c r="HL67" i="6"/>
  <c r="HL61" i="11" s="1"/>
  <c r="HM67" i="6"/>
  <c r="HM61" i="11" s="1"/>
  <c r="HN67" i="6"/>
  <c r="HN61" i="11" s="1"/>
  <c r="HO67" i="6"/>
  <c r="HO61" i="11" s="1"/>
  <c r="HP67" i="6"/>
  <c r="HP61" i="11" s="1"/>
  <c r="HQ67" i="6"/>
  <c r="HQ61" i="11" s="1"/>
  <c r="HR67" i="6"/>
  <c r="HR61" i="11" s="1"/>
  <c r="HS67" i="6"/>
  <c r="HS61" i="11" s="1"/>
  <c r="HT67" i="6"/>
  <c r="HT61" i="11" s="1"/>
  <c r="HU67" i="6"/>
  <c r="HU61" i="11" s="1"/>
  <c r="HV67" i="6"/>
  <c r="HV61" i="11" s="1"/>
  <c r="HW67" i="6"/>
  <c r="HW61" i="11" s="1"/>
  <c r="HX67" i="6"/>
  <c r="HX61" i="11" s="1"/>
  <c r="HY67" i="6"/>
  <c r="HY61" i="11" s="1"/>
  <c r="HZ67" i="6"/>
  <c r="HZ61" i="11" s="1"/>
  <c r="IA67" i="6"/>
  <c r="IA61" i="11" s="1"/>
  <c r="IB67" i="6"/>
  <c r="IB61" i="11" s="1"/>
  <c r="IC67" i="6"/>
  <c r="IC61" i="11" s="1"/>
  <c r="ID67" i="6"/>
  <c r="ID61" i="11" s="1"/>
  <c r="IE67" i="6"/>
  <c r="IE61" i="11" s="1"/>
  <c r="IF67" i="6"/>
  <c r="IF61" i="11" s="1"/>
  <c r="H68" i="6"/>
  <c r="H62" i="11" s="1"/>
  <c r="I68" i="6"/>
  <c r="I62" i="11" s="1"/>
  <c r="J68" i="6"/>
  <c r="J62" i="11" s="1"/>
  <c r="K68" i="6"/>
  <c r="K62" i="11" s="1"/>
  <c r="L68" i="6"/>
  <c r="L62" i="11" s="1"/>
  <c r="M68" i="6"/>
  <c r="M62" i="11" s="1"/>
  <c r="N68" i="6"/>
  <c r="N62" i="11" s="1"/>
  <c r="O68" i="6"/>
  <c r="O62" i="11" s="1"/>
  <c r="P68" i="6"/>
  <c r="P62" i="11" s="1"/>
  <c r="Q68" i="6"/>
  <c r="Q62" i="11" s="1"/>
  <c r="R68" i="6"/>
  <c r="R62" i="11" s="1"/>
  <c r="S68" i="6"/>
  <c r="S62" i="11" s="1"/>
  <c r="T68" i="6"/>
  <c r="T62" i="11" s="1"/>
  <c r="U68" i="6"/>
  <c r="U62" i="11" s="1"/>
  <c r="V68" i="6"/>
  <c r="V62" i="11" s="1"/>
  <c r="W68" i="6"/>
  <c r="W62" i="11" s="1"/>
  <c r="X68" i="6"/>
  <c r="X62" i="11" s="1"/>
  <c r="Y68" i="6"/>
  <c r="Y62" i="11" s="1"/>
  <c r="Z68" i="6"/>
  <c r="Z62" i="11" s="1"/>
  <c r="AA68" i="6"/>
  <c r="AA62" i="11" s="1"/>
  <c r="AB68" i="6"/>
  <c r="AB62" i="11" s="1"/>
  <c r="AC68" i="6"/>
  <c r="AC62" i="11" s="1"/>
  <c r="AD68" i="6"/>
  <c r="AD62" i="11" s="1"/>
  <c r="AE68" i="6"/>
  <c r="AE62" i="11" s="1"/>
  <c r="AF68" i="6"/>
  <c r="AF62" i="11" s="1"/>
  <c r="AG68" i="6"/>
  <c r="AG62" i="11" s="1"/>
  <c r="AH68" i="6"/>
  <c r="AH62" i="11" s="1"/>
  <c r="AI68" i="6"/>
  <c r="AI62" i="11" s="1"/>
  <c r="AJ68" i="6"/>
  <c r="AJ62" i="11" s="1"/>
  <c r="AK68" i="6"/>
  <c r="AK62" i="11" s="1"/>
  <c r="AL68" i="6"/>
  <c r="AL62" i="11" s="1"/>
  <c r="AM68" i="6"/>
  <c r="AM62" i="11" s="1"/>
  <c r="AN68" i="6"/>
  <c r="AN62" i="11" s="1"/>
  <c r="AO68" i="6"/>
  <c r="AO62" i="11" s="1"/>
  <c r="AP68" i="6"/>
  <c r="AP62" i="11" s="1"/>
  <c r="AQ68" i="6"/>
  <c r="AQ62" i="11" s="1"/>
  <c r="AR68" i="6"/>
  <c r="AR62" i="11" s="1"/>
  <c r="AS68" i="6"/>
  <c r="AS62" i="11" s="1"/>
  <c r="AT68" i="6"/>
  <c r="AT62" i="11" s="1"/>
  <c r="AU68" i="6"/>
  <c r="AU62" i="11" s="1"/>
  <c r="AV68" i="6"/>
  <c r="AV62" i="11" s="1"/>
  <c r="AW68" i="6"/>
  <c r="AW62" i="11" s="1"/>
  <c r="AX68" i="6"/>
  <c r="AX62" i="11" s="1"/>
  <c r="AY68" i="6"/>
  <c r="AY62" i="11" s="1"/>
  <c r="AZ68" i="6"/>
  <c r="AZ62" i="11" s="1"/>
  <c r="BA68" i="6"/>
  <c r="BA62" i="11" s="1"/>
  <c r="BB68" i="6"/>
  <c r="BB62" i="11" s="1"/>
  <c r="BC68" i="6"/>
  <c r="BC62" i="11" s="1"/>
  <c r="BD68" i="6"/>
  <c r="BD62" i="11" s="1"/>
  <c r="BE68" i="6"/>
  <c r="BE62" i="11" s="1"/>
  <c r="BF68" i="6"/>
  <c r="BF62" i="11" s="1"/>
  <c r="BG68" i="6"/>
  <c r="BG62" i="11" s="1"/>
  <c r="BH68" i="6"/>
  <c r="BH62" i="11" s="1"/>
  <c r="BI68" i="6"/>
  <c r="BI62" i="11" s="1"/>
  <c r="BJ68" i="6"/>
  <c r="BJ62" i="11" s="1"/>
  <c r="BK68" i="6"/>
  <c r="BK62" i="11" s="1"/>
  <c r="BL68" i="6"/>
  <c r="BL62" i="11" s="1"/>
  <c r="BM68" i="6"/>
  <c r="BM62" i="11" s="1"/>
  <c r="BN68" i="6"/>
  <c r="BN62" i="11" s="1"/>
  <c r="BO68" i="6"/>
  <c r="BO62" i="11" s="1"/>
  <c r="BP68" i="6"/>
  <c r="BP62" i="11" s="1"/>
  <c r="BQ68" i="6"/>
  <c r="BQ62" i="11" s="1"/>
  <c r="BR68" i="6"/>
  <c r="BR62" i="11" s="1"/>
  <c r="BS68" i="6"/>
  <c r="BS62" i="11" s="1"/>
  <c r="BT68" i="6"/>
  <c r="BT62" i="11" s="1"/>
  <c r="BU68" i="6"/>
  <c r="BU62" i="11" s="1"/>
  <c r="BV68" i="6"/>
  <c r="BV62" i="11" s="1"/>
  <c r="BW68" i="6"/>
  <c r="BW62" i="11" s="1"/>
  <c r="BX68" i="6"/>
  <c r="BX62" i="11" s="1"/>
  <c r="BY68" i="6"/>
  <c r="BY62" i="11" s="1"/>
  <c r="BZ68" i="6"/>
  <c r="BZ62" i="11" s="1"/>
  <c r="CA68" i="6"/>
  <c r="CA62" i="11" s="1"/>
  <c r="CB68" i="6"/>
  <c r="CB62" i="11" s="1"/>
  <c r="CC68" i="6"/>
  <c r="CC62" i="11" s="1"/>
  <c r="CD68" i="6"/>
  <c r="CD62" i="11" s="1"/>
  <c r="CE68" i="6"/>
  <c r="CE62" i="11" s="1"/>
  <c r="CF68" i="6"/>
  <c r="CF62" i="11" s="1"/>
  <c r="CG68" i="6"/>
  <c r="CG62" i="11" s="1"/>
  <c r="CH68" i="6"/>
  <c r="CH62" i="11" s="1"/>
  <c r="CI68" i="6"/>
  <c r="CI62" i="11" s="1"/>
  <c r="CJ68" i="6"/>
  <c r="CJ62" i="11" s="1"/>
  <c r="CK68" i="6"/>
  <c r="CK62" i="11" s="1"/>
  <c r="CL68" i="6"/>
  <c r="CL62" i="11" s="1"/>
  <c r="CM68" i="6"/>
  <c r="CM62" i="11" s="1"/>
  <c r="CN68" i="6"/>
  <c r="CN62" i="11" s="1"/>
  <c r="CO68" i="6"/>
  <c r="CO62" i="11" s="1"/>
  <c r="CP68" i="6"/>
  <c r="CP62" i="11" s="1"/>
  <c r="CQ68" i="6"/>
  <c r="CQ62" i="11" s="1"/>
  <c r="CR68" i="6"/>
  <c r="CR62" i="11" s="1"/>
  <c r="CS68" i="6"/>
  <c r="CS62" i="11" s="1"/>
  <c r="CT68" i="6"/>
  <c r="CT62" i="11" s="1"/>
  <c r="CU68" i="6"/>
  <c r="CU62" i="11" s="1"/>
  <c r="CV68" i="6"/>
  <c r="CV62" i="11" s="1"/>
  <c r="CW68" i="6"/>
  <c r="CW62" i="11" s="1"/>
  <c r="CX68" i="6"/>
  <c r="CX62" i="11" s="1"/>
  <c r="CY68" i="6"/>
  <c r="CY62" i="11" s="1"/>
  <c r="CZ68" i="6"/>
  <c r="CZ62" i="11" s="1"/>
  <c r="DA68" i="6"/>
  <c r="DA62" i="11" s="1"/>
  <c r="DB68" i="6"/>
  <c r="DB62" i="11" s="1"/>
  <c r="DC68" i="6"/>
  <c r="DC62" i="11" s="1"/>
  <c r="DD68" i="6"/>
  <c r="DD62" i="11" s="1"/>
  <c r="DE68" i="6"/>
  <c r="DE62" i="11" s="1"/>
  <c r="DF68" i="6"/>
  <c r="DF62" i="11" s="1"/>
  <c r="DG68" i="6"/>
  <c r="DG62" i="11" s="1"/>
  <c r="DH68" i="6"/>
  <c r="DH62" i="11" s="1"/>
  <c r="DI68" i="6"/>
  <c r="DI62" i="11" s="1"/>
  <c r="DJ68" i="6"/>
  <c r="DJ62" i="11" s="1"/>
  <c r="DK68" i="6"/>
  <c r="DK62" i="11" s="1"/>
  <c r="DL68" i="6"/>
  <c r="DL62" i="11" s="1"/>
  <c r="DM68" i="6"/>
  <c r="DM62" i="11" s="1"/>
  <c r="DN68" i="6"/>
  <c r="DN62" i="11" s="1"/>
  <c r="DO68" i="6"/>
  <c r="DO62" i="11" s="1"/>
  <c r="DP68" i="6"/>
  <c r="DP62" i="11" s="1"/>
  <c r="DQ68" i="6"/>
  <c r="DQ62" i="11" s="1"/>
  <c r="DR68" i="6"/>
  <c r="DR62" i="11" s="1"/>
  <c r="DS68" i="6"/>
  <c r="DS62" i="11" s="1"/>
  <c r="DT68" i="6"/>
  <c r="DT62" i="11" s="1"/>
  <c r="DU68" i="6"/>
  <c r="DU62" i="11" s="1"/>
  <c r="DV68" i="6"/>
  <c r="DV62" i="11" s="1"/>
  <c r="DW68" i="6"/>
  <c r="DW62" i="11" s="1"/>
  <c r="DX68" i="6"/>
  <c r="DX62" i="11" s="1"/>
  <c r="DY68" i="6"/>
  <c r="DY62" i="11" s="1"/>
  <c r="DZ68" i="6"/>
  <c r="DZ62" i="11" s="1"/>
  <c r="EA68" i="6"/>
  <c r="EA62" i="11" s="1"/>
  <c r="EB68" i="6"/>
  <c r="EB62" i="11" s="1"/>
  <c r="EC68" i="6"/>
  <c r="EC62" i="11" s="1"/>
  <c r="ED68" i="6"/>
  <c r="ED62" i="11" s="1"/>
  <c r="EE68" i="6"/>
  <c r="EE62" i="11" s="1"/>
  <c r="EF68" i="6"/>
  <c r="EF62" i="11" s="1"/>
  <c r="EG68" i="6"/>
  <c r="EG62" i="11" s="1"/>
  <c r="EH68" i="6"/>
  <c r="EH62" i="11" s="1"/>
  <c r="EI68" i="6"/>
  <c r="EI62" i="11" s="1"/>
  <c r="EJ68" i="6"/>
  <c r="EJ62" i="11" s="1"/>
  <c r="EK68" i="6"/>
  <c r="EK62" i="11" s="1"/>
  <c r="EL68" i="6"/>
  <c r="EL62" i="11" s="1"/>
  <c r="EM68" i="6"/>
  <c r="EM62" i="11" s="1"/>
  <c r="EN68" i="6"/>
  <c r="EN62" i="11" s="1"/>
  <c r="EO68" i="6"/>
  <c r="EO62" i="11" s="1"/>
  <c r="EP68" i="6"/>
  <c r="EP62" i="11" s="1"/>
  <c r="EQ68" i="6"/>
  <c r="EQ62" i="11" s="1"/>
  <c r="ER68" i="6"/>
  <c r="ER62" i="11" s="1"/>
  <c r="ES68" i="6"/>
  <c r="ES62" i="11" s="1"/>
  <c r="ET68" i="6"/>
  <c r="ET62" i="11" s="1"/>
  <c r="EU68" i="6"/>
  <c r="EU62" i="11" s="1"/>
  <c r="EV68" i="6"/>
  <c r="EV62" i="11" s="1"/>
  <c r="EW68" i="6"/>
  <c r="EW62" i="11" s="1"/>
  <c r="EX68" i="6"/>
  <c r="EX62" i="11" s="1"/>
  <c r="EY68" i="6"/>
  <c r="EY62" i="11" s="1"/>
  <c r="EZ68" i="6"/>
  <c r="EZ62" i="11" s="1"/>
  <c r="FA68" i="6"/>
  <c r="FA62" i="11" s="1"/>
  <c r="FB68" i="6"/>
  <c r="FB62" i="11" s="1"/>
  <c r="FC68" i="6"/>
  <c r="FC62" i="11" s="1"/>
  <c r="FD68" i="6"/>
  <c r="FD62" i="11" s="1"/>
  <c r="FE68" i="6"/>
  <c r="FE62" i="11" s="1"/>
  <c r="FF68" i="6"/>
  <c r="FF62" i="11" s="1"/>
  <c r="FG68" i="6"/>
  <c r="FG62" i="11" s="1"/>
  <c r="FH68" i="6"/>
  <c r="FH62" i="11" s="1"/>
  <c r="FI68" i="6"/>
  <c r="FI62" i="11" s="1"/>
  <c r="FJ68" i="6"/>
  <c r="FJ62" i="11" s="1"/>
  <c r="FK68" i="6"/>
  <c r="FK62" i="11" s="1"/>
  <c r="FL68" i="6"/>
  <c r="FL62" i="11" s="1"/>
  <c r="FM68" i="6"/>
  <c r="FM62" i="11" s="1"/>
  <c r="FN68" i="6"/>
  <c r="FN62" i="11" s="1"/>
  <c r="FO68" i="6"/>
  <c r="FO62" i="11" s="1"/>
  <c r="FP68" i="6"/>
  <c r="FP62" i="11" s="1"/>
  <c r="FQ68" i="6"/>
  <c r="FQ62" i="11" s="1"/>
  <c r="FR68" i="6"/>
  <c r="FR62" i="11" s="1"/>
  <c r="FS68" i="6"/>
  <c r="FS62" i="11" s="1"/>
  <c r="FT68" i="6"/>
  <c r="FT62" i="11" s="1"/>
  <c r="FU68" i="6"/>
  <c r="FU62" i="11" s="1"/>
  <c r="FV68" i="6"/>
  <c r="FV62" i="11" s="1"/>
  <c r="FW68" i="6"/>
  <c r="FW62" i="11" s="1"/>
  <c r="FX68" i="6"/>
  <c r="FX62" i="11" s="1"/>
  <c r="FY68" i="6"/>
  <c r="FY62" i="11" s="1"/>
  <c r="FZ68" i="6"/>
  <c r="FZ62" i="11" s="1"/>
  <c r="GA68" i="6"/>
  <c r="GA62" i="11" s="1"/>
  <c r="GB68" i="6"/>
  <c r="GB62" i="11" s="1"/>
  <c r="GC68" i="6"/>
  <c r="GC62" i="11" s="1"/>
  <c r="GD68" i="6"/>
  <c r="GD62" i="11" s="1"/>
  <c r="GE68" i="6"/>
  <c r="GE62" i="11" s="1"/>
  <c r="GF68" i="6"/>
  <c r="GF62" i="11" s="1"/>
  <c r="GG68" i="6"/>
  <c r="GG62" i="11" s="1"/>
  <c r="GH68" i="6"/>
  <c r="GH62" i="11" s="1"/>
  <c r="GI68" i="6"/>
  <c r="GI62" i="11" s="1"/>
  <c r="GJ68" i="6"/>
  <c r="GJ62" i="11" s="1"/>
  <c r="GK68" i="6"/>
  <c r="GK62" i="11" s="1"/>
  <c r="GL68" i="6"/>
  <c r="GL62" i="11" s="1"/>
  <c r="GM68" i="6"/>
  <c r="GM62" i="11" s="1"/>
  <c r="GN68" i="6"/>
  <c r="GN62" i="11" s="1"/>
  <c r="GO68" i="6"/>
  <c r="GO62" i="11" s="1"/>
  <c r="GP68" i="6"/>
  <c r="GP62" i="11" s="1"/>
  <c r="GQ68" i="6"/>
  <c r="GQ62" i="11" s="1"/>
  <c r="GR68" i="6"/>
  <c r="GR62" i="11" s="1"/>
  <c r="GS68" i="6"/>
  <c r="GS62" i="11" s="1"/>
  <c r="GT68" i="6"/>
  <c r="GT62" i="11" s="1"/>
  <c r="GU68" i="6"/>
  <c r="GU62" i="11" s="1"/>
  <c r="GV68" i="6"/>
  <c r="GV62" i="11" s="1"/>
  <c r="GW68" i="6"/>
  <c r="GW62" i="11" s="1"/>
  <c r="GX68" i="6"/>
  <c r="GX62" i="11" s="1"/>
  <c r="GY68" i="6"/>
  <c r="GY62" i="11" s="1"/>
  <c r="GZ68" i="6"/>
  <c r="GZ62" i="11" s="1"/>
  <c r="HA68" i="6"/>
  <c r="HA62" i="11" s="1"/>
  <c r="HB68" i="6"/>
  <c r="HB62" i="11" s="1"/>
  <c r="HC68" i="6"/>
  <c r="HC62" i="11" s="1"/>
  <c r="HD68" i="6"/>
  <c r="HD62" i="11" s="1"/>
  <c r="HE68" i="6"/>
  <c r="HE62" i="11" s="1"/>
  <c r="HF68" i="6"/>
  <c r="HF62" i="11" s="1"/>
  <c r="HG68" i="6"/>
  <c r="HG62" i="11" s="1"/>
  <c r="HH68" i="6"/>
  <c r="HH62" i="11" s="1"/>
  <c r="HI68" i="6"/>
  <c r="HI62" i="11" s="1"/>
  <c r="HJ68" i="6"/>
  <c r="HJ62" i="11" s="1"/>
  <c r="HK68" i="6"/>
  <c r="HK62" i="11" s="1"/>
  <c r="HL68" i="6"/>
  <c r="HL62" i="11" s="1"/>
  <c r="HM68" i="6"/>
  <c r="HM62" i="11" s="1"/>
  <c r="HN68" i="6"/>
  <c r="HN62" i="11" s="1"/>
  <c r="HO68" i="6"/>
  <c r="HO62" i="11" s="1"/>
  <c r="HP68" i="6"/>
  <c r="HP62" i="11" s="1"/>
  <c r="HQ68" i="6"/>
  <c r="HQ62" i="11" s="1"/>
  <c r="HR68" i="6"/>
  <c r="HR62" i="11" s="1"/>
  <c r="HS68" i="6"/>
  <c r="HS62" i="11" s="1"/>
  <c r="HT68" i="6"/>
  <c r="HT62" i="11" s="1"/>
  <c r="HU68" i="6"/>
  <c r="HU62" i="11" s="1"/>
  <c r="HV68" i="6"/>
  <c r="HV62" i="11" s="1"/>
  <c r="HW68" i="6"/>
  <c r="HW62" i="11" s="1"/>
  <c r="HX68" i="6"/>
  <c r="HX62" i="11" s="1"/>
  <c r="HY68" i="6"/>
  <c r="HY62" i="11" s="1"/>
  <c r="HZ68" i="6"/>
  <c r="HZ62" i="11" s="1"/>
  <c r="IA68" i="6"/>
  <c r="IA62" i="11" s="1"/>
  <c r="IB68" i="6"/>
  <c r="IB62" i="11" s="1"/>
  <c r="IC68" i="6"/>
  <c r="IC62" i="11" s="1"/>
  <c r="ID68" i="6"/>
  <c r="ID62" i="11" s="1"/>
  <c r="IE68" i="6"/>
  <c r="IE62" i="11" s="1"/>
  <c r="IF68" i="6"/>
  <c r="IF62" i="11" s="1"/>
  <c r="H69" i="6"/>
  <c r="H63" i="11" s="1"/>
  <c r="I69" i="6"/>
  <c r="I63" i="11" s="1"/>
  <c r="J69" i="6"/>
  <c r="J63" i="11" s="1"/>
  <c r="K69" i="6"/>
  <c r="K63" i="11" s="1"/>
  <c r="L69" i="6"/>
  <c r="L63" i="11" s="1"/>
  <c r="M69" i="6"/>
  <c r="M63" i="11" s="1"/>
  <c r="N69" i="6"/>
  <c r="N63" i="11" s="1"/>
  <c r="O69" i="6"/>
  <c r="O63" i="11" s="1"/>
  <c r="P69" i="6"/>
  <c r="P63" i="11" s="1"/>
  <c r="Q69" i="6"/>
  <c r="Q63" i="11" s="1"/>
  <c r="R69" i="6"/>
  <c r="R63" i="11" s="1"/>
  <c r="S69" i="6"/>
  <c r="S63" i="11" s="1"/>
  <c r="T69" i="6"/>
  <c r="T63" i="11" s="1"/>
  <c r="U69" i="6"/>
  <c r="U63" i="11" s="1"/>
  <c r="V69" i="6"/>
  <c r="V63" i="11" s="1"/>
  <c r="W69" i="6"/>
  <c r="W63" i="11" s="1"/>
  <c r="X69" i="6"/>
  <c r="X63" i="11" s="1"/>
  <c r="Y69" i="6"/>
  <c r="Y63" i="11" s="1"/>
  <c r="Z69" i="6"/>
  <c r="Z63" i="11" s="1"/>
  <c r="AA69" i="6"/>
  <c r="AA63" i="11" s="1"/>
  <c r="AB69" i="6"/>
  <c r="AB63" i="11" s="1"/>
  <c r="AC69" i="6"/>
  <c r="AC63" i="11" s="1"/>
  <c r="AD69" i="6"/>
  <c r="AD63" i="11" s="1"/>
  <c r="AE69" i="6"/>
  <c r="AE63" i="11" s="1"/>
  <c r="AF69" i="6"/>
  <c r="AF63" i="11" s="1"/>
  <c r="AG69" i="6"/>
  <c r="AG63" i="11" s="1"/>
  <c r="AH69" i="6"/>
  <c r="AH63" i="11" s="1"/>
  <c r="AI69" i="6"/>
  <c r="AI63" i="11" s="1"/>
  <c r="AJ69" i="6"/>
  <c r="AJ63" i="11" s="1"/>
  <c r="AK69" i="6"/>
  <c r="AK63" i="11" s="1"/>
  <c r="AL69" i="6"/>
  <c r="AL63" i="11" s="1"/>
  <c r="AM69" i="6"/>
  <c r="AM63" i="11" s="1"/>
  <c r="AN69" i="6"/>
  <c r="AN63" i="11" s="1"/>
  <c r="AO69" i="6"/>
  <c r="AO63" i="11" s="1"/>
  <c r="AP69" i="6"/>
  <c r="AP63" i="11" s="1"/>
  <c r="AQ69" i="6"/>
  <c r="AQ63" i="11" s="1"/>
  <c r="AR69" i="6"/>
  <c r="AR63" i="11" s="1"/>
  <c r="AS69" i="6"/>
  <c r="AS63" i="11" s="1"/>
  <c r="AT69" i="6"/>
  <c r="AT63" i="11" s="1"/>
  <c r="AU69" i="6"/>
  <c r="AU63" i="11" s="1"/>
  <c r="AV69" i="6"/>
  <c r="AV63" i="11" s="1"/>
  <c r="AW69" i="6"/>
  <c r="AW63" i="11" s="1"/>
  <c r="AX69" i="6"/>
  <c r="AX63" i="11" s="1"/>
  <c r="AY69" i="6"/>
  <c r="AY63" i="11" s="1"/>
  <c r="AZ69" i="6"/>
  <c r="AZ63" i="11" s="1"/>
  <c r="BA69" i="6"/>
  <c r="BA63" i="11" s="1"/>
  <c r="BB69" i="6"/>
  <c r="BB63" i="11" s="1"/>
  <c r="BC69" i="6"/>
  <c r="BC63" i="11" s="1"/>
  <c r="BD69" i="6"/>
  <c r="BD63" i="11" s="1"/>
  <c r="BE69" i="6"/>
  <c r="BE63" i="11" s="1"/>
  <c r="BF69" i="6"/>
  <c r="BF63" i="11" s="1"/>
  <c r="BG69" i="6"/>
  <c r="BG63" i="11" s="1"/>
  <c r="BH69" i="6"/>
  <c r="BH63" i="11" s="1"/>
  <c r="BI69" i="6"/>
  <c r="BI63" i="11" s="1"/>
  <c r="BJ69" i="6"/>
  <c r="BJ63" i="11" s="1"/>
  <c r="BK69" i="6"/>
  <c r="BK63" i="11" s="1"/>
  <c r="BL69" i="6"/>
  <c r="BL63" i="11" s="1"/>
  <c r="BM69" i="6"/>
  <c r="BM63" i="11" s="1"/>
  <c r="BN69" i="6"/>
  <c r="BN63" i="11" s="1"/>
  <c r="BO69" i="6"/>
  <c r="BO63" i="11" s="1"/>
  <c r="BP69" i="6"/>
  <c r="BP63" i="11" s="1"/>
  <c r="BQ69" i="6"/>
  <c r="BQ63" i="11" s="1"/>
  <c r="BR69" i="6"/>
  <c r="BR63" i="11" s="1"/>
  <c r="BS69" i="6"/>
  <c r="BS63" i="11" s="1"/>
  <c r="BT69" i="6"/>
  <c r="BT63" i="11" s="1"/>
  <c r="BU69" i="6"/>
  <c r="BU63" i="11" s="1"/>
  <c r="BV69" i="6"/>
  <c r="BV63" i="11" s="1"/>
  <c r="BW69" i="6"/>
  <c r="BW63" i="11" s="1"/>
  <c r="BX69" i="6"/>
  <c r="BX63" i="11" s="1"/>
  <c r="BY69" i="6"/>
  <c r="BY63" i="11" s="1"/>
  <c r="BZ69" i="6"/>
  <c r="BZ63" i="11" s="1"/>
  <c r="CA69" i="6"/>
  <c r="CA63" i="11" s="1"/>
  <c r="CB69" i="6"/>
  <c r="CB63" i="11" s="1"/>
  <c r="CC69" i="6"/>
  <c r="CC63" i="11" s="1"/>
  <c r="CD69" i="6"/>
  <c r="CD63" i="11" s="1"/>
  <c r="CE69" i="6"/>
  <c r="CE63" i="11" s="1"/>
  <c r="CF69" i="6"/>
  <c r="CF63" i="11" s="1"/>
  <c r="CG69" i="6"/>
  <c r="CG63" i="11" s="1"/>
  <c r="CH69" i="6"/>
  <c r="CH63" i="11" s="1"/>
  <c r="CI69" i="6"/>
  <c r="CI63" i="11" s="1"/>
  <c r="CJ69" i="6"/>
  <c r="CJ63" i="11" s="1"/>
  <c r="CK69" i="6"/>
  <c r="CK63" i="11" s="1"/>
  <c r="CL69" i="6"/>
  <c r="CL63" i="11" s="1"/>
  <c r="CM69" i="6"/>
  <c r="CM63" i="11" s="1"/>
  <c r="CN69" i="6"/>
  <c r="CN63" i="11" s="1"/>
  <c r="CO69" i="6"/>
  <c r="CO63" i="11" s="1"/>
  <c r="CP69" i="6"/>
  <c r="CP63" i="11" s="1"/>
  <c r="CQ69" i="6"/>
  <c r="CQ63" i="11" s="1"/>
  <c r="CR69" i="6"/>
  <c r="CR63" i="11" s="1"/>
  <c r="CS69" i="6"/>
  <c r="CS63" i="11" s="1"/>
  <c r="CT69" i="6"/>
  <c r="CT63" i="11" s="1"/>
  <c r="CU69" i="6"/>
  <c r="CU63" i="11" s="1"/>
  <c r="CV69" i="6"/>
  <c r="CV63" i="11" s="1"/>
  <c r="CW69" i="6"/>
  <c r="CW63" i="11" s="1"/>
  <c r="CX69" i="6"/>
  <c r="CX63" i="11" s="1"/>
  <c r="CY69" i="6"/>
  <c r="CY63" i="11" s="1"/>
  <c r="CZ69" i="6"/>
  <c r="CZ63" i="11" s="1"/>
  <c r="DA69" i="6"/>
  <c r="DA63" i="11" s="1"/>
  <c r="DB69" i="6"/>
  <c r="DB63" i="11" s="1"/>
  <c r="DC69" i="6"/>
  <c r="DC63" i="11" s="1"/>
  <c r="DD69" i="6"/>
  <c r="DD63" i="11" s="1"/>
  <c r="DE69" i="6"/>
  <c r="DE63" i="11" s="1"/>
  <c r="DF69" i="6"/>
  <c r="DF63" i="11" s="1"/>
  <c r="DG69" i="6"/>
  <c r="DG63" i="11" s="1"/>
  <c r="DH69" i="6"/>
  <c r="DH63" i="11" s="1"/>
  <c r="DI69" i="6"/>
  <c r="DI63" i="11" s="1"/>
  <c r="DJ69" i="6"/>
  <c r="DJ63" i="11" s="1"/>
  <c r="DK69" i="6"/>
  <c r="DK63" i="11" s="1"/>
  <c r="DL69" i="6"/>
  <c r="DL63" i="11" s="1"/>
  <c r="DM69" i="6"/>
  <c r="DM63" i="11" s="1"/>
  <c r="DN69" i="6"/>
  <c r="DN63" i="11" s="1"/>
  <c r="DO69" i="6"/>
  <c r="DO63" i="11" s="1"/>
  <c r="DP69" i="6"/>
  <c r="DP63" i="11" s="1"/>
  <c r="DQ69" i="6"/>
  <c r="DQ63" i="11" s="1"/>
  <c r="DR69" i="6"/>
  <c r="DR63" i="11" s="1"/>
  <c r="DS69" i="6"/>
  <c r="DS63" i="11" s="1"/>
  <c r="DT69" i="6"/>
  <c r="DT63" i="11" s="1"/>
  <c r="DU69" i="6"/>
  <c r="DU63" i="11" s="1"/>
  <c r="DV69" i="6"/>
  <c r="DV63" i="11" s="1"/>
  <c r="DW69" i="6"/>
  <c r="DW63" i="11" s="1"/>
  <c r="DX69" i="6"/>
  <c r="DX63" i="11" s="1"/>
  <c r="DY69" i="6"/>
  <c r="DY63" i="11" s="1"/>
  <c r="DZ69" i="6"/>
  <c r="DZ63" i="11" s="1"/>
  <c r="EA69" i="6"/>
  <c r="EA63" i="11" s="1"/>
  <c r="EB69" i="6"/>
  <c r="EB63" i="11" s="1"/>
  <c r="EC69" i="6"/>
  <c r="EC63" i="11" s="1"/>
  <c r="ED69" i="6"/>
  <c r="ED63" i="11" s="1"/>
  <c r="EE69" i="6"/>
  <c r="EE63" i="11" s="1"/>
  <c r="EF69" i="6"/>
  <c r="EF63" i="11" s="1"/>
  <c r="EG69" i="6"/>
  <c r="EG63" i="11" s="1"/>
  <c r="EH69" i="6"/>
  <c r="EH63" i="11" s="1"/>
  <c r="EI69" i="6"/>
  <c r="EI63" i="11" s="1"/>
  <c r="EJ69" i="6"/>
  <c r="EJ63" i="11" s="1"/>
  <c r="EK69" i="6"/>
  <c r="EK63" i="11" s="1"/>
  <c r="EL69" i="6"/>
  <c r="EL63" i="11" s="1"/>
  <c r="EM69" i="6"/>
  <c r="EM63" i="11" s="1"/>
  <c r="EN69" i="6"/>
  <c r="EN63" i="11" s="1"/>
  <c r="EO69" i="6"/>
  <c r="EO63" i="11" s="1"/>
  <c r="EP69" i="6"/>
  <c r="EP63" i="11" s="1"/>
  <c r="EQ69" i="6"/>
  <c r="EQ63" i="11" s="1"/>
  <c r="ER69" i="6"/>
  <c r="ER63" i="11" s="1"/>
  <c r="ES69" i="6"/>
  <c r="ES63" i="11" s="1"/>
  <c r="ET69" i="6"/>
  <c r="ET63" i="11" s="1"/>
  <c r="EU69" i="6"/>
  <c r="EU63" i="11" s="1"/>
  <c r="EV69" i="6"/>
  <c r="EV63" i="11" s="1"/>
  <c r="EW69" i="6"/>
  <c r="EW63" i="11" s="1"/>
  <c r="EX69" i="6"/>
  <c r="EX63" i="11" s="1"/>
  <c r="EY69" i="6"/>
  <c r="EY63" i="11" s="1"/>
  <c r="EZ69" i="6"/>
  <c r="EZ63" i="11" s="1"/>
  <c r="FA69" i="6"/>
  <c r="FA63" i="11" s="1"/>
  <c r="FB69" i="6"/>
  <c r="FB63" i="11" s="1"/>
  <c r="FC69" i="6"/>
  <c r="FC63" i="11" s="1"/>
  <c r="FD69" i="6"/>
  <c r="FD63" i="11" s="1"/>
  <c r="FE69" i="6"/>
  <c r="FE63" i="11" s="1"/>
  <c r="FF69" i="6"/>
  <c r="FF63" i="11" s="1"/>
  <c r="FG69" i="6"/>
  <c r="FG63" i="11" s="1"/>
  <c r="FH69" i="6"/>
  <c r="FH63" i="11" s="1"/>
  <c r="FI69" i="6"/>
  <c r="FI63" i="11" s="1"/>
  <c r="FJ69" i="6"/>
  <c r="FJ63" i="11" s="1"/>
  <c r="FK69" i="6"/>
  <c r="FK63" i="11" s="1"/>
  <c r="FL69" i="6"/>
  <c r="FL63" i="11" s="1"/>
  <c r="FM69" i="6"/>
  <c r="FM63" i="11" s="1"/>
  <c r="FN69" i="6"/>
  <c r="FN63" i="11" s="1"/>
  <c r="FO69" i="6"/>
  <c r="FO63" i="11" s="1"/>
  <c r="FP69" i="6"/>
  <c r="FP63" i="11" s="1"/>
  <c r="FQ69" i="6"/>
  <c r="FQ63" i="11" s="1"/>
  <c r="FR69" i="6"/>
  <c r="FR63" i="11" s="1"/>
  <c r="FS69" i="6"/>
  <c r="FS63" i="11" s="1"/>
  <c r="FT69" i="6"/>
  <c r="FT63" i="11" s="1"/>
  <c r="FU69" i="6"/>
  <c r="FU63" i="11" s="1"/>
  <c r="FV69" i="6"/>
  <c r="FV63" i="11" s="1"/>
  <c r="FW69" i="6"/>
  <c r="FW63" i="11" s="1"/>
  <c r="FX69" i="6"/>
  <c r="FX63" i="11" s="1"/>
  <c r="FY69" i="6"/>
  <c r="FY63" i="11" s="1"/>
  <c r="FZ69" i="6"/>
  <c r="FZ63" i="11" s="1"/>
  <c r="GA69" i="6"/>
  <c r="GA63" i="11" s="1"/>
  <c r="GB69" i="6"/>
  <c r="GB63" i="11" s="1"/>
  <c r="GC69" i="6"/>
  <c r="GC63" i="11" s="1"/>
  <c r="GD69" i="6"/>
  <c r="GD63" i="11" s="1"/>
  <c r="GE69" i="6"/>
  <c r="GE63" i="11" s="1"/>
  <c r="GF69" i="6"/>
  <c r="GF63" i="11" s="1"/>
  <c r="GG69" i="6"/>
  <c r="GG63" i="11" s="1"/>
  <c r="GH69" i="6"/>
  <c r="GH63" i="11" s="1"/>
  <c r="GI69" i="6"/>
  <c r="GI63" i="11" s="1"/>
  <c r="GJ69" i="6"/>
  <c r="GJ63" i="11" s="1"/>
  <c r="GK69" i="6"/>
  <c r="GK63" i="11" s="1"/>
  <c r="GL69" i="6"/>
  <c r="GL63" i="11" s="1"/>
  <c r="GM69" i="6"/>
  <c r="GM63" i="11" s="1"/>
  <c r="GN69" i="6"/>
  <c r="GN63" i="11" s="1"/>
  <c r="GO69" i="6"/>
  <c r="GO63" i="11" s="1"/>
  <c r="GP69" i="6"/>
  <c r="GP63" i="11" s="1"/>
  <c r="GQ69" i="6"/>
  <c r="GQ63" i="11" s="1"/>
  <c r="GR69" i="6"/>
  <c r="GR63" i="11" s="1"/>
  <c r="GS69" i="6"/>
  <c r="GS63" i="11" s="1"/>
  <c r="GT69" i="6"/>
  <c r="GT63" i="11" s="1"/>
  <c r="GU69" i="6"/>
  <c r="GU63" i="11" s="1"/>
  <c r="GV69" i="6"/>
  <c r="GV63" i="11" s="1"/>
  <c r="GW69" i="6"/>
  <c r="GW63" i="11" s="1"/>
  <c r="GX69" i="6"/>
  <c r="GX63" i="11" s="1"/>
  <c r="GY69" i="6"/>
  <c r="GY63" i="11" s="1"/>
  <c r="GZ69" i="6"/>
  <c r="GZ63" i="11" s="1"/>
  <c r="HA69" i="6"/>
  <c r="HA63" i="11" s="1"/>
  <c r="HB69" i="6"/>
  <c r="HB63" i="11" s="1"/>
  <c r="HC69" i="6"/>
  <c r="HC63" i="11" s="1"/>
  <c r="HD69" i="6"/>
  <c r="HD63" i="11" s="1"/>
  <c r="HE69" i="6"/>
  <c r="HE63" i="11" s="1"/>
  <c r="HF69" i="6"/>
  <c r="HF63" i="11" s="1"/>
  <c r="HG69" i="6"/>
  <c r="HG63" i="11" s="1"/>
  <c r="HH69" i="6"/>
  <c r="HH63" i="11" s="1"/>
  <c r="HI69" i="6"/>
  <c r="HI63" i="11" s="1"/>
  <c r="HJ69" i="6"/>
  <c r="HJ63" i="11" s="1"/>
  <c r="HK69" i="6"/>
  <c r="HK63" i="11" s="1"/>
  <c r="HL69" i="6"/>
  <c r="HL63" i="11" s="1"/>
  <c r="HM69" i="6"/>
  <c r="HM63" i="11" s="1"/>
  <c r="HN69" i="6"/>
  <c r="HN63" i="11" s="1"/>
  <c r="HO69" i="6"/>
  <c r="HO63" i="11" s="1"/>
  <c r="HP69" i="6"/>
  <c r="HP63" i="11" s="1"/>
  <c r="HQ69" i="6"/>
  <c r="HQ63" i="11" s="1"/>
  <c r="HR69" i="6"/>
  <c r="HR63" i="11" s="1"/>
  <c r="HS69" i="6"/>
  <c r="HS63" i="11" s="1"/>
  <c r="HT69" i="6"/>
  <c r="HT63" i="11" s="1"/>
  <c r="HU69" i="6"/>
  <c r="HU63" i="11" s="1"/>
  <c r="HV69" i="6"/>
  <c r="HV63" i="11" s="1"/>
  <c r="HW69" i="6"/>
  <c r="HW63" i="11" s="1"/>
  <c r="HX69" i="6"/>
  <c r="HX63" i="11" s="1"/>
  <c r="HY69" i="6"/>
  <c r="HY63" i="11" s="1"/>
  <c r="HZ69" i="6"/>
  <c r="HZ63" i="11" s="1"/>
  <c r="IA69" i="6"/>
  <c r="IA63" i="11" s="1"/>
  <c r="IB69" i="6"/>
  <c r="IB63" i="11" s="1"/>
  <c r="IC69" i="6"/>
  <c r="IC63" i="11" s="1"/>
  <c r="ID69" i="6"/>
  <c r="ID63" i="11" s="1"/>
  <c r="IE69" i="6"/>
  <c r="IE63" i="11" s="1"/>
  <c r="IF69" i="6"/>
  <c r="IF63" i="11" s="1"/>
  <c r="H70" i="6"/>
  <c r="H64" i="11" s="1"/>
  <c r="I70" i="6"/>
  <c r="I64" i="11" s="1"/>
  <c r="J70" i="6"/>
  <c r="J64" i="11" s="1"/>
  <c r="K70" i="6"/>
  <c r="K64" i="11" s="1"/>
  <c r="L70" i="6"/>
  <c r="L64" i="11" s="1"/>
  <c r="M70" i="6"/>
  <c r="M64" i="11" s="1"/>
  <c r="N70" i="6"/>
  <c r="N64" i="11" s="1"/>
  <c r="O70" i="6"/>
  <c r="O64" i="11" s="1"/>
  <c r="P70" i="6"/>
  <c r="P64" i="11" s="1"/>
  <c r="Q70" i="6"/>
  <c r="Q64" i="11" s="1"/>
  <c r="R70" i="6"/>
  <c r="R64" i="11" s="1"/>
  <c r="S70" i="6"/>
  <c r="S64" i="11" s="1"/>
  <c r="T70" i="6"/>
  <c r="T64" i="11" s="1"/>
  <c r="U70" i="6"/>
  <c r="U64" i="11" s="1"/>
  <c r="V70" i="6"/>
  <c r="V64" i="11" s="1"/>
  <c r="W70" i="6"/>
  <c r="W64" i="11" s="1"/>
  <c r="X70" i="6"/>
  <c r="X64" i="11" s="1"/>
  <c r="Y70" i="6"/>
  <c r="Y64" i="11" s="1"/>
  <c r="Z70" i="6"/>
  <c r="Z64" i="11" s="1"/>
  <c r="AA70" i="6"/>
  <c r="AA64" i="11" s="1"/>
  <c r="AB70" i="6"/>
  <c r="AB64" i="11" s="1"/>
  <c r="AC70" i="6"/>
  <c r="AC64" i="11" s="1"/>
  <c r="AD70" i="6"/>
  <c r="AD64" i="11" s="1"/>
  <c r="AE70" i="6"/>
  <c r="AE64" i="11" s="1"/>
  <c r="AF70" i="6"/>
  <c r="AF64" i="11" s="1"/>
  <c r="AG70" i="6"/>
  <c r="AG64" i="11" s="1"/>
  <c r="AH70" i="6"/>
  <c r="AH64" i="11" s="1"/>
  <c r="AI70" i="6"/>
  <c r="AI64" i="11" s="1"/>
  <c r="AJ70" i="6"/>
  <c r="AJ64" i="11" s="1"/>
  <c r="AK70" i="6"/>
  <c r="AK64" i="11" s="1"/>
  <c r="AL70" i="6"/>
  <c r="AL64" i="11" s="1"/>
  <c r="AM70" i="6"/>
  <c r="AM64" i="11" s="1"/>
  <c r="AN70" i="6"/>
  <c r="AN64" i="11" s="1"/>
  <c r="AO70" i="6"/>
  <c r="AO64" i="11" s="1"/>
  <c r="AP70" i="6"/>
  <c r="AP64" i="11" s="1"/>
  <c r="AQ70" i="6"/>
  <c r="AQ64" i="11" s="1"/>
  <c r="AR70" i="6"/>
  <c r="AR64" i="11" s="1"/>
  <c r="AS70" i="6"/>
  <c r="AS64" i="11" s="1"/>
  <c r="AT70" i="6"/>
  <c r="AT64" i="11" s="1"/>
  <c r="AU70" i="6"/>
  <c r="AU64" i="11" s="1"/>
  <c r="AV70" i="6"/>
  <c r="AV64" i="11" s="1"/>
  <c r="AW70" i="6"/>
  <c r="AW64" i="11" s="1"/>
  <c r="AX70" i="6"/>
  <c r="AX64" i="11" s="1"/>
  <c r="AY70" i="6"/>
  <c r="AY64" i="11" s="1"/>
  <c r="AZ70" i="6"/>
  <c r="AZ64" i="11" s="1"/>
  <c r="BA70" i="6"/>
  <c r="BA64" i="11" s="1"/>
  <c r="BB70" i="6"/>
  <c r="BB64" i="11" s="1"/>
  <c r="BC70" i="6"/>
  <c r="BC64" i="11" s="1"/>
  <c r="BD70" i="6"/>
  <c r="BD64" i="11" s="1"/>
  <c r="BE70" i="6"/>
  <c r="BE64" i="11" s="1"/>
  <c r="BF70" i="6"/>
  <c r="BF64" i="11" s="1"/>
  <c r="BG70" i="6"/>
  <c r="BG64" i="11" s="1"/>
  <c r="BH70" i="6"/>
  <c r="BH64" i="11" s="1"/>
  <c r="BI70" i="6"/>
  <c r="BI64" i="11" s="1"/>
  <c r="BJ70" i="6"/>
  <c r="BJ64" i="11" s="1"/>
  <c r="BK70" i="6"/>
  <c r="BK64" i="11" s="1"/>
  <c r="BL70" i="6"/>
  <c r="BL64" i="11" s="1"/>
  <c r="BM70" i="6"/>
  <c r="BM64" i="11" s="1"/>
  <c r="BN70" i="6"/>
  <c r="BN64" i="11" s="1"/>
  <c r="BO70" i="6"/>
  <c r="BO64" i="11" s="1"/>
  <c r="BP70" i="6"/>
  <c r="BP64" i="11" s="1"/>
  <c r="BQ70" i="6"/>
  <c r="BQ64" i="11" s="1"/>
  <c r="BR70" i="6"/>
  <c r="BR64" i="11" s="1"/>
  <c r="BS70" i="6"/>
  <c r="BS64" i="11" s="1"/>
  <c r="BT70" i="6"/>
  <c r="BT64" i="11" s="1"/>
  <c r="BU70" i="6"/>
  <c r="BU64" i="11" s="1"/>
  <c r="BV70" i="6"/>
  <c r="BV64" i="11" s="1"/>
  <c r="BW70" i="6"/>
  <c r="BW64" i="11" s="1"/>
  <c r="BX70" i="6"/>
  <c r="BX64" i="11" s="1"/>
  <c r="BY70" i="6"/>
  <c r="BY64" i="11" s="1"/>
  <c r="BZ70" i="6"/>
  <c r="BZ64" i="11" s="1"/>
  <c r="CA70" i="6"/>
  <c r="CA64" i="11" s="1"/>
  <c r="CB70" i="6"/>
  <c r="CB64" i="11" s="1"/>
  <c r="CC70" i="6"/>
  <c r="CC64" i="11" s="1"/>
  <c r="CD70" i="6"/>
  <c r="CD64" i="11" s="1"/>
  <c r="CE70" i="6"/>
  <c r="CE64" i="11" s="1"/>
  <c r="CF70" i="6"/>
  <c r="CF64" i="11" s="1"/>
  <c r="CG70" i="6"/>
  <c r="CG64" i="11" s="1"/>
  <c r="CH70" i="6"/>
  <c r="CH64" i="11" s="1"/>
  <c r="CI70" i="6"/>
  <c r="CI64" i="11" s="1"/>
  <c r="CJ70" i="6"/>
  <c r="CJ64" i="11" s="1"/>
  <c r="CK70" i="6"/>
  <c r="CK64" i="11" s="1"/>
  <c r="CL70" i="6"/>
  <c r="CL64" i="11" s="1"/>
  <c r="CM70" i="6"/>
  <c r="CM64" i="11" s="1"/>
  <c r="CN70" i="6"/>
  <c r="CN64" i="11" s="1"/>
  <c r="CO70" i="6"/>
  <c r="CO64" i="11" s="1"/>
  <c r="CP70" i="6"/>
  <c r="CP64" i="11" s="1"/>
  <c r="CQ70" i="6"/>
  <c r="CQ64" i="11" s="1"/>
  <c r="CR70" i="6"/>
  <c r="CR64" i="11" s="1"/>
  <c r="CS70" i="6"/>
  <c r="CS64" i="11" s="1"/>
  <c r="CT70" i="6"/>
  <c r="CT64" i="11" s="1"/>
  <c r="CU70" i="6"/>
  <c r="CU64" i="11" s="1"/>
  <c r="CV70" i="6"/>
  <c r="CV64" i="11" s="1"/>
  <c r="CW70" i="6"/>
  <c r="CW64" i="11" s="1"/>
  <c r="CX70" i="6"/>
  <c r="CX64" i="11" s="1"/>
  <c r="CY70" i="6"/>
  <c r="CY64" i="11" s="1"/>
  <c r="CZ70" i="6"/>
  <c r="CZ64" i="11" s="1"/>
  <c r="DA70" i="6"/>
  <c r="DA64" i="11" s="1"/>
  <c r="DB70" i="6"/>
  <c r="DB64" i="11" s="1"/>
  <c r="DC70" i="6"/>
  <c r="DC64" i="11" s="1"/>
  <c r="DD70" i="6"/>
  <c r="DD64" i="11" s="1"/>
  <c r="DE70" i="6"/>
  <c r="DE64" i="11" s="1"/>
  <c r="DF70" i="6"/>
  <c r="DF64" i="11" s="1"/>
  <c r="DG70" i="6"/>
  <c r="DG64" i="11" s="1"/>
  <c r="DH70" i="6"/>
  <c r="DH64" i="11" s="1"/>
  <c r="DI70" i="6"/>
  <c r="DI64" i="11" s="1"/>
  <c r="DJ70" i="6"/>
  <c r="DJ64" i="11" s="1"/>
  <c r="DK70" i="6"/>
  <c r="DK64" i="11" s="1"/>
  <c r="DL70" i="6"/>
  <c r="DL64" i="11" s="1"/>
  <c r="DM70" i="6"/>
  <c r="DM64" i="11" s="1"/>
  <c r="DN70" i="6"/>
  <c r="DN64" i="11" s="1"/>
  <c r="DO70" i="6"/>
  <c r="DO64" i="11" s="1"/>
  <c r="DP70" i="6"/>
  <c r="DP64" i="11" s="1"/>
  <c r="DQ70" i="6"/>
  <c r="DQ64" i="11" s="1"/>
  <c r="DR70" i="6"/>
  <c r="DR64" i="11" s="1"/>
  <c r="DS70" i="6"/>
  <c r="DS64" i="11" s="1"/>
  <c r="DT70" i="6"/>
  <c r="DT64" i="11" s="1"/>
  <c r="DU70" i="6"/>
  <c r="DU64" i="11" s="1"/>
  <c r="DV70" i="6"/>
  <c r="DV64" i="11" s="1"/>
  <c r="DW70" i="6"/>
  <c r="DW64" i="11" s="1"/>
  <c r="DX70" i="6"/>
  <c r="DX64" i="11" s="1"/>
  <c r="DY70" i="6"/>
  <c r="DY64" i="11" s="1"/>
  <c r="DZ70" i="6"/>
  <c r="DZ64" i="11" s="1"/>
  <c r="EA70" i="6"/>
  <c r="EA64" i="11" s="1"/>
  <c r="EB70" i="6"/>
  <c r="EB64" i="11" s="1"/>
  <c r="EC70" i="6"/>
  <c r="EC64" i="11" s="1"/>
  <c r="ED70" i="6"/>
  <c r="ED64" i="11" s="1"/>
  <c r="EE70" i="6"/>
  <c r="EE64" i="11" s="1"/>
  <c r="EF70" i="6"/>
  <c r="EF64" i="11" s="1"/>
  <c r="EG70" i="6"/>
  <c r="EG64" i="11" s="1"/>
  <c r="EH70" i="6"/>
  <c r="EH64" i="11" s="1"/>
  <c r="EI70" i="6"/>
  <c r="EI64" i="11" s="1"/>
  <c r="EJ70" i="6"/>
  <c r="EJ64" i="11" s="1"/>
  <c r="EK70" i="6"/>
  <c r="EK64" i="11" s="1"/>
  <c r="EL70" i="6"/>
  <c r="EL64" i="11" s="1"/>
  <c r="EM70" i="6"/>
  <c r="EM64" i="11" s="1"/>
  <c r="EN70" i="6"/>
  <c r="EN64" i="11" s="1"/>
  <c r="EO70" i="6"/>
  <c r="EO64" i="11" s="1"/>
  <c r="EP70" i="6"/>
  <c r="EP64" i="11" s="1"/>
  <c r="EQ70" i="6"/>
  <c r="EQ64" i="11" s="1"/>
  <c r="ER70" i="6"/>
  <c r="ER64" i="11" s="1"/>
  <c r="ES70" i="6"/>
  <c r="ES64" i="11" s="1"/>
  <c r="ET70" i="6"/>
  <c r="ET64" i="11" s="1"/>
  <c r="EU70" i="6"/>
  <c r="EU64" i="11" s="1"/>
  <c r="EV70" i="6"/>
  <c r="EV64" i="11" s="1"/>
  <c r="EW70" i="6"/>
  <c r="EW64" i="11" s="1"/>
  <c r="EX70" i="6"/>
  <c r="EX64" i="11" s="1"/>
  <c r="EY70" i="6"/>
  <c r="EY64" i="11" s="1"/>
  <c r="EZ70" i="6"/>
  <c r="EZ64" i="11" s="1"/>
  <c r="FA70" i="6"/>
  <c r="FA64" i="11" s="1"/>
  <c r="FB70" i="6"/>
  <c r="FB64" i="11" s="1"/>
  <c r="FC70" i="6"/>
  <c r="FC64" i="11" s="1"/>
  <c r="FD70" i="6"/>
  <c r="FD64" i="11" s="1"/>
  <c r="FE70" i="6"/>
  <c r="FE64" i="11" s="1"/>
  <c r="FF70" i="6"/>
  <c r="FF64" i="11" s="1"/>
  <c r="FG70" i="6"/>
  <c r="FG64" i="11" s="1"/>
  <c r="FH70" i="6"/>
  <c r="FH64" i="11" s="1"/>
  <c r="FI70" i="6"/>
  <c r="FI64" i="11" s="1"/>
  <c r="FJ70" i="6"/>
  <c r="FJ64" i="11" s="1"/>
  <c r="FK70" i="6"/>
  <c r="FK64" i="11" s="1"/>
  <c r="FL70" i="6"/>
  <c r="FL64" i="11" s="1"/>
  <c r="FM70" i="6"/>
  <c r="FM64" i="11" s="1"/>
  <c r="FN70" i="6"/>
  <c r="FN64" i="11" s="1"/>
  <c r="FO70" i="6"/>
  <c r="FO64" i="11" s="1"/>
  <c r="FP70" i="6"/>
  <c r="FP64" i="11" s="1"/>
  <c r="FQ70" i="6"/>
  <c r="FQ64" i="11" s="1"/>
  <c r="FR70" i="6"/>
  <c r="FR64" i="11" s="1"/>
  <c r="FS70" i="6"/>
  <c r="FS64" i="11" s="1"/>
  <c r="FT70" i="6"/>
  <c r="FT64" i="11" s="1"/>
  <c r="FU70" i="6"/>
  <c r="FU64" i="11" s="1"/>
  <c r="FV70" i="6"/>
  <c r="FV64" i="11" s="1"/>
  <c r="FW70" i="6"/>
  <c r="FW64" i="11" s="1"/>
  <c r="FX70" i="6"/>
  <c r="FX64" i="11" s="1"/>
  <c r="FY70" i="6"/>
  <c r="FY64" i="11" s="1"/>
  <c r="FZ70" i="6"/>
  <c r="FZ64" i="11" s="1"/>
  <c r="GA70" i="6"/>
  <c r="GA64" i="11" s="1"/>
  <c r="GB70" i="6"/>
  <c r="GB64" i="11" s="1"/>
  <c r="GC70" i="6"/>
  <c r="GC64" i="11" s="1"/>
  <c r="GD70" i="6"/>
  <c r="GD64" i="11" s="1"/>
  <c r="GE70" i="6"/>
  <c r="GE64" i="11" s="1"/>
  <c r="GF70" i="6"/>
  <c r="GF64" i="11" s="1"/>
  <c r="GG70" i="6"/>
  <c r="GG64" i="11" s="1"/>
  <c r="GH70" i="6"/>
  <c r="GH64" i="11" s="1"/>
  <c r="GI70" i="6"/>
  <c r="GI64" i="11" s="1"/>
  <c r="GJ70" i="6"/>
  <c r="GJ64" i="11" s="1"/>
  <c r="GK70" i="6"/>
  <c r="GK64" i="11" s="1"/>
  <c r="GL70" i="6"/>
  <c r="GL64" i="11" s="1"/>
  <c r="GM70" i="6"/>
  <c r="GM64" i="11" s="1"/>
  <c r="GN70" i="6"/>
  <c r="GN64" i="11" s="1"/>
  <c r="GO70" i="6"/>
  <c r="GO64" i="11" s="1"/>
  <c r="GP70" i="6"/>
  <c r="GP64" i="11" s="1"/>
  <c r="GQ70" i="6"/>
  <c r="GQ64" i="11" s="1"/>
  <c r="GR70" i="6"/>
  <c r="GR64" i="11" s="1"/>
  <c r="GS70" i="6"/>
  <c r="GS64" i="11" s="1"/>
  <c r="GT70" i="6"/>
  <c r="GT64" i="11" s="1"/>
  <c r="GU70" i="6"/>
  <c r="GU64" i="11" s="1"/>
  <c r="GV70" i="6"/>
  <c r="GV64" i="11" s="1"/>
  <c r="GW70" i="6"/>
  <c r="GW64" i="11" s="1"/>
  <c r="GX70" i="6"/>
  <c r="GX64" i="11" s="1"/>
  <c r="GY70" i="6"/>
  <c r="GY64" i="11" s="1"/>
  <c r="GZ70" i="6"/>
  <c r="GZ64" i="11" s="1"/>
  <c r="HA70" i="6"/>
  <c r="HA64" i="11" s="1"/>
  <c r="HB70" i="6"/>
  <c r="HB64" i="11" s="1"/>
  <c r="HC70" i="6"/>
  <c r="HC64" i="11" s="1"/>
  <c r="HD70" i="6"/>
  <c r="HD64" i="11" s="1"/>
  <c r="HE70" i="6"/>
  <c r="HE64" i="11" s="1"/>
  <c r="HF70" i="6"/>
  <c r="HF64" i="11" s="1"/>
  <c r="HG70" i="6"/>
  <c r="HG64" i="11" s="1"/>
  <c r="HH70" i="6"/>
  <c r="HH64" i="11" s="1"/>
  <c r="HI70" i="6"/>
  <c r="HI64" i="11" s="1"/>
  <c r="HJ70" i="6"/>
  <c r="HJ64" i="11" s="1"/>
  <c r="HK70" i="6"/>
  <c r="HK64" i="11" s="1"/>
  <c r="HL70" i="6"/>
  <c r="HL64" i="11" s="1"/>
  <c r="HM70" i="6"/>
  <c r="HM64" i="11" s="1"/>
  <c r="HN70" i="6"/>
  <c r="HN64" i="11" s="1"/>
  <c r="HO70" i="6"/>
  <c r="HO64" i="11" s="1"/>
  <c r="HP70" i="6"/>
  <c r="HP64" i="11" s="1"/>
  <c r="HQ70" i="6"/>
  <c r="HQ64" i="11" s="1"/>
  <c r="HR70" i="6"/>
  <c r="HR64" i="11" s="1"/>
  <c r="HS70" i="6"/>
  <c r="HS64" i="11" s="1"/>
  <c r="HT70" i="6"/>
  <c r="HT64" i="11" s="1"/>
  <c r="HU70" i="6"/>
  <c r="HU64" i="11" s="1"/>
  <c r="HV70" i="6"/>
  <c r="HV64" i="11" s="1"/>
  <c r="HW70" i="6"/>
  <c r="HW64" i="11" s="1"/>
  <c r="HX70" i="6"/>
  <c r="HX64" i="11" s="1"/>
  <c r="HY70" i="6"/>
  <c r="HY64" i="11" s="1"/>
  <c r="HZ70" i="6"/>
  <c r="HZ64" i="11" s="1"/>
  <c r="IA70" i="6"/>
  <c r="IA64" i="11" s="1"/>
  <c r="IB70" i="6"/>
  <c r="IB64" i="11" s="1"/>
  <c r="IC70" i="6"/>
  <c r="IC64" i="11" s="1"/>
  <c r="ID70" i="6"/>
  <c r="ID64" i="11" s="1"/>
  <c r="IE70" i="6"/>
  <c r="IE64" i="11" s="1"/>
  <c r="IF70" i="6"/>
  <c r="IF64" i="11" s="1"/>
  <c r="H74" i="6"/>
  <c r="H68" i="11" s="1"/>
  <c r="I74" i="6"/>
  <c r="I68" i="11" s="1"/>
  <c r="J74" i="6"/>
  <c r="J68" i="11" s="1"/>
  <c r="K74" i="6"/>
  <c r="K68" i="11" s="1"/>
  <c r="L74" i="6"/>
  <c r="L68" i="11" s="1"/>
  <c r="M74" i="6"/>
  <c r="M68" i="11" s="1"/>
  <c r="N74" i="6"/>
  <c r="N68" i="11" s="1"/>
  <c r="O74" i="6"/>
  <c r="O68" i="11" s="1"/>
  <c r="P74" i="6"/>
  <c r="P68" i="11" s="1"/>
  <c r="Q74" i="6"/>
  <c r="Q68" i="11" s="1"/>
  <c r="R74" i="6"/>
  <c r="R68" i="11" s="1"/>
  <c r="S74" i="6"/>
  <c r="S68" i="11" s="1"/>
  <c r="T74" i="6"/>
  <c r="T68" i="11" s="1"/>
  <c r="U74" i="6"/>
  <c r="U68" i="11" s="1"/>
  <c r="V74" i="6"/>
  <c r="V68" i="11" s="1"/>
  <c r="W74" i="6"/>
  <c r="W68" i="11" s="1"/>
  <c r="X74" i="6"/>
  <c r="X68" i="11" s="1"/>
  <c r="Y74" i="6"/>
  <c r="Y68" i="11" s="1"/>
  <c r="Z74" i="6"/>
  <c r="Z68" i="11" s="1"/>
  <c r="AA74" i="6"/>
  <c r="AA68" i="11" s="1"/>
  <c r="AB74" i="6"/>
  <c r="AB68" i="11" s="1"/>
  <c r="AC74" i="6"/>
  <c r="AC68" i="11" s="1"/>
  <c r="AD74" i="6"/>
  <c r="AD68" i="11" s="1"/>
  <c r="AE74" i="6"/>
  <c r="AE68" i="11" s="1"/>
  <c r="AF74" i="6"/>
  <c r="AF68" i="11" s="1"/>
  <c r="AG74" i="6"/>
  <c r="AG68" i="11" s="1"/>
  <c r="AH74" i="6"/>
  <c r="AH68" i="11" s="1"/>
  <c r="AI74" i="6"/>
  <c r="AI68" i="11" s="1"/>
  <c r="AJ74" i="6"/>
  <c r="AJ68" i="11" s="1"/>
  <c r="AK74" i="6"/>
  <c r="AK68" i="11" s="1"/>
  <c r="AL74" i="6"/>
  <c r="AL68" i="11" s="1"/>
  <c r="AM74" i="6"/>
  <c r="AM68" i="11" s="1"/>
  <c r="AN74" i="6"/>
  <c r="AN68" i="11" s="1"/>
  <c r="AO74" i="6"/>
  <c r="AO68" i="11" s="1"/>
  <c r="AP74" i="6"/>
  <c r="AP68" i="11" s="1"/>
  <c r="AQ74" i="6"/>
  <c r="AQ68" i="11" s="1"/>
  <c r="AR74" i="6"/>
  <c r="AR68" i="11" s="1"/>
  <c r="AS74" i="6"/>
  <c r="AS68" i="11" s="1"/>
  <c r="AT74" i="6"/>
  <c r="AT68" i="11" s="1"/>
  <c r="AU74" i="6"/>
  <c r="AU68" i="11" s="1"/>
  <c r="AV74" i="6"/>
  <c r="AV68" i="11" s="1"/>
  <c r="AW74" i="6"/>
  <c r="AW68" i="11" s="1"/>
  <c r="AX74" i="6"/>
  <c r="AX68" i="11" s="1"/>
  <c r="AY74" i="6"/>
  <c r="AY68" i="11" s="1"/>
  <c r="AZ74" i="6"/>
  <c r="AZ68" i="11" s="1"/>
  <c r="BA74" i="6"/>
  <c r="BA68" i="11" s="1"/>
  <c r="BB74" i="6"/>
  <c r="BB68" i="11" s="1"/>
  <c r="BC74" i="6"/>
  <c r="BC68" i="11" s="1"/>
  <c r="BD74" i="6"/>
  <c r="BD68" i="11" s="1"/>
  <c r="BE74" i="6"/>
  <c r="BE68" i="11" s="1"/>
  <c r="BF74" i="6"/>
  <c r="BF68" i="11" s="1"/>
  <c r="BG74" i="6"/>
  <c r="BG68" i="11" s="1"/>
  <c r="BH74" i="6"/>
  <c r="BH68" i="11" s="1"/>
  <c r="BI74" i="6"/>
  <c r="BI68" i="11" s="1"/>
  <c r="BJ74" i="6"/>
  <c r="BJ68" i="11" s="1"/>
  <c r="BK74" i="6"/>
  <c r="BK68" i="11" s="1"/>
  <c r="BL74" i="6"/>
  <c r="BL68" i="11" s="1"/>
  <c r="BM74" i="6"/>
  <c r="BM68" i="11" s="1"/>
  <c r="BN74" i="6"/>
  <c r="BN68" i="11" s="1"/>
  <c r="BO74" i="6"/>
  <c r="BO68" i="11" s="1"/>
  <c r="BP74" i="6"/>
  <c r="BP68" i="11" s="1"/>
  <c r="BQ74" i="6"/>
  <c r="BQ68" i="11" s="1"/>
  <c r="BR74" i="6"/>
  <c r="BR68" i="11" s="1"/>
  <c r="BS74" i="6"/>
  <c r="BS68" i="11" s="1"/>
  <c r="BT74" i="6"/>
  <c r="BT68" i="11" s="1"/>
  <c r="BU74" i="6"/>
  <c r="BU68" i="11" s="1"/>
  <c r="BV74" i="6"/>
  <c r="BV68" i="11" s="1"/>
  <c r="BW74" i="6"/>
  <c r="BW68" i="11" s="1"/>
  <c r="BX74" i="6"/>
  <c r="BX68" i="11" s="1"/>
  <c r="BY74" i="6"/>
  <c r="BY68" i="11" s="1"/>
  <c r="BZ74" i="6"/>
  <c r="BZ68" i="11" s="1"/>
  <c r="CA74" i="6"/>
  <c r="CA68" i="11" s="1"/>
  <c r="CB74" i="6"/>
  <c r="CB68" i="11" s="1"/>
  <c r="CC74" i="6"/>
  <c r="CC68" i="11" s="1"/>
  <c r="CD74" i="6"/>
  <c r="CD68" i="11" s="1"/>
  <c r="CE74" i="6"/>
  <c r="CE68" i="11" s="1"/>
  <c r="CF74" i="6"/>
  <c r="CF68" i="11" s="1"/>
  <c r="CG74" i="6"/>
  <c r="CG68" i="11" s="1"/>
  <c r="CH74" i="6"/>
  <c r="CH68" i="11" s="1"/>
  <c r="CI74" i="6"/>
  <c r="CI68" i="11" s="1"/>
  <c r="CJ74" i="6"/>
  <c r="CJ68" i="11" s="1"/>
  <c r="CK74" i="6"/>
  <c r="CK68" i="11" s="1"/>
  <c r="CL74" i="6"/>
  <c r="CL68" i="11" s="1"/>
  <c r="CM74" i="6"/>
  <c r="CM68" i="11" s="1"/>
  <c r="CN74" i="6"/>
  <c r="CN68" i="11" s="1"/>
  <c r="CO74" i="6"/>
  <c r="CO68" i="11" s="1"/>
  <c r="CP74" i="6"/>
  <c r="CP68" i="11" s="1"/>
  <c r="CQ74" i="6"/>
  <c r="CQ68" i="11" s="1"/>
  <c r="CR74" i="6"/>
  <c r="CR68" i="11" s="1"/>
  <c r="CS74" i="6"/>
  <c r="CS68" i="11" s="1"/>
  <c r="CT74" i="6"/>
  <c r="CT68" i="11" s="1"/>
  <c r="CU74" i="6"/>
  <c r="CU68" i="11" s="1"/>
  <c r="CV74" i="6"/>
  <c r="CV68" i="11" s="1"/>
  <c r="CW74" i="6"/>
  <c r="CW68" i="11" s="1"/>
  <c r="CX74" i="6"/>
  <c r="CX68" i="11" s="1"/>
  <c r="CY74" i="6"/>
  <c r="CY68" i="11" s="1"/>
  <c r="CZ74" i="6"/>
  <c r="CZ68" i="11" s="1"/>
  <c r="DA74" i="6"/>
  <c r="DA68" i="11" s="1"/>
  <c r="DB74" i="6"/>
  <c r="DB68" i="11" s="1"/>
  <c r="DC74" i="6"/>
  <c r="DC68" i="11" s="1"/>
  <c r="DD74" i="6"/>
  <c r="DD68" i="11" s="1"/>
  <c r="DE74" i="6"/>
  <c r="DE68" i="11" s="1"/>
  <c r="DF74" i="6"/>
  <c r="DF68" i="11" s="1"/>
  <c r="DG74" i="6"/>
  <c r="DG68" i="11" s="1"/>
  <c r="DH74" i="6"/>
  <c r="DH68" i="11" s="1"/>
  <c r="DI74" i="6"/>
  <c r="DI68" i="11" s="1"/>
  <c r="DJ74" i="6"/>
  <c r="DJ68" i="11" s="1"/>
  <c r="DK74" i="6"/>
  <c r="DK68" i="11" s="1"/>
  <c r="DL74" i="6"/>
  <c r="DL68" i="11" s="1"/>
  <c r="DM74" i="6"/>
  <c r="DM68" i="11" s="1"/>
  <c r="DN74" i="6"/>
  <c r="DN68" i="11" s="1"/>
  <c r="DO74" i="6"/>
  <c r="DO68" i="11" s="1"/>
  <c r="DP74" i="6"/>
  <c r="DP68" i="11" s="1"/>
  <c r="DQ74" i="6"/>
  <c r="DQ68" i="11" s="1"/>
  <c r="DR74" i="6"/>
  <c r="DR68" i="11" s="1"/>
  <c r="DS74" i="6"/>
  <c r="DS68" i="11" s="1"/>
  <c r="DT74" i="6"/>
  <c r="DT68" i="11" s="1"/>
  <c r="DU74" i="6"/>
  <c r="DU68" i="11" s="1"/>
  <c r="DV74" i="6"/>
  <c r="DV68" i="11" s="1"/>
  <c r="DW74" i="6"/>
  <c r="DW68" i="11" s="1"/>
  <c r="DX74" i="6"/>
  <c r="DX68" i="11" s="1"/>
  <c r="DY74" i="6"/>
  <c r="DY68" i="11" s="1"/>
  <c r="DZ74" i="6"/>
  <c r="DZ68" i="11" s="1"/>
  <c r="EA74" i="6"/>
  <c r="EA68" i="11" s="1"/>
  <c r="EB74" i="6"/>
  <c r="EB68" i="11" s="1"/>
  <c r="EC74" i="6"/>
  <c r="EC68" i="11" s="1"/>
  <c r="ED74" i="6"/>
  <c r="ED68" i="11" s="1"/>
  <c r="EE74" i="6"/>
  <c r="EE68" i="11" s="1"/>
  <c r="EF74" i="6"/>
  <c r="EF68" i="11" s="1"/>
  <c r="EG74" i="6"/>
  <c r="EG68" i="11" s="1"/>
  <c r="EH74" i="6"/>
  <c r="EH68" i="11" s="1"/>
  <c r="EI74" i="6"/>
  <c r="EI68" i="11" s="1"/>
  <c r="EJ74" i="6"/>
  <c r="EJ68" i="11" s="1"/>
  <c r="EK74" i="6"/>
  <c r="EK68" i="11" s="1"/>
  <c r="EL74" i="6"/>
  <c r="EL68" i="11" s="1"/>
  <c r="EM74" i="6"/>
  <c r="EM68" i="11" s="1"/>
  <c r="EN74" i="6"/>
  <c r="EN68" i="11" s="1"/>
  <c r="EO74" i="6"/>
  <c r="EO68" i="11" s="1"/>
  <c r="EP74" i="6"/>
  <c r="EP68" i="11" s="1"/>
  <c r="EQ74" i="6"/>
  <c r="EQ68" i="11" s="1"/>
  <c r="ER74" i="6"/>
  <c r="ER68" i="11" s="1"/>
  <c r="ES74" i="6"/>
  <c r="ES68" i="11" s="1"/>
  <c r="ET74" i="6"/>
  <c r="ET68" i="11" s="1"/>
  <c r="EU74" i="6"/>
  <c r="EU68" i="11" s="1"/>
  <c r="EV74" i="6"/>
  <c r="EV68" i="11" s="1"/>
  <c r="EW74" i="6"/>
  <c r="EW68" i="11" s="1"/>
  <c r="EX74" i="6"/>
  <c r="EX68" i="11" s="1"/>
  <c r="EY74" i="6"/>
  <c r="EY68" i="11" s="1"/>
  <c r="EZ74" i="6"/>
  <c r="EZ68" i="11" s="1"/>
  <c r="FA74" i="6"/>
  <c r="FA68" i="11" s="1"/>
  <c r="FB74" i="6"/>
  <c r="FB68" i="11" s="1"/>
  <c r="FC74" i="6"/>
  <c r="FC68" i="11" s="1"/>
  <c r="FD74" i="6"/>
  <c r="FD68" i="11" s="1"/>
  <c r="FE74" i="6"/>
  <c r="FE68" i="11" s="1"/>
  <c r="FF74" i="6"/>
  <c r="FF68" i="11" s="1"/>
  <c r="FG74" i="6"/>
  <c r="FG68" i="11" s="1"/>
  <c r="FH74" i="6"/>
  <c r="FH68" i="11" s="1"/>
  <c r="FI74" i="6"/>
  <c r="FI68" i="11" s="1"/>
  <c r="FJ74" i="6"/>
  <c r="FJ68" i="11" s="1"/>
  <c r="FK74" i="6"/>
  <c r="FK68" i="11" s="1"/>
  <c r="FL74" i="6"/>
  <c r="FL68" i="11" s="1"/>
  <c r="FM74" i="6"/>
  <c r="FM68" i="11" s="1"/>
  <c r="FN74" i="6"/>
  <c r="FN68" i="11" s="1"/>
  <c r="FO74" i="6"/>
  <c r="FO68" i="11" s="1"/>
  <c r="FP74" i="6"/>
  <c r="FP68" i="11" s="1"/>
  <c r="FQ74" i="6"/>
  <c r="FQ68" i="11" s="1"/>
  <c r="FR74" i="6"/>
  <c r="FR68" i="11" s="1"/>
  <c r="FS74" i="6"/>
  <c r="FS68" i="11" s="1"/>
  <c r="FT74" i="6"/>
  <c r="FT68" i="11" s="1"/>
  <c r="FU74" i="6"/>
  <c r="FU68" i="11" s="1"/>
  <c r="FV74" i="6"/>
  <c r="FV68" i="11" s="1"/>
  <c r="FW74" i="6"/>
  <c r="FW68" i="11" s="1"/>
  <c r="FX74" i="6"/>
  <c r="FX68" i="11" s="1"/>
  <c r="FY74" i="6"/>
  <c r="FY68" i="11" s="1"/>
  <c r="FZ74" i="6"/>
  <c r="FZ68" i="11" s="1"/>
  <c r="GA74" i="6"/>
  <c r="GA68" i="11" s="1"/>
  <c r="GB74" i="6"/>
  <c r="GB68" i="11" s="1"/>
  <c r="GC74" i="6"/>
  <c r="GC68" i="11" s="1"/>
  <c r="GD74" i="6"/>
  <c r="GD68" i="11" s="1"/>
  <c r="GE74" i="6"/>
  <c r="GE68" i="11" s="1"/>
  <c r="GF74" i="6"/>
  <c r="GF68" i="11" s="1"/>
  <c r="GG74" i="6"/>
  <c r="GG68" i="11" s="1"/>
  <c r="GH74" i="6"/>
  <c r="GH68" i="11" s="1"/>
  <c r="GI74" i="6"/>
  <c r="GI68" i="11" s="1"/>
  <c r="GJ74" i="6"/>
  <c r="GJ68" i="11" s="1"/>
  <c r="GK74" i="6"/>
  <c r="GK68" i="11" s="1"/>
  <c r="GL74" i="6"/>
  <c r="GL68" i="11" s="1"/>
  <c r="GM74" i="6"/>
  <c r="GM68" i="11" s="1"/>
  <c r="GN74" i="6"/>
  <c r="GN68" i="11" s="1"/>
  <c r="GO74" i="6"/>
  <c r="GO68" i="11" s="1"/>
  <c r="GP74" i="6"/>
  <c r="GP68" i="11" s="1"/>
  <c r="GQ74" i="6"/>
  <c r="GQ68" i="11" s="1"/>
  <c r="GR74" i="6"/>
  <c r="GR68" i="11" s="1"/>
  <c r="GS74" i="6"/>
  <c r="GS68" i="11" s="1"/>
  <c r="GT74" i="6"/>
  <c r="GT68" i="11" s="1"/>
  <c r="GU74" i="6"/>
  <c r="GU68" i="11" s="1"/>
  <c r="GV74" i="6"/>
  <c r="GV68" i="11" s="1"/>
  <c r="GW74" i="6"/>
  <c r="GW68" i="11" s="1"/>
  <c r="GX74" i="6"/>
  <c r="GX68" i="11" s="1"/>
  <c r="GY74" i="6"/>
  <c r="GY68" i="11" s="1"/>
  <c r="GZ74" i="6"/>
  <c r="GZ68" i="11" s="1"/>
  <c r="HA74" i="6"/>
  <c r="HA68" i="11" s="1"/>
  <c r="HB74" i="6"/>
  <c r="HB68" i="11" s="1"/>
  <c r="HC74" i="6"/>
  <c r="HC68" i="11" s="1"/>
  <c r="HD74" i="6"/>
  <c r="HD68" i="11" s="1"/>
  <c r="HE74" i="6"/>
  <c r="HE68" i="11" s="1"/>
  <c r="HF74" i="6"/>
  <c r="HF68" i="11" s="1"/>
  <c r="HG74" i="6"/>
  <c r="HG68" i="11" s="1"/>
  <c r="HH74" i="6"/>
  <c r="HH68" i="11" s="1"/>
  <c r="HI74" i="6"/>
  <c r="HI68" i="11" s="1"/>
  <c r="HJ74" i="6"/>
  <c r="HJ68" i="11" s="1"/>
  <c r="HK74" i="6"/>
  <c r="HK68" i="11" s="1"/>
  <c r="HL74" i="6"/>
  <c r="HL68" i="11" s="1"/>
  <c r="HM74" i="6"/>
  <c r="HM68" i="11" s="1"/>
  <c r="HN74" i="6"/>
  <c r="HN68" i="11" s="1"/>
  <c r="HO74" i="6"/>
  <c r="HO68" i="11" s="1"/>
  <c r="HP74" i="6"/>
  <c r="HP68" i="11" s="1"/>
  <c r="HQ74" i="6"/>
  <c r="HQ68" i="11" s="1"/>
  <c r="HR74" i="6"/>
  <c r="HR68" i="11" s="1"/>
  <c r="HS74" i="6"/>
  <c r="HS68" i="11" s="1"/>
  <c r="HT74" i="6"/>
  <c r="HT68" i="11" s="1"/>
  <c r="HU74" i="6"/>
  <c r="HU68" i="11" s="1"/>
  <c r="HV74" i="6"/>
  <c r="HV68" i="11" s="1"/>
  <c r="HW74" i="6"/>
  <c r="HW68" i="11" s="1"/>
  <c r="HX74" i="6"/>
  <c r="HX68" i="11" s="1"/>
  <c r="HY74" i="6"/>
  <c r="HY68" i="11" s="1"/>
  <c r="HZ74" i="6"/>
  <c r="HZ68" i="11" s="1"/>
  <c r="IA74" i="6"/>
  <c r="IA68" i="11" s="1"/>
  <c r="IB74" i="6"/>
  <c r="IB68" i="11" s="1"/>
  <c r="IC74" i="6"/>
  <c r="IC68" i="11" s="1"/>
  <c r="ID74" i="6"/>
  <c r="ID68" i="11" s="1"/>
  <c r="IE74" i="6"/>
  <c r="IE68" i="11" s="1"/>
  <c r="IF74" i="6"/>
  <c r="IF68" i="11" s="1"/>
  <c r="H75" i="6"/>
  <c r="H69" i="11" s="1"/>
  <c r="I75" i="6"/>
  <c r="I69" i="11" s="1"/>
  <c r="J75" i="6"/>
  <c r="J69" i="11" s="1"/>
  <c r="K75" i="6"/>
  <c r="K69" i="11" s="1"/>
  <c r="L75" i="6"/>
  <c r="L69" i="11" s="1"/>
  <c r="M75" i="6"/>
  <c r="M69" i="11" s="1"/>
  <c r="N75" i="6"/>
  <c r="N69" i="11" s="1"/>
  <c r="O75" i="6"/>
  <c r="O69" i="11" s="1"/>
  <c r="P75" i="6"/>
  <c r="P69" i="11" s="1"/>
  <c r="Q75" i="6"/>
  <c r="Q69" i="11" s="1"/>
  <c r="R75" i="6"/>
  <c r="R69" i="11" s="1"/>
  <c r="S75" i="6"/>
  <c r="S69" i="11" s="1"/>
  <c r="T75" i="6"/>
  <c r="T69" i="11" s="1"/>
  <c r="U75" i="6"/>
  <c r="U69" i="11" s="1"/>
  <c r="V75" i="6"/>
  <c r="V69" i="11" s="1"/>
  <c r="W75" i="6"/>
  <c r="W69" i="11" s="1"/>
  <c r="X75" i="6"/>
  <c r="X69" i="11" s="1"/>
  <c r="Y75" i="6"/>
  <c r="Y69" i="11" s="1"/>
  <c r="Z75" i="6"/>
  <c r="Z69" i="11" s="1"/>
  <c r="AA75" i="6"/>
  <c r="AA69" i="11" s="1"/>
  <c r="AB75" i="6"/>
  <c r="AB69" i="11" s="1"/>
  <c r="AC75" i="6"/>
  <c r="AC69" i="11" s="1"/>
  <c r="AD75" i="6"/>
  <c r="AD69" i="11" s="1"/>
  <c r="AE75" i="6"/>
  <c r="AE69" i="11" s="1"/>
  <c r="AF75" i="6"/>
  <c r="AF69" i="11" s="1"/>
  <c r="AG75" i="6"/>
  <c r="AG69" i="11" s="1"/>
  <c r="AH75" i="6"/>
  <c r="AH69" i="11" s="1"/>
  <c r="AI75" i="6"/>
  <c r="AI69" i="11" s="1"/>
  <c r="AJ75" i="6"/>
  <c r="AJ69" i="11" s="1"/>
  <c r="AK75" i="6"/>
  <c r="AK69" i="11" s="1"/>
  <c r="AL75" i="6"/>
  <c r="AL69" i="11" s="1"/>
  <c r="AM75" i="6"/>
  <c r="AM69" i="11" s="1"/>
  <c r="AN75" i="6"/>
  <c r="AN69" i="11" s="1"/>
  <c r="AO75" i="6"/>
  <c r="AO69" i="11" s="1"/>
  <c r="AP75" i="6"/>
  <c r="AP69" i="11" s="1"/>
  <c r="AQ75" i="6"/>
  <c r="AQ69" i="11" s="1"/>
  <c r="AR75" i="6"/>
  <c r="AR69" i="11" s="1"/>
  <c r="AS75" i="6"/>
  <c r="AS69" i="11" s="1"/>
  <c r="AT75" i="6"/>
  <c r="AT69" i="11" s="1"/>
  <c r="AU75" i="6"/>
  <c r="AU69" i="11" s="1"/>
  <c r="AV75" i="6"/>
  <c r="AV69" i="11" s="1"/>
  <c r="AW75" i="6"/>
  <c r="AW69" i="11" s="1"/>
  <c r="AX75" i="6"/>
  <c r="AX69" i="11" s="1"/>
  <c r="AY75" i="6"/>
  <c r="AY69" i="11" s="1"/>
  <c r="AZ75" i="6"/>
  <c r="AZ69" i="11" s="1"/>
  <c r="BA75" i="6"/>
  <c r="BA69" i="11" s="1"/>
  <c r="BB75" i="6"/>
  <c r="BB69" i="11" s="1"/>
  <c r="BC75" i="6"/>
  <c r="BC69" i="11" s="1"/>
  <c r="BD75" i="6"/>
  <c r="BD69" i="11" s="1"/>
  <c r="BE75" i="6"/>
  <c r="BE69" i="11" s="1"/>
  <c r="BF75" i="6"/>
  <c r="BF69" i="11" s="1"/>
  <c r="BG75" i="6"/>
  <c r="BG69" i="11" s="1"/>
  <c r="BH75" i="6"/>
  <c r="BH69" i="11" s="1"/>
  <c r="BI75" i="6"/>
  <c r="BI69" i="11" s="1"/>
  <c r="BJ75" i="6"/>
  <c r="BJ69" i="11" s="1"/>
  <c r="BK75" i="6"/>
  <c r="BK69" i="11" s="1"/>
  <c r="BL75" i="6"/>
  <c r="BL69" i="11" s="1"/>
  <c r="BM75" i="6"/>
  <c r="BM69" i="11" s="1"/>
  <c r="BN75" i="6"/>
  <c r="BN69" i="11" s="1"/>
  <c r="BO75" i="6"/>
  <c r="BO69" i="11" s="1"/>
  <c r="BP75" i="6"/>
  <c r="BP69" i="11" s="1"/>
  <c r="BQ75" i="6"/>
  <c r="BQ69" i="11" s="1"/>
  <c r="BR75" i="6"/>
  <c r="BR69" i="11" s="1"/>
  <c r="BS75" i="6"/>
  <c r="BS69" i="11" s="1"/>
  <c r="BT75" i="6"/>
  <c r="BT69" i="11" s="1"/>
  <c r="BU75" i="6"/>
  <c r="BU69" i="11" s="1"/>
  <c r="BV75" i="6"/>
  <c r="BV69" i="11" s="1"/>
  <c r="BW75" i="6"/>
  <c r="BW69" i="11" s="1"/>
  <c r="BX75" i="6"/>
  <c r="BX69" i="11" s="1"/>
  <c r="BY75" i="6"/>
  <c r="BY69" i="11" s="1"/>
  <c r="BZ75" i="6"/>
  <c r="BZ69" i="11" s="1"/>
  <c r="CA75" i="6"/>
  <c r="CA69" i="11" s="1"/>
  <c r="CB75" i="6"/>
  <c r="CB69" i="11" s="1"/>
  <c r="CC75" i="6"/>
  <c r="CC69" i="11" s="1"/>
  <c r="CD75" i="6"/>
  <c r="CD69" i="11" s="1"/>
  <c r="CE75" i="6"/>
  <c r="CE69" i="11" s="1"/>
  <c r="CF75" i="6"/>
  <c r="CF69" i="11" s="1"/>
  <c r="CG75" i="6"/>
  <c r="CG69" i="11" s="1"/>
  <c r="CH75" i="6"/>
  <c r="CH69" i="11" s="1"/>
  <c r="CI75" i="6"/>
  <c r="CI69" i="11" s="1"/>
  <c r="CJ75" i="6"/>
  <c r="CJ69" i="11" s="1"/>
  <c r="CK75" i="6"/>
  <c r="CK69" i="11" s="1"/>
  <c r="CL75" i="6"/>
  <c r="CL69" i="11" s="1"/>
  <c r="CM75" i="6"/>
  <c r="CM69" i="11" s="1"/>
  <c r="CN75" i="6"/>
  <c r="CN69" i="11" s="1"/>
  <c r="CO75" i="6"/>
  <c r="CO69" i="11" s="1"/>
  <c r="CP75" i="6"/>
  <c r="CP69" i="11" s="1"/>
  <c r="CQ75" i="6"/>
  <c r="CQ69" i="11" s="1"/>
  <c r="CR75" i="6"/>
  <c r="CR69" i="11" s="1"/>
  <c r="CS75" i="6"/>
  <c r="CS69" i="11" s="1"/>
  <c r="CT75" i="6"/>
  <c r="CT69" i="11" s="1"/>
  <c r="CU75" i="6"/>
  <c r="CU69" i="11" s="1"/>
  <c r="CV75" i="6"/>
  <c r="CV69" i="11" s="1"/>
  <c r="CW75" i="6"/>
  <c r="CW69" i="11" s="1"/>
  <c r="CX75" i="6"/>
  <c r="CX69" i="11" s="1"/>
  <c r="CY75" i="6"/>
  <c r="CY69" i="11" s="1"/>
  <c r="CZ75" i="6"/>
  <c r="CZ69" i="11" s="1"/>
  <c r="DA75" i="6"/>
  <c r="DA69" i="11" s="1"/>
  <c r="DB75" i="6"/>
  <c r="DB69" i="11" s="1"/>
  <c r="DC75" i="6"/>
  <c r="DC69" i="11" s="1"/>
  <c r="DD75" i="6"/>
  <c r="DD69" i="11" s="1"/>
  <c r="DE75" i="6"/>
  <c r="DE69" i="11" s="1"/>
  <c r="DF75" i="6"/>
  <c r="DF69" i="11" s="1"/>
  <c r="DG75" i="6"/>
  <c r="DG69" i="11" s="1"/>
  <c r="DH75" i="6"/>
  <c r="DH69" i="11" s="1"/>
  <c r="DI75" i="6"/>
  <c r="DI69" i="11" s="1"/>
  <c r="DJ75" i="6"/>
  <c r="DJ69" i="11" s="1"/>
  <c r="DK75" i="6"/>
  <c r="DK69" i="11" s="1"/>
  <c r="DL75" i="6"/>
  <c r="DL69" i="11" s="1"/>
  <c r="DM75" i="6"/>
  <c r="DM69" i="11" s="1"/>
  <c r="DN75" i="6"/>
  <c r="DN69" i="11" s="1"/>
  <c r="DO75" i="6"/>
  <c r="DO69" i="11" s="1"/>
  <c r="DP75" i="6"/>
  <c r="DP69" i="11" s="1"/>
  <c r="DQ75" i="6"/>
  <c r="DQ69" i="11" s="1"/>
  <c r="DR75" i="6"/>
  <c r="DR69" i="11" s="1"/>
  <c r="DS75" i="6"/>
  <c r="DS69" i="11" s="1"/>
  <c r="DT75" i="6"/>
  <c r="DT69" i="11" s="1"/>
  <c r="DU75" i="6"/>
  <c r="DU69" i="11" s="1"/>
  <c r="DV75" i="6"/>
  <c r="DV69" i="11" s="1"/>
  <c r="DW75" i="6"/>
  <c r="DW69" i="11" s="1"/>
  <c r="DX75" i="6"/>
  <c r="DX69" i="11" s="1"/>
  <c r="DY75" i="6"/>
  <c r="DY69" i="11" s="1"/>
  <c r="DZ75" i="6"/>
  <c r="DZ69" i="11" s="1"/>
  <c r="EA75" i="6"/>
  <c r="EA69" i="11" s="1"/>
  <c r="EB75" i="6"/>
  <c r="EB69" i="11" s="1"/>
  <c r="EC75" i="6"/>
  <c r="EC69" i="11" s="1"/>
  <c r="ED75" i="6"/>
  <c r="ED69" i="11" s="1"/>
  <c r="EE75" i="6"/>
  <c r="EE69" i="11" s="1"/>
  <c r="EF75" i="6"/>
  <c r="EF69" i="11" s="1"/>
  <c r="EG75" i="6"/>
  <c r="EG69" i="11" s="1"/>
  <c r="EH75" i="6"/>
  <c r="EH69" i="11" s="1"/>
  <c r="EI75" i="6"/>
  <c r="EI69" i="11" s="1"/>
  <c r="EJ75" i="6"/>
  <c r="EJ69" i="11" s="1"/>
  <c r="EK75" i="6"/>
  <c r="EK69" i="11" s="1"/>
  <c r="EL75" i="6"/>
  <c r="EL69" i="11" s="1"/>
  <c r="EM75" i="6"/>
  <c r="EM69" i="11" s="1"/>
  <c r="EN75" i="6"/>
  <c r="EN69" i="11" s="1"/>
  <c r="EO75" i="6"/>
  <c r="EO69" i="11" s="1"/>
  <c r="EP75" i="6"/>
  <c r="EP69" i="11" s="1"/>
  <c r="EQ75" i="6"/>
  <c r="EQ69" i="11" s="1"/>
  <c r="ER75" i="6"/>
  <c r="ER69" i="11" s="1"/>
  <c r="ES75" i="6"/>
  <c r="ES69" i="11" s="1"/>
  <c r="ET75" i="6"/>
  <c r="ET69" i="11" s="1"/>
  <c r="EU75" i="6"/>
  <c r="EU69" i="11" s="1"/>
  <c r="EV75" i="6"/>
  <c r="EV69" i="11" s="1"/>
  <c r="EW75" i="6"/>
  <c r="EW69" i="11" s="1"/>
  <c r="EX75" i="6"/>
  <c r="EX69" i="11" s="1"/>
  <c r="EY75" i="6"/>
  <c r="EY69" i="11" s="1"/>
  <c r="EZ75" i="6"/>
  <c r="EZ69" i="11" s="1"/>
  <c r="FA75" i="6"/>
  <c r="FA69" i="11" s="1"/>
  <c r="FB75" i="6"/>
  <c r="FB69" i="11" s="1"/>
  <c r="FC75" i="6"/>
  <c r="FC69" i="11" s="1"/>
  <c r="FD75" i="6"/>
  <c r="FD69" i="11" s="1"/>
  <c r="FE75" i="6"/>
  <c r="FE69" i="11" s="1"/>
  <c r="FF75" i="6"/>
  <c r="FF69" i="11" s="1"/>
  <c r="FG75" i="6"/>
  <c r="FG69" i="11" s="1"/>
  <c r="FH75" i="6"/>
  <c r="FH69" i="11" s="1"/>
  <c r="FI75" i="6"/>
  <c r="FI69" i="11" s="1"/>
  <c r="FJ75" i="6"/>
  <c r="FJ69" i="11" s="1"/>
  <c r="FK75" i="6"/>
  <c r="FK69" i="11" s="1"/>
  <c r="FL75" i="6"/>
  <c r="FL69" i="11" s="1"/>
  <c r="FM75" i="6"/>
  <c r="FM69" i="11" s="1"/>
  <c r="FN75" i="6"/>
  <c r="FN69" i="11" s="1"/>
  <c r="FO75" i="6"/>
  <c r="FO69" i="11" s="1"/>
  <c r="FP75" i="6"/>
  <c r="FP69" i="11" s="1"/>
  <c r="FQ75" i="6"/>
  <c r="FQ69" i="11" s="1"/>
  <c r="FR75" i="6"/>
  <c r="FR69" i="11" s="1"/>
  <c r="FS75" i="6"/>
  <c r="FS69" i="11" s="1"/>
  <c r="FT75" i="6"/>
  <c r="FT69" i="11" s="1"/>
  <c r="FU75" i="6"/>
  <c r="FU69" i="11" s="1"/>
  <c r="FV75" i="6"/>
  <c r="FV69" i="11" s="1"/>
  <c r="FW75" i="6"/>
  <c r="FW69" i="11" s="1"/>
  <c r="FX75" i="6"/>
  <c r="FX69" i="11" s="1"/>
  <c r="FY75" i="6"/>
  <c r="FY69" i="11" s="1"/>
  <c r="FZ75" i="6"/>
  <c r="FZ69" i="11" s="1"/>
  <c r="GA75" i="6"/>
  <c r="GA69" i="11" s="1"/>
  <c r="GB75" i="6"/>
  <c r="GB69" i="11" s="1"/>
  <c r="GC75" i="6"/>
  <c r="GC69" i="11" s="1"/>
  <c r="GD75" i="6"/>
  <c r="GD69" i="11" s="1"/>
  <c r="GE75" i="6"/>
  <c r="GE69" i="11" s="1"/>
  <c r="GF75" i="6"/>
  <c r="GF69" i="11" s="1"/>
  <c r="GG75" i="6"/>
  <c r="GG69" i="11" s="1"/>
  <c r="GH75" i="6"/>
  <c r="GH69" i="11" s="1"/>
  <c r="GI75" i="6"/>
  <c r="GI69" i="11" s="1"/>
  <c r="GJ75" i="6"/>
  <c r="GJ69" i="11" s="1"/>
  <c r="GK75" i="6"/>
  <c r="GK69" i="11" s="1"/>
  <c r="GL75" i="6"/>
  <c r="GL69" i="11" s="1"/>
  <c r="GM75" i="6"/>
  <c r="GM69" i="11" s="1"/>
  <c r="GN75" i="6"/>
  <c r="GN69" i="11" s="1"/>
  <c r="GO75" i="6"/>
  <c r="GO69" i="11" s="1"/>
  <c r="GP75" i="6"/>
  <c r="GP69" i="11" s="1"/>
  <c r="GQ75" i="6"/>
  <c r="GQ69" i="11" s="1"/>
  <c r="GR75" i="6"/>
  <c r="GR69" i="11" s="1"/>
  <c r="GS75" i="6"/>
  <c r="GS69" i="11" s="1"/>
  <c r="GT75" i="6"/>
  <c r="GT69" i="11" s="1"/>
  <c r="GU75" i="6"/>
  <c r="GU69" i="11" s="1"/>
  <c r="GV75" i="6"/>
  <c r="GV69" i="11" s="1"/>
  <c r="GW75" i="6"/>
  <c r="GW69" i="11" s="1"/>
  <c r="GX75" i="6"/>
  <c r="GX69" i="11" s="1"/>
  <c r="GY75" i="6"/>
  <c r="GY69" i="11" s="1"/>
  <c r="GZ75" i="6"/>
  <c r="GZ69" i="11" s="1"/>
  <c r="HA75" i="6"/>
  <c r="HA69" i="11" s="1"/>
  <c r="HB75" i="6"/>
  <c r="HB69" i="11" s="1"/>
  <c r="HC75" i="6"/>
  <c r="HC69" i="11" s="1"/>
  <c r="HD75" i="6"/>
  <c r="HD69" i="11" s="1"/>
  <c r="HE75" i="6"/>
  <c r="HE69" i="11" s="1"/>
  <c r="HF75" i="6"/>
  <c r="HF69" i="11" s="1"/>
  <c r="HG75" i="6"/>
  <c r="HG69" i="11" s="1"/>
  <c r="HH75" i="6"/>
  <c r="HH69" i="11" s="1"/>
  <c r="HI75" i="6"/>
  <c r="HI69" i="11" s="1"/>
  <c r="HJ75" i="6"/>
  <c r="HJ69" i="11" s="1"/>
  <c r="HK75" i="6"/>
  <c r="HK69" i="11" s="1"/>
  <c r="HL75" i="6"/>
  <c r="HL69" i="11" s="1"/>
  <c r="HM75" i="6"/>
  <c r="HM69" i="11" s="1"/>
  <c r="HN75" i="6"/>
  <c r="HN69" i="11" s="1"/>
  <c r="HO75" i="6"/>
  <c r="HO69" i="11" s="1"/>
  <c r="HP75" i="6"/>
  <c r="HP69" i="11" s="1"/>
  <c r="HQ75" i="6"/>
  <c r="HQ69" i="11" s="1"/>
  <c r="HR75" i="6"/>
  <c r="HR69" i="11" s="1"/>
  <c r="HS75" i="6"/>
  <c r="HS69" i="11" s="1"/>
  <c r="HT75" i="6"/>
  <c r="HT69" i="11" s="1"/>
  <c r="HU75" i="6"/>
  <c r="HU69" i="11" s="1"/>
  <c r="HV75" i="6"/>
  <c r="HV69" i="11" s="1"/>
  <c r="HW75" i="6"/>
  <c r="HW69" i="11" s="1"/>
  <c r="HX75" i="6"/>
  <c r="HX69" i="11" s="1"/>
  <c r="HY75" i="6"/>
  <c r="HY69" i="11" s="1"/>
  <c r="HZ75" i="6"/>
  <c r="HZ69" i="11" s="1"/>
  <c r="IA75" i="6"/>
  <c r="IA69" i="11" s="1"/>
  <c r="IB75" i="6"/>
  <c r="IB69" i="11" s="1"/>
  <c r="IC75" i="6"/>
  <c r="IC69" i="11" s="1"/>
  <c r="ID75" i="6"/>
  <c r="ID69" i="11" s="1"/>
  <c r="IE75" i="6"/>
  <c r="IE69" i="11" s="1"/>
  <c r="IF75" i="6"/>
  <c r="IF69" i="11" s="1"/>
  <c r="H76" i="6"/>
  <c r="H70" i="11" s="1"/>
  <c r="I76" i="6"/>
  <c r="I70" i="11" s="1"/>
  <c r="J76" i="6"/>
  <c r="J70" i="11" s="1"/>
  <c r="K76" i="6"/>
  <c r="K70" i="11" s="1"/>
  <c r="L76" i="6"/>
  <c r="L70" i="11" s="1"/>
  <c r="M76" i="6"/>
  <c r="M70" i="11" s="1"/>
  <c r="N76" i="6"/>
  <c r="N70" i="11" s="1"/>
  <c r="O76" i="6"/>
  <c r="O70" i="11" s="1"/>
  <c r="P76" i="6"/>
  <c r="P70" i="11" s="1"/>
  <c r="Q76" i="6"/>
  <c r="Q70" i="11" s="1"/>
  <c r="R76" i="6"/>
  <c r="R70" i="11" s="1"/>
  <c r="S76" i="6"/>
  <c r="S70" i="11" s="1"/>
  <c r="T76" i="6"/>
  <c r="T70" i="11" s="1"/>
  <c r="U76" i="6"/>
  <c r="U70" i="11" s="1"/>
  <c r="V76" i="6"/>
  <c r="V70" i="11" s="1"/>
  <c r="W76" i="6"/>
  <c r="W70" i="11" s="1"/>
  <c r="X76" i="6"/>
  <c r="X70" i="11" s="1"/>
  <c r="Y76" i="6"/>
  <c r="Y70" i="11" s="1"/>
  <c r="Z76" i="6"/>
  <c r="Z70" i="11" s="1"/>
  <c r="AA76" i="6"/>
  <c r="AA70" i="11" s="1"/>
  <c r="AB76" i="6"/>
  <c r="AB70" i="11" s="1"/>
  <c r="AC76" i="6"/>
  <c r="AC70" i="11" s="1"/>
  <c r="AD76" i="6"/>
  <c r="AD70" i="11" s="1"/>
  <c r="AE76" i="6"/>
  <c r="AE70" i="11" s="1"/>
  <c r="AF76" i="6"/>
  <c r="AF70" i="11" s="1"/>
  <c r="AG76" i="6"/>
  <c r="AG70" i="11" s="1"/>
  <c r="AH76" i="6"/>
  <c r="AH70" i="11" s="1"/>
  <c r="AI76" i="6"/>
  <c r="AI70" i="11" s="1"/>
  <c r="AJ76" i="6"/>
  <c r="AJ70" i="11" s="1"/>
  <c r="AK76" i="6"/>
  <c r="AK70" i="11" s="1"/>
  <c r="AL76" i="6"/>
  <c r="AL70" i="11" s="1"/>
  <c r="AM76" i="6"/>
  <c r="AM70" i="11" s="1"/>
  <c r="AN76" i="6"/>
  <c r="AN70" i="11" s="1"/>
  <c r="AO76" i="6"/>
  <c r="AO70" i="11" s="1"/>
  <c r="AP76" i="6"/>
  <c r="AP70" i="11" s="1"/>
  <c r="AQ76" i="6"/>
  <c r="AQ70" i="11" s="1"/>
  <c r="AR76" i="6"/>
  <c r="AR70" i="11" s="1"/>
  <c r="AS76" i="6"/>
  <c r="AS70" i="11" s="1"/>
  <c r="AT76" i="6"/>
  <c r="AT70" i="11" s="1"/>
  <c r="AU76" i="6"/>
  <c r="AU70" i="11" s="1"/>
  <c r="AV76" i="6"/>
  <c r="AV70" i="11" s="1"/>
  <c r="AW76" i="6"/>
  <c r="AW70" i="11" s="1"/>
  <c r="AX76" i="6"/>
  <c r="AX70" i="11" s="1"/>
  <c r="AY76" i="6"/>
  <c r="AY70" i="11" s="1"/>
  <c r="AZ76" i="6"/>
  <c r="AZ70" i="11" s="1"/>
  <c r="BA76" i="6"/>
  <c r="BA70" i="11" s="1"/>
  <c r="BB76" i="6"/>
  <c r="BB70" i="11" s="1"/>
  <c r="BC76" i="6"/>
  <c r="BC70" i="11" s="1"/>
  <c r="BD76" i="6"/>
  <c r="BD70" i="11" s="1"/>
  <c r="BE76" i="6"/>
  <c r="BE70" i="11" s="1"/>
  <c r="BF76" i="6"/>
  <c r="BF70" i="11" s="1"/>
  <c r="BG76" i="6"/>
  <c r="BG70" i="11" s="1"/>
  <c r="BH76" i="6"/>
  <c r="BH70" i="11" s="1"/>
  <c r="BI76" i="6"/>
  <c r="BI70" i="11" s="1"/>
  <c r="BJ76" i="6"/>
  <c r="BJ70" i="11" s="1"/>
  <c r="BK76" i="6"/>
  <c r="BK70" i="11" s="1"/>
  <c r="BL76" i="6"/>
  <c r="BL70" i="11" s="1"/>
  <c r="BM76" i="6"/>
  <c r="BM70" i="11" s="1"/>
  <c r="BN76" i="6"/>
  <c r="BN70" i="11" s="1"/>
  <c r="BO76" i="6"/>
  <c r="BO70" i="11" s="1"/>
  <c r="BP76" i="6"/>
  <c r="BP70" i="11" s="1"/>
  <c r="BQ76" i="6"/>
  <c r="BQ70" i="11" s="1"/>
  <c r="BR76" i="6"/>
  <c r="BR70" i="11" s="1"/>
  <c r="BS76" i="6"/>
  <c r="BS70" i="11" s="1"/>
  <c r="BT76" i="6"/>
  <c r="BT70" i="11" s="1"/>
  <c r="BU76" i="6"/>
  <c r="BU70" i="11" s="1"/>
  <c r="BV76" i="6"/>
  <c r="BV70" i="11" s="1"/>
  <c r="BW76" i="6"/>
  <c r="BW70" i="11" s="1"/>
  <c r="BX76" i="6"/>
  <c r="BX70" i="11" s="1"/>
  <c r="BY76" i="6"/>
  <c r="BY70" i="11" s="1"/>
  <c r="BZ76" i="6"/>
  <c r="BZ70" i="11" s="1"/>
  <c r="CA76" i="6"/>
  <c r="CA70" i="11" s="1"/>
  <c r="CB76" i="6"/>
  <c r="CB70" i="11" s="1"/>
  <c r="CC76" i="6"/>
  <c r="CC70" i="11" s="1"/>
  <c r="CD76" i="6"/>
  <c r="CD70" i="11" s="1"/>
  <c r="CE76" i="6"/>
  <c r="CE70" i="11" s="1"/>
  <c r="CF76" i="6"/>
  <c r="CF70" i="11" s="1"/>
  <c r="CG76" i="6"/>
  <c r="CG70" i="11" s="1"/>
  <c r="CH76" i="6"/>
  <c r="CH70" i="11" s="1"/>
  <c r="CI76" i="6"/>
  <c r="CI70" i="11" s="1"/>
  <c r="CJ76" i="6"/>
  <c r="CJ70" i="11" s="1"/>
  <c r="CK76" i="6"/>
  <c r="CK70" i="11" s="1"/>
  <c r="CL76" i="6"/>
  <c r="CL70" i="11" s="1"/>
  <c r="CM76" i="6"/>
  <c r="CM70" i="11" s="1"/>
  <c r="CN76" i="6"/>
  <c r="CN70" i="11" s="1"/>
  <c r="CO76" i="6"/>
  <c r="CO70" i="11" s="1"/>
  <c r="CP76" i="6"/>
  <c r="CP70" i="11" s="1"/>
  <c r="CQ76" i="6"/>
  <c r="CQ70" i="11" s="1"/>
  <c r="CR76" i="6"/>
  <c r="CR70" i="11" s="1"/>
  <c r="CS76" i="6"/>
  <c r="CS70" i="11" s="1"/>
  <c r="CT76" i="6"/>
  <c r="CT70" i="11" s="1"/>
  <c r="CU76" i="6"/>
  <c r="CU70" i="11" s="1"/>
  <c r="CV76" i="6"/>
  <c r="CV70" i="11" s="1"/>
  <c r="CW76" i="6"/>
  <c r="CW70" i="11" s="1"/>
  <c r="CX76" i="6"/>
  <c r="CX70" i="11" s="1"/>
  <c r="CY76" i="6"/>
  <c r="CY70" i="11" s="1"/>
  <c r="CZ76" i="6"/>
  <c r="CZ70" i="11" s="1"/>
  <c r="DA76" i="6"/>
  <c r="DA70" i="11" s="1"/>
  <c r="DB76" i="6"/>
  <c r="DB70" i="11" s="1"/>
  <c r="DC76" i="6"/>
  <c r="DC70" i="11" s="1"/>
  <c r="DD76" i="6"/>
  <c r="DD70" i="11" s="1"/>
  <c r="DE76" i="6"/>
  <c r="DE70" i="11" s="1"/>
  <c r="DF76" i="6"/>
  <c r="DF70" i="11" s="1"/>
  <c r="DG76" i="6"/>
  <c r="DG70" i="11" s="1"/>
  <c r="DH76" i="6"/>
  <c r="DH70" i="11" s="1"/>
  <c r="DI76" i="6"/>
  <c r="DI70" i="11" s="1"/>
  <c r="DJ76" i="6"/>
  <c r="DJ70" i="11" s="1"/>
  <c r="DK76" i="6"/>
  <c r="DK70" i="11" s="1"/>
  <c r="DL76" i="6"/>
  <c r="DL70" i="11" s="1"/>
  <c r="DM76" i="6"/>
  <c r="DM70" i="11" s="1"/>
  <c r="DN76" i="6"/>
  <c r="DN70" i="11" s="1"/>
  <c r="DO76" i="6"/>
  <c r="DO70" i="11" s="1"/>
  <c r="DP76" i="6"/>
  <c r="DP70" i="11" s="1"/>
  <c r="DQ76" i="6"/>
  <c r="DQ70" i="11" s="1"/>
  <c r="DR76" i="6"/>
  <c r="DR70" i="11" s="1"/>
  <c r="DS76" i="6"/>
  <c r="DS70" i="11" s="1"/>
  <c r="DT76" i="6"/>
  <c r="DT70" i="11" s="1"/>
  <c r="DU76" i="6"/>
  <c r="DU70" i="11" s="1"/>
  <c r="DV76" i="6"/>
  <c r="DV70" i="11" s="1"/>
  <c r="DW76" i="6"/>
  <c r="DW70" i="11" s="1"/>
  <c r="DX76" i="6"/>
  <c r="DX70" i="11" s="1"/>
  <c r="DZ76" i="6"/>
  <c r="DZ70" i="11" s="1"/>
  <c r="EA76" i="6"/>
  <c r="EA70" i="11" s="1"/>
  <c r="EB76" i="6"/>
  <c r="EB70" i="11" s="1"/>
  <c r="EC76" i="6"/>
  <c r="EC70" i="11" s="1"/>
  <c r="ED76" i="6"/>
  <c r="ED70" i="11" s="1"/>
  <c r="EE76" i="6"/>
  <c r="EE70" i="11" s="1"/>
  <c r="EF76" i="6"/>
  <c r="EF70" i="11" s="1"/>
  <c r="EG76" i="6"/>
  <c r="EG70" i="11" s="1"/>
  <c r="EH76" i="6"/>
  <c r="EH70" i="11" s="1"/>
  <c r="EI76" i="6"/>
  <c r="EI70" i="11" s="1"/>
  <c r="EJ76" i="6"/>
  <c r="EJ70" i="11" s="1"/>
  <c r="EK76" i="6"/>
  <c r="EK70" i="11" s="1"/>
  <c r="EL76" i="6"/>
  <c r="EL70" i="11" s="1"/>
  <c r="EM76" i="6"/>
  <c r="EM70" i="11" s="1"/>
  <c r="EN76" i="6"/>
  <c r="EN70" i="11" s="1"/>
  <c r="EO76" i="6"/>
  <c r="EO70" i="11" s="1"/>
  <c r="EP76" i="6"/>
  <c r="EP70" i="11" s="1"/>
  <c r="EQ76" i="6"/>
  <c r="EQ70" i="11" s="1"/>
  <c r="ER76" i="6"/>
  <c r="ER70" i="11" s="1"/>
  <c r="ES76" i="6"/>
  <c r="ES70" i="11" s="1"/>
  <c r="ET76" i="6"/>
  <c r="ET70" i="11" s="1"/>
  <c r="EU76" i="6"/>
  <c r="EU70" i="11" s="1"/>
  <c r="EV76" i="6"/>
  <c r="EV70" i="11" s="1"/>
  <c r="EW76" i="6"/>
  <c r="EW70" i="11" s="1"/>
  <c r="EX76" i="6"/>
  <c r="EX70" i="11" s="1"/>
  <c r="EY76" i="6"/>
  <c r="EY70" i="11" s="1"/>
  <c r="EZ76" i="6"/>
  <c r="EZ70" i="11" s="1"/>
  <c r="FA76" i="6"/>
  <c r="FA70" i="11" s="1"/>
  <c r="FB76" i="6"/>
  <c r="FB70" i="11" s="1"/>
  <c r="FC76" i="6"/>
  <c r="FC70" i="11" s="1"/>
  <c r="FD76" i="6"/>
  <c r="FD70" i="11" s="1"/>
  <c r="FE76" i="6"/>
  <c r="FE70" i="11" s="1"/>
  <c r="FF76" i="6"/>
  <c r="FF70" i="11" s="1"/>
  <c r="FG76" i="6"/>
  <c r="FG70" i="11" s="1"/>
  <c r="FH76" i="6"/>
  <c r="FH70" i="11" s="1"/>
  <c r="FI76" i="6"/>
  <c r="FI70" i="11" s="1"/>
  <c r="FJ76" i="6"/>
  <c r="FJ70" i="11" s="1"/>
  <c r="FK76" i="6"/>
  <c r="FK70" i="11" s="1"/>
  <c r="FL76" i="6"/>
  <c r="FL70" i="11" s="1"/>
  <c r="FM76" i="6"/>
  <c r="FM70" i="11" s="1"/>
  <c r="FN76" i="6"/>
  <c r="FN70" i="11" s="1"/>
  <c r="FP76" i="6"/>
  <c r="FP70" i="11" s="1"/>
  <c r="FQ76" i="6"/>
  <c r="FQ70" i="11" s="1"/>
  <c r="FR76" i="6"/>
  <c r="FR70" i="11" s="1"/>
  <c r="FS76" i="6"/>
  <c r="FS70" i="11" s="1"/>
  <c r="FT76" i="6"/>
  <c r="FT70" i="11" s="1"/>
  <c r="FU76" i="6"/>
  <c r="FU70" i="11" s="1"/>
  <c r="FV76" i="6"/>
  <c r="FV70" i="11" s="1"/>
  <c r="FW76" i="6"/>
  <c r="FW70" i="11" s="1"/>
  <c r="FX76" i="6"/>
  <c r="FX70" i="11" s="1"/>
  <c r="FY76" i="6"/>
  <c r="FY70" i="11" s="1"/>
  <c r="FZ76" i="6"/>
  <c r="FZ70" i="11" s="1"/>
  <c r="GA76" i="6"/>
  <c r="GA70" i="11" s="1"/>
  <c r="GB76" i="6"/>
  <c r="GB70" i="11" s="1"/>
  <c r="GC76" i="6"/>
  <c r="GC70" i="11" s="1"/>
  <c r="GD76" i="6"/>
  <c r="GD70" i="11" s="1"/>
  <c r="GE76" i="6"/>
  <c r="GE70" i="11" s="1"/>
  <c r="GF76" i="6"/>
  <c r="GF70" i="11" s="1"/>
  <c r="GG76" i="6"/>
  <c r="GG70" i="11" s="1"/>
  <c r="GH76" i="6"/>
  <c r="GH70" i="11" s="1"/>
  <c r="GI76" i="6"/>
  <c r="GI70" i="11" s="1"/>
  <c r="GJ76" i="6"/>
  <c r="GJ70" i="11" s="1"/>
  <c r="GK76" i="6"/>
  <c r="GK70" i="11" s="1"/>
  <c r="GL76" i="6"/>
  <c r="GL70" i="11" s="1"/>
  <c r="GM76" i="6"/>
  <c r="GM70" i="11" s="1"/>
  <c r="GN76" i="6"/>
  <c r="GN70" i="11" s="1"/>
  <c r="GO76" i="6"/>
  <c r="GO70" i="11" s="1"/>
  <c r="GP76" i="6"/>
  <c r="GP70" i="11" s="1"/>
  <c r="GQ76" i="6"/>
  <c r="GQ70" i="11" s="1"/>
  <c r="GR76" i="6"/>
  <c r="GR70" i="11" s="1"/>
  <c r="GS76" i="6"/>
  <c r="GS70" i="11" s="1"/>
  <c r="GT76" i="6"/>
  <c r="GT70" i="11" s="1"/>
  <c r="GU76" i="6"/>
  <c r="GU70" i="11" s="1"/>
  <c r="GV76" i="6"/>
  <c r="GV70" i="11" s="1"/>
  <c r="GW76" i="6"/>
  <c r="GW70" i="11" s="1"/>
  <c r="GX76" i="6"/>
  <c r="GX70" i="11" s="1"/>
  <c r="GY76" i="6"/>
  <c r="GY70" i="11" s="1"/>
  <c r="GZ76" i="6"/>
  <c r="GZ70" i="11" s="1"/>
  <c r="HA76" i="6"/>
  <c r="HA70" i="11" s="1"/>
  <c r="HB76" i="6"/>
  <c r="HB70" i="11" s="1"/>
  <c r="HC76" i="6"/>
  <c r="HC70" i="11" s="1"/>
  <c r="HD76" i="6"/>
  <c r="HD70" i="11" s="1"/>
  <c r="HE76" i="6"/>
  <c r="HE70" i="11" s="1"/>
  <c r="HF76" i="6"/>
  <c r="HF70" i="11" s="1"/>
  <c r="HG76" i="6"/>
  <c r="HG70" i="11" s="1"/>
  <c r="HH76" i="6"/>
  <c r="HH70" i="11" s="1"/>
  <c r="HI76" i="6"/>
  <c r="HI70" i="11" s="1"/>
  <c r="HJ76" i="6"/>
  <c r="HJ70" i="11" s="1"/>
  <c r="HK76" i="6"/>
  <c r="HK70" i="11" s="1"/>
  <c r="HL76" i="6"/>
  <c r="HL70" i="11" s="1"/>
  <c r="HM76" i="6"/>
  <c r="HM70" i="11" s="1"/>
  <c r="HN76" i="6"/>
  <c r="HN70" i="11" s="1"/>
  <c r="HP76" i="6"/>
  <c r="HP70" i="11" s="1"/>
  <c r="HQ76" i="6"/>
  <c r="HQ70" i="11" s="1"/>
  <c r="HR76" i="6"/>
  <c r="HR70" i="11" s="1"/>
  <c r="HS76" i="6"/>
  <c r="HS70" i="11" s="1"/>
  <c r="HT76" i="6"/>
  <c r="HT70" i="11" s="1"/>
  <c r="HU76" i="6"/>
  <c r="HU70" i="11" s="1"/>
  <c r="HV76" i="6"/>
  <c r="HV70" i="11" s="1"/>
  <c r="HW76" i="6"/>
  <c r="HW70" i="11" s="1"/>
  <c r="HX76" i="6"/>
  <c r="HX70" i="11" s="1"/>
  <c r="HY76" i="6"/>
  <c r="HY70" i="11" s="1"/>
  <c r="HZ76" i="6"/>
  <c r="HZ70" i="11" s="1"/>
  <c r="IA76" i="6"/>
  <c r="IA70" i="11" s="1"/>
  <c r="IB76" i="6"/>
  <c r="IB70" i="11" s="1"/>
  <c r="IC76" i="6"/>
  <c r="IC70" i="11" s="1"/>
  <c r="ID76" i="6"/>
  <c r="ID70" i="11" s="1"/>
  <c r="IE76" i="6"/>
  <c r="IE70" i="11" s="1"/>
  <c r="IF76" i="6"/>
  <c r="IF70" i="11" s="1"/>
  <c r="H77" i="6"/>
  <c r="H71" i="11" s="1"/>
  <c r="I77" i="6"/>
  <c r="I71" i="11" s="1"/>
  <c r="J77" i="6"/>
  <c r="J71" i="11" s="1"/>
  <c r="K77" i="6"/>
  <c r="K71" i="11" s="1"/>
  <c r="L77" i="6"/>
  <c r="L71" i="11" s="1"/>
  <c r="M77" i="6"/>
  <c r="M71" i="11" s="1"/>
  <c r="N77" i="6"/>
  <c r="N71" i="11" s="1"/>
  <c r="O77" i="6"/>
  <c r="O71" i="11" s="1"/>
  <c r="P77" i="6"/>
  <c r="P71" i="11" s="1"/>
  <c r="Q77" i="6"/>
  <c r="Q71" i="11" s="1"/>
  <c r="R77" i="6"/>
  <c r="R71" i="11" s="1"/>
  <c r="S77" i="6"/>
  <c r="S71" i="11" s="1"/>
  <c r="T77" i="6"/>
  <c r="T71" i="11" s="1"/>
  <c r="U77" i="6"/>
  <c r="U71" i="11" s="1"/>
  <c r="V77" i="6"/>
  <c r="V71" i="11" s="1"/>
  <c r="W77" i="6"/>
  <c r="W71" i="11" s="1"/>
  <c r="X77" i="6"/>
  <c r="X71" i="11" s="1"/>
  <c r="Y77" i="6"/>
  <c r="Y71" i="11" s="1"/>
  <c r="Z77" i="6"/>
  <c r="Z71" i="11" s="1"/>
  <c r="AA77" i="6"/>
  <c r="AA71" i="11" s="1"/>
  <c r="AB77" i="6"/>
  <c r="AB71" i="11" s="1"/>
  <c r="AC77" i="6"/>
  <c r="AC71" i="11" s="1"/>
  <c r="AD77" i="6"/>
  <c r="AD71" i="11" s="1"/>
  <c r="AE77" i="6"/>
  <c r="AE71" i="11" s="1"/>
  <c r="AF77" i="6"/>
  <c r="AF71" i="11" s="1"/>
  <c r="AG77" i="6"/>
  <c r="AG71" i="11" s="1"/>
  <c r="AH77" i="6"/>
  <c r="AH71" i="11" s="1"/>
  <c r="AI77" i="6"/>
  <c r="AI71" i="11" s="1"/>
  <c r="AJ77" i="6"/>
  <c r="AJ71" i="11" s="1"/>
  <c r="AK77" i="6"/>
  <c r="AK71" i="11" s="1"/>
  <c r="AL77" i="6"/>
  <c r="AL71" i="11" s="1"/>
  <c r="AM77" i="6"/>
  <c r="AM71" i="11" s="1"/>
  <c r="AN77" i="6"/>
  <c r="AN71" i="11" s="1"/>
  <c r="AO77" i="6"/>
  <c r="AO71" i="11" s="1"/>
  <c r="AP77" i="6"/>
  <c r="AP71" i="11" s="1"/>
  <c r="AQ77" i="6"/>
  <c r="AQ71" i="11" s="1"/>
  <c r="AR77" i="6"/>
  <c r="AR71" i="11" s="1"/>
  <c r="AS77" i="6"/>
  <c r="AS71" i="11" s="1"/>
  <c r="AT77" i="6"/>
  <c r="AT71" i="11" s="1"/>
  <c r="AU77" i="6"/>
  <c r="AU71" i="11" s="1"/>
  <c r="AV77" i="6"/>
  <c r="AV71" i="11" s="1"/>
  <c r="AW77" i="6"/>
  <c r="AW71" i="11" s="1"/>
  <c r="AX77" i="6"/>
  <c r="AX71" i="11" s="1"/>
  <c r="AY77" i="6"/>
  <c r="AY71" i="11" s="1"/>
  <c r="AZ77" i="6"/>
  <c r="AZ71" i="11" s="1"/>
  <c r="BA77" i="6"/>
  <c r="BA71" i="11" s="1"/>
  <c r="BB77" i="6"/>
  <c r="BB71" i="11" s="1"/>
  <c r="BC77" i="6"/>
  <c r="BC71" i="11" s="1"/>
  <c r="BD77" i="6"/>
  <c r="BD71" i="11" s="1"/>
  <c r="BE77" i="6"/>
  <c r="BE71" i="11" s="1"/>
  <c r="BF77" i="6"/>
  <c r="BF71" i="11" s="1"/>
  <c r="BG77" i="6"/>
  <c r="BG71" i="11" s="1"/>
  <c r="BH77" i="6"/>
  <c r="BH71" i="11" s="1"/>
  <c r="BI77" i="6"/>
  <c r="BI71" i="11" s="1"/>
  <c r="BJ77" i="6"/>
  <c r="BJ71" i="11" s="1"/>
  <c r="BK77" i="6"/>
  <c r="BK71" i="11" s="1"/>
  <c r="BL77" i="6"/>
  <c r="BL71" i="11" s="1"/>
  <c r="BM77" i="6"/>
  <c r="BM71" i="11" s="1"/>
  <c r="BN77" i="6"/>
  <c r="BN71" i="11" s="1"/>
  <c r="BO77" i="6"/>
  <c r="BO71" i="11" s="1"/>
  <c r="BP77" i="6"/>
  <c r="BP71" i="11" s="1"/>
  <c r="BQ77" i="6"/>
  <c r="BQ71" i="11" s="1"/>
  <c r="BR77" i="6"/>
  <c r="BR71" i="11" s="1"/>
  <c r="BS77" i="6"/>
  <c r="BS71" i="11" s="1"/>
  <c r="BT77" i="6"/>
  <c r="BT71" i="11" s="1"/>
  <c r="BU77" i="6"/>
  <c r="BU71" i="11" s="1"/>
  <c r="BV77" i="6"/>
  <c r="BV71" i="11" s="1"/>
  <c r="BW77" i="6"/>
  <c r="BW71" i="11" s="1"/>
  <c r="BX77" i="6"/>
  <c r="BX71" i="11" s="1"/>
  <c r="BY77" i="6"/>
  <c r="BY71" i="11" s="1"/>
  <c r="BZ77" i="6"/>
  <c r="BZ71" i="11" s="1"/>
  <c r="CA77" i="6"/>
  <c r="CA71" i="11" s="1"/>
  <c r="CB77" i="6"/>
  <c r="CB71" i="11" s="1"/>
  <c r="CC77" i="6"/>
  <c r="CC71" i="11" s="1"/>
  <c r="CD77" i="6"/>
  <c r="CD71" i="11" s="1"/>
  <c r="CE77" i="6"/>
  <c r="CE71" i="11" s="1"/>
  <c r="CF77" i="6"/>
  <c r="CF71" i="11" s="1"/>
  <c r="CG77" i="6"/>
  <c r="CG71" i="11" s="1"/>
  <c r="CH77" i="6"/>
  <c r="CH71" i="11" s="1"/>
  <c r="CI77" i="6"/>
  <c r="CI71" i="11" s="1"/>
  <c r="CJ77" i="6"/>
  <c r="CJ71" i="11" s="1"/>
  <c r="CK77" i="6"/>
  <c r="CK71" i="11" s="1"/>
  <c r="CL77" i="6"/>
  <c r="CL71" i="11" s="1"/>
  <c r="CM77" i="6"/>
  <c r="CM71" i="11" s="1"/>
  <c r="CN77" i="6"/>
  <c r="CN71" i="11" s="1"/>
  <c r="CO77" i="6"/>
  <c r="CO71" i="11" s="1"/>
  <c r="CP77" i="6"/>
  <c r="CP71" i="11" s="1"/>
  <c r="CQ77" i="6"/>
  <c r="CQ71" i="11" s="1"/>
  <c r="CR77" i="6"/>
  <c r="CR71" i="11" s="1"/>
  <c r="CS77" i="6"/>
  <c r="CS71" i="11" s="1"/>
  <c r="CT77" i="6"/>
  <c r="CT71" i="11" s="1"/>
  <c r="CU77" i="6"/>
  <c r="CU71" i="11" s="1"/>
  <c r="CV77" i="6"/>
  <c r="CV71" i="11" s="1"/>
  <c r="CW77" i="6"/>
  <c r="CW71" i="11" s="1"/>
  <c r="CX77" i="6"/>
  <c r="CX71" i="11" s="1"/>
  <c r="CY77" i="6"/>
  <c r="CY71" i="11" s="1"/>
  <c r="CZ77" i="6"/>
  <c r="CZ71" i="11" s="1"/>
  <c r="DA77" i="6"/>
  <c r="DA71" i="11" s="1"/>
  <c r="DB77" i="6"/>
  <c r="DB71" i="11" s="1"/>
  <c r="DC77" i="6"/>
  <c r="DC71" i="11" s="1"/>
  <c r="DD77" i="6"/>
  <c r="DD71" i="11" s="1"/>
  <c r="DE77" i="6"/>
  <c r="DE71" i="11" s="1"/>
  <c r="DF77" i="6"/>
  <c r="DF71" i="11" s="1"/>
  <c r="DG77" i="6"/>
  <c r="DG71" i="11" s="1"/>
  <c r="DH77" i="6"/>
  <c r="DH71" i="11" s="1"/>
  <c r="DI77" i="6"/>
  <c r="DI71" i="11" s="1"/>
  <c r="DJ77" i="6"/>
  <c r="DJ71" i="11" s="1"/>
  <c r="DK77" i="6"/>
  <c r="DK71" i="11" s="1"/>
  <c r="DL77" i="6"/>
  <c r="DL71" i="11" s="1"/>
  <c r="DM77" i="6"/>
  <c r="DM71" i="11" s="1"/>
  <c r="DN77" i="6"/>
  <c r="DN71" i="11" s="1"/>
  <c r="DO77" i="6"/>
  <c r="DO71" i="11" s="1"/>
  <c r="DP77" i="6"/>
  <c r="DP71" i="11" s="1"/>
  <c r="DQ77" i="6"/>
  <c r="DQ71" i="11" s="1"/>
  <c r="DR77" i="6"/>
  <c r="DR71" i="11" s="1"/>
  <c r="DS77" i="6"/>
  <c r="DS71" i="11" s="1"/>
  <c r="DT77" i="6"/>
  <c r="DT71" i="11" s="1"/>
  <c r="DU77" i="6"/>
  <c r="DU71" i="11" s="1"/>
  <c r="DV77" i="6"/>
  <c r="DV71" i="11" s="1"/>
  <c r="DW77" i="6"/>
  <c r="DW71" i="11" s="1"/>
  <c r="DX77" i="6"/>
  <c r="DX71" i="11" s="1"/>
  <c r="DZ77" i="6"/>
  <c r="DZ71" i="11" s="1"/>
  <c r="EA77" i="6"/>
  <c r="EA71" i="11" s="1"/>
  <c r="EB77" i="6"/>
  <c r="EB71" i="11" s="1"/>
  <c r="EC77" i="6"/>
  <c r="EC71" i="11" s="1"/>
  <c r="ED77" i="6"/>
  <c r="ED71" i="11" s="1"/>
  <c r="EE77" i="6"/>
  <c r="EE71" i="11" s="1"/>
  <c r="EF77" i="6"/>
  <c r="EF71" i="11" s="1"/>
  <c r="EG77" i="6"/>
  <c r="EG71" i="11" s="1"/>
  <c r="EH77" i="6"/>
  <c r="EH71" i="11" s="1"/>
  <c r="EI77" i="6"/>
  <c r="EI71" i="11" s="1"/>
  <c r="EJ77" i="6"/>
  <c r="EJ71" i="11" s="1"/>
  <c r="EK77" i="6"/>
  <c r="EK71" i="11" s="1"/>
  <c r="EL77" i="6"/>
  <c r="EL71" i="11" s="1"/>
  <c r="EM77" i="6"/>
  <c r="EM71" i="11" s="1"/>
  <c r="EN77" i="6"/>
  <c r="EN71" i="11" s="1"/>
  <c r="EO77" i="6"/>
  <c r="EO71" i="11" s="1"/>
  <c r="EP77" i="6"/>
  <c r="EP71" i="11" s="1"/>
  <c r="EQ77" i="6"/>
  <c r="EQ71" i="11" s="1"/>
  <c r="ER77" i="6"/>
  <c r="ER71" i="11" s="1"/>
  <c r="ES77" i="6"/>
  <c r="ES71" i="11" s="1"/>
  <c r="ET77" i="6"/>
  <c r="ET71" i="11" s="1"/>
  <c r="EU77" i="6"/>
  <c r="EU71" i="11" s="1"/>
  <c r="EV77" i="6"/>
  <c r="EV71" i="11" s="1"/>
  <c r="EW77" i="6"/>
  <c r="EW71" i="11" s="1"/>
  <c r="EX77" i="6"/>
  <c r="EX71" i="11" s="1"/>
  <c r="EY77" i="6"/>
  <c r="EY71" i="11" s="1"/>
  <c r="EZ77" i="6"/>
  <c r="EZ71" i="11" s="1"/>
  <c r="FA77" i="6"/>
  <c r="FA71" i="11" s="1"/>
  <c r="FB77" i="6"/>
  <c r="FB71" i="11" s="1"/>
  <c r="FC77" i="6"/>
  <c r="FC71" i="11" s="1"/>
  <c r="FD77" i="6"/>
  <c r="FD71" i="11" s="1"/>
  <c r="FE77" i="6"/>
  <c r="FE71" i="11" s="1"/>
  <c r="FF77" i="6"/>
  <c r="FF71" i="11" s="1"/>
  <c r="FG77" i="6"/>
  <c r="FG71" i="11" s="1"/>
  <c r="FH77" i="6"/>
  <c r="FH71" i="11" s="1"/>
  <c r="FI77" i="6"/>
  <c r="FI71" i="11" s="1"/>
  <c r="FJ77" i="6"/>
  <c r="FJ71" i="11" s="1"/>
  <c r="FK77" i="6"/>
  <c r="FK71" i="11" s="1"/>
  <c r="FL77" i="6"/>
  <c r="FL71" i="11" s="1"/>
  <c r="FM77" i="6"/>
  <c r="FM71" i="11" s="1"/>
  <c r="FN77" i="6"/>
  <c r="FN71" i="11" s="1"/>
  <c r="FP77" i="6"/>
  <c r="FP71" i="11" s="1"/>
  <c r="FQ77" i="6"/>
  <c r="FQ71" i="11" s="1"/>
  <c r="FR77" i="6"/>
  <c r="FR71" i="11" s="1"/>
  <c r="FS77" i="6"/>
  <c r="FS71" i="11" s="1"/>
  <c r="FT77" i="6"/>
  <c r="FT71" i="11" s="1"/>
  <c r="FU77" i="6"/>
  <c r="FU71" i="11" s="1"/>
  <c r="FV77" i="6"/>
  <c r="FV71" i="11" s="1"/>
  <c r="FW77" i="6"/>
  <c r="FW71" i="11" s="1"/>
  <c r="FX77" i="6"/>
  <c r="FX71" i="11" s="1"/>
  <c r="FY77" i="6"/>
  <c r="FY71" i="11" s="1"/>
  <c r="FZ77" i="6"/>
  <c r="FZ71" i="11" s="1"/>
  <c r="GA77" i="6"/>
  <c r="GA71" i="11" s="1"/>
  <c r="GB77" i="6"/>
  <c r="GB71" i="11" s="1"/>
  <c r="GC77" i="6"/>
  <c r="GC71" i="11" s="1"/>
  <c r="GD77" i="6"/>
  <c r="GD71" i="11" s="1"/>
  <c r="GE77" i="6"/>
  <c r="GE71" i="11" s="1"/>
  <c r="GF77" i="6"/>
  <c r="GF71" i="11" s="1"/>
  <c r="GG77" i="6"/>
  <c r="GG71" i="11" s="1"/>
  <c r="GH77" i="6"/>
  <c r="GH71" i="11" s="1"/>
  <c r="GI77" i="6"/>
  <c r="GI71" i="11" s="1"/>
  <c r="GJ77" i="6"/>
  <c r="GJ71" i="11" s="1"/>
  <c r="GK77" i="6"/>
  <c r="GK71" i="11" s="1"/>
  <c r="GL77" i="6"/>
  <c r="GL71" i="11" s="1"/>
  <c r="GM77" i="6"/>
  <c r="GM71" i="11" s="1"/>
  <c r="GN77" i="6"/>
  <c r="GN71" i="11" s="1"/>
  <c r="GO77" i="6"/>
  <c r="GO71" i="11" s="1"/>
  <c r="GP77" i="6"/>
  <c r="GP71" i="11" s="1"/>
  <c r="GQ77" i="6"/>
  <c r="GQ71" i="11" s="1"/>
  <c r="GR77" i="6"/>
  <c r="GR71" i="11" s="1"/>
  <c r="GS77" i="6"/>
  <c r="GS71" i="11" s="1"/>
  <c r="GT77" i="6"/>
  <c r="GT71" i="11" s="1"/>
  <c r="GU77" i="6"/>
  <c r="GU71" i="11" s="1"/>
  <c r="GV77" i="6"/>
  <c r="GV71" i="11" s="1"/>
  <c r="GW77" i="6"/>
  <c r="GW71" i="11" s="1"/>
  <c r="GX77" i="6"/>
  <c r="GX71" i="11" s="1"/>
  <c r="GY77" i="6"/>
  <c r="GY71" i="11" s="1"/>
  <c r="GZ77" i="6"/>
  <c r="GZ71" i="11" s="1"/>
  <c r="HA77" i="6"/>
  <c r="HA71" i="11" s="1"/>
  <c r="HB77" i="6"/>
  <c r="HB71" i="11" s="1"/>
  <c r="HC77" i="6"/>
  <c r="HC71" i="11" s="1"/>
  <c r="HD77" i="6"/>
  <c r="HD71" i="11" s="1"/>
  <c r="HE77" i="6"/>
  <c r="HE71" i="11" s="1"/>
  <c r="HF77" i="6"/>
  <c r="HF71" i="11" s="1"/>
  <c r="HG77" i="6"/>
  <c r="HG71" i="11" s="1"/>
  <c r="HH77" i="6"/>
  <c r="HH71" i="11" s="1"/>
  <c r="HI77" i="6"/>
  <c r="HI71" i="11" s="1"/>
  <c r="HJ77" i="6"/>
  <c r="HJ71" i="11" s="1"/>
  <c r="HK77" i="6"/>
  <c r="HK71" i="11" s="1"/>
  <c r="HL77" i="6"/>
  <c r="HL71" i="11" s="1"/>
  <c r="HM77" i="6"/>
  <c r="HM71" i="11" s="1"/>
  <c r="HN77" i="6"/>
  <c r="HN71" i="11" s="1"/>
  <c r="HP77" i="6"/>
  <c r="HP71" i="11" s="1"/>
  <c r="HQ77" i="6"/>
  <c r="HQ71" i="11" s="1"/>
  <c r="HR77" i="6"/>
  <c r="HR71" i="11" s="1"/>
  <c r="HS77" i="6"/>
  <c r="HS71" i="11" s="1"/>
  <c r="HT77" i="6"/>
  <c r="HT71" i="11" s="1"/>
  <c r="HU77" i="6"/>
  <c r="HU71" i="11" s="1"/>
  <c r="HV77" i="6"/>
  <c r="HV71" i="11" s="1"/>
  <c r="HW77" i="6"/>
  <c r="HW71" i="11" s="1"/>
  <c r="HX77" i="6"/>
  <c r="HX71" i="11" s="1"/>
  <c r="HY77" i="6"/>
  <c r="HY71" i="11" s="1"/>
  <c r="HZ77" i="6"/>
  <c r="HZ71" i="11" s="1"/>
  <c r="IA77" i="6"/>
  <c r="IA71" i="11" s="1"/>
  <c r="IB77" i="6"/>
  <c r="IB71" i="11" s="1"/>
  <c r="IC77" i="6"/>
  <c r="IC71" i="11" s="1"/>
  <c r="ID77" i="6"/>
  <c r="ID71" i="11" s="1"/>
  <c r="IE77" i="6"/>
  <c r="IE71" i="11" s="1"/>
  <c r="IF77" i="6"/>
  <c r="IF71" i="11" s="1"/>
  <c r="H78" i="6"/>
  <c r="H72" i="11" s="1"/>
  <c r="I78" i="6"/>
  <c r="I72" i="11" s="1"/>
  <c r="J78" i="6"/>
  <c r="J72" i="11" s="1"/>
  <c r="K78" i="6"/>
  <c r="K72" i="11" s="1"/>
  <c r="L78" i="6"/>
  <c r="L72" i="11" s="1"/>
  <c r="M78" i="6"/>
  <c r="M72" i="11" s="1"/>
  <c r="N78" i="6"/>
  <c r="N72" i="11" s="1"/>
  <c r="O78" i="6"/>
  <c r="O72" i="11" s="1"/>
  <c r="P78" i="6"/>
  <c r="P72" i="11" s="1"/>
  <c r="Q78" i="6"/>
  <c r="Q72" i="11" s="1"/>
  <c r="R78" i="6"/>
  <c r="R72" i="11" s="1"/>
  <c r="S78" i="6"/>
  <c r="S72" i="11" s="1"/>
  <c r="T78" i="6"/>
  <c r="T72" i="11" s="1"/>
  <c r="U78" i="6"/>
  <c r="U72" i="11" s="1"/>
  <c r="V78" i="6"/>
  <c r="V72" i="11" s="1"/>
  <c r="W78" i="6"/>
  <c r="W72" i="11" s="1"/>
  <c r="X78" i="6"/>
  <c r="X72" i="11" s="1"/>
  <c r="Y78" i="6"/>
  <c r="Y72" i="11" s="1"/>
  <c r="Z78" i="6"/>
  <c r="Z72" i="11" s="1"/>
  <c r="AA78" i="6"/>
  <c r="AA72" i="11" s="1"/>
  <c r="AB78" i="6"/>
  <c r="AB72" i="11" s="1"/>
  <c r="AC78" i="6"/>
  <c r="AC72" i="11" s="1"/>
  <c r="AD78" i="6"/>
  <c r="AD72" i="11" s="1"/>
  <c r="AE78" i="6"/>
  <c r="AE72" i="11" s="1"/>
  <c r="AF78" i="6"/>
  <c r="AF72" i="11" s="1"/>
  <c r="AG78" i="6"/>
  <c r="AG72" i="11" s="1"/>
  <c r="AH78" i="6"/>
  <c r="AH72" i="11" s="1"/>
  <c r="AI78" i="6"/>
  <c r="AI72" i="11" s="1"/>
  <c r="AJ78" i="6"/>
  <c r="AJ72" i="11" s="1"/>
  <c r="AK78" i="6"/>
  <c r="AK72" i="11" s="1"/>
  <c r="AL78" i="6"/>
  <c r="AL72" i="11" s="1"/>
  <c r="AM78" i="6"/>
  <c r="AM72" i="11" s="1"/>
  <c r="AN78" i="6"/>
  <c r="AN72" i="11" s="1"/>
  <c r="AO78" i="6"/>
  <c r="AO72" i="11" s="1"/>
  <c r="AP78" i="6"/>
  <c r="AP72" i="11" s="1"/>
  <c r="AQ78" i="6"/>
  <c r="AQ72" i="11" s="1"/>
  <c r="AR78" i="6"/>
  <c r="AR72" i="11" s="1"/>
  <c r="AS78" i="6"/>
  <c r="AS72" i="11" s="1"/>
  <c r="AT78" i="6"/>
  <c r="AT72" i="11" s="1"/>
  <c r="AU78" i="6"/>
  <c r="AU72" i="11" s="1"/>
  <c r="AV78" i="6"/>
  <c r="AV72" i="11" s="1"/>
  <c r="AW78" i="6"/>
  <c r="AW72" i="11" s="1"/>
  <c r="AX78" i="6"/>
  <c r="AX72" i="11" s="1"/>
  <c r="AY78" i="6"/>
  <c r="AY72" i="11" s="1"/>
  <c r="AZ78" i="6"/>
  <c r="AZ72" i="11" s="1"/>
  <c r="BA78" i="6"/>
  <c r="BA72" i="11" s="1"/>
  <c r="BB78" i="6"/>
  <c r="BB72" i="11" s="1"/>
  <c r="BC78" i="6"/>
  <c r="BC72" i="11" s="1"/>
  <c r="BD78" i="6"/>
  <c r="BD72" i="11" s="1"/>
  <c r="BE78" i="6"/>
  <c r="BE72" i="11" s="1"/>
  <c r="BF78" i="6"/>
  <c r="BF72" i="11" s="1"/>
  <c r="BG78" i="6"/>
  <c r="BG72" i="11" s="1"/>
  <c r="BH78" i="6"/>
  <c r="BH72" i="11" s="1"/>
  <c r="BI78" i="6"/>
  <c r="BI72" i="11" s="1"/>
  <c r="BJ78" i="6"/>
  <c r="BJ72" i="11" s="1"/>
  <c r="BK78" i="6"/>
  <c r="BK72" i="11" s="1"/>
  <c r="BL78" i="6"/>
  <c r="BL72" i="11" s="1"/>
  <c r="BM78" i="6"/>
  <c r="BM72" i="11" s="1"/>
  <c r="BN78" i="6"/>
  <c r="BN72" i="11" s="1"/>
  <c r="BO78" i="6"/>
  <c r="BO72" i="11" s="1"/>
  <c r="BP78" i="6"/>
  <c r="BP72" i="11" s="1"/>
  <c r="BQ78" i="6"/>
  <c r="BQ72" i="11" s="1"/>
  <c r="BR78" i="6"/>
  <c r="BR72" i="11" s="1"/>
  <c r="BS78" i="6"/>
  <c r="BS72" i="11" s="1"/>
  <c r="BT78" i="6"/>
  <c r="BT72" i="11" s="1"/>
  <c r="BU78" i="6"/>
  <c r="BU72" i="11" s="1"/>
  <c r="BV78" i="6"/>
  <c r="BV72" i="11" s="1"/>
  <c r="BW78" i="6"/>
  <c r="BW72" i="11" s="1"/>
  <c r="BX78" i="6"/>
  <c r="BX72" i="11" s="1"/>
  <c r="BY78" i="6"/>
  <c r="BY72" i="11" s="1"/>
  <c r="BZ78" i="6"/>
  <c r="BZ72" i="11" s="1"/>
  <c r="CA78" i="6"/>
  <c r="CA72" i="11" s="1"/>
  <c r="CB78" i="6"/>
  <c r="CB72" i="11" s="1"/>
  <c r="CC78" i="6"/>
  <c r="CC72" i="11" s="1"/>
  <c r="CD78" i="6"/>
  <c r="CD72" i="11" s="1"/>
  <c r="CE78" i="6"/>
  <c r="CE72" i="11" s="1"/>
  <c r="CF78" i="6"/>
  <c r="CF72" i="11" s="1"/>
  <c r="CG78" i="6"/>
  <c r="CG72" i="11" s="1"/>
  <c r="CH78" i="6"/>
  <c r="CH72" i="11" s="1"/>
  <c r="CI78" i="6"/>
  <c r="CI72" i="11" s="1"/>
  <c r="CJ78" i="6"/>
  <c r="CJ72" i="11" s="1"/>
  <c r="CK78" i="6"/>
  <c r="CK72" i="11" s="1"/>
  <c r="CL78" i="6"/>
  <c r="CL72" i="11" s="1"/>
  <c r="CM78" i="6"/>
  <c r="CM72" i="11" s="1"/>
  <c r="CN78" i="6"/>
  <c r="CN72" i="11" s="1"/>
  <c r="CO78" i="6"/>
  <c r="CO72" i="11" s="1"/>
  <c r="CP78" i="6"/>
  <c r="CP72" i="11" s="1"/>
  <c r="CQ78" i="6"/>
  <c r="CQ72" i="11" s="1"/>
  <c r="CR78" i="6"/>
  <c r="CR72" i="11" s="1"/>
  <c r="CS78" i="6"/>
  <c r="CS72" i="11" s="1"/>
  <c r="CT78" i="6"/>
  <c r="CT72" i="11" s="1"/>
  <c r="CU78" i="6"/>
  <c r="CU72" i="11" s="1"/>
  <c r="CV78" i="6"/>
  <c r="CV72" i="11" s="1"/>
  <c r="CW78" i="6"/>
  <c r="CW72" i="11" s="1"/>
  <c r="CX78" i="6"/>
  <c r="CX72" i="11" s="1"/>
  <c r="CY78" i="6"/>
  <c r="CY72" i="11" s="1"/>
  <c r="CZ78" i="6"/>
  <c r="CZ72" i="11" s="1"/>
  <c r="DA78" i="6"/>
  <c r="DA72" i="11" s="1"/>
  <c r="DB78" i="6"/>
  <c r="DB72" i="11" s="1"/>
  <c r="DC78" i="6"/>
  <c r="DC72" i="11" s="1"/>
  <c r="DD78" i="6"/>
  <c r="DD72" i="11" s="1"/>
  <c r="DE78" i="6"/>
  <c r="DE72" i="11" s="1"/>
  <c r="DF78" i="6"/>
  <c r="DF72" i="11" s="1"/>
  <c r="DG78" i="6"/>
  <c r="DG72" i="11" s="1"/>
  <c r="DH78" i="6"/>
  <c r="DH72" i="11" s="1"/>
  <c r="DI78" i="6"/>
  <c r="DI72" i="11" s="1"/>
  <c r="DJ78" i="6"/>
  <c r="DJ72" i="11" s="1"/>
  <c r="DK78" i="6"/>
  <c r="DK72" i="11" s="1"/>
  <c r="DL78" i="6"/>
  <c r="DL72" i="11" s="1"/>
  <c r="DM78" i="6"/>
  <c r="DM72" i="11" s="1"/>
  <c r="DN78" i="6"/>
  <c r="DN72" i="11" s="1"/>
  <c r="DO78" i="6"/>
  <c r="DO72" i="11" s="1"/>
  <c r="DP78" i="6"/>
  <c r="DP72" i="11" s="1"/>
  <c r="DQ78" i="6"/>
  <c r="DQ72" i="11" s="1"/>
  <c r="DR78" i="6"/>
  <c r="DR72" i="11" s="1"/>
  <c r="DS78" i="6"/>
  <c r="DS72" i="11" s="1"/>
  <c r="DT78" i="6"/>
  <c r="DT72" i="11" s="1"/>
  <c r="DU78" i="6"/>
  <c r="DU72" i="11" s="1"/>
  <c r="DV78" i="6"/>
  <c r="DV72" i="11" s="1"/>
  <c r="DW78" i="6"/>
  <c r="DW72" i="11" s="1"/>
  <c r="DX78" i="6"/>
  <c r="DX72" i="11" s="1"/>
  <c r="DY78" i="6"/>
  <c r="DY72" i="11" s="1"/>
  <c r="DZ78" i="6"/>
  <c r="DZ72" i="11" s="1"/>
  <c r="EA78" i="6"/>
  <c r="EA72" i="11" s="1"/>
  <c r="EB78" i="6"/>
  <c r="EB72" i="11" s="1"/>
  <c r="EC78" i="6"/>
  <c r="EC72" i="11" s="1"/>
  <c r="ED78" i="6"/>
  <c r="ED72" i="11" s="1"/>
  <c r="EE78" i="6"/>
  <c r="EE72" i="11" s="1"/>
  <c r="EF78" i="6"/>
  <c r="EF72" i="11" s="1"/>
  <c r="EG78" i="6"/>
  <c r="EG72" i="11" s="1"/>
  <c r="EH78" i="6"/>
  <c r="EH72" i="11" s="1"/>
  <c r="EI78" i="6"/>
  <c r="EI72" i="11" s="1"/>
  <c r="EJ78" i="6"/>
  <c r="EJ72" i="11" s="1"/>
  <c r="EK78" i="6"/>
  <c r="EK72" i="11" s="1"/>
  <c r="EL78" i="6"/>
  <c r="EL72" i="11" s="1"/>
  <c r="EM78" i="6"/>
  <c r="EM72" i="11" s="1"/>
  <c r="EN78" i="6"/>
  <c r="EN72" i="11" s="1"/>
  <c r="EO78" i="6"/>
  <c r="EO72" i="11" s="1"/>
  <c r="EP78" i="6"/>
  <c r="EP72" i="11" s="1"/>
  <c r="EQ78" i="6"/>
  <c r="EQ72" i="11" s="1"/>
  <c r="ER78" i="6"/>
  <c r="ER72" i="11" s="1"/>
  <c r="ES78" i="6"/>
  <c r="ES72" i="11" s="1"/>
  <c r="ET78" i="6"/>
  <c r="ET72" i="11" s="1"/>
  <c r="EU78" i="6"/>
  <c r="EU72" i="11" s="1"/>
  <c r="EV78" i="6"/>
  <c r="EV72" i="11" s="1"/>
  <c r="EW78" i="6"/>
  <c r="EW72" i="11" s="1"/>
  <c r="EX78" i="6"/>
  <c r="EX72" i="11" s="1"/>
  <c r="EY78" i="6"/>
  <c r="EY72" i="11" s="1"/>
  <c r="EZ78" i="6"/>
  <c r="EZ72" i="11" s="1"/>
  <c r="FA78" i="6"/>
  <c r="FA72" i="11" s="1"/>
  <c r="FB78" i="6"/>
  <c r="FB72" i="11" s="1"/>
  <c r="FC78" i="6"/>
  <c r="FC72" i="11" s="1"/>
  <c r="FD78" i="6"/>
  <c r="FD72" i="11" s="1"/>
  <c r="FE78" i="6"/>
  <c r="FE72" i="11" s="1"/>
  <c r="FF78" i="6"/>
  <c r="FF72" i="11" s="1"/>
  <c r="FG78" i="6"/>
  <c r="FG72" i="11" s="1"/>
  <c r="FH78" i="6"/>
  <c r="FH72" i="11" s="1"/>
  <c r="FI78" i="6"/>
  <c r="FI72" i="11" s="1"/>
  <c r="FJ78" i="6"/>
  <c r="FJ72" i="11" s="1"/>
  <c r="FK78" i="6"/>
  <c r="FK72" i="11" s="1"/>
  <c r="FL78" i="6"/>
  <c r="FL72" i="11" s="1"/>
  <c r="FM78" i="6"/>
  <c r="FM72" i="11" s="1"/>
  <c r="FN78" i="6"/>
  <c r="FN72" i="11" s="1"/>
  <c r="FO78" i="6"/>
  <c r="FO72" i="11" s="1"/>
  <c r="FP78" i="6"/>
  <c r="FP72" i="11" s="1"/>
  <c r="FQ78" i="6"/>
  <c r="FQ72" i="11" s="1"/>
  <c r="FR78" i="6"/>
  <c r="FR72" i="11" s="1"/>
  <c r="FS78" i="6"/>
  <c r="FS72" i="11" s="1"/>
  <c r="FT78" i="6"/>
  <c r="FT72" i="11" s="1"/>
  <c r="FU78" i="6"/>
  <c r="FU72" i="11" s="1"/>
  <c r="FV78" i="6"/>
  <c r="FV72" i="11" s="1"/>
  <c r="FW78" i="6"/>
  <c r="FW72" i="11" s="1"/>
  <c r="FX78" i="6"/>
  <c r="FX72" i="11" s="1"/>
  <c r="FY78" i="6"/>
  <c r="FY72" i="11" s="1"/>
  <c r="FZ78" i="6"/>
  <c r="FZ72" i="11" s="1"/>
  <c r="GA78" i="6"/>
  <c r="GA72" i="11" s="1"/>
  <c r="GB78" i="6"/>
  <c r="GB72" i="11" s="1"/>
  <c r="GC78" i="6"/>
  <c r="GC72" i="11" s="1"/>
  <c r="GD78" i="6"/>
  <c r="GD72" i="11" s="1"/>
  <c r="GE78" i="6"/>
  <c r="GE72" i="11" s="1"/>
  <c r="GF78" i="6"/>
  <c r="GF72" i="11" s="1"/>
  <c r="GG78" i="6"/>
  <c r="GG72" i="11" s="1"/>
  <c r="GH78" i="6"/>
  <c r="GH72" i="11" s="1"/>
  <c r="GI78" i="6"/>
  <c r="GI72" i="11" s="1"/>
  <c r="GJ78" i="6"/>
  <c r="GJ72" i="11" s="1"/>
  <c r="GK78" i="6"/>
  <c r="GK72" i="11" s="1"/>
  <c r="GL78" i="6"/>
  <c r="GL72" i="11" s="1"/>
  <c r="GM78" i="6"/>
  <c r="GM72" i="11" s="1"/>
  <c r="GN78" i="6"/>
  <c r="GN72" i="11" s="1"/>
  <c r="GO78" i="6"/>
  <c r="GO72" i="11" s="1"/>
  <c r="GP78" i="6"/>
  <c r="GP72" i="11" s="1"/>
  <c r="GQ78" i="6"/>
  <c r="GQ72" i="11" s="1"/>
  <c r="GR78" i="6"/>
  <c r="GR72" i="11" s="1"/>
  <c r="GS78" i="6"/>
  <c r="GS72" i="11" s="1"/>
  <c r="GT78" i="6"/>
  <c r="GT72" i="11" s="1"/>
  <c r="GU78" i="6"/>
  <c r="GU72" i="11" s="1"/>
  <c r="GV78" i="6"/>
  <c r="GV72" i="11" s="1"/>
  <c r="GW78" i="6"/>
  <c r="GW72" i="11" s="1"/>
  <c r="GX78" i="6"/>
  <c r="GX72" i="11" s="1"/>
  <c r="GY78" i="6"/>
  <c r="GY72" i="11" s="1"/>
  <c r="GZ78" i="6"/>
  <c r="GZ72" i="11" s="1"/>
  <c r="HA78" i="6"/>
  <c r="HA72" i="11" s="1"/>
  <c r="HB78" i="6"/>
  <c r="HB72" i="11" s="1"/>
  <c r="HC78" i="6"/>
  <c r="HC72" i="11" s="1"/>
  <c r="HD78" i="6"/>
  <c r="HD72" i="11" s="1"/>
  <c r="HE78" i="6"/>
  <c r="HE72" i="11" s="1"/>
  <c r="HF78" i="6"/>
  <c r="HF72" i="11" s="1"/>
  <c r="HG78" i="6"/>
  <c r="HG72" i="11" s="1"/>
  <c r="HH78" i="6"/>
  <c r="HH72" i="11" s="1"/>
  <c r="HI78" i="6"/>
  <c r="HI72" i="11" s="1"/>
  <c r="HJ78" i="6"/>
  <c r="HJ72" i="11" s="1"/>
  <c r="HK78" i="6"/>
  <c r="HK72" i="11" s="1"/>
  <c r="HL78" i="6"/>
  <c r="HL72" i="11" s="1"/>
  <c r="HM78" i="6"/>
  <c r="HM72" i="11" s="1"/>
  <c r="HN78" i="6"/>
  <c r="HN72" i="11" s="1"/>
  <c r="HO78" i="6"/>
  <c r="HO72" i="11" s="1"/>
  <c r="HP78" i="6"/>
  <c r="HP72" i="11" s="1"/>
  <c r="HQ78" i="6"/>
  <c r="HQ72" i="11" s="1"/>
  <c r="HR78" i="6"/>
  <c r="HR72" i="11" s="1"/>
  <c r="HS78" i="6"/>
  <c r="HS72" i="11" s="1"/>
  <c r="HT78" i="6"/>
  <c r="HT72" i="11" s="1"/>
  <c r="HU78" i="6"/>
  <c r="HU72" i="11" s="1"/>
  <c r="HV78" i="6"/>
  <c r="HV72" i="11" s="1"/>
  <c r="HW78" i="6"/>
  <c r="HW72" i="11" s="1"/>
  <c r="HX78" i="6"/>
  <c r="HX72" i="11" s="1"/>
  <c r="HY78" i="6"/>
  <c r="HY72" i="11" s="1"/>
  <c r="HZ78" i="6"/>
  <c r="HZ72" i="11" s="1"/>
  <c r="IA78" i="6"/>
  <c r="IA72" i="11" s="1"/>
  <c r="IB78" i="6"/>
  <c r="IB72" i="11" s="1"/>
  <c r="IC78" i="6"/>
  <c r="IC72" i="11" s="1"/>
  <c r="ID78" i="6"/>
  <c r="ID72" i="11" s="1"/>
  <c r="IE78" i="6"/>
  <c r="IE72" i="11" s="1"/>
  <c r="IF78" i="6"/>
  <c r="IF72" i="11" s="1"/>
  <c r="H79" i="6"/>
  <c r="H73" i="11" s="1"/>
  <c r="I79" i="6"/>
  <c r="I73" i="11" s="1"/>
  <c r="J79" i="6"/>
  <c r="J73" i="11" s="1"/>
  <c r="K79" i="6"/>
  <c r="K73" i="11" s="1"/>
  <c r="L79" i="6"/>
  <c r="L73" i="11" s="1"/>
  <c r="M79" i="6"/>
  <c r="M73" i="11" s="1"/>
  <c r="N79" i="6"/>
  <c r="N73" i="11" s="1"/>
  <c r="O79" i="6"/>
  <c r="O73" i="11" s="1"/>
  <c r="P79" i="6"/>
  <c r="P73" i="11" s="1"/>
  <c r="Q79" i="6"/>
  <c r="Q73" i="11" s="1"/>
  <c r="R79" i="6"/>
  <c r="R73" i="11" s="1"/>
  <c r="S79" i="6"/>
  <c r="S73" i="11" s="1"/>
  <c r="T79" i="6"/>
  <c r="T73" i="11" s="1"/>
  <c r="U79" i="6"/>
  <c r="U73" i="11" s="1"/>
  <c r="V79" i="6"/>
  <c r="V73" i="11" s="1"/>
  <c r="W79" i="6"/>
  <c r="W73" i="11" s="1"/>
  <c r="X79" i="6"/>
  <c r="X73" i="11" s="1"/>
  <c r="Y79" i="6"/>
  <c r="Y73" i="11" s="1"/>
  <c r="Z79" i="6"/>
  <c r="Z73" i="11" s="1"/>
  <c r="AA79" i="6"/>
  <c r="AA73" i="11" s="1"/>
  <c r="AB79" i="6"/>
  <c r="AB73" i="11" s="1"/>
  <c r="AC79" i="6"/>
  <c r="AC73" i="11" s="1"/>
  <c r="AD79" i="6"/>
  <c r="AD73" i="11" s="1"/>
  <c r="AE79" i="6"/>
  <c r="AE73" i="11" s="1"/>
  <c r="AF79" i="6"/>
  <c r="AF73" i="11" s="1"/>
  <c r="AG79" i="6"/>
  <c r="AG73" i="11" s="1"/>
  <c r="AH79" i="6"/>
  <c r="AH73" i="11" s="1"/>
  <c r="AI79" i="6"/>
  <c r="AI73" i="11" s="1"/>
  <c r="AJ79" i="6"/>
  <c r="AJ73" i="11" s="1"/>
  <c r="AK79" i="6"/>
  <c r="AK73" i="11" s="1"/>
  <c r="AL79" i="6"/>
  <c r="AL73" i="11" s="1"/>
  <c r="AM79" i="6"/>
  <c r="AM73" i="11" s="1"/>
  <c r="AN79" i="6"/>
  <c r="AN73" i="11" s="1"/>
  <c r="AO79" i="6"/>
  <c r="AO73" i="11" s="1"/>
  <c r="AP79" i="6"/>
  <c r="AP73" i="11" s="1"/>
  <c r="AQ79" i="6"/>
  <c r="AQ73" i="11" s="1"/>
  <c r="AR79" i="6"/>
  <c r="AR73" i="11" s="1"/>
  <c r="AS79" i="6"/>
  <c r="AS73" i="11" s="1"/>
  <c r="AT79" i="6"/>
  <c r="AT73" i="11" s="1"/>
  <c r="AU79" i="6"/>
  <c r="AU73" i="11" s="1"/>
  <c r="AV79" i="6"/>
  <c r="AV73" i="11" s="1"/>
  <c r="AW79" i="6"/>
  <c r="AW73" i="11" s="1"/>
  <c r="AX79" i="6"/>
  <c r="AX73" i="11" s="1"/>
  <c r="AY79" i="6"/>
  <c r="AY73" i="11" s="1"/>
  <c r="AZ79" i="6"/>
  <c r="AZ73" i="11" s="1"/>
  <c r="BA79" i="6"/>
  <c r="BA73" i="11" s="1"/>
  <c r="BB79" i="6"/>
  <c r="BB73" i="11" s="1"/>
  <c r="BC79" i="6"/>
  <c r="BC73" i="11" s="1"/>
  <c r="BD79" i="6"/>
  <c r="BD73" i="11" s="1"/>
  <c r="BE79" i="6"/>
  <c r="BE73" i="11" s="1"/>
  <c r="BF79" i="6"/>
  <c r="BF73" i="11" s="1"/>
  <c r="BG79" i="6"/>
  <c r="BG73" i="11" s="1"/>
  <c r="BH79" i="6"/>
  <c r="BH73" i="11" s="1"/>
  <c r="BI79" i="6"/>
  <c r="BI73" i="11" s="1"/>
  <c r="BJ79" i="6"/>
  <c r="BJ73" i="11" s="1"/>
  <c r="BK79" i="6"/>
  <c r="BK73" i="11" s="1"/>
  <c r="BL79" i="6"/>
  <c r="BL73" i="11" s="1"/>
  <c r="BM79" i="6"/>
  <c r="BM73" i="11" s="1"/>
  <c r="BN79" i="6"/>
  <c r="BN73" i="11" s="1"/>
  <c r="BO79" i="6"/>
  <c r="BO73" i="11" s="1"/>
  <c r="BP79" i="6"/>
  <c r="BP73" i="11" s="1"/>
  <c r="BQ79" i="6"/>
  <c r="BQ73" i="11" s="1"/>
  <c r="BR79" i="6"/>
  <c r="BR73" i="11" s="1"/>
  <c r="BS79" i="6"/>
  <c r="BS73" i="11" s="1"/>
  <c r="BT79" i="6"/>
  <c r="BT73" i="11" s="1"/>
  <c r="BU79" i="6"/>
  <c r="BU73" i="11" s="1"/>
  <c r="BV79" i="6"/>
  <c r="BV73" i="11" s="1"/>
  <c r="BW79" i="6"/>
  <c r="BW73" i="11" s="1"/>
  <c r="BX79" i="6"/>
  <c r="BX73" i="11" s="1"/>
  <c r="BY79" i="6"/>
  <c r="BY73" i="11" s="1"/>
  <c r="BZ79" i="6"/>
  <c r="BZ73" i="11" s="1"/>
  <c r="CA79" i="6"/>
  <c r="CA73" i="11" s="1"/>
  <c r="CB79" i="6"/>
  <c r="CB73" i="11" s="1"/>
  <c r="CC79" i="6"/>
  <c r="CC73" i="11" s="1"/>
  <c r="CD79" i="6"/>
  <c r="CD73" i="11" s="1"/>
  <c r="CE79" i="6"/>
  <c r="CE73" i="11" s="1"/>
  <c r="CF79" i="6"/>
  <c r="CF73" i="11" s="1"/>
  <c r="CG79" i="6"/>
  <c r="CG73" i="11" s="1"/>
  <c r="CH79" i="6"/>
  <c r="CH73" i="11" s="1"/>
  <c r="CI79" i="6"/>
  <c r="CI73" i="11" s="1"/>
  <c r="CJ79" i="6"/>
  <c r="CJ73" i="11" s="1"/>
  <c r="CK79" i="6"/>
  <c r="CK73" i="11" s="1"/>
  <c r="CL79" i="6"/>
  <c r="CL73" i="11" s="1"/>
  <c r="CM79" i="6"/>
  <c r="CM73" i="11" s="1"/>
  <c r="CN79" i="6"/>
  <c r="CN73" i="11" s="1"/>
  <c r="CO79" i="6"/>
  <c r="CO73" i="11" s="1"/>
  <c r="CP79" i="6"/>
  <c r="CP73" i="11" s="1"/>
  <c r="CQ79" i="6"/>
  <c r="CQ73" i="11" s="1"/>
  <c r="CR79" i="6"/>
  <c r="CR73" i="11" s="1"/>
  <c r="CS79" i="6"/>
  <c r="CS73" i="11" s="1"/>
  <c r="CT79" i="6"/>
  <c r="CT73" i="11" s="1"/>
  <c r="CU79" i="6"/>
  <c r="CU73" i="11" s="1"/>
  <c r="CV79" i="6"/>
  <c r="CV73" i="11" s="1"/>
  <c r="CW79" i="6"/>
  <c r="CW73" i="11" s="1"/>
  <c r="CX79" i="6"/>
  <c r="CX73" i="11" s="1"/>
  <c r="CY79" i="6"/>
  <c r="CY73" i="11" s="1"/>
  <c r="CZ79" i="6"/>
  <c r="CZ73" i="11" s="1"/>
  <c r="DA79" i="6"/>
  <c r="DA73" i="11" s="1"/>
  <c r="DB79" i="6"/>
  <c r="DB73" i="11" s="1"/>
  <c r="DC79" i="6"/>
  <c r="DC73" i="11" s="1"/>
  <c r="DD79" i="6"/>
  <c r="DD73" i="11" s="1"/>
  <c r="DE79" i="6"/>
  <c r="DE73" i="11" s="1"/>
  <c r="DF79" i="6"/>
  <c r="DF73" i="11" s="1"/>
  <c r="DG79" i="6"/>
  <c r="DG73" i="11" s="1"/>
  <c r="DH79" i="6"/>
  <c r="DH73" i="11" s="1"/>
  <c r="DI79" i="6"/>
  <c r="DI73" i="11" s="1"/>
  <c r="DJ79" i="6"/>
  <c r="DJ73" i="11" s="1"/>
  <c r="DK79" i="6"/>
  <c r="DK73" i="11" s="1"/>
  <c r="DL79" i="6"/>
  <c r="DL73" i="11" s="1"/>
  <c r="DM79" i="6"/>
  <c r="DM73" i="11" s="1"/>
  <c r="DN79" i="6"/>
  <c r="DN73" i="11" s="1"/>
  <c r="DO79" i="6"/>
  <c r="DO73" i="11" s="1"/>
  <c r="DP79" i="6"/>
  <c r="DP73" i="11" s="1"/>
  <c r="DQ79" i="6"/>
  <c r="DQ73" i="11" s="1"/>
  <c r="DR79" i="6"/>
  <c r="DR73" i="11" s="1"/>
  <c r="DS79" i="6"/>
  <c r="DS73" i="11" s="1"/>
  <c r="DT79" i="6"/>
  <c r="DT73" i="11" s="1"/>
  <c r="DU79" i="6"/>
  <c r="DU73" i="11" s="1"/>
  <c r="DV79" i="6"/>
  <c r="DV73" i="11" s="1"/>
  <c r="DW79" i="6"/>
  <c r="DW73" i="11" s="1"/>
  <c r="DX79" i="6"/>
  <c r="DX73" i="11" s="1"/>
  <c r="DY79" i="6"/>
  <c r="DY73" i="11" s="1"/>
  <c r="DZ79" i="6"/>
  <c r="DZ73" i="11" s="1"/>
  <c r="EA79" i="6"/>
  <c r="EA73" i="11" s="1"/>
  <c r="EB79" i="6"/>
  <c r="EB73" i="11" s="1"/>
  <c r="EC79" i="6"/>
  <c r="EC73" i="11" s="1"/>
  <c r="ED79" i="6"/>
  <c r="ED73" i="11" s="1"/>
  <c r="EE79" i="6"/>
  <c r="EE73" i="11" s="1"/>
  <c r="EF79" i="6"/>
  <c r="EF73" i="11" s="1"/>
  <c r="EG79" i="6"/>
  <c r="EG73" i="11" s="1"/>
  <c r="EH79" i="6"/>
  <c r="EH73" i="11" s="1"/>
  <c r="EI79" i="6"/>
  <c r="EI73" i="11" s="1"/>
  <c r="EJ79" i="6"/>
  <c r="EJ73" i="11" s="1"/>
  <c r="EK79" i="6"/>
  <c r="EK73" i="11" s="1"/>
  <c r="EL79" i="6"/>
  <c r="EL73" i="11" s="1"/>
  <c r="EM79" i="6"/>
  <c r="EM73" i="11" s="1"/>
  <c r="EN79" i="6"/>
  <c r="EN73" i="11" s="1"/>
  <c r="EO79" i="6"/>
  <c r="EO73" i="11" s="1"/>
  <c r="EP79" i="6"/>
  <c r="EP73" i="11" s="1"/>
  <c r="EQ79" i="6"/>
  <c r="EQ73" i="11" s="1"/>
  <c r="ER79" i="6"/>
  <c r="ER73" i="11" s="1"/>
  <c r="ES79" i="6"/>
  <c r="ES73" i="11" s="1"/>
  <c r="ET79" i="6"/>
  <c r="ET73" i="11" s="1"/>
  <c r="EU79" i="6"/>
  <c r="EU73" i="11" s="1"/>
  <c r="EV79" i="6"/>
  <c r="EV73" i="11" s="1"/>
  <c r="EW79" i="6"/>
  <c r="EW73" i="11" s="1"/>
  <c r="EX79" i="6"/>
  <c r="EX73" i="11" s="1"/>
  <c r="EY79" i="6"/>
  <c r="EY73" i="11" s="1"/>
  <c r="EZ79" i="6"/>
  <c r="EZ73" i="11" s="1"/>
  <c r="FA79" i="6"/>
  <c r="FA73" i="11" s="1"/>
  <c r="FB79" i="6"/>
  <c r="FB73" i="11" s="1"/>
  <c r="FC79" i="6"/>
  <c r="FC73" i="11" s="1"/>
  <c r="FD79" i="6"/>
  <c r="FD73" i="11" s="1"/>
  <c r="FE79" i="6"/>
  <c r="FE73" i="11" s="1"/>
  <c r="FF79" i="6"/>
  <c r="FF73" i="11" s="1"/>
  <c r="FG79" i="6"/>
  <c r="FG73" i="11" s="1"/>
  <c r="FH79" i="6"/>
  <c r="FH73" i="11" s="1"/>
  <c r="FI79" i="6"/>
  <c r="FI73" i="11" s="1"/>
  <c r="FJ79" i="6"/>
  <c r="FJ73" i="11" s="1"/>
  <c r="FK79" i="6"/>
  <c r="FK73" i="11" s="1"/>
  <c r="FL79" i="6"/>
  <c r="FL73" i="11" s="1"/>
  <c r="FM79" i="6"/>
  <c r="FM73" i="11" s="1"/>
  <c r="FN79" i="6"/>
  <c r="FN73" i="11" s="1"/>
  <c r="FO79" i="6"/>
  <c r="FO73" i="11" s="1"/>
  <c r="FP79" i="6"/>
  <c r="FP73" i="11" s="1"/>
  <c r="FQ79" i="6"/>
  <c r="FQ73" i="11" s="1"/>
  <c r="FR79" i="6"/>
  <c r="FR73" i="11" s="1"/>
  <c r="FS79" i="6"/>
  <c r="FS73" i="11" s="1"/>
  <c r="FT79" i="6"/>
  <c r="FT73" i="11" s="1"/>
  <c r="FU79" i="6"/>
  <c r="FU73" i="11" s="1"/>
  <c r="FV79" i="6"/>
  <c r="FV73" i="11" s="1"/>
  <c r="FW79" i="6"/>
  <c r="FW73" i="11" s="1"/>
  <c r="FX79" i="6"/>
  <c r="FX73" i="11" s="1"/>
  <c r="FY79" i="6"/>
  <c r="FY73" i="11" s="1"/>
  <c r="FZ79" i="6"/>
  <c r="FZ73" i="11" s="1"/>
  <c r="GA79" i="6"/>
  <c r="GA73" i="11" s="1"/>
  <c r="GB79" i="6"/>
  <c r="GB73" i="11" s="1"/>
  <c r="GC79" i="6"/>
  <c r="GC73" i="11" s="1"/>
  <c r="GD79" i="6"/>
  <c r="GD73" i="11" s="1"/>
  <c r="GE79" i="6"/>
  <c r="GE73" i="11" s="1"/>
  <c r="GF79" i="6"/>
  <c r="GF73" i="11" s="1"/>
  <c r="GG79" i="6"/>
  <c r="GG73" i="11" s="1"/>
  <c r="GH79" i="6"/>
  <c r="GH73" i="11" s="1"/>
  <c r="GI79" i="6"/>
  <c r="GI73" i="11" s="1"/>
  <c r="GJ79" i="6"/>
  <c r="GJ73" i="11" s="1"/>
  <c r="GK79" i="6"/>
  <c r="GK73" i="11" s="1"/>
  <c r="GL79" i="6"/>
  <c r="GL73" i="11" s="1"/>
  <c r="GM79" i="6"/>
  <c r="GM73" i="11" s="1"/>
  <c r="GN79" i="6"/>
  <c r="GN73" i="11" s="1"/>
  <c r="GO79" i="6"/>
  <c r="GO73" i="11" s="1"/>
  <c r="GP79" i="6"/>
  <c r="GP73" i="11" s="1"/>
  <c r="GQ79" i="6"/>
  <c r="GQ73" i="11" s="1"/>
  <c r="GR79" i="6"/>
  <c r="GR73" i="11" s="1"/>
  <c r="GS79" i="6"/>
  <c r="GS73" i="11" s="1"/>
  <c r="GT79" i="6"/>
  <c r="GT73" i="11" s="1"/>
  <c r="GU79" i="6"/>
  <c r="GU73" i="11" s="1"/>
  <c r="GV79" i="6"/>
  <c r="GV73" i="11" s="1"/>
  <c r="GW79" i="6"/>
  <c r="GW73" i="11" s="1"/>
  <c r="GX79" i="6"/>
  <c r="GX73" i="11" s="1"/>
  <c r="GY79" i="6"/>
  <c r="GY73" i="11" s="1"/>
  <c r="GZ79" i="6"/>
  <c r="GZ73" i="11" s="1"/>
  <c r="HA79" i="6"/>
  <c r="HA73" i="11" s="1"/>
  <c r="HB79" i="6"/>
  <c r="HB73" i="11" s="1"/>
  <c r="HC79" i="6"/>
  <c r="HC73" i="11" s="1"/>
  <c r="HD79" i="6"/>
  <c r="HD73" i="11" s="1"/>
  <c r="HE79" i="6"/>
  <c r="HE73" i="11" s="1"/>
  <c r="HF79" i="6"/>
  <c r="HF73" i="11" s="1"/>
  <c r="HG79" i="6"/>
  <c r="HG73" i="11" s="1"/>
  <c r="HH79" i="6"/>
  <c r="HH73" i="11" s="1"/>
  <c r="HI79" i="6"/>
  <c r="HI73" i="11" s="1"/>
  <c r="HJ79" i="6"/>
  <c r="HJ73" i="11" s="1"/>
  <c r="HK79" i="6"/>
  <c r="HK73" i="11" s="1"/>
  <c r="HL79" i="6"/>
  <c r="HL73" i="11" s="1"/>
  <c r="HM79" i="6"/>
  <c r="HM73" i="11" s="1"/>
  <c r="HN79" i="6"/>
  <c r="HN73" i="11" s="1"/>
  <c r="HO79" i="6"/>
  <c r="HO73" i="11" s="1"/>
  <c r="HP79" i="6"/>
  <c r="HP73" i="11" s="1"/>
  <c r="HQ79" i="6"/>
  <c r="HQ73" i="11" s="1"/>
  <c r="HR79" i="6"/>
  <c r="HR73" i="11" s="1"/>
  <c r="HS79" i="6"/>
  <c r="HS73" i="11" s="1"/>
  <c r="HT79" i="6"/>
  <c r="HT73" i="11" s="1"/>
  <c r="HU79" i="6"/>
  <c r="HU73" i="11" s="1"/>
  <c r="HV79" i="6"/>
  <c r="HV73" i="11" s="1"/>
  <c r="HW79" i="6"/>
  <c r="HW73" i="11" s="1"/>
  <c r="HX79" i="6"/>
  <c r="HX73" i="11" s="1"/>
  <c r="HY79" i="6"/>
  <c r="HY73" i="11" s="1"/>
  <c r="HZ79" i="6"/>
  <c r="HZ73" i="11" s="1"/>
  <c r="IA79" i="6"/>
  <c r="IA73" i="11" s="1"/>
  <c r="IB79" i="6"/>
  <c r="IB73" i="11" s="1"/>
  <c r="IC79" i="6"/>
  <c r="IC73" i="11" s="1"/>
  <c r="ID79" i="6"/>
  <c r="ID73" i="11" s="1"/>
  <c r="IE79" i="6"/>
  <c r="IE73" i="11" s="1"/>
  <c r="IF79" i="6"/>
  <c r="IF73" i="11" s="1"/>
  <c r="H80" i="6"/>
  <c r="H74" i="11" s="1"/>
  <c r="I80" i="6"/>
  <c r="I74" i="11" s="1"/>
  <c r="J80" i="6"/>
  <c r="J74" i="11" s="1"/>
  <c r="K80" i="6"/>
  <c r="K74" i="11" s="1"/>
  <c r="L80" i="6"/>
  <c r="L74" i="11" s="1"/>
  <c r="M80" i="6"/>
  <c r="M74" i="11" s="1"/>
  <c r="N80" i="6"/>
  <c r="N74" i="11" s="1"/>
  <c r="O80" i="6"/>
  <c r="O74" i="11" s="1"/>
  <c r="P80" i="6"/>
  <c r="P74" i="11" s="1"/>
  <c r="Q80" i="6"/>
  <c r="Q74" i="11" s="1"/>
  <c r="R80" i="6"/>
  <c r="R74" i="11" s="1"/>
  <c r="S80" i="6"/>
  <c r="S74" i="11" s="1"/>
  <c r="T80" i="6"/>
  <c r="T74" i="11" s="1"/>
  <c r="U80" i="6"/>
  <c r="U74" i="11" s="1"/>
  <c r="V80" i="6"/>
  <c r="V74" i="11" s="1"/>
  <c r="W80" i="6"/>
  <c r="W74" i="11" s="1"/>
  <c r="X80" i="6"/>
  <c r="X74" i="11" s="1"/>
  <c r="Y80" i="6"/>
  <c r="Y74" i="11" s="1"/>
  <c r="Z80" i="6"/>
  <c r="Z74" i="11" s="1"/>
  <c r="AA80" i="6"/>
  <c r="AA74" i="11" s="1"/>
  <c r="AB80" i="6"/>
  <c r="AB74" i="11" s="1"/>
  <c r="AC80" i="6"/>
  <c r="AC74" i="11" s="1"/>
  <c r="AD80" i="6"/>
  <c r="AD74" i="11" s="1"/>
  <c r="AE80" i="6"/>
  <c r="AE74" i="11" s="1"/>
  <c r="AF80" i="6"/>
  <c r="AF74" i="11" s="1"/>
  <c r="AG80" i="6"/>
  <c r="AG74" i="11" s="1"/>
  <c r="AH80" i="6"/>
  <c r="AH74" i="11" s="1"/>
  <c r="AI80" i="6"/>
  <c r="AI74" i="11" s="1"/>
  <c r="AJ80" i="6"/>
  <c r="AJ74" i="11" s="1"/>
  <c r="AK80" i="6"/>
  <c r="AK74" i="11" s="1"/>
  <c r="AL80" i="6"/>
  <c r="AL74" i="11" s="1"/>
  <c r="AM80" i="6"/>
  <c r="AM74" i="11" s="1"/>
  <c r="AN80" i="6"/>
  <c r="AN74" i="11" s="1"/>
  <c r="AO80" i="6"/>
  <c r="AO74" i="11" s="1"/>
  <c r="AP80" i="6"/>
  <c r="AP74" i="11" s="1"/>
  <c r="AQ80" i="6"/>
  <c r="AQ74" i="11" s="1"/>
  <c r="AR80" i="6"/>
  <c r="AR74" i="11" s="1"/>
  <c r="AS80" i="6"/>
  <c r="AS74" i="11" s="1"/>
  <c r="AT80" i="6"/>
  <c r="AT74" i="11" s="1"/>
  <c r="AU80" i="6"/>
  <c r="AU74" i="11" s="1"/>
  <c r="AV80" i="6"/>
  <c r="AV74" i="11" s="1"/>
  <c r="AW80" i="6"/>
  <c r="AW74" i="11" s="1"/>
  <c r="AX80" i="6"/>
  <c r="AX74" i="11" s="1"/>
  <c r="AY80" i="6"/>
  <c r="AY74" i="11" s="1"/>
  <c r="AZ80" i="6"/>
  <c r="AZ74" i="11" s="1"/>
  <c r="BA80" i="6"/>
  <c r="BA74" i="11" s="1"/>
  <c r="BB80" i="6"/>
  <c r="BB74" i="11" s="1"/>
  <c r="BC80" i="6"/>
  <c r="BC74" i="11" s="1"/>
  <c r="BD80" i="6"/>
  <c r="BD74" i="11" s="1"/>
  <c r="BE80" i="6"/>
  <c r="BE74" i="11" s="1"/>
  <c r="BF80" i="6"/>
  <c r="BF74" i="11" s="1"/>
  <c r="BG80" i="6"/>
  <c r="BG74" i="11" s="1"/>
  <c r="BH80" i="6"/>
  <c r="BH74" i="11" s="1"/>
  <c r="BI80" i="6"/>
  <c r="BI74" i="11" s="1"/>
  <c r="BJ80" i="6"/>
  <c r="BJ74" i="11" s="1"/>
  <c r="BK80" i="6"/>
  <c r="BK74" i="11" s="1"/>
  <c r="BL80" i="6"/>
  <c r="BL74" i="11" s="1"/>
  <c r="BM80" i="6"/>
  <c r="BM74" i="11" s="1"/>
  <c r="BN80" i="6"/>
  <c r="BN74" i="11" s="1"/>
  <c r="BO80" i="6"/>
  <c r="BO74" i="11" s="1"/>
  <c r="BP80" i="6"/>
  <c r="BP74" i="11" s="1"/>
  <c r="BQ80" i="6"/>
  <c r="BQ74" i="11" s="1"/>
  <c r="BR80" i="6"/>
  <c r="BR74" i="11" s="1"/>
  <c r="BS80" i="6"/>
  <c r="BS74" i="11" s="1"/>
  <c r="BT80" i="6"/>
  <c r="BT74" i="11" s="1"/>
  <c r="BU80" i="6"/>
  <c r="BU74" i="11" s="1"/>
  <c r="BV80" i="6"/>
  <c r="BV74" i="11" s="1"/>
  <c r="BW80" i="6"/>
  <c r="BW74" i="11" s="1"/>
  <c r="BX80" i="6"/>
  <c r="BX74" i="11" s="1"/>
  <c r="BY80" i="6"/>
  <c r="BY74" i="11" s="1"/>
  <c r="BZ80" i="6"/>
  <c r="BZ74" i="11" s="1"/>
  <c r="CA80" i="6"/>
  <c r="CA74" i="11" s="1"/>
  <c r="CB80" i="6"/>
  <c r="CB74" i="11" s="1"/>
  <c r="CC80" i="6"/>
  <c r="CC74" i="11" s="1"/>
  <c r="CD80" i="6"/>
  <c r="CD74" i="11" s="1"/>
  <c r="CE80" i="6"/>
  <c r="CE74" i="11" s="1"/>
  <c r="CF80" i="6"/>
  <c r="CF74" i="11" s="1"/>
  <c r="CG80" i="6"/>
  <c r="CG74" i="11" s="1"/>
  <c r="CH80" i="6"/>
  <c r="CH74" i="11" s="1"/>
  <c r="CI80" i="6"/>
  <c r="CI74" i="11" s="1"/>
  <c r="CJ80" i="6"/>
  <c r="CJ74" i="11" s="1"/>
  <c r="CK80" i="6"/>
  <c r="CK74" i="11" s="1"/>
  <c r="CL80" i="6"/>
  <c r="CL74" i="11" s="1"/>
  <c r="CM80" i="6"/>
  <c r="CM74" i="11" s="1"/>
  <c r="CO80" i="6"/>
  <c r="CO74" i="11" s="1"/>
  <c r="CP80" i="6"/>
  <c r="CP74" i="11" s="1"/>
  <c r="CQ80" i="6"/>
  <c r="CQ74" i="11" s="1"/>
  <c r="CR80" i="6"/>
  <c r="CR74" i="11" s="1"/>
  <c r="CS80" i="6"/>
  <c r="CS74" i="11" s="1"/>
  <c r="CT80" i="6"/>
  <c r="CT74" i="11" s="1"/>
  <c r="CU80" i="6"/>
  <c r="CU74" i="11" s="1"/>
  <c r="CV80" i="6"/>
  <c r="CV74" i="11" s="1"/>
  <c r="CW80" i="6"/>
  <c r="CW74" i="11" s="1"/>
  <c r="CX80" i="6"/>
  <c r="CX74" i="11" s="1"/>
  <c r="CY80" i="6"/>
  <c r="CY74" i="11" s="1"/>
  <c r="CZ80" i="6"/>
  <c r="CZ74" i="11" s="1"/>
  <c r="DA80" i="6"/>
  <c r="DA74" i="11" s="1"/>
  <c r="DB80" i="6"/>
  <c r="DB74" i="11" s="1"/>
  <c r="DC80" i="6"/>
  <c r="DC74" i="11" s="1"/>
  <c r="DD80" i="6"/>
  <c r="DD74" i="11" s="1"/>
  <c r="DE80" i="6"/>
  <c r="DE74" i="11" s="1"/>
  <c r="DF80" i="6"/>
  <c r="DF74" i="11" s="1"/>
  <c r="DG80" i="6"/>
  <c r="DG74" i="11" s="1"/>
  <c r="DH80" i="6"/>
  <c r="DH74" i="11" s="1"/>
  <c r="DI80" i="6"/>
  <c r="DI74" i="11" s="1"/>
  <c r="DJ80" i="6"/>
  <c r="DJ74" i="11" s="1"/>
  <c r="DK80" i="6"/>
  <c r="DK74" i="11" s="1"/>
  <c r="DL80" i="6"/>
  <c r="DL74" i="11" s="1"/>
  <c r="DM80" i="6"/>
  <c r="DM74" i="11" s="1"/>
  <c r="DN80" i="6"/>
  <c r="DN74" i="11" s="1"/>
  <c r="DO80" i="6"/>
  <c r="DO74" i="11" s="1"/>
  <c r="DP80" i="6"/>
  <c r="DP74" i="11" s="1"/>
  <c r="DQ80" i="6"/>
  <c r="DQ74" i="11" s="1"/>
  <c r="DR80" i="6"/>
  <c r="DR74" i="11" s="1"/>
  <c r="DS80" i="6"/>
  <c r="DS74" i="11" s="1"/>
  <c r="DT80" i="6"/>
  <c r="DT74" i="11" s="1"/>
  <c r="DU80" i="6"/>
  <c r="DU74" i="11" s="1"/>
  <c r="DV80" i="6"/>
  <c r="DV74" i="11" s="1"/>
  <c r="DW80" i="6"/>
  <c r="DW74" i="11" s="1"/>
  <c r="DX80" i="6"/>
  <c r="DX74" i="11" s="1"/>
  <c r="DY80" i="6"/>
  <c r="DY74" i="11" s="1"/>
  <c r="DZ80" i="6"/>
  <c r="DZ74" i="11" s="1"/>
  <c r="EA80" i="6"/>
  <c r="EA74" i="11" s="1"/>
  <c r="EB80" i="6"/>
  <c r="EB74" i="11" s="1"/>
  <c r="EC80" i="6"/>
  <c r="EC74" i="11" s="1"/>
  <c r="ED80" i="6"/>
  <c r="ED74" i="11" s="1"/>
  <c r="EE80" i="6"/>
  <c r="EE74" i="11" s="1"/>
  <c r="EF80" i="6"/>
  <c r="EF74" i="11" s="1"/>
  <c r="EG80" i="6"/>
  <c r="EG74" i="11" s="1"/>
  <c r="EH80" i="6"/>
  <c r="EH74" i="11" s="1"/>
  <c r="EI80" i="6"/>
  <c r="EI74" i="11" s="1"/>
  <c r="EJ80" i="6"/>
  <c r="EJ74" i="11" s="1"/>
  <c r="EK80" i="6"/>
  <c r="EK74" i="11" s="1"/>
  <c r="EL80" i="6"/>
  <c r="EL74" i="11" s="1"/>
  <c r="EM80" i="6"/>
  <c r="EM74" i="11" s="1"/>
  <c r="EN80" i="6"/>
  <c r="EN74" i="11" s="1"/>
  <c r="EO80" i="6"/>
  <c r="EO74" i="11" s="1"/>
  <c r="EP80" i="6"/>
  <c r="EP74" i="11" s="1"/>
  <c r="EQ80" i="6"/>
  <c r="EQ74" i="11" s="1"/>
  <c r="ER80" i="6"/>
  <c r="ER74" i="11" s="1"/>
  <c r="ES80" i="6"/>
  <c r="ES74" i="11" s="1"/>
  <c r="ET80" i="6"/>
  <c r="ET74" i="11" s="1"/>
  <c r="EU80" i="6"/>
  <c r="EU74" i="11" s="1"/>
  <c r="EV80" i="6"/>
  <c r="EV74" i="11" s="1"/>
  <c r="EW80" i="6"/>
  <c r="EW74" i="11" s="1"/>
  <c r="EX80" i="6"/>
  <c r="EX74" i="11" s="1"/>
  <c r="EY80" i="6"/>
  <c r="EY74" i="11" s="1"/>
  <c r="EZ80" i="6"/>
  <c r="EZ74" i="11" s="1"/>
  <c r="FA80" i="6"/>
  <c r="FA74" i="11" s="1"/>
  <c r="FB80" i="6"/>
  <c r="FB74" i="11" s="1"/>
  <c r="FC80" i="6"/>
  <c r="FC74" i="11" s="1"/>
  <c r="FD80" i="6"/>
  <c r="FD74" i="11" s="1"/>
  <c r="FE80" i="6"/>
  <c r="FE74" i="11" s="1"/>
  <c r="FF80" i="6"/>
  <c r="FF74" i="11" s="1"/>
  <c r="FG80" i="6"/>
  <c r="FG74" i="11" s="1"/>
  <c r="FH80" i="6"/>
  <c r="FH74" i="11" s="1"/>
  <c r="FI80" i="6"/>
  <c r="FI74" i="11" s="1"/>
  <c r="FJ80" i="6"/>
  <c r="FJ74" i="11" s="1"/>
  <c r="FK80" i="6"/>
  <c r="FK74" i="11" s="1"/>
  <c r="FL80" i="6"/>
  <c r="FL74" i="11" s="1"/>
  <c r="FM80" i="6"/>
  <c r="FM74" i="11" s="1"/>
  <c r="FN80" i="6"/>
  <c r="FN74" i="11" s="1"/>
  <c r="FO80" i="6"/>
  <c r="FO74" i="11" s="1"/>
  <c r="FP80" i="6"/>
  <c r="FP74" i="11" s="1"/>
  <c r="FQ80" i="6"/>
  <c r="FQ74" i="11" s="1"/>
  <c r="FR80" i="6"/>
  <c r="FR74" i="11" s="1"/>
  <c r="FS80" i="6"/>
  <c r="FS74" i="11" s="1"/>
  <c r="FT80" i="6"/>
  <c r="FT74" i="11" s="1"/>
  <c r="FU80" i="6"/>
  <c r="FU74" i="11" s="1"/>
  <c r="FV80" i="6"/>
  <c r="FV74" i="11" s="1"/>
  <c r="FW80" i="6"/>
  <c r="FW74" i="11" s="1"/>
  <c r="FX80" i="6"/>
  <c r="FX74" i="11" s="1"/>
  <c r="FY80" i="6"/>
  <c r="FY74" i="11" s="1"/>
  <c r="FZ80" i="6"/>
  <c r="FZ74" i="11" s="1"/>
  <c r="GA80" i="6"/>
  <c r="GA74" i="11" s="1"/>
  <c r="GB80" i="6"/>
  <c r="GB74" i="11" s="1"/>
  <c r="GC80" i="6"/>
  <c r="GC74" i="11" s="1"/>
  <c r="GD80" i="6"/>
  <c r="GD74" i="11" s="1"/>
  <c r="GE80" i="6"/>
  <c r="GE74" i="11" s="1"/>
  <c r="GF80" i="6"/>
  <c r="GF74" i="11" s="1"/>
  <c r="GG80" i="6"/>
  <c r="GG74" i="11" s="1"/>
  <c r="GH80" i="6"/>
  <c r="GH74" i="11" s="1"/>
  <c r="GI80" i="6"/>
  <c r="GI74" i="11" s="1"/>
  <c r="GJ80" i="6"/>
  <c r="GJ74" i="11" s="1"/>
  <c r="GK80" i="6"/>
  <c r="GK74" i="11" s="1"/>
  <c r="GL80" i="6"/>
  <c r="GL74" i="11" s="1"/>
  <c r="GM80" i="6"/>
  <c r="GM74" i="11" s="1"/>
  <c r="GN80" i="6"/>
  <c r="GN74" i="11" s="1"/>
  <c r="GO80" i="6"/>
  <c r="GO74" i="11" s="1"/>
  <c r="GP80" i="6"/>
  <c r="GP74" i="11" s="1"/>
  <c r="GQ80" i="6"/>
  <c r="GQ74" i="11" s="1"/>
  <c r="GR80" i="6"/>
  <c r="GR74" i="11" s="1"/>
  <c r="GS80" i="6"/>
  <c r="GS74" i="11" s="1"/>
  <c r="GT80" i="6"/>
  <c r="GT74" i="11" s="1"/>
  <c r="GU80" i="6"/>
  <c r="GU74" i="11" s="1"/>
  <c r="GV80" i="6"/>
  <c r="GV74" i="11" s="1"/>
  <c r="GW80" i="6"/>
  <c r="GW74" i="11" s="1"/>
  <c r="GX80" i="6"/>
  <c r="GX74" i="11" s="1"/>
  <c r="GY80" i="6"/>
  <c r="GY74" i="11" s="1"/>
  <c r="GZ80" i="6"/>
  <c r="GZ74" i="11" s="1"/>
  <c r="HA80" i="6"/>
  <c r="HA74" i="11" s="1"/>
  <c r="HB80" i="6"/>
  <c r="HB74" i="11" s="1"/>
  <c r="HC80" i="6"/>
  <c r="HC74" i="11" s="1"/>
  <c r="HD80" i="6"/>
  <c r="HD74" i="11" s="1"/>
  <c r="HE80" i="6"/>
  <c r="HE74" i="11" s="1"/>
  <c r="HF80" i="6"/>
  <c r="HF74" i="11" s="1"/>
  <c r="HG80" i="6"/>
  <c r="HG74" i="11" s="1"/>
  <c r="HH80" i="6"/>
  <c r="HH74" i="11" s="1"/>
  <c r="HI80" i="6"/>
  <c r="HI74" i="11" s="1"/>
  <c r="HJ80" i="6"/>
  <c r="HJ74" i="11" s="1"/>
  <c r="HK80" i="6"/>
  <c r="HK74" i="11" s="1"/>
  <c r="HL80" i="6"/>
  <c r="HL74" i="11" s="1"/>
  <c r="HM80" i="6"/>
  <c r="HM74" i="11" s="1"/>
  <c r="HN80" i="6"/>
  <c r="HN74" i="11" s="1"/>
  <c r="HO80" i="6"/>
  <c r="HO74" i="11" s="1"/>
  <c r="HP80" i="6"/>
  <c r="HP74" i="11" s="1"/>
  <c r="HQ80" i="6"/>
  <c r="HQ74" i="11" s="1"/>
  <c r="HR80" i="6"/>
  <c r="HR74" i="11" s="1"/>
  <c r="HS80" i="6"/>
  <c r="HS74" i="11" s="1"/>
  <c r="HT80" i="6"/>
  <c r="HT74" i="11" s="1"/>
  <c r="HU80" i="6"/>
  <c r="HU74" i="11" s="1"/>
  <c r="HV80" i="6"/>
  <c r="HV74" i="11" s="1"/>
  <c r="HW80" i="6"/>
  <c r="HW74" i="11" s="1"/>
  <c r="HX80" i="6"/>
  <c r="HX74" i="11" s="1"/>
  <c r="HY80" i="6"/>
  <c r="HY74" i="11" s="1"/>
  <c r="HZ80" i="6"/>
  <c r="HZ74" i="11" s="1"/>
  <c r="IA80" i="6"/>
  <c r="IA74" i="11" s="1"/>
  <c r="IB80" i="6"/>
  <c r="IB74" i="11" s="1"/>
  <c r="IC80" i="6"/>
  <c r="IC74" i="11" s="1"/>
  <c r="ID80" i="6"/>
  <c r="ID74" i="11" s="1"/>
  <c r="IE80" i="6"/>
  <c r="IE74" i="11" s="1"/>
  <c r="IF80" i="6"/>
  <c r="IF74" i="11" s="1"/>
  <c r="H81" i="6"/>
  <c r="H75" i="11" s="1"/>
  <c r="I81" i="6"/>
  <c r="I75" i="11" s="1"/>
  <c r="J81" i="6"/>
  <c r="J75" i="11" s="1"/>
  <c r="K81" i="6"/>
  <c r="K75" i="11" s="1"/>
  <c r="L81" i="6"/>
  <c r="L75" i="11" s="1"/>
  <c r="M81" i="6"/>
  <c r="M75" i="11" s="1"/>
  <c r="N81" i="6"/>
  <c r="N75" i="11" s="1"/>
  <c r="O81" i="6"/>
  <c r="O75" i="11" s="1"/>
  <c r="P81" i="6"/>
  <c r="P75" i="11" s="1"/>
  <c r="Q81" i="6"/>
  <c r="Q75" i="11" s="1"/>
  <c r="R81" i="6"/>
  <c r="R75" i="11" s="1"/>
  <c r="S81" i="6"/>
  <c r="S75" i="11" s="1"/>
  <c r="T81" i="6"/>
  <c r="T75" i="11" s="1"/>
  <c r="U81" i="6"/>
  <c r="U75" i="11" s="1"/>
  <c r="V81" i="6"/>
  <c r="V75" i="11" s="1"/>
  <c r="W81" i="6"/>
  <c r="W75" i="11" s="1"/>
  <c r="X81" i="6"/>
  <c r="X75" i="11" s="1"/>
  <c r="Y81" i="6"/>
  <c r="Y75" i="11" s="1"/>
  <c r="Z81" i="6"/>
  <c r="Z75" i="11" s="1"/>
  <c r="AA81" i="6"/>
  <c r="AA75" i="11" s="1"/>
  <c r="AB81" i="6"/>
  <c r="AB75" i="11" s="1"/>
  <c r="AC81" i="6"/>
  <c r="AC75" i="11" s="1"/>
  <c r="AD81" i="6"/>
  <c r="AD75" i="11" s="1"/>
  <c r="AE81" i="6"/>
  <c r="AE75" i="11" s="1"/>
  <c r="AF81" i="6"/>
  <c r="AF75" i="11" s="1"/>
  <c r="AG81" i="6"/>
  <c r="AG75" i="11" s="1"/>
  <c r="AH81" i="6"/>
  <c r="AH75" i="11" s="1"/>
  <c r="AI81" i="6"/>
  <c r="AI75" i="11" s="1"/>
  <c r="AJ81" i="6"/>
  <c r="AJ75" i="11" s="1"/>
  <c r="AK81" i="6"/>
  <c r="AK75" i="11" s="1"/>
  <c r="AL81" i="6"/>
  <c r="AL75" i="11" s="1"/>
  <c r="AM81" i="6"/>
  <c r="AM75" i="11" s="1"/>
  <c r="AN81" i="6"/>
  <c r="AN75" i="11" s="1"/>
  <c r="AO81" i="6"/>
  <c r="AO75" i="11" s="1"/>
  <c r="AP81" i="6"/>
  <c r="AP75" i="11" s="1"/>
  <c r="AQ81" i="6"/>
  <c r="AQ75" i="11" s="1"/>
  <c r="AR81" i="6"/>
  <c r="AR75" i="11" s="1"/>
  <c r="AS81" i="6"/>
  <c r="AS75" i="11" s="1"/>
  <c r="AT81" i="6"/>
  <c r="AT75" i="11" s="1"/>
  <c r="AU81" i="6"/>
  <c r="AU75" i="11" s="1"/>
  <c r="AV81" i="6"/>
  <c r="AV75" i="11" s="1"/>
  <c r="AW81" i="6"/>
  <c r="AW75" i="11" s="1"/>
  <c r="AX81" i="6"/>
  <c r="AX75" i="11" s="1"/>
  <c r="AY81" i="6"/>
  <c r="AY75" i="11" s="1"/>
  <c r="AZ81" i="6"/>
  <c r="AZ75" i="11" s="1"/>
  <c r="BA81" i="6"/>
  <c r="BA75" i="11" s="1"/>
  <c r="BB81" i="6"/>
  <c r="BB75" i="11" s="1"/>
  <c r="BC81" i="6"/>
  <c r="BC75" i="11" s="1"/>
  <c r="BD81" i="6"/>
  <c r="BD75" i="11" s="1"/>
  <c r="BE81" i="6"/>
  <c r="BE75" i="11" s="1"/>
  <c r="BF81" i="6"/>
  <c r="BF75" i="11" s="1"/>
  <c r="BG81" i="6"/>
  <c r="BG75" i="11" s="1"/>
  <c r="BH81" i="6"/>
  <c r="BH75" i="11" s="1"/>
  <c r="BI81" i="6"/>
  <c r="BI75" i="11" s="1"/>
  <c r="BJ81" i="6"/>
  <c r="BJ75" i="11" s="1"/>
  <c r="BK81" i="6"/>
  <c r="BK75" i="11" s="1"/>
  <c r="BL81" i="6"/>
  <c r="BL75" i="11" s="1"/>
  <c r="BM81" i="6"/>
  <c r="BM75" i="11" s="1"/>
  <c r="BN81" i="6"/>
  <c r="BN75" i="11" s="1"/>
  <c r="BO81" i="6"/>
  <c r="BO75" i="11" s="1"/>
  <c r="BP81" i="6"/>
  <c r="BP75" i="11" s="1"/>
  <c r="BQ81" i="6"/>
  <c r="BQ75" i="11" s="1"/>
  <c r="BR81" i="6"/>
  <c r="BR75" i="11" s="1"/>
  <c r="BS81" i="6"/>
  <c r="BS75" i="11" s="1"/>
  <c r="BT81" i="6"/>
  <c r="BT75" i="11" s="1"/>
  <c r="BU81" i="6"/>
  <c r="BU75" i="11" s="1"/>
  <c r="BV81" i="6"/>
  <c r="BV75" i="11" s="1"/>
  <c r="BW81" i="6"/>
  <c r="BW75" i="11" s="1"/>
  <c r="BX81" i="6"/>
  <c r="BX75" i="11" s="1"/>
  <c r="BY81" i="6"/>
  <c r="BY75" i="11" s="1"/>
  <c r="BZ81" i="6"/>
  <c r="BZ75" i="11" s="1"/>
  <c r="CA81" i="6"/>
  <c r="CA75" i="11" s="1"/>
  <c r="CB81" i="6"/>
  <c r="CB75" i="11" s="1"/>
  <c r="CC81" i="6"/>
  <c r="CC75" i="11" s="1"/>
  <c r="CD81" i="6"/>
  <c r="CD75" i="11" s="1"/>
  <c r="CE81" i="6"/>
  <c r="CE75" i="11" s="1"/>
  <c r="CF81" i="6"/>
  <c r="CF75" i="11" s="1"/>
  <c r="CG81" i="6"/>
  <c r="CG75" i="11" s="1"/>
  <c r="CH81" i="6"/>
  <c r="CH75" i="11" s="1"/>
  <c r="CI81" i="6"/>
  <c r="CI75" i="11" s="1"/>
  <c r="CJ81" i="6"/>
  <c r="CJ75" i="11" s="1"/>
  <c r="CK81" i="6"/>
  <c r="CK75" i="11" s="1"/>
  <c r="CL81" i="6"/>
  <c r="CL75" i="11" s="1"/>
  <c r="CM81" i="6"/>
  <c r="CM75" i="11" s="1"/>
  <c r="CO81" i="6"/>
  <c r="CO75" i="11" s="1"/>
  <c r="CP81" i="6"/>
  <c r="CP75" i="11" s="1"/>
  <c r="CQ81" i="6"/>
  <c r="CQ75" i="11" s="1"/>
  <c r="CR81" i="6"/>
  <c r="CR75" i="11" s="1"/>
  <c r="CS81" i="6"/>
  <c r="CS75" i="11" s="1"/>
  <c r="CT81" i="6"/>
  <c r="CT75" i="11" s="1"/>
  <c r="CU81" i="6"/>
  <c r="CU75" i="11" s="1"/>
  <c r="CV81" i="6"/>
  <c r="CV75" i="11" s="1"/>
  <c r="CW81" i="6"/>
  <c r="CW75" i="11" s="1"/>
  <c r="CX81" i="6"/>
  <c r="CX75" i="11" s="1"/>
  <c r="CY81" i="6"/>
  <c r="CY75" i="11" s="1"/>
  <c r="CZ81" i="6"/>
  <c r="CZ75" i="11" s="1"/>
  <c r="DA81" i="6"/>
  <c r="DA75" i="11" s="1"/>
  <c r="DB81" i="6"/>
  <c r="DB75" i="11" s="1"/>
  <c r="DC81" i="6"/>
  <c r="DC75" i="11" s="1"/>
  <c r="DD81" i="6"/>
  <c r="DD75" i="11" s="1"/>
  <c r="DE81" i="6"/>
  <c r="DE75" i="11" s="1"/>
  <c r="DF81" i="6"/>
  <c r="DF75" i="11" s="1"/>
  <c r="DG81" i="6"/>
  <c r="DG75" i="11" s="1"/>
  <c r="DH81" i="6"/>
  <c r="DH75" i="11" s="1"/>
  <c r="DI81" i="6"/>
  <c r="DI75" i="11" s="1"/>
  <c r="DJ81" i="6"/>
  <c r="DJ75" i="11" s="1"/>
  <c r="DK81" i="6"/>
  <c r="DK75" i="11" s="1"/>
  <c r="DL81" i="6"/>
  <c r="DL75" i="11" s="1"/>
  <c r="DM81" i="6"/>
  <c r="DM75" i="11" s="1"/>
  <c r="DN81" i="6"/>
  <c r="DN75" i="11" s="1"/>
  <c r="DO81" i="6"/>
  <c r="DO75" i="11" s="1"/>
  <c r="DP81" i="6"/>
  <c r="DP75" i="11" s="1"/>
  <c r="DQ81" i="6"/>
  <c r="DQ75" i="11" s="1"/>
  <c r="DR81" i="6"/>
  <c r="DR75" i="11" s="1"/>
  <c r="DS81" i="6"/>
  <c r="DS75" i="11" s="1"/>
  <c r="DT81" i="6"/>
  <c r="DT75" i="11" s="1"/>
  <c r="DU81" i="6"/>
  <c r="DU75" i="11" s="1"/>
  <c r="DV81" i="6"/>
  <c r="DV75" i="11" s="1"/>
  <c r="DW81" i="6"/>
  <c r="DW75" i="11" s="1"/>
  <c r="DX81" i="6"/>
  <c r="DX75" i="11" s="1"/>
  <c r="DY81" i="6"/>
  <c r="DY75" i="11" s="1"/>
  <c r="DZ81" i="6"/>
  <c r="DZ75" i="11" s="1"/>
  <c r="EA81" i="6"/>
  <c r="EA75" i="11" s="1"/>
  <c r="EB81" i="6"/>
  <c r="EB75" i="11" s="1"/>
  <c r="EC81" i="6"/>
  <c r="EC75" i="11" s="1"/>
  <c r="ED81" i="6"/>
  <c r="ED75" i="11" s="1"/>
  <c r="EE81" i="6"/>
  <c r="EE75" i="11" s="1"/>
  <c r="EF81" i="6"/>
  <c r="EF75" i="11" s="1"/>
  <c r="EG81" i="6"/>
  <c r="EG75" i="11" s="1"/>
  <c r="EH81" i="6"/>
  <c r="EH75" i="11" s="1"/>
  <c r="EI81" i="6"/>
  <c r="EI75" i="11" s="1"/>
  <c r="EJ81" i="6"/>
  <c r="EJ75" i="11" s="1"/>
  <c r="EK81" i="6"/>
  <c r="EK75" i="11" s="1"/>
  <c r="EL81" i="6"/>
  <c r="EL75" i="11" s="1"/>
  <c r="EM81" i="6"/>
  <c r="EM75" i="11" s="1"/>
  <c r="EN81" i="6"/>
  <c r="EN75" i="11" s="1"/>
  <c r="EO81" i="6"/>
  <c r="EO75" i="11" s="1"/>
  <c r="EP81" i="6"/>
  <c r="EP75" i="11" s="1"/>
  <c r="EQ81" i="6"/>
  <c r="EQ75" i="11" s="1"/>
  <c r="ER81" i="6"/>
  <c r="ER75" i="11" s="1"/>
  <c r="ES81" i="6"/>
  <c r="ES75" i="11" s="1"/>
  <c r="ET81" i="6"/>
  <c r="ET75" i="11" s="1"/>
  <c r="EU81" i="6"/>
  <c r="EU75" i="11" s="1"/>
  <c r="EV81" i="6"/>
  <c r="EV75" i="11" s="1"/>
  <c r="EW81" i="6"/>
  <c r="EW75" i="11" s="1"/>
  <c r="EX81" i="6"/>
  <c r="EX75" i="11" s="1"/>
  <c r="EY81" i="6"/>
  <c r="EY75" i="11" s="1"/>
  <c r="EZ81" i="6"/>
  <c r="EZ75" i="11" s="1"/>
  <c r="FA81" i="6"/>
  <c r="FA75" i="11" s="1"/>
  <c r="FB81" i="6"/>
  <c r="FB75" i="11" s="1"/>
  <c r="FC81" i="6"/>
  <c r="FC75" i="11" s="1"/>
  <c r="FD81" i="6"/>
  <c r="FD75" i="11" s="1"/>
  <c r="FE81" i="6"/>
  <c r="FE75" i="11" s="1"/>
  <c r="FF81" i="6"/>
  <c r="FF75" i="11" s="1"/>
  <c r="FG81" i="6"/>
  <c r="FG75" i="11" s="1"/>
  <c r="FH81" i="6"/>
  <c r="FH75" i="11" s="1"/>
  <c r="FI81" i="6"/>
  <c r="FI75" i="11" s="1"/>
  <c r="FJ81" i="6"/>
  <c r="FJ75" i="11" s="1"/>
  <c r="FK81" i="6"/>
  <c r="FK75" i="11" s="1"/>
  <c r="FL81" i="6"/>
  <c r="FL75" i="11" s="1"/>
  <c r="FM81" i="6"/>
  <c r="FM75" i="11" s="1"/>
  <c r="FN81" i="6"/>
  <c r="FN75" i="11" s="1"/>
  <c r="FO81" i="6"/>
  <c r="FO75" i="11" s="1"/>
  <c r="FP81" i="6"/>
  <c r="FP75" i="11" s="1"/>
  <c r="FQ81" i="6"/>
  <c r="FQ75" i="11" s="1"/>
  <c r="FR81" i="6"/>
  <c r="FR75" i="11" s="1"/>
  <c r="FS81" i="6"/>
  <c r="FS75" i="11" s="1"/>
  <c r="FT81" i="6"/>
  <c r="FT75" i="11" s="1"/>
  <c r="FU81" i="6"/>
  <c r="FU75" i="11" s="1"/>
  <c r="FV81" i="6"/>
  <c r="FV75" i="11" s="1"/>
  <c r="FW81" i="6"/>
  <c r="FW75" i="11" s="1"/>
  <c r="FX81" i="6"/>
  <c r="FX75" i="11" s="1"/>
  <c r="FY81" i="6"/>
  <c r="FY75" i="11" s="1"/>
  <c r="FZ81" i="6"/>
  <c r="FZ75" i="11" s="1"/>
  <c r="GA81" i="6"/>
  <c r="GA75" i="11" s="1"/>
  <c r="GB81" i="6"/>
  <c r="GB75" i="11" s="1"/>
  <c r="GC81" i="6"/>
  <c r="GC75" i="11" s="1"/>
  <c r="GD81" i="6"/>
  <c r="GD75" i="11" s="1"/>
  <c r="GE81" i="6"/>
  <c r="GE75" i="11" s="1"/>
  <c r="GF81" i="6"/>
  <c r="GF75" i="11" s="1"/>
  <c r="GG81" i="6"/>
  <c r="GG75" i="11" s="1"/>
  <c r="GH81" i="6"/>
  <c r="GH75" i="11" s="1"/>
  <c r="GI81" i="6"/>
  <c r="GI75" i="11" s="1"/>
  <c r="GJ81" i="6"/>
  <c r="GJ75" i="11" s="1"/>
  <c r="GK81" i="6"/>
  <c r="GK75" i="11" s="1"/>
  <c r="GL81" i="6"/>
  <c r="GL75" i="11" s="1"/>
  <c r="GM81" i="6"/>
  <c r="GM75" i="11" s="1"/>
  <c r="GN81" i="6"/>
  <c r="GN75" i="11" s="1"/>
  <c r="GO81" i="6"/>
  <c r="GO75" i="11" s="1"/>
  <c r="GP81" i="6"/>
  <c r="GP75" i="11" s="1"/>
  <c r="GQ81" i="6"/>
  <c r="GQ75" i="11" s="1"/>
  <c r="GR81" i="6"/>
  <c r="GR75" i="11" s="1"/>
  <c r="GS81" i="6"/>
  <c r="GS75" i="11" s="1"/>
  <c r="GT81" i="6"/>
  <c r="GT75" i="11" s="1"/>
  <c r="GU81" i="6"/>
  <c r="GU75" i="11" s="1"/>
  <c r="GV81" i="6"/>
  <c r="GV75" i="11" s="1"/>
  <c r="GW81" i="6"/>
  <c r="GW75" i="11" s="1"/>
  <c r="GX81" i="6"/>
  <c r="GX75" i="11" s="1"/>
  <c r="GY81" i="6"/>
  <c r="GY75" i="11" s="1"/>
  <c r="GZ81" i="6"/>
  <c r="GZ75" i="11" s="1"/>
  <c r="HA81" i="6"/>
  <c r="HA75" i="11" s="1"/>
  <c r="HB81" i="6"/>
  <c r="HB75" i="11" s="1"/>
  <c r="HC81" i="6"/>
  <c r="HC75" i="11" s="1"/>
  <c r="HD81" i="6"/>
  <c r="HD75" i="11" s="1"/>
  <c r="HE81" i="6"/>
  <c r="HE75" i="11" s="1"/>
  <c r="HF81" i="6"/>
  <c r="HF75" i="11" s="1"/>
  <c r="HG81" i="6"/>
  <c r="HG75" i="11" s="1"/>
  <c r="HH81" i="6"/>
  <c r="HH75" i="11" s="1"/>
  <c r="HI81" i="6"/>
  <c r="HI75" i="11" s="1"/>
  <c r="HJ81" i="6"/>
  <c r="HJ75" i="11" s="1"/>
  <c r="HK81" i="6"/>
  <c r="HK75" i="11" s="1"/>
  <c r="HL81" i="6"/>
  <c r="HL75" i="11" s="1"/>
  <c r="HM81" i="6"/>
  <c r="HM75" i="11" s="1"/>
  <c r="HN81" i="6"/>
  <c r="HN75" i="11" s="1"/>
  <c r="HO81" i="6"/>
  <c r="HO75" i="11" s="1"/>
  <c r="HP81" i="6"/>
  <c r="HP75" i="11" s="1"/>
  <c r="HQ81" i="6"/>
  <c r="HQ75" i="11" s="1"/>
  <c r="HR81" i="6"/>
  <c r="HR75" i="11" s="1"/>
  <c r="HS81" i="6"/>
  <c r="HS75" i="11" s="1"/>
  <c r="HT81" i="6"/>
  <c r="HT75" i="11" s="1"/>
  <c r="HU81" i="6"/>
  <c r="HU75" i="11" s="1"/>
  <c r="HV81" i="6"/>
  <c r="HV75" i="11" s="1"/>
  <c r="HW81" i="6"/>
  <c r="HW75" i="11" s="1"/>
  <c r="HX81" i="6"/>
  <c r="HX75" i="11" s="1"/>
  <c r="HY81" i="6"/>
  <c r="HY75" i="11" s="1"/>
  <c r="HZ81" i="6"/>
  <c r="HZ75" i="11" s="1"/>
  <c r="IA81" i="6"/>
  <c r="IA75" i="11" s="1"/>
  <c r="IB81" i="6"/>
  <c r="IB75" i="11" s="1"/>
  <c r="IC81" i="6"/>
  <c r="IC75" i="11" s="1"/>
  <c r="ID81" i="6"/>
  <c r="ID75" i="11" s="1"/>
  <c r="IE81" i="6"/>
  <c r="IE75" i="11" s="1"/>
  <c r="IF81" i="6"/>
  <c r="IF75" i="11" s="1"/>
  <c r="H82" i="6"/>
  <c r="H76" i="11" s="1"/>
  <c r="I82" i="6"/>
  <c r="I76" i="11" s="1"/>
  <c r="J82" i="6"/>
  <c r="J76" i="11" s="1"/>
  <c r="K82" i="6"/>
  <c r="K76" i="11" s="1"/>
  <c r="L82" i="6"/>
  <c r="L76" i="11" s="1"/>
  <c r="M82" i="6"/>
  <c r="M76" i="11" s="1"/>
  <c r="N82" i="6"/>
  <c r="N76" i="11" s="1"/>
  <c r="O82" i="6"/>
  <c r="O76" i="11" s="1"/>
  <c r="P82" i="6"/>
  <c r="P76" i="11" s="1"/>
  <c r="Q82" i="6"/>
  <c r="Q76" i="11" s="1"/>
  <c r="R82" i="6"/>
  <c r="R76" i="11" s="1"/>
  <c r="S82" i="6"/>
  <c r="S76" i="11" s="1"/>
  <c r="T82" i="6"/>
  <c r="T76" i="11" s="1"/>
  <c r="U82" i="6"/>
  <c r="U76" i="11" s="1"/>
  <c r="V82" i="6"/>
  <c r="V76" i="11" s="1"/>
  <c r="W82" i="6"/>
  <c r="W76" i="11" s="1"/>
  <c r="X82" i="6"/>
  <c r="X76" i="11" s="1"/>
  <c r="Y82" i="6"/>
  <c r="Y76" i="11" s="1"/>
  <c r="Z82" i="6"/>
  <c r="Z76" i="11" s="1"/>
  <c r="AA82" i="6"/>
  <c r="AA76" i="11" s="1"/>
  <c r="AB82" i="6"/>
  <c r="AB76" i="11" s="1"/>
  <c r="AC82" i="6"/>
  <c r="AC76" i="11" s="1"/>
  <c r="AD82" i="6"/>
  <c r="AD76" i="11" s="1"/>
  <c r="AE82" i="6"/>
  <c r="AE76" i="11" s="1"/>
  <c r="AF82" i="6"/>
  <c r="AF76" i="11" s="1"/>
  <c r="AG82" i="6"/>
  <c r="AG76" i="11" s="1"/>
  <c r="AH82" i="6"/>
  <c r="AH76" i="11" s="1"/>
  <c r="AI82" i="6"/>
  <c r="AI76" i="11" s="1"/>
  <c r="AJ82" i="6"/>
  <c r="AJ76" i="11" s="1"/>
  <c r="AK82" i="6"/>
  <c r="AK76" i="11" s="1"/>
  <c r="AL82" i="6"/>
  <c r="AL76" i="11" s="1"/>
  <c r="AM82" i="6"/>
  <c r="AM76" i="11" s="1"/>
  <c r="AN82" i="6"/>
  <c r="AN76" i="11" s="1"/>
  <c r="AO82" i="6"/>
  <c r="AO76" i="11" s="1"/>
  <c r="AP82" i="6"/>
  <c r="AP76" i="11" s="1"/>
  <c r="AQ82" i="6"/>
  <c r="AQ76" i="11" s="1"/>
  <c r="AR82" i="6"/>
  <c r="AR76" i="11" s="1"/>
  <c r="AS82" i="6"/>
  <c r="AS76" i="11" s="1"/>
  <c r="AT82" i="6"/>
  <c r="AT76" i="11" s="1"/>
  <c r="AU82" i="6"/>
  <c r="AU76" i="11" s="1"/>
  <c r="AV82" i="6"/>
  <c r="AV76" i="11" s="1"/>
  <c r="AW82" i="6"/>
  <c r="AW76" i="11" s="1"/>
  <c r="AX82" i="6"/>
  <c r="AX76" i="11" s="1"/>
  <c r="AY82" i="6"/>
  <c r="AY76" i="11" s="1"/>
  <c r="AZ82" i="6"/>
  <c r="AZ76" i="11" s="1"/>
  <c r="BA82" i="6"/>
  <c r="BA76" i="11" s="1"/>
  <c r="BB82" i="6"/>
  <c r="BB76" i="11" s="1"/>
  <c r="BC82" i="6"/>
  <c r="BC76" i="11" s="1"/>
  <c r="BD82" i="6"/>
  <c r="BD76" i="11" s="1"/>
  <c r="BE82" i="6"/>
  <c r="BE76" i="11" s="1"/>
  <c r="BF82" i="6"/>
  <c r="BF76" i="11" s="1"/>
  <c r="BG82" i="6"/>
  <c r="BG76" i="11" s="1"/>
  <c r="BH82" i="6"/>
  <c r="BH76" i="11" s="1"/>
  <c r="BI82" i="6"/>
  <c r="BI76" i="11" s="1"/>
  <c r="BJ82" i="6"/>
  <c r="BJ76" i="11" s="1"/>
  <c r="BK82" i="6"/>
  <c r="BK76" i="11" s="1"/>
  <c r="BL82" i="6"/>
  <c r="BL76" i="11" s="1"/>
  <c r="BM82" i="6"/>
  <c r="BM76" i="11" s="1"/>
  <c r="BN82" i="6"/>
  <c r="BN76" i="11" s="1"/>
  <c r="BO82" i="6"/>
  <c r="BO76" i="11" s="1"/>
  <c r="BP82" i="6"/>
  <c r="BP76" i="11" s="1"/>
  <c r="BQ82" i="6"/>
  <c r="BQ76" i="11" s="1"/>
  <c r="BR82" i="6"/>
  <c r="BR76" i="11" s="1"/>
  <c r="BS82" i="6"/>
  <c r="BS76" i="11" s="1"/>
  <c r="BT82" i="6"/>
  <c r="BT76" i="11" s="1"/>
  <c r="BU82" i="6"/>
  <c r="BU76" i="11" s="1"/>
  <c r="BV82" i="6"/>
  <c r="BV76" i="11" s="1"/>
  <c r="BW82" i="6"/>
  <c r="BW76" i="11" s="1"/>
  <c r="BX82" i="6"/>
  <c r="BX76" i="11" s="1"/>
  <c r="BY82" i="6"/>
  <c r="BY76" i="11" s="1"/>
  <c r="BZ82" i="6"/>
  <c r="BZ76" i="11" s="1"/>
  <c r="CA82" i="6"/>
  <c r="CA76" i="11" s="1"/>
  <c r="CB82" i="6"/>
  <c r="CB76" i="11" s="1"/>
  <c r="CC82" i="6"/>
  <c r="CC76" i="11" s="1"/>
  <c r="CD82" i="6"/>
  <c r="CD76" i="11" s="1"/>
  <c r="CE82" i="6"/>
  <c r="CE76" i="11" s="1"/>
  <c r="CF82" i="6"/>
  <c r="CF76" i="11" s="1"/>
  <c r="CG82" i="6"/>
  <c r="CG76" i="11" s="1"/>
  <c r="CH82" i="6"/>
  <c r="CH76" i="11" s="1"/>
  <c r="CI82" i="6"/>
  <c r="CI76" i="11" s="1"/>
  <c r="CJ82" i="6"/>
  <c r="CJ76" i="11" s="1"/>
  <c r="CK82" i="6"/>
  <c r="CK76" i="11" s="1"/>
  <c r="CL82" i="6"/>
  <c r="CL76" i="11" s="1"/>
  <c r="CM82" i="6"/>
  <c r="CM76" i="11" s="1"/>
  <c r="CN82" i="6"/>
  <c r="CN76" i="11" s="1"/>
  <c r="CO82" i="6"/>
  <c r="CO76" i="11" s="1"/>
  <c r="CP82" i="6"/>
  <c r="CP76" i="11" s="1"/>
  <c r="CQ82" i="6"/>
  <c r="CQ76" i="11" s="1"/>
  <c r="CR82" i="6"/>
  <c r="CR76" i="11" s="1"/>
  <c r="CS82" i="6"/>
  <c r="CS76" i="11" s="1"/>
  <c r="CT82" i="6"/>
  <c r="CT76" i="11" s="1"/>
  <c r="CU82" i="6"/>
  <c r="CU76" i="11" s="1"/>
  <c r="CV82" i="6"/>
  <c r="CV76" i="11" s="1"/>
  <c r="CW82" i="6"/>
  <c r="CW76" i="11" s="1"/>
  <c r="CX82" i="6"/>
  <c r="CX76" i="11" s="1"/>
  <c r="CY82" i="6"/>
  <c r="CY76" i="11" s="1"/>
  <c r="CZ82" i="6"/>
  <c r="CZ76" i="11" s="1"/>
  <c r="DA82" i="6"/>
  <c r="DA76" i="11" s="1"/>
  <c r="DB82" i="6"/>
  <c r="DB76" i="11" s="1"/>
  <c r="DC82" i="6"/>
  <c r="DC76" i="11" s="1"/>
  <c r="DD82" i="6"/>
  <c r="DD76" i="11" s="1"/>
  <c r="DE82" i="6"/>
  <c r="DE76" i="11" s="1"/>
  <c r="DF82" i="6"/>
  <c r="DF76" i="11" s="1"/>
  <c r="DG82" i="6"/>
  <c r="DG76" i="11" s="1"/>
  <c r="DH82" i="6"/>
  <c r="DH76" i="11" s="1"/>
  <c r="DI82" i="6"/>
  <c r="DI76" i="11" s="1"/>
  <c r="DJ82" i="6"/>
  <c r="DJ76" i="11" s="1"/>
  <c r="DK82" i="6"/>
  <c r="DK76" i="11" s="1"/>
  <c r="DL82" i="6"/>
  <c r="DL76" i="11" s="1"/>
  <c r="DM82" i="6"/>
  <c r="DM76" i="11" s="1"/>
  <c r="DN82" i="6"/>
  <c r="DN76" i="11" s="1"/>
  <c r="DO82" i="6"/>
  <c r="DO76" i="11" s="1"/>
  <c r="DP82" i="6"/>
  <c r="DP76" i="11" s="1"/>
  <c r="DQ82" i="6"/>
  <c r="DQ76" i="11" s="1"/>
  <c r="DR82" i="6"/>
  <c r="DR76" i="11" s="1"/>
  <c r="DS82" i="6"/>
  <c r="DS76" i="11" s="1"/>
  <c r="DT82" i="6"/>
  <c r="DT76" i="11" s="1"/>
  <c r="DU82" i="6"/>
  <c r="DU76" i="11" s="1"/>
  <c r="DV82" i="6"/>
  <c r="DV76" i="11" s="1"/>
  <c r="DW82" i="6"/>
  <c r="DW76" i="11" s="1"/>
  <c r="DX82" i="6"/>
  <c r="DX76" i="11" s="1"/>
  <c r="DY82" i="6"/>
  <c r="DY76" i="11" s="1"/>
  <c r="DZ82" i="6"/>
  <c r="DZ76" i="11" s="1"/>
  <c r="EA82" i="6"/>
  <c r="EA76" i="11" s="1"/>
  <c r="EB82" i="6"/>
  <c r="EB76" i="11" s="1"/>
  <c r="EC82" i="6"/>
  <c r="EC76" i="11" s="1"/>
  <c r="ED82" i="6"/>
  <c r="ED76" i="11" s="1"/>
  <c r="EE82" i="6"/>
  <c r="EE76" i="11" s="1"/>
  <c r="EF82" i="6"/>
  <c r="EF76" i="11" s="1"/>
  <c r="EG82" i="6"/>
  <c r="EG76" i="11" s="1"/>
  <c r="EH82" i="6"/>
  <c r="EH76" i="11" s="1"/>
  <c r="EI82" i="6"/>
  <c r="EI76" i="11" s="1"/>
  <c r="EJ82" i="6"/>
  <c r="EJ76" i="11" s="1"/>
  <c r="EK82" i="6"/>
  <c r="EK76" i="11" s="1"/>
  <c r="EL82" i="6"/>
  <c r="EL76" i="11" s="1"/>
  <c r="EM82" i="6"/>
  <c r="EM76" i="11" s="1"/>
  <c r="EN82" i="6"/>
  <c r="EN76" i="11" s="1"/>
  <c r="EO82" i="6"/>
  <c r="EO76" i="11" s="1"/>
  <c r="EP82" i="6"/>
  <c r="EP76" i="11" s="1"/>
  <c r="EQ82" i="6"/>
  <c r="EQ76" i="11" s="1"/>
  <c r="ER82" i="6"/>
  <c r="ER76" i="11" s="1"/>
  <c r="ES82" i="6"/>
  <c r="ES76" i="11" s="1"/>
  <c r="ET82" i="6"/>
  <c r="ET76" i="11" s="1"/>
  <c r="EU82" i="6"/>
  <c r="EU76" i="11" s="1"/>
  <c r="EV82" i="6"/>
  <c r="EV76" i="11" s="1"/>
  <c r="EW82" i="6"/>
  <c r="EW76" i="11" s="1"/>
  <c r="EX82" i="6"/>
  <c r="EX76" i="11" s="1"/>
  <c r="EY82" i="6"/>
  <c r="EY76" i="11" s="1"/>
  <c r="EZ82" i="6"/>
  <c r="EZ76" i="11" s="1"/>
  <c r="FA82" i="6"/>
  <c r="FA76" i="11" s="1"/>
  <c r="FB82" i="6"/>
  <c r="FB76" i="11" s="1"/>
  <c r="FC82" i="6"/>
  <c r="FC76" i="11" s="1"/>
  <c r="FD82" i="6"/>
  <c r="FD76" i="11" s="1"/>
  <c r="FE82" i="6"/>
  <c r="FE76" i="11" s="1"/>
  <c r="FF82" i="6"/>
  <c r="FF76" i="11" s="1"/>
  <c r="FG82" i="6"/>
  <c r="FG76" i="11" s="1"/>
  <c r="FH82" i="6"/>
  <c r="FH76" i="11" s="1"/>
  <c r="FI82" i="6"/>
  <c r="FI76" i="11" s="1"/>
  <c r="FJ82" i="6"/>
  <c r="FJ76" i="11" s="1"/>
  <c r="FK82" i="6"/>
  <c r="FK76" i="11" s="1"/>
  <c r="FL82" i="6"/>
  <c r="FL76" i="11" s="1"/>
  <c r="FM82" i="6"/>
  <c r="FM76" i="11" s="1"/>
  <c r="FN82" i="6"/>
  <c r="FN76" i="11" s="1"/>
  <c r="FO82" i="6"/>
  <c r="FO76" i="11" s="1"/>
  <c r="FP82" i="6"/>
  <c r="FP76" i="11" s="1"/>
  <c r="FQ82" i="6"/>
  <c r="FQ76" i="11" s="1"/>
  <c r="FR82" i="6"/>
  <c r="FR76" i="11" s="1"/>
  <c r="FS82" i="6"/>
  <c r="FS76" i="11" s="1"/>
  <c r="FT82" i="6"/>
  <c r="FT76" i="11" s="1"/>
  <c r="FU82" i="6"/>
  <c r="FU76" i="11" s="1"/>
  <c r="FV82" i="6"/>
  <c r="FV76" i="11" s="1"/>
  <c r="FW82" i="6"/>
  <c r="FW76" i="11" s="1"/>
  <c r="FX82" i="6"/>
  <c r="FX76" i="11" s="1"/>
  <c r="FY82" i="6"/>
  <c r="FY76" i="11" s="1"/>
  <c r="FZ82" i="6"/>
  <c r="FZ76" i="11" s="1"/>
  <c r="GA82" i="6"/>
  <c r="GA76" i="11" s="1"/>
  <c r="GB82" i="6"/>
  <c r="GB76" i="11" s="1"/>
  <c r="GC82" i="6"/>
  <c r="GC76" i="11" s="1"/>
  <c r="GD82" i="6"/>
  <c r="GD76" i="11" s="1"/>
  <c r="GE82" i="6"/>
  <c r="GE76" i="11" s="1"/>
  <c r="GF82" i="6"/>
  <c r="GF76" i="11" s="1"/>
  <c r="GG82" i="6"/>
  <c r="GG76" i="11" s="1"/>
  <c r="GH82" i="6"/>
  <c r="GH76" i="11" s="1"/>
  <c r="GI82" i="6"/>
  <c r="GI76" i="11" s="1"/>
  <c r="GJ82" i="6"/>
  <c r="GJ76" i="11" s="1"/>
  <c r="GK82" i="6"/>
  <c r="GK76" i="11" s="1"/>
  <c r="GL82" i="6"/>
  <c r="GL76" i="11" s="1"/>
  <c r="GM82" i="6"/>
  <c r="GM76" i="11" s="1"/>
  <c r="GN82" i="6"/>
  <c r="GN76" i="11" s="1"/>
  <c r="GO82" i="6"/>
  <c r="GO76" i="11" s="1"/>
  <c r="GP82" i="6"/>
  <c r="GP76" i="11" s="1"/>
  <c r="GQ82" i="6"/>
  <c r="GQ76" i="11" s="1"/>
  <c r="GR82" i="6"/>
  <c r="GR76" i="11" s="1"/>
  <c r="GS82" i="6"/>
  <c r="GS76" i="11" s="1"/>
  <c r="GT82" i="6"/>
  <c r="GT76" i="11" s="1"/>
  <c r="GU82" i="6"/>
  <c r="GU76" i="11" s="1"/>
  <c r="GV82" i="6"/>
  <c r="GV76" i="11" s="1"/>
  <c r="GW82" i="6"/>
  <c r="GW76" i="11" s="1"/>
  <c r="GX82" i="6"/>
  <c r="GX76" i="11" s="1"/>
  <c r="GY82" i="6"/>
  <c r="GY76" i="11" s="1"/>
  <c r="GZ82" i="6"/>
  <c r="GZ76" i="11" s="1"/>
  <c r="HA82" i="6"/>
  <c r="HA76" i="11" s="1"/>
  <c r="HB82" i="6"/>
  <c r="HB76" i="11" s="1"/>
  <c r="HC82" i="6"/>
  <c r="HC76" i="11" s="1"/>
  <c r="HD82" i="6"/>
  <c r="HD76" i="11" s="1"/>
  <c r="HE82" i="6"/>
  <c r="HE76" i="11" s="1"/>
  <c r="HF82" i="6"/>
  <c r="HF76" i="11" s="1"/>
  <c r="HG82" i="6"/>
  <c r="HG76" i="11" s="1"/>
  <c r="HH82" i="6"/>
  <c r="HH76" i="11" s="1"/>
  <c r="HI82" i="6"/>
  <c r="HI76" i="11" s="1"/>
  <c r="HJ82" i="6"/>
  <c r="HJ76" i="11" s="1"/>
  <c r="HK82" i="6"/>
  <c r="HK76" i="11" s="1"/>
  <c r="HL82" i="6"/>
  <c r="HL76" i="11" s="1"/>
  <c r="HM82" i="6"/>
  <c r="HM76" i="11" s="1"/>
  <c r="HN82" i="6"/>
  <c r="HN76" i="11" s="1"/>
  <c r="HO82" i="6"/>
  <c r="HO76" i="11" s="1"/>
  <c r="HP82" i="6"/>
  <c r="HP76" i="11" s="1"/>
  <c r="HQ82" i="6"/>
  <c r="HQ76" i="11" s="1"/>
  <c r="HR82" i="6"/>
  <c r="HR76" i="11" s="1"/>
  <c r="HS82" i="6"/>
  <c r="HS76" i="11" s="1"/>
  <c r="HT82" i="6"/>
  <c r="HT76" i="11" s="1"/>
  <c r="HU82" i="6"/>
  <c r="HU76" i="11" s="1"/>
  <c r="HV82" i="6"/>
  <c r="HV76" i="11" s="1"/>
  <c r="HW82" i="6"/>
  <c r="HW76" i="11" s="1"/>
  <c r="HX82" i="6"/>
  <c r="HX76" i="11" s="1"/>
  <c r="HY82" i="6"/>
  <c r="HY76" i="11" s="1"/>
  <c r="HZ82" i="6"/>
  <c r="HZ76" i="11" s="1"/>
  <c r="IA82" i="6"/>
  <c r="IA76" i="11" s="1"/>
  <c r="IB82" i="6"/>
  <c r="IB76" i="11" s="1"/>
  <c r="IC82" i="6"/>
  <c r="IC76" i="11" s="1"/>
  <c r="ID82" i="6"/>
  <c r="ID76" i="11" s="1"/>
  <c r="IE82" i="6"/>
  <c r="IE76" i="11" s="1"/>
  <c r="IF82" i="6"/>
  <c r="IF76" i="11" s="1"/>
  <c r="H83" i="6"/>
  <c r="H77" i="11" s="1"/>
  <c r="I83" i="6"/>
  <c r="I77" i="11" s="1"/>
  <c r="J83" i="6"/>
  <c r="J77" i="11" s="1"/>
  <c r="K83" i="6"/>
  <c r="K77" i="11" s="1"/>
  <c r="L83" i="6"/>
  <c r="L77" i="11" s="1"/>
  <c r="M83" i="6"/>
  <c r="M77" i="11" s="1"/>
  <c r="N83" i="6"/>
  <c r="N77" i="11" s="1"/>
  <c r="O83" i="6"/>
  <c r="O77" i="11" s="1"/>
  <c r="P83" i="6"/>
  <c r="P77" i="11" s="1"/>
  <c r="Q83" i="6"/>
  <c r="Q77" i="11" s="1"/>
  <c r="R83" i="6"/>
  <c r="R77" i="11" s="1"/>
  <c r="S83" i="6"/>
  <c r="S77" i="11" s="1"/>
  <c r="T83" i="6"/>
  <c r="T77" i="11" s="1"/>
  <c r="U83" i="6"/>
  <c r="U77" i="11" s="1"/>
  <c r="V83" i="6"/>
  <c r="V77" i="11" s="1"/>
  <c r="W83" i="6"/>
  <c r="W77" i="11" s="1"/>
  <c r="X83" i="6"/>
  <c r="X77" i="11" s="1"/>
  <c r="Y83" i="6"/>
  <c r="Y77" i="11" s="1"/>
  <c r="Z83" i="6"/>
  <c r="Z77" i="11" s="1"/>
  <c r="AA83" i="6"/>
  <c r="AA77" i="11" s="1"/>
  <c r="AB83" i="6"/>
  <c r="AB77" i="11" s="1"/>
  <c r="AC83" i="6"/>
  <c r="AC77" i="11" s="1"/>
  <c r="AD83" i="6"/>
  <c r="AD77" i="11" s="1"/>
  <c r="AE83" i="6"/>
  <c r="AE77" i="11" s="1"/>
  <c r="AF83" i="6"/>
  <c r="AF77" i="11" s="1"/>
  <c r="AG83" i="6"/>
  <c r="AG77" i="11" s="1"/>
  <c r="AH83" i="6"/>
  <c r="AH77" i="11" s="1"/>
  <c r="AI83" i="6"/>
  <c r="AI77" i="11" s="1"/>
  <c r="AJ83" i="6"/>
  <c r="AJ77" i="11" s="1"/>
  <c r="AK83" i="6"/>
  <c r="AK77" i="11" s="1"/>
  <c r="AL83" i="6"/>
  <c r="AL77" i="11" s="1"/>
  <c r="AM83" i="6"/>
  <c r="AM77" i="11" s="1"/>
  <c r="AN83" i="6"/>
  <c r="AN77" i="11" s="1"/>
  <c r="AO83" i="6"/>
  <c r="AO77" i="11" s="1"/>
  <c r="AP83" i="6"/>
  <c r="AP77" i="11" s="1"/>
  <c r="AQ83" i="6"/>
  <c r="AQ77" i="11" s="1"/>
  <c r="AR83" i="6"/>
  <c r="AR77" i="11" s="1"/>
  <c r="AS83" i="6"/>
  <c r="AS77" i="11" s="1"/>
  <c r="AT83" i="6"/>
  <c r="AT77" i="11" s="1"/>
  <c r="AU83" i="6"/>
  <c r="AU77" i="11" s="1"/>
  <c r="AV83" i="6"/>
  <c r="AV77" i="11" s="1"/>
  <c r="AW83" i="6"/>
  <c r="AW77" i="11" s="1"/>
  <c r="AX83" i="6"/>
  <c r="AX77" i="11" s="1"/>
  <c r="AY83" i="6"/>
  <c r="AY77" i="11" s="1"/>
  <c r="AZ83" i="6"/>
  <c r="AZ77" i="11" s="1"/>
  <c r="BA83" i="6"/>
  <c r="BA77" i="11" s="1"/>
  <c r="BB83" i="6"/>
  <c r="BB77" i="11" s="1"/>
  <c r="BC83" i="6"/>
  <c r="BC77" i="11" s="1"/>
  <c r="BD83" i="6"/>
  <c r="BD77" i="11" s="1"/>
  <c r="BE83" i="6"/>
  <c r="BE77" i="11" s="1"/>
  <c r="BF83" i="6"/>
  <c r="BF77" i="11" s="1"/>
  <c r="BG83" i="6"/>
  <c r="BG77" i="11" s="1"/>
  <c r="BH83" i="6"/>
  <c r="BH77" i="11" s="1"/>
  <c r="BI83" i="6"/>
  <c r="BI77" i="11" s="1"/>
  <c r="BJ83" i="6"/>
  <c r="BJ77" i="11" s="1"/>
  <c r="BK83" i="6"/>
  <c r="BK77" i="11" s="1"/>
  <c r="BL83" i="6"/>
  <c r="BL77" i="11" s="1"/>
  <c r="BM83" i="6"/>
  <c r="BM77" i="11" s="1"/>
  <c r="BN83" i="6"/>
  <c r="BN77" i="11" s="1"/>
  <c r="BO83" i="6"/>
  <c r="BO77" i="11" s="1"/>
  <c r="BP83" i="6"/>
  <c r="BP77" i="11" s="1"/>
  <c r="BQ83" i="6"/>
  <c r="BQ77" i="11" s="1"/>
  <c r="BR83" i="6"/>
  <c r="BR77" i="11" s="1"/>
  <c r="BS83" i="6"/>
  <c r="BS77" i="11" s="1"/>
  <c r="BT83" i="6"/>
  <c r="BT77" i="11" s="1"/>
  <c r="BU83" i="6"/>
  <c r="BU77" i="11" s="1"/>
  <c r="BV83" i="6"/>
  <c r="BV77" i="11" s="1"/>
  <c r="BW83" i="6"/>
  <c r="BW77" i="11" s="1"/>
  <c r="BX83" i="6"/>
  <c r="BX77" i="11" s="1"/>
  <c r="BY83" i="6"/>
  <c r="BY77" i="11" s="1"/>
  <c r="BZ83" i="6"/>
  <c r="BZ77" i="11" s="1"/>
  <c r="CA83" i="6"/>
  <c r="CA77" i="11" s="1"/>
  <c r="CB83" i="6"/>
  <c r="CB77" i="11" s="1"/>
  <c r="CC83" i="6"/>
  <c r="CC77" i="11" s="1"/>
  <c r="CD83" i="6"/>
  <c r="CD77" i="11" s="1"/>
  <c r="CE83" i="6"/>
  <c r="CE77" i="11" s="1"/>
  <c r="CF83" i="6"/>
  <c r="CF77" i="11" s="1"/>
  <c r="CG83" i="6"/>
  <c r="CG77" i="11" s="1"/>
  <c r="CH83" i="6"/>
  <c r="CH77" i="11" s="1"/>
  <c r="CI83" i="6"/>
  <c r="CI77" i="11" s="1"/>
  <c r="CJ83" i="6"/>
  <c r="CJ77" i="11" s="1"/>
  <c r="CK83" i="6"/>
  <c r="CK77" i="11" s="1"/>
  <c r="CL83" i="6"/>
  <c r="CL77" i="11" s="1"/>
  <c r="CM83" i="6"/>
  <c r="CM77" i="11" s="1"/>
  <c r="CN83" i="6"/>
  <c r="CN77" i="11" s="1"/>
  <c r="CO83" i="6"/>
  <c r="CO77" i="11" s="1"/>
  <c r="CP83" i="6"/>
  <c r="CP77" i="11" s="1"/>
  <c r="CQ83" i="6"/>
  <c r="CQ77" i="11" s="1"/>
  <c r="CR83" i="6"/>
  <c r="CR77" i="11" s="1"/>
  <c r="CS83" i="6"/>
  <c r="CS77" i="11" s="1"/>
  <c r="CT83" i="6"/>
  <c r="CT77" i="11" s="1"/>
  <c r="CU83" i="6"/>
  <c r="CU77" i="11" s="1"/>
  <c r="CV83" i="6"/>
  <c r="CV77" i="11" s="1"/>
  <c r="CW83" i="6"/>
  <c r="CW77" i="11" s="1"/>
  <c r="CX83" i="6"/>
  <c r="CX77" i="11" s="1"/>
  <c r="CY83" i="6"/>
  <c r="CY77" i="11" s="1"/>
  <c r="CZ83" i="6"/>
  <c r="CZ77" i="11" s="1"/>
  <c r="DA83" i="6"/>
  <c r="DA77" i="11" s="1"/>
  <c r="DB83" i="6"/>
  <c r="DB77" i="11" s="1"/>
  <c r="DC83" i="6"/>
  <c r="DC77" i="11" s="1"/>
  <c r="DD83" i="6"/>
  <c r="DD77" i="11" s="1"/>
  <c r="DE83" i="6"/>
  <c r="DE77" i="11" s="1"/>
  <c r="DF83" i="6"/>
  <c r="DF77" i="11" s="1"/>
  <c r="DG83" i="6"/>
  <c r="DG77" i="11" s="1"/>
  <c r="DH83" i="6"/>
  <c r="DH77" i="11" s="1"/>
  <c r="DI83" i="6"/>
  <c r="DI77" i="11" s="1"/>
  <c r="DJ83" i="6"/>
  <c r="DJ77" i="11" s="1"/>
  <c r="DK83" i="6"/>
  <c r="DK77" i="11" s="1"/>
  <c r="DL83" i="6"/>
  <c r="DL77" i="11" s="1"/>
  <c r="DM83" i="6"/>
  <c r="DM77" i="11" s="1"/>
  <c r="DN83" i="6"/>
  <c r="DN77" i="11" s="1"/>
  <c r="DO83" i="6"/>
  <c r="DO77" i="11" s="1"/>
  <c r="DP83" i="6"/>
  <c r="DP77" i="11" s="1"/>
  <c r="DQ83" i="6"/>
  <c r="DQ77" i="11" s="1"/>
  <c r="DR83" i="6"/>
  <c r="DR77" i="11" s="1"/>
  <c r="DS83" i="6"/>
  <c r="DS77" i="11" s="1"/>
  <c r="DT83" i="6"/>
  <c r="DT77" i="11" s="1"/>
  <c r="DU83" i="6"/>
  <c r="DU77" i="11" s="1"/>
  <c r="DV83" i="6"/>
  <c r="DV77" i="11" s="1"/>
  <c r="DW83" i="6"/>
  <c r="DW77" i="11" s="1"/>
  <c r="DX83" i="6"/>
  <c r="DX77" i="11" s="1"/>
  <c r="DY83" i="6"/>
  <c r="DY77" i="11" s="1"/>
  <c r="DZ83" i="6"/>
  <c r="DZ77" i="11" s="1"/>
  <c r="EA83" i="6"/>
  <c r="EA77" i="11" s="1"/>
  <c r="EB83" i="6"/>
  <c r="EB77" i="11" s="1"/>
  <c r="EC83" i="6"/>
  <c r="EC77" i="11" s="1"/>
  <c r="ED83" i="6"/>
  <c r="ED77" i="11" s="1"/>
  <c r="EE83" i="6"/>
  <c r="EE77" i="11" s="1"/>
  <c r="EF83" i="6"/>
  <c r="EF77" i="11" s="1"/>
  <c r="EG83" i="6"/>
  <c r="EG77" i="11" s="1"/>
  <c r="EH83" i="6"/>
  <c r="EH77" i="11" s="1"/>
  <c r="EI83" i="6"/>
  <c r="EI77" i="11" s="1"/>
  <c r="EJ83" i="6"/>
  <c r="EJ77" i="11" s="1"/>
  <c r="EK83" i="6"/>
  <c r="EK77" i="11" s="1"/>
  <c r="EL83" i="6"/>
  <c r="EL77" i="11" s="1"/>
  <c r="EM83" i="6"/>
  <c r="EM77" i="11" s="1"/>
  <c r="EN83" i="6"/>
  <c r="EN77" i="11" s="1"/>
  <c r="EO83" i="6"/>
  <c r="EO77" i="11" s="1"/>
  <c r="EP83" i="6"/>
  <c r="EP77" i="11" s="1"/>
  <c r="EQ83" i="6"/>
  <c r="EQ77" i="11" s="1"/>
  <c r="ER83" i="6"/>
  <c r="ER77" i="11" s="1"/>
  <c r="ES83" i="6"/>
  <c r="ES77" i="11" s="1"/>
  <c r="ET83" i="6"/>
  <c r="ET77" i="11" s="1"/>
  <c r="EU83" i="6"/>
  <c r="EU77" i="11" s="1"/>
  <c r="EV83" i="6"/>
  <c r="EV77" i="11" s="1"/>
  <c r="EW83" i="6"/>
  <c r="EW77" i="11" s="1"/>
  <c r="EX83" i="6"/>
  <c r="EX77" i="11" s="1"/>
  <c r="EY83" i="6"/>
  <c r="EY77" i="11" s="1"/>
  <c r="EZ83" i="6"/>
  <c r="EZ77" i="11" s="1"/>
  <c r="FA83" i="6"/>
  <c r="FA77" i="11" s="1"/>
  <c r="FB83" i="6"/>
  <c r="FB77" i="11" s="1"/>
  <c r="FC83" i="6"/>
  <c r="FC77" i="11" s="1"/>
  <c r="FD83" i="6"/>
  <c r="FD77" i="11" s="1"/>
  <c r="FE83" i="6"/>
  <c r="FE77" i="11" s="1"/>
  <c r="FF83" i="6"/>
  <c r="FF77" i="11" s="1"/>
  <c r="FG83" i="6"/>
  <c r="FG77" i="11" s="1"/>
  <c r="FH83" i="6"/>
  <c r="FH77" i="11" s="1"/>
  <c r="FI83" i="6"/>
  <c r="FI77" i="11" s="1"/>
  <c r="FJ83" i="6"/>
  <c r="FJ77" i="11" s="1"/>
  <c r="FK83" i="6"/>
  <c r="FK77" i="11" s="1"/>
  <c r="FL83" i="6"/>
  <c r="FL77" i="11" s="1"/>
  <c r="FM83" i="6"/>
  <c r="FM77" i="11" s="1"/>
  <c r="FN83" i="6"/>
  <c r="FN77" i="11" s="1"/>
  <c r="FO83" i="6"/>
  <c r="FO77" i="11" s="1"/>
  <c r="FP83" i="6"/>
  <c r="FP77" i="11" s="1"/>
  <c r="FQ83" i="6"/>
  <c r="FQ77" i="11" s="1"/>
  <c r="FR83" i="6"/>
  <c r="FR77" i="11" s="1"/>
  <c r="FS83" i="6"/>
  <c r="FS77" i="11" s="1"/>
  <c r="FT83" i="6"/>
  <c r="FT77" i="11" s="1"/>
  <c r="FU83" i="6"/>
  <c r="FU77" i="11" s="1"/>
  <c r="FV83" i="6"/>
  <c r="FV77" i="11" s="1"/>
  <c r="FW83" i="6"/>
  <c r="FW77" i="11" s="1"/>
  <c r="FX83" i="6"/>
  <c r="FX77" i="11" s="1"/>
  <c r="FY83" i="6"/>
  <c r="FY77" i="11" s="1"/>
  <c r="FZ83" i="6"/>
  <c r="FZ77" i="11" s="1"/>
  <c r="GA83" i="6"/>
  <c r="GA77" i="11" s="1"/>
  <c r="GB83" i="6"/>
  <c r="GB77" i="11" s="1"/>
  <c r="GC83" i="6"/>
  <c r="GC77" i="11" s="1"/>
  <c r="GD83" i="6"/>
  <c r="GD77" i="11" s="1"/>
  <c r="GE83" i="6"/>
  <c r="GE77" i="11" s="1"/>
  <c r="GF83" i="6"/>
  <c r="GF77" i="11" s="1"/>
  <c r="GG83" i="6"/>
  <c r="GG77" i="11" s="1"/>
  <c r="GH83" i="6"/>
  <c r="GH77" i="11" s="1"/>
  <c r="GI83" i="6"/>
  <c r="GI77" i="11" s="1"/>
  <c r="GJ83" i="6"/>
  <c r="GJ77" i="11" s="1"/>
  <c r="GK83" i="6"/>
  <c r="GK77" i="11" s="1"/>
  <c r="GL83" i="6"/>
  <c r="GL77" i="11" s="1"/>
  <c r="GM83" i="6"/>
  <c r="GM77" i="11" s="1"/>
  <c r="GN83" i="6"/>
  <c r="GN77" i="11" s="1"/>
  <c r="GO83" i="6"/>
  <c r="GO77" i="11" s="1"/>
  <c r="GP83" i="6"/>
  <c r="GP77" i="11" s="1"/>
  <c r="GQ83" i="6"/>
  <c r="GQ77" i="11" s="1"/>
  <c r="GR83" i="6"/>
  <c r="GR77" i="11" s="1"/>
  <c r="GS83" i="6"/>
  <c r="GS77" i="11" s="1"/>
  <c r="GT83" i="6"/>
  <c r="GT77" i="11" s="1"/>
  <c r="GU83" i="6"/>
  <c r="GU77" i="11" s="1"/>
  <c r="GV83" i="6"/>
  <c r="GV77" i="11" s="1"/>
  <c r="GW83" i="6"/>
  <c r="GW77" i="11" s="1"/>
  <c r="GX83" i="6"/>
  <c r="GX77" i="11" s="1"/>
  <c r="GY83" i="6"/>
  <c r="GY77" i="11" s="1"/>
  <c r="GZ83" i="6"/>
  <c r="GZ77" i="11" s="1"/>
  <c r="HA83" i="6"/>
  <c r="HA77" i="11" s="1"/>
  <c r="HB83" i="6"/>
  <c r="HB77" i="11" s="1"/>
  <c r="HC83" i="6"/>
  <c r="HC77" i="11" s="1"/>
  <c r="HD83" i="6"/>
  <c r="HD77" i="11" s="1"/>
  <c r="HE83" i="6"/>
  <c r="HE77" i="11" s="1"/>
  <c r="HF83" i="6"/>
  <c r="HF77" i="11" s="1"/>
  <c r="HG83" i="6"/>
  <c r="HG77" i="11" s="1"/>
  <c r="HH83" i="6"/>
  <c r="HH77" i="11" s="1"/>
  <c r="HI83" i="6"/>
  <c r="HI77" i="11" s="1"/>
  <c r="HJ83" i="6"/>
  <c r="HJ77" i="11" s="1"/>
  <c r="HK83" i="6"/>
  <c r="HK77" i="11" s="1"/>
  <c r="HL83" i="6"/>
  <c r="HL77" i="11" s="1"/>
  <c r="HM83" i="6"/>
  <c r="HM77" i="11" s="1"/>
  <c r="HN83" i="6"/>
  <c r="HN77" i="11" s="1"/>
  <c r="HO83" i="6"/>
  <c r="HO77" i="11" s="1"/>
  <c r="HP83" i="6"/>
  <c r="HP77" i="11" s="1"/>
  <c r="HQ83" i="6"/>
  <c r="HQ77" i="11" s="1"/>
  <c r="HR83" i="6"/>
  <c r="HR77" i="11" s="1"/>
  <c r="HS83" i="6"/>
  <c r="HS77" i="11" s="1"/>
  <c r="HT83" i="6"/>
  <c r="HT77" i="11" s="1"/>
  <c r="HU83" i="6"/>
  <c r="HU77" i="11" s="1"/>
  <c r="HV83" i="6"/>
  <c r="HV77" i="11" s="1"/>
  <c r="HW83" i="6"/>
  <c r="HW77" i="11" s="1"/>
  <c r="HX83" i="6"/>
  <c r="HX77" i="11" s="1"/>
  <c r="HY83" i="6"/>
  <c r="HY77" i="11" s="1"/>
  <c r="HZ83" i="6"/>
  <c r="HZ77" i="11" s="1"/>
  <c r="IA83" i="6"/>
  <c r="IA77" i="11" s="1"/>
  <c r="IB83" i="6"/>
  <c r="IB77" i="11" s="1"/>
  <c r="IC83" i="6"/>
  <c r="IC77" i="11" s="1"/>
  <c r="ID83" i="6"/>
  <c r="ID77" i="11" s="1"/>
  <c r="IE83" i="6"/>
  <c r="IE77" i="11" s="1"/>
  <c r="IF83" i="6"/>
  <c r="IF77" i="11" s="1"/>
  <c r="H84" i="6"/>
  <c r="H78" i="11" s="1"/>
  <c r="I84" i="6"/>
  <c r="I78" i="11" s="1"/>
  <c r="J84" i="6"/>
  <c r="J78" i="11" s="1"/>
  <c r="K84" i="6"/>
  <c r="K78" i="11" s="1"/>
  <c r="L84" i="6"/>
  <c r="L78" i="11" s="1"/>
  <c r="M84" i="6"/>
  <c r="M78" i="11" s="1"/>
  <c r="N84" i="6"/>
  <c r="N78" i="11" s="1"/>
  <c r="O84" i="6"/>
  <c r="O78" i="11" s="1"/>
  <c r="P84" i="6"/>
  <c r="P78" i="11" s="1"/>
  <c r="Q84" i="6"/>
  <c r="Q78" i="11" s="1"/>
  <c r="R84" i="6"/>
  <c r="R78" i="11" s="1"/>
  <c r="S84" i="6"/>
  <c r="S78" i="11" s="1"/>
  <c r="T84" i="6"/>
  <c r="T78" i="11" s="1"/>
  <c r="U84" i="6"/>
  <c r="U78" i="11" s="1"/>
  <c r="V84" i="6"/>
  <c r="V78" i="11" s="1"/>
  <c r="W84" i="6"/>
  <c r="W78" i="11" s="1"/>
  <c r="X84" i="6"/>
  <c r="X78" i="11" s="1"/>
  <c r="Y84" i="6"/>
  <c r="Y78" i="11" s="1"/>
  <c r="Z84" i="6"/>
  <c r="Z78" i="11" s="1"/>
  <c r="AA84" i="6"/>
  <c r="AA78" i="11" s="1"/>
  <c r="AB84" i="6"/>
  <c r="AB78" i="11" s="1"/>
  <c r="AC84" i="6"/>
  <c r="AC78" i="11" s="1"/>
  <c r="AD84" i="6"/>
  <c r="AD78" i="11" s="1"/>
  <c r="AE84" i="6"/>
  <c r="AE78" i="11" s="1"/>
  <c r="AF84" i="6"/>
  <c r="AF78" i="11" s="1"/>
  <c r="AG84" i="6"/>
  <c r="AG78" i="11" s="1"/>
  <c r="AH84" i="6"/>
  <c r="AH78" i="11" s="1"/>
  <c r="AI84" i="6"/>
  <c r="AI78" i="11" s="1"/>
  <c r="AJ84" i="6"/>
  <c r="AJ78" i="11" s="1"/>
  <c r="AK84" i="6"/>
  <c r="AK78" i="11" s="1"/>
  <c r="AL84" i="6"/>
  <c r="AL78" i="11" s="1"/>
  <c r="AM84" i="6"/>
  <c r="AM78" i="11" s="1"/>
  <c r="AN84" i="6"/>
  <c r="AN78" i="11" s="1"/>
  <c r="AO84" i="6"/>
  <c r="AO78" i="11" s="1"/>
  <c r="AP84" i="6"/>
  <c r="AP78" i="11" s="1"/>
  <c r="AQ84" i="6"/>
  <c r="AQ78" i="11" s="1"/>
  <c r="AR84" i="6"/>
  <c r="AR78" i="11" s="1"/>
  <c r="AS84" i="6"/>
  <c r="AS78" i="11" s="1"/>
  <c r="AT84" i="6"/>
  <c r="AT78" i="11" s="1"/>
  <c r="AU84" i="6"/>
  <c r="AU78" i="11" s="1"/>
  <c r="AV84" i="6"/>
  <c r="AV78" i="11" s="1"/>
  <c r="AW84" i="6"/>
  <c r="AW78" i="11" s="1"/>
  <c r="AX84" i="6"/>
  <c r="AX78" i="11" s="1"/>
  <c r="AY84" i="6"/>
  <c r="AY78" i="11" s="1"/>
  <c r="AZ84" i="6"/>
  <c r="AZ78" i="11" s="1"/>
  <c r="BA84" i="6"/>
  <c r="BA78" i="11" s="1"/>
  <c r="BB84" i="6"/>
  <c r="BB78" i="11" s="1"/>
  <c r="BC84" i="6"/>
  <c r="BC78" i="11" s="1"/>
  <c r="BD84" i="6"/>
  <c r="BD78" i="11" s="1"/>
  <c r="BE84" i="6"/>
  <c r="BE78" i="11" s="1"/>
  <c r="BF84" i="6"/>
  <c r="BF78" i="11" s="1"/>
  <c r="BG84" i="6"/>
  <c r="BG78" i="11" s="1"/>
  <c r="BH84" i="6"/>
  <c r="BH78" i="11" s="1"/>
  <c r="BI84" i="6"/>
  <c r="BI78" i="11" s="1"/>
  <c r="BJ84" i="6"/>
  <c r="BJ78" i="11" s="1"/>
  <c r="BK84" i="6"/>
  <c r="BK78" i="11" s="1"/>
  <c r="BL84" i="6"/>
  <c r="BL78" i="11" s="1"/>
  <c r="BM84" i="6"/>
  <c r="BM78" i="11" s="1"/>
  <c r="BN84" i="6"/>
  <c r="BN78" i="11" s="1"/>
  <c r="BO84" i="6"/>
  <c r="BO78" i="11" s="1"/>
  <c r="BP84" i="6"/>
  <c r="BP78" i="11" s="1"/>
  <c r="BQ84" i="6"/>
  <c r="BQ78" i="11" s="1"/>
  <c r="BR84" i="6"/>
  <c r="BR78" i="11" s="1"/>
  <c r="BS84" i="6"/>
  <c r="BS78" i="11" s="1"/>
  <c r="BT84" i="6"/>
  <c r="BT78" i="11" s="1"/>
  <c r="BU84" i="6"/>
  <c r="BU78" i="11" s="1"/>
  <c r="BV84" i="6"/>
  <c r="BV78" i="11" s="1"/>
  <c r="BW84" i="6"/>
  <c r="BW78" i="11" s="1"/>
  <c r="BX84" i="6"/>
  <c r="BX78" i="11" s="1"/>
  <c r="BY84" i="6"/>
  <c r="BY78" i="11" s="1"/>
  <c r="BZ84" i="6"/>
  <c r="BZ78" i="11" s="1"/>
  <c r="CA84" i="6"/>
  <c r="CA78" i="11" s="1"/>
  <c r="CB84" i="6"/>
  <c r="CB78" i="11" s="1"/>
  <c r="CC84" i="6"/>
  <c r="CC78" i="11" s="1"/>
  <c r="CD84" i="6"/>
  <c r="CD78" i="11" s="1"/>
  <c r="CE84" i="6"/>
  <c r="CE78" i="11" s="1"/>
  <c r="CF84" i="6"/>
  <c r="CF78" i="11" s="1"/>
  <c r="CG84" i="6"/>
  <c r="CG78" i="11" s="1"/>
  <c r="CH84" i="6"/>
  <c r="CH78" i="11" s="1"/>
  <c r="CI84" i="6"/>
  <c r="CI78" i="11" s="1"/>
  <c r="CJ84" i="6"/>
  <c r="CJ78" i="11" s="1"/>
  <c r="CK84" i="6"/>
  <c r="CK78" i="11" s="1"/>
  <c r="CL84" i="6"/>
  <c r="CL78" i="11" s="1"/>
  <c r="CM84" i="6"/>
  <c r="CM78" i="11" s="1"/>
  <c r="CN84" i="6"/>
  <c r="CN78" i="11" s="1"/>
  <c r="CO84" i="6"/>
  <c r="CO78" i="11" s="1"/>
  <c r="CP84" i="6"/>
  <c r="CP78" i="11" s="1"/>
  <c r="CQ84" i="6"/>
  <c r="CQ78" i="11" s="1"/>
  <c r="CR84" i="6"/>
  <c r="CR78" i="11" s="1"/>
  <c r="CS84" i="6"/>
  <c r="CS78" i="11" s="1"/>
  <c r="CT84" i="6"/>
  <c r="CT78" i="11" s="1"/>
  <c r="CU84" i="6"/>
  <c r="CU78" i="11" s="1"/>
  <c r="CV84" i="6"/>
  <c r="CV78" i="11" s="1"/>
  <c r="CW84" i="6"/>
  <c r="CW78" i="11" s="1"/>
  <c r="CX84" i="6"/>
  <c r="CX78" i="11" s="1"/>
  <c r="CY84" i="6"/>
  <c r="CY78" i="11" s="1"/>
  <c r="CZ84" i="6"/>
  <c r="CZ78" i="11" s="1"/>
  <c r="DA84" i="6"/>
  <c r="DA78" i="11" s="1"/>
  <c r="DB84" i="6"/>
  <c r="DB78" i="11" s="1"/>
  <c r="DC84" i="6"/>
  <c r="DC78" i="11" s="1"/>
  <c r="DD84" i="6"/>
  <c r="DD78" i="11" s="1"/>
  <c r="DE84" i="6"/>
  <c r="DE78" i="11" s="1"/>
  <c r="DF84" i="6"/>
  <c r="DF78" i="11" s="1"/>
  <c r="DG84" i="6"/>
  <c r="DG78" i="11" s="1"/>
  <c r="DH84" i="6"/>
  <c r="DH78" i="11" s="1"/>
  <c r="DI84" i="6"/>
  <c r="DI78" i="11" s="1"/>
  <c r="DJ84" i="6"/>
  <c r="DJ78" i="11" s="1"/>
  <c r="DK84" i="6"/>
  <c r="DK78" i="11" s="1"/>
  <c r="DL84" i="6"/>
  <c r="DL78" i="11" s="1"/>
  <c r="DM84" i="6"/>
  <c r="DM78" i="11" s="1"/>
  <c r="DN84" i="6"/>
  <c r="DN78" i="11" s="1"/>
  <c r="DO84" i="6"/>
  <c r="DO78" i="11" s="1"/>
  <c r="DP84" i="6"/>
  <c r="DP78" i="11" s="1"/>
  <c r="DQ84" i="6"/>
  <c r="DQ78" i="11" s="1"/>
  <c r="DR84" i="6"/>
  <c r="DR78" i="11" s="1"/>
  <c r="DS84" i="6"/>
  <c r="DS78" i="11" s="1"/>
  <c r="DT84" i="6"/>
  <c r="DT78" i="11" s="1"/>
  <c r="DU84" i="6"/>
  <c r="DU78" i="11" s="1"/>
  <c r="DV84" i="6"/>
  <c r="DV78" i="11" s="1"/>
  <c r="DW84" i="6"/>
  <c r="DW78" i="11" s="1"/>
  <c r="DX84" i="6"/>
  <c r="DX78" i="11" s="1"/>
  <c r="DY84" i="6"/>
  <c r="DY78" i="11" s="1"/>
  <c r="DZ84" i="6"/>
  <c r="DZ78" i="11" s="1"/>
  <c r="EA84" i="6"/>
  <c r="EA78" i="11" s="1"/>
  <c r="EB84" i="6"/>
  <c r="EB78" i="11" s="1"/>
  <c r="EC84" i="6"/>
  <c r="EC78" i="11" s="1"/>
  <c r="ED84" i="6"/>
  <c r="ED78" i="11" s="1"/>
  <c r="EE84" i="6"/>
  <c r="EE78" i="11" s="1"/>
  <c r="EF84" i="6"/>
  <c r="EF78" i="11" s="1"/>
  <c r="EG84" i="6"/>
  <c r="EG78" i="11" s="1"/>
  <c r="EH84" i="6"/>
  <c r="EH78" i="11" s="1"/>
  <c r="EI84" i="6"/>
  <c r="EI78" i="11" s="1"/>
  <c r="EJ84" i="6"/>
  <c r="EJ78" i="11" s="1"/>
  <c r="EK84" i="6"/>
  <c r="EK78" i="11" s="1"/>
  <c r="EL84" i="6"/>
  <c r="EL78" i="11" s="1"/>
  <c r="EM84" i="6"/>
  <c r="EM78" i="11" s="1"/>
  <c r="EN84" i="6"/>
  <c r="EN78" i="11" s="1"/>
  <c r="EO84" i="6"/>
  <c r="EO78" i="11" s="1"/>
  <c r="EP84" i="6"/>
  <c r="EP78" i="11" s="1"/>
  <c r="EQ84" i="6"/>
  <c r="EQ78" i="11" s="1"/>
  <c r="ER84" i="6"/>
  <c r="ER78" i="11" s="1"/>
  <c r="ES84" i="6"/>
  <c r="ES78" i="11" s="1"/>
  <c r="ET84" i="6"/>
  <c r="ET78" i="11" s="1"/>
  <c r="EU84" i="6"/>
  <c r="EU78" i="11" s="1"/>
  <c r="EV84" i="6"/>
  <c r="EV78" i="11" s="1"/>
  <c r="EW84" i="6"/>
  <c r="EW78" i="11" s="1"/>
  <c r="EX84" i="6"/>
  <c r="EX78" i="11" s="1"/>
  <c r="EY84" i="6"/>
  <c r="EY78" i="11" s="1"/>
  <c r="EZ84" i="6"/>
  <c r="EZ78" i="11" s="1"/>
  <c r="FA84" i="6"/>
  <c r="FA78" i="11" s="1"/>
  <c r="FB84" i="6"/>
  <c r="FB78" i="11" s="1"/>
  <c r="FC84" i="6"/>
  <c r="FC78" i="11" s="1"/>
  <c r="FD84" i="6"/>
  <c r="FD78" i="11" s="1"/>
  <c r="FE84" i="6"/>
  <c r="FE78" i="11" s="1"/>
  <c r="FF84" i="6"/>
  <c r="FF78" i="11" s="1"/>
  <c r="FG84" i="6"/>
  <c r="FG78" i="11" s="1"/>
  <c r="FH84" i="6"/>
  <c r="FH78" i="11" s="1"/>
  <c r="FI84" i="6"/>
  <c r="FI78" i="11" s="1"/>
  <c r="FJ84" i="6"/>
  <c r="FJ78" i="11" s="1"/>
  <c r="FK84" i="6"/>
  <c r="FK78" i="11" s="1"/>
  <c r="FL84" i="6"/>
  <c r="FL78" i="11" s="1"/>
  <c r="FM84" i="6"/>
  <c r="FM78" i="11" s="1"/>
  <c r="FN84" i="6"/>
  <c r="FN78" i="11" s="1"/>
  <c r="FO84" i="6"/>
  <c r="FO78" i="11" s="1"/>
  <c r="FP84" i="6"/>
  <c r="FP78" i="11" s="1"/>
  <c r="FQ84" i="6"/>
  <c r="FQ78" i="11" s="1"/>
  <c r="FR84" i="6"/>
  <c r="FR78" i="11" s="1"/>
  <c r="FS84" i="6"/>
  <c r="FS78" i="11" s="1"/>
  <c r="FT84" i="6"/>
  <c r="FT78" i="11" s="1"/>
  <c r="FU84" i="6"/>
  <c r="FU78" i="11" s="1"/>
  <c r="FV84" i="6"/>
  <c r="FV78" i="11" s="1"/>
  <c r="FW84" i="6"/>
  <c r="FW78" i="11" s="1"/>
  <c r="FX84" i="6"/>
  <c r="FX78" i="11" s="1"/>
  <c r="FY84" i="6"/>
  <c r="FY78" i="11" s="1"/>
  <c r="FZ84" i="6"/>
  <c r="FZ78" i="11" s="1"/>
  <c r="GA84" i="6"/>
  <c r="GA78" i="11" s="1"/>
  <c r="GB84" i="6"/>
  <c r="GB78" i="11" s="1"/>
  <c r="GC84" i="6"/>
  <c r="GC78" i="11" s="1"/>
  <c r="GD84" i="6"/>
  <c r="GD78" i="11" s="1"/>
  <c r="GE84" i="6"/>
  <c r="GE78" i="11" s="1"/>
  <c r="GF84" i="6"/>
  <c r="GF78" i="11" s="1"/>
  <c r="GG84" i="6"/>
  <c r="GG78" i="11" s="1"/>
  <c r="GH84" i="6"/>
  <c r="GH78" i="11" s="1"/>
  <c r="GI84" i="6"/>
  <c r="GI78" i="11" s="1"/>
  <c r="GJ84" i="6"/>
  <c r="GJ78" i="11" s="1"/>
  <c r="GK84" i="6"/>
  <c r="GK78" i="11" s="1"/>
  <c r="GL84" i="6"/>
  <c r="GL78" i="11" s="1"/>
  <c r="GM84" i="6"/>
  <c r="GM78" i="11" s="1"/>
  <c r="GN84" i="6"/>
  <c r="GN78" i="11" s="1"/>
  <c r="GO84" i="6"/>
  <c r="GO78" i="11" s="1"/>
  <c r="GP84" i="6"/>
  <c r="GP78" i="11" s="1"/>
  <c r="GQ84" i="6"/>
  <c r="GQ78" i="11" s="1"/>
  <c r="GR84" i="6"/>
  <c r="GR78" i="11" s="1"/>
  <c r="GS84" i="6"/>
  <c r="GS78" i="11" s="1"/>
  <c r="GT84" i="6"/>
  <c r="GT78" i="11" s="1"/>
  <c r="GU84" i="6"/>
  <c r="GU78" i="11" s="1"/>
  <c r="GV84" i="6"/>
  <c r="GV78" i="11" s="1"/>
  <c r="GW84" i="6"/>
  <c r="GW78" i="11" s="1"/>
  <c r="GX84" i="6"/>
  <c r="GX78" i="11" s="1"/>
  <c r="GY84" i="6"/>
  <c r="GY78" i="11" s="1"/>
  <c r="GZ84" i="6"/>
  <c r="GZ78" i="11" s="1"/>
  <c r="HA84" i="6"/>
  <c r="HA78" i="11" s="1"/>
  <c r="HB84" i="6"/>
  <c r="HB78" i="11" s="1"/>
  <c r="HC84" i="6"/>
  <c r="HC78" i="11" s="1"/>
  <c r="HD84" i="6"/>
  <c r="HD78" i="11" s="1"/>
  <c r="HE84" i="6"/>
  <c r="HE78" i="11" s="1"/>
  <c r="HF84" i="6"/>
  <c r="HF78" i="11" s="1"/>
  <c r="HG84" i="6"/>
  <c r="HG78" i="11" s="1"/>
  <c r="HH84" i="6"/>
  <c r="HH78" i="11" s="1"/>
  <c r="HI84" i="6"/>
  <c r="HI78" i="11" s="1"/>
  <c r="HJ84" i="6"/>
  <c r="HJ78" i="11" s="1"/>
  <c r="HK84" i="6"/>
  <c r="HK78" i="11" s="1"/>
  <c r="HL84" i="6"/>
  <c r="HL78" i="11" s="1"/>
  <c r="HM84" i="6"/>
  <c r="HM78" i="11" s="1"/>
  <c r="HN84" i="6"/>
  <c r="HN78" i="11" s="1"/>
  <c r="HP84" i="6"/>
  <c r="HP78" i="11" s="1"/>
  <c r="HQ84" i="6"/>
  <c r="HQ78" i="11" s="1"/>
  <c r="HR84" i="6"/>
  <c r="HR78" i="11" s="1"/>
  <c r="HS84" i="6"/>
  <c r="HS78" i="11" s="1"/>
  <c r="HT84" i="6"/>
  <c r="HT78" i="11" s="1"/>
  <c r="HU84" i="6"/>
  <c r="HU78" i="11" s="1"/>
  <c r="HV84" i="6"/>
  <c r="HV78" i="11" s="1"/>
  <c r="HW84" i="6"/>
  <c r="HW78" i="11" s="1"/>
  <c r="HX84" i="6"/>
  <c r="HX78" i="11" s="1"/>
  <c r="HY84" i="6"/>
  <c r="HY78" i="11" s="1"/>
  <c r="HZ84" i="6"/>
  <c r="HZ78" i="11" s="1"/>
  <c r="IA84" i="6"/>
  <c r="IA78" i="11" s="1"/>
  <c r="IB84" i="6"/>
  <c r="IB78" i="11" s="1"/>
  <c r="IC84" i="6"/>
  <c r="IC78" i="11" s="1"/>
  <c r="ID84" i="6"/>
  <c r="ID78" i="11" s="1"/>
  <c r="IE84" i="6"/>
  <c r="IE78" i="11" s="1"/>
  <c r="IF84" i="6"/>
  <c r="IF78" i="11" s="1"/>
  <c r="H85" i="6"/>
  <c r="H79" i="11" s="1"/>
  <c r="I85" i="6"/>
  <c r="I79" i="11" s="1"/>
  <c r="J85" i="6"/>
  <c r="J79" i="11" s="1"/>
  <c r="K85" i="6"/>
  <c r="K79" i="11" s="1"/>
  <c r="L85" i="6"/>
  <c r="L79" i="11" s="1"/>
  <c r="M85" i="6"/>
  <c r="M79" i="11" s="1"/>
  <c r="N85" i="6"/>
  <c r="N79" i="11" s="1"/>
  <c r="O85" i="6"/>
  <c r="O79" i="11" s="1"/>
  <c r="P85" i="6"/>
  <c r="P79" i="11" s="1"/>
  <c r="Q85" i="6"/>
  <c r="Q79" i="11" s="1"/>
  <c r="R85" i="6"/>
  <c r="R79" i="11" s="1"/>
  <c r="S85" i="6"/>
  <c r="S79" i="11" s="1"/>
  <c r="T85" i="6"/>
  <c r="T79" i="11" s="1"/>
  <c r="U85" i="6"/>
  <c r="U79" i="11" s="1"/>
  <c r="V85" i="6"/>
  <c r="V79" i="11" s="1"/>
  <c r="W85" i="6"/>
  <c r="W79" i="11" s="1"/>
  <c r="X85" i="6"/>
  <c r="X79" i="11" s="1"/>
  <c r="Y85" i="6"/>
  <c r="Y79" i="11" s="1"/>
  <c r="Z85" i="6"/>
  <c r="Z79" i="11" s="1"/>
  <c r="AA85" i="6"/>
  <c r="AA79" i="11" s="1"/>
  <c r="AB85" i="6"/>
  <c r="AB79" i="11" s="1"/>
  <c r="AC85" i="6"/>
  <c r="AC79" i="11" s="1"/>
  <c r="AD85" i="6"/>
  <c r="AD79" i="11" s="1"/>
  <c r="AE85" i="6"/>
  <c r="AE79" i="11" s="1"/>
  <c r="AF85" i="6"/>
  <c r="AF79" i="11" s="1"/>
  <c r="AG85" i="6"/>
  <c r="AG79" i="11" s="1"/>
  <c r="AH85" i="6"/>
  <c r="AH79" i="11" s="1"/>
  <c r="AI85" i="6"/>
  <c r="AI79" i="11" s="1"/>
  <c r="AJ85" i="6"/>
  <c r="AJ79" i="11" s="1"/>
  <c r="AK85" i="6"/>
  <c r="AK79" i="11" s="1"/>
  <c r="AL85" i="6"/>
  <c r="AL79" i="11" s="1"/>
  <c r="AM85" i="6"/>
  <c r="AM79" i="11" s="1"/>
  <c r="AN85" i="6"/>
  <c r="AN79" i="11" s="1"/>
  <c r="AO85" i="6"/>
  <c r="AO79" i="11" s="1"/>
  <c r="AP85" i="6"/>
  <c r="AP79" i="11" s="1"/>
  <c r="AQ85" i="6"/>
  <c r="AQ79" i="11" s="1"/>
  <c r="AR85" i="6"/>
  <c r="AR79" i="11" s="1"/>
  <c r="AS85" i="6"/>
  <c r="AS79" i="11" s="1"/>
  <c r="AT85" i="6"/>
  <c r="AT79" i="11" s="1"/>
  <c r="AU85" i="6"/>
  <c r="AU79" i="11" s="1"/>
  <c r="AV85" i="6"/>
  <c r="AV79" i="11" s="1"/>
  <c r="AW85" i="6"/>
  <c r="AW79" i="11" s="1"/>
  <c r="AX85" i="6"/>
  <c r="AX79" i="11" s="1"/>
  <c r="AY85" i="6"/>
  <c r="AY79" i="11" s="1"/>
  <c r="AZ85" i="6"/>
  <c r="AZ79" i="11" s="1"/>
  <c r="BA85" i="6"/>
  <c r="BA79" i="11" s="1"/>
  <c r="BB85" i="6"/>
  <c r="BB79" i="11" s="1"/>
  <c r="BC85" i="6"/>
  <c r="BC79" i="11" s="1"/>
  <c r="BD85" i="6"/>
  <c r="BD79" i="11" s="1"/>
  <c r="BE85" i="6"/>
  <c r="BE79" i="11" s="1"/>
  <c r="BF85" i="6"/>
  <c r="BF79" i="11" s="1"/>
  <c r="BG85" i="6"/>
  <c r="BG79" i="11" s="1"/>
  <c r="BH85" i="6"/>
  <c r="BH79" i="11" s="1"/>
  <c r="BI85" i="6"/>
  <c r="BI79" i="11" s="1"/>
  <c r="BJ85" i="6"/>
  <c r="BJ79" i="11" s="1"/>
  <c r="BK85" i="6"/>
  <c r="BK79" i="11" s="1"/>
  <c r="BL85" i="6"/>
  <c r="BL79" i="11" s="1"/>
  <c r="BM85" i="6"/>
  <c r="BM79" i="11" s="1"/>
  <c r="BN85" i="6"/>
  <c r="BN79" i="11" s="1"/>
  <c r="BO85" i="6"/>
  <c r="BO79" i="11" s="1"/>
  <c r="BP85" i="6"/>
  <c r="BP79" i="11" s="1"/>
  <c r="BQ85" i="6"/>
  <c r="BQ79" i="11" s="1"/>
  <c r="BR85" i="6"/>
  <c r="BR79" i="11" s="1"/>
  <c r="BS85" i="6"/>
  <c r="BS79" i="11" s="1"/>
  <c r="BT85" i="6"/>
  <c r="BT79" i="11" s="1"/>
  <c r="BU85" i="6"/>
  <c r="BU79" i="11" s="1"/>
  <c r="BV85" i="6"/>
  <c r="BV79" i="11" s="1"/>
  <c r="BW85" i="6"/>
  <c r="BW79" i="11" s="1"/>
  <c r="BX85" i="6"/>
  <c r="BX79" i="11" s="1"/>
  <c r="BY85" i="6"/>
  <c r="BY79" i="11" s="1"/>
  <c r="BZ85" i="6"/>
  <c r="BZ79" i="11" s="1"/>
  <c r="CA85" i="6"/>
  <c r="CA79" i="11" s="1"/>
  <c r="CB85" i="6"/>
  <c r="CB79" i="11" s="1"/>
  <c r="CC85" i="6"/>
  <c r="CC79" i="11" s="1"/>
  <c r="CD85" i="6"/>
  <c r="CD79" i="11" s="1"/>
  <c r="CE85" i="6"/>
  <c r="CE79" i="11" s="1"/>
  <c r="CF85" i="6"/>
  <c r="CF79" i="11" s="1"/>
  <c r="CG85" i="6"/>
  <c r="CG79" i="11" s="1"/>
  <c r="CH85" i="6"/>
  <c r="CH79" i="11" s="1"/>
  <c r="CI85" i="6"/>
  <c r="CI79" i="11" s="1"/>
  <c r="CJ85" i="6"/>
  <c r="CJ79" i="11" s="1"/>
  <c r="CK85" i="6"/>
  <c r="CK79" i="11" s="1"/>
  <c r="CL85" i="6"/>
  <c r="CL79" i="11" s="1"/>
  <c r="CM85" i="6"/>
  <c r="CM79" i="11" s="1"/>
  <c r="CN85" i="6"/>
  <c r="CN79" i="11" s="1"/>
  <c r="CO85" i="6"/>
  <c r="CO79" i="11" s="1"/>
  <c r="CP85" i="6"/>
  <c r="CP79" i="11" s="1"/>
  <c r="CQ85" i="6"/>
  <c r="CQ79" i="11" s="1"/>
  <c r="CR85" i="6"/>
  <c r="CR79" i="11" s="1"/>
  <c r="CS85" i="6"/>
  <c r="CS79" i="11" s="1"/>
  <c r="CT85" i="6"/>
  <c r="CT79" i="11" s="1"/>
  <c r="CU85" i="6"/>
  <c r="CU79" i="11" s="1"/>
  <c r="CV85" i="6"/>
  <c r="CV79" i="11" s="1"/>
  <c r="CW85" i="6"/>
  <c r="CW79" i="11" s="1"/>
  <c r="CX85" i="6"/>
  <c r="CX79" i="11" s="1"/>
  <c r="CY85" i="6"/>
  <c r="CY79" i="11" s="1"/>
  <c r="CZ85" i="6"/>
  <c r="CZ79" i="11" s="1"/>
  <c r="DA85" i="6"/>
  <c r="DA79" i="11" s="1"/>
  <c r="DB85" i="6"/>
  <c r="DB79" i="11" s="1"/>
  <c r="DC85" i="6"/>
  <c r="DC79" i="11" s="1"/>
  <c r="DD85" i="6"/>
  <c r="DD79" i="11" s="1"/>
  <c r="DE85" i="6"/>
  <c r="DE79" i="11" s="1"/>
  <c r="DF85" i="6"/>
  <c r="DF79" i="11" s="1"/>
  <c r="DG85" i="6"/>
  <c r="DG79" i="11" s="1"/>
  <c r="DH85" i="6"/>
  <c r="DH79" i="11" s="1"/>
  <c r="DI85" i="6"/>
  <c r="DI79" i="11" s="1"/>
  <c r="DJ85" i="6"/>
  <c r="DJ79" i="11" s="1"/>
  <c r="DK85" i="6"/>
  <c r="DK79" i="11" s="1"/>
  <c r="DL85" i="6"/>
  <c r="DL79" i="11" s="1"/>
  <c r="DM85" i="6"/>
  <c r="DM79" i="11" s="1"/>
  <c r="DN85" i="6"/>
  <c r="DN79" i="11" s="1"/>
  <c r="DO85" i="6"/>
  <c r="DO79" i="11" s="1"/>
  <c r="DP85" i="6"/>
  <c r="DP79" i="11" s="1"/>
  <c r="DQ85" i="6"/>
  <c r="DQ79" i="11" s="1"/>
  <c r="DR85" i="6"/>
  <c r="DR79" i="11" s="1"/>
  <c r="DS85" i="6"/>
  <c r="DS79" i="11" s="1"/>
  <c r="DT85" i="6"/>
  <c r="DT79" i="11" s="1"/>
  <c r="DU85" i="6"/>
  <c r="DU79" i="11" s="1"/>
  <c r="DV85" i="6"/>
  <c r="DV79" i="11" s="1"/>
  <c r="DW85" i="6"/>
  <c r="DW79" i="11" s="1"/>
  <c r="DX85" i="6"/>
  <c r="DX79" i="11" s="1"/>
  <c r="DY85" i="6"/>
  <c r="DY79" i="11" s="1"/>
  <c r="DZ85" i="6"/>
  <c r="DZ79" i="11" s="1"/>
  <c r="EA85" i="6"/>
  <c r="EA79" i="11" s="1"/>
  <c r="EB85" i="6"/>
  <c r="EB79" i="11" s="1"/>
  <c r="EC85" i="6"/>
  <c r="EC79" i="11" s="1"/>
  <c r="ED85" i="6"/>
  <c r="ED79" i="11" s="1"/>
  <c r="EE85" i="6"/>
  <c r="EE79" i="11" s="1"/>
  <c r="EF85" i="6"/>
  <c r="EF79" i="11" s="1"/>
  <c r="EG85" i="6"/>
  <c r="EG79" i="11" s="1"/>
  <c r="EH85" i="6"/>
  <c r="EH79" i="11" s="1"/>
  <c r="EI85" i="6"/>
  <c r="EI79" i="11" s="1"/>
  <c r="EJ85" i="6"/>
  <c r="EJ79" i="11" s="1"/>
  <c r="EK85" i="6"/>
  <c r="EK79" i="11" s="1"/>
  <c r="EL85" i="6"/>
  <c r="EL79" i="11" s="1"/>
  <c r="EM85" i="6"/>
  <c r="EM79" i="11" s="1"/>
  <c r="EN85" i="6"/>
  <c r="EN79" i="11" s="1"/>
  <c r="EO85" i="6"/>
  <c r="EO79" i="11" s="1"/>
  <c r="EP85" i="6"/>
  <c r="EP79" i="11" s="1"/>
  <c r="EQ85" i="6"/>
  <c r="EQ79" i="11" s="1"/>
  <c r="ER85" i="6"/>
  <c r="ER79" i="11" s="1"/>
  <c r="ES85" i="6"/>
  <c r="ES79" i="11" s="1"/>
  <c r="ET85" i="6"/>
  <c r="ET79" i="11" s="1"/>
  <c r="EU85" i="6"/>
  <c r="EU79" i="11" s="1"/>
  <c r="EV85" i="6"/>
  <c r="EV79" i="11" s="1"/>
  <c r="EW85" i="6"/>
  <c r="EW79" i="11" s="1"/>
  <c r="EX85" i="6"/>
  <c r="EX79" i="11" s="1"/>
  <c r="EY85" i="6"/>
  <c r="EY79" i="11" s="1"/>
  <c r="EZ85" i="6"/>
  <c r="EZ79" i="11" s="1"/>
  <c r="FA85" i="6"/>
  <c r="FA79" i="11" s="1"/>
  <c r="FB85" i="6"/>
  <c r="FB79" i="11" s="1"/>
  <c r="FC85" i="6"/>
  <c r="FC79" i="11" s="1"/>
  <c r="FD85" i="6"/>
  <c r="FD79" i="11" s="1"/>
  <c r="FE85" i="6"/>
  <c r="FE79" i="11" s="1"/>
  <c r="FF85" i="6"/>
  <c r="FF79" i="11" s="1"/>
  <c r="FG85" i="6"/>
  <c r="FG79" i="11" s="1"/>
  <c r="FH85" i="6"/>
  <c r="FH79" i="11" s="1"/>
  <c r="FI85" i="6"/>
  <c r="FI79" i="11" s="1"/>
  <c r="FJ85" i="6"/>
  <c r="FJ79" i="11" s="1"/>
  <c r="FK85" i="6"/>
  <c r="FK79" i="11" s="1"/>
  <c r="FL85" i="6"/>
  <c r="FL79" i="11" s="1"/>
  <c r="FM85" i="6"/>
  <c r="FM79" i="11" s="1"/>
  <c r="FN85" i="6"/>
  <c r="FN79" i="11" s="1"/>
  <c r="FO85" i="6"/>
  <c r="FO79" i="11" s="1"/>
  <c r="FP85" i="6"/>
  <c r="FP79" i="11" s="1"/>
  <c r="FQ85" i="6"/>
  <c r="FQ79" i="11" s="1"/>
  <c r="FR85" i="6"/>
  <c r="FR79" i="11" s="1"/>
  <c r="FS85" i="6"/>
  <c r="FS79" i="11" s="1"/>
  <c r="FT85" i="6"/>
  <c r="FT79" i="11" s="1"/>
  <c r="FU85" i="6"/>
  <c r="FU79" i="11" s="1"/>
  <c r="FV85" i="6"/>
  <c r="FV79" i="11" s="1"/>
  <c r="FW85" i="6"/>
  <c r="FW79" i="11" s="1"/>
  <c r="FX85" i="6"/>
  <c r="FX79" i="11" s="1"/>
  <c r="FY85" i="6"/>
  <c r="FY79" i="11" s="1"/>
  <c r="FZ85" i="6"/>
  <c r="FZ79" i="11" s="1"/>
  <c r="GA85" i="6"/>
  <c r="GA79" i="11" s="1"/>
  <c r="GB85" i="6"/>
  <c r="GB79" i="11" s="1"/>
  <c r="GC85" i="6"/>
  <c r="GC79" i="11" s="1"/>
  <c r="GD85" i="6"/>
  <c r="GD79" i="11" s="1"/>
  <c r="GE85" i="6"/>
  <c r="GE79" i="11" s="1"/>
  <c r="GF85" i="6"/>
  <c r="GF79" i="11" s="1"/>
  <c r="GG85" i="6"/>
  <c r="GG79" i="11" s="1"/>
  <c r="GH85" i="6"/>
  <c r="GH79" i="11" s="1"/>
  <c r="GI85" i="6"/>
  <c r="GI79" i="11" s="1"/>
  <c r="GJ85" i="6"/>
  <c r="GJ79" i="11" s="1"/>
  <c r="GK85" i="6"/>
  <c r="GK79" i="11" s="1"/>
  <c r="GL85" i="6"/>
  <c r="GL79" i="11" s="1"/>
  <c r="GM85" i="6"/>
  <c r="GM79" i="11" s="1"/>
  <c r="GN85" i="6"/>
  <c r="GN79" i="11" s="1"/>
  <c r="GO85" i="6"/>
  <c r="GO79" i="11" s="1"/>
  <c r="GP85" i="6"/>
  <c r="GP79" i="11" s="1"/>
  <c r="GQ85" i="6"/>
  <c r="GQ79" i="11" s="1"/>
  <c r="GR85" i="6"/>
  <c r="GR79" i="11" s="1"/>
  <c r="GS85" i="6"/>
  <c r="GS79" i="11" s="1"/>
  <c r="GT85" i="6"/>
  <c r="GT79" i="11" s="1"/>
  <c r="GU85" i="6"/>
  <c r="GU79" i="11" s="1"/>
  <c r="GV85" i="6"/>
  <c r="GV79" i="11" s="1"/>
  <c r="GW85" i="6"/>
  <c r="GW79" i="11" s="1"/>
  <c r="GX85" i="6"/>
  <c r="GX79" i="11" s="1"/>
  <c r="GY85" i="6"/>
  <c r="GY79" i="11" s="1"/>
  <c r="GZ85" i="6"/>
  <c r="GZ79" i="11" s="1"/>
  <c r="HA85" i="6"/>
  <c r="HA79" i="11" s="1"/>
  <c r="HB85" i="6"/>
  <c r="HB79" i="11" s="1"/>
  <c r="HC85" i="6"/>
  <c r="HC79" i="11" s="1"/>
  <c r="HD85" i="6"/>
  <c r="HD79" i="11" s="1"/>
  <c r="HE85" i="6"/>
  <c r="HE79" i="11" s="1"/>
  <c r="HF85" i="6"/>
  <c r="HF79" i="11" s="1"/>
  <c r="HG85" i="6"/>
  <c r="HG79" i="11" s="1"/>
  <c r="HH85" i="6"/>
  <c r="HH79" i="11" s="1"/>
  <c r="HI85" i="6"/>
  <c r="HI79" i="11" s="1"/>
  <c r="HJ85" i="6"/>
  <c r="HJ79" i="11" s="1"/>
  <c r="HK85" i="6"/>
  <c r="HK79" i="11" s="1"/>
  <c r="HL85" i="6"/>
  <c r="HL79" i="11" s="1"/>
  <c r="HM85" i="6"/>
  <c r="HM79" i="11" s="1"/>
  <c r="HN85" i="6"/>
  <c r="HN79" i="11" s="1"/>
  <c r="HP85" i="6"/>
  <c r="HP79" i="11" s="1"/>
  <c r="HQ85" i="6"/>
  <c r="HQ79" i="11" s="1"/>
  <c r="HR85" i="6"/>
  <c r="HR79" i="11" s="1"/>
  <c r="HS85" i="6"/>
  <c r="HS79" i="11" s="1"/>
  <c r="HT85" i="6"/>
  <c r="HT79" i="11" s="1"/>
  <c r="HU85" i="6"/>
  <c r="HU79" i="11" s="1"/>
  <c r="HV85" i="6"/>
  <c r="HV79" i="11" s="1"/>
  <c r="HW85" i="6"/>
  <c r="HW79" i="11" s="1"/>
  <c r="HX85" i="6"/>
  <c r="HX79" i="11" s="1"/>
  <c r="HY85" i="6"/>
  <c r="HY79" i="11" s="1"/>
  <c r="HZ85" i="6"/>
  <c r="HZ79" i="11" s="1"/>
  <c r="IA85" i="6"/>
  <c r="IA79" i="11" s="1"/>
  <c r="IB85" i="6"/>
  <c r="IB79" i="11" s="1"/>
  <c r="IC85" i="6"/>
  <c r="IC79" i="11" s="1"/>
  <c r="ID85" i="6"/>
  <c r="ID79" i="11" s="1"/>
  <c r="IE85" i="6"/>
  <c r="IE79" i="11" s="1"/>
  <c r="IF85" i="6"/>
  <c r="IF79" i="11" s="1"/>
  <c r="H87" i="6"/>
  <c r="H81" i="11" s="1"/>
  <c r="I87" i="6"/>
  <c r="I81" i="11" s="1"/>
  <c r="J87" i="6"/>
  <c r="J81" i="11" s="1"/>
  <c r="K87" i="6"/>
  <c r="K81" i="11" s="1"/>
  <c r="L87" i="6"/>
  <c r="L81" i="11" s="1"/>
  <c r="M87" i="6"/>
  <c r="M81" i="11" s="1"/>
  <c r="N87" i="6"/>
  <c r="N81" i="11" s="1"/>
  <c r="O87" i="6"/>
  <c r="O81" i="11" s="1"/>
  <c r="P87" i="6"/>
  <c r="P81" i="11" s="1"/>
  <c r="Q87" i="6"/>
  <c r="Q81" i="11" s="1"/>
  <c r="R87" i="6"/>
  <c r="R81" i="11" s="1"/>
  <c r="S87" i="6"/>
  <c r="S81" i="11" s="1"/>
  <c r="T87" i="6"/>
  <c r="T81" i="11" s="1"/>
  <c r="U87" i="6"/>
  <c r="U81" i="11" s="1"/>
  <c r="V87" i="6"/>
  <c r="V81" i="11" s="1"/>
  <c r="W87" i="6"/>
  <c r="W81" i="11" s="1"/>
  <c r="X87" i="6"/>
  <c r="X81" i="11" s="1"/>
  <c r="Y87" i="6"/>
  <c r="Y81" i="11" s="1"/>
  <c r="Z87" i="6"/>
  <c r="Z81" i="11" s="1"/>
  <c r="AA87" i="6"/>
  <c r="AA81" i="11" s="1"/>
  <c r="AB87" i="6"/>
  <c r="AB81" i="11" s="1"/>
  <c r="AC87" i="6"/>
  <c r="AC81" i="11" s="1"/>
  <c r="AD87" i="6"/>
  <c r="AD81" i="11" s="1"/>
  <c r="AE87" i="6"/>
  <c r="AE81" i="11" s="1"/>
  <c r="AF87" i="6"/>
  <c r="AF81" i="11" s="1"/>
  <c r="AG87" i="6"/>
  <c r="AG81" i="11" s="1"/>
  <c r="AH87" i="6"/>
  <c r="AH81" i="11" s="1"/>
  <c r="AI87" i="6"/>
  <c r="AI81" i="11" s="1"/>
  <c r="AJ87" i="6"/>
  <c r="AJ81" i="11" s="1"/>
  <c r="AK87" i="6"/>
  <c r="AK81" i="11" s="1"/>
  <c r="AL87" i="6"/>
  <c r="AL81" i="11" s="1"/>
  <c r="AM87" i="6"/>
  <c r="AM81" i="11" s="1"/>
  <c r="AN87" i="6"/>
  <c r="AN81" i="11" s="1"/>
  <c r="AO87" i="6"/>
  <c r="AO81" i="11" s="1"/>
  <c r="AP87" i="6"/>
  <c r="AP81" i="11" s="1"/>
  <c r="AQ87" i="6"/>
  <c r="AQ81" i="11" s="1"/>
  <c r="AR87" i="6"/>
  <c r="AR81" i="11" s="1"/>
  <c r="AS87" i="6"/>
  <c r="AS81" i="11" s="1"/>
  <c r="AT87" i="6"/>
  <c r="AT81" i="11" s="1"/>
  <c r="AU87" i="6"/>
  <c r="AU81" i="11" s="1"/>
  <c r="AV87" i="6"/>
  <c r="AV81" i="11" s="1"/>
  <c r="AW87" i="6"/>
  <c r="AW81" i="11" s="1"/>
  <c r="AX87" i="6"/>
  <c r="AX81" i="11" s="1"/>
  <c r="AY87" i="6"/>
  <c r="AY81" i="11" s="1"/>
  <c r="AZ87" i="6"/>
  <c r="AZ81" i="11" s="1"/>
  <c r="BA87" i="6"/>
  <c r="BA81" i="11" s="1"/>
  <c r="BB87" i="6"/>
  <c r="BB81" i="11" s="1"/>
  <c r="BC87" i="6"/>
  <c r="BC81" i="11" s="1"/>
  <c r="BD87" i="6"/>
  <c r="BD81" i="11" s="1"/>
  <c r="BE87" i="6"/>
  <c r="BE81" i="11" s="1"/>
  <c r="BF87" i="6"/>
  <c r="BF81" i="11" s="1"/>
  <c r="BG87" i="6"/>
  <c r="BG81" i="11" s="1"/>
  <c r="BH87" i="6"/>
  <c r="BH81" i="11" s="1"/>
  <c r="BI87" i="6"/>
  <c r="BI81" i="11" s="1"/>
  <c r="BJ87" i="6"/>
  <c r="BJ81" i="11" s="1"/>
  <c r="BK87" i="6"/>
  <c r="BK81" i="11" s="1"/>
  <c r="BL87" i="6"/>
  <c r="BL81" i="11" s="1"/>
  <c r="BM87" i="6"/>
  <c r="BM81" i="11" s="1"/>
  <c r="BN87" i="6"/>
  <c r="BN81" i="11" s="1"/>
  <c r="BO87" i="6"/>
  <c r="BO81" i="11" s="1"/>
  <c r="BP87" i="6"/>
  <c r="BP81" i="11" s="1"/>
  <c r="BQ87" i="6"/>
  <c r="BQ81" i="11" s="1"/>
  <c r="BR87" i="6"/>
  <c r="BR81" i="11" s="1"/>
  <c r="BS87" i="6"/>
  <c r="BS81" i="11" s="1"/>
  <c r="BT87" i="6"/>
  <c r="BT81" i="11" s="1"/>
  <c r="BU87" i="6"/>
  <c r="BU81" i="11" s="1"/>
  <c r="BV87" i="6"/>
  <c r="BV81" i="11" s="1"/>
  <c r="BW87" i="6"/>
  <c r="BW81" i="11" s="1"/>
  <c r="BX87" i="6"/>
  <c r="BX81" i="11" s="1"/>
  <c r="BY87" i="6"/>
  <c r="BY81" i="11" s="1"/>
  <c r="BZ87" i="6"/>
  <c r="BZ81" i="11" s="1"/>
  <c r="CA87" i="6"/>
  <c r="CA81" i="11" s="1"/>
  <c r="CB87" i="6"/>
  <c r="CB81" i="11" s="1"/>
  <c r="CC87" i="6"/>
  <c r="CC81" i="11" s="1"/>
  <c r="CD87" i="6"/>
  <c r="CD81" i="11" s="1"/>
  <c r="CE87" i="6"/>
  <c r="CE81" i="11" s="1"/>
  <c r="CF87" i="6"/>
  <c r="CF81" i="11" s="1"/>
  <c r="CG87" i="6"/>
  <c r="CG81" i="11" s="1"/>
  <c r="CH87" i="6"/>
  <c r="CH81" i="11" s="1"/>
  <c r="CI87" i="6"/>
  <c r="CI81" i="11" s="1"/>
  <c r="CJ87" i="6"/>
  <c r="CJ81" i="11" s="1"/>
  <c r="CK87" i="6"/>
  <c r="CK81" i="11" s="1"/>
  <c r="CL87" i="6"/>
  <c r="CL81" i="11" s="1"/>
  <c r="CM87" i="6"/>
  <c r="CM81" i="11" s="1"/>
  <c r="CN87" i="6"/>
  <c r="CN81" i="11" s="1"/>
  <c r="CO87" i="6"/>
  <c r="CO81" i="11" s="1"/>
  <c r="CP87" i="6"/>
  <c r="CP81" i="11" s="1"/>
  <c r="CQ87" i="6"/>
  <c r="CQ81" i="11" s="1"/>
  <c r="CR87" i="6"/>
  <c r="CR81" i="11" s="1"/>
  <c r="CS87" i="6"/>
  <c r="CS81" i="11" s="1"/>
  <c r="CT87" i="6"/>
  <c r="CT81" i="11" s="1"/>
  <c r="CU87" i="6"/>
  <c r="CU81" i="11" s="1"/>
  <c r="CV87" i="6"/>
  <c r="CV81" i="11" s="1"/>
  <c r="CW87" i="6"/>
  <c r="CW81" i="11" s="1"/>
  <c r="CX87" i="6"/>
  <c r="CX81" i="11" s="1"/>
  <c r="CY87" i="6"/>
  <c r="CY81" i="11" s="1"/>
  <c r="CZ87" i="6"/>
  <c r="CZ81" i="11" s="1"/>
  <c r="DA87" i="6"/>
  <c r="DA81" i="11" s="1"/>
  <c r="DB87" i="6"/>
  <c r="DB81" i="11" s="1"/>
  <c r="DC87" i="6"/>
  <c r="DC81" i="11" s="1"/>
  <c r="DD87" i="6"/>
  <c r="DD81" i="11" s="1"/>
  <c r="DE87" i="6"/>
  <c r="DE81" i="11" s="1"/>
  <c r="DF87" i="6"/>
  <c r="DF81" i="11" s="1"/>
  <c r="DG87" i="6"/>
  <c r="DG81" i="11" s="1"/>
  <c r="DH87" i="6"/>
  <c r="DH81" i="11" s="1"/>
  <c r="DI87" i="6"/>
  <c r="DI81" i="11" s="1"/>
  <c r="DJ87" i="6"/>
  <c r="DJ81" i="11" s="1"/>
  <c r="DK87" i="6"/>
  <c r="DK81" i="11" s="1"/>
  <c r="DL87" i="6"/>
  <c r="DL81" i="11" s="1"/>
  <c r="DM87" i="6"/>
  <c r="DM81" i="11" s="1"/>
  <c r="DN87" i="6"/>
  <c r="DN81" i="11" s="1"/>
  <c r="DO87" i="6"/>
  <c r="DO81" i="11" s="1"/>
  <c r="DP87" i="6"/>
  <c r="DP81" i="11" s="1"/>
  <c r="DQ87" i="6"/>
  <c r="DQ81" i="11" s="1"/>
  <c r="DR87" i="6"/>
  <c r="DR81" i="11" s="1"/>
  <c r="DS87" i="6"/>
  <c r="DS81" i="11" s="1"/>
  <c r="DT87" i="6"/>
  <c r="DT81" i="11" s="1"/>
  <c r="DU87" i="6"/>
  <c r="DU81" i="11" s="1"/>
  <c r="DV87" i="6"/>
  <c r="DV81" i="11" s="1"/>
  <c r="DW87" i="6"/>
  <c r="DW81" i="11" s="1"/>
  <c r="DX87" i="6"/>
  <c r="DX81" i="11" s="1"/>
  <c r="DY87" i="6"/>
  <c r="DY81" i="11" s="1"/>
  <c r="EB87" i="6"/>
  <c r="EB81" i="11" s="1"/>
  <c r="EC87" i="6"/>
  <c r="EC81" i="11" s="1"/>
  <c r="ED87" i="6"/>
  <c r="ED81" i="11" s="1"/>
  <c r="EE87" i="6"/>
  <c r="EE81" i="11" s="1"/>
  <c r="EF87" i="6"/>
  <c r="EF81" i="11" s="1"/>
  <c r="EG87" i="6"/>
  <c r="EG81" i="11" s="1"/>
  <c r="EH87" i="6"/>
  <c r="EH81" i="11" s="1"/>
  <c r="EI87" i="6"/>
  <c r="EI81" i="11" s="1"/>
  <c r="EJ87" i="6"/>
  <c r="EJ81" i="11" s="1"/>
  <c r="EK87" i="6"/>
  <c r="EK81" i="11" s="1"/>
  <c r="EL87" i="6"/>
  <c r="EL81" i="11" s="1"/>
  <c r="EM87" i="6"/>
  <c r="EM81" i="11" s="1"/>
  <c r="EN87" i="6"/>
  <c r="EN81" i="11" s="1"/>
  <c r="EO87" i="6"/>
  <c r="EO81" i="11" s="1"/>
  <c r="EP87" i="6"/>
  <c r="EP81" i="11" s="1"/>
  <c r="EQ87" i="6"/>
  <c r="EQ81" i="11" s="1"/>
  <c r="ER87" i="6"/>
  <c r="ER81" i="11" s="1"/>
  <c r="ES87" i="6"/>
  <c r="ES81" i="11" s="1"/>
  <c r="ET87" i="6"/>
  <c r="ET81" i="11" s="1"/>
  <c r="EU87" i="6"/>
  <c r="EU81" i="11" s="1"/>
  <c r="EV87" i="6"/>
  <c r="EV81" i="11" s="1"/>
  <c r="EW87" i="6"/>
  <c r="EW81" i="11" s="1"/>
  <c r="EX87" i="6"/>
  <c r="EX81" i="11" s="1"/>
  <c r="EY87" i="6"/>
  <c r="EY81" i="11" s="1"/>
  <c r="EZ87" i="6"/>
  <c r="EZ81" i="11" s="1"/>
  <c r="FA87" i="6"/>
  <c r="FA81" i="11" s="1"/>
  <c r="FB87" i="6"/>
  <c r="FB81" i="11" s="1"/>
  <c r="FC87" i="6"/>
  <c r="FC81" i="11" s="1"/>
  <c r="FD87" i="6"/>
  <c r="FD81" i="11" s="1"/>
  <c r="FE87" i="6"/>
  <c r="FE81" i="11" s="1"/>
  <c r="FF87" i="6"/>
  <c r="FF81" i="11" s="1"/>
  <c r="FG87" i="6"/>
  <c r="FG81" i="11" s="1"/>
  <c r="FH87" i="6"/>
  <c r="FH81" i="11" s="1"/>
  <c r="FI87" i="6"/>
  <c r="FI81" i="11" s="1"/>
  <c r="FJ87" i="6"/>
  <c r="FJ81" i="11" s="1"/>
  <c r="FK87" i="6"/>
  <c r="FK81" i="11" s="1"/>
  <c r="FL87" i="6"/>
  <c r="FL81" i="11" s="1"/>
  <c r="FM87" i="6"/>
  <c r="FM81" i="11" s="1"/>
  <c r="FN87" i="6"/>
  <c r="FN81" i="11" s="1"/>
  <c r="FO87" i="6"/>
  <c r="FO81" i="11" s="1"/>
  <c r="FP87" i="6"/>
  <c r="FP81" i="11" s="1"/>
  <c r="FQ87" i="6"/>
  <c r="FQ81" i="11" s="1"/>
  <c r="FR87" i="6"/>
  <c r="FR81" i="11" s="1"/>
  <c r="FS87" i="6"/>
  <c r="FS81" i="11" s="1"/>
  <c r="FT87" i="6"/>
  <c r="FT81" i="11" s="1"/>
  <c r="FU87" i="6"/>
  <c r="FU81" i="11" s="1"/>
  <c r="FV87" i="6"/>
  <c r="FV81" i="11" s="1"/>
  <c r="FW87" i="6"/>
  <c r="FW81" i="11" s="1"/>
  <c r="FX87" i="6"/>
  <c r="FX81" i="11" s="1"/>
  <c r="FY87" i="6"/>
  <c r="FY81" i="11" s="1"/>
  <c r="FZ87" i="6"/>
  <c r="FZ81" i="11" s="1"/>
  <c r="GA87" i="6"/>
  <c r="GA81" i="11" s="1"/>
  <c r="GB87" i="6"/>
  <c r="GB81" i="11" s="1"/>
  <c r="GC87" i="6"/>
  <c r="GC81" i="11" s="1"/>
  <c r="GD87" i="6"/>
  <c r="GD81" i="11" s="1"/>
  <c r="GE87" i="6"/>
  <c r="GE81" i="11" s="1"/>
  <c r="GF87" i="6"/>
  <c r="GF81" i="11" s="1"/>
  <c r="GG87" i="6"/>
  <c r="GG81" i="11" s="1"/>
  <c r="GH87" i="6"/>
  <c r="GH81" i="11" s="1"/>
  <c r="GI87" i="6"/>
  <c r="GI81" i="11" s="1"/>
  <c r="GJ87" i="6"/>
  <c r="GJ81" i="11" s="1"/>
  <c r="GK87" i="6"/>
  <c r="GK81" i="11" s="1"/>
  <c r="GL87" i="6"/>
  <c r="GL81" i="11" s="1"/>
  <c r="GM87" i="6"/>
  <c r="GM81" i="11" s="1"/>
  <c r="GN87" i="6"/>
  <c r="GN81" i="11" s="1"/>
  <c r="GO87" i="6"/>
  <c r="GO81" i="11" s="1"/>
  <c r="GP87" i="6"/>
  <c r="GP81" i="11" s="1"/>
  <c r="GQ87" i="6"/>
  <c r="GQ81" i="11" s="1"/>
  <c r="GR87" i="6"/>
  <c r="GR81" i="11" s="1"/>
  <c r="GS87" i="6"/>
  <c r="GS81" i="11" s="1"/>
  <c r="GT87" i="6"/>
  <c r="GT81" i="11" s="1"/>
  <c r="GU87" i="6"/>
  <c r="GU81" i="11" s="1"/>
  <c r="GV87" i="6"/>
  <c r="GV81" i="11" s="1"/>
  <c r="GW87" i="6"/>
  <c r="GW81" i="11" s="1"/>
  <c r="GX87" i="6"/>
  <c r="GX81" i="11" s="1"/>
  <c r="GY87" i="6"/>
  <c r="GY81" i="11" s="1"/>
  <c r="GZ87" i="6"/>
  <c r="GZ81" i="11" s="1"/>
  <c r="HA87" i="6"/>
  <c r="HA81" i="11" s="1"/>
  <c r="HB87" i="6"/>
  <c r="HB81" i="11" s="1"/>
  <c r="HC87" i="6"/>
  <c r="HC81" i="11" s="1"/>
  <c r="HD87" i="6"/>
  <c r="HD81" i="11" s="1"/>
  <c r="HE87" i="6"/>
  <c r="HE81" i="11" s="1"/>
  <c r="HF87" i="6"/>
  <c r="HF81" i="11" s="1"/>
  <c r="HG87" i="6"/>
  <c r="HG81" i="11" s="1"/>
  <c r="HH87" i="6"/>
  <c r="HH81" i="11" s="1"/>
  <c r="HI87" i="6"/>
  <c r="HI81" i="11" s="1"/>
  <c r="HJ87" i="6"/>
  <c r="HJ81" i="11" s="1"/>
  <c r="HK87" i="6"/>
  <c r="HK81" i="11" s="1"/>
  <c r="HL87" i="6"/>
  <c r="HL81" i="11" s="1"/>
  <c r="HM87" i="6"/>
  <c r="HM81" i="11" s="1"/>
  <c r="HN87" i="6"/>
  <c r="HN81" i="11" s="1"/>
  <c r="HO87" i="6"/>
  <c r="HO81" i="11" s="1"/>
  <c r="HP87" i="6"/>
  <c r="HP81" i="11" s="1"/>
  <c r="HQ87" i="6"/>
  <c r="HQ81" i="11" s="1"/>
  <c r="HR87" i="6"/>
  <c r="HR81" i="11" s="1"/>
  <c r="HS87" i="6"/>
  <c r="HS81" i="11" s="1"/>
  <c r="HT87" i="6"/>
  <c r="HT81" i="11" s="1"/>
  <c r="HU87" i="6"/>
  <c r="HU81" i="11" s="1"/>
  <c r="HV87" i="6"/>
  <c r="HV81" i="11" s="1"/>
  <c r="HW87" i="6"/>
  <c r="HW81" i="11" s="1"/>
  <c r="HX87" i="6"/>
  <c r="HX81" i="11" s="1"/>
  <c r="HY87" i="6"/>
  <c r="HY81" i="11" s="1"/>
  <c r="HZ87" i="6"/>
  <c r="HZ81" i="11" s="1"/>
  <c r="IA87" i="6"/>
  <c r="IA81" i="11" s="1"/>
  <c r="IB87" i="6"/>
  <c r="IB81" i="11" s="1"/>
  <c r="IC87" i="6"/>
  <c r="IC81" i="11" s="1"/>
  <c r="ID87" i="6"/>
  <c r="ID81" i="11" s="1"/>
  <c r="IE87" i="6"/>
  <c r="IE81" i="11" s="1"/>
  <c r="IF87" i="6"/>
  <c r="IF81" i="11" s="1"/>
  <c r="H88" i="6"/>
  <c r="H82" i="11" s="1"/>
  <c r="I88" i="6"/>
  <c r="I82" i="11" s="1"/>
  <c r="J88" i="6"/>
  <c r="J82" i="11" s="1"/>
  <c r="K88" i="6"/>
  <c r="K82" i="11" s="1"/>
  <c r="L88" i="6"/>
  <c r="L82" i="11" s="1"/>
  <c r="M88" i="6"/>
  <c r="M82" i="11" s="1"/>
  <c r="N88" i="6"/>
  <c r="N82" i="11" s="1"/>
  <c r="O88" i="6"/>
  <c r="O82" i="11" s="1"/>
  <c r="P88" i="6"/>
  <c r="P82" i="11" s="1"/>
  <c r="Q88" i="6"/>
  <c r="Q82" i="11" s="1"/>
  <c r="R88" i="6"/>
  <c r="R82" i="11" s="1"/>
  <c r="S88" i="6"/>
  <c r="S82" i="11" s="1"/>
  <c r="T88" i="6"/>
  <c r="T82" i="11" s="1"/>
  <c r="U88" i="6"/>
  <c r="U82" i="11" s="1"/>
  <c r="V88" i="6"/>
  <c r="V82" i="11" s="1"/>
  <c r="W88" i="6"/>
  <c r="W82" i="11" s="1"/>
  <c r="X88" i="6"/>
  <c r="X82" i="11" s="1"/>
  <c r="Y88" i="6"/>
  <c r="Y82" i="11" s="1"/>
  <c r="Z88" i="6"/>
  <c r="Z82" i="11" s="1"/>
  <c r="AA88" i="6"/>
  <c r="AA82" i="11" s="1"/>
  <c r="AB88" i="6"/>
  <c r="AB82" i="11" s="1"/>
  <c r="AC88" i="6"/>
  <c r="AC82" i="11" s="1"/>
  <c r="AD88" i="6"/>
  <c r="AD82" i="11" s="1"/>
  <c r="AE88" i="6"/>
  <c r="AE82" i="11" s="1"/>
  <c r="AF88" i="6"/>
  <c r="AF82" i="11" s="1"/>
  <c r="AG88" i="6"/>
  <c r="AG82" i="11" s="1"/>
  <c r="AH88" i="6"/>
  <c r="AH82" i="11" s="1"/>
  <c r="AI88" i="6"/>
  <c r="AI82" i="11" s="1"/>
  <c r="AJ88" i="6"/>
  <c r="AJ82" i="11" s="1"/>
  <c r="AK88" i="6"/>
  <c r="AK82" i="11" s="1"/>
  <c r="AL88" i="6"/>
  <c r="AL82" i="11" s="1"/>
  <c r="AM88" i="6"/>
  <c r="AM82" i="11" s="1"/>
  <c r="AN88" i="6"/>
  <c r="AN82" i="11" s="1"/>
  <c r="AO88" i="6"/>
  <c r="AO82" i="11" s="1"/>
  <c r="AP88" i="6"/>
  <c r="AP82" i="11" s="1"/>
  <c r="AQ88" i="6"/>
  <c r="AQ82" i="11" s="1"/>
  <c r="AR88" i="6"/>
  <c r="AR82" i="11" s="1"/>
  <c r="AS88" i="6"/>
  <c r="AS82" i="11" s="1"/>
  <c r="AT88" i="6"/>
  <c r="AT82" i="11" s="1"/>
  <c r="AU88" i="6"/>
  <c r="AU82" i="11" s="1"/>
  <c r="AV88" i="6"/>
  <c r="AV82" i="11" s="1"/>
  <c r="AW88" i="6"/>
  <c r="AW82" i="11" s="1"/>
  <c r="AX88" i="6"/>
  <c r="AX82" i="11" s="1"/>
  <c r="AY88" i="6"/>
  <c r="AY82" i="11" s="1"/>
  <c r="AZ88" i="6"/>
  <c r="AZ82" i="11" s="1"/>
  <c r="BA88" i="6"/>
  <c r="BA82" i="11" s="1"/>
  <c r="BB88" i="6"/>
  <c r="BB82" i="11" s="1"/>
  <c r="BC88" i="6"/>
  <c r="BC82" i="11" s="1"/>
  <c r="BD88" i="6"/>
  <c r="BD82" i="11" s="1"/>
  <c r="BE88" i="6"/>
  <c r="BE82" i="11" s="1"/>
  <c r="BF88" i="6"/>
  <c r="BF82" i="11" s="1"/>
  <c r="BG88" i="6"/>
  <c r="BG82" i="11" s="1"/>
  <c r="BH88" i="6"/>
  <c r="BH82" i="11" s="1"/>
  <c r="BI88" i="6"/>
  <c r="BI82" i="11" s="1"/>
  <c r="BJ88" i="6"/>
  <c r="BJ82" i="11" s="1"/>
  <c r="BK88" i="6"/>
  <c r="BK82" i="11" s="1"/>
  <c r="BL88" i="6"/>
  <c r="BL82" i="11" s="1"/>
  <c r="BM88" i="6"/>
  <c r="BM82" i="11" s="1"/>
  <c r="BN88" i="6"/>
  <c r="BN82" i="11" s="1"/>
  <c r="BO88" i="6"/>
  <c r="BO82" i="11" s="1"/>
  <c r="BP88" i="6"/>
  <c r="BP82" i="11" s="1"/>
  <c r="BQ88" i="6"/>
  <c r="BQ82" i="11" s="1"/>
  <c r="BR88" i="6"/>
  <c r="BR82" i="11" s="1"/>
  <c r="BS88" i="6"/>
  <c r="BS82" i="11" s="1"/>
  <c r="BT88" i="6"/>
  <c r="BT82" i="11" s="1"/>
  <c r="BU88" i="6"/>
  <c r="BU82" i="11" s="1"/>
  <c r="BV88" i="6"/>
  <c r="BV82" i="11" s="1"/>
  <c r="BW88" i="6"/>
  <c r="BW82" i="11" s="1"/>
  <c r="BX88" i="6"/>
  <c r="BX82" i="11" s="1"/>
  <c r="BY88" i="6"/>
  <c r="BY82" i="11" s="1"/>
  <c r="BZ88" i="6"/>
  <c r="BZ82" i="11" s="1"/>
  <c r="CA88" i="6"/>
  <c r="CA82" i="11" s="1"/>
  <c r="CB88" i="6"/>
  <c r="CB82" i="11" s="1"/>
  <c r="CC88" i="6"/>
  <c r="CC82" i="11" s="1"/>
  <c r="CD88" i="6"/>
  <c r="CD82" i="11" s="1"/>
  <c r="CE88" i="6"/>
  <c r="CE82" i="11" s="1"/>
  <c r="CF88" i="6"/>
  <c r="CF82" i="11" s="1"/>
  <c r="CG88" i="6"/>
  <c r="CG82" i="11" s="1"/>
  <c r="CH88" i="6"/>
  <c r="CH82" i="11" s="1"/>
  <c r="CI88" i="6"/>
  <c r="CI82" i="11" s="1"/>
  <c r="CJ88" i="6"/>
  <c r="CJ82" i="11" s="1"/>
  <c r="CK88" i="6"/>
  <c r="CK82" i="11" s="1"/>
  <c r="CL88" i="6"/>
  <c r="CL82" i="11" s="1"/>
  <c r="CM88" i="6"/>
  <c r="CM82" i="11" s="1"/>
  <c r="CN88" i="6"/>
  <c r="CN82" i="11" s="1"/>
  <c r="CO88" i="6"/>
  <c r="CO82" i="11" s="1"/>
  <c r="CP88" i="6"/>
  <c r="CP82" i="11" s="1"/>
  <c r="CQ88" i="6"/>
  <c r="CQ82" i="11" s="1"/>
  <c r="CR88" i="6"/>
  <c r="CR82" i="11" s="1"/>
  <c r="CS88" i="6"/>
  <c r="CS82" i="11" s="1"/>
  <c r="CT88" i="6"/>
  <c r="CT82" i="11" s="1"/>
  <c r="CU88" i="6"/>
  <c r="CU82" i="11" s="1"/>
  <c r="CV88" i="6"/>
  <c r="CV82" i="11" s="1"/>
  <c r="CW88" i="6"/>
  <c r="CW82" i="11" s="1"/>
  <c r="CX88" i="6"/>
  <c r="CX82" i="11" s="1"/>
  <c r="CY88" i="6"/>
  <c r="CY82" i="11" s="1"/>
  <c r="CZ88" i="6"/>
  <c r="CZ82" i="11" s="1"/>
  <c r="DA88" i="6"/>
  <c r="DA82" i="11" s="1"/>
  <c r="DB88" i="6"/>
  <c r="DB82" i="11" s="1"/>
  <c r="DC88" i="6"/>
  <c r="DC82" i="11" s="1"/>
  <c r="DD88" i="6"/>
  <c r="DD82" i="11" s="1"/>
  <c r="DE88" i="6"/>
  <c r="DE82" i="11" s="1"/>
  <c r="DF88" i="6"/>
  <c r="DF82" i="11" s="1"/>
  <c r="DG88" i="6"/>
  <c r="DG82" i="11" s="1"/>
  <c r="DH88" i="6"/>
  <c r="DH82" i="11" s="1"/>
  <c r="DI88" i="6"/>
  <c r="DI82" i="11" s="1"/>
  <c r="DJ88" i="6"/>
  <c r="DJ82" i="11" s="1"/>
  <c r="DK88" i="6"/>
  <c r="DK82" i="11" s="1"/>
  <c r="DL88" i="6"/>
  <c r="DL82" i="11" s="1"/>
  <c r="DM88" i="6"/>
  <c r="DM82" i="11" s="1"/>
  <c r="DN88" i="6"/>
  <c r="DN82" i="11" s="1"/>
  <c r="DO88" i="6"/>
  <c r="DO82" i="11" s="1"/>
  <c r="DP88" i="6"/>
  <c r="DP82" i="11" s="1"/>
  <c r="DQ88" i="6"/>
  <c r="DQ82" i="11" s="1"/>
  <c r="DR88" i="6"/>
  <c r="DR82" i="11" s="1"/>
  <c r="DS88" i="6"/>
  <c r="DS82" i="11" s="1"/>
  <c r="DT88" i="6"/>
  <c r="DT82" i="11" s="1"/>
  <c r="DU88" i="6"/>
  <c r="DU82" i="11" s="1"/>
  <c r="DV88" i="6"/>
  <c r="DV82" i="11" s="1"/>
  <c r="DW88" i="6"/>
  <c r="DW82" i="11" s="1"/>
  <c r="DX88" i="6"/>
  <c r="DX82" i="11" s="1"/>
  <c r="DY88" i="6"/>
  <c r="DY82" i="11" s="1"/>
  <c r="EB88" i="6"/>
  <c r="EB82" i="11" s="1"/>
  <c r="EC88" i="6"/>
  <c r="EC82" i="11" s="1"/>
  <c r="ED88" i="6"/>
  <c r="ED82" i="11" s="1"/>
  <c r="EE88" i="6"/>
  <c r="EE82" i="11" s="1"/>
  <c r="EF88" i="6"/>
  <c r="EF82" i="11" s="1"/>
  <c r="EG88" i="6"/>
  <c r="EG82" i="11" s="1"/>
  <c r="EH88" i="6"/>
  <c r="EH82" i="11" s="1"/>
  <c r="EI88" i="6"/>
  <c r="EI82" i="11" s="1"/>
  <c r="EJ88" i="6"/>
  <c r="EJ82" i="11" s="1"/>
  <c r="EK88" i="6"/>
  <c r="EK82" i="11" s="1"/>
  <c r="EL88" i="6"/>
  <c r="EL82" i="11" s="1"/>
  <c r="EM88" i="6"/>
  <c r="EM82" i="11" s="1"/>
  <c r="EN88" i="6"/>
  <c r="EN82" i="11" s="1"/>
  <c r="EO88" i="6"/>
  <c r="EO82" i="11" s="1"/>
  <c r="EP88" i="6"/>
  <c r="EP82" i="11" s="1"/>
  <c r="EQ88" i="6"/>
  <c r="EQ82" i="11" s="1"/>
  <c r="ER88" i="6"/>
  <c r="ER82" i="11" s="1"/>
  <c r="ES88" i="6"/>
  <c r="ES82" i="11" s="1"/>
  <c r="ET88" i="6"/>
  <c r="ET82" i="11" s="1"/>
  <c r="EU88" i="6"/>
  <c r="EU82" i="11" s="1"/>
  <c r="EV88" i="6"/>
  <c r="EV82" i="11" s="1"/>
  <c r="EW88" i="6"/>
  <c r="EW82" i="11" s="1"/>
  <c r="EX88" i="6"/>
  <c r="EX82" i="11" s="1"/>
  <c r="EY88" i="6"/>
  <c r="EY82" i="11" s="1"/>
  <c r="EZ88" i="6"/>
  <c r="EZ82" i="11" s="1"/>
  <c r="FA88" i="6"/>
  <c r="FA82" i="11" s="1"/>
  <c r="FB88" i="6"/>
  <c r="FB82" i="11" s="1"/>
  <c r="FC88" i="6"/>
  <c r="FC82" i="11" s="1"/>
  <c r="FD88" i="6"/>
  <c r="FD82" i="11" s="1"/>
  <c r="FE88" i="6"/>
  <c r="FE82" i="11" s="1"/>
  <c r="FF88" i="6"/>
  <c r="FF82" i="11" s="1"/>
  <c r="FG88" i="6"/>
  <c r="FG82" i="11" s="1"/>
  <c r="FH88" i="6"/>
  <c r="FH82" i="11" s="1"/>
  <c r="FI88" i="6"/>
  <c r="FI82" i="11" s="1"/>
  <c r="FJ88" i="6"/>
  <c r="FJ82" i="11" s="1"/>
  <c r="FK88" i="6"/>
  <c r="FK82" i="11" s="1"/>
  <c r="FL88" i="6"/>
  <c r="FL82" i="11" s="1"/>
  <c r="FM88" i="6"/>
  <c r="FM82" i="11" s="1"/>
  <c r="FN88" i="6"/>
  <c r="FN82" i="11" s="1"/>
  <c r="FO88" i="6"/>
  <c r="FO82" i="11" s="1"/>
  <c r="FP88" i="6"/>
  <c r="FP82" i="11" s="1"/>
  <c r="FQ88" i="6"/>
  <c r="FQ82" i="11" s="1"/>
  <c r="FR88" i="6"/>
  <c r="FR82" i="11" s="1"/>
  <c r="FS88" i="6"/>
  <c r="FS82" i="11" s="1"/>
  <c r="FT88" i="6"/>
  <c r="FT82" i="11" s="1"/>
  <c r="FU88" i="6"/>
  <c r="FU82" i="11" s="1"/>
  <c r="FV88" i="6"/>
  <c r="FV82" i="11" s="1"/>
  <c r="FW88" i="6"/>
  <c r="FW82" i="11" s="1"/>
  <c r="FX88" i="6"/>
  <c r="FX82" i="11" s="1"/>
  <c r="FY88" i="6"/>
  <c r="FY82" i="11" s="1"/>
  <c r="FZ88" i="6"/>
  <c r="FZ82" i="11" s="1"/>
  <c r="GA88" i="6"/>
  <c r="GA82" i="11" s="1"/>
  <c r="GB88" i="6"/>
  <c r="GB82" i="11" s="1"/>
  <c r="GC88" i="6"/>
  <c r="GC82" i="11" s="1"/>
  <c r="GD88" i="6"/>
  <c r="GD82" i="11" s="1"/>
  <c r="GE88" i="6"/>
  <c r="GE82" i="11" s="1"/>
  <c r="GF88" i="6"/>
  <c r="GF82" i="11" s="1"/>
  <c r="GG88" i="6"/>
  <c r="GG82" i="11" s="1"/>
  <c r="GH88" i="6"/>
  <c r="GH82" i="11" s="1"/>
  <c r="GI88" i="6"/>
  <c r="GI82" i="11" s="1"/>
  <c r="GJ88" i="6"/>
  <c r="GJ82" i="11" s="1"/>
  <c r="GK88" i="6"/>
  <c r="GK82" i="11" s="1"/>
  <c r="GL88" i="6"/>
  <c r="GL82" i="11" s="1"/>
  <c r="GM88" i="6"/>
  <c r="GM82" i="11" s="1"/>
  <c r="GN88" i="6"/>
  <c r="GN82" i="11" s="1"/>
  <c r="GO88" i="6"/>
  <c r="GO82" i="11" s="1"/>
  <c r="GP88" i="6"/>
  <c r="GP82" i="11" s="1"/>
  <c r="GQ88" i="6"/>
  <c r="GQ82" i="11" s="1"/>
  <c r="GR88" i="6"/>
  <c r="GR82" i="11" s="1"/>
  <c r="GS88" i="6"/>
  <c r="GS82" i="11" s="1"/>
  <c r="GT88" i="6"/>
  <c r="GT82" i="11" s="1"/>
  <c r="GU88" i="6"/>
  <c r="GU82" i="11" s="1"/>
  <c r="GV88" i="6"/>
  <c r="GV82" i="11" s="1"/>
  <c r="GW88" i="6"/>
  <c r="GW82" i="11" s="1"/>
  <c r="GX88" i="6"/>
  <c r="GX82" i="11" s="1"/>
  <c r="GY88" i="6"/>
  <c r="GY82" i="11" s="1"/>
  <c r="GZ88" i="6"/>
  <c r="GZ82" i="11" s="1"/>
  <c r="HA88" i="6"/>
  <c r="HA82" i="11" s="1"/>
  <c r="HB88" i="6"/>
  <c r="HB82" i="11" s="1"/>
  <c r="HC88" i="6"/>
  <c r="HC82" i="11" s="1"/>
  <c r="HD88" i="6"/>
  <c r="HD82" i="11" s="1"/>
  <c r="HE88" i="6"/>
  <c r="HE82" i="11" s="1"/>
  <c r="HF88" i="6"/>
  <c r="HF82" i="11" s="1"/>
  <c r="HG88" i="6"/>
  <c r="HG82" i="11" s="1"/>
  <c r="HH88" i="6"/>
  <c r="HH82" i="11" s="1"/>
  <c r="HI88" i="6"/>
  <c r="HI82" i="11" s="1"/>
  <c r="HJ88" i="6"/>
  <c r="HJ82" i="11" s="1"/>
  <c r="HK88" i="6"/>
  <c r="HK82" i="11" s="1"/>
  <c r="HL88" i="6"/>
  <c r="HL82" i="11" s="1"/>
  <c r="HM88" i="6"/>
  <c r="HM82" i="11" s="1"/>
  <c r="HN88" i="6"/>
  <c r="HN82" i="11" s="1"/>
  <c r="HO88" i="6"/>
  <c r="HO82" i="11" s="1"/>
  <c r="HP88" i="6"/>
  <c r="HP82" i="11" s="1"/>
  <c r="HQ88" i="6"/>
  <c r="HQ82" i="11" s="1"/>
  <c r="HR88" i="6"/>
  <c r="HR82" i="11" s="1"/>
  <c r="HS88" i="6"/>
  <c r="HS82" i="11" s="1"/>
  <c r="HT88" i="6"/>
  <c r="HT82" i="11" s="1"/>
  <c r="HU88" i="6"/>
  <c r="HU82" i="11" s="1"/>
  <c r="HV88" i="6"/>
  <c r="HV82" i="11" s="1"/>
  <c r="HW88" i="6"/>
  <c r="HW82" i="11" s="1"/>
  <c r="HX88" i="6"/>
  <c r="HX82" i="11" s="1"/>
  <c r="HY88" i="6"/>
  <c r="HY82" i="11" s="1"/>
  <c r="HZ88" i="6"/>
  <c r="HZ82" i="11" s="1"/>
  <c r="IA88" i="6"/>
  <c r="IA82" i="11" s="1"/>
  <c r="IB88" i="6"/>
  <c r="IB82" i="11" s="1"/>
  <c r="IC88" i="6"/>
  <c r="IC82" i="11" s="1"/>
  <c r="ID88" i="6"/>
  <c r="ID82" i="11" s="1"/>
  <c r="IE88" i="6"/>
  <c r="IE82" i="11" s="1"/>
  <c r="IF88" i="6"/>
  <c r="IF82" i="11" s="1"/>
  <c r="H89" i="6"/>
  <c r="H83" i="11" s="1"/>
  <c r="I89" i="6"/>
  <c r="I83" i="11" s="1"/>
  <c r="J89" i="6"/>
  <c r="J83" i="11" s="1"/>
  <c r="K89" i="6"/>
  <c r="K83" i="11" s="1"/>
  <c r="L89" i="6"/>
  <c r="L83" i="11" s="1"/>
  <c r="M89" i="6"/>
  <c r="M83" i="11" s="1"/>
  <c r="N89" i="6"/>
  <c r="N83" i="11" s="1"/>
  <c r="O89" i="6"/>
  <c r="O83" i="11" s="1"/>
  <c r="P89" i="6"/>
  <c r="P83" i="11" s="1"/>
  <c r="Q89" i="6"/>
  <c r="Q83" i="11" s="1"/>
  <c r="R89" i="6"/>
  <c r="R83" i="11" s="1"/>
  <c r="S89" i="6"/>
  <c r="S83" i="11" s="1"/>
  <c r="T89" i="6"/>
  <c r="T83" i="11" s="1"/>
  <c r="U89" i="6"/>
  <c r="U83" i="11" s="1"/>
  <c r="V89" i="6"/>
  <c r="V83" i="11" s="1"/>
  <c r="W89" i="6"/>
  <c r="W83" i="11" s="1"/>
  <c r="X89" i="6"/>
  <c r="X83" i="11" s="1"/>
  <c r="Y89" i="6"/>
  <c r="Y83" i="11" s="1"/>
  <c r="Z89" i="6"/>
  <c r="Z83" i="11" s="1"/>
  <c r="AA89" i="6"/>
  <c r="AA83" i="11" s="1"/>
  <c r="AB89" i="6"/>
  <c r="AB83" i="11" s="1"/>
  <c r="AC89" i="6"/>
  <c r="AC83" i="11" s="1"/>
  <c r="AD89" i="6"/>
  <c r="AD83" i="11" s="1"/>
  <c r="AE89" i="6"/>
  <c r="AE83" i="11" s="1"/>
  <c r="AF89" i="6"/>
  <c r="AF83" i="11" s="1"/>
  <c r="AG89" i="6"/>
  <c r="AG83" i="11" s="1"/>
  <c r="AH89" i="6"/>
  <c r="AH83" i="11" s="1"/>
  <c r="AI89" i="6"/>
  <c r="AI83" i="11" s="1"/>
  <c r="AJ89" i="6"/>
  <c r="AJ83" i="11" s="1"/>
  <c r="AK89" i="6"/>
  <c r="AK83" i="11" s="1"/>
  <c r="AL89" i="6"/>
  <c r="AL83" i="11" s="1"/>
  <c r="AM89" i="6"/>
  <c r="AM83" i="11" s="1"/>
  <c r="AN89" i="6"/>
  <c r="AN83" i="11" s="1"/>
  <c r="AO89" i="6"/>
  <c r="AO83" i="11" s="1"/>
  <c r="AP89" i="6"/>
  <c r="AP83" i="11" s="1"/>
  <c r="AQ89" i="6"/>
  <c r="AQ83" i="11" s="1"/>
  <c r="AR89" i="6"/>
  <c r="AR83" i="11" s="1"/>
  <c r="AS89" i="6"/>
  <c r="AS83" i="11" s="1"/>
  <c r="AT89" i="6"/>
  <c r="AT83" i="11" s="1"/>
  <c r="AU89" i="6"/>
  <c r="AU83" i="11" s="1"/>
  <c r="AV89" i="6"/>
  <c r="AV83" i="11" s="1"/>
  <c r="AW89" i="6"/>
  <c r="AW83" i="11" s="1"/>
  <c r="AX89" i="6"/>
  <c r="AX83" i="11" s="1"/>
  <c r="AY89" i="6"/>
  <c r="AY83" i="11" s="1"/>
  <c r="AZ89" i="6"/>
  <c r="AZ83" i="11" s="1"/>
  <c r="BA89" i="6"/>
  <c r="BA83" i="11" s="1"/>
  <c r="BB89" i="6"/>
  <c r="BB83" i="11" s="1"/>
  <c r="BC89" i="6"/>
  <c r="BC83" i="11" s="1"/>
  <c r="BD89" i="6"/>
  <c r="BD83" i="11" s="1"/>
  <c r="BE89" i="6"/>
  <c r="BE83" i="11" s="1"/>
  <c r="BF89" i="6"/>
  <c r="BF83" i="11" s="1"/>
  <c r="BG89" i="6"/>
  <c r="BG83" i="11" s="1"/>
  <c r="BH89" i="6"/>
  <c r="BH83" i="11" s="1"/>
  <c r="BI89" i="6"/>
  <c r="BI83" i="11" s="1"/>
  <c r="BJ89" i="6"/>
  <c r="BJ83" i="11" s="1"/>
  <c r="BK89" i="6"/>
  <c r="BK83" i="11" s="1"/>
  <c r="BL89" i="6"/>
  <c r="BL83" i="11" s="1"/>
  <c r="BM89" i="6"/>
  <c r="BM83" i="11" s="1"/>
  <c r="BN89" i="6"/>
  <c r="BN83" i="11" s="1"/>
  <c r="BO89" i="6"/>
  <c r="BO83" i="11" s="1"/>
  <c r="BP89" i="6"/>
  <c r="BP83" i="11" s="1"/>
  <c r="BQ89" i="6"/>
  <c r="BQ83" i="11" s="1"/>
  <c r="BR89" i="6"/>
  <c r="BR83" i="11" s="1"/>
  <c r="BS89" i="6"/>
  <c r="BS83" i="11" s="1"/>
  <c r="BT89" i="6"/>
  <c r="BT83" i="11" s="1"/>
  <c r="BU89" i="6"/>
  <c r="BU83" i="11" s="1"/>
  <c r="BV89" i="6"/>
  <c r="BV83" i="11" s="1"/>
  <c r="BW89" i="6"/>
  <c r="BW83" i="11" s="1"/>
  <c r="BX89" i="6"/>
  <c r="BX83" i="11" s="1"/>
  <c r="BY89" i="6"/>
  <c r="BY83" i="11" s="1"/>
  <c r="BZ89" i="6"/>
  <c r="BZ83" i="11" s="1"/>
  <c r="CA89" i="6"/>
  <c r="CA83" i="11" s="1"/>
  <c r="CB89" i="6"/>
  <c r="CB83" i="11" s="1"/>
  <c r="CC89" i="6"/>
  <c r="CC83" i="11" s="1"/>
  <c r="CD89" i="6"/>
  <c r="CD83" i="11" s="1"/>
  <c r="CE89" i="6"/>
  <c r="CE83" i="11" s="1"/>
  <c r="CF89" i="6"/>
  <c r="CF83" i="11" s="1"/>
  <c r="CG89" i="6"/>
  <c r="CG83" i="11" s="1"/>
  <c r="CH89" i="6"/>
  <c r="CH83" i="11" s="1"/>
  <c r="CI89" i="6"/>
  <c r="CI83" i="11" s="1"/>
  <c r="CJ89" i="6"/>
  <c r="CJ83" i="11" s="1"/>
  <c r="CK89" i="6"/>
  <c r="CK83" i="11" s="1"/>
  <c r="CL89" i="6"/>
  <c r="CL83" i="11" s="1"/>
  <c r="CM89" i="6"/>
  <c r="CM83" i="11" s="1"/>
  <c r="CN89" i="6"/>
  <c r="CN83" i="11" s="1"/>
  <c r="CO89" i="6"/>
  <c r="CO83" i="11" s="1"/>
  <c r="CP89" i="6"/>
  <c r="CP83" i="11" s="1"/>
  <c r="CQ89" i="6"/>
  <c r="CQ83" i="11" s="1"/>
  <c r="CR89" i="6"/>
  <c r="CR83" i="11" s="1"/>
  <c r="CS89" i="6"/>
  <c r="CS83" i="11" s="1"/>
  <c r="CT89" i="6"/>
  <c r="CT83" i="11" s="1"/>
  <c r="CU89" i="6"/>
  <c r="CU83" i="11" s="1"/>
  <c r="CV89" i="6"/>
  <c r="CV83" i="11" s="1"/>
  <c r="CW89" i="6"/>
  <c r="CW83" i="11" s="1"/>
  <c r="CX89" i="6"/>
  <c r="CX83" i="11" s="1"/>
  <c r="CY89" i="6"/>
  <c r="CY83" i="11" s="1"/>
  <c r="CZ89" i="6"/>
  <c r="CZ83" i="11" s="1"/>
  <c r="DA89" i="6"/>
  <c r="DA83" i="11" s="1"/>
  <c r="DB89" i="6"/>
  <c r="DB83" i="11" s="1"/>
  <c r="DC89" i="6"/>
  <c r="DC83" i="11" s="1"/>
  <c r="DD89" i="6"/>
  <c r="DD83" i="11" s="1"/>
  <c r="DE89" i="6"/>
  <c r="DE83" i="11" s="1"/>
  <c r="DF89" i="6"/>
  <c r="DF83" i="11" s="1"/>
  <c r="DG89" i="6"/>
  <c r="DG83" i="11" s="1"/>
  <c r="DH89" i="6"/>
  <c r="DH83" i="11" s="1"/>
  <c r="DI89" i="6"/>
  <c r="DI83" i="11" s="1"/>
  <c r="DJ89" i="6"/>
  <c r="DJ83" i="11" s="1"/>
  <c r="DK89" i="6"/>
  <c r="DK83" i="11" s="1"/>
  <c r="DL89" i="6"/>
  <c r="DL83" i="11" s="1"/>
  <c r="DN89" i="6"/>
  <c r="DN83" i="11" s="1"/>
  <c r="DO89" i="6"/>
  <c r="DO83" i="11" s="1"/>
  <c r="DP89" i="6"/>
  <c r="DP83" i="11" s="1"/>
  <c r="DQ89" i="6"/>
  <c r="DQ83" i="11" s="1"/>
  <c r="DR89" i="6"/>
  <c r="DR83" i="11" s="1"/>
  <c r="DS89" i="6"/>
  <c r="DS83" i="11" s="1"/>
  <c r="DT89" i="6"/>
  <c r="DT83" i="11" s="1"/>
  <c r="DU89" i="6"/>
  <c r="DU83" i="11" s="1"/>
  <c r="DV89" i="6"/>
  <c r="DV83" i="11" s="1"/>
  <c r="DW89" i="6"/>
  <c r="DW83" i="11" s="1"/>
  <c r="DX89" i="6"/>
  <c r="DX83" i="11" s="1"/>
  <c r="DY89" i="6"/>
  <c r="DY83" i="11" s="1"/>
  <c r="EB89" i="6"/>
  <c r="EB83" i="11" s="1"/>
  <c r="EC89" i="6"/>
  <c r="EC83" i="11" s="1"/>
  <c r="ED89" i="6"/>
  <c r="ED83" i="11" s="1"/>
  <c r="EE89" i="6"/>
  <c r="EE83" i="11" s="1"/>
  <c r="EF89" i="6"/>
  <c r="EF83" i="11" s="1"/>
  <c r="EG89" i="6"/>
  <c r="EG83" i="11" s="1"/>
  <c r="EH89" i="6"/>
  <c r="EH83" i="11" s="1"/>
  <c r="EI89" i="6"/>
  <c r="EI83" i="11" s="1"/>
  <c r="EJ89" i="6"/>
  <c r="EJ83" i="11" s="1"/>
  <c r="EK89" i="6"/>
  <c r="EK83" i="11" s="1"/>
  <c r="EL89" i="6"/>
  <c r="EL83" i="11" s="1"/>
  <c r="EM89" i="6"/>
  <c r="EM83" i="11" s="1"/>
  <c r="EN89" i="6"/>
  <c r="EN83" i="11" s="1"/>
  <c r="EO89" i="6"/>
  <c r="EO83" i="11" s="1"/>
  <c r="EP89" i="6"/>
  <c r="EP83" i="11" s="1"/>
  <c r="EQ89" i="6"/>
  <c r="EQ83" i="11" s="1"/>
  <c r="ER89" i="6"/>
  <c r="ER83" i="11" s="1"/>
  <c r="ES89" i="6"/>
  <c r="ES83" i="11" s="1"/>
  <c r="ET89" i="6"/>
  <c r="ET83" i="11" s="1"/>
  <c r="EU89" i="6"/>
  <c r="EU83" i="11" s="1"/>
  <c r="EV89" i="6"/>
  <c r="EV83" i="11" s="1"/>
  <c r="EW89" i="6"/>
  <c r="EW83" i="11" s="1"/>
  <c r="EX89" i="6"/>
  <c r="EX83" i="11" s="1"/>
  <c r="EY89" i="6"/>
  <c r="EY83" i="11" s="1"/>
  <c r="EZ89" i="6"/>
  <c r="EZ83" i="11" s="1"/>
  <c r="FA89" i="6"/>
  <c r="FA83" i="11" s="1"/>
  <c r="FB89" i="6"/>
  <c r="FB83" i="11" s="1"/>
  <c r="FC89" i="6"/>
  <c r="FC83" i="11" s="1"/>
  <c r="FD89" i="6"/>
  <c r="FD83" i="11" s="1"/>
  <c r="FE89" i="6"/>
  <c r="FE83" i="11" s="1"/>
  <c r="FF89" i="6"/>
  <c r="FF83" i="11" s="1"/>
  <c r="FG89" i="6"/>
  <c r="FG83" i="11" s="1"/>
  <c r="FH89" i="6"/>
  <c r="FH83" i="11" s="1"/>
  <c r="FI89" i="6"/>
  <c r="FI83" i="11" s="1"/>
  <c r="FJ89" i="6"/>
  <c r="FJ83" i="11" s="1"/>
  <c r="FK89" i="6"/>
  <c r="FK83" i="11" s="1"/>
  <c r="FL89" i="6"/>
  <c r="FL83" i="11" s="1"/>
  <c r="FM89" i="6"/>
  <c r="FM83" i="11" s="1"/>
  <c r="FN89" i="6"/>
  <c r="FN83" i="11" s="1"/>
  <c r="FO89" i="6"/>
  <c r="FO83" i="11" s="1"/>
  <c r="FP89" i="6"/>
  <c r="FP83" i="11" s="1"/>
  <c r="FQ89" i="6"/>
  <c r="FQ83" i="11" s="1"/>
  <c r="FR89" i="6"/>
  <c r="FR83" i="11" s="1"/>
  <c r="FS89" i="6"/>
  <c r="FS83" i="11" s="1"/>
  <c r="FT89" i="6"/>
  <c r="FT83" i="11" s="1"/>
  <c r="FU89" i="6"/>
  <c r="FU83" i="11" s="1"/>
  <c r="FV89" i="6"/>
  <c r="FV83" i="11" s="1"/>
  <c r="FW89" i="6"/>
  <c r="FW83" i="11" s="1"/>
  <c r="FX89" i="6"/>
  <c r="FX83" i="11" s="1"/>
  <c r="FY89" i="6"/>
  <c r="FY83" i="11" s="1"/>
  <c r="FZ89" i="6"/>
  <c r="FZ83" i="11" s="1"/>
  <c r="GA89" i="6"/>
  <c r="GA83" i="11" s="1"/>
  <c r="GB89" i="6"/>
  <c r="GB83" i="11" s="1"/>
  <c r="GC89" i="6"/>
  <c r="GC83" i="11" s="1"/>
  <c r="GD89" i="6"/>
  <c r="GD83" i="11" s="1"/>
  <c r="GE89" i="6"/>
  <c r="GE83" i="11" s="1"/>
  <c r="GF89" i="6"/>
  <c r="GF83" i="11" s="1"/>
  <c r="GG89" i="6"/>
  <c r="GG83" i="11" s="1"/>
  <c r="GH89" i="6"/>
  <c r="GH83" i="11" s="1"/>
  <c r="GI89" i="6"/>
  <c r="GI83" i="11" s="1"/>
  <c r="GJ89" i="6"/>
  <c r="GJ83" i="11" s="1"/>
  <c r="GK89" i="6"/>
  <c r="GK83" i="11" s="1"/>
  <c r="GL89" i="6"/>
  <c r="GL83" i="11" s="1"/>
  <c r="GM89" i="6"/>
  <c r="GM83" i="11" s="1"/>
  <c r="GN89" i="6"/>
  <c r="GN83" i="11" s="1"/>
  <c r="GO89" i="6"/>
  <c r="GO83" i="11" s="1"/>
  <c r="GP89" i="6"/>
  <c r="GP83" i="11" s="1"/>
  <c r="GQ89" i="6"/>
  <c r="GQ83" i="11" s="1"/>
  <c r="GR89" i="6"/>
  <c r="GR83" i="11" s="1"/>
  <c r="GS89" i="6"/>
  <c r="GS83" i="11" s="1"/>
  <c r="GT89" i="6"/>
  <c r="GT83" i="11" s="1"/>
  <c r="GU89" i="6"/>
  <c r="GU83" i="11" s="1"/>
  <c r="GV89" i="6"/>
  <c r="GV83" i="11" s="1"/>
  <c r="GW89" i="6"/>
  <c r="GW83" i="11" s="1"/>
  <c r="GX89" i="6"/>
  <c r="GX83" i="11" s="1"/>
  <c r="GY89" i="6"/>
  <c r="GY83" i="11" s="1"/>
  <c r="GZ89" i="6"/>
  <c r="GZ83" i="11" s="1"/>
  <c r="HA89" i="6"/>
  <c r="HA83" i="11" s="1"/>
  <c r="HB89" i="6"/>
  <c r="HB83" i="11" s="1"/>
  <c r="HC89" i="6"/>
  <c r="HC83" i="11" s="1"/>
  <c r="HD89" i="6"/>
  <c r="HD83" i="11" s="1"/>
  <c r="HE89" i="6"/>
  <c r="HE83" i="11" s="1"/>
  <c r="HF89" i="6"/>
  <c r="HF83" i="11" s="1"/>
  <c r="HG89" i="6"/>
  <c r="HG83" i="11" s="1"/>
  <c r="HH89" i="6"/>
  <c r="HH83" i="11" s="1"/>
  <c r="HI89" i="6"/>
  <c r="HI83" i="11" s="1"/>
  <c r="HJ89" i="6"/>
  <c r="HJ83" i="11" s="1"/>
  <c r="HK89" i="6"/>
  <c r="HK83" i="11" s="1"/>
  <c r="HL89" i="6"/>
  <c r="HL83" i="11" s="1"/>
  <c r="HM89" i="6"/>
  <c r="HM83" i="11" s="1"/>
  <c r="HN89" i="6"/>
  <c r="HN83" i="11" s="1"/>
  <c r="HO89" i="6"/>
  <c r="HO83" i="11" s="1"/>
  <c r="HP89" i="6"/>
  <c r="HP83" i="11" s="1"/>
  <c r="HQ89" i="6"/>
  <c r="HQ83" i="11" s="1"/>
  <c r="HR89" i="6"/>
  <c r="HR83" i="11" s="1"/>
  <c r="HS89" i="6"/>
  <c r="HS83" i="11" s="1"/>
  <c r="HT89" i="6"/>
  <c r="HT83" i="11" s="1"/>
  <c r="HU89" i="6"/>
  <c r="HU83" i="11" s="1"/>
  <c r="HV89" i="6"/>
  <c r="HV83" i="11" s="1"/>
  <c r="HW89" i="6"/>
  <c r="HW83" i="11" s="1"/>
  <c r="HX89" i="6"/>
  <c r="HX83" i="11" s="1"/>
  <c r="HY89" i="6"/>
  <c r="HY83" i="11" s="1"/>
  <c r="HZ89" i="6"/>
  <c r="HZ83" i="11" s="1"/>
  <c r="IA89" i="6"/>
  <c r="IA83" i="11" s="1"/>
  <c r="IB89" i="6"/>
  <c r="IB83" i="11" s="1"/>
  <c r="IC89" i="6"/>
  <c r="IC83" i="11" s="1"/>
  <c r="ID89" i="6"/>
  <c r="ID83" i="11" s="1"/>
  <c r="IE89" i="6"/>
  <c r="IE83" i="11" s="1"/>
  <c r="IF89" i="6"/>
  <c r="IF83" i="11" s="1"/>
  <c r="H90" i="6"/>
  <c r="H84" i="11" s="1"/>
  <c r="I90" i="6"/>
  <c r="I84" i="11" s="1"/>
  <c r="J90" i="6"/>
  <c r="J84" i="11" s="1"/>
  <c r="K90" i="6"/>
  <c r="K84" i="11" s="1"/>
  <c r="L90" i="6"/>
  <c r="L84" i="11" s="1"/>
  <c r="M90" i="6"/>
  <c r="M84" i="11" s="1"/>
  <c r="N90" i="6"/>
  <c r="N84" i="11" s="1"/>
  <c r="O90" i="6"/>
  <c r="O84" i="11" s="1"/>
  <c r="P90" i="6"/>
  <c r="P84" i="11" s="1"/>
  <c r="Q90" i="6"/>
  <c r="Q84" i="11" s="1"/>
  <c r="R90" i="6"/>
  <c r="R84" i="11" s="1"/>
  <c r="S90" i="6"/>
  <c r="S84" i="11" s="1"/>
  <c r="T90" i="6"/>
  <c r="T84" i="11" s="1"/>
  <c r="U90" i="6"/>
  <c r="U84" i="11" s="1"/>
  <c r="V90" i="6"/>
  <c r="V84" i="11" s="1"/>
  <c r="W90" i="6"/>
  <c r="W84" i="11" s="1"/>
  <c r="X90" i="6"/>
  <c r="X84" i="11" s="1"/>
  <c r="Y90" i="6"/>
  <c r="Y84" i="11" s="1"/>
  <c r="Z90" i="6"/>
  <c r="Z84" i="11" s="1"/>
  <c r="AA90" i="6"/>
  <c r="AA84" i="11" s="1"/>
  <c r="AB90" i="6"/>
  <c r="AB84" i="11" s="1"/>
  <c r="AC90" i="6"/>
  <c r="AC84" i="11" s="1"/>
  <c r="AD90" i="6"/>
  <c r="AD84" i="11" s="1"/>
  <c r="AE90" i="6"/>
  <c r="AE84" i="11" s="1"/>
  <c r="AF90" i="6"/>
  <c r="AF84" i="11" s="1"/>
  <c r="AG90" i="6"/>
  <c r="AG84" i="11" s="1"/>
  <c r="AH90" i="6"/>
  <c r="AH84" i="11" s="1"/>
  <c r="AI90" i="6"/>
  <c r="AI84" i="11" s="1"/>
  <c r="AJ90" i="6"/>
  <c r="AJ84" i="11" s="1"/>
  <c r="AK90" i="6"/>
  <c r="AK84" i="11" s="1"/>
  <c r="AL90" i="6"/>
  <c r="AL84" i="11" s="1"/>
  <c r="AM90" i="6"/>
  <c r="AM84" i="11" s="1"/>
  <c r="AN90" i="6"/>
  <c r="AN84" i="11" s="1"/>
  <c r="AO90" i="6"/>
  <c r="AO84" i="11" s="1"/>
  <c r="AP90" i="6"/>
  <c r="AP84" i="11" s="1"/>
  <c r="AQ90" i="6"/>
  <c r="AQ84" i="11" s="1"/>
  <c r="AR90" i="6"/>
  <c r="AR84" i="11" s="1"/>
  <c r="AS90" i="6"/>
  <c r="AS84" i="11" s="1"/>
  <c r="AT90" i="6"/>
  <c r="AT84" i="11" s="1"/>
  <c r="AU90" i="6"/>
  <c r="AU84" i="11" s="1"/>
  <c r="AV90" i="6"/>
  <c r="AV84" i="11" s="1"/>
  <c r="AW90" i="6"/>
  <c r="AW84" i="11" s="1"/>
  <c r="AX90" i="6"/>
  <c r="AX84" i="11" s="1"/>
  <c r="AZ90" i="6"/>
  <c r="AZ84" i="11" s="1"/>
  <c r="BA90" i="6"/>
  <c r="BA84" i="11" s="1"/>
  <c r="BB90" i="6"/>
  <c r="BB84" i="11" s="1"/>
  <c r="BC90" i="6"/>
  <c r="BC84" i="11" s="1"/>
  <c r="BD90" i="6"/>
  <c r="BD84" i="11" s="1"/>
  <c r="BE90" i="6"/>
  <c r="BE84" i="11" s="1"/>
  <c r="BF90" i="6"/>
  <c r="BF84" i="11" s="1"/>
  <c r="BG90" i="6"/>
  <c r="BG84" i="11" s="1"/>
  <c r="BH90" i="6"/>
  <c r="BH84" i="11" s="1"/>
  <c r="BI90" i="6"/>
  <c r="BI84" i="11" s="1"/>
  <c r="BJ90" i="6"/>
  <c r="BJ84" i="11" s="1"/>
  <c r="BK90" i="6"/>
  <c r="BK84" i="11" s="1"/>
  <c r="BL90" i="6"/>
  <c r="BL84" i="11" s="1"/>
  <c r="BM90" i="6"/>
  <c r="BM84" i="11" s="1"/>
  <c r="BN90" i="6"/>
  <c r="BN84" i="11" s="1"/>
  <c r="BO90" i="6"/>
  <c r="BO84" i="11" s="1"/>
  <c r="BP90" i="6"/>
  <c r="BP84" i="11" s="1"/>
  <c r="BQ90" i="6"/>
  <c r="BQ84" i="11" s="1"/>
  <c r="BR90" i="6"/>
  <c r="BR84" i="11" s="1"/>
  <c r="BS90" i="6"/>
  <c r="BS84" i="11" s="1"/>
  <c r="BT90" i="6"/>
  <c r="BT84" i="11" s="1"/>
  <c r="BU90" i="6"/>
  <c r="BU84" i="11" s="1"/>
  <c r="BV90" i="6"/>
  <c r="BV84" i="11" s="1"/>
  <c r="BW90" i="6"/>
  <c r="BW84" i="11" s="1"/>
  <c r="BX90" i="6"/>
  <c r="BX84" i="11" s="1"/>
  <c r="BY90" i="6"/>
  <c r="BY84" i="11" s="1"/>
  <c r="BZ90" i="6"/>
  <c r="BZ84" i="11" s="1"/>
  <c r="CA90" i="6"/>
  <c r="CA84" i="11" s="1"/>
  <c r="CB90" i="6"/>
  <c r="CB84" i="11" s="1"/>
  <c r="CC90" i="6"/>
  <c r="CC84" i="11" s="1"/>
  <c r="CD90" i="6"/>
  <c r="CD84" i="11" s="1"/>
  <c r="CE90" i="6"/>
  <c r="CE84" i="11" s="1"/>
  <c r="CF90" i="6"/>
  <c r="CF84" i="11" s="1"/>
  <c r="CG90" i="6"/>
  <c r="CG84" i="11" s="1"/>
  <c r="CH90" i="6"/>
  <c r="CH84" i="11" s="1"/>
  <c r="CI90" i="6"/>
  <c r="CI84" i="11" s="1"/>
  <c r="CJ90" i="6"/>
  <c r="CJ84" i="11" s="1"/>
  <c r="CK90" i="6"/>
  <c r="CK84" i="11" s="1"/>
  <c r="CL90" i="6"/>
  <c r="CL84" i="11" s="1"/>
  <c r="CM90" i="6"/>
  <c r="CM84" i="11" s="1"/>
  <c r="CN90" i="6"/>
  <c r="CN84" i="11" s="1"/>
  <c r="CO90" i="6"/>
  <c r="CO84" i="11" s="1"/>
  <c r="CP90" i="6"/>
  <c r="CP84" i="11" s="1"/>
  <c r="CQ90" i="6"/>
  <c r="CQ84" i="11" s="1"/>
  <c r="CR90" i="6"/>
  <c r="CR84" i="11" s="1"/>
  <c r="CS90" i="6"/>
  <c r="CS84" i="11" s="1"/>
  <c r="CT90" i="6"/>
  <c r="CT84" i="11" s="1"/>
  <c r="CU90" i="6"/>
  <c r="CU84" i="11" s="1"/>
  <c r="CV90" i="6"/>
  <c r="CV84" i="11" s="1"/>
  <c r="CW90" i="6"/>
  <c r="CW84" i="11" s="1"/>
  <c r="CX90" i="6"/>
  <c r="CX84" i="11" s="1"/>
  <c r="CY90" i="6"/>
  <c r="CY84" i="11" s="1"/>
  <c r="CZ90" i="6"/>
  <c r="CZ84" i="11" s="1"/>
  <c r="DA90" i="6"/>
  <c r="DA84" i="11" s="1"/>
  <c r="DB90" i="6"/>
  <c r="DB84" i="11" s="1"/>
  <c r="DC90" i="6"/>
  <c r="DC84" i="11" s="1"/>
  <c r="DD90" i="6"/>
  <c r="DD84" i="11" s="1"/>
  <c r="DE90" i="6"/>
  <c r="DE84" i="11" s="1"/>
  <c r="DF90" i="6"/>
  <c r="DF84" i="11" s="1"/>
  <c r="DG90" i="6"/>
  <c r="DG84" i="11" s="1"/>
  <c r="DH90" i="6"/>
  <c r="DH84" i="11" s="1"/>
  <c r="DI90" i="6"/>
  <c r="DI84" i="11" s="1"/>
  <c r="DJ90" i="6"/>
  <c r="DJ84" i="11" s="1"/>
  <c r="DK90" i="6"/>
  <c r="DK84" i="11" s="1"/>
  <c r="DL90" i="6"/>
  <c r="DL84" i="11" s="1"/>
  <c r="DM90" i="6"/>
  <c r="DM84" i="11" s="1"/>
  <c r="DN90" i="6"/>
  <c r="DN84" i="11" s="1"/>
  <c r="DO90" i="6"/>
  <c r="DO84" i="11" s="1"/>
  <c r="DP90" i="6"/>
  <c r="DP84" i="11" s="1"/>
  <c r="DQ90" i="6"/>
  <c r="DQ84" i="11" s="1"/>
  <c r="DR90" i="6"/>
  <c r="DR84" i="11" s="1"/>
  <c r="DS90" i="6"/>
  <c r="DS84" i="11" s="1"/>
  <c r="DT90" i="6"/>
  <c r="DT84" i="11" s="1"/>
  <c r="DU90" i="6"/>
  <c r="DU84" i="11" s="1"/>
  <c r="DV90" i="6"/>
  <c r="DV84" i="11" s="1"/>
  <c r="DW90" i="6"/>
  <c r="DW84" i="11" s="1"/>
  <c r="DX90" i="6"/>
  <c r="DX84" i="11" s="1"/>
  <c r="DY90" i="6"/>
  <c r="DY84" i="11" s="1"/>
  <c r="EB90" i="6"/>
  <c r="EB84" i="11" s="1"/>
  <c r="EC90" i="6"/>
  <c r="EC84" i="11" s="1"/>
  <c r="ED90" i="6"/>
  <c r="ED84" i="11" s="1"/>
  <c r="EE90" i="6"/>
  <c r="EE84" i="11" s="1"/>
  <c r="EF90" i="6"/>
  <c r="EF84" i="11" s="1"/>
  <c r="EG90" i="6"/>
  <c r="EG84" i="11" s="1"/>
  <c r="EH90" i="6"/>
  <c r="EH84" i="11" s="1"/>
  <c r="EI90" i="6"/>
  <c r="EI84" i="11" s="1"/>
  <c r="EJ90" i="6"/>
  <c r="EJ84" i="11" s="1"/>
  <c r="EK90" i="6"/>
  <c r="EK84" i="11" s="1"/>
  <c r="EL90" i="6"/>
  <c r="EL84" i="11" s="1"/>
  <c r="EM90" i="6"/>
  <c r="EM84" i="11" s="1"/>
  <c r="EN90" i="6"/>
  <c r="EN84" i="11" s="1"/>
  <c r="EO90" i="6"/>
  <c r="EO84" i="11" s="1"/>
  <c r="EP90" i="6"/>
  <c r="EP84" i="11" s="1"/>
  <c r="EQ90" i="6"/>
  <c r="EQ84" i="11" s="1"/>
  <c r="ER90" i="6"/>
  <c r="ER84" i="11" s="1"/>
  <c r="ES90" i="6"/>
  <c r="ES84" i="11" s="1"/>
  <c r="ET90" i="6"/>
  <c r="ET84" i="11" s="1"/>
  <c r="EU90" i="6"/>
  <c r="EU84" i="11" s="1"/>
  <c r="EV90" i="6"/>
  <c r="EV84" i="11" s="1"/>
  <c r="EW90" i="6"/>
  <c r="EW84" i="11" s="1"/>
  <c r="EX90" i="6"/>
  <c r="EX84" i="11" s="1"/>
  <c r="EY90" i="6"/>
  <c r="EY84" i="11" s="1"/>
  <c r="EZ90" i="6"/>
  <c r="EZ84" i="11" s="1"/>
  <c r="FA90" i="6"/>
  <c r="FA84" i="11" s="1"/>
  <c r="FB90" i="6"/>
  <c r="FB84" i="11" s="1"/>
  <c r="FC90" i="6"/>
  <c r="FC84" i="11" s="1"/>
  <c r="FD90" i="6"/>
  <c r="FD84" i="11" s="1"/>
  <c r="FE90" i="6"/>
  <c r="FE84" i="11" s="1"/>
  <c r="FF90" i="6"/>
  <c r="FF84" i="11" s="1"/>
  <c r="FG90" i="6"/>
  <c r="FG84" i="11" s="1"/>
  <c r="FH90" i="6"/>
  <c r="FH84" i="11" s="1"/>
  <c r="FI90" i="6"/>
  <c r="FI84" i="11" s="1"/>
  <c r="FJ90" i="6"/>
  <c r="FJ84" i="11" s="1"/>
  <c r="FK90" i="6"/>
  <c r="FK84" i="11" s="1"/>
  <c r="FL90" i="6"/>
  <c r="FL84" i="11" s="1"/>
  <c r="FM90" i="6"/>
  <c r="FM84" i="11" s="1"/>
  <c r="FN90" i="6"/>
  <c r="FN84" i="11" s="1"/>
  <c r="FO90" i="6"/>
  <c r="FO84" i="11" s="1"/>
  <c r="FP90" i="6"/>
  <c r="FP84" i="11" s="1"/>
  <c r="FQ90" i="6"/>
  <c r="FQ84" i="11" s="1"/>
  <c r="FR90" i="6"/>
  <c r="FR84" i="11" s="1"/>
  <c r="FS90" i="6"/>
  <c r="FS84" i="11" s="1"/>
  <c r="FT90" i="6"/>
  <c r="FT84" i="11" s="1"/>
  <c r="FU90" i="6"/>
  <c r="FU84" i="11" s="1"/>
  <c r="FV90" i="6"/>
  <c r="FV84" i="11" s="1"/>
  <c r="FW90" i="6"/>
  <c r="FW84" i="11" s="1"/>
  <c r="FX90" i="6"/>
  <c r="FX84" i="11" s="1"/>
  <c r="FY90" i="6"/>
  <c r="FY84" i="11" s="1"/>
  <c r="FZ90" i="6"/>
  <c r="FZ84" i="11" s="1"/>
  <c r="GA90" i="6"/>
  <c r="GA84" i="11" s="1"/>
  <c r="GB90" i="6"/>
  <c r="GB84" i="11" s="1"/>
  <c r="GC90" i="6"/>
  <c r="GC84" i="11" s="1"/>
  <c r="GD90" i="6"/>
  <c r="GD84" i="11" s="1"/>
  <c r="GE90" i="6"/>
  <c r="GE84" i="11" s="1"/>
  <c r="GF90" i="6"/>
  <c r="GF84" i="11" s="1"/>
  <c r="GG90" i="6"/>
  <c r="GG84" i="11" s="1"/>
  <c r="GH90" i="6"/>
  <c r="GH84" i="11" s="1"/>
  <c r="GI90" i="6"/>
  <c r="GI84" i="11" s="1"/>
  <c r="GJ90" i="6"/>
  <c r="GJ84" i="11" s="1"/>
  <c r="GK90" i="6"/>
  <c r="GK84" i="11" s="1"/>
  <c r="GL90" i="6"/>
  <c r="GL84" i="11" s="1"/>
  <c r="GM90" i="6"/>
  <c r="GM84" i="11" s="1"/>
  <c r="GN90" i="6"/>
  <c r="GN84" i="11" s="1"/>
  <c r="GO90" i="6"/>
  <c r="GO84" i="11" s="1"/>
  <c r="GP90" i="6"/>
  <c r="GP84" i="11" s="1"/>
  <c r="GQ90" i="6"/>
  <c r="GQ84" i="11" s="1"/>
  <c r="GR90" i="6"/>
  <c r="GR84" i="11" s="1"/>
  <c r="GS90" i="6"/>
  <c r="GS84" i="11" s="1"/>
  <c r="GT90" i="6"/>
  <c r="GT84" i="11" s="1"/>
  <c r="GU90" i="6"/>
  <c r="GU84" i="11" s="1"/>
  <c r="GV90" i="6"/>
  <c r="GV84" i="11" s="1"/>
  <c r="GW90" i="6"/>
  <c r="GW84" i="11" s="1"/>
  <c r="GX90" i="6"/>
  <c r="GX84" i="11" s="1"/>
  <c r="GY90" i="6"/>
  <c r="GY84" i="11" s="1"/>
  <c r="GZ90" i="6"/>
  <c r="GZ84" i="11" s="1"/>
  <c r="HA90" i="6"/>
  <c r="HA84" i="11" s="1"/>
  <c r="HB90" i="6"/>
  <c r="HB84" i="11" s="1"/>
  <c r="HC90" i="6"/>
  <c r="HC84" i="11" s="1"/>
  <c r="HD90" i="6"/>
  <c r="HD84" i="11" s="1"/>
  <c r="HE90" i="6"/>
  <c r="HE84" i="11" s="1"/>
  <c r="HF90" i="6"/>
  <c r="HF84" i="11" s="1"/>
  <c r="HG90" i="6"/>
  <c r="HG84" i="11" s="1"/>
  <c r="HH90" i="6"/>
  <c r="HH84" i="11" s="1"/>
  <c r="HI90" i="6"/>
  <c r="HI84" i="11" s="1"/>
  <c r="HJ90" i="6"/>
  <c r="HJ84" i="11" s="1"/>
  <c r="HK90" i="6"/>
  <c r="HK84" i="11" s="1"/>
  <c r="HL90" i="6"/>
  <c r="HL84" i="11" s="1"/>
  <c r="HM90" i="6"/>
  <c r="HM84" i="11" s="1"/>
  <c r="HN90" i="6"/>
  <c r="HN84" i="11" s="1"/>
  <c r="HO90" i="6"/>
  <c r="HO84" i="11" s="1"/>
  <c r="HP90" i="6"/>
  <c r="HP84" i="11" s="1"/>
  <c r="HQ90" i="6"/>
  <c r="HQ84" i="11" s="1"/>
  <c r="HR90" i="6"/>
  <c r="HR84" i="11" s="1"/>
  <c r="HS90" i="6"/>
  <c r="HS84" i="11" s="1"/>
  <c r="HT90" i="6"/>
  <c r="HT84" i="11" s="1"/>
  <c r="HU90" i="6"/>
  <c r="HU84" i="11" s="1"/>
  <c r="HV90" i="6"/>
  <c r="HV84" i="11" s="1"/>
  <c r="HW90" i="6"/>
  <c r="HW84" i="11" s="1"/>
  <c r="HX90" i="6"/>
  <c r="HX84" i="11" s="1"/>
  <c r="HY90" i="6"/>
  <c r="HY84" i="11" s="1"/>
  <c r="HZ90" i="6"/>
  <c r="HZ84" i="11" s="1"/>
  <c r="IA90" i="6"/>
  <c r="IA84" i="11" s="1"/>
  <c r="IB90" i="6"/>
  <c r="IB84" i="11" s="1"/>
  <c r="IC90" i="6"/>
  <c r="IC84" i="11" s="1"/>
  <c r="ID90" i="6"/>
  <c r="ID84" i="11" s="1"/>
  <c r="IE90" i="6"/>
  <c r="IE84" i="11" s="1"/>
  <c r="IF90" i="6"/>
  <c r="IF84" i="11" s="1"/>
  <c r="H91" i="6"/>
  <c r="H85" i="11" s="1"/>
  <c r="I91" i="6"/>
  <c r="I85" i="11" s="1"/>
  <c r="J91" i="6"/>
  <c r="J85" i="11" s="1"/>
  <c r="K91" i="6"/>
  <c r="K85" i="11" s="1"/>
  <c r="L91" i="6"/>
  <c r="L85" i="11" s="1"/>
  <c r="M91" i="6"/>
  <c r="M85" i="11" s="1"/>
  <c r="N91" i="6"/>
  <c r="N85" i="11" s="1"/>
  <c r="O91" i="6"/>
  <c r="O85" i="11" s="1"/>
  <c r="P91" i="6"/>
  <c r="P85" i="11" s="1"/>
  <c r="Q91" i="6"/>
  <c r="Q85" i="11" s="1"/>
  <c r="R91" i="6"/>
  <c r="R85" i="11" s="1"/>
  <c r="S91" i="6"/>
  <c r="S85" i="11" s="1"/>
  <c r="T91" i="6"/>
  <c r="T85" i="11" s="1"/>
  <c r="U91" i="6"/>
  <c r="U85" i="11" s="1"/>
  <c r="V91" i="6"/>
  <c r="V85" i="11" s="1"/>
  <c r="W91" i="6"/>
  <c r="W85" i="11" s="1"/>
  <c r="X91" i="6"/>
  <c r="X85" i="11" s="1"/>
  <c r="Y91" i="6"/>
  <c r="Y85" i="11" s="1"/>
  <c r="Z91" i="6"/>
  <c r="Z85" i="11" s="1"/>
  <c r="AA91" i="6"/>
  <c r="AA85" i="11" s="1"/>
  <c r="AB91" i="6"/>
  <c r="AB85" i="11" s="1"/>
  <c r="AC91" i="6"/>
  <c r="AC85" i="11" s="1"/>
  <c r="AD91" i="6"/>
  <c r="AD85" i="11" s="1"/>
  <c r="AE91" i="6"/>
  <c r="AE85" i="11" s="1"/>
  <c r="AF91" i="6"/>
  <c r="AF85" i="11" s="1"/>
  <c r="AG91" i="6"/>
  <c r="AG85" i="11" s="1"/>
  <c r="AH91" i="6"/>
  <c r="AH85" i="11" s="1"/>
  <c r="AI91" i="6"/>
  <c r="AI85" i="11" s="1"/>
  <c r="AJ91" i="6"/>
  <c r="AJ85" i="11" s="1"/>
  <c r="AK91" i="6"/>
  <c r="AK85" i="11" s="1"/>
  <c r="AL91" i="6"/>
  <c r="AL85" i="11" s="1"/>
  <c r="AM91" i="6"/>
  <c r="AM85" i="11" s="1"/>
  <c r="AN91" i="6"/>
  <c r="AN85" i="11" s="1"/>
  <c r="AO91" i="6"/>
  <c r="AO85" i="11" s="1"/>
  <c r="AP91" i="6"/>
  <c r="AP85" i="11" s="1"/>
  <c r="AQ91" i="6"/>
  <c r="AQ85" i="11" s="1"/>
  <c r="AR91" i="6"/>
  <c r="AR85" i="11" s="1"/>
  <c r="AS91" i="6"/>
  <c r="AS85" i="11" s="1"/>
  <c r="AT91" i="6"/>
  <c r="AT85" i="11" s="1"/>
  <c r="AU91" i="6"/>
  <c r="AU85" i="11" s="1"/>
  <c r="AV91" i="6"/>
  <c r="AV85" i="11" s="1"/>
  <c r="AW91" i="6"/>
  <c r="AW85" i="11" s="1"/>
  <c r="AX91" i="6"/>
  <c r="AX85" i="11" s="1"/>
  <c r="AY91" i="6"/>
  <c r="AY85" i="11" s="1"/>
  <c r="AZ91" i="6"/>
  <c r="AZ85" i="11" s="1"/>
  <c r="BA91" i="6"/>
  <c r="BA85" i="11" s="1"/>
  <c r="BB91" i="6"/>
  <c r="BB85" i="11" s="1"/>
  <c r="BC91" i="6"/>
  <c r="BC85" i="11" s="1"/>
  <c r="BD91" i="6"/>
  <c r="BD85" i="11" s="1"/>
  <c r="BE91" i="6"/>
  <c r="BE85" i="11" s="1"/>
  <c r="BF91" i="6"/>
  <c r="BF85" i="11" s="1"/>
  <c r="BG91" i="6"/>
  <c r="BG85" i="11" s="1"/>
  <c r="BH91" i="6"/>
  <c r="BH85" i="11" s="1"/>
  <c r="BI91" i="6"/>
  <c r="BI85" i="11" s="1"/>
  <c r="BJ91" i="6"/>
  <c r="BJ85" i="11" s="1"/>
  <c r="BK91" i="6"/>
  <c r="BK85" i="11" s="1"/>
  <c r="BL91" i="6"/>
  <c r="BL85" i="11" s="1"/>
  <c r="BM91" i="6"/>
  <c r="BM85" i="11" s="1"/>
  <c r="BN91" i="6"/>
  <c r="BN85" i="11" s="1"/>
  <c r="BO91" i="6"/>
  <c r="BO85" i="11" s="1"/>
  <c r="BP91" i="6"/>
  <c r="BP85" i="11" s="1"/>
  <c r="BQ91" i="6"/>
  <c r="BQ85" i="11" s="1"/>
  <c r="BR91" i="6"/>
  <c r="BR85" i="11" s="1"/>
  <c r="BS91" i="6"/>
  <c r="BS85" i="11" s="1"/>
  <c r="BT91" i="6"/>
  <c r="BT85" i="11" s="1"/>
  <c r="BU91" i="6"/>
  <c r="BU85" i="11" s="1"/>
  <c r="BV91" i="6"/>
  <c r="BV85" i="11" s="1"/>
  <c r="BW91" i="6"/>
  <c r="BW85" i="11" s="1"/>
  <c r="BX91" i="6"/>
  <c r="BX85" i="11" s="1"/>
  <c r="BY91" i="6"/>
  <c r="BY85" i="11" s="1"/>
  <c r="BZ91" i="6"/>
  <c r="BZ85" i="11" s="1"/>
  <c r="CA91" i="6"/>
  <c r="CA85" i="11" s="1"/>
  <c r="CB91" i="6"/>
  <c r="CB85" i="11" s="1"/>
  <c r="CC91" i="6"/>
  <c r="CC85" i="11" s="1"/>
  <c r="CD91" i="6"/>
  <c r="CD85" i="11" s="1"/>
  <c r="CE91" i="6"/>
  <c r="CE85" i="11" s="1"/>
  <c r="CF91" i="6"/>
  <c r="CF85" i="11" s="1"/>
  <c r="CG91" i="6"/>
  <c r="CG85" i="11" s="1"/>
  <c r="CH91" i="6"/>
  <c r="CH85" i="11" s="1"/>
  <c r="CI91" i="6"/>
  <c r="CI85" i="11" s="1"/>
  <c r="CJ91" i="6"/>
  <c r="CJ85" i="11" s="1"/>
  <c r="CK91" i="6"/>
  <c r="CK85" i="11" s="1"/>
  <c r="CL91" i="6"/>
  <c r="CL85" i="11" s="1"/>
  <c r="CM91" i="6"/>
  <c r="CM85" i="11" s="1"/>
  <c r="CN91" i="6"/>
  <c r="CN85" i="11" s="1"/>
  <c r="CO91" i="6"/>
  <c r="CO85" i="11" s="1"/>
  <c r="CP91" i="6"/>
  <c r="CP85" i="11" s="1"/>
  <c r="CQ91" i="6"/>
  <c r="CQ85" i="11" s="1"/>
  <c r="CR91" i="6"/>
  <c r="CR85" i="11" s="1"/>
  <c r="CS91" i="6"/>
  <c r="CS85" i="11" s="1"/>
  <c r="CT91" i="6"/>
  <c r="CT85" i="11" s="1"/>
  <c r="CU91" i="6"/>
  <c r="CU85" i="11" s="1"/>
  <c r="CV91" i="6"/>
  <c r="CV85" i="11" s="1"/>
  <c r="CW91" i="6"/>
  <c r="CW85" i="11" s="1"/>
  <c r="CX91" i="6"/>
  <c r="CX85" i="11" s="1"/>
  <c r="CY91" i="6"/>
  <c r="CY85" i="11" s="1"/>
  <c r="CZ91" i="6"/>
  <c r="CZ85" i="11" s="1"/>
  <c r="DA91" i="6"/>
  <c r="DA85" i="11" s="1"/>
  <c r="DB91" i="6"/>
  <c r="DB85" i="11" s="1"/>
  <c r="DC91" i="6"/>
  <c r="DC85" i="11" s="1"/>
  <c r="DD91" i="6"/>
  <c r="DD85" i="11" s="1"/>
  <c r="DE91" i="6"/>
  <c r="DE85" i="11" s="1"/>
  <c r="DF91" i="6"/>
  <c r="DF85" i="11" s="1"/>
  <c r="DG91" i="6"/>
  <c r="DG85" i="11" s="1"/>
  <c r="DH91" i="6"/>
  <c r="DH85" i="11" s="1"/>
  <c r="DI91" i="6"/>
  <c r="DI85" i="11" s="1"/>
  <c r="DJ91" i="6"/>
  <c r="DJ85" i="11" s="1"/>
  <c r="DK91" i="6"/>
  <c r="DK85" i="11" s="1"/>
  <c r="DL91" i="6"/>
  <c r="DL85" i="11" s="1"/>
  <c r="DM91" i="6"/>
  <c r="DM85" i="11" s="1"/>
  <c r="DN91" i="6"/>
  <c r="DN85" i="11" s="1"/>
  <c r="DO91" i="6"/>
  <c r="DO85" i="11" s="1"/>
  <c r="DP91" i="6"/>
  <c r="DP85" i="11" s="1"/>
  <c r="DQ91" i="6"/>
  <c r="DQ85" i="11" s="1"/>
  <c r="DR91" i="6"/>
  <c r="DR85" i="11" s="1"/>
  <c r="DS91" i="6"/>
  <c r="DS85" i="11" s="1"/>
  <c r="DT91" i="6"/>
  <c r="DT85" i="11" s="1"/>
  <c r="DU91" i="6"/>
  <c r="DU85" i="11" s="1"/>
  <c r="DV91" i="6"/>
  <c r="DV85" i="11" s="1"/>
  <c r="DW91" i="6"/>
  <c r="DW85" i="11" s="1"/>
  <c r="DX91" i="6"/>
  <c r="DX85" i="11" s="1"/>
  <c r="DY91" i="6"/>
  <c r="DY85" i="11" s="1"/>
  <c r="EB91" i="6"/>
  <c r="EB85" i="11" s="1"/>
  <c r="EC91" i="6"/>
  <c r="EC85" i="11" s="1"/>
  <c r="ED91" i="6"/>
  <c r="ED85" i="11" s="1"/>
  <c r="EE91" i="6"/>
  <c r="EE85" i="11" s="1"/>
  <c r="EF91" i="6"/>
  <c r="EF85" i="11" s="1"/>
  <c r="EG91" i="6"/>
  <c r="EG85" i="11" s="1"/>
  <c r="EH91" i="6"/>
  <c r="EH85" i="11" s="1"/>
  <c r="EI91" i="6"/>
  <c r="EI85" i="11" s="1"/>
  <c r="EJ91" i="6"/>
  <c r="EJ85" i="11" s="1"/>
  <c r="EK91" i="6"/>
  <c r="EK85" i="11" s="1"/>
  <c r="EL91" i="6"/>
  <c r="EL85" i="11" s="1"/>
  <c r="EM91" i="6"/>
  <c r="EM85" i="11" s="1"/>
  <c r="EN91" i="6"/>
  <c r="EN85" i="11" s="1"/>
  <c r="EO91" i="6"/>
  <c r="EO85" i="11" s="1"/>
  <c r="EP91" i="6"/>
  <c r="EP85" i="11" s="1"/>
  <c r="EQ91" i="6"/>
  <c r="EQ85" i="11" s="1"/>
  <c r="ER91" i="6"/>
  <c r="ER85" i="11" s="1"/>
  <c r="ES91" i="6"/>
  <c r="ES85" i="11" s="1"/>
  <c r="ET91" i="6"/>
  <c r="ET85" i="11" s="1"/>
  <c r="EU91" i="6"/>
  <c r="EU85" i="11" s="1"/>
  <c r="EV91" i="6"/>
  <c r="EV85" i="11" s="1"/>
  <c r="EW91" i="6"/>
  <c r="EW85" i="11" s="1"/>
  <c r="EX91" i="6"/>
  <c r="EX85" i="11" s="1"/>
  <c r="EY91" i="6"/>
  <c r="EY85" i="11" s="1"/>
  <c r="EZ91" i="6"/>
  <c r="EZ85" i="11" s="1"/>
  <c r="FA91" i="6"/>
  <c r="FA85" i="11" s="1"/>
  <c r="FB91" i="6"/>
  <c r="FB85" i="11" s="1"/>
  <c r="FC91" i="6"/>
  <c r="FC85" i="11" s="1"/>
  <c r="FD91" i="6"/>
  <c r="FD85" i="11" s="1"/>
  <c r="FE91" i="6"/>
  <c r="FE85" i="11" s="1"/>
  <c r="FF91" i="6"/>
  <c r="FF85" i="11" s="1"/>
  <c r="FG91" i="6"/>
  <c r="FG85" i="11" s="1"/>
  <c r="FH91" i="6"/>
  <c r="FH85" i="11" s="1"/>
  <c r="FI91" i="6"/>
  <c r="FI85" i="11" s="1"/>
  <c r="FJ91" i="6"/>
  <c r="FJ85" i="11" s="1"/>
  <c r="FK91" i="6"/>
  <c r="FK85" i="11" s="1"/>
  <c r="FL91" i="6"/>
  <c r="FL85" i="11" s="1"/>
  <c r="FM91" i="6"/>
  <c r="FM85" i="11" s="1"/>
  <c r="FN91" i="6"/>
  <c r="FN85" i="11" s="1"/>
  <c r="FO91" i="6"/>
  <c r="FO85" i="11" s="1"/>
  <c r="FP91" i="6"/>
  <c r="FP85" i="11" s="1"/>
  <c r="FQ91" i="6"/>
  <c r="FQ85" i="11" s="1"/>
  <c r="FR91" i="6"/>
  <c r="FR85" i="11" s="1"/>
  <c r="FS91" i="6"/>
  <c r="FS85" i="11" s="1"/>
  <c r="FT91" i="6"/>
  <c r="FT85" i="11" s="1"/>
  <c r="FU91" i="6"/>
  <c r="FU85" i="11" s="1"/>
  <c r="FV91" i="6"/>
  <c r="FV85" i="11" s="1"/>
  <c r="FW91" i="6"/>
  <c r="FW85" i="11" s="1"/>
  <c r="FX91" i="6"/>
  <c r="FX85" i="11" s="1"/>
  <c r="FY91" i="6"/>
  <c r="FY85" i="11" s="1"/>
  <c r="FZ91" i="6"/>
  <c r="FZ85" i="11" s="1"/>
  <c r="GA91" i="6"/>
  <c r="GA85" i="11" s="1"/>
  <c r="GB91" i="6"/>
  <c r="GB85" i="11" s="1"/>
  <c r="GC91" i="6"/>
  <c r="GC85" i="11" s="1"/>
  <c r="GD91" i="6"/>
  <c r="GD85" i="11" s="1"/>
  <c r="GE91" i="6"/>
  <c r="GE85" i="11" s="1"/>
  <c r="GF91" i="6"/>
  <c r="GF85" i="11" s="1"/>
  <c r="GG91" i="6"/>
  <c r="GG85" i="11" s="1"/>
  <c r="GH91" i="6"/>
  <c r="GH85" i="11" s="1"/>
  <c r="GI91" i="6"/>
  <c r="GI85" i="11" s="1"/>
  <c r="GJ91" i="6"/>
  <c r="GJ85" i="11" s="1"/>
  <c r="GK91" i="6"/>
  <c r="GK85" i="11" s="1"/>
  <c r="GL91" i="6"/>
  <c r="GL85" i="11" s="1"/>
  <c r="GM91" i="6"/>
  <c r="GM85" i="11" s="1"/>
  <c r="GN91" i="6"/>
  <c r="GN85" i="11" s="1"/>
  <c r="GO91" i="6"/>
  <c r="GO85" i="11" s="1"/>
  <c r="GP91" i="6"/>
  <c r="GP85" i="11" s="1"/>
  <c r="GQ91" i="6"/>
  <c r="GQ85" i="11" s="1"/>
  <c r="GR91" i="6"/>
  <c r="GR85" i="11" s="1"/>
  <c r="GS91" i="6"/>
  <c r="GS85" i="11" s="1"/>
  <c r="GT91" i="6"/>
  <c r="GT85" i="11" s="1"/>
  <c r="GU91" i="6"/>
  <c r="GU85" i="11" s="1"/>
  <c r="GV91" i="6"/>
  <c r="GV85" i="11" s="1"/>
  <c r="GW91" i="6"/>
  <c r="GW85" i="11" s="1"/>
  <c r="GX91" i="6"/>
  <c r="GX85" i="11" s="1"/>
  <c r="GY91" i="6"/>
  <c r="GY85" i="11" s="1"/>
  <c r="GZ91" i="6"/>
  <c r="GZ85" i="11" s="1"/>
  <c r="HA91" i="6"/>
  <c r="HA85" i="11" s="1"/>
  <c r="HB91" i="6"/>
  <c r="HB85" i="11" s="1"/>
  <c r="HC91" i="6"/>
  <c r="HC85" i="11" s="1"/>
  <c r="HD91" i="6"/>
  <c r="HD85" i="11" s="1"/>
  <c r="HE91" i="6"/>
  <c r="HE85" i="11" s="1"/>
  <c r="HF91" i="6"/>
  <c r="HF85" i="11" s="1"/>
  <c r="HG91" i="6"/>
  <c r="HG85" i="11" s="1"/>
  <c r="HH91" i="6"/>
  <c r="HH85" i="11" s="1"/>
  <c r="HI91" i="6"/>
  <c r="HI85" i="11" s="1"/>
  <c r="HJ91" i="6"/>
  <c r="HJ85" i="11" s="1"/>
  <c r="HK91" i="6"/>
  <c r="HK85" i="11" s="1"/>
  <c r="HL91" i="6"/>
  <c r="HL85" i="11" s="1"/>
  <c r="HM91" i="6"/>
  <c r="HM85" i="11" s="1"/>
  <c r="HN91" i="6"/>
  <c r="HN85" i="11" s="1"/>
  <c r="HO91" i="6"/>
  <c r="HO85" i="11" s="1"/>
  <c r="HP91" i="6"/>
  <c r="HP85" i="11" s="1"/>
  <c r="HQ91" i="6"/>
  <c r="HQ85" i="11" s="1"/>
  <c r="HR91" i="6"/>
  <c r="HR85" i="11" s="1"/>
  <c r="HS91" i="6"/>
  <c r="HS85" i="11" s="1"/>
  <c r="HT91" i="6"/>
  <c r="HT85" i="11" s="1"/>
  <c r="HU91" i="6"/>
  <c r="HU85" i="11" s="1"/>
  <c r="HV91" i="6"/>
  <c r="HV85" i="11" s="1"/>
  <c r="HW91" i="6"/>
  <c r="HW85" i="11" s="1"/>
  <c r="HX91" i="6"/>
  <c r="HX85" i="11" s="1"/>
  <c r="HY91" i="6"/>
  <c r="HY85" i="11" s="1"/>
  <c r="HZ91" i="6"/>
  <c r="HZ85" i="11" s="1"/>
  <c r="IA91" i="6"/>
  <c r="IA85" i="11" s="1"/>
  <c r="IB91" i="6"/>
  <c r="IB85" i="11" s="1"/>
  <c r="IC91" i="6"/>
  <c r="IC85" i="11" s="1"/>
  <c r="ID91" i="6"/>
  <c r="ID85" i="11" s="1"/>
  <c r="IE91" i="6"/>
  <c r="IE85" i="11" s="1"/>
  <c r="IF91" i="6"/>
  <c r="IF85" i="11" s="1"/>
  <c r="H92" i="6"/>
  <c r="H86" i="11" s="1"/>
  <c r="I92" i="6"/>
  <c r="I86" i="11" s="1"/>
  <c r="J92" i="6"/>
  <c r="J86" i="11" s="1"/>
  <c r="K92" i="6"/>
  <c r="K86" i="11" s="1"/>
  <c r="L92" i="6"/>
  <c r="L86" i="11" s="1"/>
  <c r="M92" i="6"/>
  <c r="M86" i="11" s="1"/>
  <c r="N92" i="6"/>
  <c r="N86" i="11" s="1"/>
  <c r="O92" i="6"/>
  <c r="O86" i="11" s="1"/>
  <c r="P92" i="6"/>
  <c r="P86" i="11" s="1"/>
  <c r="Q92" i="6"/>
  <c r="Q86" i="11" s="1"/>
  <c r="R92" i="6"/>
  <c r="R86" i="11" s="1"/>
  <c r="S92" i="6"/>
  <c r="S86" i="11" s="1"/>
  <c r="T92" i="6"/>
  <c r="T86" i="11" s="1"/>
  <c r="U92" i="6"/>
  <c r="U86" i="11" s="1"/>
  <c r="V92" i="6"/>
  <c r="V86" i="11" s="1"/>
  <c r="W92" i="6"/>
  <c r="W86" i="11" s="1"/>
  <c r="X92" i="6"/>
  <c r="X86" i="11" s="1"/>
  <c r="Y92" i="6"/>
  <c r="Y86" i="11" s="1"/>
  <c r="Z92" i="6"/>
  <c r="Z86" i="11" s="1"/>
  <c r="AA92" i="6"/>
  <c r="AA86" i="11" s="1"/>
  <c r="AB92" i="6"/>
  <c r="AB86" i="11" s="1"/>
  <c r="AC92" i="6"/>
  <c r="AC86" i="11" s="1"/>
  <c r="AD92" i="6"/>
  <c r="AD86" i="11" s="1"/>
  <c r="AE92" i="6"/>
  <c r="AE86" i="11" s="1"/>
  <c r="AF92" i="6"/>
  <c r="AF86" i="11" s="1"/>
  <c r="AG92" i="6"/>
  <c r="AG86" i="11" s="1"/>
  <c r="AH92" i="6"/>
  <c r="AH86" i="11" s="1"/>
  <c r="AI92" i="6"/>
  <c r="AI86" i="11" s="1"/>
  <c r="AJ92" i="6"/>
  <c r="AJ86" i="11" s="1"/>
  <c r="AK92" i="6"/>
  <c r="AK86" i="11" s="1"/>
  <c r="AL92" i="6"/>
  <c r="AL86" i="11" s="1"/>
  <c r="AM92" i="6"/>
  <c r="AM86" i="11" s="1"/>
  <c r="AN92" i="6"/>
  <c r="AN86" i="11" s="1"/>
  <c r="AO92" i="6"/>
  <c r="AO86" i="11" s="1"/>
  <c r="AP92" i="6"/>
  <c r="AP86" i="11" s="1"/>
  <c r="AQ92" i="6"/>
  <c r="AQ86" i="11" s="1"/>
  <c r="AR92" i="6"/>
  <c r="AR86" i="11" s="1"/>
  <c r="AS92" i="6"/>
  <c r="AS86" i="11" s="1"/>
  <c r="AT92" i="6"/>
  <c r="AT86" i="11" s="1"/>
  <c r="AU92" i="6"/>
  <c r="AU86" i="11" s="1"/>
  <c r="AV92" i="6"/>
  <c r="AV86" i="11" s="1"/>
  <c r="AW92" i="6"/>
  <c r="AW86" i="11" s="1"/>
  <c r="AX92" i="6"/>
  <c r="AX86" i="11" s="1"/>
  <c r="AY92" i="6"/>
  <c r="AY86" i="11" s="1"/>
  <c r="AZ92" i="6"/>
  <c r="AZ86" i="11" s="1"/>
  <c r="BA92" i="6"/>
  <c r="BA86" i="11" s="1"/>
  <c r="BB92" i="6"/>
  <c r="BB86" i="11" s="1"/>
  <c r="BC92" i="6"/>
  <c r="BC86" i="11" s="1"/>
  <c r="BD92" i="6"/>
  <c r="BD86" i="11" s="1"/>
  <c r="BE92" i="6"/>
  <c r="BE86" i="11" s="1"/>
  <c r="BF92" i="6"/>
  <c r="BF86" i="11" s="1"/>
  <c r="BG92" i="6"/>
  <c r="BG86" i="11" s="1"/>
  <c r="BH92" i="6"/>
  <c r="BH86" i="11" s="1"/>
  <c r="BI92" i="6"/>
  <c r="BI86" i="11" s="1"/>
  <c r="BJ92" i="6"/>
  <c r="BJ86" i="11" s="1"/>
  <c r="BK92" i="6"/>
  <c r="BK86" i="11" s="1"/>
  <c r="BL92" i="6"/>
  <c r="BL86" i="11" s="1"/>
  <c r="BM92" i="6"/>
  <c r="BM86" i="11" s="1"/>
  <c r="BN92" i="6"/>
  <c r="BN86" i="11" s="1"/>
  <c r="BO92" i="6"/>
  <c r="BO86" i="11" s="1"/>
  <c r="BP92" i="6"/>
  <c r="BP86" i="11" s="1"/>
  <c r="BQ92" i="6"/>
  <c r="BQ86" i="11" s="1"/>
  <c r="BR92" i="6"/>
  <c r="BR86" i="11" s="1"/>
  <c r="BS92" i="6"/>
  <c r="BS86" i="11" s="1"/>
  <c r="BT92" i="6"/>
  <c r="BT86" i="11" s="1"/>
  <c r="BU92" i="6"/>
  <c r="BU86" i="11" s="1"/>
  <c r="BV92" i="6"/>
  <c r="BV86" i="11" s="1"/>
  <c r="BW92" i="6"/>
  <c r="BW86" i="11" s="1"/>
  <c r="BX92" i="6"/>
  <c r="BX86" i="11" s="1"/>
  <c r="BY92" i="6"/>
  <c r="BY86" i="11" s="1"/>
  <c r="BZ92" i="6"/>
  <c r="BZ86" i="11" s="1"/>
  <c r="CA92" i="6"/>
  <c r="CA86" i="11" s="1"/>
  <c r="CB92" i="6"/>
  <c r="CB86" i="11" s="1"/>
  <c r="CC92" i="6"/>
  <c r="CC86" i="11" s="1"/>
  <c r="CD92" i="6"/>
  <c r="CD86" i="11" s="1"/>
  <c r="CE92" i="6"/>
  <c r="CE86" i="11" s="1"/>
  <c r="CF92" i="6"/>
  <c r="CF86" i="11" s="1"/>
  <c r="CG92" i="6"/>
  <c r="CG86" i="11" s="1"/>
  <c r="CH92" i="6"/>
  <c r="CH86" i="11" s="1"/>
  <c r="CI92" i="6"/>
  <c r="CI86" i="11" s="1"/>
  <c r="CJ92" i="6"/>
  <c r="CJ86" i="11" s="1"/>
  <c r="CK92" i="6"/>
  <c r="CK86" i="11" s="1"/>
  <c r="CL92" i="6"/>
  <c r="CL86" i="11" s="1"/>
  <c r="CM92" i="6"/>
  <c r="CM86" i="11" s="1"/>
  <c r="CN92" i="6"/>
  <c r="CN86" i="11" s="1"/>
  <c r="CO92" i="6"/>
  <c r="CO86" i="11" s="1"/>
  <c r="CP92" i="6"/>
  <c r="CP86" i="11" s="1"/>
  <c r="CQ92" i="6"/>
  <c r="CQ86" i="11" s="1"/>
  <c r="CR92" i="6"/>
  <c r="CR86" i="11" s="1"/>
  <c r="CS92" i="6"/>
  <c r="CS86" i="11" s="1"/>
  <c r="CT92" i="6"/>
  <c r="CT86" i="11" s="1"/>
  <c r="CU92" i="6"/>
  <c r="CU86" i="11" s="1"/>
  <c r="CV92" i="6"/>
  <c r="CV86" i="11" s="1"/>
  <c r="CW92" i="6"/>
  <c r="CW86" i="11" s="1"/>
  <c r="CX92" i="6"/>
  <c r="CX86" i="11" s="1"/>
  <c r="CY92" i="6"/>
  <c r="CY86" i="11" s="1"/>
  <c r="CZ92" i="6"/>
  <c r="CZ86" i="11" s="1"/>
  <c r="DA92" i="6"/>
  <c r="DA86" i="11" s="1"/>
  <c r="DB92" i="6"/>
  <c r="DB86" i="11" s="1"/>
  <c r="DC92" i="6"/>
  <c r="DC86" i="11" s="1"/>
  <c r="DD92" i="6"/>
  <c r="DD86" i="11" s="1"/>
  <c r="DE92" i="6"/>
  <c r="DE86" i="11" s="1"/>
  <c r="DF92" i="6"/>
  <c r="DF86" i="11" s="1"/>
  <c r="DG92" i="6"/>
  <c r="DG86" i="11" s="1"/>
  <c r="DH92" i="6"/>
  <c r="DH86" i="11" s="1"/>
  <c r="DI92" i="6"/>
  <c r="DI86" i="11" s="1"/>
  <c r="DJ92" i="6"/>
  <c r="DJ86" i="11" s="1"/>
  <c r="DK92" i="6"/>
  <c r="DK86" i="11" s="1"/>
  <c r="DL92" i="6"/>
  <c r="DL86" i="11" s="1"/>
  <c r="DM92" i="6"/>
  <c r="DM86" i="11" s="1"/>
  <c r="DN92" i="6"/>
  <c r="DN86" i="11" s="1"/>
  <c r="DO92" i="6"/>
  <c r="DO86" i="11" s="1"/>
  <c r="DP92" i="6"/>
  <c r="DP86" i="11" s="1"/>
  <c r="DQ92" i="6"/>
  <c r="DQ86" i="11" s="1"/>
  <c r="DR92" i="6"/>
  <c r="DR86" i="11" s="1"/>
  <c r="DS92" i="6"/>
  <c r="DS86" i="11" s="1"/>
  <c r="DT92" i="6"/>
  <c r="DT86" i="11" s="1"/>
  <c r="DU92" i="6"/>
  <c r="DU86" i="11" s="1"/>
  <c r="DV92" i="6"/>
  <c r="DV86" i="11" s="1"/>
  <c r="DW92" i="6"/>
  <c r="DW86" i="11" s="1"/>
  <c r="DX92" i="6"/>
  <c r="DX86" i="11" s="1"/>
  <c r="DY92" i="6"/>
  <c r="DY86" i="11" s="1"/>
  <c r="EB92" i="6"/>
  <c r="EB86" i="11" s="1"/>
  <c r="EC92" i="6"/>
  <c r="EC86" i="11" s="1"/>
  <c r="ED92" i="6"/>
  <c r="ED86" i="11" s="1"/>
  <c r="EE92" i="6"/>
  <c r="EE86" i="11" s="1"/>
  <c r="EF92" i="6"/>
  <c r="EF86" i="11" s="1"/>
  <c r="EG92" i="6"/>
  <c r="EG86" i="11" s="1"/>
  <c r="EH92" i="6"/>
  <c r="EH86" i="11" s="1"/>
  <c r="EI92" i="6"/>
  <c r="EI86" i="11" s="1"/>
  <c r="EJ92" i="6"/>
  <c r="EJ86" i="11" s="1"/>
  <c r="EK92" i="6"/>
  <c r="EK86" i="11" s="1"/>
  <c r="EL92" i="6"/>
  <c r="EL86" i="11" s="1"/>
  <c r="EM92" i="6"/>
  <c r="EM86" i="11" s="1"/>
  <c r="EN92" i="6"/>
  <c r="EN86" i="11" s="1"/>
  <c r="EO92" i="6"/>
  <c r="EO86" i="11" s="1"/>
  <c r="EP92" i="6"/>
  <c r="EP86" i="11" s="1"/>
  <c r="EQ92" i="6"/>
  <c r="EQ86" i="11" s="1"/>
  <c r="ER92" i="6"/>
  <c r="ER86" i="11" s="1"/>
  <c r="ES92" i="6"/>
  <c r="ES86" i="11" s="1"/>
  <c r="ET92" i="6"/>
  <c r="ET86" i="11" s="1"/>
  <c r="EU92" i="6"/>
  <c r="EU86" i="11" s="1"/>
  <c r="EV92" i="6"/>
  <c r="EV86" i="11" s="1"/>
  <c r="EW92" i="6"/>
  <c r="EW86" i="11" s="1"/>
  <c r="EX92" i="6"/>
  <c r="EX86" i="11" s="1"/>
  <c r="EY92" i="6"/>
  <c r="EY86" i="11" s="1"/>
  <c r="EZ92" i="6"/>
  <c r="EZ86" i="11" s="1"/>
  <c r="FA92" i="6"/>
  <c r="FA86" i="11" s="1"/>
  <c r="FB92" i="6"/>
  <c r="FB86" i="11" s="1"/>
  <c r="FC92" i="6"/>
  <c r="FC86" i="11" s="1"/>
  <c r="FD92" i="6"/>
  <c r="FD86" i="11" s="1"/>
  <c r="FE92" i="6"/>
  <c r="FE86" i="11" s="1"/>
  <c r="FF92" i="6"/>
  <c r="FF86" i="11" s="1"/>
  <c r="FG92" i="6"/>
  <c r="FG86" i="11" s="1"/>
  <c r="FH92" i="6"/>
  <c r="FH86" i="11" s="1"/>
  <c r="FI92" i="6"/>
  <c r="FI86" i="11" s="1"/>
  <c r="FJ92" i="6"/>
  <c r="FJ86" i="11" s="1"/>
  <c r="FK92" i="6"/>
  <c r="FK86" i="11" s="1"/>
  <c r="FL92" i="6"/>
  <c r="FL86" i="11" s="1"/>
  <c r="FM92" i="6"/>
  <c r="FM86" i="11" s="1"/>
  <c r="FN92" i="6"/>
  <c r="FN86" i="11" s="1"/>
  <c r="FO92" i="6"/>
  <c r="FO86" i="11" s="1"/>
  <c r="FP92" i="6"/>
  <c r="FP86" i="11" s="1"/>
  <c r="FQ92" i="6"/>
  <c r="FQ86" i="11" s="1"/>
  <c r="FR92" i="6"/>
  <c r="FR86" i="11" s="1"/>
  <c r="FS92" i="6"/>
  <c r="FS86" i="11" s="1"/>
  <c r="FT92" i="6"/>
  <c r="FT86" i="11" s="1"/>
  <c r="FU92" i="6"/>
  <c r="FU86" i="11" s="1"/>
  <c r="FV92" i="6"/>
  <c r="FV86" i="11" s="1"/>
  <c r="FW92" i="6"/>
  <c r="FW86" i="11" s="1"/>
  <c r="FX92" i="6"/>
  <c r="FX86" i="11" s="1"/>
  <c r="FY92" i="6"/>
  <c r="FY86" i="11" s="1"/>
  <c r="FZ92" i="6"/>
  <c r="FZ86" i="11" s="1"/>
  <c r="GA92" i="6"/>
  <c r="GA86" i="11" s="1"/>
  <c r="GB92" i="6"/>
  <c r="GB86" i="11" s="1"/>
  <c r="GC92" i="6"/>
  <c r="GC86" i="11" s="1"/>
  <c r="GD92" i="6"/>
  <c r="GD86" i="11" s="1"/>
  <c r="GE92" i="6"/>
  <c r="GE86" i="11" s="1"/>
  <c r="GF92" i="6"/>
  <c r="GF86" i="11" s="1"/>
  <c r="GG92" i="6"/>
  <c r="GG86" i="11" s="1"/>
  <c r="GH92" i="6"/>
  <c r="GH86" i="11" s="1"/>
  <c r="GI92" i="6"/>
  <c r="GI86" i="11" s="1"/>
  <c r="GJ92" i="6"/>
  <c r="GJ86" i="11" s="1"/>
  <c r="GK92" i="6"/>
  <c r="GK86" i="11" s="1"/>
  <c r="GL92" i="6"/>
  <c r="GL86" i="11" s="1"/>
  <c r="GM92" i="6"/>
  <c r="GM86" i="11" s="1"/>
  <c r="GN92" i="6"/>
  <c r="GN86" i="11" s="1"/>
  <c r="GO92" i="6"/>
  <c r="GO86" i="11" s="1"/>
  <c r="GP92" i="6"/>
  <c r="GP86" i="11" s="1"/>
  <c r="GQ92" i="6"/>
  <c r="GQ86" i="11" s="1"/>
  <c r="GR92" i="6"/>
  <c r="GR86" i="11" s="1"/>
  <c r="GS92" i="6"/>
  <c r="GS86" i="11" s="1"/>
  <c r="GT92" i="6"/>
  <c r="GT86" i="11" s="1"/>
  <c r="GU92" i="6"/>
  <c r="GU86" i="11" s="1"/>
  <c r="GV92" i="6"/>
  <c r="GV86" i="11" s="1"/>
  <c r="GW92" i="6"/>
  <c r="GW86" i="11" s="1"/>
  <c r="GX92" i="6"/>
  <c r="GX86" i="11" s="1"/>
  <c r="GY92" i="6"/>
  <c r="GY86" i="11" s="1"/>
  <c r="GZ92" i="6"/>
  <c r="GZ86" i="11" s="1"/>
  <c r="HA92" i="6"/>
  <c r="HA86" i="11" s="1"/>
  <c r="HB92" i="6"/>
  <c r="HB86" i="11" s="1"/>
  <c r="HC92" i="6"/>
  <c r="HC86" i="11" s="1"/>
  <c r="HD92" i="6"/>
  <c r="HD86" i="11" s="1"/>
  <c r="HE92" i="6"/>
  <c r="HE86" i="11" s="1"/>
  <c r="HF92" i="6"/>
  <c r="HF86" i="11" s="1"/>
  <c r="HG92" i="6"/>
  <c r="HG86" i="11" s="1"/>
  <c r="HH92" i="6"/>
  <c r="HH86" i="11" s="1"/>
  <c r="HI92" i="6"/>
  <c r="HI86" i="11" s="1"/>
  <c r="HJ92" i="6"/>
  <c r="HJ86" i="11" s="1"/>
  <c r="HK92" i="6"/>
  <c r="HK86" i="11" s="1"/>
  <c r="HL92" i="6"/>
  <c r="HL86" i="11" s="1"/>
  <c r="HM92" i="6"/>
  <c r="HM86" i="11" s="1"/>
  <c r="HN92" i="6"/>
  <c r="HN86" i="11" s="1"/>
  <c r="HO92" i="6"/>
  <c r="HO86" i="11" s="1"/>
  <c r="HP92" i="6"/>
  <c r="HP86" i="11" s="1"/>
  <c r="HQ92" i="6"/>
  <c r="HQ86" i="11" s="1"/>
  <c r="HR92" i="6"/>
  <c r="HR86" i="11" s="1"/>
  <c r="HS92" i="6"/>
  <c r="HS86" i="11" s="1"/>
  <c r="HT92" i="6"/>
  <c r="HT86" i="11" s="1"/>
  <c r="HU92" i="6"/>
  <c r="HU86" i="11" s="1"/>
  <c r="HV92" i="6"/>
  <c r="HV86" i="11" s="1"/>
  <c r="HW92" i="6"/>
  <c r="HW86" i="11" s="1"/>
  <c r="HX92" i="6"/>
  <c r="HX86" i="11" s="1"/>
  <c r="HY92" i="6"/>
  <c r="HY86" i="11" s="1"/>
  <c r="HZ92" i="6"/>
  <c r="HZ86" i="11" s="1"/>
  <c r="IA92" i="6"/>
  <c r="IA86" i="11" s="1"/>
  <c r="IB92" i="6"/>
  <c r="IB86" i="11" s="1"/>
  <c r="IC92" i="6"/>
  <c r="IC86" i="11" s="1"/>
  <c r="ID92" i="6"/>
  <c r="ID86" i="11" s="1"/>
  <c r="IE92" i="6"/>
  <c r="IE86" i="11" s="1"/>
  <c r="IF92" i="6"/>
  <c r="IF86" i="11" s="1"/>
  <c r="H94" i="6"/>
  <c r="H88" i="11" s="1"/>
  <c r="I94" i="6"/>
  <c r="I88" i="11" s="1"/>
  <c r="J94" i="6"/>
  <c r="J88" i="11" s="1"/>
  <c r="K94" i="6"/>
  <c r="K88" i="11" s="1"/>
  <c r="L94" i="6"/>
  <c r="L88" i="11" s="1"/>
  <c r="M94" i="6"/>
  <c r="M88" i="11" s="1"/>
  <c r="N94" i="6"/>
  <c r="N88" i="11" s="1"/>
  <c r="O94" i="6"/>
  <c r="O88" i="11" s="1"/>
  <c r="P94" i="6"/>
  <c r="P88" i="11" s="1"/>
  <c r="Q94" i="6"/>
  <c r="Q88" i="11" s="1"/>
  <c r="R94" i="6"/>
  <c r="R88" i="11" s="1"/>
  <c r="S94" i="6"/>
  <c r="S88" i="11" s="1"/>
  <c r="T94" i="6"/>
  <c r="T88" i="11" s="1"/>
  <c r="U94" i="6"/>
  <c r="U88" i="11" s="1"/>
  <c r="V94" i="6"/>
  <c r="V88" i="11" s="1"/>
  <c r="W94" i="6"/>
  <c r="W88" i="11" s="1"/>
  <c r="X94" i="6"/>
  <c r="X88" i="11" s="1"/>
  <c r="Y94" i="6"/>
  <c r="Y88" i="11" s="1"/>
  <c r="Z94" i="6"/>
  <c r="Z88" i="11" s="1"/>
  <c r="AA94" i="6"/>
  <c r="AA88" i="11" s="1"/>
  <c r="AB94" i="6"/>
  <c r="AB88" i="11" s="1"/>
  <c r="AC94" i="6"/>
  <c r="AC88" i="11" s="1"/>
  <c r="AD94" i="6"/>
  <c r="AD88" i="11" s="1"/>
  <c r="AE94" i="6"/>
  <c r="AE88" i="11" s="1"/>
  <c r="AF94" i="6"/>
  <c r="AF88" i="11" s="1"/>
  <c r="AG94" i="6"/>
  <c r="AG88" i="11" s="1"/>
  <c r="AH94" i="6"/>
  <c r="AH88" i="11" s="1"/>
  <c r="AI94" i="6"/>
  <c r="AI88" i="11" s="1"/>
  <c r="AJ94" i="6"/>
  <c r="AJ88" i="11" s="1"/>
  <c r="AK94" i="6"/>
  <c r="AK88" i="11" s="1"/>
  <c r="AL94" i="6"/>
  <c r="AL88" i="11" s="1"/>
  <c r="AM94" i="6"/>
  <c r="AM88" i="11" s="1"/>
  <c r="AN94" i="6"/>
  <c r="AN88" i="11" s="1"/>
  <c r="AO94" i="6"/>
  <c r="AO88" i="11" s="1"/>
  <c r="AP94" i="6"/>
  <c r="AP88" i="11" s="1"/>
  <c r="AQ94" i="6"/>
  <c r="AQ88" i="11" s="1"/>
  <c r="AR94" i="6"/>
  <c r="AR88" i="11" s="1"/>
  <c r="AS94" i="6"/>
  <c r="AS88" i="11" s="1"/>
  <c r="AT94" i="6"/>
  <c r="AT88" i="11" s="1"/>
  <c r="AU94" i="6"/>
  <c r="AU88" i="11" s="1"/>
  <c r="AV94" i="6"/>
  <c r="AV88" i="11" s="1"/>
  <c r="AW94" i="6"/>
  <c r="AW88" i="11" s="1"/>
  <c r="AX94" i="6"/>
  <c r="AX88" i="11" s="1"/>
  <c r="AY94" i="6"/>
  <c r="AY88" i="11" s="1"/>
  <c r="AZ94" i="6"/>
  <c r="AZ88" i="11" s="1"/>
  <c r="BA94" i="6"/>
  <c r="BA88" i="11" s="1"/>
  <c r="BB94" i="6"/>
  <c r="BB88" i="11" s="1"/>
  <c r="BC94" i="6"/>
  <c r="BC88" i="11" s="1"/>
  <c r="BD94" i="6"/>
  <c r="BD88" i="11" s="1"/>
  <c r="BE94" i="6"/>
  <c r="BE88" i="11" s="1"/>
  <c r="BF94" i="6"/>
  <c r="BF88" i="11" s="1"/>
  <c r="BG94" i="6"/>
  <c r="BG88" i="11" s="1"/>
  <c r="BH94" i="6"/>
  <c r="BH88" i="11" s="1"/>
  <c r="BI94" i="6"/>
  <c r="BI88" i="11" s="1"/>
  <c r="BJ94" i="6"/>
  <c r="BJ88" i="11" s="1"/>
  <c r="BK94" i="6"/>
  <c r="BK88" i="11" s="1"/>
  <c r="BL94" i="6"/>
  <c r="BL88" i="11" s="1"/>
  <c r="BM94" i="6"/>
  <c r="BM88" i="11" s="1"/>
  <c r="BN94" i="6"/>
  <c r="BN88" i="11" s="1"/>
  <c r="BO94" i="6"/>
  <c r="BO88" i="11" s="1"/>
  <c r="BP94" i="6"/>
  <c r="BP88" i="11" s="1"/>
  <c r="BQ94" i="6"/>
  <c r="BQ88" i="11" s="1"/>
  <c r="BR94" i="6"/>
  <c r="BR88" i="11" s="1"/>
  <c r="BS94" i="6"/>
  <c r="BS88" i="11" s="1"/>
  <c r="BT94" i="6"/>
  <c r="BT88" i="11" s="1"/>
  <c r="BU94" i="6"/>
  <c r="BU88" i="11" s="1"/>
  <c r="BV94" i="6"/>
  <c r="BV88" i="11" s="1"/>
  <c r="BW94" i="6"/>
  <c r="BW88" i="11" s="1"/>
  <c r="BX94" i="6"/>
  <c r="BX88" i="11" s="1"/>
  <c r="BY94" i="6"/>
  <c r="BY88" i="11" s="1"/>
  <c r="BZ94" i="6"/>
  <c r="BZ88" i="11" s="1"/>
  <c r="CA94" i="6"/>
  <c r="CA88" i="11" s="1"/>
  <c r="CB94" i="6"/>
  <c r="CB88" i="11" s="1"/>
  <c r="CC94" i="6"/>
  <c r="CC88" i="11" s="1"/>
  <c r="CD94" i="6"/>
  <c r="CD88" i="11" s="1"/>
  <c r="CE94" i="6"/>
  <c r="CE88" i="11" s="1"/>
  <c r="CF94" i="6"/>
  <c r="CF88" i="11" s="1"/>
  <c r="CG94" i="6"/>
  <c r="CG88" i="11" s="1"/>
  <c r="CH94" i="6"/>
  <c r="CH88" i="11" s="1"/>
  <c r="CI94" i="6"/>
  <c r="CI88" i="11" s="1"/>
  <c r="CJ94" i="6"/>
  <c r="CJ88" i="11" s="1"/>
  <c r="CK94" i="6"/>
  <c r="CK88" i="11" s="1"/>
  <c r="CL94" i="6"/>
  <c r="CL88" i="11" s="1"/>
  <c r="CM94" i="6"/>
  <c r="CM88" i="11" s="1"/>
  <c r="CN94" i="6"/>
  <c r="CN88" i="11" s="1"/>
  <c r="CO94" i="6"/>
  <c r="CO88" i="11" s="1"/>
  <c r="CP94" i="6"/>
  <c r="CP88" i="11" s="1"/>
  <c r="CQ94" i="6"/>
  <c r="CQ88" i="11" s="1"/>
  <c r="CR94" i="6"/>
  <c r="CR88" i="11" s="1"/>
  <c r="CS94" i="6"/>
  <c r="CS88" i="11" s="1"/>
  <c r="CT94" i="6"/>
  <c r="CT88" i="11" s="1"/>
  <c r="CU94" i="6"/>
  <c r="CU88" i="11" s="1"/>
  <c r="CV94" i="6"/>
  <c r="CV88" i="11" s="1"/>
  <c r="CW94" i="6"/>
  <c r="CW88" i="11" s="1"/>
  <c r="CX94" i="6"/>
  <c r="CX88" i="11" s="1"/>
  <c r="CY94" i="6"/>
  <c r="CY88" i="11" s="1"/>
  <c r="CZ94" i="6"/>
  <c r="CZ88" i="11" s="1"/>
  <c r="DA94" i="6"/>
  <c r="DA88" i="11" s="1"/>
  <c r="DB94" i="6"/>
  <c r="DB88" i="11" s="1"/>
  <c r="DC94" i="6"/>
  <c r="DC88" i="11" s="1"/>
  <c r="DD94" i="6"/>
  <c r="DD88" i="11" s="1"/>
  <c r="DE94" i="6"/>
  <c r="DE88" i="11" s="1"/>
  <c r="DF94" i="6"/>
  <c r="DF88" i="11" s="1"/>
  <c r="DG94" i="6"/>
  <c r="DG88" i="11" s="1"/>
  <c r="DH94" i="6"/>
  <c r="DH88" i="11" s="1"/>
  <c r="DI94" i="6"/>
  <c r="DI88" i="11" s="1"/>
  <c r="DJ94" i="6"/>
  <c r="DJ88" i="11" s="1"/>
  <c r="DK94" i="6"/>
  <c r="DK88" i="11" s="1"/>
  <c r="DL94" i="6"/>
  <c r="DL88" i="11" s="1"/>
  <c r="DM94" i="6"/>
  <c r="DM88" i="11" s="1"/>
  <c r="DN94" i="6"/>
  <c r="DN88" i="11" s="1"/>
  <c r="DO94" i="6"/>
  <c r="DO88" i="11" s="1"/>
  <c r="DP94" i="6"/>
  <c r="DP88" i="11" s="1"/>
  <c r="DQ94" i="6"/>
  <c r="DQ88" i="11" s="1"/>
  <c r="DR94" i="6"/>
  <c r="DR88" i="11" s="1"/>
  <c r="DS94" i="6"/>
  <c r="DS88" i="11" s="1"/>
  <c r="DT94" i="6"/>
  <c r="DT88" i="11" s="1"/>
  <c r="DU94" i="6"/>
  <c r="DU88" i="11" s="1"/>
  <c r="DV94" i="6"/>
  <c r="DV88" i="11" s="1"/>
  <c r="DW94" i="6"/>
  <c r="DW88" i="11" s="1"/>
  <c r="DX94" i="6"/>
  <c r="DX88" i="11" s="1"/>
  <c r="DY94" i="6"/>
  <c r="DY88" i="11" s="1"/>
  <c r="DZ94" i="6"/>
  <c r="DZ88" i="11" s="1"/>
  <c r="EA94" i="6"/>
  <c r="EA88" i="11" s="1"/>
  <c r="EB94" i="6"/>
  <c r="EB88" i="11" s="1"/>
  <c r="EC94" i="6"/>
  <c r="EC88" i="11" s="1"/>
  <c r="ED94" i="6"/>
  <c r="ED88" i="11" s="1"/>
  <c r="EE94" i="6"/>
  <c r="EE88" i="11" s="1"/>
  <c r="EF94" i="6"/>
  <c r="EF88" i="11" s="1"/>
  <c r="EG94" i="6"/>
  <c r="EG88" i="11" s="1"/>
  <c r="EH94" i="6"/>
  <c r="EH88" i="11" s="1"/>
  <c r="EI94" i="6"/>
  <c r="EI88" i="11" s="1"/>
  <c r="EJ94" i="6"/>
  <c r="EJ88" i="11" s="1"/>
  <c r="EK94" i="6"/>
  <c r="EK88" i="11" s="1"/>
  <c r="EL94" i="6"/>
  <c r="EL88" i="11" s="1"/>
  <c r="EM94" i="6"/>
  <c r="EM88" i="11" s="1"/>
  <c r="EN94" i="6"/>
  <c r="EN88" i="11" s="1"/>
  <c r="EO94" i="6"/>
  <c r="EO88" i="11" s="1"/>
  <c r="EP94" i="6"/>
  <c r="EP88" i="11" s="1"/>
  <c r="EQ94" i="6"/>
  <c r="EQ88" i="11" s="1"/>
  <c r="ER94" i="6"/>
  <c r="ER88" i="11" s="1"/>
  <c r="ES94" i="6"/>
  <c r="ES88" i="11" s="1"/>
  <c r="ET94" i="6"/>
  <c r="ET88" i="11" s="1"/>
  <c r="EU94" i="6"/>
  <c r="EU88" i="11" s="1"/>
  <c r="EV94" i="6"/>
  <c r="EV88" i="11" s="1"/>
  <c r="EW94" i="6"/>
  <c r="EW88" i="11" s="1"/>
  <c r="EX94" i="6"/>
  <c r="EX88" i="11" s="1"/>
  <c r="EY94" i="6"/>
  <c r="EY88" i="11" s="1"/>
  <c r="EZ94" i="6"/>
  <c r="EZ88" i="11" s="1"/>
  <c r="FA94" i="6"/>
  <c r="FA88" i="11" s="1"/>
  <c r="FB94" i="6"/>
  <c r="FB88" i="11" s="1"/>
  <c r="FC94" i="6"/>
  <c r="FC88" i="11" s="1"/>
  <c r="FD94" i="6"/>
  <c r="FD88" i="11" s="1"/>
  <c r="FE94" i="6"/>
  <c r="FE88" i="11" s="1"/>
  <c r="FF94" i="6"/>
  <c r="FF88" i="11" s="1"/>
  <c r="FG94" i="6"/>
  <c r="FG88" i="11" s="1"/>
  <c r="FH94" i="6"/>
  <c r="FH88" i="11" s="1"/>
  <c r="FI94" i="6"/>
  <c r="FI88" i="11" s="1"/>
  <c r="FJ94" i="6"/>
  <c r="FJ88" i="11" s="1"/>
  <c r="FK94" i="6"/>
  <c r="FK88" i="11" s="1"/>
  <c r="FL94" i="6"/>
  <c r="FL88" i="11" s="1"/>
  <c r="FM94" i="6"/>
  <c r="FM88" i="11" s="1"/>
  <c r="FN94" i="6"/>
  <c r="FN88" i="11" s="1"/>
  <c r="FO94" i="6"/>
  <c r="FO88" i="11" s="1"/>
  <c r="FP94" i="6"/>
  <c r="FP88" i="11" s="1"/>
  <c r="FQ94" i="6"/>
  <c r="FQ88" i="11" s="1"/>
  <c r="FR94" i="6"/>
  <c r="FR88" i="11" s="1"/>
  <c r="FS94" i="6"/>
  <c r="FS88" i="11" s="1"/>
  <c r="FT94" i="6"/>
  <c r="FT88" i="11" s="1"/>
  <c r="FU94" i="6"/>
  <c r="FU88" i="11" s="1"/>
  <c r="FV94" i="6"/>
  <c r="FV88" i="11" s="1"/>
  <c r="FW94" i="6"/>
  <c r="FW88" i="11" s="1"/>
  <c r="FX94" i="6"/>
  <c r="FX88" i="11" s="1"/>
  <c r="FY94" i="6"/>
  <c r="FY88" i="11" s="1"/>
  <c r="FZ94" i="6"/>
  <c r="FZ88" i="11" s="1"/>
  <c r="GA94" i="6"/>
  <c r="GA88" i="11" s="1"/>
  <c r="GB94" i="6"/>
  <c r="GB88" i="11" s="1"/>
  <c r="GC94" i="6"/>
  <c r="GC88" i="11" s="1"/>
  <c r="GD94" i="6"/>
  <c r="GD88" i="11" s="1"/>
  <c r="GE94" i="6"/>
  <c r="GE88" i="11" s="1"/>
  <c r="GF94" i="6"/>
  <c r="GF88" i="11" s="1"/>
  <c r="GG94" i="6"/>
  <c r="GG88" i="11" s="1"/>
  <c r="GH94" i="6"/>
  <c r="GH88" i="11" s="1"/>
  <c r="GI94" i="6"/>
  <c r="GI88" i="11" s="1"/>
  <c r="GJ94" i="6"/>
  <c r="GJ88" i="11" s="1"/>
  <c r="GK94" i="6"/>
  <c r="GK88" i="11" s="1"/>
  <c r="GL94" i="6"/>
  <c r="GL88" i="11" s="1"/>
  <c r="GM94" i="6"/>
  <c r="GM88" i="11" s="1"/>
  <c r="GN94" i="6"/>
  <c r="GN88" i="11" s="1"/>
  <c r="GO94" i="6"/>
  <c r="GO88" i="11" s="1"/>
  <c r="GP94" i="6"/>
  <c r="GP88" i="11" s="1"/>
  <c r="GQ94" i="6"/>
  <c r="GQ88" i="11" s="1"/>
  <c r="GR94" i="6"/>
  <c r="GR88" i="11" s="1"/>
  <c r="GS94" i="6"/>
  <c r="GS88" i="11" s="1"/>
  <c r="GT94" i="6"/>
  <c r="GT88" i="11" s="1"/>
  <c r="GU94" i="6"/>
  <c r="GU88" i="11" s="1"/>
  <c r="GV94" i="6"/>
  <c r="GV88" i="11" s="1"/>
  <c r="GW94" i="6"/>
  <c r="GW88" i="11" s="1"/>
  <c r="GX94" i="6"/>
  <c r="GX88" i="11" s="1"/>
  <c r="GY94" i="6"/>
  <c r="GY88" i="11" s="1"/>
  <c r="GZ94" i="6"/>
  <c r="GZ88" i="11" s="1"/>
  <c r="HA94" i="6"/>
  <c r="HA88" i="11" s="1"/>
  <c r="HB94" i="6"/>
  <c r="HB88" i="11" s="1"/>
  <c r="HC94" i="6"/>
  <c r="HC88" i="11" s="1"/>
  <c r="HD94" i="6"/>
  <c r="HD88" i="11" s="1"/>
  <c r="HE94" i="6"/>
  <c r="HE88" i="11" s="1"/>
  <c r="HF94" i="6"/>
  <c r="HF88" i="11" s="1"/>
  <c r="HG94" i="6"/>
  <c r="HG88" i="11" s="1"/>
  <c r="HH94" i="6"/>
  <c r="HH88" i="11" s="1"/>
  <c r="HI94" i="6"/>
  <c r="HI88" i="11" s="1"/>
  <c r="HJ94" i="6"/>
  <c r="HJ88" i="11" s="1"/>
  <c r="HK94" i="6"/>
  <c r="HK88" i="11" s="1"/>
  <c r="HL94" i="6"/>
  <c r="HL88" i="11" s="1"/>
  <c r="HM94" i="6"/>
  <c r="HM88" i="11" s="1"/>
  <c r="HN94" i="6"/>
  <c r="HN88" i="11" s="1"/>
  <c r="HO94" i="6"/>
  <c r="HO88" i="11" s="1"/>
  <c r="HP94" i="6"/>
  <c r="HP88" i="11" s="1"/>
  <c r="HQ94" i="6"/>
  <c r="HQ88" i="11" s="1"/>
  <c r="HR94" i="6"/>
  <c r="HR88" i="11" s="1"/>
  <c r="HS94" i="6"/>
  <c r="HS88" i="11" s="1"/>
  <c r="HT94" i="6"/>
  <c r="HT88" i="11" s="1"/>
  <c r="HU94" i="6"/>
  <c r="HU88" i="11" s="1"/>
  <c r="HV94" i="6"/>
  <c r="HV88" i="11" s="1"/>
  <c r="HW94" i="6"/>
  <c r="HW88" i="11" s="1"/>
  <c r="HX94" i="6"/>
  <c r="HX88" i="11" s="1"/>
  <c r="HY94" i="6"/>
  <c r="HY88" i="11" s="1"/>
  <c r="HZ94" i="6"/>
  <c r="HZ88" i="11" s="1"/>
  <c r="IA94" i="6"/>
  <c r="IA88" i="11" s="1"/>
  <c r="IB94" i="6"/>
  <c r="IB88" i="11" s="1"/>
  <c r="IC94" i="6"/>
  <c r="IC88" i="11" s="1"/>
  <c r="ID94" i="6"/>
  <c r="ID88" i="11" s="1"/>
  <c r="IE94" i="6"/>
  <c r="IE88" i="11" s="1"/>
  <c r="IF94" i="6"/>
  <c r="IF88" i="11" s="1"/>
  <c r="H95" i="6"/>
  <c r="H89" i="11" s="1"/>
  <c r="I95" i="6"/>
  <c r="I89" i="11" s="1"/>
  <c r="J95" i="6"/>
  <c r="J89" i="11" s="1"/>
  <c r="K95" i="6"/>
  <c r="K89" i="11" s="1"/>
  <c r="L95" i="6"/>
  <c r="L89" i="11" s="1"/>
  <c r="M95" i="6"/>
  <c r="M89" i="11" s="1"/>
  <c r="N95" i="6"/>
  <c r="N89" i="11" s="1"/>
  <c r="O95" i="6"/>
  <c r="O89" i="11" s="1"/>
  <c r="P95" i="6"/>
  <c r="P89" i="11" s="1"/>
  <c r="Q95" i="6"/>
  <c r="Q89" i="11" s="1"/>
  <c r="R95" i="6"/>
  <c r="R89" i="11" s="1"/>
  <c r="S95" i="6"/>
  <c r="S89" i="11" s="1"/>
  <c r="T95" i="6"/>
  <c r="T89" i="11" s="1"/>
  <c r="U95" i="6"/>
  <c r="U89" i="11" s="1"/>
  <c r="V95" i="6"/>
  <c r="V89" i="11" s="1"/>
  <c r="W95" i="6"/>
  <c r="W89" i="11" s="1"/>
  <c r="X95" i="6"/>
  <c r="X89" i="11" s="1"/>
  <c r="Y95" i="6"/>
  <c r="Y89" i="11" s="1"/>
  <c r="Z95" i="6"/>
  <c r="Z89" i="11" s="1"/>
  <c r="AA95" i="6"/>
  <c r="AA89" i="11" s="1"/>
  <c r="AB95" i="6"/>
  <c r="AB89" i="11" s="1"/>
  <c r="AC95" i="6"/>
  <c r="AC89" i="11" s="1"/>
  <c r="AD95" i="6"/>
  <c r="AD89" i="11" s="1"/>
  <c r="AE95" i="6"/>
  <c r="AE89" i="11" s="1"/>
  <c r="AF95" i="6"/>
  <c r="AF89" i="11" s="1"/>
  <c r="AG95" i="6"/>
  <c r="AG89" i="11" s="1"/>
  <c r="AH95" i="6"/>
  <c r="AH89" i="11" s="1"/>
  <c r="AI95" i="6"/>
  <c r="AI89" i="11" s="1"/>
  <c r="AJ95" i="6"/>
  <c r="AJ89" i="11" s="1"/>
  <c r="AK95" i="6"/>
  <c r="AK89" i="11" s="1"/>
  <c r="AL95" i="6"/>
  <c r="AL89" i="11" s="1"/>
  <c r="AM95" i="6"/>
  <c r="AM89" i="11" s="1"/>
  <c r="AN95" i="6"/>
  <c r="AN89" i="11" s="1"/>
  <c r="AO95" i="6"/>
  <c r="AO89" i="11" s="1"/>
  <c r="AP95" i="6"/>
  <c r="AP89" i="11" s="1"/>
  <c r="AQ95" i="6"/>
  <c r="AQ89" i="11" s="1"/>
  <c r="AR95" i="6"/>
  <c r="AR89" i="11" s="1"/>
  <c r="AS95" i="6"/>
  <c r="AS89" i="11" s="1"/>
  <c r="AT95" i="6"/>
  <c r="AT89" i="11" s="1"/>
  <c r="AU95" i="6"/>
  <c r="AU89" i="11" s="1"/>
  <c r="AV95" i="6"/>
  <c r="AV89" i="11" s="1"/>
  <c r="AW95" i="6"/>
  <c r="AW89" i="11" s="1"/>
  <c r="AX95" i="6"/>
  <c r="AX89" i="11" s="1"/>
  <c r="AY95" i="6"/>
  <c r="AY89" i="11" s="1"/>
  <c r="AZ95" i="6"/>
  <c r="AZ89" i="11" s="1"/>
  <c r="BA95" i="6"/>
  <c r="BA89" i="11" s="1"/>
  <c r="BB95" i="6"/>
  <c r="BB89" i="11" s="1"/>
  <c r="BC95" i="6"/>
  <c r="BC89" i="11" s="1"/>
  <c r="BD95" i="6"/>
  <c r="BD89" i="11" s="1"/>
  <c r="BE95" i="6"/>
  <c r="BE89" i="11" s="1"/>
  <c r="BF95" i="6"/>
  <c r="BF89" i="11" s="1"/>
  <c r="BG95" i="6"/>
  <c r="BG89" i="11" s="1"/>
  <c r="BH95" i="6"/>
  <c r="BH89" i="11" s="1"/>
  <c r="BI95" i="6"/>
  <c r="BI89" i="11" s="1"/>
  <c r="BJ95" i="6"/>
  <c r="BJ89" i="11" s="1"/>
  <c r="BK95" i="6"/>
  <c r="BK89" i="11" s="1"/>
  <c r="BL95" i="6"/>
  <c r="BL89" i="11" s="1"/>
  <c r="BM95" i="6"/>
  <c r="BM89" i="11" s="1"/>
  <c r="BN95" i="6"/>
  <c r="BN89" i="11" s="1"/>
  <c r="BO95" i="6"/>
  <c r="BO89" i="11" s="1"/>
  <c r="BP95" i="6"/>
  <c r="BP89" i="11" s="1"/>
  <c r="BQ95" i="6"/>
  <c r="BQ89" i="11" s="1"/>
  <c r="BR95" i="6"/>
  <c r="BR89" i="11" s="1"/>
  <c r="BS95" i="6"/>
  <c r="BS89" i="11" s="1"/>
  <c r="BT95" i="6"/>
  <c r="BT89" i="11" s="1"/>
  <c r="BU95" i="6"/>
  <c r="BU89" i="11" s="1"/>
  <c r="BV95" i="6"/>
  <c r="BV89" i="11" s="1"/>
  <c r="BW95" i="6"/>
  <c r="BW89" i="11" s="1"/>
  <c r="BX95" i="6"/>
  <c r="BX89" i="11" s="1"/>
  <c r="BY95" i="6"/>
  <c r="BY89" i="11" s="1"/>
  <c r="BZ95" i="6"/>
  <c r="BZ89" i="11" s="1"/>
  <c r="CA95" i="6"/>
  <c r="CA89" i="11" s="1"/>
  <c r="CB95" i="6"/>
  <c r="CB89" i="11" s="1"/>
  <c r="CC95" i="6"/>
  <c r="CC89" i="11" s="1"/>
  <c r="CD95" i="6"/>
  <c r="CD89" i="11" s="1"/>
  <c r="CE95" i="6"/>
  <c r="CE89" i="11" s="1"/>
  <c r="CF95" i="6"/>
  <c r="CF89" i="11" s="1"/>
  <c r="CG95" i="6"/>
  <c r="CG89" i="11" s="1"/>
  <c r="CH95" i="6"/>
  <c r="CH89" i="11" s="1"/>
  <c r="CI95" i="6"/>
  <c r="CI89" i="11" s="1"/>
  <c r="CJ95" i="6"/>
  <c r="CJ89" i="11" s="1"/>
  <c r="CK95" i="6"/>
  <c r="CK89" i="11" s="1"/>
  <c r="CL95" i="6"/>
  <c r="CL89" i="11" s="1"/>
  <c r="CM95" i="6"/>
  <c r="CM89" i="11" s="1"/>
  <c r="CN95" i="6"/>
  <c r="CN89" i="11" s="1"/>
  <c r="CO95" i="6"/>
  <c r="CO89" i="11" s="1"/>
  <c r="CP95" i="6"/>
  <c r="CP89" i="11" s="1"/>
  <c r="CQ95" i="6"/>
  <c r="CQ89" i="11" s="1"/>
  <c r="CR95" i="6"/>
  <c r="CR89" i="11" s="1"/>
  <c r="CS95" i="6"/>
  <c r="CS89" i="11" s="1"/>
  <c r="CT95" i="6"/>
  <c r="CT89" i="11" s="1"/>
  <c r="CU95" i="6"/>
  <c r="CU89" i="11" s="1"/>
  <c r="CV95" i="6"/>
  <c r="CV89" i="11" s="1"/>
  <c r="CW95" i="6"/>
  <c r="CW89" i="11" s="1"/>
  <c r="CX95" i="6"/>
  <c r="CX89" i="11" s="1"/>
  <c r="CY95" i="6"/>
  <c r="CY89" i="11" s="1"/>
  <c r="CZ95" i="6"/>
  <c r="CZ89" i="11" s="1"/>
  <c r="DA95" i="6"/>
  <c r="DA89" i="11" s="1"/>
  <c r="DB95" i="6"/>
  <c r="DB89" i="11" s="1"/>
  <c r="DC95" i="6"/>
  <c r="DC89" i="11" s="1"/>
  <c r="DD95" i="6"/>
  <c r="DD89" i="11" s="1"/>
  <c r="DE95" i="6"/>
  <c r="DE89" i="11" s="1"/>
  <c r="DF95" i="6"/>
  <c r="DF89" i="11" s="1"/>
  <c r="DG95" i="6"/>
  <c r="DG89" i="11" s="1"/>
  <c r="DH95" i="6"/>
  <c r="DH89" i="11" s="1"/>
  <c r="DI95" i="6"/>
  <c r="DI89" i="11" s="1"/>
  <c r="DJ95" i="6"/>
  <c r="DJ89" i="11" s="1"/>
  <c r="DK95" i="6"/>
  <c r="DK89" i="11" s="1"/>
  <c r="DL95" i="6"/>
  <c r="DL89" i="11" s="1"/>
  <c r="DM95" i="6"/>
  <c r="DM89" i="11" s="1"/>
  <c r="DN95" i="6"/>
  <c r="DN89" i="11" s="1"/>
  <c r="DO95" i="6"/>
  <c r="DO89" i="11" s="1"/>
  <c r="DP95" i="6"/>
  <c r="DP89" i="11" s="1"/>
  <c r="DQ95" i="6"/>
  <c r="DQ89" i="11" s="1"/>
  <c r="DR95" i="6"/>
  <c r="DR89" i="11" s="1"/>
  <c r="DS95" i="6"/>
  <c r="DS89" i="11" s="1"/>
  <c r="DT95" i="6"/>
  <c r="DT89" i="11" s="1"/>
  <c r="DU95" i="6"/>
  <c r="DU89" i="11" s="1"/>
  <c r="DV95" i="6"/>
  <c r="DV89" i="11" s="1"/>
  <c r="DW95" i="6"/>
  <c r="DW89" i="11" s="1"/>
  <c r="DX95" i="6"/>
  <c r="DX89" i="11" s="1"/>
  <c r="DY95" i="6"/>
  <c r="DY89" i="11" s="1"/>
  <c r="DZ95" i="6"/>
  <c r="DZ89" i="11" s="1"/>
  <c r="EA95" i="6"/>
  <c r="EA89" i="11" s="1"/>
  <c r="EB95" i="6"/>
  <c r="EB89" i="11" s="1"/>
  <c r="EC95" i="6"/>
  <c r="EC89" i="11" s="1"/>
  <c r="ED95" i="6"/>
  <c r="ED89" i="11" s="1"/>
  <c r="EE95" i="6"/>
  <c r="EE89" i="11" s="1"/>
  <c r="EF95" i="6"/>
  <c r="EF89" i="11" s="1"/>
  <c r="EG95" i="6"/>
  <c r="EG89" i="11" s="1"/>
  <c r="EH95" i="6"/>
  <c r="EH89" i="11" s="1"/>
  <c r="EI95" i="6"/>
  <c r="EI89" i="11" s="1"/>
  <c r="EJ95" i="6"/>
  <c r="EJ89" i="11" s="1"/>
  <c r="EK95" i="6"/>
  <c r="EK89" i="11" s="1"/>
  <c r="EL95" i="6"/>
  <c r="EL89" i="11" s="1"/>
  <c r="EM95" i="6"/>
  <c r="EM89" i="11" s="1"/>
  <c r="EN95" i="6"/>
  <c r="EN89" i="11" s="1"/>
  <c r="EO95" i="6"/>
  <c r="EO89" i="11" s="1"/>
  <c r="EP95" i="6"/>
  <c r="EP89" i="11" s="1"/>
  <c r="EQ95" i="6"/>
  <c r="EQ89" i="11" s="1"/>
  <c r="ER95" i="6"/>
  <c r="ER89" i="11" s="1"/>
  <c r="ES95" i="6"/>
  <c r="ES89" i="11" s="1"/>
  <c r="ET95" i="6"/>
  <c r="ET89" i="11" s="1"/>
  <c r="EU95" i="6"/>
  <c r="EU89" i="11" s="1"/>
  <c r="EV95" i="6"/>
  <c r="EV89" i="11" s="1"/>
  <c r="EW95" i="6"/>
  <c r="EW89" i="11" s="1"/>
  <c r="EX95" i="6"/>
  <c r="EX89" i="11" s="1"/>
  <c r="EY95" i="6"/>
  <c r="EY89" i="11" s="1"/>
  <c r="EZ95" i="6"/>
  <c r="EZ89" i="11" s="1"/>
  <c r="FA95" i="6"/>
  <c r="FA89" i="11" s="1"/>
  <c r="FB95" i="6"/>
  <c r="FB89" i="11" s="1"/>
  <c r="FC95" i="6"/>
  <c r="FC89" i="11" s="1"/>
  <c r="FD95" i="6"/>
  <c r="FD89" i="11" s="1"/>
  <c r="FE95" i="6"/>
  <c r="FE89" i="11" s="1"/>
  <c r="FF95" i="6"/>
  <c r="FF89" i="11" s="1"/>
  <c r="FG95" i="6"/>
  <c r="FG89" i="11" s="1"/>
  <c r="FH95" i="6"/>
  <c r="FH89" i="11" s="1"/>
  <c r="FI95" i="6"/>
  <c r="FI89" i="11" s="1"/>
  <c r="FJ95" i="6"/>
  <c r="FJ89" i="11" s="1"/>
  <c r="FK95" i="6"/>
  <c r="FK89" i="11" s="1"/>
  <c r="FL95" i="6"/>
  <c r="FL89" i="11" s="1"/>
  <c r="FM95" i="6"/>
  <c r="FM89" i="11" s="1"/>
  <c r="FN95" i="6"/>
  <c r="FN89" i="11" s="1"/>
  <c r="FO95" i="6"/>
  <c r="FO89" i="11" s="1"/>
  <c r="FP95" i="6"/>
  <c r="FP89" i="11" s="1"/>
  <c r="FQ95" i="6"/>
  <c r="FQ89" i="11" s="1"/>
  <c r="FR95" i="6"/>
  <c r="FR89" i="11" s="1"/>
  <c r="FS95" i="6"/>
  <c r="FS89" i="11" s="1"/>
  <c r="FT95" i="6"/>
  <c r="FT89" i="11" s="1"/>
  <c r="FU95" i="6"/>
  <c r="FU89" i="11" s="1"/>
  <c r="FV95" i="6"/>
  <c r="FV89" i="11" s="1"/>
  <c r="FW95" i="6"/>
  <c r="FW89" i="11" s="1"/>
  <c r="FX95" i="6"/>
  <c r="FX89" i="11" s="1"/>
  <c r="FY95" i="6"/>
  <c r="FY89" i="11" s="1"/>
  <c r="FZ95" i="6"/>
  <c r="FZ89" i="11" s="1"/>
  <c r="GA95" i="6"/>
  <c r="GA89" i="11" s="1"/>
  <c r="GB95" i="6"/>
  <c r="GB89" i="11" s="1"/>
  <c r="GC95" i="6"/>
  <c r="GC89" i="11" s="1"/>
  <c r="GD95" i="6"/>
  <c r="GD89" i="11" s="1"/>
  <c r="GE95" i="6"/>
  <c r="GE89" i="11" s="1"/>
  <c r="GF95" i="6"/>
  <c r="GF89" i="11" s="1"/>
  <c r="GG95" i="6"/>
  <c r="GG89" i="11" s="1"/>
  <c r="GH95" i="6"/>
  <c r="GH89" i="11" s="1"/>
  <c r="GI95" i="6"/>
  <c r="GI89" i="11" s="1"/>
  <c r="GJ95" i="6"/>
  <c r="GJ89" i="11" s="1"/>
  <c r="GK95" i="6"/>
  <c r="GK89" i="11" s="1"/>
  <c r="GL95" i="6"/>
  <c r="GL89" i="11" s="1"/>
  <c r="GM95" i="6"/>
  <c r="GM89" i="11" s="1"/>
  <c r="GN95" i="6"/>
  <c r="GN89" i="11" s="1"/>
  <c r="GO95" i="6"/>
  <c r="GO89" i="11" s="1"/>
  <c r="GP95" i="6"/>
  <c r="GP89" i="11" s="1"/>
  <c r="GQ95" i="6"/>
  <c r="GQ89" i="11" s="1"/>
  <c r="GR95" i="6"/>
  <c r="GR89" i="11" s="1"/>
  <c r="GS95" i="6"/>
  <c r="GS89" i="11" s="1"/>
  <c r="GT95" i="6"/>
  <c r="GT89" i="11" s="1"/>
  <c r="GU95" i="6"/>
  <c r="GU89" i="11" s="1"/>
  <c r="GV95" i="6"/>
  <c r="GV89" i="11" s="1"/>
  <c r="GW95" i="6"/>
  <c r="GW89" i="11" s="1"/>
  <c r="GX95" i="6"/>
  <c r="GX89" i="11" s="1"/>
  <c r="GY95" i="6"/>
  <c r="GY89" i="11" s="1"/>
  <c r="GZ95" i="6"/>
  <c r="GZ89" i="11" s="1"/>
  <c r="HA95" i="6"/>
  <c r="HA89" i="11" s="1"/>
  <c r="HB95" i="6"/>
  <c r="HB89" i="11" s="1"/>
  <c r="HC95" i="6"/>
  <c r="HC89" i="11" s="1"/>
  <c r="HD95" i="6"/>
  <c r="HD89" i="11" s="1"/>
  <c r="HE95" i="6"/>
  <c r="HE89" i="11" s="1"/>
  <c r="HF95" i="6"/>
  <c r="HF89" i="11" s="1"/>
  <c r="HG95" i="6"/>
  <c r="HG89" i="11" s="1"/>
  <c r="HH95" i="6"/>
  <c r="HH89" i="11" s="1"/>
  <c r="HI95" i="6"/>
  <c r="HI89" i="11" s="1"/>
  <c r="HJ95" i="6"/>
  <c r="HJ89" i="11" s="1"/>
  <c r="HK95" i="6"/>
  <c r="HK89" i="11" s="1"/>
  <c r="HL95" i="6"/>
  <c r="HL89" i="11" s="1"/>
  <c r="HM95" i="6"/>
  <c r="HM89" i="11" s="1"/>
  <c r="HN95" i="6"/>
  <c r="HN89" i="11" s="1"/>
  <c r="HO95" i="6"/>
  <c r="HO89" i="11" s="1"/>
  <c r="HP95" i="6"/>
  <c r="HP89" i="11" s="1"/>
  <c r="HQ95" i="6"/>
  <c r="HQ89" i="11" s="1"/>
  <c r="HR95" i="6"/>
  <c r="HR89" i="11" s="1"/>
  <c r="HS95" i="6"/>
  <c r="HS89" i="11" s="1"/>
  <c r="HT95" i="6"/>
  <c r="HT89" i="11" s="1"/>
  <c r="HU95" i="6"/>
  <c r="HU89" i="11" s="1"/>
  <c r="HV95" i="6"/>
  <c r="HV89" i="11" s="1"/>
  <c r="HW95" i="6"/>
  <c r="HW89" i="11" s="1"/>
  <c r="HX95" i="6"/>
  <c r="HX89" i="11" s="1"/>
  <c r="HY95" i="6"/>
  <c r="HY89" i="11" s="1"/>
  <c r="HZ95" i="6"/>
  <c r="HZ89" i="11" s="1"/>
  <c r="IA95" i="6"/>
  <c r="IA89" i="11" s="1"/>
  <c r="IB95" i="6"/>
  <c r="IB89" i="11" s="1"/>
  <c r="IC95" i="6"/>
  <c r="IC89" i="11" s="1"/>
  <c r="ID95" i="6"/>
  <c r="ID89" i="11" s="1"/>
  <c r="IE95" i="6"/>
  <c r="IE89" i="11" s="1"/>
  <c r="IF95" i="6"/>
  <c r="IF89" i="11" s="1"/>
  <c r="H96" i="6"/>
  <c r="H90" i="11" s="1"/>
  <c r="I96" i="6"/>
  <c r="I90" i="11" s="1"/>
  <c r="J96" i="6"/>
  <c r="J90" i="11" s="1"/>
  <c r="K96" i="6"/>
  <c r="K90" i="11" s="1"/>
  <c r="L96" i="6"/>
  <c r="L90" i="11" s="1"/>
  <c r="M96" i="6"/>
  <c r="M90" i="11" s="1"/>
  <c r="N96" i="6"/>
  <c r="N90" i="11" s="1"/>
  <c r="O96" i="6"/>
  <c r="O90" i="11" s="1"/>
  <c r="P96" i="6"/>
  <c r="P90" i="11" s="1"/>
  <c r="Q96" i="6"/>
  <c r="Q90" i="11" s="1"/>
  <c r="R96" i="6"/>
  <c r="R90" i="11" s="1"/>
  <c r="S96" i="6"/>
  <c r="S90" i="11" s="1"/>
  <c r="T96" i="6"/>
  <c r="T90" i="11" s="1"/>
  <c r="U96" i="6"/>
  <c r="U90" i="11" s="1"/>
  <c r="V96" i="6"/>
  <c r="V90" i="11" s="1"/>
  <c r="W96" i="6"/>
  <c r="W90" i="11" s="1"/>
  <c r="X96" i="6"/>
  <c r="X90" i="11" s="1"/>
  <c r="Y96" i="6"/>
  <c r="Y90" i="11" s="1"/>
  <c r="Z96" i="6"/>
  <c r="Z90" i="11" s="1"/>
  <c r="AA96" i="6"/>
  <c r="AA90" i="11" s="1"/>
  <c r="AB96" i="6"/>
  <c r="AB90" i="11" s="1"/>
  <c r="AC96" i="6"/>
  <c r="AC90" i="11" s="1"/>
  <c r="AD96" i="6"/>
  <c r="AD90" i="11" s="1"/>
  <c r="AE96" i="6"/>
  <c r="AE90" i="11" s="1"/>
  <c r="AF96" i="6"/>
  <c r="AF90" i="11" s="1"/>
  <c r="AG96" i="6"/>
  <c r="AG90" i="11" s="1"/>
  <c r="AH96" i="6"/>
  <c r="AH90" i="11" s="1"/>
  <c r="AI96" i="6"/>
  <c r="AI90" i="11" s="1"/>
  <c r="AJ96" i="6"/>
  <c r="AJ90" i="11" s="1"/>
  <c r="AK96" i="6"/>
  <c r="AK90" i="11" s="1"/>
  <c r="AL96" i="6"/>
  <c r="AL90" i="11" s="1"/>
  <c r="AM96" i="6"/>
  <c r="AM90" i="11" s="1"/>
  <c r="AN96" i="6"/>
  <c r="AN90" i="11" s="1"/>
  <c r="AO96" i="6"/>
  <c r="AO90" i="11" s="1"/>
  <c r="AP96" i="6"/>
  <c r="AP90" i="11" s="1"/>
  <c r="AQ96" i="6"/>
  <c r="AQ90" i="11" s="1"/>
  <c r="AR96" i="6"/>
  <c r="AR90" i="11" s="1"/>
  <c r="AS96" i="6"/>
  <c r="AS90" i="11" s="1"/>
  <c r="AT96" i="6"/>
  <c r="AT90" i="11" s="1"/>
  <c r="AU96" i="6"/>
  <c r="AU90" i="11" s="1"/>
  <c r="AV96" i="6"/>
  <c r="AV90" i="11" s="1"/>
  <c r="AW96" i="6"/>
  <c r="AW90" i="11" s="1"/>
  <c r="AX96" i="6"/>
  <c r="AX90" i="11" s="1"/>
  <c r="AY96" i="6"/>
  <c r="AY90" i="11" s="1"/>
  <c r="AZ96" i="6"/>
  <c r="AZ90" i="11" s="1"/>
  <c r="BA96" i="6"/>
  <c r="BA90" i="11" s="1"/>
  <c r="BB96" i="6"/>
  <c r="BB90" i="11" s="1"/>
  <c r="BC96" i="6"/>
  <c r="BC90" i="11" s="1"/>
  <c r="BD96" i="6"/>
  <c r="BD90" i="11" s="1"/>
  <c r="BE96" i="6"/>
  <c r="BE90" i="11" s="1"/>
  <c r="BF96" i="6"/>
  <c r="BF90" i="11" s="1"/>
  <c r="BG96" i="6"/>
  <c r="BG90" i="11" s="1"/>
  <c r="BH96" i="6"/>
  <c r="BH90" i="11" s="1"/>
  <c r="BI96" i="6"/>
  <c r="BI90" i="11" s="1"/>
  <c r="BJ96" i="6"/>
  <c r="BJ90" i="11" s="1"/>
  <c r="BK96" i="6"/>
  <c r="BK90" i="11" s="1"/>
  <c r="BL96" i="6"/>
  <c r="BL90" i="11" s="1"/>
  <c r="BM96" i="6"/>
  <c r="BM90" i="11" s="1"/>
  <c r="BN96" i="6"/>
  <c r="BN90" i="11" s="1"/>
  <c r="BO96" i="6"/>
  <c r="BO90" i="11" s="1"/>
  <c r="BP96" i="6"/>
  <c r="BP90" i="11" s="1"/>
  <c r="BQ96" i="6"/>
  <c r="BQ90" i="11" s="1"/>
  <c r="BR96" i="6"/>
  <c r="BR90" i="11" s="1"/>
  <c r="BS96" i="6"/>
  <c r="BS90" i="11" s="1"/>
  <c r="BT96" i="6"/>
  <c r="BT90" i="11" s="1"/>
  <c r="BU96" i="6"/>
  <c r="BU90" i="11" s="1"/>
  <c r="BV96" i="6"/>
  <c r="BV90" i="11" s="1"/>
  <c r="BW96" i="6"/>
  <c r="BW90" i="11" s="1"/>
  <c r="BX96" i="6"/>
  <c r="BX90" i="11" s="1"/>
  <c r="BY96" i="6"/>
  <c r="BY90" i="11" s="1"/>
  <c r="BZ96" i="6"/>
  <c r="BZ90" i="11" s="1"/>
  <c r="CA96" i="6"/>
  <c r="CA90" i="11" s="1"/>
  <c r="CB96" i="6"/>
  <c r="CB90" i="11" s="1"/>
  <c r="CC96" i="6"/>
  <c r="CC90" i="11" s="1"/>
  <c r="CD96" i="6"/>
  <c r="CD90" i="11" s="1"/>
  <c r="CE96" i="6"/>
  <c r="CE90" i="11" s="1"/>
  <c r="CF96" i="6"/>
  <c r="CF90" i="11" s="1"/>
  <c r="CG96" i="6"/>
  <c r="CG90" i="11" s="1"/>
  <c r="CH96" i="6"/>
  <c r="CH90" i="11" s="1"/>
  <c r="CI96" i="6"/>
  <c r="CI90" i="11" s="1"/>
  <c r="CJ96" i="6"/>
  <c r="CJ90" i="11" s="1"/>
  <c r="CK96" i="6"/>
  <c r="CK90" i="11" s="1"/>
  <c r="CL96" i="6"/>
  <c r="CL90" i="11" s="1"/>
  <c r="CM96" i="6"/>
  <c r="CM90" i="11" s="1"/>
  <c r="CN96" i="6"/>
  <c r="CN90" i="11" s="1"/>
  <c r="CO96" i="6"/>
  <c r="CO90" i="11" s="1"/>
  <c r="CP96" i="6"/>
  <c r="CP90" i="11" s="1"/>
  <c r="CQ96" i="6"/>
  <c r="CQ90" i="11" s="1"/>
  <c r="CR96" i="6"/>
  <c r="CR90" i="11" s="1"/>
  <c r="CS96" i="6"/>
  <c r="CS90" i="11" s="1"/>
  <c r="CT96" i="6"/>
  <c r="CT90" i="11" s="1"/>
  <c r="CU96" i="6"/>
  <c r="CU90" i="11" s="1"/>
  <c r="CV96" i="6"/>
  <c r="CV90" i="11" s="1"/>
  <c r="CW96" i="6"/>
  <c r="CW90" i="11" s="1"/>
  <c r="CX96" i="6"/>
  <c r="CX90" i="11" s="1"/>
  <c r="CY96" i="6"/>
  <c r="CY90" i="11" s="1"/>
  <c r="CZ96" i="6"/>
  <c r="CZ90" i="11" s="1"/>
  <c r="DA96" i="6"/>
  <c r="DA90" i="11" s="1"/>
  <c r="DB96" i="6"/>
  <c r="DB90" i="11" s="1"/>
  <c r="DC96" i="6"/>
  <c r="DC90" i="11" s="1"/>
  <c r="DD96" i="6"/>
  <c r="DD90" i="11" s="1"/>
  <c r="DE96" i="6"/>
  <c r="DE90" i="11" s="1"/>
  <c r="DF96" i="6"/>
  <c r="DF90" i="11" s="1"/>
  <c r="DG96" i="6"/>
  <c r="DG90" i="11" s="1"/>
  <c r="DH96" i="6"/>
  <c r="DH90" i="11" s="1"/>
  <c r="DI96" i="6"/>
  <c r="DI90" i="11" s="1"/>
  <c r="DJ96" i="6"/>
  <c r="DJ90" i="11" s="1"/>
  <c r="DK96" i="6"/>
  <c r="DK90" i="11" s="1"/>
  <c r="DL96" i="6"/>
  <c r="DL90" i="11" s="1"/>
  <c r="DM96" i="6"/>
  <c r="DM90" i="11" s="1"/>
  <c r="DN96" i="6"/>
  <c r="DN90" i="11" s="1"/>
  <c r="DO96" i="6"/>
  <c r="DO90" i="11" s="1"/>
  <c r="DP96" i="6"/>
  <c r="DP90" i="11" s="1"/>
  <c r="DQ96" i="6"/>
  <c r="DQ90" i="11" s="1"/>
  <c r="DR96" i="6"/>
  <c r="DR90" i="11" s="1"/>
  <c r="DS96" i="6"/>
  <c r="DS90" i="11" s="1"/>
  <c r="DT96" i="6"/>
  <c r="DT90" i="11" s="1"/>
  <c r="DU96" i="6"/>
  <c r="DU90" i="11" s="1"/>
  <c r="DV96" i="6"/>
  <c r="DV90" i="11" s="1"/>
  <c r="DW96" i="6"/>
  <c r="DW90" i="11" s="1"/>
  <c r="DX96" i="6"/>
  <c r="DX90" i="11" s="1"/>
  <c r="DY96" i="6"/>
  <c r="DY90" i="11" s="1"/>
  <c r="DZ96" i="6"/>
  <c r="DZ90" i="11" s="1"/>
  <c r="EA96" i="6"/>
  <c r="EA90" i="11" s="1"/>
  <c r="EB96" i="6"/>
  <c r="EB90" i="11" s="1"/>
  <c r="EC96" i="6"/>
  <c r="EC90" i="11" s="1"/>
  <c r="ED96" i="6"/>
  <c r="ED90" i="11" s="1"/>
  <c r="EE96" i="6"/>
  <c r="EE90" i="11" s="1"/>
  <c r="EF96" i="6"/>
  <c r="EF90" i="11" s="1"/>
  <c r="EG96" i="6"/>
  <c r="EG90" i="11" s="1"/>
  <c r="EH96" i="6"/>
  <c r="EH90" i="11" s="1"/>
  <c r="EI96" i="6"/>
  <c r="EI90" i="11" s="1"/>
  <c r="EJ96" i="6"/>
  <c r="EJ90" i="11" s="1"/>
  <c r="EK96" i="6"/>
  <c r="EK90" i="11" s="1"/>
  <c r="EL96" i="6"/>
  <c r="EL90" i="11" s="1"/>
  <c r="EM96" i="6"/>
  <c r="EM90" i="11" s="1"/>
  <c r="EN96" i="6"/>
  <c r="EN90" i="11" s="1"/>
  <c r="EO96" i="6"/>
  <c r="EO90" i="11" s="1"/>
  <c r="EP96" i="6"/>
  <c r="EP90" i="11" s="1"/>
  <c r="EQ96" i="6"/>
  <c r="EQ90" i="11" s="1"/>
  <c r="ER96" i="6"/>
  <c r="ER90" i="11" s="1"/>
  <c r="ES96" i="6"/>
  <c r="ES90" i="11" s="1"/>
  <c r="ET96" i="6"/>
  <c r="ET90" i="11" s="1"/>
  <c r="EU96" i="6"/>
  <c r="EU90" i="11" s="1"/>
  <c r="EV96" i="6"/>
  <c r="EV90" i="11" s="1"/>
  <c r="EW96" i="6"/>
  <c r="EW90" i="11" s="1"/>
  <c r="EX96" i="6"/>
  <c r="EX90" i="11" s="1"/>
  <c r="EY96" i="6"/>
  <c r="EY90" i="11" s="1"/>
  <c r="EZ96" i="6"/>
  <c r="EZ90" i="11" s="1"/>
  <c r="FA96" i="6"/>
  <c r="FA90" i="11" s="1"/>
  <c r="FB96" i="6"/>
  <c r="FB90" i="11" s="1"/>
  <c r="FC96" i="6"/>
  <c r="FC90" i="11" s="1"/>
  <c r="FD96" i="6"/>
  <c r="FD90" i="11" s="1"/>
  <c r="FE96" i="6"/>
  <c r="FE90" i="11" s="1"/>
  <c r="FF96" i="6"/>
  <c r="FF90" i="11" s="1"/>
  <c r="FG96" i="6"/>
  <c r="FG90" i="11" s="1"/>
  <c r="FH96" i="6"/>
  <c r="FH90" i="11" s="1"/>
  <c r="FI96" i="6"/>
  <c r="FI90" i="11" s="1"/>
  <c r="FJ96" i="6"/>
  <c r="FJ90" i="11" s="1"/>
  <c r="FK96" i="6"/>
  <c r="FK90" i="11" s="1"/>
  <c r="FL96" i="6"/>
  <c r="FL90" i="11" s="1"/>
  <c r="FM96" i="6"/>
  <c r="FM90" i="11" s="1"/>
  <c r="FN96" i="6"/>
  <c r="FN90" i="11" s="1"/>
  <c r="FO96" i="6"/>
  <c r="FO90" i="11" s="1"/>
  <c r="FP96" i="6"/>
  <c r="FP90" i="11" s="1"/>
  <c r="FQ96" i="6"/>
  <c r="FQ90" i="11" s="1"/>
  <c r="FR96" i="6"/>
  <c r="FR90" i="11" s="1"/>
  <c r="FS96" i="6"/>
  <c r="FS90" i="11" s="1"/>
  <c r="FT96" i="6"/>
  <c r="FT90" i="11" s="1"/>
  <c r="FU96" i="6"/>
  <c r="FU90" i="11" s="1"/>
  <c r="FV96" i="6"/>
  <c r="FV90" i="11" s="1"/>
  <c r="FW96" i="6"/>
  <c r="FW90" i="11" s="1"/>
  <c r="FX96" i="6"/>
  <c r="FX90" i="11" s="1"/>
  <c r="FY96" i="6"/>
  <c r="FY90" i="11" s="1"/>
  <c r="FZ96" i="6"/>
  <c r="FZ90" i="11" s="1"/>
  <c r="GA96" i="6"/>
  <c r="GA90" i="11" s="1"/>
  <c r="GB96" i="6"/>
  <c r="GB90" i="11" s="1"/>
  <c r="GC96" i="6"/>
  <c r="GC90" i="11" s="1"/>
  <c r="GD96" i="6"/>
  <c r="GD90" i="11" s="1"/>
  <c r="GE96" i="6"/>
  <c r="GE90" i="11" s="1"/>
  <c r="GF96" i="6"/>
  <c r="GF90" i="11" s="1"/>
  <c r="GG96" i="6"/>
  <c r="GG90" i="11" s="1"/>
  <c r="GH96" i="6"/>
  <c r="GH90" i="11" s="1"/>
  <c r="GI96" i="6"/>
  <c r="GI90" i="11" s="1"/>
  <c r="GJ96" i="6"/>
  <c r="GJ90" i="11" s="1"/>
  <c r="GK96" i="6"/>
  <c r="GK90" i="11" s="1"/>
  <c r="GL96" i="6"/>
  <c r="GL90" i="11" s="1"/>
  <c r="GM96" i="6"/>
  <c r="GM90" i="11" s="1"/>
  <c r="GN96" i="6"/>
  <c r="GN90" i="11" s="1"/>
  <c r="GO96" i="6"/>
  <c r="GO90" i="11" s="1"/>
  <c r="GP96" i="6"/>
  <c r="GP90" i="11" s="1"/>
  <c r="GQ96" i="6"/>
  <c r="GQ90" i="11" s="1"/>
  <c r="GR96" i="6"/>
  <c r="GR90" i="11" s="1"/>
  <c r="GS96" i="6"/>
  <c r="GS90" i="11" s="1"/>
  <c r="GT96" i="6"/>
  <c r="GT90" i="11" s="1"/>
  <c r="GU96" i="6"/>
  <c r="GU90" i="11" s="1"/>
  <c r="GV96" i="6"/>
  <c r="GV90" i="11" s="1"/>
  <c r="GW96" i="6"/>
  <c r="GW90" i="11" s="1"/>
  <c r="GX96" i="6"/>
  <c r="GX90" i="11" s="1"/>
  <c r="GY96" i="6"/>
  <c r="GY90" i="11" s="1"/>
  <c r="GZ96" i="6"/>
  <c r="GZ90" i="11" s="1"/>
  <c r="HA96" i="6"/>
  <c r="HA90" i="11" s="1"/>
  <c r="HB96" i="6"/>
  <c r="HB90" i="11" s="1"/>
  <c r="HC96" i="6"/>
  <c r="HC90" i="11" s="1"/>
  <c r="HD96" i="6"/>
  <c r="HD90" i="11" s="1"/>
  <c r="HE96" i="6"/>
  <c r="HE90" i="11" s="1"/>
  <c r="HF96" i="6"/>
  <c r="HF90" i="11" s="1"/>
  <c r="HG96" i="6"/>
  <c r="HG90" i="11" s="1"/>
  <c r="HH96" i="6"/>
  <c r="HH90" i="11" s="1"/>
  <c r="HI96" i="6"/>
  <c r="HI90" i="11" s="1"/>
  <c r="HJ96" i="6"/>
  <c r="HJ90" i="11" s="1"/>
  <c r="HK96" i="6"/>
  <c r="HK90" i="11" s="1"/>
  <c r="HL96" i="6"/>
  <c r="HL90" i="11" s="1"/>
  <c r="HM96" i="6"/>
  <c r="HM90" i="11" s="1"/>
  <c r="HN96" i="6"/>
  <c r="HN90" i="11" s="1"/>
  <c r="HO96" i="6"/>
  <c r="HO90" i="11" s="1"/>
  <c r="HP96" i="6"/>
  <c r="HP90" i="11" s="1"/>
  <c r="HQ96" i="6"/>
  <c r="HQ90" i="11" s="1"/>
  <c r="HR96" i="6"/>
  <c r="HR90" i="11" s="1"/>
  <c r="HS96" i="6"/>
  <c r="HS90" i="11" s="1"/>
  <c r="HT96" i="6"/>
  <c r="HT90" i="11" s="1"/>
  <c r="HU96" i="6"/>
  <c r="HU90" i="11" s="1"/>
  <c r="HV96" i="6"/>
  <c r="HV90" i="11" s="1"/>
  <c r="HW96" i="6"/>
  <c r="HW90" i="11" s="1"/>
  <c r="HX96" i="6"/>
  <c r="HX90" i="11" s="1"/>
  <c r="HY96" i="6"/>
  <c r="HY90" i="11" s="1"/>
  <c r="HZ96" i="6"/>
  <c r="HZ90" i="11" s="1"/>
  <c r="IA96" i="6"/>
  <c r="IA90" i="11" s="1"/>
  <c r="IB96" i="6"/>
  <c r="IB90" i="11" s="1"/>
  <c r="IC96" i="6"/>
  <c r="IC90" i="11" s="1"/>
  <c r="ID96" i="6"/>
  <c r="ID90" i="11" s="1"/>
  <c r="IE96" i="6"/>
  <c r="IE90" i="11" s="1"/>
  <c r="IF96" i="6"/>
  <c r="IF90" i="11" s="1"/>
  <c r="G13" i="6"/>
  <c r="G7" i="11" s="1"/>
  <c r="E7" s="1"/>
  <c r="D7" s="1"/>
  <c r="G14" i="6"/>
  <c r="G8" i="11" s="1"/>
  <c r="G15" i="6"/>
  <c r="G9" i="11" s="1"/>
  <c r="G16" i="6"/>
  <c r="G10" i="11" s="1"/>
  <c r="E10" s="1"/>
  <c r="G17" i="6"/>
  <c r="G11" i="11" s="1"/>
  <c r="E11" s="1"/>
  <c r="G18" i="6"/>
  <c r="G12" i="11" s="1"/>
  <c r="E12" s="1"/>
  <c r="D12" s="1"/>
  <c r="G19" i="6"/>
  <c r="G13" i="11" s="1"/>
  <c r="E13" s="1"/>
  <c r="D13" s="1"/>
  <c r="G20" i="6"/>
  <c r="G14" i="11" s="1"/>
  <c r="E14" s="1"/>
  <c r="D14" s="1"/>
  <c r="G21" i="6"/>
  <c r="G15" i="11" s="1"/>
  <c r="E15" s="1"/>
  <c r="D15" s="1"/>
  <c r="G22" i="6"/>
  <c r="G16" i="11" s="1"/>
  <c r="G23" i="6"/>
  <c r="G17" i="11" s="1"/>
  <c r="E17" s="1"/>
  <c r="D17" s="1"/>
  <c r="G24" i="6"/>
  <c r="G18" i="11" s="1"/>
  <c r="E18" s="1"/>
  <c r="G25" i="6"/>
  <c r="G19" i="11" s="1"/>
  <c r="E19" s="1"/>
  <c r="D19" s="1"/>
  <c r="G26" i="6"/>
  <c r="G20" i="11" s="1"/>
  <c r="E20" s="1"/>
  <c r="D20" s="1"/>
  <c r="G27" i="6"/>
  <c r="G21" i="11" s="1"/>
  <c r="E21" s="1"/>
  <c r="D21" s="1"/>
  <c r="G28" i="6"/>
  <c r="G22" i="11" s="1"/>
  <c r="E22" s="1"/>
  <c r="D22" s="1"/>
  <c r="G29" i="6"/>
  <c r="G23" i="11" s="1"/>
  <c r="E23" s="1"/>
  <c r="D23" s="1"/>
  <c r="G30" i="6"/>
  <c r="G24" i="11" s="1"/>
  <c r="E24" s="1"/>
  <c r="D24" s="1"/>
  <c r="G31" i="6"/>
  <c r="G25" i="11" s="1"/>
  <c r="E25" s="1"/>
  <c r="D25" s="1"/>
  <c r="G32" i="6"/>
  <c r="G26" i="11" s="1"/>
  <c r="G33" i="6"/>
  <c r="G27" i="11" s="1"/>
  <c r="G34" i="6"/>
  <c r="G28" i="11" s="1"/>
  <c r="G35" i="6"/>
  <c r="G29" i="11" s="1"/>
  <c r="G36" i="6"/>
  <c r="G30" i="11" s="1"/>
  <c r="G37" i="6"/>
  <c r="G31" i="11" s="1"/>
  <c r="G38" i="6"/>
  <c r="G32" i="11" s="1"/>
  <c r="G39" i="6"/>
  <c r="G33" i="11" s="1"/>
  <c r="E33" s="1"/>
  <c r="D33" s="1"/>
  <c r="G40" i="6"/>
  <c r="G34" i="11" s="1"/>
  <c r="E34" s="1"/>
  <c r="D34" s="1"/>
  <c r="G41" i="6"/>
  <c r="G35" i="11" s="1"/>
  <c r="E35" s="1"/>
  <c r="D35" s="1"/>
  <c r="G42" i="6"/>
  <c r="G36" i="11" s="1"/>
  <c r="E36" s="1"/>
  <c r="D36" s="1"/>
  <c r="G43" i="6"/>
  <c r="G37" i="11" s="1"/>
  <c r="E37" s="1"/>
  <c r="D37" s="1"/>
  <c r="G44" i="6"/>
  <c r="G38" i="11" s="1"/>
  <c r="E38" s="1"/>
  <c r="D38" s="1"/>
  <c r="G45" i="6"/>
  <c r="G39" i="11" s="1"/>
  <c r="E39" s="1"/>
  <c r="D39" s="1"/>
  <c r="G46" i="6"/>
  <c r="G40" i="11" s="1"/>
  <c r="E40" s="1"/>
  <c r="D40" s="1"/>
  <c r="G47" i="6"/>
  <c r="G41" i="11" s="1"/>
  <c r="F41" s="1"/>
  <c r="D41" s="1"/>
  <c r="G48" i="6"/>
  <c r="G42" i="11" s="1"/>
  <c r="F42" s="1"/>
  <c r="G49" i="6"/>
  <c r="G43" i="11" s="1"/>
  <c r="E43" s="1"/>
  <c r="D43" s="1"/>
  <c r="G50" i="6"/>
  <c r="G44" i="11" s="1"/>
  <c r="E44" s="1"/>
  <c r="D44" s="1"/>
  <c r="G51" i="6"/>
  <c r="G45" i="11" s="1"/>
  <c r="E45" s="1"/>
  <c r="D45" s="1"/>
  <c r="G52" i="6"/>
  <c r="G46" i="11" s="1"/>
  <c r="E46" s="1"/>
  <c r="D46" s="1"/>
  <c r="G53" i="6"/>
  <c r="G47" i="11" s="1"/>
  <c r="E47" s="1"/>
  <c r="D47" s="1"/>
  <c r="G54" i="6"/>
  <c r="G48" i="11" s="1"/>
  <c r="E48" s="1"/>
  <c r="D48" s="1"/>
  <c r="G55" i="6"/>
  <c r="G49" i="11" s="1"/>
  <c r="E49" s="1"/>
  <c r="D49" s="1"/>
  <c r="G56" i="6"/>
  <c r="G50" i="11" s="1"/>
  <c r="E50" s="1"/>
  <c r="D50" s="1"/>
  <c r="G57" i="6"/>
  <c r="G51" i="11" s="1"/>
  <c r="E51" s="1"/>
  <c r="D51" s="1"/>
  <c r="G58" i="6"/>
  <c r="G52" i="11" s="1"/>
  <c r="E52" s="1"/>
  <c r="D52" s="1"/>
  <c r="G59" i="6"/>
  <c r="G53" i="11" s="1"/>
  <c r="E53" s="1"/>
  <c r="D53" s="1"/>
  <c r="G60" i="6"/>
  <c r="G54" i="11" s="1"/>
  <c r="E54" s="1"/>
  <c r="D54" s="1"/>
  <c r="G61" i="6"/>
  <c r="G55" i="11" s="1"/>
  <c r="E55" s="1"/>
  <c r="D55" s="1"/>
  <c r="G62" i="6"/>
  <c r="G56" i="11" s="1"/>
  <c r="E56" s="1"/>
  <c r="D56" s="1"/>
  <c r="G63" i="6"/>
  <c r="G57" i="11" s="1"/>
  <c r="E57" s="1"/>
  <c r="D57" s="1"/>
  <c r="G64" i="6"/>
  <c r="G58" i="11" s="1"/>
  <c r="E58" s="1"/>
  <c r="D58" s="1"/>
  <c r="G65" i="6"/>
  <c r="G59" i="11" s="1"/>
  <c r="E59" s="1"/>
  <c r="D59" s="1"/>
  <c r="G66" i="6"/>
  <c r="G60" i="11" s="1"/>
  <c r="E60" s="1"/>
  <c r="D60" s="1"/>
  <c r="G67" i="6"/>
  <c r="G61" i="11" s="1"/>
  <c r="E61" s="1"/>
  <c r="D61" s="1"/>
  <c r="G68" i="6"/>
  <c r="G62" i="11" s="1"/>
  <c r="E62" s="1"/>
  <c r="D62" s="1"/>
  <c r="G69" i="6"/>
  <c r="G63" i="11" s="1"/>
  <c r="E63" s="1"/>
  <c r="D63" s="1"/>
  <c r="G70" i="6"/>
  <c r="G64" i="11" s="1"/>
  <c r="E64" s="1"/>
  <c r="D64" s="1"/>
  <c r="G74" i="6"/>
  <c r="G68" i="11" s="1"/>
  <c r="E68" s="1"/>
  <c r="G75" i="6"/>
  <c r="G69" i="11" s="1"/>
  <c r="G76" i="6"/>
  <c r="G70" i="11" s="1"/>
  <c r="G77" i="6"/>
  <c r="G71" i="11" s="1"/>
  <c r="G78" i="6"/>
  <c r="G72" i="11" s="1"/>
  <c r="E72" s="1"/>
  <c r="D72" s="1"/>
  <c r="G79" i="6"/>
  <c r="G73" i="11" s="1"/>
  <c r="E73" s="1"/>
  <c r="D73" s="1"/>
  <c r="G80" i="6"/>
  <c r="G74" i="11" s="1"/>
  <c r="G81" i="6"/>
  <c r="G75" i="11" s="1"/>
  <c r="G82" i="6"/>
  <c r="G76" i="11" s="1"/>
  <c r="E76" s="1"/>
  <c r="D76" s="1"/>
  <c r="G83" i="6"/>
  <c r="G77" i="11" s="1"/>
  <c r="E77" s="1"/>
  <c r="D77" s="1"/>
  <c r="G84" i="6"/>
  <c r="G78" i="11" s="1"/>
  <c r="G85" i="6"/>
  <c r="G79" i="11" s="1"/>
  <c r="G87" i="6"/>
  <c r="G81" i="11" s="1"/>
  <c r="E81" s="1"/>
  <c r="D81" s="1"/>
  <c r="G88" i="6"/>
  <c r="G82" i="11" s="1"/>
  <c r="E82" s="1"/>
  <c r="G89" i="6"/>
  <c r="G83" i="11" s="1"/>
  <c r="E83" s="1"/>
  <c r="D83" s="1"/>
  <c r="G90" i="6"/>
  <c r="G84" i="11" s="1"/>
  <c r="E84" s="1"/>
  <c r="D84" s="1"/>
  <c r="G91" i="6"/>
  <c r="G85" i="11" s="1"/>
  <c r="E85" s="1"/>
  <c r="D85" s="1"/>
  <c r="G92" i="6"/>
  <c r="G86" i="11" s="1"/>
  <c r="E86" s="1"/>
  <c r="D86" s="1"/>
  <c r="G94" i="6"/>
  <c r="G88" i="11" s="1"/>
  <c r="E88" s="1"/>
  <c r="D88" s="1"/>
  <c r="G95" i="6"/>
  <c r="G89" i="11" s="1"/>
  <c r="E89" s="1"/>
  <c r="D89" s="1"/>
  <c r="G96" i="6"/>
  <c r="G90" i="11" s="1"/>
  <c r="D82" l="1"/>
  <c r="D80" s="1"/>
  <c r="E80"/>
  <c r="D42"/>
  <c r="F6"/>
  <c r="F91"/>
  <c r="E16"/>
  <c r="D16" s="1"/>
  <c r="D18"/>
  <c r="E8"/>
  <c r="D8" s="1"/>
  <c r="D10"/>
  <c r="E69"/>
  <c r="D69" s="1"/>
  <c r="D68"/>
  <c r="E9"/>
  <c r="D11"/>
  <c r="AA86" i="6"/>
  <c r="AA80" i="11" s="1"/>
  <c r="IF99" i="6"/>
  <c r="IF100" s="1"/>
  <c r="IE99"/>
  <c r="IE100" s="1"/>
  <c r="ID99"/>
  <c r="ID100" s="1"/>
  <c r="IC99"/>
  <c r="IC100" s="1"/>
  <c r="IB99"/>
  <c r="IB100" s="1"/>
  <c r="IA99"/>
  <c r="IA100" s="1"/>
  <c r="HZ99"/>
  <c r="HZ100" s="1"/>
  <c r="HY99"/>
  <c r="HY100" s="1"/>
  <c r="HX99"/>
  <c r="HX100" s="1"/>
  <c r="HW99"/>
  <c r="HW100" s="1"/>
  <c r="HV99"/>
  <c r="HV100" s="1"/>
  <c r="HU99"/>
  <c r="HU100" s="1"/>
  <c r="HT99"/>
  <c r="HT100" s="1"/>
  <c r="HS99"/>
  <c r="HS100" s="1"/>
  <c r="HR99"/>
  <c r="HR100" s="1"/>
  <c r="HQ99"/>
  <c r="HQ100" s="1"/>
  <c r="HP99"/>
  <c r="HP100" s="1"/>
  <c r="HO99"/>
  <c r="HO100" s="1"/>
  <c r="HN99"/>
  <c r="HN100" s="1"/>
  <c r="HM99"/>
  <c r="HM100" s="1"/>
  <c r="HL99"/>
  <c r="HL100" s="1"/>
  <c r="HK99"/>
  <c r="HK100" s="1"/>
  <c r="HJ99"/>
  <c r="HJ100" s="1"/>
  <c r="HI99"/>
  <c r="HI100" s="1"/>
  <c r="HH99"/>
  <c r="HH100" s="1"/>
  <c r="HG99"/>
  <c r="HG100" s="1"/>
  <c r="HF99"/>
  <c r="HF100" s="1"/>
  <c r="HE99"/>
  <c r="HE100" s="1"/>
  <c r="HD99"/>
  <c r="HD100" s="1"/>
  <c r="HC99"/>
  <c r="HC100" s="1"/>
  <c r="HB99"/>
  <c r="HB100" s="1"/>
  <c r="HA99"/>
  <c r="HA100" s="1"/>
  <c r="GZ99"/>
  <c r="GZ100" s="1"/>
  <c r="GY99"/>
  <c r="GY100" s="1"/>
  <c r="GW99"/>
  <c r="GW100" s="1"/>
  <c r="GV99"/>
  <c r="GV100" s="1"/>
  <c r="GU99"/>
  <c r="GU100" s="1"/>
  <c r="GT99"/>
  <c r="GT100" s="1"/>
  <c r="GS99"/>
  <c r="GS100" s="1"/>
  <c r="GR99"/>
  <c r="GR100" s="1"/>
  <c r="GQ99"/>
  <c r="GQ100" s="1"/>
  <c r="GP99"/>
  <c r="GP100" s="1"/>
  <c r="GO99"/>
  <c r="GO100" s="1"/>
  <c r="GN99"/>
  <c r="GN100" s="1"/>
  <c r="GM99"/>
  <c r="GM100" s="1"/>
  <c r="GL99"/>
  <c r="GL100" s="1"/>
  <c r="GK99"/>
  <c r="GK100" s="1"/>
  <c r="GJ99"/>
  <c r="GJ100" s="1"/>
  <c r="GI99"/>
  <c r="GI100" s="1"/>
  <c r="GH99"/>
  <c r="GH100" s="1"/>
  <c r="GG99"/>
  <c r="GG100" s="1"/>
  <c r="GF99"/>
  <c r="GF100" s="1"/>
  <c r="GE99"/>
  <c r="GE100" s="1"/>
  <c r="GD99"/>
  <c r="GD100" s="1"/>
  <c r="GC99"/>
  <c r="GC100" s="1"/>
  <c r="GB99"/>
  <c r="GB100" s="1"/>
  <c r="GA99"/>
  <c r="GA100" s="1"/>
  <c r="FZ99"/>
  <c r="FZ100" s="1"/>
  <c r="FY99"/>
  <c r="FY100" s="1"/>
  <c r="FX99"/>
  <c r="FX100" s="1"/>
  <c r="FW99"/>
  <c r="FW100" s="1"/>
  <c r="FV99"/>
  <c r="FV100" s="1"/>
  <c r="FU99"/>
  <c r="FU100" s="1"/>
  <c r="FT99"/>
  <c r="FT100" s="1"/>
  <c r="FS99"/>
  <c r="FS100" s="1"/>
  <c r="FR99"/>
  <c r="FR100" s="1"/>
  <c r="FQ99"/>
  <c r="FQ100" s="1"/>
  <c r="FP99"/>
  <c r="FP100" s="1"/>
  <c r="FO99"/>
  <c r="FO100" s="1"/>
  <c r="FN99"/>
  <c r="FN100" s="1"/>
  <c r="FM99"/>
  <c r="FM100" s="1"/>
  <c r="FL99"/>
  <c r="FL100" s="1"/>
  <c r="FK99"/>
  <c r="FK100" s="1"/>
  <c r="FJ99"/>
  <c r="FJ100" s="1"/>
  <c r="FI99"/>
  <c r="FI100" s="1"/>
  <c r="FH99"/>
  <c r="FH100" s="1"/>
  <c r="FG99"/>
  <c r="FG100" s="1"/>
  <c r="FF99"/>
  <c r="FF100" s="1"/>
  <c r="FE99"/>
  <c r="FE100" s="1"/>
  <c r="FD99"/>
  <c r="FD100" s="1"/>
  <c r="FC99"/>
  <c r="FC100" s="1"/>
  <c r="FB99"/>
  <c r="FB100" s="1"/>
  <c r="FA99"/>
  <c r="FA100" s="1"/>
  <c r="EZ99"/>
  <c r="EZ100" s="1"/>
  <c r="EY99"/>
  <c r="EY100" s="1"/>
  <c r="EX99"/>
  <c r="EX100" s="1"/>
  <c r="EW99"/>
  <c r="EW100" s="1"/>
  <c r="EV99"/>
  <c r="EV100" s="1"/>
  <c r="EU99"/>
  <c r="EU100" s="1"/>
  <c r="ET99"/>
  <c r="ET100" s="1"/>
  <c r="ES99"/>
  <c r="ES100" s="1"/>
  <c r="ER99"/>
  <c r="ER100" s="1"/>
  <c r="EQ99"/>
  <c r="EQ100" s="1"/>
  <c r="EP99"/>
  <c r="EP100" s="1"/>
  <c r="EO99"/>
  <c r="EO100" s="1"/>
  <c r="EN99"/>
  <c r="EN100" s="1"/>
  <c r="EM99"/>
  <c r="EM100" s="1"/>
  <c r="EL99"/>
  <c r="EL100" s="1"/>
  <c r="EK99"/>
  <c r="EK100" s="1"/>
  <c r="EJ99"/>
  <c r="EJ100" s="1"/>
  <c r="EI99"/>
  <c r="EI100" s="1"/>
  <c r="EH99"/>
  <c r="EH100" s="1"/>
  <c r="EG99"/>
  <c r="EG100" s="1"/>
  <c r="EF99"/>
  <c r="EF100" s="1"/>
  <c r="EE99"/>
  <c r="EE100" s="1"/>
  <c r="ED99"/>
  <c r="ED100" s="1"/>
  <c r="EC99"/>
  <c r="EC100" s="1"/>
  <c r="EB99"/>
  <c r="EB100" s="1"/>
  <c r="EA99"/>
  <c r="EA100" s="1"/>
  <c r="DZ99"/>
  <c r="DZ100" s="1"/>
  <c r="DY99"/>
  <c r="DY100" s="1"/>
  <c r="DX99"/>
  <c r="DX100" s="1"/>
  <c r="DW99"/>
  <c r="DW100" s="1"/>
  <c r="DV99"/>
  <c r="DV100" s="1"/>
  <c r="DU99"/>
  <c r="DU100" s="1"/>
  <c r="DT99"/>
  <c r="DT100" s="1"/>
  <c r="DS99"/>
  <c r="DS100" s="1"/>
  <c r="DR99"/>
  <c r="DR100" s="1"/>
  <c r="DQ99"/>
  <c r="DQ100" s="1"/>
  <c r="DP99"/>
  <c r="DP100" s="1"/>
  <c r="DO99"/>
  <c r="DO100" s="1"/>
  <c r="DN99"/>
  <c r="DN100" s="1"/>
  <c r="DM99"/>
  <c r="DM100" s="1"/>
  <c r="DL99"/>
  <c r="DL100" s="1"/>
  <c r="DK99"/>
  <c r="DK100" s="1"/>
  <c r="DJ99"/>
  <c r="DJ100" s="1"/>
  <c r="DI99"/>
  <c r="DI100" s="1"/>
  <c r="DH99"/>
  <c r="DH100" s="1"/>
  <c r="DG99"/>
  <c r="DG100" s="1"/>
  <c r="DF99"/>
  <c r="DF100" s="1"/>
  <c r="DE99"/>
  <c r="DE100" s="1"/>
  <c r="DD99"/>
  <c r="DD100" s="1"/>
  <c r="DC99"/>
  <c r="DC100" s="1"/>
  <c r="DB99"/>
  <c r="DB100" s="1"/>
  <c r="DA99"/>
  <c r="DA100" s="1"/>
  <c r="CZ99"/>
  <c r="CZ100" s="1"/>
  <c r="CY99"/>
  <c r="CY100" s="1"/>
  <c r="CX99"/>
  <c r="CX100" s="1"/>
  <c r="CW99"/>
  <c r="CW100" s="1"/>
  <c r="CV99"/>
  <c r="CV100" s="1"/>
  <c r="CU99"/>
  <c r="CU100" s="1"/>
  <c r="CT99"/>
  <c r="CT100" s="1"/>
  <c r="CS99"/>
  <c r="CS100" s="1"/>
  <c r="CR99"/>
  <c r="CR100" s="1"/>
  <c r="CQ99"/>
  <c r="CQ100" s="1"/>
  <c r="CP99"/>
  <c r="CP100" s="1"/>
  <c r="CO99"/>
  <c r="CO100" s="1"/>
  <c r="CN99"/>
  <c r="CN100" s="1"/>
  <c r="CM99"/>
  <c r="CM100" s="1"/>
  <c r="CL99"/>
  <c r="CL100" s="1"/>
  <c r="CK99"/>
  <c r="CK100" s="1"/>
  <c r="CJ99"/>
  <c r="CJ100" s="1"/>
  <c r="CI99"/>
  <c r="CI100" s="1"/>
  <c r="CH99"/>
  <c r="CH100" s="1"/>
  <c r="CG99"/>
  <c r="CG100" s="1"/>
  <c r="CF99"/>
  <c r="CF100" s="1"/>
  <c r="CE99"/>
  <c r="CE100" s="1"/>
  <c r="CD99"/>
  <c r="CD100" s="1"/>
  <c r="CC99"/>
  <c r="CC100" s="1"/>
  <c r="CB99"/>
  <c r="CB100" s="1"/>
  <c r="CA99"/>
  <c r="CA100" s="1"/>
  <c r="BZ99"/>
  <c r="BZ100" s="1"/>
  <c r="BY99"/>
  <c r="BY100" s="1"/>
  <c r="BX99"/>
  <c r="BX100" s="1"/>
  <c r="BW99"/>
  <c r="BW100" s="1"/>
  <c r="BV99"/>
  <c r="BV100" s="1"/>
  <c r="BU99"/>
  <c r="BU100" s="1"/>
  <c r="BT99"/>
  <c r="BT100" s="1"/>
  <c r="BS99"/>
  <c r="BS100" s="1"/>
  <c r="BR99"/>
  <c r="BR100" s="1"/>
  <c r="BQ99"/>
  <c r="BQ100" s="1"/>
  <c r="BP99"/>
  <c r="BP100" s="1"/>
  <c r="BO99"/>
  <c r="BO100" s="1"/>
  <c r="BN99"/>
  <c r="BN100" s="1"/>
  <c r="BM99"/>
  <c r="BM100" s="1"/>
  <c r="BL99"/>
  <c r="BL100" s="1"/>
  <c r="BK99"/>
  <c r="BK100" s="1"/>
  <c r="BJ99"/>
  <c r="BJ100" s="1"/>
  <c r="BI99"/>
  <c r="BI100" s="1"/>
  <c r="BH99"/>
  <c r="BH100" s="1"/>
  <c r="BG99"/>
  <c r="BG100" s="1"/>
  <c r="BF99"/>
  <c r="BF100" s="1"/>
  <c r="BE99"/>
  <c r="BE100" s="1"/>
  <c r="BD99"/>
  <c r="BD100" s="1"/>
  <c r="BC99"/>
  <c r="BC100" s="1"/>
  <c r="BB99"/>
  <c r="BB100" s="1"/>
  <c r="BA99"/>
  <c r="BA100" s="1"/>
  <c r="AZ99"/>
  <c r="AZ100" s="1"/>
  <c r="AY99"/>
  <c r="AY100" s="1"/>
  <c r="AX99"/>
  <c r="AX100" s="1"/>
  <c r="AW99"/>
  <c r="AW100" s="1"/>
  <c r="AV99"/>
  <c r="AV100" s="1"/>
  <c r="AU99"/>
  <c r="AU100" s="1"/>
  <c r="AT99"/>
  <c r="AT100" s="1"/>
  <c r="AS99"/>
  <c r="AS100" s="1"/>
  <c r="AR99"/>
  <c r="AR100" s="1"/>
  <c r="AQ99"/>
  <c r="AQ100" s="1"/>
  <c r="AP99"/>
  <c r="AP100" s="1"/>
  <c r="AO99"/>
  <c r="AO100" s="1"/>
  <c r="AN99"/>
  <c r="AN100" s="1"/>
  <c r="AM99"/>
  <c r="AM100" s="1"/>
  <c r="AL99"/>
  <c r="AL100" s="1"/>
  <c r="AK99"/>
  <c r="AK100" s="1"/>
  <c r="AJ99"/>
  <c r="AJ100" s="1"/>
  <c r="AI99"/>
  <c r="AI100" s="1"/>
  <c r="AH99"/>
  <c r="AH100" s="1"/>
  <c r="AG99"/>
  <c r="AG100" s="1"/>
  <c r="AF99"/>
  <c r="AF100" s="1"/>
  <c r="AE99"/>
  <c r="AE100" s="1"/>
  <c r="AD99"/>
  <c r="AD100" s="1"/>
  <c r="AC99"/>
  <c r="AC100" s="1"/>
  <c r="AB99"/>
  <c r="AB100" s="1"/>
  <c r="AA99"/>
  <c r="AA100" s="1"/>
  <c r="Z99"/>
  <c r="Z100" s="1"/>
  <c r="Y99"/>
  <c r="Y100" s="1"/>
  <c r="X99"/>
  <c r="X100" s="1"/>
  <c r="W99"/>
  <c r="W100" s="1"/>
  <c r="V99"/>
  <c r="V100" s="1"/>
  <c r="U99"/>
  <c r="U100" s="1"/>
  <c r="T99"/>
  <c r="T100" s="1"/>
  <c r="S99"/>
  <c r="S100" s="1"/>
  <c r="R99"/>
  <c r="R100" s="1"/>
  <c r="Q99"/>
  <c r="Q100" s="1"/>
  <c r="P99"/>
  <c r="P100" s="1"/>
  <c r="O99"/>
  <c r="O100" s="1"/>
  <c r="N99"/>
  <c r="N100" s="1"/>
  <c r="M99"/>
  <c r="M100" s="1"/>
  <c r="L99"/>
  <c r="L100" s="1"/>
  <c r="K99"/>
  <c r="K100" s="1"/>
  <c r="J99"/>
  <c r="J100" s="1"/>
  <c r="I99"/>
  <c r="I100" s="1"/>
  <c r="H99"/>
  <c r="H100" s="1"/>
  <c r="G99"/>
  <c r="G100" s="1"/>
  <c r="D98"/>
  <c r="E95"/>
  <c r="D95" s="1"/>
  <c r="E94"/>
  <c r="D94" s="1"/>
  <c r="E92"/>
  <c r="D92" s="1"/>
  <c r="E91"/>
  <c r="D91" s="1"/>
  <c r="E90"/>
  <c r="E89"/>
  <c r="D89" s="1"/>
  <c r="E88"/>
  <c r="D88" s="1"/>
  <c r="E87"/>
  <c r="D87" s="1"/>
  <c r="E83"/>
  <c r="D83" s="1"/>
  <c r="E82"/>
  <c r="D82" s="1"/>
  <c r="E79"/>
  <c r="D79" s="1"/>
  <c r="E78"/>
  <c r="D78" s="1"/>
  <c r="E75"/>
  <c r="D75" s="1"/>
  <c r="E74"/>
  <c r="D74" s="1"/>
  <c r="E70"/>
  <c r="D70" s="1"/>
  <c r="E69"/>
  <c r="D69" s="1"/>
  <c r="E68"/>
  <c r="D68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D48"/>
  <c r="D47"/>
  <c r="E46"/>
  <c r="D46" s="1"/>
  <c r="E45"/>
  <c r="D45" s="1"/>
  <c r="E44"/>
  <c r="D44" s="1"/>
  <c r="E43"/>
  <c r="D43" s="1"/>
  <c r="E42"/>
  <c r="D42" s="1"/>
  <c r="E41"/>
  <c r="D41" s="1"/>
  <c r="E40"/>
  <c r="D40" s="1"/>
  <c r="E39"/>
  <c r="D39" s="1"/>
  <c r="D36"/>
  <c r="E35"/>
  <c r="D35" s="1"/>
  <c r="E34"/>
  <c r="D34" s="1"/>
  <c r="D33"/>
  <c r="D32"/>
  <c r="E31"/>
  <c r="D31" s="1"/>
  <c r="E30"/>
  <c r="D30" s="1"/>
  <c r="E29"/>
  <c r="D29" s="1"/>
  <c r="E28"/>
  <c r="D28" s="1"/>
  <c r="E27"/>
  <c r="D27" s="1"/>
  <c r="E26"/>
  <c r="D26" s="1"/>
  <c r="E25"/>
  <c r="D25" s="1"/>
  <c r="E24"/>
  <c r="D24" s="1"/>
  <c r="E23"/>
  <c r="D23" s="1"/>
  <c r="E21"/>
  <c r="D21" s="1"/>
  <c r="E20"/>
  <c r="D20" s="1"/>
  <c r="E19"/>
  <c r="D19" s="1"/>
  <c r="E18"/>
  <c r="D18" s="1"/>
  <c r="E17"/>
  <c r="D17" s="1"/>
  <c r="E16"/>
  <c r="D16" s="1"/>
  <c r="F12"/>
  <c r="E13"/>
  <c r="D13" s="1"/>
  <c r="D9" i="11" l="1"/>
  <c r="E6"/>
  <c r="D6" s="1"/>
  <c r="D99" i="6"/>
  <c r="D90"/>
  <c r="E86"/>
  <c r="D86"/>
  <c r="E14"/>
  <c r="D14" s="1"/>
  <c r="D38"/>
  <c r="D37"/>
  <c r="F97"/>
  <c r="E22"/>
  <c r="D22" s="1"/>
  <c r="E15"/>
  <c r="D100"/>
  <c r="E32" i="5"/>
  <c r="E33"/>
  <c r="E31"/>
  <c r="F32"/>
  <c r="F33"/>
  <c r="F31"/>
  <c r="E12" i="6" l="1"/>
  <c r="D12" s="1"/>
  <c r="D15"/>
  <c r="GX88" i="5" l="1"/>
  <c r="GX81"/>
  <c r="GX67"/>
  <c r="GX68"/>
  <c r="GX66"/>
  <c r="GX7"/>
  <c r="GX87" i="3"/>
  <c r="GX66"/>
  <c r="GX67"/>
  <c r="GX65" s="1"/>
  <c r="GX80"/>
  <c r="GX6"/>
  <c r="GX88" i="2"/>
  <c r="GX81"/>
  <c r="GX66"/>
  <c r="GX7"/>
  <c r="GX92" l="1"/>
  <c r="GX96" s="1"/>
  <c r="GX91" i="3"/>
  <c r="GX95" s="1"/>
  <c r="GX12" i="6"/>
  <c r="GX6" i="11" s="1"/>
  <c r="GX73" i="6"/>
  <c r="GX67" i="11" s="1"/>
  <c r="GX92" i="5"/>
  <c r="GX96" s="1"/>
  <c r="GX86" i="6"/>
  <c r="GX80" i="11" s="1"/>
  <c r="GX71" i="6"/>
  <c r="GX65" i="11" s="1"/>
  <c r="GX72" i="6"/>
  <c r="GX66" i="11" s="1"/>
  <c r="GX93" i="6"/>
  <c r="GX87" i="11" s="1"/>
  <c r="FO72" i="5"/>
  <c r="FO77" i="6" s="1"/>
  <c r="FO71" i="11" s="1"/>
  <c r="FO71" i="5"/>
  <c r="FO76" i="6" s="1"/>
  <c r="FO70" i="11" s="1"/>
  <c r="DY72" i="5"/>
  <c r="DY77" i="6" s="1"/>
  <c r="DY71" i="11" s="1"/>
  <c r="DY71" i="5"/>
  <c r="DY76" i="6" s="1"/>
  <c r="DY70" i="11" s="1"/>
  <c r="CN76" i="5"/>
  <c r="CN81" i="6" s="1"/>
  <c r="CN75" i="5"/>
  <c r="CN80" i="6" s="1"/>
  <c r="E81" l="1"/>
  <c r="D81" s="1"/>
  <c r="CN75" i="11"/>
  <c r="E75" s="1"/>
  <c r="D75" s="1"/>
  <c r="E80" i="6"/>
  <c r="D80" s="1"/>
  <c r="CN74" i="11"/>
  <c r="E74" s="1"/>
  <c r="D74" s="1"/>
  <c r="GX97" i="6"/>
  <c r="IF94" i="5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M94"/>
  <c r="M95" s="1"/>
  <c r="L94"/>
  <c r="L95" s="1"/>
  <c r="K94"/>
  <c r="K95" s="1"/>
  <c r="J94"/>
  <c r="J95" s="1"/>
  <c r="I94"/>
  <c r="I95" s="1"/>
  <c r="H94"/>
  <c r="H95" s="1"/>
  <c r="G94"/>
  <c r="G95" s="1"/>
  <c r="D93"/>
  <c r="F91"/>
  <c r="E91"/>
  <c r="E90"/>
  <c r="D90" s="1"/>
  <c r="E89"/>
  <c r="D89" s="1"/>
  <c r="IF88"/>
  <c r="IE88"/>
  <c r="ID88"/>
  <c r="IC88"/>
  <c r="IB88"/>
  <c r="IA88"/>
  <c r="HZ88"/>
  <c r="HY88"/>
  <c r="HX88"/>
  <c r="HW88"/>
  <c r="HV88"/>
  <c r="HU88"/>
  <c r="HT88"/>
  <c r="HS88"/>
  <c r="HR88"/>
  <c r="HQ88"/>
  <c r="HP88"/>
  <c r="HO88"/>
  <c r="HN88"/>
  <c r="HM88"/>
  <c r="HL88"/>
  <c r="HK88"/>
  <c r="HJ88"/>
  <c r="HI88"/>
  <c r="HH88"/>
  <c r="HG88"/>
  <c r="HF88"/>
  <c r="HE88"/>
  <c r="HD88"/>
  <c r="HC88"/>
  <c r="HB88"/>
  <c r="HA88"/>
  <c r="GZ88"/>
  <c r="GY88"/>
  <c r="GW88"/>
  <c r="GV88"/>
  <c r="GU88"/>
  <c r="GT88"/>
  <c r="GS88"/>
  <c r="GR88"/>
  <c r="GQ88"/>
  <c r="GP88"/>
  <c r="GO88"/>
  <c r="GN88"/>
  <c r="GM88"/>
  <c r="GL88"/>
  <c r="GK88"/>
  <c r="GJ88"/>
  <c r="GI88"/>
  <c r="GH88"/>
  <c r="GG88"/>
  <c r="GF88"/>
  <c r="GE88"/>
  <c r="GD88"/>
  <c r="GC88"/>
  <c r="GB88"/>
  <c r="GA88"/>
  <c r="FZ88"/>
  <c r="FY88"/>
  <c r="FX88"/>
  <c r="FW88"/>
  <c r="FV88"/>
  <c r="FU88"/>
  <c r="FT88"/>
  <c r="FS88"/>
  <c r="FR88"/>
  <c r="FQ88"/>
  <c r="FP88"/>
  <c r="FO88"/>
  <c r="FN88"/>
  <c r="FM88"/>
  <c r="FL88"/>
  <c r="FK88"/>
  <c r="FJ88"/>
  <c r="FI88"/>
  <c r="FH88"/>
  <c r="FG88"/>
  <c r="FF88"/>
  <c r="FE88"/>
  <c r="FD88"/>
  <c r="FC88"/>
  <c r="FB88"/>
  <c r="FA88"/>
  <c r="EZ88"/>
  <c r="EY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DK88"/>
  <c r="DJ88"/>
  <c r="DI88"/>
  <c r="DH88"/>
  <c r="DG88"/>
  <c r="DF88"/>
  <c r="DE88"/>
  <c r="DD88"/>
  <c r="DC88"/>
  <c r="DB88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C88"/>
  <c r="CB88"/>
  <c r="CA88"/>
  <c r="BZ88"/>
  <c r="BY88"/>
  <c r="BX88"/>
  <c r="BW88"/>
  <c r="BV88"/>
  <c r="BU88"/>
  <c r="BT88"/>
  <c r="BS88"/>
  <c r="BR88"/>
  <c r="BQ88"/>
  <c r="BP88"/>
  <c r="BO88"/>
  <c r="BN88"/>
  <c r="BM88"/>
  <c r="BL88"/>
  <c r="BK88"/>
  <c r="BJ88"/>
  <c r="BI88"/>
  <c r="BH88"/>
  <c r="BG88"/>
  <c r="BF88"/>
  <c r="BE88"/>
  <c r="BD88"/>
  <c r="BC88"/>
  <c r="BB88"/>
  <c r="BA88"/>
  <c r="AZ88"/>
  <c r="AY88"/>
  <c r="AX88"/>
  <c r="AW88"/>
  <c r="AV88"/>
  <c r="AU88"/>
  <c r="AT88"/>
  <c r="AS88"/>
  <c r="AR88"/>
  <c r="AQ88"/>
  <c r="AP88"/>
  <c r="AO88"/>
  <c r="AN88"/>
  <c r="AM88"/>
  <c r="AL88"/>
  <c r="AK88"/>
  <c r="AJ88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7"/>
  <c r="D87" s="1"/>
  <c r="E86"/>
  <c r="D86" s="1"/>
  <c r="E85"/>
  <c r="D85" s="1"/>
  <c r="E84"/>
  <c r="D84" s="1"/>
  <c r="E83"/>
  <c r="D83" s="1"/>
  <c r="D81" s="1"/>
  <c r="E82"/>
  <c r="D82" s="1"/>
  <c r="IF81"/>
  <c r="IE81"/>
  <c r="ID81"/>
  <c r="IC81"/>
  <c r="IB81"/>
  <c r="IA81"/>
  <c r="HZ81"/>
  <c r="HY81"/>
  <c r="HX81"/>
  <c r="HW81"/>
  <c r="HV81"/>
  <c r="HU81"/>
  <c r="HT81"/>
  <c r="HS81"/>
  <c r="HR81"/>
  <c r="HQ81"/>
  <c r="HP81"/>
  <c r="HO81"/>
  <c r="HN81"/>
  <c r="HM81"/>
  <c r="HL81"/>
  <c r="HK81"/>
  <c r="HJ81"/>
  <c r="HI81"/>
  <c r="HH81"/>
  <c r="HG81"/>
  <c r="HF81"/>
  <c r="HE81"/>
  <c r="HD81"/>
  <c r="HC81"/>
  <c r="HB81"/>
  <c r="HA81"/>
  <c r="GZ81"/>
  <c r="GY81"/>
  <c r="GW81"/>
  <c r="GV81"/>
  <c r="GU81"/>
  <c r="GT81"/>
  <c r="GS81"/>
  <c r="GR81"/>
  <c r="GQ81"/>
  <c r="GP81"/>
  <c r="GO81"/>
  <c r="GN81"/>
  <c r="GM81"/>
  <c r="GL81"/>
  <c r="GK81"/>
  <c r="GJ81"/>
  <c r="GI81"/>
  <c r="GH81"/>
  <c r="GG81"/>
  <c r="GF81"/>
  <c r="GE81"/>
  <c r="GD81"/>
  <c r="GC81"/>
  <c r="GB81"/>
  <c r="GA81"/>
  <c r="FZ81"/>
  <c r="FY81"/>
  <c r="FX81"/>
  <c r="FW81"/>
  <c r="FV81"/>
  <c r="FU81"/>
  <c r="FT81"/>
  <c r="FS81"/>
  <c r="FR81"/>
  <c r="FQ81"/>
  <c r="FP81"/>
  <c r="FO81"/>
  <c r="FN81"/>
  <c r="FM81"/>
  <c r="FL81"/>
  <c r="FK81"/>
  <c r="FJ81"/>
  <c r="FI81"/>
  <c r="FH81"/>
  <c r="FG81"/>
  <c r="FF81"/>
  <c r="FE81"/>
  <c r="FD81"/>
  <c r="FC81"/>
  <c r="FB81"/>
  <c r="FA81"/>
  <c r="EZ81"/>
  <c r="EY81"/>
  <c r="EX81"/>
  <c r="EW81"/>
  <c r="EV81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K81"/>
  <c r="DJ81"/>
  <c r="DI81"/>
  <c r="DH81"/>
  <c r="DG81"/>
  <c r="DF81"/>
  <c r="DE81"/>
  <c r="DD81"/>
  <c r="DC81"/>
  <c r="DB81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C81"/>
  <c r="CB81"/>
  <c r="CA81"/>
  <c r="BZ81"/>
  <c r="BY81"/>
  <c r="BX81"/>
  <c r="BW81"/>
  <c r="BV81"/>
  <c r="BU81"/>
  <c r="BT81"/>
  <c r="BS81"/>
  <c r="BR81"/>
  <c r="BQ81"/>
  <c r="BP81"/>
  <c r="BO81"/>
  <c r="BN81"/>
  <c r="BM81"/>
  <c r="BL81"/>
  <c r="BK81"/>
  <c r="BJ81"/>
  <c r="BI81"/>
  <c r="BH81"/>
  <c r="BG81"/>
  <c r="BF81"/>
  <c r="BE81"/>
  <c r="BD81"/>
  <c r="BC81"/>
  <c r="BB81"/>
  <c r="BA81"/>
  <c r="AZ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E8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D72" s="1"/>
  <c r="E71"/>
  <c r="D71" s="1"/>
  <c r="E70"/>
  <c r="D70" s="1"/>
  <c r="E69"/>
  <c r="D69" s="1"/>
  <c r="IF68"/>
  <c r="IE68"/>
  <c r="ID68"/>
  <c r="IC68"/>
  <c r="IB68"/>
  <c r="IA68"/>
  <c r="HZ68"/>
  <c r="HY68"/>
  <c r="HX68"/>
  <c r="HW68"/>
  <c r="HV68"/>
  <c r="HU68"/>
  <c r="HT68"/>
  <c r="HS68"/>
  <c r="HR68"/>
  <c r="HQ68"/>
  <c r="HP68"/>
  <c r="HO68"/>
  <c r="HN68"/>
  <c r="HM68"/>
  <c r="HL68"/>
  <c r="HK68"/>
  <c r="HJ68"/>
  <c r="HI68"/>
  <c r="HH68"/>
  <c r="HG68"/>
  <c r="HF68"/>
  <c r="HE68"/>
  <c r="HD68"/>
  <c r="HC68"/>
  <c r="HB68"/>
  <c r="HA68"/>
  <c r="GZ68"/>
  <c r="GY68"/>
  <c r="GW68"/>
  <c r="GV68"/>
  <c r="GU68"/>
  <c r="GT68"/>
  <c r="GS68"/>
  <c r="GR68"/>
  <c r="GQ68"/>
  <c r="GP68"/>
  <c r="GO68"/>
  <c r="GN68"/>
  <c r="GM68"/>
  <c r="GL68"/>
  <c r="GK68"/>
  <c r="GJ68"/>
  <c r="GI68"/>
  <c r="GH68"/>
  <c r="GG68"/>
  <c r="GF68"/>
  <c r="GE68"/>
  <c r="GD68"/>
  <c r="GC68"/>
  <c r="GB68"/>
  <c r="GA68"/>
  <c r="FZ68"/>
  <c r="FY68"/>
  <c r="FX68"/>
  <c r="FW68"/>
  <c r="FV68"/>
  <c r="FU68"/>
  <c r="FT68"/>
  <c r="FS68"/>
  <c r="FR68"/>
  <c r="FQ68"/>
  <c r="FP68"/>
  <c r="FO68"/>
  <c r="FN68"/>
  <c r="FM68"/>
  <c r="FL68"/>
  <c r="FK68"/>
  <c r="FJ68"/>
  <c r="FI68"/>
  <c r="FH68"/>
  <c r="FG68"/>
  <c r="FF68"/>
  <c r="FE68"/>
  <c r="FD68"/>
  <c r="FC68"/>
  <c r="FB68"/>
  <c r="FA68"/>
  <c r="EZ68"/>
  <c r="EY68"/>
  <c r="EX68"/>
  <c r="EW68"/>
  <c r="EV68"/>
  <c r="EU68"/>
  <c r="ET68"/>
  <c r="ES68"/>
  <c r="ER68"/>
  <c r="EQ68"/>
  <c r="EP68"/>
  <c r="EO68"/>
  <c r="EN68"/>
  <c r="EM68"/>
  <c r="EL68"/>
  <c r="EK68"/>
  <c r="EJ68"/>
  <c r="EI68"/>
  <c r="EH68"/>
  <c r="EG68"/>
  <c r="EF68"/>
  <c r="EE68"/>
  <c r="ED68"/>
  <c r="EC68"/>
  <c r="EB68"/>
  <c r="EA68"/>
  <c r="DZ68"/>
  <c r="DY68"/>
  <c r="DX68"/>
  <c r="DW68"/>
  <c r="DV68"/>
  <c r="DU68"/>
  <c r="DT68"/>
  <c r="DS68"/>
  <c r="DR68"/>
  <c r="DQ68"/>
  <c r="DP68"/>
  <c r="DO68"/>
  <c r="DN68"/>
  <c r="DM68"/>
  <c r="DL68"/>
  <c r="DK68"/>
  <c r="DJ68"/>
  <c r="DI68"/>
  <c r="DH68"/>
  <c r="DG68"/>
  <c r="DF68"/>
  <c r="DE68"/>
  <c r="DD68"/>
  <c r="DC68"/>
  <c r="DB68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E67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D43"/>
  <c r="D42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D32"/>
  <c r="D31"/>
  <c r="E30"/>
  <c r="D30" s="1"/>
  <c r="E29"/>
  <c r="D29" s="1"/>
  <c r="D28"/>
  <c r="D27"/>
  <c r="E26"/>
  <c r="D26" s="1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6"/>
  <c r="D16" s="1"/>
  <c r="E15"/>
  <c r="D15" s="1"/>
  <c r="E14"/>
  <c r="D14" s="1"/>
  <c r="E13"/>
  <c r="D13" s="1"/>
  <c r="E12"/>
  <c r="D12" s="1"/>
  <c r="E11"/>
  <c r="D11" s="1"/>
  <c r="E8"/>
  <c r="D8" s="1"/>
  <c r="IF7"/>
  <c r="IE7"/>
  <c r="ID7"/>
  <c r="IC7"/>
  <c r="IB7"/>
  <c r="IA7"/>
  <c r="HZ7"/>
  <c r="HY7"/>
  <c r="HX7"/>
  <c r="HW7"/>
  <c r="HV7"/>
  <c r="HU7"/>
  <c r="HT7"/>
  <c r="HS7"/>
  <c r="HR7"/>
  <c r="HQ7"/>
  <c r="HP7"/>
  <c r="HO7"/>
  <c r="HN7"/>
  <c r="HM7"/>
  <c r="HL7"/>
  <c r="HK7"/>
  <c r="HJ7"/>
  <c r="HI7"/>
  <c r="HH7"/>
  <c r="HG7"/>
  <c r="HF7"/>
  <c r="HE7"/>
  <c r="HD7"/>
  <c r="HC7"/>
  <c r="HB7"/>
  <c r="HA7"/>
  <c r="GZ7"/>
  <c r="GY7"/>
  <c r="GW7"/>
  <c r="GV7"/>
  <c r="GU7"/>
  <c r="GT7"/>
  <c r="GS7"/>
  <c r="GR7"/>
  <c r="GQ7"/>
  <c r="GP7"/>
  <c r="GO7"/>
  <c r="GN7"/>
  <c r="GM7"/>
  <c r="GL7"/>
  <c r="GK7"/>
  <c r="GJ7"/>
  <c r="GI7"/>
  <c r="GH7"/>
  <c r="GG7"/>
  <c r="GF7"/>
  <c r="GE7"/>
  <c r="GD7"/>
  <c r="GC7"/>
  <c r="GB7"/>
  <c r="GA7"/>
  <c r="FZ7"/>
  <c r="FY7"/>
  <c r="FX7"/>
  <c r="FW7"/>
  <c r="FV7"/>
  <c r="FU7"/>
  <c r="FT7"/>
  <c r="FS7"/>
  <c r="FR7"/>
  <c r="FQ7"/>
  <c r="FP7"/>
  <c r="FO7"/>
  <c r="FN7"/>
  <c r="FM7"/>
  <c r="FL7"/>
  <c r="FK7"/>
  <c r="FJ7"/>
  <c r="FI7"/>
  <c r="FH7"/>
  <c r="FG7"/>
  <c r="FF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I7"/>
  <c r="EH7"/>
  <c r="EG7"/>
  <c r="EF7"/>
  <c r="EE7"/>
  <c r="ED7"/>
  <c r="EC7"/>
  <c r="EB7"/>
  <c r="EA7"/>
  <c r="DZ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GX101" i="6" l="1"/>
  <c r="GX91" i="11"/>
  <c r="GX95" s="1"/>
  <c r="E9" i="5"/>
  <c r="D9" s="1"/>
  <c r="D94"/>
  <c r="D67"/>
  <c r="FC66"/>
  <c r="E88"/>
  <c r="D33"/>
  <c r="D88"/>
  <c r="E68"/>
  <c r="E66" s="1"/>
  <c r="D66" s="1"/>
  <c r="D91"/>
  <c r="E17"/>
  <c r="D17" s="1"/>
  <c r="G92"/>
  <c r="I92"/>
  <c r="K92"/>
  <c r="M92"/>
  <c r="M96" s="1"/>
  <c r="O92"/>
  <c r="Q92"/>
  <c r="S92"/>
  <c r="U92"/>
  <c r="W92"/>
  <c r="Y92"/>
  <c r="AA92"/>
  <c r="AC92"/>
  <c r="AE92"/>
  <c r="AG92"/>
  <c r="AI92"/>
  <c r="AK92"/>
  <c r="AM92"/>
  <c r="AO92"/>
  <c r="AQ92"/>
  <c r="AS92"/>
  <c r="AU92"/>
  <c r="AW92"/>
  <c r="AY92"/>
  <c r="BA92"/>
  <c r="BC92"/>
  <c r="BE92"/>
  <c r="BG92"/>
  <c r="BI92"/>
  <c r="BK92"/>
  <c r="BM92"/>
  <c r="BO92"/>
  <c r="BQ92"/>
  <c r="BS92"/>
  <c r="BU92"/>
  <c r="BW92"/>
  <c r="BY92"/>
  <c r="CA92"/>
  <c r="CC92"/>
  <c r="CE92"/>
  <c r="CG92"/>
  <c r="CI92"/>
  <c r="CK92"/>
  <c r="CM92"/>
  <c r="CO92"/>
  <c r="CQ92"/>
  <c r="CS92"/>
  <c r="CU92"/>
  <c r="CW92"/>
  <c r="CY92"/>
  <c r="DA92"/>
  <c r="DC92"/>
  <c r="DE92"/>
  <c r="DG92"/>
  <c r="DI92"/>
  <c r="DK92"/>
  <c r="DM92"/>
  <c r="DO92"/>
  <c r="DQ92"/>
  <c r="DS92"/>
  <c r="DU92"/>
  <c r="DW92"/>
  <c r="DY92"/>
  <c r="EA92"/>
  <c r="EC92"/>
  <c r="EE92"/>
  <c r="EG92"/>
  <c r="EI92"/>
  <c r="EK92"/>
  <c r="EM92"/>
  <c r="EO92"/>
  <c r="EQ92"/>
  <c r="ES92"/>
  <c r="EU92"/>
  <c r="EW92"/>
  <c r="EY92"/>
  <c r="FA92"/>
  <c r="FC92"/>
  <c r="FE92"/>
  <c r="FG92"/>
  <c r="FI92"/>
  <c r="FK92"/>
  <c r="FM92"/>
  <c r="FO92"/>
  <c r="F92"/>
  <c r="E10"/>
  <c r="H92"/>
  <c r="J92"/>
  <c r="L92"/>
  <c r="N92"/>
  <c r="P92"/>
  <c r="R92"/>
  <c r="T92"/>
  <c r="V92"/>
  <c r="X92"/>
  <c r="Z92"/>
  <c r="AB92"/>
  <c r="AD92"/>
  <c r="AD96" s="1"/>
  <c r="AF92"/>
  <c r="AH92"/>
  <c r="AJ92"/>
  <c r="AL92"/>
  <c r="AN92"/>
  <c r="AP92"/>
  <c r="AR92"/>
  <c r="AT92"/>
  <c r="AV92"/>
  <c r="AX92"/>
  <c r="AZ92"/>
  <c r="BB92"/>
  <c r="BD92"/>
  <c r="BF92"/>
  <c r="BH92"/>
  <c r="BJ92"/>
  <c r="BL92"/>
  <c r="BN92"/>
  <c r="BP92"/>
  <c r="BR92"/>
  <c r="BT92"/>
  <c r="BV92"/>
  <c r="BX92"/>
  <c r="BZ92"/>
  <c r="CB92"/>
  <c r="CD92"/>
  <c r="CF92"/>
  <c r="CH92"/>
  <c r="CJ92"/>
  <c r="CL92"/>
  <c r="CN92"/>
  <c r="CP92"/>
  <c r="CR92"/>
  <c r="CT92"/>
  <c r="CV92"/>
  <c r="CX92"/>
  <c r="CZ92"/>
  <c r="DB92"/>
  <c r="DD92"/>
  <c r="DF92"/>
  <c r="DH92"/>
  <c r="DJ92"/>
  <c r="DL92"/>
  <c r="DN92"/>
  <c r="DP92"/>
  <c r="DR92"/>
  <c r="DT92"/>
  <c r="DV92"/>
  <c r="DX92"/>
  <c r="DZ92"/>
  <c r="EB92"/>
  <c r="ED92"/>
  <c r="EF92"/>
  <c r="EH92"/>
  <c r="EJ92"/>
  <c r="EL92"/>
  <c r="EN92"/>
  <c r="EP92"/>
  <c r="ER92"/>
  <c r="ET92"/>
  <c r="EV92"/>
  <c r="EX92"/>
  <c r="EZ92"/>
  <c r="FB92"/>
  <c r="FD92"/>
  <c r="FF92"/>
  <c r="FH92"/>
  <c r="FJ92"/>
  <c r="FL92"/>
  <c r="FQ92"/>
  <c r="FS92"/>
  <c r="FU92"/>
  <c r="FW92"/>
  <c r="FY92"/>
  <c r="GA92"/>
  <c r="GC92"/>
  <c r="GE92"/>
  <c r="GG92"/>
  <c r="GI92"/>
  <c r="GK92"/>
  <c r="GM92"/>
  <c r="GO92"/>
  <c r="GQ92"/>
  <c r="GS92"/>
  <c r="GU92"/>
  <c r="GW92"/>
  <c r="GZ92"/>
  <c r="HB92"/>
  <c r="HD92"/>
  <c r="HF92"/>
  <c r="HH92"/>
  <c r="HJ92"/>
  <c r="HL92"/>
  <c r="HN92"/>
  <c r="HP92"/>
  <c r="HR92"/>
  <c r="HT92"/>
  <c r="HV92"/>
  <c r="HX92"/>
  <c r="HZ92"/>
  <c r="IB92"/>
  <c r="ID92"/>
  <c r="IF92"/>
  <c r="H96"/>
  <c r="J96"/>
  <c r="L96"/>
  <c r="N96"/>
  <c r="P96"/>
  <c r="R96"/>
  <c r="T96"/>
  <c r="V96"/>
  <c r="X96"/>
  <c r="Z96"/>
  <c r="AB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EB96"/>
  <c r="ED96"/>
  <c r="EF96"/>
  <c r="EH96"/>
  <c r="EJ96"/>
  <c r="EL96"/>
  <c r="EN96"/>
  <c r="FN92"/>
  <c r="FP92"/>
  <c r="FR92"/>
  <c r="FT92"/>
  <c r="FV92"/>
  <c r="FX92"/>
  <c r="FZ92"/>
  <c r="GB92"/>
  <c r="GD92"/>
  <c r="GF92"/>
  <c r="GH92"/>
  <c r="GJ92"/>
  <c r="GL92"/>
  <c r="GN92"/>
  <c r="GP92"/>
  <c r="GR92"/>
  <c r="GT92"/>
  <c r="GV92"/>
  <c r="GY92"/>
  <c r="HA92"/>
  <c r="HC92"/>
  <c r="HE92"/>
  <c r="HG92"/>
  <c r="HI92"/>
  <c r="HK92"/>
  <c r="HM92"/>
  <c r="HO92"/>
  <c r="HQ92"/>
  <c r="HS92"/>
  <c r="HU92"/>
  <c r="HW92"/>
  <c r="HY92"/>
  <c r="IA92"/>
  <c r="IC92"/>
  <c r="IE92"/>
  <c r="G96"/>
  <c r="D95"/>
  <c r="I96"/>
  <c r="K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E96"/>
  <c r="EG96"/>
  <c r="EI96"/>
  <c r="EK96"/>
  <c r="EM96"/>
  <c r="EO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F96"/>
  <c r="GH96"/>
  <c r="GJ96"/>
  <c r="GL96"/>
  <c r="GN96"/>
  <c r="GP96"/>
  <c r="GT96"/>
  <c r="GV96"/>
  <c r="GY96"/>
  <c r="HA96"/>
  <c r="HC96"/>
  <c r="HE96"/>
  <c r="HG96"/>
  <c r="HI96"/>
  <c r="HK96"/>
  <c r="HM96"/>
  <c r="HO96"/>
  <c r="HQ96"/>
  <c r="HU96"/>
  <c r="HW96"/>
  <c r="HY96"/>
  <c r="IA96"/>
  <c r="IC96"/>
  <c r="IE96"/>
  <c r="EQ96"/>
  <c r="ES96"/>
  <c r="EU96"/>
  <c r="EW96"/>
  <c r="EY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Z96"/>
  <c r="HB96"/>
  <c r="HD96"/>
  <c r="HF96"/>
  <c r="HH96"/>
  <c r="HJ96"/>
  <c r="HL96"/>
  <c r="HN96"/>
  <c r="HP96"/>
  <c r="HR96"/>
  <c r="HT96"/>
  <c r="HV96"/>
  <c r="HX96"/>
  <c r="HZ96"/>
  <c r="IB96"/>
  <c r="ID96"/>
  <c r="IF96"/>
  <c r="F31" i="3"/>
  <c r="F32"/>
  <c r="F30"/>
  <c r="E31"/>
  <c r="E32"/>
  <c r="E30"/>
  <c r="BT96" i="5" l="1"/>
  <c r="FA96"/>
  <c r="BM96"/>
  <c r="HS96"/>
  <c r="GD96"/>
  <c r="GR96"/>
  <c r="D68"/>
  <c r="E7"/>
  <c r="D10"/>
  <c r="D96"/>
  <c r="FQ87" i="3"/>
  <c r="F91" i="2"/>
  <c r="D7" i="5" l="1"/>
  <c r="D92" s="1"/>
  <c r="E92"/>
  <c r="F27" i="3"/>
  <c r="F26"/>
  <c r="E90"/>
  <c r="IF93" l="1"/>
  <c r="IF94" s="1"/>
  <c r="IE93"/>
  <c r="IE94" s="1"/>
  <c r="ID93"/>
  <c r="ID94" s="1"/>
  <c r="IC93"/>
  <c r="IC94" s="1"/>
  <c r="IB93"/>
  <c r="IB94" s="1"/>
  <c r="IA93"/>
  <c r="IA94" s="1"/>
  <c r="HZ93"/>
  <c r="HZ94" s="1"/>
  <c r="HY93"/>
  <c r="HY94" s="1"/>
  <c r="HX93"/>
  <c r="HX94" s="1"/>
  <c r="HW93"/>
  <c r="HW94" s="1"/>
  <c r="HV93"/>
  <c r="HV94" s="1"/>
  <c r="HU93"/>
  <c r="HU94" s="1"/>
  <c r="HT93"/>
  <c r="HT94" s="1"/>
  <c r="HS93"/>
  <c r="HS94" s="1"/>
  <c r="HR93"/>
  <c r="HR94" s="1"/>
  <c r="HQ93"/>
  <c r="HQ94" s="1"/>
  <c r="HP93"/>
  <c r="HP94" s="1"/>
  <c r="HO93"/>
  <c r="HO94" s="1"/>
  <c r="HN93"/>
  <c r="HN94" s="1"/>
  <c r="HM93"/>
  <c r="HM94" s="1"/>
  <c r="HL93"/>
  <c r="HL94" s="1"/>
  <c r="HK93"/>
  <c r="HK94" s="1"/>
  <c r="HJ93"/>
  <c r="HJ94" s="1"/>
  <c r="HI93"/>
  <c r="HI94" s="1"/>
  <c r="HH93"/>
  <c r="HH94" s="1"/>
  <c r="HG93"/>
  <c r="HG94" s="1"/>
  <c r="HF93"/>
  <c r="HF94" s="1"/>
  <c r="HE93"/>
  <c r="HE94" s="1"/>
  <c r="HD93"/>
  <c r="HD94" s="1"/>
  <c r="HC93"/>
  <c r="HC94" s="1"/>
  <c r="HB93"/>
  <c r="HB94" s="1"/>
  <c r="HA93"/>
  <c r="HA94" s="1"/>
  <c r="GZ93"/>
  <c r="GZ94" s="1"/>
  <c r="GY93"/>
  <c r="GY94" s="1"/>
  <c r="GW93"/>
  <c r="GW94" s="1"/>
  <c r="GV93"/>
  <c r="GV94" s="1"/>
  <c r="GU93"/>
  <c r="GU94" s="1"/>
  <c r="GT93"/>
  <c r="GT94" s="1"/>
  <c r="GS93"/>
  <c r="GS94" s="1"/>
  <c r="GR93"/>
  <c r="GR94" s="1"/>
  <c r="GQ93"/>
  <c r="GQ94" s="1"/>
  <c r="GP93"/>
  <c r="GP94" s="1"/>
  <c r="GO93"/>
  <c r="GO94" s="1"/>
  <c r="GN93"/>
  <c r="GN94" s="1"/>
  <c r="GM93"/>
  <c r="GM94" s="1"/>
  <c r="GL93"/>
  <c r="GL94" s="1"/>
  <c r="GK93"/>
  <c r="GK94" s="1"/>
  <c r="GJ93"/>
  <c r="GJ94" s="1"/>
  <c r="GI93"/>
  <c r="GI94" s="1"/>
  <c r="GH93"/>
  <c r="GH94" s="1"/>
  <c r="GG93"/>
  <c r="GG94" s="1"/>
  <c r="GF93"/>
  <c r="GF94" s="1"/>
  <c r="GE93"/>
  <c r="GE94" s="1"/>
  <c r="GD93"/>
  <c r="GD94" s="1"/>
  <c r="GC93"/>
  <c r="GC94" s="1"/>
  <c r="GB93"/>
  <c r="GB94" s="1"/>
  <c r="GA93"/>
  <c r="GA94" s="1"/>
  <c r="FZ93"/>
  <c r="FZ94" s="1"/>
  <c r="FY93"/>
  <c r="FY94" s="1"/>
  <c r="FX93"/>
  <c r="FX94" s="1"/>
  <c r="FW93"/>
  <c r="FW94" s="1"/>
  <c r="FV93"/>
  <c r="FV94" s="1"/>
  <c r="FU93"/>
  <c r="FU94" s="1"/>
  <c r="FT93"/>
  <c r="FT94" s="1"/>
  <c r="FS93"/>
  <c r="FS94" s="1"/>
  <c r="FR93"/>
  <c r="FR94" s="1"/>
  <c r="FQ93"/>
  <c r="FQ94" s="1"/>
  <c r="FP93"/>
  <c r="FP94" s="1"/>
  <c r="FO93"/>
  <c r="FO94" s="1"/>
  <c r="FN93"/>
  <c r="FN94" s="1"/>
  <c r="FM93"/>
  <c r="FM94" s="1"/>
  <c r="FL93"/>
  <c r="FL94" s="1"/>
  <c r="FK93"/>
  <c r="FK94" s="1"/>
  <c r="FJ93"/>
  <c r="FJ94" s="1"/>
  <c r="FI93"/>
  <c r="FI94" s="1"/>
  <c r="FH93"/>
  <c r="FH94" s="1"/>
  <c r="FG93"/>
  <c r="FG94" s="1"/>
  <c r="FF93"/>
  <c r="FF94" s="1"/>
  <c r="FE93"/>
  <c r="FE94" s="1"/>
  <c r="FD93"/>
  <c r="FD94" s="1"/>
  <c r="FC93"/>
  <c r="FC94" s="1"/>
  <c r="FB93"/>
  <c r="FB94" s="1"/>
  <c r="FA93"/>
  <c r="FA94" s="1"/>
  <c r="EZ93"/>
  <c r="EZ94" s="1"/>
  <c r="EY93"/>
  <c r="EY94" s="1"/>
  <c r="EX93"/>
  <c r="EX94" s="1"/>
  <c r="EW93"/>
  <c r="EW94" s="1"/>
  <c r="EV93"/>
  <c r="EV94" s="1"/>
  <c r="EU93"/>
  <c r="EU94" s="1"/>
  <c r="ET93"/>
  <c r="ET94" s="1"/>
  <c r="ES93"/>
  <c r="ES94" s="1"/>
  <c r="ER93"/>
  <c r="ER94" s="1"/>
  <c r="EQ93"/>
  <c r="EQ94" s="1"/>
  <c r="EP93"/>
  <c r="EP94" s="1"/>
  <c r="EO93"/>
  <c r="EO94" s="1"/>
  <c r="EN93"/>
  <c r="EN94" s="1"/>
  <c r="EM93"/>
  <c r="EM94" s="1"/>
  <c r="EL93"/>
  <c r="EL94" s="1"/>
  <c r="EK93"/>
  <c r="EK94" s="1"/>
  <c r="EJ93"/>
  <c r="EJ94" s="1"/>
  <c r="EI93"/>
  <c r="EI94" s="1"/>
  <c r="EH93"/>
  <c r="EH94" s="1"/>
  <c r="EG93"/>
  <c r="EG94" s="1"/>
  <c r="EF93"/>
  <c r="EF94" s="1"/>
  <c r="EE93"/>
  <c r="EE94" s="1"/>
  <c r="ED93"/>
  <c r="ED94" s="1"/>
  <c r="EC93"/>
  <c r="EC94" s="1"/>
  <c r="EB93"/>
  <c r="EB94" s="1"/>
  <c r="EA93"/>
  <c r="EA94" s="1"/>
  <c r="DZ93"/>
  <c r="DZ94" s="1"/>
  <c r="DY93"/>
  <c r="DY94" s="1"/>
  <c r="DX93"/>
  <c r="DX94" s="1"/>
  <c r="DW93"/>
  <c r="DW94" s="1"/>
  <c r="DV93"/>
  <c r="DV94" s="1"/>
  <c r="DU93"/>
  <c r="DU94" s="1"/>
  <c r="DT93"/>
  <c r="DT94" s="1"/>
  <c r="DS93"/>
  <c r="DS94" s="1"/>
  <c r="DR93"/>
  <c r="DR94" s="1"/>
  <c r="DQ93"/>
  <c r="DQ94" s="1"/>
  <c r="DP93"/>
  <c r="DP94" s="1"/>
  <c r="DO93"/>
  <c r="DO94" s="1"/>
  <c r="DN93"/>
  <c r="DN94" s="1"/>
  <c r="DM93"/>
  <c r="DM94" s="1"/>
  <c r="DL93"/>
  <c r="DL94" s="1"/>
  <c r="DK93"/>
  <c r="DK94" s="1"/>
  <c r="DJ93"/>
  <c r="DJ94" s="1"/>
  <c r="DI93"/>
  <c r="DI94" s="1"/>
  <c r="DH93"/>
  <c r="DH94" s="1"/>
  <c r="DG93"/>
  <c r="DG94" s="1"/>
  <c r="DF93"/>
  <c r="DF94" s="1"/>
  <c r="DE93"/>
  <c r="DE94" s="1"/>
  <c r="DD93"/>
  <c r="DD94" s="1"/>
  <c r="DC93"/>
  <c r="DC94" s="1"/>
  <c r="DB93"/>
  <c r="DB94" s="1"/>
  <c r="DA93"/>
  <c r="DA94" s="1"/>
  <c r="CZ93"/>
  <c r="CZ94" s="1"/>
  <c r="CY93"/>
  <c r="CY94" s="1"/>
  <c r="CX93"/>
  <c r="CX94" s="1"/>
  <c r="CW93"/>
  <c r="CW94" s="1"/>
  <c r="CV93"/>
  <c r="CV94" s="1"/>
  <c r="CU93"/>
  <c r="CU94" s="1"/>
  <c r="CT93"/>
  <c r="CT94" s="1"/>
  <c r="CS93"/>
  <c r="CS94" s="1"/>
  <c r="CR93"/>
  <c r="CR94" s="1"/>
  <c r="CQ93"/>
  <c r="CQ94" s="1"/>
  <c r="CP93"/>
  <c r="CP94" s="1"/>
  <c r="CO93"/>
  <c r="CO94" s="1"/>
  <c r="CN93"/>
  <c r="CN94" s="1"/>
  <c r="CM93"/>
  <c r="CM94" s="1"/>
  <c r="CL93"/>
  <c r="CL94" s="1"/>
  <c r="CK93"/>
  <c r="CK94" s="1"/>
  <c r="CJ93"/>
  <c r="CJ94" s="1"/>
  <c r="CI93"/>
  <c r="CI94" s="1"/>
  <c r="CH93"/>
  <c r="CH94" s="1"/>
  <c r="CG93"/>
  <c r="CG94" s="1"/>
  <c r="CF93"/>
  <c r="CF94" s="1"/>
  <c r="CE93"/>
  <c r="CE94" s="1"/>
  <c r="CD93"/>
  <c r="CD94" s="1"/>
  <c r="CC93"/>
  <c r="CC94" s="1"/>
  <c r="CB93"/>
  <c r="CB94" s="1"/>
  <c r="CA93"/>
  <c r="CA94" s="1"/>
  <c r="BZ93"/>
  <c r="BZ94" s="1"/>
  <c r="BY93"/>
  <c r="BY94" s="1"/>
  <c r="BX93"/>
  <c r="BX94" s="1"/>
  <c r="BW93"/>
  <c r="BW94" s="1"/>
  <c r="BV93"/>
  <c r="BV94" s="1"/>
  <c r="BU93"/>
  <c r="BU94" s="1"/>
  <c r="BT93"/>
  <c r="BT94" s="1"/>
  <c r="BS93"/>
  <c r="BS94" s="1"/>
  <c r="BR93"/>
  <c r="BR94" s="1"/>
  <c r="BQ93"/>
  <c r="BQ94" s="1"/>
  <c r="BP93"/>
  <c r="BP94" s="1"/>
  <c r="BO93"/>
  <c r="BO94" s="1"/>
  <c r="BN93"/>
  <c r="BN94" s="1"/>
  <c r="BM93"/>
  <c r="BM94" s="1"/>
  <c r="BL93"/>
  <c r="BL94" s="1"/>
  <c r="BK93"/>
  <c r="BK94" s="1"/>
  <c r="BJ93"/>
  <c r="BJ94" s="1"/>
  <c r="BI93"/>
  <c r="BI94" s="1"/>
  <c r="BH93"/>
  <c r="BH94" s="1"/>
  <c r="BG93"/>
  <c r="BG94" s="1"/>
  <c r="BF93"/>
  <c r="BF94" s="1"/>
  <c r="BE93"/>
  <c r="BE94" s="1"/>
  <c r="BD93"/>
  <c r="BD94" s="1"/>
  <c r="BC93"/>
  <c r="BC94" s="1"/>
  <c r="BB93"/>
  <c r="BB94" s="1"/>
  <c r="BA93"/>
  <c r="BA94" s="1"/>
  <c r="AZ93"/>
  <c r="AZ94" s="1"/>
  <c r="AY93"/>
  <c r="AY94" s="1"/>
  <c r="AX93"/>
  <c r="AX94" s="1"/>
  <c r="AW93"/>
  <c r="AW94" s="1"/>
  <c r="AV93"/>
  <c r="AV94" s="1"/>
  <c r="AU93"/>
  <c r="AU94" s="1"/>
  <c r="AT93"/>
  <c r="AT94" s="1"/>
  <c r="AS93"/>
  <c r="AS94" s="1"/>
  <c r="AR93"/>
  <c r="AR94" s="1"/>
  <c r="AQ93"/>
  <c r="AQ94" s="1"/>
  <c r="AP93"/>
  <c r="AP94" s="1"/>
  <c r="AO93"/>
  <c r="AO94" s="1"/>
  <c r="AN93"/>
  <c r="AN94" s="1"/>
  <c r="AM93"/>
  <c r="AM94" s="1"/>
  <c r="AL93"/>
  <c r="AL94" s="1"/>
  <c r="AK93"/>
  <c r="AK94" s="1"/>
  <c r="AJ93"/>
  <c r="AJ94" s="1"/>
  <c r="AI93"/>
  <c r="AI94" s="1"/>
  <c r="AH93"/>
  <c r="AH94" s="1"/>
  <c r="AG93"/>
  <c r="AG94" s="1"/>
  <c r="AF93"/>
  <c r="AF94" s="1"/>
  <c r="AE93"/>
  <c r="AE94" s="1"/>
  <c r="AD93"/>
  <c r="AD94" s="1"/>
  <c r="AC93"/>
  <c r="AC94" s="1"/>
  <c r="AB93"/>
  <c r="AB94" s="1"/>
  <c r="AA93"/>
  <c r="AA94" s="1"/>
  <c r="Z93"/>
  <c r="Z94" s="1"/>
  <c r="Y93"/>
  <c r="Y94" s="1"/>
  <c r="X93"/>
  <c r="X94" s="1"/>
  <c r="W93"/>
  <c r="W94" s="1"/>
  <c r="V93"/>
  <c r="V94" s="1"/>
  <c r="U93"/>
  <c r="U94" s="1"/>
  <c r="T93"/>
  <c r="T94" s="1"/>
  <c r="S93"/>
  <c r="S94" s="1"/>
  <c r="R93"/>
  <c r="R94" s="1"/>
  <c r="Q93"/>
  <c r="Q94" s="1"/>
  <c r="P93"/>
  <c r="P94" s="1"/>
  <c r="O93"/>
  <c r="O94" s="1"/>
  <c r="N93"/>
  <c r="N94" s="1"/>
  <c r="M93"/>
  <c r="M94" s="1"/>
  <c r="L93"/>
  <c r="L94" s="1"/>
  <c r="K93"/>
  <c r="K94" s="1"/>
  <c r="J93"/>
  <c r="J94" s="1"/>
  <c r="I93"/>
  <c r="I94" s="1"/>
  <c r="H93"/>
  <c r="H94" s="1"/>
  <c r="G93"/>
  <c r="D92"/>
  <c r="F90"/>
  <c r="E89"/>
  <c r="D89" s="1"/>
  <c r="E88"/>
  <c r="D88" s="1"/>
  <c r="IF87"/>
  <c r="IE87"/>
  <c r="ID87"/>
  <c r="IC87"/>
  <c r="IB87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6"/>
  <c r="D86" s="1"/>
  <c r="E85"/>
  <c r="D85" s="1"/>
  <c r="E84"/>
  <c r="D84" s="1"/>
  <c r="E83"/>
  <c r="D83" s="1"/>
  <c r="E82"/>
  <c r="D82" s="1"/>
  <c r="D80" s="1"/>
  <c r="E81"/>
  <c r="D81" s="1"/>
  <c r="IF80"/>
  <c r="IE80"/>
  <c r="ID80"/>
  <c r="IC80"/>
  <c r="IB80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E80"/>
  <c r="E79"/>
  <c r="D79" s="1"/>
  <c r="E78"/>
  <c r="D78" s="1"/>
  <c r="E77"/>
  <c r="D77" s="1"/>
  <c r="E76"/>
  <c r="D76" s="1"/>
  <c r="E75"/>
  <c r="D75" s="1"/>
  <c r="E74"/>
  <c r="D74" s="1"/>
  <c r="E73"/>
  <c r="D73" s="1"/>
  <c r="E72"/>
  <c r="D72" s="1"/>
  <c r="E71"/>
  <c r="E70"/>
  <c r="D70" s="1"/>
  <c r="E69"/>
  <c r="D69" s="1"/>
  <c r="E68"/>
  <c r="D68" s="1"/>
  <c r="IF67"/>
  <c r="IE67"/>
  <c r="ID67"/>
  <c r="IC67"/>
  <c r="IB67"/>
  <c r="IA67"/>
  <c r="HZ67"/>
  <c r="HY67"/>
  <c r="HX67"/>
  <c r="HW67"/>
  <c r="HV67"/>
  <c r="HU67"/>
  <c r="HT67"/>
  <c r="HS67"/>
  <c r="HR67"/>
  <c r="HQ67"/>
  <c r="HP67"/>
  <c r="HN67"/>
  <c r="HM67"/>
  <c r="HL67"/>
  <c r="HK67"/>
  <c r="HJ67"/>
  <c r="HI67"/>
  <c r="HH67"/>
  <c r="HG67"/>
  <c r="HF67"/>
  <c r="HE67"/>
  <c r="HD67"/>
  <c r="HC67"/>
  <c r="HB67"/>
  <c r="HA67"/>
  <c r="GZ67"/>
  <c r="GY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IF66"/>
  <c r="IE66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E66"/>
  <c r="IF65"/>
  <c r="IE65"/>
  <c r="ID65"/>
  <c r="IC65"/>
  <c r="IB65"/>
  <c r="IA65"/>
  <c r="HZ65"/>
  <c r="HY65"/>
  <c r="HX65"/>
  <c r="HW65"/>
  <c r="HV65"/>
  <c r="HU65"/>
  <c r="HT65"/>
  <c r="HS65"/>
  <c r="HR65"/>
  <c r="HQ65"/>
  <c r="HP65"/>
  <c r="HN65"/>
  <c r="HM65"/>
  <c r="HL65"/>
  <c r="HK65"/>
  <c r="HJ65"/>
  <c r="HI65"/>
  <c r="HH65"/>
  <c r="HG65"/>
  <c r="HF65"/>
  <c r="HE65"/>
  <c r="HD65"/>
  <c r="HC65"/>
  <c r="HB65"/>
  <c r="HA65"/>
  <c r="GZ65"/>
  <c r="GY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D42"/>
  <c r="D41"/>
  <c r="E40"/>
  <c r="D40" s="1"/>
  <c r="E39"/>
  <c r="D39" s="1"/>
  <c r="E38"/>
  <c r="D38" s="1"/>
  <c r="E37"/>
  <c r="D37" s="1"/>
  <c r="E36"/>
  <c r="D36" s="1"/>
  <c r="E35"/>
  <c r="D35" s="1"/>
  <c r="E34"/>
  <c r="D34" s="1"/>
  <c r="E33"/>
  <c r="D33" s="1"/>
  <c r="D32"/>
  <c r="D31"/>
  <c r="D30"/>
  <c r="E29"/>
  <c r="D29" s="1"/>
  <c r="E28"/>
  <c r="D28" s="1"/>
  <c r="D27"/>
  <c r="D26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E15"/>
  <c r="D15" s="1"/>
  <c r="E14"/>
  <c r="D14" s="1"/>
  <c r="E13"/>
  <c r="D13" s="1"/>
  <c r="E12"/>
  <c r="D12" s="1"/>
  <c r="E11"/>
  <c r="D11" s="1"/>
  <c r="E10"/>
  <c r="D10" s="1"/>
  <c r="E7"/>
  <c r="D7" s="1"/>
  <c r="IF6"/>
  <c r="IE6"/>
  <c r="ID6"/>
  <c r="IC6"/>
  <c r="IB6"/>
  <c r="IA6"/>
  <c r="HZ6"/>
  <c r="HY6"/>
  <c r="HX6"/>
  <c r="HW6"/>
  <c r="HV6"/>
  <c r="HU6"/>
  <c r="HT6"/>
  <c r="HS6"/>
  <c r="HR6"/>
  <c r="HQ6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M67" i="2"/>
  <c r="M68"/>
  <c r="M66" s="1"/>
  <c r="M88"/>
  <c r="M81"/>
  <c r="M94"/>
  <c r="M95" s="1"/>
  <c r="M7"/>
  <c r="E32"/>
  <c r="E33"/>
  <c r="E31"/>
  <c r="F32"/>
  <c r="F33"/>
  <c r="F31"/>
  <c r="CX81"/>
  <c r="F28"/>
  <c r="F27"/>
  <c r="E91"/>
  <c r="M12" i="6" l="1"/>
  <c r="M6" i="11" s="1"/>
  <c r="CX86" i="6"/>
  <c r="CX80" i="11" s="1"/>
  <c r="E87" i="3"/>
  <c r="M71" i="6"/>
  <c r="M65" i="11" s="1"/>
  <c r="M72" i="6"/>
  <c r="M66" i="11" s="1"/>
  <c r="M73" i="6"/>
  <c r="M67" i="11" s="1"/>
  <c r="M86" i="6"/>
  <c r="M80" i="11" s="1"/>
  <c r="M93" i="6"/>
  <c r="M87" i="11" s="1"/>
  <c r="D87" i="3"/>
  <c r="D66"/>
  <c r="E8"/>
  <c r="D8" s="1"/>
  <c r="D93"/>
  <c r="E16"/>
  <c r="D16" s="1"/>
  <c r="D71"/>
  <c r="E67"/>
  <c r="E9"/>
  <c r="HO67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H91"/>
  <c r="BJ91"/>
  <c r="BL91"/>
  <c r="BN91"/>
  <c r="BP91"/>
  <c r="BR91"/>
  <c r="BT91"/>
  <c r="BV91"/>
  <c r="BX91"/>
  <c r="BZ91"/>
  <c r="CB91"/>
  <c r="CD91"/>
  <c r="CF91"/>
  <c r="CH91"/>
  <c r="CJ91"/>
  <c r="CL91"/>
  <c r="CN91"/>
  <c r="CP91"/>
  <c r="CR91"/>
  <c r="CT91"/>
  <c r="CV91"/>
  <c r="CX91"/>
  <c r="CZ91"/>
  <c r="DB91"/>
  <c r="DD91"/>
  <c r="DF91"/>
  <c r="DH91"/>
  <c r="DJ91"/>
  <c r="DL91"/>
  <c r="DN91"/>
  <c r="DP91"/>
  <c r="DR91"/>
  <c r="DT91"/>
  <c r="DV91"/>
  <c r="DX91"/>
  <c r="DZ91"/>
  <c r="EB91"/>
  <c r="ED91"/>
  <c r="EF91"/>
  <c r="EH91"/>
  <c r="EJ91"/>
  <c r="EL91"/>
  <c r="EN91"/>
  <c r="EP91"/>
  <c r="ER91"/>
  <c r="ET91"/>
  <c r="EV91"/>
  <c r="EX91"/>
  <c r="EZ91"/>
  <c r="FB91"/>
  <c r="FD91"/>
  <c r="FF91"/>
  <c r="FH91"/>
  <c r="FJ91"/>
  <c r="FL91"/>
  <c r="FN91"/>
  <c r="FP91"/>
  <c r="FR91"/>
  <c r="FT91"/>
  <c r="FV91"/>
  <c r="FX91"/>
  <c r="FZ91"/>
  <c r="GB91"/>
  <c r="GD91"/>
  <c r="GF91"/>
  <c r="GH91"/>
  <c r="GJ91"/>
  <c r="GL91"/>
  <c r="GN91"/>
  <c r="G91"/>
  <c r="I91"/>
  <c r="K91"/>
  <c r="M91"/>
  <c r="M95" s="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BE91"/>
  <c r="BG91"/>
  <c r="BI91"/>
  <c r="BK91"/>
  <c r="BM91"/>
  <c r="BO91"/>
  <c r="BQ91"/>
  <c r="BS91"/>
  <c r="BU91"/>
  <c r="BW91"/>
  <c r="BY91"/>
  <c r="CA91"/>
  <c r="CC91"/>
  <c r="CE91"/>
  <c r="CG91"/>
  <c r="CI91"/>
  <c r="CK91"/>
  <c r="CM91"/>
  <c r="CO91"/>
  <c r="CQ91"/>
  <c r="CS91"/>
  <c r="CU91"/>
  <c r="CW91"/>
  <c r="CY91"/>
  <c r="DA91"/>
  <c r="DC91"/>
  <c r="DE91"/>
  <c r="DG91"/>
  <c r="DI91"/>
  <c r="DK91"/>
  <c r="DM91"/>
  <c r="DO91"/>
  <c r="DQ91"/>
  <c r="DS91"/>
  <c r="DU91"/>
  <c r="DW91"/>
  <c r="DY91"/>
  <c r="EA91"/>
  <c r="EC91"/>
  <c r="EE91"/>
  <c r="F91"/>
  <c r="GP91"/>
  <c r="GR91"/>
  <c r="GT91"/>
  <c r="GV91"/>
  <c r="GY91"/>
  <c r="HA91"/>
  <c r="HC91"/>
  <c r="HE91"/>
  <c r="HG91"/>
  <c r="HI91"/>
  <c r="HK91"/>
  <c r="HM91"/>
  <c r="HQ91"/>
  <c r="HS91"/>
  <c r="HU91"/>
  <c r="HW91"/>
  <c r="HY91"/>
  <c r="IA91"/>
  <c r="IC91"/>
  <c r="IE91"/>
  <c r="D90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BB95"/>
  <c r="BD95"/>
  <c r="BF95"/>
  <c r="BH95"/>
  <c r="BJ95"/>
  <c r="BL95"/>
  <c r="BN95"/>
  <c r="BP95"/>
  <c r="BR95"/>
  <c r="BT95"/>
  <c r="BV95"/>
  <c r="BX95"/>
  <c r="BZ95"/>
  <c r="CB95"/>
  <c r="CD95"/>
  <c r="CF95"/>
  <c r="CH95"/>
  <c r="CJ95"/>
  <c r="CL95"/>
  <c r="CN95"/>
  <c r="CP95"/>
  <c r="CR95"/>
  <c r="CT95"/>
  <c r="CV95"/>
  <c r="CX95"/>
  <c r="CZ95"/>
  <c r="DB95"/>
  <c r="DD95"/>
  <c r="DF95"/>
  <c r="DH95"/>
  <c r="DL95"/>
  <c r="DN95"/>
  <c r="DP95"/>
  <c r="DR95"/>
  <c r="DT95"/>
  <c r="DV95"/>
  <c r="DX95"/>
  <c r="DZ95"/>
  <c r="EB95"/>
  <c r="EG91"/>
  <c r="EI91"/>
  <c r="EK91"/>
  <c r="EM91"/>
  <c r="EO91"/>
  <c r="EQ91"/>
  <c r="ES91"/>
  <c r="EU91"/>
  <c r="EW91"/>
  <c r="EY91"/>
  <c r="FA91"/>
  <c r="FC91"/>
  <c r="FE91"/>
  <c r="FG91"/>
  <c r="FI91"/>
  <c r="FK91"/>
  <c r="FM91"/>
  <c r="FO91"/>
  <c r="FQ91"/>
  <c r="FS91"/>
  <c r="FU91"/>
  <c r="FW91"/>
  <c r="FY91"/>
  <c r="GA91"/>
  <c r="GC91"/>
  <c r="GE91"/>
  <c r="GG91"/>
  <c r="GI91"/>
  <c r="GK91"/>
  <c r="GM91"/>
  <c r="GO91"/>
  <c r="GQ91"/>
  <c r="GS91"/>
  <c r="GU91"/>
  <c r="GW91"/>
  <c r="GZ91"/>
  <c r="HB91"/>
  <c r="HD91"/>
  <c r="HF91"/>
  <c r="HH91"/>
  <c r="HJ91"/>
  <c r="HL91"/>
  <c r="HN91"/>
  <c r="HP91"/>
  <c r="HR91"/>
  <c r="HT91"/>
  <c r="HV91"/>
  <c r="HX91"/>
  <c r="HZ91"/>
  <c r="IB91"/>
  <c r="ID91"/>
  <c r="IF91"/>
  <c r="I95"/>
  <c r="K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5"/>
  <c r="BC95"/>
  <c r="BE95"/>
  <c r="BG95"/>
  <c r="BI95"/>
  <c r="BK95"/>
  <c r="BM95"/>
  <c r="BO95"/>
  <c r="BQ95"/>
  <c r="BS95"/>
  <c r="BU95"/>
  <c r="BW95"/>
  <c r="BY95"/>
  <c r="CA95"/>
  <c r="CC95"/>
  <c r="CE95"/>
  <c r="CG95"/>
  <c r="CI95"/>
  <c r="CK95"/>
  <c r="CM95"/>
  <c r="CO95"/>
  <c r="CQ95"/>
  <c r="CS95"/>
  <c r="CU95"/>
  <c r="CW95"/>
  <c r="CY95"/>
  <c r="DA95"/>
  <c r="DC95"/>
  <c r="DE95"/>
  <c r="DG95"/>
  <c r="DI95"/>
  <c r="DK95"/>
  <c r="DM95"/>
  <c r="DO95"/>
  <c r="DQ95"/>
  <c r="DS95"/>
  <c r="DU95"/>
  <c r="DW95"/>
  <c r="DY95"/>
  <c r="EA95"/>
  <c r="EC95"/>
  <c r="EE95"/>
  <c r="EG95"/>
  <c r="EI95"/>
  <c r="EM95"/>
  <c r="EO95"/>
  <c r="EQ95"/>
  <c r="ES95"/>
  <c r="EU95"/>
  <c r="EW95"/>
  <c r="EY95"/>
  <c r="FA95"/>
  <c r="FC95"/>
  <c r="FE95"/>
  <c r="FG95"/>
  <c r="FI95"/>
  <c r="FK95"/>
  <c r="FM95"/>
  <c r="FO95"/>
  <c r="FQ95"/>
  <c r="FS95"/>
  <c r="FU95"/>
  <c r="FW95"/>
  <c r="FY95"/>
  <c r="GA95"/>
  <c r="GC95"/>
  <c r="GE95"/>
  <c r="GG95"/>
  <c r="GI95"/>
  <c r="GK95"/>
  <c r="GM95"/>
  <c r="GO95"/>
  <c r="GQ95"/>
  <c r="GS95"/>
  <c r="GU95"/>
  <c r="GW95"/>
  <c r="GZ95"/>
  <c r="HB95"/>
  <c r="HD95"/>
  <c r="HF95"/>
  <c r="HH95"/>
  <c r="HJ95"/>
  <c r="HL95"/>
  <c r="HN95"/>
  <c r="HP95"/>
  <c r="HR95"/>
  <c r="HT95"/>
  <c r="HV95"/>
  <c r="HX95"/>
  <c r="HZ95"/>
  <c r="IB95"/>
  <c r="ID95"/>
  <c r="IF95"/>
  <c r="G94"/>
  <c r="ED95"/>
  <c r="EF95"/>
  <c r="EH95"/>
  <c r="EJ95"/>
  <c r="EL95"/>
  <c r="EN95"/>
  <c r="EP95"/>
  <c r="ER95"/>
  <c r="ET95"/>
  <c r="EV95"/>
  <c r="EX95"/>
  <c r="EZ95"/>
  <c r="FB95"/>
  <c r="FD95"/>
  <c r="FF95"/>
  <c r="FH95"/>
  <c r="FJ95"/>
  <c r="FL95"/>
  <c r="FN95"/>
  <c r="FP95"/>
  <c r="FR95"/>
  <c r="FT95"/>
  <c r="FV95"/>
  <c r="FX95"/>
  <c r="FZ95"/>
  <c r="GB95"/>
  <c r="GD95"/>
  <c r="GF95"/>
  <c r="GH95"/>
  <c r="GJ95"/>
  <c r="GL95"/>
  <c r="GN95"/>
  <c r="GP95"/>
  <c r="GR95"/>
  <c r="GT95"/>
  <c r="GV95"/>
  <c r="GY95"/>
  <c r="HA95"/>
  <c r="HC95"/>
  <c r="HE95"/>
  <c r="HG95"/>
  <c r="HI95"/>
  <c r="HK95"/>
  <c r="HM95"/>
  <c r="HQ95"/>
  <c r="HS95"/>
  <c r="HU95"/>
  <c r="HW95"/>
  <c r="HY95"/>
  <c r="IA95"/>
  <c r="IC95"/>
  <c r="IE95"/>
  <c r="M92" i="2"/>
  <c r="M96" s="1"/>
  <c r="M97" i="6" l="1"/>
  <c r="EK95" i="3"/>
  <c r="DJ95"/>
  <c r="HO65"/>
  <c r="E65"/>
  <c r="D67"/>
  <c r="G95"/>
  <c r="D94"/>
  <c r="D9"/>
  <c r="E6"/>
  <c r="D6" s="1"/>
  <c r="M101" i="6" l="1"/>
  <c r="M91" i="11"/>
  <c r="M95" s="1"/>
  <c r="HO91" i="3"/>
  <c r="D65"/>
  <c r="D91" s="1"/>
  <c r="E91"/>
  <c r="HO95" l="1"/>
  <c r="D95" s="1"/>
  <c r="HO80" i="2"/>
  <c r="HO85" i="6" s="1"/>
  <c r="HO79" i="2"/>
  <c r="HO84" i="6" s="1"/>
  <c r="HO72" i="2"/>
  <c r="HO77" i="6" s="1"/>
  <c r="HO71" i="2"/>
  <c r="HO76" i="6" s="1"/>
  <c r="E76" l="1"/>
  <c r="HO70" i="11"/>
  <c r="E70" s="1"/>
  <c r="E84" i="6"/>
  <c r="D84" s="1"/>
  <c r="HO78" i="11"/>
  <c r="E78" s="1"/>
  <c r="D78" s="1"/>
  <c r="E77" i="6"/>
  <c r="HO71" i="11"/>
  <c r="E71" s="1"/>
  <c r="E85" i="6"/>
  <c r="D85" s="1"/>
  <c r="HO79" i="11"/>
  <c r="E79" s="1"/>
  <c r="D79" s="1"/>
  <c r="D77" i="6"/>
  <c r="E73"/>
  <c r="E72"/>
  <c r="D72" s="1"/>
  <c r="D76"/>
  <c r="IF94" i="2"/>
  <c r="IF95" s="1"/>
  <c r="IE94"/>
  <c r="IE95" s="1"/>
  <c r="ID94"/>
  <c r="ID95" s="1"/>
  <c r="IC94"/>
  <c r="IC95" s="1"/>
  <c r="IB94"/>
  <c r="IB95" s="1"/>
  <c r="IA94"/>
  <c r="IA95" s="1"/>
  <c r="HZ94"/>
  <c r="HZ95" s="1"/>
  <c r="HY94"/>
  <c r="HY95" s="1"/>
  <c r="HX94"/>
  <c r="HX95" s="1"/>
  <c r="HW94"/>
  <c r="HW95" s="1"/>
  <c r="HV94"/>
  <c r="HV95" s="1"/>
  <c r="HU94"/>
  <c r="HU95" s="1"/>
  <c r="HT94"/>
  <c r="HT95" s="1"/>
  <c r="HS94"/>
  <c r="HS95" s="1"/>
  <c r="HR94"/>
  <c r="HR95" s="1"/>
  <c r="HQ94"/>
  <c r="HQ95" s="1"/>
  <c r="HP94"/>
  <c r="HP95" s="1"/>
  <c r="HO94"/>
  <c r="HO95" s="1"/>
  <c r="HN94"/>
  <c r="HN95" s="1"/>
  <c r="HM94"/>
  <c r="HM95" s="1"/>
  <c r="HL94"/>
  <c r="HL95" s="1"/>
  <c r="HK94"/>
  <c r="HK95" s="1"/>
  <c r="HJ94"/>
  <c r="HJ95" s="1"/>
  <c r="HI94"/>
  <c r="HI95" s="1"/>
  <c r="HH94"/>
  <c r="HH95" s="1"/>
  <c r="HG94"/>
  <c r="HG95" s="1"/>
  <c r="HF94"/>
  <c r="HF95" s="1"/>
  <c r="HE94"/>
  <c r="HE95" s="1"/>
  <c r="HD94"/>
  <c r="HD95" s="1"/>
  <c r="HC94"/>
  <c r="HC95" s="1"/>
  <c r="HB94"/>
  <c r="HB95" s="1"/>
  <c r="HA94"/>
  <c r="HA95" s="1"/>
  <c r="GZ94"/>
  <c r="GZ95" s="1"/>
  <c r="GY94"/>
  <c r="GY95" s="1"/>
  <c r="GW94"/>
  <c r="GW95" s="1"/>
  <c r="GV94"/>
  <c r="GV95" s="1"/>
  <c r="GU94"/>
  <c r="GU95" s="1"/>
  <c r="GT94"/>
  <c r="GT95" s="1"/>
  <c r="GS94"/>
  <c r="GS95" s="1"/>
  <c r="GR94"/>
  <c r="GR95" s="1"/>
  <c r="GQ94"/>
  <c r="GQ95" s="1"/>
  <c r="GP94"/>
  <c r="GP95" s="1"/>
  <c r="GO94"/>
  <c r="GO95" s="1"/>
  <c r="GN94"/>
  <c r="GN95" s="1"/>
  <c r="GM94"/>
  <c r="GM95" s="1"/>
  <c r="GL94"/>
  <c r="GL95" s="1"/>
  <c r="GK94"/>
  <c r="GK95" s="1"/>
  <c r="GJ94"/>
  <c r="GJ95" s="1"/>
  <c r="GI94"/>
  <c r="GI95" s="1"/>
  <c r="GH94"/>
  <c r="GH95" s="1"/>
  <c r="GG94"/>
  <c r="GG95" s="1"/>
  <c r="GF94"/>
  <c r="GF95" s="1"/>
  <c r="GE94"/>
  <c r="GE95" s="1"/>
  <c r="GD94"/>
  <c r="GD95" s="1"/>
  <c r="GC94"/>
  <c r="GC95" s="1"/>
  <c r="GB94"/>
  <c r="GB95" s="1"/>
  <c r="GA94"/>
  <c r="GA95" s="1"/>
  <c r="FZ94"/>
  <c r="FZ95" s="1"/>
  <c r="FY94"/>
  <c r="FY95" s="1"/>
  <c r="FX94"/>
  <c r="FX95" s="1"/>
  <c r="FW94"/>
  <c r="FW95" s="1"/>
  <c r="FV94"/>
  <c r="FV95" s="1"/>
  <c r="FU94"/>
  <c r="FU95" s="1"/>
  <c r="FT94"/>
  <c r="FT95" s="1"/>
  <c r="FS94"/>
  <c r="FS95" s="1"/>
  <c r="FR94"/>
  <c r="FR95" s="1"/>
  <c r="FQ94"/>
  <c r="FQ95" s="1"/>
  <c r="FP94"/>
  <c r="FP95" s="1"/>
  <c r="FO94"/>
  <c r="FO95" s="1"/>
  <c r="FN94"/>
  <c r="FN95" s="1"/>
  <c r="FM94"/>
  <c r="FM95" s="1"/>
  <c r="FL94"/>
  <c r="FL95" s="1"/>
  <c r="FK94"/>
  <c r="FK95" s="1"/>
  <c r="FJ94"/>
  <c r="FJ95" s="1"/>
  <c r="FI94"/>
  <c r="FI95" s="1"/>
  <c r="FH94"/>
  <c r="FH95" s="1"/>
  <c r="FG94"/>
  <c r="FG95" s="1"/>
  <c r="FF94"/>
  <c r="FF95" s="1"/>
  <c r="FE94"/>
  <c r="FE95" s="1"/>
  <c r="FD94"/>
  <c r="FD95" s="1"/>
  <c r="FC94"/>
  <c r="FC95" s="1"/>
  <c r="FB94"/>
  <c r="FB95" s="1"/>
  <c r="FA94"/>
  <c r="FA95" s="1"/>
  <c r="EZ94"/>
  <c r="EZ95" s="1"/>
  <c r="EY94"/>
  <c r="EY95" s="1"/>
  <c r="EX94"/>
  <c r="EX95" s="1"/>
  <c r="EW94"/>
  <c r="EW95" s="1"/>
  <c r="EV94"/>
  <c r="EV95" s="1"/>
  <c r="EU94"/>
  <c r="EU95" s="1"/>
  <c r="ET94"/>
  <c r="ET95" s="1"/>
  <c r="ES94"/>
  <c r="ES95" s="1"/>
  <c r="ER94"/>
  <c r="ER95" s="1"/>
  <c r="EQ94"/>
  <c r="EQ95" s="1"/>
  <c r="EP94"/>
  <c r="EP95" s="1"/>
  <c r="EO94"/>
  <c r="EO95" s="1"/>
  <c r="EN94"/>
  <c r="EN95" s="1"/>
  <c r="EM94"/>
  <c r="EM95" s="1"/>
  <c r="EL94"/>
  <c r="EL95" s="1"/>
  <c r="EK94"/>
  <c r="EK95" s="1"/>
  <c r="EJ94"/>
  <c r="EJ95" s="1"/>
  <c r="EI94"/>
  <c r="EI95" s="1"/>
  <c r="EH94"/>
  <c r="EH95" s="1"/>
  <c r="EG94"/>
  <c r="EG95" s="1"/>
  <c r="EF94"/>
  <c r="EF95" s="1"/>
  <c r="EE94"/>
  <c r="EE95" s="1"/>
  <c r="ED94"/>
  <c r="ED95" s="1"/>
  <c r="EC94"/>
  <c r="EC95" s="1"/>
  <c r="EB94"/>
  <c r="EB95" s="1"/>
  <c r="EA94"/>
  <c r="EA95" s="1"/>
  <c r="DZ94"/>
  <c r="DZ95" s="1"/>
  <c r="DY94"/>
  <c r="DY95" s="1"/>
  <c r="DX94"/>
  <c r="DX95" s="1"/>
  <c r="DW94"/>
  <c r="DW95" s="1"/>
  <c r="DV94"/>
  <c r="DV95" s="1"/>
  <c r="DU94"/>
  <c r="DU95" s="1"/>
  <c r="DT94"/>
  <c r="DT95" s="1"/>
  <c r="DS94"/>
  <c r="DS95" s="1"/>
  <c r="DR94"/>
  <c r="DR95" s="1"/>
  <c r="DQ94"/>
  <c r="DQ95" s="1"/>
  <c r="DP94"/>
  <c r="DP95" s="1"/>
  <c r="DO94"/>
  <c r="DO95" s="1"/>
  <c r="DN94"/>
  <c r="DN95" s="1"/>
  <c r="DM94"/>
  <c r="DM95" s="1"/>
  <c r="DL94"/>
  <c r="DL95" s="1"/>
  <c r="DK94"/>
  <c r="DK95" s="1"/>
  <c r="DJ94"/>
  <c r="DJ95" s="1"/>
  <c r="DI94"/>
  <c r="DI95" s="1"/>
  <c r="DH94"/>
  <c r="DH95" s="1"/>
  <c r="DG94"/>
  <c r="DG95" s="1"/>
  <c r="DF94"/>
  <c r="DF95" s="1"/>
  <c r="DE94"/>
  <c r="DE95" s="1"/>
  <c r="DD94"/>
  <c r="DD95" s="1"/>
  <c r="DC94"/>
  <c r="DC95" s="1"/>
  <c r="DB94"/>
  <c r="DB95" s="1"/>
  <c r="DA94"/>
  <c r="DA95" s="1"/>
  <c r="CZ94"/>
  <c r="CZ95" s="1"/>
  <c r="CY94"/>
  <c r="CY95" s="1"/>
  <c r="CX94"/>
  <c r="CX95" s="1"/>
  <c r="CW94"/>
  <c r="CW95" s="1"/>
  <c r="CV94"/>
  <c r="CV95" s="1"/>
  <c r="CU94"/>
  <c r="CU95" s="1"/>
  <c r="CT94"/>
  <c r="CT95" s="1"/>
  <c r="CS94"/>
  <c r="CS95" s="1"/>
  <c r="CR94"/>
  <c r="CR95" s="1"/>
  <c r="CQ94"/>
  <c r="CQ95" s="1"/>
  <c r="CP94"/>
  <c r="CP95" s="1"/>
  <c r="CO94"/>
  <c r="CO95" s="1"/>
  <c r="CN94"/>
  <c r="CN95" s="1"/>
  <c r="CM94"/>
  <c r="CM95" s="1"/>
  <c r="CL94"/>
  <c r="CL95" s="1"/>
  <c r="CK94"/>
  <c r="CK95" s="1"/>
  <c r="CJ94"/>
  <c r="CJ95" s="1"/>
  <c r="CI94"/>
  <c r="CI95" s="1"/>
  <c r="CH94"/>
  <c r="CH95" s="1"/>
  <c r="CG94"/>
  <c r="CG95" s="1"/>
  <c r="CF94"/>
  <c r="CF95" s="1"/>
  <c r="CE94"/>
  <c r="CE95" s="1"/>
  <c r="CD94"/>
  <c r="CD95" s="1"/>
  <c r="CC94"/>
  <c r="CC95" s="1"/>
  <c r="CB94"/>
  <c r="CB95" s="1"/>
  <c r="CA94"/>
  <c r="CA95" s="1"/>
  <c r="BZ94"/>
  <c r="BZ95" s="1"/>
  <c r="BY94"/>
  <c r="BY95" s="1"/>
  <c r="BX94"/>
  <c r="BX95" s="1"/>
  <c r="BW94"/>
  <c r="BW95" s="1"/>
  <c r="BV94"/>
  <c r="BV95" s="1"/>
  <c r="BU94"/>
  <c r="BU95" s="1"/>
  <c r="BT94"/>
  <c r="BT95" s="1"/>
  <c r="BS94"/>
  <c r="BS95" s="1"/>
  <c r="BR94"/>
  <c r="BR95" s="1"/>
  <c r="BQ94"/>
  <c r="BQ95" s="1"/>
  <c r="BP94"/>
  <c r="BP95" s="1"/>
  <c r="BO94"/>
  <c r="BO95" s="1"/>
  <c r="BN94"/>
  <c r="BN95" s="1"/>
  <c r="BM94"/>
  <c r="BM95" s="1"/>
  <c r="BL94"/>
  <c r="BL95" s="1"/>
  <c r="BK94"/>
  <c r="BK95" s="1"/>
  <c r="BJ94"/>
  <c r="BJ95" s="1"/>
  <c r="BI94"/>
  <c r="BI95" s="1"/>
  <c r="BH94"/>
  <c r="BH95" s="1"/>
  <c r="BG94"/>
  <c r="BG95" s="1"/>
  <c r="BF94"/>
  <c r="BF95" s="1"/>
  <c r="BE94"/>
  <c r="BE95" s="1"/>
  <c r="BD94"/>
  <c r="BD95" s="1"/>
  <c r="BC94"/>
  <c r="BC95" s="1"/>
  <c r="BB94"/>
  <c r="BB95" s="1"/>
  <c r="BA94"/>
  <c r="BA95" s="1"/>
  <c r="AZ94"/>
  <c r="AZ95" s="1"/>
  <c r="AY94"/>
  <c r="AY95" s="1"/>
  <c r="AX94"/>
  <c r="AX95" s="1"/>
  <c r="AW94"/>
  <c r="AW95" s="1"/>
  <c r="AV94"/>
  <c r="AV95" s="1"/>
  <c r="AU94"/>
  <c r="AU95" s="1"/>
  <c r="AT94"/>
  <c r="AT95" s="1"/>
  <c r="AS94"/>
  <c r="AS95" s="1"/>
  <c r="AR94"/>
  <c r="AR95" s="1"/>
  <c r="AQ94"/>
  <c r="AQ95" s="1"/>
  <c r="AP94"/>
  <c r="AP95" s="1"/>
  <c r="AO94"/>
  <c r="AO95" s="1"/>
  <c r="AN94"/>
  <c r="AN95" s="1"/>
  <c r="AM94"/>
  <c r="AM95" s="1"/>
  <c r="AL94"/>
  <c r="AL95" s="1"/>
  <c r="AK94"/>
  <c r="AK95" s="1"/>
  <c r="AJ94"/>
  <c r="AJ95" s="1"/>
  <c r="AI94"/>
  <c r="AI95" s="1"/>
  <c r="AH94"/>
  <c r="AH95" s="1"/>
  <c r="AG94"/>
  <c r="AG95" s="1"/>
  <c r="AF94"/>
  <c r="AF95" s="1"/>
  <c r="AE94"/>
  <c r="AE95" s="1"/>
  <c r="AD94"/>
  <c r="AD95" s="1"/>
  <c r="AC94"/>
  <c r="AC95" s="1"/>
  <c r="AB94"/>
  <c r="AB95" s="1"/>
  <c r="AA94"/>
  <c r="AA95" s="1"/>
  <c r="Z94"/>
  <c r="Z95" s="1"/>
  <c r="Y94"/>
  <c r="Y95" s="1"/>
  <c r="X94"/>
  <c r="X95" s="1"/>
  <c r="W94"/>
  <c r="W95" s="1"/>
  <c r="V94"/>
  <c r="V95" s="1"/>
  <c r="U94"/>
  <c r="U95" s="1"/>
  <c r="T94"/>
  <c r="T95" s="1"/>
  <c r="S94"/>
  <c r="S95" s="1"/>
  <c r="R94"/>
  <c r="R95" s="1"/>
  <c r="Q94"/>
  <c r="Q95" s="1"/>
  <c r="P94"/>
  <c r="P95" s="1"/>
  <c r="O94"/>
  <c r="O95" s="1"/>
  <c r="N94"/>
  <c r="N95" s="1"/>
  <c r="L94"/>
  <c r="L95" s="1"/>
  <c r="K94"/>
  <c r="K95" s="1"/>
  <c r="J94"/>
  <c r="J95" s="1"/>
  <c r="I94"/>
  <c r="I95" s="1"/>
  <c r="H94"/>
  <c r="H95" s="1"/>
  <c r="G94"/>
  <c r="G95" s="1"/>
  <c r="D93"/>
  <c r="D91"/>
  <c r="E90"/>
  <c r="D90" s="1"/>
  <c r="E89"/>
  <c r="D89" s="1"/>
  <c r="IF88"/>
  <c r="IF93" i="6" s="1"/>
  <c r="IF87" i="11" s="1"/>
  <c r="IE88" i="2"/>
  <c r="IE93" i="6" s="1"/>
  <c r="IE87" i="11" s="1"/>
  <c r="ID88" i="2"/>
  <c r="ID93" i="6" s="1"/>
  <c r="ID87" i="11" s="1"/>
  <c r="IC88" i="2"/>
  <c r="IC93" i="6" s="1"/>
  <c r="IC87" i="11" s="1"/>
  <c r="IB88" i="2"/>
  <c r="IB93" i="6" s="1"/>
  <c r="IB87" i="11" s="1"/>
  <c r="IA88" i="2"/>
  <c r="IA93" i="6" s="1"/>
  <c r="IA87" i="11" s="1"/>
  <c r="HZ88" i="2"/>
  <c r="HZ93" i="6" s="1"/>
  <c r="HZ87" i="11" s="1"/>
  <c r="HY88" i="2"/>
  <c r="HY93" i="6" s="1"/>
  <c r="HY87" i="11" s="1"/>
  <c r="HX88" i="2"/>
  <c r="HX93" i="6" s="1"/>
  <c r="HX87" i="11" s="1"/>
  <c r="HW88" i="2"/>
  <c r="HW93" i="6" s="1"/>
  <c r="HW87" i="11" s="1"/>
  <c r="HV88" i="2"/>
  <c r="HV93" i="6" s="1"/>
  <c r="HV87" i="11" s="1"/>
  <c r="HU88" i="2"/>
  <c r="HU93" i="6" s="1"/>
  <c r="HU87" i="11" s="1"/>
  <c r="HT88" i="2"/>
  <c r="HT93" i="6" s="1"/>
  <c r="HT87" i="11" s="1"/>
  <c r="HS88" i="2"/>
  <c r="HS93" i="6" s="1"/>
  <c r="HS87" i="11" s="1"/>
  <c r="HR88" i="2"/>
  <c r="HR93" i="6" s="1"/>
  <c r="HR87" i="11" s="1"/>
  <c r="HQ88" i="2"/>
  <c r="HQ93" i="6" s="1"/>
  <c r="HQ87" i="11" s="1"/>
  <c r="HP88" i="2"/>
  <c r="HP93" i="6" s="1"/>
  <c r="HP87" i="11" s="1"/>
  <c r="HO88" i="2"/>
  <c r="HO93" i="6" s="1"/>
  <c r="HO87" i="11" s="1"/>
  <c r="HN88" i="2"/>
  <c r="HN93" i="6" s="1"/>
  <c r="HN87" i="11" s="1"/>
  <c r="HM88" i="2"/>
  <c r="HM93" i="6" s="1"/>
  <c r="HM87" i="11" s="1"/>
  <c r="HL88" i="2"/>
  <c r="HL93" i="6" s="1"/>
  <c r="HL87" i="11" s="1"/>
  <c r="HK88" i="2"/>
  <c r="HK93" i="6" s="1"/>
  <c r="HK87" i="11" s="1"/>
  <c r="HJ88" i="2"/>
  <c r="HJ93" i="6" s="1"/>
  <c r="HJ87" i="11" s="1"/>
  <c r="HI88" i="2"/>
  <c r="HI93" i="6" s="1"/>
  <c r="HI87" i="11" s="1"/>
  <c r="HH88" i="2"/>
  <c r="HH93" i="6" s="1"/>
  <c r="HH87" i="11" s="1"/>
  <c r="HG88" i="2"/>
  <c r="HG93" i="6" s="1"/>
  <c r="HG87" i="11" s="1"/>
  <c r="HF88" i="2"/>
  <c r="HF93" i="6" s="1"/>
  <c r="HF87" i="11" s="1"/>
  <c r="HE88" i="2"/>
  <c r="HE93" i="6" s="1"/>
  <c r="HE87" i="11" s="1"/>
  <c r="HD88" i="2"/>
  <c r="HD93" i="6" s="1"/>
  <c r="HD87" i="11" s="1"/>
  <c r="HC88" i="2"/>
  <c r="HC93" i="6" s="1"/>
  <c r="HC87" i="11" s="1"/>
  <c r="HB88" i="2"/>
  <c r="HB93" i="6" s="1"/>
  <c r="HB87" i="11" s="1"/>
  <c r="HA88" i="2"/>
  <c r="HA93" i="6" s="1"/>
  <c r="HA87" i="11" s="1"/>
  <c r="GZ88" i="2"/>
  <c r="GZ93" i="6" s="1"/>
  <c r="GZ87" i="11" s="1"/>
  <c r="GY88" i="2"/>
  <c r="GY93" i="6" s="1"/>
  <c r="GY87" i="11" s="1"/>
  <c r="GW88" i="2"/>
  <c r="GW93" i="6" s="1"/>
  <c r="GW87" i="11" s="1"/>
  <c r="GV88" i="2"/>
  <c r="GV93" i="6" s="1"/>
  <c r="GV87" i="11" s="1"/>
  <c r="GU88" i="2"/>
  <c r="GU93" i="6" s="1"/>
  <c r="GU87" i="11" s="1"/>
  <c r="GT88" i="2"/>
  <c r="GT93" i="6" s="1"/>
  <c r="GT87" i="11" s="1"/>
  <c r="GS88" i="2"/>
  <c r="GS93" i="6" s="1"/>
  <c r="GS87" i="11" s="1"/>
  <c r="GR88" i="2"/>
  <c r="GR93" i="6" s="1"/>
  <c r="GR87" i="11" s="1"/>
  <c r="GQ88" i="2"/>
  <c r="GQ93" i="6" s="1"/>
  <c r="GQ87" i="11" s="1"/>
  <c r="GP88" i="2"/>
  <c r="GP93" i="6" s="1"/>
  <c r="GP87" i="11" s="1"/>
  <c r="GO88" i="2"/>
  <c r="GO93" i="6" s="1"/>
  <c r="GO87" i="11" s="1"/>
  <c r="GN88" i="2"/>
  <c r="GN93" i="6" s="1"/>
  <c r="GN87" i="11" s="1"/>
  <c r="GM88" i="2"/>
  <c r="GM93" i="6" s="1"/>
  <c r="GM87" i="11" s="1"/>
  <c r="GL88" i="2"/>
  <c r="GL93" i="6" s="1"/>
  <c r="GL87" i="11" s="1"/>
  <c r="GK88" i="2"/>
  <c r="GK93" i="6" s="1"/>
  <c r="GK87" i="11" s="1"/>
  <c r="GJ88" i="2"/>
  <c r="GJ93" i="6" s="1"/>
  <c r="GJ87" i="11" s="1"/>
  <c r="GI88" i="2"/>
  <c r="GI93" i="6" s="1"/>
  <c r="GI87" i="11" s="1"/>
  <c r="GH88" i="2"/>
  <c r="GH93" i="6" s="1"/>
  <c r="GH87" i="11" s="1"/>
  <c r="GG88" i="2"/>
  <c r="GG93" i="6" s="1"/>
  <c r="GG87" i="11" s="1"/>
  <c r="GF88" i="2"/>
  <c r="GF93" i="6" s="1"/>
  <c r="GF87" i="11" s="1"/>
  <c r="GE88" i="2"/>
  <c r="GE93" i="6" s="1"/>
  <c r="GE87" i="11" s="1"/>
  <c r="GD88" i="2"/>
  <c r="GD93" i="6" s="1"/>
  <c r="GD87" i="11" s="1"/>
  <c r="GC88" i="2"/>
  <c r="GC93" i="6" s="1"/>
  <c r="GC87" i="11" s="1"/>
  <c r="GB88" i="2"/>
  <c r="GB93" i="6" s="1"/>
  <c r="GB87" i="11" s="1"/>
  <c r="GA88" i="2"/>
  <c r="GA93" i="6" s="1"/>
  <c r="GA87" i="11" s="1"/>
  <c r="FZ88" i="2"/>
  <c r="FZ93" i="6" s="1"/>
  <c r="FZ87" i="11" s="1"/>
  <c r="FY88" i="2"/>
  <c r="FY93" i="6" s="1"/>
  <c r="FY87" i="11" s="1"/>
  <c r="FX88" i="2"/>
  <c r="FX93" i="6" s="1"/>
  <c r="FX87" i="11" s="1"/>
  <c r="FW88" i="2"/>
  <c r="FW93" i="6" s="1"/>
  <c r="FW87" i="11" s="1"/>
  <c r="FV88" i="2"/>
  <c r="FV93" i="6" s="1"/>
  <c r="FV87" i="11" s="1"/>
  <c r="FU88" i="2"/>
  <c r="FU93" i="6" s="1"/>
  <c r="FU87" i="11" s="1"/>
  <c r="FT88" i="2"/>
  <c r="FT93" i="6" s="1"/>
  <c r="FT87" i="11" s="1"/>
  <c r="FS88" i="2"/>
  <c r="FS93" i="6" s="1"/>
  <c r="FS87" i="11" s="1"/>
  <c r="FR88" i="2"/>
  <c r="FR93" i="6" s="1"/>
  <c r="FR87" i="11" s="1"/>
  <c r="FQ88" i="2"/>
  <c r="FQ93" i="6" s="1"/>
  <c r="FQ87" i="11" s="1"/>
  <c r="FP88" i="2"/>
  <c r="FP93" i="6" s="1"/>
  <c r="FP87" i="11" s="1"/>
  <c r="FO88" i="2"/>
  <c r="FO93" i="6" s="1"/>
  <c r="FO87" i="11" s="1"/>
  <c r="FN88" i="2"/>
  <c r="FN93" i="6" s="1"/>
  <c r="FN87" i="11" s="1"/>
  <c r="FM88" i="2"/>
  <c r="FM93" i="6" s="1"/>
  <c r="FM87" i="11" s="1"/>
  <c r="FL88" i="2"/>
  <c r="FL93" i="6" s="1"/>
  <c r="FL87" i="11" s="1"/>
  <c r="FK88" i="2"/>
  <c r="FK93" i="6" s="1"/>
  <c r="FK87" i="11" s="1"/>
  <c r="FJ88" i="2"/>
  <c r="FJ93" i="6" s="1"/>
  <c r="FJ87" i="11" s="1"/>
  <c r="FI88" i="2"/>
  <c r="FI93" i="6" s="1"/>
  <c r="FI87" i="11" s="1"/>
  <c r="FH88" i="2"/>
  <c r="FH93" i="6" s="1"/>
  <c r="FH87" i="11" s="1"/>
  <c r="FG88" i="2"/>
  <c r="FG93" i="6" s="1"/>
  <c r="FG87" i="11" s="1"/>
  <c r="FF88" i="2"/>
  <c r="FF93" i="6" s="1"/>
  <c r="FF87" i="11" s="1"/>
  <c r="FE88" i="2"/>
  <c r="FE93" i="6" s="1"/>
  <c r="FE87" i="11" s="1"/>
  <c r="FD88" i="2"/>
  <c r="FD93" i="6" s="1"/>
  <c r="FD87" i="11" s="1"/>
  <c r="FC88" i="2"/>
  <c r="FC93" i="6" s="1"/>
  <c r="FC87" i="11" s="1"/>
  <c r="FB88" i="2"/>
  <c r="FB93" i="6" s="1"/>
  <c r="FB87" i="11" s="1"/>
  <c r="FA88" i="2"/>
  <c r="FA93" i="6" s="1"/>
  <c r="FA87" i="11" s="1"/>
  <c r="EZ88" i="2"/>
  <c r="EZ93" i="6" s="1"/>
  <c r="EZ87" i="11" s="1"/>
  <c r="EY88" i="2"/>
  <c r="EY93" i="6" s="1"/>
  <c r="EY87" i="11" s="1"/>
  <c r="EX88" i="2"/>
  <c r="EX93" i="6" s="1"/>
  <c r="EX87" i="11" s="1"/>
  <c r="EW88" i="2"/>
  <c r="EW93" i="6" s="1"/>
  <c r="EW87" i="11" s="1"/>
  <c r="EV88" i="2"/>
  <c r="EV93" i="6" s="1"/>
  <c r="EV87" i="11" s="1"/>
  <c r="EU88" i="2"/>
  <c r="EU93" i="6" s="1"/>
  <c r="EU87" i="11" s="1"/>
  <c r="ET88" i="2"/>
  <c r="ET93" i="6" s="1"/>
  <c r="ET87" i="11" s="1"/>
  <c r="ES88" i="2"/>
  <c r="ES93" i="6" s="1"/>
  <c r="ES87" i="11" s="1"/>
  <c r="ER88" i="2"/>
  <c r="ER93" i="6" s="1"/>
  <c r="ER87" i="11" s="1"/>
  <c r="EQ88" i="2"/>
  <c r="EQ93" i="6" s="1"/>
  <c r="EQ87" i="11" s="1"/>
  <c r="EP88" i="2"/>
  <c r="EP93" i="6" s="1"/>
  <c r="EP87" i="11" s="1"/>
  <c r="EO88" i="2"/>
  <c r="EO93" i="6" s="1"/>
  <c r="EO87" i="11" s="1"/>
  <c r="EN88" i="2"/>
  <c r="EN93" i="6" s="1"/>
  <c r="EN87" i="11" s="1"/>
  <c r="EM88" i="2"/>
  <c r="EM93" i="6" s="1"/>
  <c r="EM87" i="11" s="1"/>
  <c r="EL88" i="2"/>
  <c r="EL93" i="6" s="1"/>
  <c r="EL87" i="11" s="1"/>
  <c r="EK88" i="2"/>
  <c r="EK93" i="6" s="1"/>
  <c r="EK87" i="11" s="1"/>
  <c r="EJ88" i="2"/>
  <c r="EJ93" i="6" s="1"/>
  <c r="EJ87" i="11" s="1"/>
  <c r="EI88" i="2"/>
  <c r="EI93" i="6" s="1"/>
  <c r="EI87" i="11" s="1"/>
  <c r="EH88" i="2"/>
  <c r="EH93" i="6" s="1"/>
  <c r="EH87" i="11" s="1"/>
  <c r="EG88" i="2"/>
  <c r="EG93" i="6" s="1"/>
  <c r="EG87" i="11" s="1"/>
  <c r="EF88" i="2"/>
  <c r="EF93" i="6" s="1"/>
  <c r="EF87" i="11" s="1"/>
  <c r="EE88" i="2"/>
  <c r="EE93" i="6" s="1"/>
  <c r="EE87" i="11" s="1"/>
  <c r="ED88" i="2"/>
  <c r="ED93" i="6" s="1"/>
  <c r="ED87" i="11" s="1"/>
  <c r="EC88" i="2"/>
  <c r="EC93" i="6" s="1"/>
  <c r="EC87" i="11" s="1"/>
  <c r="EB88" i="2"/>
  <c r="EB93" i="6" s="1"/>
  <c r="EB87" i="11" s="1"/>
  <c r="EA88" i="2"/>
  <c r="EA93" i="6" s="1"/>
  <c r="EA87" i="11" s="1"/>
  <c r="DZ88" i="2"/>
  <c r="DZ93" i="6" s="1"/>
  <c r="DZ87" i="11" s="1"/>
  <c r="DY88" i="2"/>
  <c r="DY93" i="6" s="1"/>
  <c r="DY87" i="11" s="1"/>
  <c r="DX88" i="2"/>
  <c r="DX93" i="6" s="1"/>
  <c r="DX87" i="11" s="1"/>
  <c r="DW88" i="2"/>
  <c r="DW93" i="6" s="1"/>
  <c r="DW87" i="11" s="1"/>
  <c r="DV88" i="2"/>
  <c r="DV93" i="6" s="1"/>
  <c r="DV87" i="11" s="1"/>
  <c r="DU88" i="2"/>
  <c r="DU93" i="6" s="1"/>
  <c r="DU87" i="11" s="1"/>
  <c r="DT88" i="2"/>
  <c r="DT93" i="6" s="1"/>
  <c r="DT87" i="11" s="1"/>
  <c r="DS88" i="2"/>
  <c r="DS93" i="6" s="1"/>
  <c r="DS87" i="11" s="1"/>
  <c r="DR88" i="2"/>
  <c r="DR93" i="6" s="1"/>
  <c r="DR87" i="11" s="1"/>
  <c r="DQ88" i="2"/>
  <c r="DQ93" i="6" s="1"/>
  <c r="DQ87" i="11" s="1"/>
  <c r="DP88" i="2"/>
  <c r="DP93" i="6" s="1"/>
  <c r="DP87" i="11" s="1"/>
  <c r="DO88" i="2"/>
  <c r="DO93" i="6" s="1"/>
  <c r="DO87" i="11" s="1"/>
  <c r="DN88" i="2"/>
  <c r="DN93" i="6" s="1"/>
  <c r="DN87" i="11" s="1"/>
  <c r="DM88" i="2"/>
  <c r="DM93" i="6" s="1"/>
  <c r="DM87" i="11" s="1"/>
  <c r="DL88" i="2"/>
  <c r="DL93" i="6" s="1"/>
  <c r="DL87" i="11" s="1"/>
  <c r="DK88" i="2"/>
  <c r="DK93" i="6" s="1"/>
  <c r="DK87" i="11" s="1"/>
  <c r="DJ88" i="2"/>
  <c r="DJ93" i="6" s="1"/>
  <c r="DJ87" i="11" s="1"/>
  <c r="DI88" i="2"/>
  <c r="DI93" i="6" s="1"/>
  <c r="DI87" i="11" s="1"/>
  <c r="DH88" i="2"/>
  <c r="DH93" i="6" s="1"/>
  <c r="DH87" i="11" s="1"/>
  <c r="DG88" i="2"/>
  <c r="DG93" i="6" s="1"/>
  <c r="DG87" i="11" s="1"/>
  <c r="DF88" i="2"/>
  <c r="DF93" i="6" s="1"/>
  <c r="DF87" i="11" s="1"/>
  <c r="DE88" i="2"/>
  <c r="DE93" i="6" s="1"/>
  <c r="DE87" i="11" s="1"/>
  <c r="DD88" i="2"/>
  <c r="DD93" i="6" s="1"/>
  <c r="DD87" i="11" s="1"/>
  <c r="DC88" i="2"/>
  <c r="DC93" i="6" s="1"/>
  <c r="DC87" i="11" s="1"/>
  <c r="DB88" i="2"/>
  <c r="DB93" i="6" s="1"/>
  <c r="DB87" i="11" s="1"/>
  <c r="DA88" i="2"/>
  <c r="DA93" i="6" s="1"/>
  <c r="DA87" i="11" s="1"/>
  <c r="CZ88" i="2"/>
  <c r="CZ93" i="6" s="1"/>
  <c r="CZ87" i="11" s="1"/>
  <c r="CY88" i="2"/>
  <c r="CY93" i="6" s="1"/>
  <c r="CY87" i="11" s="1"/>
  <c r="CX88" i="2"/>
  <c r="CX93" i="6" s="1"/>
  <c r="CX87" i="11" s="1"/>
  <c r="CW88" i="2"/>
  <c r="CW93" i="6" s="1"/>
  <c r="CW87" i="11" s="1"/>
  <c r="CV88" i="2"/>
  <c r="CV93" i="6" s="1"/>
  <c r="CV87" i="11" s="1"/>
  <c r="CU88" i="2"/>
  <c r="CU93" i="6" s="1"/>
  <c r="CU87" i="11" s="1"/>
  <c r="CT88" i="2"/>
  <c r="CT93" i="6" s="1"/>
  <c r="CT87" i="11" s="1"/>
  <c r="CS88" i="2"/>
  <c r="CS93" i="6" s="1"/>
  <c r="CS87" i="11" s="1"/>
  <c r="CR88" i="2"/>
  <c r="CR93" i="6" s="1"/>
  <c r="CR87" i="11" s="1"/>
  <c r="CQ88" i="2"/>
  <c r="CQ93" i="6" s="1"/>
  <c r="CQ87" i="11" s="1"/>
  <c r="CP88" i="2"/>
  <c r="CP93" i="6" s="1"/>
  <c r="CP87" i="11" s="1"/>
  <c r="CO88" i="2"/>
  <c r="CO93" i="6" s="1"/>
  <c r="CO87" i="11" s="1"/>
  <c r="CN88" i="2"/>
  <c r="CN93" i="6" s="1"/>
  <c r="CN87" i="11" s="1"/>
  <c r="CM88" i="2"/>
  <c r="CM93" i="6" s="1"/>
  <c r="CM87" i="11" s="1"/>
  <c r="CL88" i="2"/>
  <c r="CL93" i="6" s="1"/>
  <c r="CL87" i="11" s="1"/>
  <c r="CK88" i="2"/>
  <c r="CK93" i="6" s="1"/>
  <c r="CK87" i="11" s="1"/>
  <c r="CJ88" i="2"/>
  <c r="CJ93" i="6" s="1"/>
  <c r="CJ87" i="11" s="1"/>
  <c r="CI88" i="2"/>
  <c r="CI93" i="6" s="1"/>
  <c r="CI87" i="11" s="1"/>
  <c r="CH88" i="2"/>
  <c r="CH93" i="6" s="1"/>
  <c r="CH87" i="11" s="1"/>
  <c r="CG88" i="2"/>
  <c r="CG93" i="6" s="1"/>
  <c r="CG87" i="11" s="1"/>
  <c r="CF88" i="2"/>
  <c r="CF93" i="6" s="1"/>
  <c r="CF87" i="11" s="1"/>
  <c r="CE88" i="2"/>
  <c r="CE93" i="6" s="1"/>
  <c r="CE87" i="11" s="1"/>
  <c r="CD88" i="2"/>
  <c r="CD93" i="6" s="1"/>
  <c r="CD87" i="11" s="1"/>
  <c r="CC88" i="2"/>
  <c r="CC93" i="6" s="1"/>
  <c r="CC87" i="11" s="1"/>
  <c r="CB88" i="2"/>
  <c r="CB93" i="6" s="1"/>
  <c r="CB87" i="11" s="1"/>
  <c r="CA88" i="2"/>
  <c r="CA93" i="6" s="1"/>
  <c r="CA87" i="11" s="1"/>
  <c r="BZ88" i="2"/>
  <c r="BZ93" i="6" s="1"/>
  <c r="BZ87" i="11" s="1"/>
  <c r="BY88" i="2"/>
  <c r="BY93" i="6" s="1"/>
  <c r="BY87" i="11" s="1"/>
  <c r="BX88" i="2"/>
  <c r="BX93" i="6" s="1"/>
  <c r="BX87" i="11" s="1"/>
  <c r="BW88" i="2"/>
  <c r="BW93" i="6" s="1"/>
  <c r="BW87" i="11" s="1"/>
  <c r="BV88" i="2"/>
  <c r="BV93" i="6" s="1"/>
  <c r="BV87" i="11" s="1"/>
  <c r="BU88" i="2"/>
  <c r="BU93" i="6" s="1"/>
  <c r="BU87" i="11" s="1"/>
  <c r="BT88" i="2"/>
  <c r="BT93" i="6" s="1"/>
  <c r="BT87" i="11" s="1"/>
  <c r="BS88" i="2"/>
  <c r="BS93" i="6" s="1"/>
  <c r="BS87" i="11" s="1"/>
  <c r="BR88" i="2"/>
  <c r="BR93" i="6" s="1"/>
  <c r="BR87" i="11" s="1"/>
  <c r="BQ88" i="2"/>
  <c r="BQ93" i="6" s="1"/>
  <c r="BQ87" i="11" s="1"/>
  <c r="BP88" i="2"/>
  <c r="BP93" i="6" s="1"/>
  <c r="BP87" i="11" s="1"/>
  <c r="BO88" i="2"/>
  <c r="BO93" i="6" s="1"/>
  <c r="BO87" i="11" s="1"/>
  <c r="BN88" i="2"/>
  <c r="BN93" i="6" s="1"/>
  <c r="BN87" i="11" s="1"/>
  <c r="BM88" i="2"/>
  <c r="BM93" i="6" s="1"/>
  <c r="BM87" i="11" s="1"/>
  <c r="BL88" i="2"/>
  <c r="BL93" i="6" s="1"/>
  <c r="BL87" i="11" s="1"/>
  <c r="BK88" i="2"/>
  <c r="BK93" i="6" s="1"/>
  <c r="BK87" i="11" s="1"/>
  <c r="BJ88" i="2"/>
  <c r="BJ93" i="6" s="1"/>
  <c r="BJ87" i="11" s="1"/>
  <c r="BI88" i="2"/>
  <c r="BI93" i="6" s="1"/>
  <c r="BI87" i="11" s="1"/>
  <c r="BH88" i="2"/>
  <c r="BH93" i="6" s="1"/>
  <c r="BH87" i="11" s="1"/>
  <c r="BG88" i="2"/>
  <c r="BG93" i="6" s="1"/>
  <c r="BG87" i="11" s="1"/>
  <c r="BF88" i="2"/>
  <c r="BF93" i="6" s="1"/>
  <c r="BF87" i="11" s="1"/>
  <c r="BE88" i="2"/>
  <c r="BE93" i="6" s="1"/>
  <c r="BE87" i="11" s="1"/>
  <c r="BD88" i="2"/>
  <c r="BD93" i="6" s="1"/>
  <c r="BD87" i="11" s="1"/>
  <c r="BC88" i="2"/>
  <c r="BC93" i="6" s="1"/>
  <c r="BC87" i="11" s="1"/>
  <c r="BB88" i="2"/>
  <c r="BB93" i="6" s="1"/>
  <c r="BB87" i="11" s="1"/>
  <c r="BA88" i="2"/>
  <c r="BA93" i="6" s="1"/>
  <c r="BA87" i="11" s="1"/>
  <c r="AZ88" i="2"/>
  <c r="AZ93" i="6" s="1"/>
  <c r="AZ87" i="11" s="1"/>
  <c r="AY88" i="2"/>
  <c r="AY93" i="6" s="1"/>
  <c r="AY87" i="11" s="1"/>
  <c r="AX88" i="2"/>
  <c r="AX93" i="6" s="1"/>
  <c r="AX87" i="11" s="1"/>
  <c r="AW88" i="2"/>
  <c r="AW93" i="6" s="1"/>
  <c r="AW87" i="11" s="1"/>
  <c r="AV88" i="2"/>
  <c r="AV93" i="6" s="1"/>
  <c r="AV87" i="11" s="1"/>
  <c r="AU88" i="2"/>
  <c r="AU93" i="6" s="1"/>
  <c r="AU87" i="11" s="1"/>
  <c r="AT88" i="2"/>
  <c r="AT93" i="6" s="1"/>
  <c r="AT87" i="11" s="1"/>
  <c r="AS88" i="2"/>
  <c r="AS93" i="6" s="1"/>
  <c r="AS87" i="11" s="1"/>
  <c r="AR88" i="2"/>
  <c r="AR93" i="6" s="1"/>
  <c r="AR87" i="11" s="1"/>
  <c r="AQ88" i="2"/>
  <c r="AQ93" i="6" s="1"/>
  <c r="AQ87" i="11" s="1"/>
  <c r="AP88" i="2"/>
  <c r="AP93" i="6" s="1"/>
  <c r="AP87" i="11" s="1"/>
  <c r="AO88" i="2"/>
  <c r="AO93" i="6" s="1"/>
  <c r="AO87" i="11" s="1"/>
  <c r="AN88" i="2"/>
  <c r="AN93" i="6" s="1"/>
  <c r="AN87" i="11" s="1"/>
  <c r="AM88" i="2"/>
  <c r="AM93" i="6" s="1"/>
  <c r="AM87" i="11" s="1"/>
  <c r="AL88" i="2"/>
  <c r="AL93" i="6" s="1"/>
  <c r="AL87" i="11" s="1"/>
  <c r="AK88" i="2"/>
  <c r="AK93" i="6" s="1"/>
  <c r="AK87" i="11" s="1"/>
  <c r="AJ88" i="2"/>
  <c r="AJ93" i="6" s="1"/>
  <c r="AJ87" i="11" s="1"/>
  <c r="AI88" i="2"/>
  <c r="AI93" i="6" s="1"/>
  <c r="AI87" i="11" s="1"/>
  <c r="AH88" i="2"/>
  <c r="AH93" i="6" s="1"/>
  <c r="AH87" i="11" s="1"/>
  <c r="AG88" i="2"/>
  <c r="AG93" i="6" s="1"/>
  <c r="AG87" i="11" s="1"/>
  <c r="AF88" i="2"/>
  <c r="AF93" i="6" s="1"/>
  <c r="AF87" i="11" s="1"/>
  <c r="AE88" i="2"/>
  <c r="AE93" i="6" s="1"/>
  <c r="AE87" i="11" s="1"/>
  <c r="AD88" i="2"/>
  <c r="AD93" i="6" s="1"/>
  <c r="AD87" i="11" s="1"/>
  <c r="AC88" i="2"/>
  <c r="AC93" i="6" s="1"/>
  <c r="AC87" i="11" s="1"/>
  <c r="AB88" i="2"/>
  <c r="AB93" i="6" s="1"/>
  <c r="AB87" i="11" s="1"/>
  <c r="AA88" i="2"/>
  <c r="AA93" i="6" s="1"/>
  <c r="AA87" i="11" s="1"/>
  <c r="Z88" i="2"/>
  <c r="Z93" i="6" s="1"/>
  <c r="Z87" i="11" s="1"/>
  <c r="Y88" i="2"/>
  <c r="Y93" i="6" s="1"/>
  <c r="Y87" i="11" s="1"/>
  <c r="X88" i="2"/>
  <c r="X93" i="6" s="1"/>
  <c r="X87" i="11" s="1"/>
  <c r="W88" i="2"/>
  <c r="W93" i="6" s="1"/>
  <c r="W87" i="11" s="1"/>
  <c r="V88" i="2"/>
  <c r="V93" i="6" s="1"/>
  <c r="V87" i="11" s="1"/>
  <c r="U88" i="2"/>
  <c r="U93" i="6" s="1"/>
  <c r="U87" i="11" s="1"/>
  <c r="T88" i="2"/>
  <c r="T93" i="6" s="1"/>
  <c r="T87" i="11" s="1"/>
  <c r="S88" i="2"/>
  <c r="S93" i="6" s="1"/>
  <c r="S87" i="11" s="1"/>
  <c r="R88" i="2"/>
  <c r="R93" i="6" s="1"/>
  <c r="R87" i="11" s="1"/>
  <c r="Q88" i="2"/>
  <c r="Q93" i="6" s="1"/>
  <c r="Q87" i="11" s="1"/>
  <c r="P88" i="2"/>
  <c r="P93" i="6" s="1"/>
  <c r="P87" i="11" s="1"/>
  <c r="O88" i="2"/>
  <c r="O93" i="6" s="1"/>
  <c r="O87" i="11" s="1"/>
  <c r="N88" i="2"/>
  <c r="N93" i="6" s="1"/>
  <c r="N87" i="11" s="1"/>
  <c r="L88" i="2"/>
  <c r="L93" i="6" s="1"/>
  <c r="L87" i="11" s="1"/>
  <c r="K88" i="2"/>
  <c r="K93" i="6" s="1"/>
  <c r="K87" i="11" s="1"/>
  <c r="J88" i="2"/>
  <c r="J93" i="6" s="1"/>
  <c r="J87" i="11" s="1"/>
  <c r="I88" i="2"/>
  <c r="I93" i="6" s="1"/>
  <c r="I87" i="11" s="1"/>
  <c r="H88" i="2"/>
  <c r="G88"/>
  <c r="G93" i="6" s="1"/>
  <c r="G87" i="11" s="1"/>
  <c r="E87" i="2"/>
  <c r="D87" s="1"/>
  <c r="E86"/>
  <c r="D86" s="1"/>
  <c r="E85"/>
  <c r="D85" s="1"/>
  <c r="E84"/>
  <c r="D84" s="1"/>
  <c r="E83"/>
  <c r="E82"/>
  <c r="D82" s="1"/>
  <c r="IF81"/>
  <c r="IF86" i="6" s="1"/>
  <c r="IF80" i="11" s="1"/>
  <c r="IE81" i="2"/>
  <c r="IE86" i="6" s="1"/>
  <c r="IE80" i="11" s="1"/>
  <c r="ID81" i="2"/>
  <c r="ID86" i="6" s="1"/>
  <c r="ID80" i="11" s="1"/>
  <c r="IC81" i="2"/>
  <c r="IC86" i="6" s="1"/>
  <c r="IC80" i="11" s="1"/>
  <c r="IB81" i="2"/>
  <c r="IB86" i="6" s="1"/>
  <c r="IB80" i="11" s="1"/>
  <c r="IA81" i="2"/>
  <c r="IA86" i="6" s="1"/>
  <c r="IA80" i="11" s="1"/>
  <c r="HZ81" i="2"/>
  <c r="HZ86" i="6" s="1"/>
  <c r="HZ80" i="11" s="1"/>
  <c r="HY81" i="2"/>
  <c r="HY86" i="6" s="1"/>
  <c r="HY80" i="11" s="1"/>
  <c r="HX81" i="2"/>
  <c r="HX86" i="6" s="1"/>
  <c r="HX80" i="11" s="1"/>
  <c r="HW81" i="2"/>
  <c r="HW86" i="6" s="1"/>
  <c r="HW80" i="11" s="1"/>
  <c r="HV81" i="2"/>
  <c r="HV86" i="6" s="1"/>
  <c r="HV80" i="11" s="1"/>
  <c r="HU81" i="2"/>
  <c r="HU86" i="6" s="1"/>
  <c r="HU80" i="11" s="1"/>
  <c r="HT81" i="2"/>
  <c r="HT86" i="6" s="1"/>
  <c r="HT80" i="11" s="1"/>
  <c r="HS81" i="2"/>
  <c r="HS86" i="6" s="1"/>
  <c r="HS80" i="11" s="1"/>
  <c r="HR81" i="2"/>
  <c r="HR86" i="6" s="1"/>
  <c r="HR80" i="11" s="1"/>
  <c r="HQ81" i="2"/>
  <c r="HQ86" i="6" s="1"/>
  <c r="HQ80" i="11" s="1"/>
  <c r="HP81" i="2"/>
  <c r="HP86" i="6" s="1"/>
  <c r="HP80" i="11" s="1"/>
  <c r="HO81" i="2"/>
  <c r="HO86" i="6" s="1"/>
  <c r="HO80" i="11" s="1"/>
  <c r="HN81" i="2"/>
  <c r="HN86" i="6" s="1"/>
  <c r="HN80" i="11" s="1"/>
  <c r="HM81" i="2"/>
  <c r="HM86" i="6" s="1"/>
  <c r="HM80" i="11" s="1"/>
  <c r="HL81" i="2"/>
  <c r="HL86" i="6" s="1"/>
  <c r="HL80" i="11" s="1"/>
  <c r="HK81" i="2"/>
  <c r="HK86" i="6" s="1"/>
  <c r="HK80" i="11" s="1"/>
  <c r="HJ81" i="2"/>
  <c r="HJ86" i="6" s="1"/>
  <c r="HJ80" i="11" s="1"/>
  <c r="HI81" i="2"/>
  <c r="HI86" i="6" s="1"/>
  <c r="HI80" i="11" s="1"/>
  <c r="HH81" i="2"/>
  <c r="HH86" i="6" s="1"/>
  <c r="HH80" i="11" s="1"/>
  <c r="HG81" i="2"/>
  <c r="HG86" i="6" s="1"/>
  <c r="HG80" i="11" s="1"/>
  <c r="HF81" i="2"/>
  <c r="HF86" i="6" s="1"/>
  <c r="HF80" i="11" s="1"/>
  <c r="HE81" i="2"/>
  <c r="HE86" i="6" s="1"/>
  <c r="HE80" i="11" s="1"/>
  <c r="HD81" i="2"/>
  <c r="HD86" i="6" s="1"/>
  <c r="HD80" i="11" s="1"/>
  <c r="HC81" i="2"/>
  <c r="HC86" i="6" s="1"/>
  <c r="HC80" i="11" s="1"/>
  <c r="HB81" i="2"/>
  <c r="HB86" i="6" s="1"/>
  <c r="HB80" i="11" s="1"/>
  <c r="HA81" i="2"/>
  <c r="HA86" i="6" s="1"/>
  <c r="HA80" i="11" s="1"/>
  <c r="GZ81" i="2"/>
  <c r="GZ86" i="6" s="1"/>
  <c r="GZ80" i="11" s="1"/>
  <c r="GY81" i="2"/>
  <c r="GY86" i="6" s="1"/>
  <c r="GY80" i="11" s="1"/>
  <c r="GW81" i="2"/>
  <c r="GW86" i="6" s="1"/>
  <c r="GW80" i="11" s="1"/>
  <c r="GV81" i="2"/>
  <c r="GV86" i="6" s="1"/>
  <c r="GV80" i="11" s="1"/>
  <c r="GU81" i="2"/>
  <c r="GU86" i="6" s="1"/>
  <c r="GU80" i="11" s="1"/>
  <c r="GT81" i="2"/>
  <c r="GT86" i="6" s="1"/>
  <c r="GT80" i="11" s="1"/>
  <c r="GS81" i="2"/>
  <c r="GS86" i="6" s="1"/>
  <c r="GS80" i="11" s="1"/>
  <c r="GR81" i="2"/>
  <c r="GR86" i="6" s="1"/>
  <c r="GR80" i="11" s="1"/>
  <c r="GQ81" i="2"/>
  <c r="GQ86" i="6" s="1"/>
  <c r="GQ80" i="11" s="1"/>
  <c r="GP81" i="2"/>
  <c r="GP86" i="6" s="1"/>
  <c r="GP80" i="11" s="1"/>
  <c r="GO81" i="2"/>
  <c r="GO86" i="6" s="1"/>
  <c r="GO80" i="11" s="1"/>
  <c r="GN81" i="2"/>
  <c r="GN86" i="6" s="1"/>
  <c r="GN80" i="11" s="1"/>
  <c r="GM81" i="2"/>
  <c r="GM86" i="6" s="1"/>
  <c r="GM80" i="11" s="1"/>
  <c r="GL81" i="2"/>
  <c r="GL86" i="6" s="1"/>
  <c r="GL80" i="11" s="1"/>
  <c r="GK81" i="2"/>
  <c r="GK86" i="6" s="1"/>
  <c r="GK80" i="11" s="1"/>
  <c r="GJ81" i="2"/>
  <c r="GJ86" i="6" s="1"/>
  <c r="GJ80" i="11" s="1"/>
  <c r="GI81" i="2"/>
  <c r="GI86" i="6" s="1"/>
  <c r="GI80" i="11" s="1"/>
  <c r="GH81" i="2"/>
  <c r="GH86" i="6" s="1"/>
  <c r="GH80" i="11" s="1"/>
  <c r="GG81" i="2"/>
  <c r="GG86" i="6" s="1"/>
  <c r="GG80" i="11" s="1"/>
  <c r="GF81" i="2"/>
  <c r="GF86" i="6" s="1"/>
  <c r="GF80" i="11" s="1"/>
  <c r="GE81" i="2"/>
  <c r="GE86" i="6" s="1"/>
  <c r="GE80" i="11" s="1"/>
  <c r="GD81" i="2"/>
  <c r="GD86" i="6" s="1"/>
  <c r="GD80" i="11" s="1"/>
  <c r="GC81" i="2"/>
  <c r="GC86" i="6" s="1"/>
  <c r="GC80" i="11" s="1"/>
  <c r="GB81" i="2"/>
  <c r="GB86" i="6" s="1"/>
  <c r="GB80" i="11" s="1"/>
  <c r="GA81" i="2"/>
  <c r="GA86" i="6" s="1"/>
  <c r="GA80" i="11" s="1"/>
  <c r="FZ81" i="2"/>
  <c r="FZ86" i="6" s="1"/>
  <c r="FZ80" i="11" s="1"/>
  <c r="FY81" i="2"/>
  <c r="FY86" i="6" s="1"/>
  <c r="FY80" i="11" s="1"/>
  <c r="FX81" i="2"/>
  <c r="FX86" i="6" s="1"/>
  <c r="FX80" i="11" s="1"/>
  <c r="FW81" i="2"/>
  <c r="FW86" i="6" s="1"/>
  <c r="FW80" i="11" s="1"/>
  <c r="FV81" i="2"/>
  <c r="FV86" i="6" s="1"/>
  <c r="FV80" i="11" s="1"/>
  <c r="FU81" i="2"/>
  <c r="FU86" i="6" s="1"/>
  <c r="FU80" i="11" s="1"/>
  <c r="FT81" i="2"/>
  <c r="FT86" i="6" s="1"/>
  <c r="FT80" i="11" s="1"/>
  <c r="FS81" i="2"/>
  <c r="FS86" i="6" s="1"/>
  <c r="FS80" i="11" s="1"/>
  <c r="FR81" i="2"/>
  <c r="FR86" i="6" s="1"/>
  <c r="FR80" i="11" s="1"/>
  <c r="FQ81" i="2"/>
  <c r="FQ86" i="6" s="1"/>
  <c r="FQ80" i="11" s="1"/>
  <c r="FP81" i="2"/>
  <c r="FP86" i="6" s="1"/>
  <c r="FP80" i="11" s="1"/>
  <c r="FO81" i="2"/>
  <c r="FO86" i="6" s="1"/>
  <c r="FO80" i="11" s="1"/>
  <c r="FN81" i="2"/>
  <c r="FN86" i="6" s="1"/>
  <c r="FN80" i="11" s="1"/>
  <c r="FM81" i="2"/>
  <c r="FM86" i="6" s="1"/>
  <c r="FM80" i="11" s="1"/>
  <c r="FL81" i="2"/>
  <c r="FL86" i="6" s="1"/>
  <c r="FL80" i="11" s="1"/>
  <c r="FK81" i="2"/>
  <c r="FK86" i="6" s="1"/>
  <c r="FK80" i="11" s="1"/>
  <c r="FJ81" i="2"/>
  <c r="FJ86" i="6" s="1"/>
  <c r="FJ80" i="11" s="1"/>
  <c r="FI81" i="2"/>
  <c r="FI86" i="6" s="1"/>
  <c r="FI80" i="11" s="1"/>
  <c r="FH81" i="2"/>
  <c r="FH86" i="6" s="1"/>
  <c r="FH80" i="11" s="1"/>
  <c r="FG81" i="2"/>
  <c r="FG86" i="6" s="1"/>
  <c r="FG80" i="11" s="1"/>
  <c r="FF81" i="2"/>
  <c r="FF86" i="6" s="1"/>
  <c r="FF80" i="11" s="1"/>
  <c r="FE81" i="2"/>
  <c r="FE86" i="6" s="1"/>
  <c r="FE80" i="11" s="1"/>
  <c r="FD81" i="2"/>
  <c r="FD86" i="6" s="1"/>
  <c r="FD80" i="11" s="1"/>
  <c r="FC81" i="2"/>
  <c r="FC86" i="6" s="1"/>
  <c r="FC80" i="11" s="1"/>
  <c r="FB81" i="2"/>
  <c r="FB86" i="6" s="1"/>
  <c r="FB80" i="11" s="1"/>
  <c r="FA81" i="2"/>
  <c r="FA86" i="6" s="1"/>
  <c r="FA80" i="11" s="1"/>
  <c r="EZ81" i="2"/>
  <c r="EZ86" i="6" s="1"/>
  <c r="EZ80" i="11" s="1"/>
  <c r="EY81" i="2"/>
  <c r="EY86" i="6" s="1"/>
  <c r="EY80" i="11" s="1"/>
  <c r="EX81" i="2"/>
  <c r="EX86" i="6" s="1"/>
  <c r="EX80" i="11" s="1"/>
  <c r="EW81" i="2"/>
  <c r="EW86" i="6" s="1"/>
  <c r="EW80" i="11" s="1"/>
  <c r="EV81" i="2"/>
  <c r="EV86" i="6" s="1"/>
  <c r="EV80" i="11" s="1"/>
  <c r="EU81" i="2"/>
  <c r="EU86" i="6" s="1"/>
  <c r="EU80" i="11" s="1"/>
  <c r="ET81" i="2"/>
  <c r="ET86" i="6" s="1"/>
  <c r="ET80" i="11" s="1"/>
  <c r="ES81" i="2"/>
  <c r="ES86" i="6" s="1"/>
  <c r="ES80" i="11" s="1"/>
  <c r="ER81" i="2"/>
  <c r="ER86" i="6" s="1"/>
  <c r="ER80" i="11" s="1"/>
  <c r="EQ81" i="2"/>
  <c r="EQ86" i="6" s="1"/>
  <c r="EQ80" i="11" s="1"/>
  <c r="EP81" i="2"/>
  <c r="EP86" i="6" s="1"/>
  <c r="EP80" i="11" s="1"/>
  <c r="EO81" i="2"/>
  <c r="EO86" i="6" s="1"/>
  <c r="EO80" i="11" s="1"/>
  <c r="EN81" i="2"/>
  <c r="EN86" i="6" s="1"/>
  <c r="EN80" i="11" s="1"/>
  <c r="EM81" i="2"/>
  <c r="EM86" i="6" s="1"/>
  <c r="EM80" i="11" s="1"/>
  <c r="EL81" i="2"/>
  <c r="EL86" i="6" s="1"/>
  <c r="EL80" i="11" s="1"/>
  <c r="EK81" i="2"/>
  <c r="EK86" i="6" s="1"/>
  <c r="EK80" i="11" s="1"/>
  <c r="EJ81" i="2"/>
  <c r="EJ86" i="6" s="1"/>
  <c r="EJ80" i="11" s="1"/>
  <c r="EI81" i="2"/>
  <c r="EI86" i="6" s="1"/>
  <c r="EI80" i="11" s="1"/>
  <c r="EH81" i="2"/>
  <c r="EH86" i="6" s="1"/>
  <c r="EH80" i="11" s="1"/>
  <c r="EG81" i="2"/>
  <c r="EG86" i="6" s="1"/>
  <c r="EG80" i="11" s="1"/>
  <c r="EF81" i="2"/>
  <c r="EF86" i="6" s="1"/>
  <c r="EF80" i="11" s="1"/>
  <c r="EE81" i="2"/>
  <c r="EE86" i="6" s="1"/>
  <c r="EE80" i="11" s="1"/>
  <c r="ED81" i="2"/>
  <c r="ED86" i="6" s="1"/>
  <c r="ED80" i="11" s="1"/>
  <c r="EC81" i="2"/>
  <c r="EC86" i="6" s="1"/>
  <c r="EC80" i="11" s="1"/>
  <c r="EB81" i="2"/>
  <c r="EB86" i="6" s="1"/>
  <c r="EB80" i="11" s="1"/>
  <c r="EA81" i="2"/>
  <c r="DZ81"/>
  <c r="DY81"/>
  <c r="DY86" i="6" s="1"/>
  <c r="DY80" i="11" s="1"/>
  <c r="DX81" i="2"/>
  <c r="DX86" i="6" s="1"/>
  <c r="DX80" i="11" s="1"/>
  <c r="DW81" i="2"/>
  <c r="DW86" i="6" s="1"/>
  <c r="DW80" i="11" s="1"/>
  <c r="DV81" i="2"/>
  <c r="DV86" i="6" s="1"/>
  <c r="DV80" i="11" s="1"/>
  <c r="DU81" i="2"/>
  <c r="DU86" i="6" s="1"/>
  <c r="DU80" i="11" s="1"/>
  <c r="DT81" i="2"/>
  <c r="DT86" i="6" s="1"/>
  <c r="DT80" i="11" s="1"/>
  <c r="DS81" i="2"/>
  <c r="DS86" i="6" s="1"/>
  <c r="DS80" i="11" s="1"/>
  <c r="DR81" i="2"/>
  <c r="DR86" i="6" s="1"/>
  <c r="DR80" i="11" s="1"/>
  <c r="DQ81" i="2"/>
  <c r="DQ86" i="6" s="1"/>
  <c r="DQ80" i="11" s="1"/>
  <c r="DP81" i="2"/>
  <c r="DP86" i="6" s="1"/>
  <c r="DP80" i="11" s="1"/>
  <c r="DO81" i="2"/>
  <c r="DO86" i="6" s="1"/>
  <c r="DO80" i="11" s="1"/>
  <c r="DN81" i="2"/>
  <c r="DN86" i="6" s="1"/>
  <c r="DN80" i="11" s="1"/>
  <c r="DM81" i="2"/>
  <c r="DM86" i="6" s="1"/>
  <c r="DM80" i="11" s="1"/>
  <c r="DL81" i="2"/>
  <c r="DL86" i="6" s="1"/>
  <c r="DL80" i="11" s="1"/>
  <c r="DK81" i="2"/>
  <c r="DK86" i="6" s="1"/>
  <c r="DK80" i="11" s="1"/>
  <c r="DJ81" i="2"/>
  <c r="DJ86" i="6" s="1"/>
  <c r="DJ80" i="11" s="1"/>
  <c r="DI81" i="2"/>
  <c r="DI86" i="6" s="1"/>
  <c r="DI80" i="11" s="1"/>
  <c r="DH81" i="2"/>
  <c r="DH86" i="6" s="1"/>
  <c r="DH80" i="11" s="1"/>
  <c r="DG81" i="2"/>
  <c r="DG86" i="6" s="1"/>
  <c r="DG80" i="11" s="1"/>
  <c r="DF81" i="2"/>
  <c r="DF86" i="6" s="1"/>
  <c r="DF80" i="11" s="1"/>
  <c r="DE81" i="2"/>
  <c r="DE86" i="6" s="1"/>
  <c r="DE80" i="11" s="1"/>
  <c r="DD81" i="2"/>
  <c r="DD86" i="6" s="1"/>
  <c r="DD80" i="11" s="1"/>
  <c r="DC81" i="2"/>
  <c r="DC86" i="6" s="1"/>
  <c r="DC80" i="11" s="1"/>
  <c r="DB81" i="2"/>
  <c r="DB86" i="6" s="1"/>
  <c r="DB80" i="11" s="1"/>
  <c r="DA81" i="2"/>
  <c r="DA86" i="6" s="1"/>
  <c r="DA80" i="11" s="1"/>
  <c r="CZ81" i="2"/>
  <c r="CZ86" i="6" s="1"/>
  <c r="CZ80" i="11" s="1"/>
  <c r="CY81" i="2"/>
  <c r="CY86" i="6" s="1"/>
  <c r="CY80" i="11" s="1"/>
  <c r="CW81" i="2"/>
  <c r="CW86" i="6" s="1"/>
  <c r="CW80" i="11" s="1"/>
  <c r="CV81" i="2"/>
  <c r="CV86" i="6" s="1"/>
  <c r="CV80" i="11" s="1"/>
  <c r="CU81" i="2"/>
  <c r="CU86" i="6" s="1"/>
  <c r="CU80" i="11" s="1"/>
  <c r="CT81" i="2"/>
  <c r="CT86" i="6" s="1"/>
  <c r="CT80" i="11" s="1"/>
  <c r="CS81" i="2"/>
  <c r="CS86" i="6" s="1"/>
  <c r="CS80" i="11" s="1"/>
  <c r="CR81" i="2"/>
  <c r="CR86" i="6" s="1"/>
  <c r="CR80" i="11" s="1"/>
  <c r="CQ81" i="2"/>
  <c r="CQ86" i="6" s="1"/>
  <c r="CQ80" i="11" s="1"/>
  <c r="CP81" i="2"/>
  <c r="CP86" i="6" s="1"/>
  <c r="CP80" i="11" s="1"/>
  <c r="CO81" i="2"/>
  <c r="CO86" i="6" s="1"/>
  <c r="CO80" i="11" s="1"/>
  <c r="CN81" i="2"/>
  <c r="CN86" i="6" s="1"/>
  <c r="CN80" i="11" s="1"/>
  <c r="CM81" i="2"/>
  <c r="CM86" i="6" s="1"/>
  <c r="CM80" i="11" s="1"/>
  <c r="CL81" i="2"/>
  <c r="CL86" i="6" s="1"/>
  <c r="CL80" i="11" s="1"/>
  <c r="CK81" i="2"/>
  <c r="CK86" i="6" s="1"/>
  <c r="CK80" i="11" s="1"/>
  <c r="CJ81" i="2"/>
  <c r="CJ86" i="6" s="1"/>
  <c r="CJ80" i="11" s="1"/>
  <c r="CI81" i="2"/>
  <c r="CI86" i="6" s="1"/>
  <c r="CI80" i="11" s="1"/>
  <c r="CH81" i="2"/>
  <c r="CH86" i="6" s="1"/>
  <c r="CH80" i="11" s="1"/>
  <c r="CG81" i="2"/>
  <c r="CG86" i="6" s="1"/>
  <c r="CG80" i="11" s="1"/>
  <c r="CF81" i="2"/>
  <c r="CF86" i="6" s="1"/>
  <c r="CF80" i="11" s="1"/>
  <c r="CE81" i="2"/>
  <c r="CE86" i="6" s="1"/>
  <c r="CE80" i="11" s="1"/>
  <c r="CD81" i="2"/>
  <c r="CD86" i="6" s="1"/>
  <c r="CD80" i="11" s="1"/>
  <c r="CC81" i="2"/>
  <c r="CC86" i="6" s="1"/>
  <c r="CC80" i="11" s="1"/>
  <c r="CB81" i="2"/>
  <c r="CB86" i="6" s="1"/>
  <c r="CB80" i="11" s="1"/>
  <c r="CA81" i="2"/>
  <c r="CA86" i="6" s="1"/>
  <c r="CA80" i="11" s="1"/>
  <c r="BZ81" i="2"/>
  <c r="BZ86" i="6" s="1"/>
  <c r="BZ80" i="11" s="1"/>
  <c r="BY81" i="2"/>
  <c r="BY86" i="6" s="1"/>
  <c r="BY80" i="11" s="1"/>
  <c r="BX81" i="2"/>
  <c r="BX86" i="6" s="1"/>
  <c r="BX80" i="11" s="1"/>
  <c r="BW81" i="2"/>
  <c r="BW86" i="6" s="1"/>
  <c r="BW80" i="11" s="1"/>
  <c r="BV81" i="2"/>
  <c r="BV86" i="6" s="1"/>
  <c r="BV80" i="11" s="1"/>
  <c r="BU81" i="2"/>
  <c r="BU86" i="6" s="1"/>
  <c r="BU80" i="11" s="1"/>
  <c r="BT81" i="2"/>
  <c r="BT86" i="6" s="1"/>
  <c r="BT80" i="11" s="1"/>
  <c r="BS81" i="2"/>
  <c r="BS86" i="6" s="1"/>
  <c r="BS80" i="11" s="1"/>
  <c r="BR81" i="2"/>
  <c r="BR86" i="6" s="1"/>
  <c r="BR80" i="11" s="1"/>
  <c r="BQ81" i="2"/>
  <c r="BQ86" i="6" s="1"/>
  <c r="BQ80" i="11" s="1"/>
  <c r="BP81" i="2"/>
  <c r="BP86" i="6" s="1"/>
  <c r="BP80" i="11" s="1"/>
  <c r="BO81" i="2"/>
  <c r="BO86" i="6" s="1"/>
  <c r="BO80" i="11" s="1"/>
  <c r="BN81" i="2"/>
  <c r="BN86" i="6" s="1"/>
  <c r="BN80" i="11" s="1"/>
  <c r="BM81" i="2"/>
  <c r="BM86" i="6" s="1"/>
  <c r="BM80" i="11" s="1"/>
  <c r="BL81" i="2"/>
  <c r="BL86" i="6" s="1"/>
  <c r="BL80" i="11" s="1"/>
  <c r="BK81" i="2"/>
  <c r="BK86" i="6" s="1"/>
  <c r="BK80" i="11" s="1"/>
  <c r="BJ81" i="2"/>
  <c r="BJ86" i="6" s="1"/>
  <c r="BJ80" i="11" s="1"/>
  <c r="BI81" i="2"/>
  <c r="BI86" i="6" s="1"/>
  <c r="BI80" i="11" s="1"/>
  <c r="BH81" i="2"/>
  <c r="BH86" i="6" s="1"/>
  <c r="BH80" i="11" s="1"/>
  <c r="BG81" i="2"/>
  <c r="BG86" i="6" s="1"/>
  <c r="BG80" i="11" s="1"/>
  <c r="BF81" i="2"/>
  <c r="BF86" i="6" s="1"/>
  <c r="BF80" i="11" s="1"/>
  <c r="BE81" i="2"/>
  <c r="BE86" i="6" s="1"/>
  <c r="BE80" i="11" s="1"/>
  <c r="BD81" i="2"/>
  <c r="BD86" i="6" s="1"/>
  <c r="BD80" i="11" s="1"/>
  <c r="BC81" i="2"/>
  <c r="BC86" i="6" s="1"/>
  <c r="BC80" i="11" s="1"/>
  <c r="BB81" i="2"/>
  <c r="BB86" i="6" s="1"/>
  <c r="BB80" i="11" s="1"/>
  <c r="BA81" i="2"/>
  <c r="BA86" i="6" s="1"/>
  <c r="BA80" i="11" s="1"/>
  <c r="AZ81" i="2"/>
  <c r="AZ86" i="6" s="1"/>
  <c r="AZ80" i="11" s="1"/>
  <c r="AX81" i="2"/>
  <c r="AX86" i="6" s="1"/>
  <c r="AX80" i="11" s="1"/>
  <c r="AW81" i="2"/>
  <c r="AW86" i="6" s="1"/>
  <c r="AW80" i="11" s="1"/>
  <c r="AV81" i="2"/>
  <c r="AV86" i="6" s="1"/>
  <c r="AV80" i="11" s="1"/>
  <c r="AU81" i="2"/>
  <c r="AU86" i="6" s="1"/>
  <c r="AU80" i="11" s="1"/>
  <c r="AT81" i="2"/>
  <c r="AT86" i="6" s="1"/>
  <c r="AT80" i="11" s="1"/>
  <c r="AS81" i="2"/>
  <c r="AS86" i="6" s="1"/>
  <c r="AS80" i="11" s="1"/>
  <c r="AR81" i="2"/>
  <c r="AR86" i="6" s="1"/>
  <c r="AR80" i="11" s="1"/>
  <c r="AQ81" i="2"/>
  <c r="AQ86" i="6" s="1"/>
  <c r="AQ80" i="11" s="1"/>
  <c r="AP81" i="2"/>
  <c r="AP86" i="6" s="1"/>
  <c r="AP80" i="11" s="1"/>
  <c r="AO81" i="2"/>
  <c r="AO86" i="6" s="1"/>
  <c r="AO80" i="11" s="1"/>
  <c r="AN81" i="2"/>
  <c r="AN86" i="6" s="1"/>
  <c r="AN80" i="11" s="1"/>
  <c r="AM81" i="2"/>
  <c r="AM86" i="6" s="1"/>
  <c r="AM80" i="11" s="1"/>
  <c r="AL81" i="2"/>
  <c r="AL86" i="6" s="1"/>
  <c r="AL80" i="11" s="1"/>
  <c r="AK81" i="2"/>
  <c r="AK86" i="6" s="1"/>
  <c r="AK80" i="11" s="1"/>
  <c r="AJ81" i="2"/>
  <c r="AJ86" i="6" s="1"/>
  <c r="AJ80" i="11" s="1"/>
  <c r="AI81" i="2"/>
  <c r="AI86" i="6" s="1"/>
  <c r="AI80" i="11" s="1"/>
  <c r="AH81" i="2"/>
  <c r="AH86" i="6" s="1"/>
  <c r="AH80" i="11" s="1"/>
  <c r="AG81" i="2"/>
  <c r="AG86" i="6" s="1"/>
  <c r="AG80" i="11" s="1"/>
  <c r="AF81" i="2"/>
  <c r="AF86" i="6" s="1"/>
  <c r="AF80" i="11" s="1"/>
  <c r="AE81" i="2"/>
  <c r="AE86" i="6" s="1"/>
  <c r="AE80" i="11" s="1"/>
  <c r="AD81" i="2"/>
  <c r="AD86" i="6" s="1"/>
  <c r="AD80" i="11" s="1"/>
  <c r="AC81" i="2"/>
  <c r="AC86" i="6" s="1"/>
  <c r="AC80" i="11" s="1"/>
  <c r="AB81" i="2"/>
  <c r="AB86" i="6" s="1"/>
  <c r="AB80" i="11" s="1"/>
  <c r="Z81" i="2"/>
  <c r="Z86" i="6" s="1"/>
  <c r="Z80" i="11" s="1"/>
  <c r="Y81" i="2"/>
  <c r="Y86" i="6" s="1"/>
  <c r="Y80" i="11" s="1"/>
  <c r="X81" i="2"/>
  <c r="X86" i="6" s="1"/>
  <c r="X80" i="11" s="1"/>
  <c r="W81" i="2"/>
  <c r="W86" i="6" s="1"/>
  <c r="W80" i="11" s="1"/>
  <c r="V81" i="2"/>
  <c r="V86" i="6" s="1"/>
  <c r="V80" i="11" s="1"/>
  <c r="U81" i="2"/>
  <c r="U86" i="6" s="1"/>
  <c r="U80" i="11" s="1"/>
  <c r="T81" i="2"/>
  <c r="T86" i="6" s="1"/>
  <c r="T80" i="11" s="1"/>
  <c r="S81" i="2"/>
  <c r="S86" i="6" s="1"/>
  <c r="S80" i="11" s="1"/>
  <c r="R81" i="2"/>
  <c r="R86" i="6" s="1"/>
  <c r="R80" i="11" s="1"/>
  <c r="Q81" i="2"/>
  <c r="Q86" i="6" s="1"/>
  <c r="Q80" i="11" s="1"/>
  <c r="P81" i="2"/>
  <c r="P86" i="6" s="1"/>
  <c r="P80" i="11" s="1"/>
  <c r="O81" i="2"/>
  <c r="O86" i="6" s="1"/>
  <c r="O80" i="11" s="1"/>
  <c r="N81" i="2"/>
  <c r="N86" i="6" s="1"/>
  <c r="N80" i="11" s="1"/>
  <c r="L81" i="2"/>
  <c r="L86" i="6" s="1"/>
  <c r="L80" i="11" s="1"/>
  <c r="K81" i="2"/>
  <c r="K86" i="6" s="1"/>
  <c r="K80" i="11" s="1"/>
  <c r="J81" i="2"/>
  <c r="J86" i="6" s="1"/>
  <c r="J80" i="11" s="1"/>
  <c r="I81" i="2"/>
  <c r="I86" i="6" s="1"/>
  <c r="I80" i="11" s="1"/>
  <c r="H81" i="2"/>
  <c r="H86" i="6" s="1"/>
  <c r="H80" i="11" s="1"/>
  <c r="G81" i="2"/>
  <c r="G86" i="6" s="1"/>
  <c r="G80" i="11" s="1"/>
  <c r="E80" i="2"/>
  <c r="D80" s="1"/>
  <c r="E79"/>
  <c r="D79" s="1"/>
  <c r="E78"/>
  <c r="D78" s="1"/>
  <c r="E77"/>
  <c r="D77" s="1"/>
  <c r="E76"/>
  <c r="D76" s="1"/>
  <c r="E75"/>
  <c r="E74"/>
  <c r="D74" s="1"/>
  <c r="E73"/>
  <c r="D73" s="1"/>
  <c r="HO68"/>
  <c r="E72"/>
  <c r="E71"/>
  <c r="D71" s="1"/>
  <c r="E70"/>
  <c r="D70" s="1"/>
  <c r="E69"/>
  <c r="D69" s="1"/>
  <c r="IF68"/>
  <c r="IF73" i="6" s="1"/>
  <c r="IF67" i="11" s="1"/>
  <c r="IE68" i="2"/>
  <c r="IE73" i="6" s="1"/>
  <c r="IE67" i="11" s="1"/>
  <c r="ID68" i="2"/>
  <c r="ID73" i="6" s="1"/>
  <c r="ID67" i="11" s="1"/>
  <c r="IC68" i="2"/>
  <c r="IC73" i="6" s="1"/>
  <c r="IC67" i="11" s="1"/>
  <c r="IB68" i="2"/>
  <c r="IB73" i="6" s="1"/>
  <c r="IB67" i="11" s="1"/>
  <c r="IA68" i="2"/>
  <c r="IA73" i="6" s="1"/>
  <c r="IA67" i="11" s="1"/>
  <c r="HZ68" i="2"/>
  <c r="HZ73" i="6" s="1"/>
  <c r="HZ67" i="11" s="1"/>
  <c r="HY68" i="2"/>
  <c r="HY73" i="6" s="1"/>
  <c r="HY67" i="11" s="1"/>
  <c r="HX68" i="2"/>
  <c r="HX73" i="6" s="1"/>
  <c r="HX67" i="11" s="1"/>
  <c r="HW68" i="2"/>
  <c r="HW73" i="6" s="1"/>
  <c r="HW67" i="11" s="1"/>
  <c r="HV68" i="2"/>
  <c r="HV73" i="6" s="1"/>
  <c r="HV67" i="11" s="1"/>
  <c r="HU68" i="2"/>
  <c r="HU73" i="6" s="1"/>
  <c r="HU67" i="11" s="1"/>
  <c r="HT68" i="2"/>
  <c r="HT73" i="6" s="1"/>
  <c r="HT67" i="11" s="1"/>
  <c r="HS68" i="2"/>
  <c r="HS73" i="6" s="1"/>
  <c r="HS67" i="11" s="1"/>
  <c r="HR68" i="2"/>
  <c r="HR73" i="6" s="1"/>
  <c r="HR67" i="11" s="1"/>
  <c r="HQ68" i="2"/>
  <c r="HQ73" i="6" s="1"/>
  <c r="HQ67" i="11" s="1"/>
  <c r="HP68" i="2"/>
  <c r="HP73" i="6" s="1"/>
  <c r="HP67" i="11" s="1"/>
  <c r="HN68" i="2"/>
  <c r="HN73" i="6" s="1"/>
  <c r="HN67" i="11" s="1"/>
  <c r="HM68" i="2"/>
  <c r="HM73" i="6" s="1"/>
  <c r="HM67" i="11" s="1"/>
  <c r="HL68" i="2"/>
  <c r="HL73" i="6" s="1"/>
  <c r="HL67" i="11" s="1"/>
  <c r="HK68" i="2"/>
  <c r="HK73" i="6" s="1"/>
  <c r="HK67" i="11" s="1"/>
  <c r="HJ68" i="2"/>
  <c r="HJ73" i="6" s="1"/>
  <c r="HJ67" i="11" s="1"/>
  <c r="HI68" i="2"/>
  <c r="HI73" i="6" s="1"/>
  <c r="HI67" i="11" s="1"/>
  <c r="HH68" i="2"/>
  <c r="HH73" i="6" s="1"/>
  <c r="HH67" i="11" s="1"/>
  <c r="HG68" i="2"/>
  <c r="HG73" i="6" s="1"/>
  <c r="HG67" i="11" s="1"/>
  <c r="HF68" i="2"/>
  <c r="HF73" i="6" s="1"/>
  <c r="HF67" i="11" s="1"/>
  <c r="HE68" i="2"/>
  <c r="HE73" i="6" s="1"/>
  <c r="HE67" i="11" s="1"/>
  <c r="HD68" i="2"/>
  <c r="HD73" i="6" s="1"/>
  <c r="HD67" i="11" s="1"/>
  <c r="HC68" i="2"/>
  <c r="HC73" i="6" s="1"/>
  <c r="HC67" i="11" s="1"/>
  <c r="HB68" i="2"/>
  <c r="HB73" i="6" s="1"/>
  <c r="HB67" i="11" s="1"/>
  <c r="HA68" i="2"/>
  <c r="HA73" i="6" s="1"/>
  <c r="HA67" i="11" s="1"/>
  <c r="GZ68" i="2"/>
  <c r="GZ73" i="6" s="1"/>
  <c r="GZ67" i="11" s="1"/>
  <c r="GY68" i="2"/>
  <c r="GY73" i="6" s="1"/>
  <c r="GY67" i="11" s="1"/>
  <c r="GW68" i="2"/>
  <c r="GW73" i="6" s="1"/>
  <c r="GW67" i="11" s="1"/>
  <c r="GV68" i="2"/>
  <c r="GV73" i="6" s="1"/>
  <c r="GV67" i="11" s="1"/>
  <c r="GU68" i="2"/>
  <c r="GU73" i="6" s="1"/>
  <c r="GU67" i="11" s="1"/>
  <c r="GT68" i="2"/>
  <c r="GT73" i="6" s="1"/>
  <c r="GT67" i="11" s="1"/>
  <c r="GS68" i="2"/>
  <c r="GS73" i="6" s="1"/>
  <c r="GS67" i="11" s="1"/>
  <c r="GR68" i="2"/>
  <c r="GR73" i="6" s="1"/>
  <c r="GR67" i="11" s="1"/>
  <c r="GQ68" i="2"/>
  <c r="GQ73" i="6" s="1"/>
  <c r="GQ67" i="11" s="1"/>
  <c r="GP68" i="2"/>
  <c r="GP73" i="6" s="1"/>
  <c r="GP67" i="11" s="1"/>
  <c r="GO68" i="2"/>
  <c r="GO73" i="6" s="1"/>
  <c r="GO67" i="11" s="1"/>
  <c r="GN68" i="2"/>
  <c r="GN73" i="6" s="1"/>
  <c r="GN67" i="11" s="1"/>
  <c r="GM68" i="2"/>
  <c r="GM73" i="6" s="1"/>
  <c r="GM67" i="11" s="1"/>
  <c r="GL68" i="2"/>
  <c r="GL73" i="6" s="1"/>
  <c r="GL67" i="11" s="1"/>
  <c r="GK68" i="2"/>
  <c r="GK73" i="6" s="1"/>
  <c r="GK67" i="11" s="1"/>
  <c r="GJ68" i="2"/>
  <c r="GJ73" i="6" s="1"/>
  <c r="GJ67" i="11" s="1"/>
  <c r="GI68" i="2"/>
  <c r="GI73" i="6" s="1"/>
  <c r="GI67" i="11" s="1"/>
  <c r="GH68" i="2"/>
  <c r="GH73" i="6" s="1"/>
  <c r="GH67" i="11" s="1"/>
  <c r="GG68" i="2"/>
  <c r="GG73" i="6" s="1"/>
  <c r="GG67" i="11" s="1"/>
  <c r="GF68" i="2"/>
  <c r="GF73" i="6" s="1"/>
  <c r="GF67" i="11" s="1"/>
  <c r="GE68" i="2"/>
  <c r="GE73" i="6" s="1"/>
  <c r="GE67" i="11" s="1"/>
  <c r="GD68" i="2"/>
  <c r="GD73" i="6" s="1"/>
  <c r="GD67" i="11" s="1"/>
  <c r="GC68" i="2"/>
  <c r="GC73" i="6" s="1"/>
  <c r="GC67" i="11" s="1"/>
  <c r="GB68" i="2"/>
  <c r="GB73" i="6" s="1"/>
  <c r="GB67" i="11" s="1"/>
  <c r="GA68" i="2"/>
  <c r="GA73" i="6" s="1"/>
  <c r="GA67" i="11" s="1"/>
  <c r="FZ68" i="2"/>
  <c r="FZ73" i="6" s="1"/>
  <c r="FZ67" i="11" s="1"/>
  <c r="FY68" i="2"/>
  <c r="FY73" i="6" s="1"/>
  <c r="FY67" i="11" s="1"/>
  <c r="FX68" i="2"/>
  <c r="FX73" i="6" s="1"/>
  <c r="FX67" i="11" s="1"/>
  <c r="FW68" i="2"/>
  <c r="FW73" i="6" s="1"/>
  <c r="FW67" i="11" s="1"/>
  <c r="FV68" i="2"/>
  <c r="FV73" i="6" s="1"/>
  <c r="FV67" i="11" s="1"/>
  <c r="FU68" i="2"/>
  <c r="FU73" i="6" s="1"/>
  <c r="FU67" i="11" s="1"/>
  <c r="FT68" i="2"/>
  <c r="FT73" i="6" s="1"/>
  <c r="FT67" i="11" s="1"/>
  <c r="FS68" i="2"/>
  <c r="FS73" i="6" s="1"/>
  <c r="FS67" i="11" s="1"/>
  <c r="FR68" i="2"/>
  <c r="FR73" i="6" s="1"/>
  <c r="FR67" i="11" s="1"/>
  <c r="FQ68" i="2"/>
  <c r="FQ73" i="6" s="1"/>
  <c r="FQ67" i="11" s="1"/>
  <c r="FP68" i="2"/>
  <c r="FP73" i="6" s="1"/>
  <c r="FP67" i="11" s="1"/>
  <c r="FO68" i="2"/>
  <c r="FO73" i="6" s="1"/>
  <c r="FO67" i="11" s="1"/>
  <c r="FN68" i="2"/>
  <c r="FN73" i="6" s="1"/>
  <c r="FN67" i="11" s="1"/>
  <c r="FM68" i="2"/>
  <c r="FM73" i="6" s="1"/>
  <c r="FM67" i="11" s="1"/>
  <c r="FL68" i="2"/>
  <c r="FL73" i="6" s="1"/>
  <c r="FL67" i="11" s="1"/>
  <c r="FK68" i="2"/>
  <c r="FK73" i="6" s="1"/>
  <c r="FK67" i="11" s="1"/>
  <c r="FJ68" i="2"/>
  <c r="FJ73" i="6" s="1"/>
  <c r="FJ67" i="11" s="1"/>
  <c r="FI68" i="2"/>
  <c r="FI73" i="6" s="1"/>
  <c r="FI67" i="11" s="1"/>
  <c r="FH68" i="2"/>
  <c r="FH73" i="6" s="1"/>
  <c r="FH67" i="11" s="1"/>
  <c r="FG68" i="2"/>
  <c r="FG73" i="6" s="1"/>
  <c r="FG67" i="11" s="1"/>
  <c r="FF68" i="2"/>
  <c r="FF73" i="6" s="1"/>
  <c r="FF67" i="11" s="1"/>
  <c r="FE68" i="2"/>
  <c r="FE73" i="6" s="1"/>
  <c r="FE67" i="11" s="1"/>
  <c r="FD68" i="2"/>
  <c r="FD73" i="6" s="1"/>
  <c r="FD67" i="11" s="1"/>
  <c r="FC68" i="2"/>
  <c r="FC73" i="6" s="1"/>
  <c r="FC67" i="11" s="1"/>
  <c r="FB68" i="2"/>
  <c r="FB73" i="6" s="1"/>
  <c r="FB67" i="11" s="1"/>
  <c r="FA68" i="2"/>
  <c r="FA73" i="6" s="1"/>
  <c r="FA67" i="11" s="1"/>
  <c r="EZ68" i="2"/>
  <c r="EZ73" i="6" s="1"/>
  <c r="EZ67" i="11" s="1"/>
  <c r="EY68" i="2"/>
  <c r="EY73" i="6" s="1"/>
  <c r="EY67" i="11" s="1"/>
  <c r="EX68" i="2"/>
  <c r="EX73" i="6" s="1"/>
  <c r="EX67" i="11" s="1"/>
  <c r="EW68" i="2"/>
  <c r="EW73" i="6" s="1"/>
  <c r="EW67" i="11" s="1"/>
  <c r="EV68" i="2"/>
  <c r="EV73" i="6" s="1"/>
  <c r="EV67" i="11" s="1"/>
  <c r="EU68" i="2"/>
  <c r="EU73" i="6" s="1"/>
  <c r="EU67" i="11" s="1"/>
  <c r="ET68" i="2"/>
  <c r="ET73" i="6" s="1"/>
  <c r="ET67" i="11" s="1"/>
  <c r="ES68" i="2"/>
  <c r="ES73" i="6" s="1"/>
  <c r="ES67" i="11" s="1"/>
  <c r="ER68" i="2"/>
  <c r="ER73" i="6" s="1"/>
  <c r="ER67" i="11" s="1"/>
  <c r="EQ68" i="2"/>
  <c r="EQ73" i="6" s="1"/>
  <c r="EQ67" i="11" s="1"/>
  <c r="EP68" i="2"/>
  <c r="EP73" i="6" s="1"/>
  <c r="EP67" i="11" s="1"/>
  <c r="EO68" i="2"/>
  <c r="EO73" i="6" s="1"/>
  <c r="EO67" i="11" s="1"/>
  <c r="EN68" i="2"/>
  <c r="EN73" i="6" s="1"/>
  <c r="EN67" i="11" s="1"/>
  <c r="EM68" i="2"/>
  <c r="EM73" i="6" s="1"/>
  <c r="EM67" i="11" s="1"/>
  <c r="EL68" i="2"/>
  <c r="EL73" i="6" s="1"/>
  <c r="EL67" i="11" s="1"/>
  <c r="EK68" i="2"/>
  <c r="EK73" i="6" s="1"/>
  <c r="EK67" i="11" s="1"/>
  <c r="EJ68" i="2"/>
  <c r="EJ73" i="6" s="1"/>
  <c r="EJ67" i="11" s="1"/>
  <c r="EI68" i="2"/>
  <c r="EI73" i="6" s="1"/>
  <c r="EI67" i="11" s="1"/>
  <c r="EH68" i="2"/>
  <c r="EH73" i="6" s="1"/>
  <c r="EH67" i="11" s="1"/>
  <c r="EG68" i="2"/>
  <c r="EG73" i="6" s="1"/>
  <c r="EG67" i="11" s="1"/>
  <c r="EF68" i="2"/>
  <c r="EF73" i="6" s="1"/>
  <c r="EF67" i="11" s="1"/>
  <c r="EE68" i="2"/>
  <c r="EE73" i="6" s="1"/>
  <c r="EE67" i="11" s="1"/>
  <c r="ED68" i="2"/>
  <c r="ED73" i="6" s="1"/>
  <c r="ED67" i="11" s="1"/>
  <c r="EC68" i="2"/>
  <c r="EC73" i="6" s="1"/>
  <c r="EC67" i="11" s="1"/>
  <c r="EB68" i="2"/>
  <c r="EB73" i="6" s="1"/>
  <c r="EB67" i="11" s="1"/>
  <c r="EA68" i="2"/>
  <c r="EA73" i="6" s="1"/>
  <c r="EA67" i="11" s="1"/>
  <c r="DZ68" i="2"/>
  <c r="DZ73" i="6" s="1"/>
  <c r="DZ67" i="11" s="1"/>
  <c r="DY68" i="2"/>
  <c r="DY73" i="6" s="1"/>
  <c r="DY67" i="11" s="1"/>
  <c r="DX68" i="2"/>
  <c r="DX73" i="6" s="1"/>
  <c r="DX67" i="11" s="1"/>
  <c r="DW68" i="2"/>
  <c r="DW73" i="6" s="1"/>
  <c r="DW67" i="11" s="1"/>
  <c r="DV68" i="2"/>
  <c r="DV73" i="6" s="1"/>
  <c r="DV67" i="11" s="1"/>
  <c r="DU68" i="2"/>
  <c r="DU73" i="6" s="1"/>
  <c r="DU67" i="11" s="1"/>
  <c r="DT68" i="2"/>
  <c r="DT73" i="6" s="1"/>
  <c r="DT67" i="11" s="1"/>
  <c r="DS68" i="2"/>
  <c r="DS73" i="6" s="1"/>
  <c r="DS67" i="11" s="1"/>
  <c r="DR68" i="2"/>
  <c r="DR73" i="6" s="1"/>
  <c r="DR67" i="11" s="1"/>
  <c r="DQ68" i="2"/>
  <c r="DQ73" i="6" s="1"/>
  <c r="DQ67" i="11" s="1"/>
  <c r="DP68" i="2"/>
  <c r="DP73" i="6" s="1"/>
  <c r="DP67" i="11" s="1"/>
  <c r="DO68" i="2"/>
  <c r="DO73" i="6" s="1"/>
  <c r="DO67" i="11" s="1"/>
  <c r="DN68" i="2"/>
  <c r="DN73" i="6" s="1"/>
  <c r="DN67" i="11" s="1"/>
  <c r="DM68" i="2"/>
  <c r="DM73" i="6" s="1"/>
  <c r="DM67" i="11" s="1"/>
  <c r="DL68" i="2"/>
  <c r="DL73" i="6" s="1"/>
  <c r="DL67" i="11" s="1"/>
  <c r="DK68" i="2"/>
  <c r="DK73" i="6" s="1"/>
  <c r="DK67" i="11" s="1"/>
  <c r="DJ68" i="2"/>
  <c r="DJ73" i="6" s="1"/>
  <c r="DJ67" i="11" s="1"/>
  <c r="DI68" i="2"/>
  <c r="DI73" i="6" s="1"/>
  <c r="DI67" i="11" s="1"/>
  <c r="DH68" i="2"/>
  <c r="DH73" i="6" s="1"/>
  <c r="DH67" i="11" s="1"/>
  <c r="DG68" i="2"/>
  <c r="DG73" i="6" s="1"/>
  <c r="DG67" i="11" s="1"/>
  <c r="DF68" i="2"/>
  <c r="DF73" i="6" s="1"/>
  <c r="DF67" i="11" s="1"/>
  <c r="DE68" i="2"/>
  <c r="DE73" i="6" s="1"/>
  <c r="DE67" i="11" s="1"/>
  <c r="DD68" i="2"/>
  <c r="DD73" i="6" s="1"/>
  <c r="DD67" i="11" s="1"/>
  <c r="DC68" i="2"/>
  <c r="DC73" i="6" s="1"/>
  <c r="DC67" i="11" s="1"/>
  <c r="DB68" i="2"/>
  <c r="DB73" i="6" s="1"/>
  <c r="DB67" i="11" s="1"/>
  <c r="DA68" i="2"/>
  <c r="DA73" i="6" s="1"/>
  <c r="DA67" i="11" s="1"/>
  <c r="CZ68" i="2"/>
  <c r="CZ73" i="6" s="1"/>
  <c r="CZ67" i="11" s="1"/>
  <c r="CY68" i="2"/>
  <c r="CY73" i="6" s="1"/>
  <c r="CY67" i="11" s="1"/>
  <c r="CX68" i="2"/>
  <c r="CX73" i="6" s="1"/>
  <c r="CX67" i="11" s="1"/>
  <c r="CW68" i="2"/>
  <c r="CW73" i="6" s="1"/>
  <c r="CW67" i="11" s="1"/>
  <c r="CV68" i="2"/>
  <c r="CV73" i="6" s="1"/>
  <c r="CV67" i="11" s="1"/>
  <c r="CU68" i="2"/>
  <c r="CU73" i="6" s="1"/>
  <c r="CU67" i="11" s="1"/>
  <c r="CT68" i="2"/>
  <c r="CT73" i="6" s="1"/>
  <c r="CT67" i="11" s="1"/>
  <c r="CS68" i="2"/>
  <c r="CS73" i="6" s="1"/>
  <c r="CS67" i="11" s="1"/>
  <c r="CR68" i="2"/>
  <c r="CR73" i="6" s="1"/>
  <c r="CR67" i="11" s="1"/>
  <c r="CQ68" i="2"/>
  <c r="CQ73" i="6" s="1"/>
  <c r="CQ67" i="11" s="1"/>
  <c r="CP68" i="2"/>
  <c r="CP73" i="6" s="1"/>
  <c r="CP67" i="11" s="1"/>
  <c r="CO68" i="2"/>
  <c r="CO73" i="6" s="1"/>
  <c r="CO67" i="11" s="1"/>
  <c r="CN68" i="2"/>
  <c r="CN73" i="6" s="1"/>
  <c r="CN67" i="11" s="1"/>
  <c r="CM68" i="2"/>
  <c r="CM73" i="6" s="1"/>
  <c r="CM67" i="11" s="1"/>
  <c r="CL68" i="2"/>
  <c r="CL73" i="6" s="1"/>
  <c r="CL67" i="11" s="1"/>
  <c r="CK68" i="2"/>
  <c r="CK73" i="6" s="1"/>
  <c r="CK67" i="11" s="1"/>
  <c r="CJ68" i="2"/>
  <c r="CJ73" i="6" s="1"/>
  <c r="CJ67" i="11" s="1"/>
  <c r="CI68" i="2"/>
  <c r="CI73" i="6" s="1"/>
  <c r="CI67" i="11" s="1"/>
  <c r="CH68" i="2"/>
  <c r="CH73" i="6" s="1"/>
  <c r="CH67" i="11" s="1"/>
  <c r="CG68" i="2"/>
  <c r="CG73" i="6" s="1"/>
  <c r="CG67" i="11" s="1"/>
  <c r="CF68" i="2"/>
  <c r="CF73" i="6" s="1"/>
  <c r="CF67" i="11" s="1"/>
  <c r="CE68" i="2"/>
  <c r="CE73" i="6" s="1"/>
  <c r="CE67" i="11" s="1"/>
  <c r="CD68" i="2"/>
  <c r="CD73" i="6" s="1"/>
  <c r="CD67" i="11" s="1"/>
  <c r="CC68" i="2"/>
  <c r="CC73" i="6" s="1"/>
  <c r="CC67" i="11" s="1"/>
  <c r="CB68" i="2"/>
  <c r="CB73" i="6" s="1"/>
  <c r="CB67" i="11" s="1"/>
  <c r="CA68" i="2"/>
  <c r="CA73" i="6" s="1"/>
  <c r="CA67" i="11" s="1"/>
  <c r="BZ68" i="2"/>
  <c r="BZ73" i="6" s="1"/>
  <c r="BZ67" i="11" s="1"/>
  <c r="BY68" i="2"/>
  <c r="BY73" i="6" s="1"/>
  <c r="BY67" i="11" s="1"/>
  <c r="BX68" i="2"/>
  <c r="BX73" i="6" s="1"/>
  <c r="BX67" i="11" s="1"/>
  <c r="BW68" i="2"/>
  <c r="BW73" i="6" s="1"/>
  <c r="BW67" i="11" s="1"/>
  <c r="BV68" i="2"/>
  <c r="BV73" i="6" s="1"/>
  <c r="BV67" i="11" s="1"/>
  <c r="BU68" i="2"/>
  <c r="BU73" i="6" s="1"/>
  <c r="BU67" i="11" s="1"/>
  <c r="BT68" i="2"/>
  <c r="BT73" i="6" s="1"/>
  <c r="BT67" i="11" s="1"/>
  <c r="BS68" i="2"/>
  <c r="BS73" i="6" s="1"/>
  <c r="BS67" i="11" s="1"/>
  <c r="BR68" i="2"/>
  <c r="BR73" i="6" s="1"/>
  <c r="BR67" i="11" s="1"/>
  <c r="BQ68" i="2"/>
  <c r="BQ73" i="6" s="1"/>
  <c r="BQ67" i="11" s="1"/>
  <c r="BP68" i="2"/>
  <c r="BP73" i="6" s="1"/>
  <c r="BP67" i="11" s="1"/>
  <c r="BO68" i="2"/>
  <c r="BO73" i="6" s="1"/>
  <c r="BO67" i="11" s="1"/>
  <c r="BN68" i="2"/>
  <c r="BN73" i="6" s="1"/>
  <c r="BN67" i="11" s="1"/>
  <c r="BM68" i="2"/>
  <c r="BM73" i="6" s="1"/>
  <c r="BM67" i="11" s="1"/>
  <c r="BL68" i="2"/>
  <c r="BL73" i="6" s="1"/>
  <c r="BL67" i="11" s="1"/>
  <c r="BK68" i="2"/>
  <c r="BK73" i="6" s="1"/>
  <c r="BK67" i="11" s="1"/>
  <c r="BJ68" i="2"/>
  <c r="BJ73" i="6" s="1"/>
  <c r="BJ67" i="11" s="1"/>
  <c r="BI68" i="2"/>
  <c r="BI73" i="6" s="1"/>
  <c r="BI67" i="11" s="1"/>
  <c r="BH68" i="2"/>
  <c r="BH73" i="6" s="1"/>
  <c r="BH67" i="11" s="1"/>
  <c r="BG68" i="2"/>
  <c r="BG73" i="6" s="1"/>
  <c r="BG67" i="11" s="1"/>
  <c r="BF68" i="2"/>
  <c r="BF73" i="6" s="1"/>
  <c r="BF67" i="11" s="1"/>
  <c r="BE68" i="2"/>
  <c r="BE73" i="6" s="1"/>
  <c r="BE67" i="11" s="1"/>
  <c r="BD68" i="2"/>
  <c r="BD73" i="6" s="1"/>
  <c r="BD67" i="11" s="1"/>
  <c r="BC68" i="2"/>
  <c r="BC73" i="6" s="1"/>
  <c r="BC67" i="11" s="1"/>
  <c r="BB68" i="2"/>
  <c r="BB73" i="6" s="1"/>
  <c r="BB67" i="11" s="1"/>
  <c r="BA68" i="2"/>
  <c r="BA73" i="6" s="1"/>
  <c r="BA67" i="11" s="1"/>
  <c r="AZ68" i="2"/>
  <c r="AZ73" i="6" s="1"/>
  <c r="AZ67" i="11" s="1"/>
  <c r="AY68" i="2"/>
  <c r="AY73" i="6" s="1"/>
  <c r="AY67" i="11" s="1"/>
  <c r="AX68" i="2"/>
  <c r="AX73" i="6" s="1"/>
  <c r="AX67" i="11" s="1"/>
  <c r="AW68" i="2"/>
  <c r="AW73" i="6" s="1"/>
  <c r="AW67" i="11" s="1"/>
  <c r="AV68" i="2"/>
  <c r="AV73" i="6" s="1"/>
  <c r="AV67" i="11" s="1"/>
  <c r="AU68" i="2"/>
  <c r="AU73" i="6" s="1"/>
  <c r="AU67" i="11" s="1"/>
  <c r="AT68" i="2"/>
  <c r="AT73" i="6" s="1"/>
  <c r="AT67" i="11" s="1"/>
  <c r="AS68" i="2"/>
  <c r="AS73" i="6" s="1"/>
  <c r="AS67" i="11" s="1"/>
  <c r="AR68" i="2"/>
  <c r="AR73" i="6" s="1"/>
  <c r="AR67" i="11" s="1"/>
  <c r="AQ68" i="2"/>
  <c r="AQ73" i="6" s="1"/>
  <c r="AQ67" i="11" s="1"/>
  <c r="AP68" i="2"/>
  <c r="AP73" i="6" s="1"/>
  <c r="AP67" i="11" s="1"/>
  <c r="AO68" i="2"/>
  <c r="AO73" i="6" s="1"/>
  <c r="AO67" i="11" s="1"/>
  <c r="AN68" i="2"/>
  <c r="AN73" i="6" s="1"/>
  <c r="AN67" i="11" s="1"/>
  <c r="AM68" i="2"/>
  <c r="AM73" i="6" s="1"/>
  <c r="AM67" i="11" s="1"/>
  <c r="AL68" i="2"/>
  <c r="AL73" i="6" s="1"/>
  <c r="AL67" i="11" s="1"/>
  <c r="AK68" i="2"/>
  <c r="AK73" i="6" s="1"/>
  <c r="AK67" i="11" s="1"/>
  <c r="AJ68" i="2"/>
  <c r="AJ73" i="6" s="1"/>
  <c r="AJ67" i="11" s="1"/>
  <c r="AI68" i="2"/>
  <c r="AI73" i="6" s="1"/>
  <c r="AI67" i="11" s="1"/>
  <c r="AH68" i="2"/>
  <c r="AH73" i="6" s="1"/>
  <c r="AH67" i="11" s="1"/>
  <c r="AG68" i="2"/>
  <c r="AG73" i="6" s="1"/>
  <c r="AG67" i="11" s="1"/>
  <c r="AF68" i="2"/>
  <c r="AF73" i="6" s="1"/>
  <c r="AF67" i="11" s="1"/>
  <c r="AE68" i="2"/>
  <c r="AE73" i="6" s="1"/>
  <c r="AE67" i="11" s="1"/>
  <c r="AD68" i="2"/>
  <c r="AD73" i="6" s="1"/>
  <c r="AD67" i="11" s="1"/>
  <c r="AC68" i="2"/>
  <c r="AC73" i="6" s="1"/>
  <c r="AC67" i="11" s="1"/>
  <c r="AB68" i="2"/>
  <c r="AB73" i="6" s="1"/>
  <c r="AB67" i="11" s="1"/>
  <c r="AA68" i="2"/>
  <c r="AA73" i="6" s="1"/>
  <c r="AA67" i="11" s="1"/>
  <c r="Z68" i="2"/>
  <c r="Z73" i="6" s="1"/>
  <c r="Z67" i="11" s="1"/>
  <c r="Y68" i="2"/>
  <c r="Y73" i="6" s="1"/>
  <c r="Y67" i="11" s="1"/>
  <c r="X68" i="2"/>
  <c r="X73" i="6" s="1"/>
  <c r="X67" i="11" s="1"/>
  <c r="W68" i="2"/>
  <c r="W73" i="6" s="1"/>
  <c r="W67" i="11" s="1"/>
  <c r="V68" i="2"/>
  <c r="V73" i="6" s="1"/>
  <c r="V67" i="11" s="1"/>
  <c r="U68" i="2"/>
  <c r="U73" i="6" s="1"/>
  <c r="U67" i="11" s="1"/>
  <c r="T68" i="2"/>
  <c r="T73" i="6" s="1"/>
  <c r="T67" i="11" s="1"/>
  <c r="S68" i="2"/>
  <c r="S73" i="6" s="1"/>
  <c r="S67" i="11" s="1"/>
  <c r="R68" i="2"/>
  <c r="R73" i="6" s="1"/>
  <c r="R67" i="11" s="1"/>
  <c r="Q68" i="2"/>
  <c r="Q73" i="6" s="1"/>
  <c r="Q67" i="11" s="1"/>
  <c r="P68" i="2"/>
  <c r="P73" i="6" s="1"/>
  <c r="P67" i="11" s="1"/>
  <c r="O68" i="2"/>
  <c r="O73" i="6" s="1"/>
  <c r="O67" i="11" s="1"/>
  <c r="N68" i="2"/>
  <c r="N73" i="6" s="1"/>
  <c r="N67" i="11" s="1"/>
  <c r="L68" i="2"/>
  <c r="L73" i="6" s="1"/>
  <c r="L67" i="11" s="1"/>
  <c r="K68" i="2"/>
  <c r="K73" i="6" s="1"/>
  <c r="K67" i="11" s="1"/>
  <c r="J68" i="2"/>
  <c r="J73" i="6" s="1"/>
  <c r="J67" i="11" s="1"/>
  <c r="I68" i="2"/>
  <c r="I73" i="6" s="1"/>
  <c r="I67" i="11" s="1"/>
  <c r="H68" i="2"/>
  <c r="H73" i="6" s="1"/>
  <c r="H67" i="11" s="1"/>
  <c r="G68" i="2"/>
  <c r="G73" i="6" s="1"/>
  <c r="G67" i="11" s="1"/>
  <c r="IF67" i="2"/>
  <c r="IF72" i="6" s="1"/>
  <c r="IF66" i="11" s="1"/>
  <c r="IE67" i="2"/>
  <c r="IE72" i="6" s="1"/>
  <c r="IE66" i="11" s="1"/>
  <c r="ID67" i="2"/>
  <c r="ID72" i="6" s="1"/>
  <c r="ID66" i="11" s="1"/>
  <c r="IC67" i="2"/>
  <c r="IC72" i="6" s="1"/>
  <c r="IC66" i="11" s="1"/>
  <c r="IB67" i="2"/>
  <c r="IB72" i="6" s="1"/>
  <c r="IB66" i="11" s="1"/>
  <c r="IA67" i="2"/>
  <c r="IA72" i="6" s="1"/>
  <c r="IA66" i="11" s="1"/>
  <c r="HZ67" i="2"/>
  <c r="HZ72" i="6" s="1"/>
  <c r="HZ66" i="11" s="1"/>
  <c r="HY67" i="2"/>
  <c r="HY72" i="6" s="1"/>
  <c r="HY66" i="11" s="1"/>
  <c r="HX67" i="2"/>
  <c r="HX72" i="6" s="1"/>
  <c r="HX66" i="11" s="1"/>
  <c r="HW67" i="2"/>
  <c r="HW72" i="6" s="1"/>
  <c r="HW66" i="11" s="1"/>
  <c r="HV67" i="2"/>
  <c r="HV72" i="6" s="1"/>
  <c r="HV66" i="11" s="1"/>
  <c r="HU67" i="2"/>
  <c r="HU72" i="6" s="1"/>
  <c r="HU66" i="11" s="1"/>
  <c r="HT67" i="2"/>
  <c r="HT72" i="6" s="1"/>
  <c r="HT66" i="11" s="1"/>
  <c r="HS67" i="2"/>
  <c r="HS72" i="6" s="1"/>
  <c r="HS66" i="11" s="1"/>
  <c r="HR67" i="2"/>
  <c r="HR72" i="6" s="1"/>
  <c r="HR66" i="11" s="1"/>
  <c r="HQ67" i="2"/>
  <c r="HQ72" i="6" s="1"/>
  <c r="HQ66" i="11" s="1"/>
  <c r="HP67" i="2"/>
  <c r="HP72" i="6" s="1"/>
  <c r="HP66" i="11" s="1"/>
  <c r="HO67" i="2"/>
  <c r="HO72" i="6" s="1"/>
  <c r="HO66" i="11" s="1"/>
  <c r="HN67" i="2"/>
  <c r="HN72" i="6" s="1"/>
  <c r="HN66" i="11" s="1"/>
  <c r="HM67" i="2"/>
  <c r="HM72" i="6" s="1"/>
  <c r="HM66" i="11" s="1"/>
  <c r="HL67" i="2"/>
  <c r="HL72" i="6" s="1"/>
  <c r="HL66" i="11" s="1"/>
  <c r="HK67" i="2"/>
  <c r="HK72" i="6" s="1"/>
  <c r="HK66" i="11" s="1"/>
  <c r="HJ67" i="2"/>
  <c r="HJ72" i="6" s="1"/>
  <c r="HJ66" i="11" s="1"/>
  <c r="HI67" i="2"/>
  <c r="HI72" i="6" s="1"/>
  <c r="HI66" i="11" s="1"/>
  <c r="HH67" i="2"/>
  <c r="HH72" i="6" s="1"/>
  <c r="HH66" i="11" s="1"/>
  <c r="HG67" i="2"/>
  <c r="HG72" i="6" s="1"/>
  <c r="HG66" i="11" s="1"/>
  <c r="HF67" i="2"/>
  <c r="HF72" i="6" s="1"/>
  <c r="HF66" i="11" s="1"/>
  <c r="HE67" i="2"/>
  <c r="HE72" i="6" s="1"/>
  <c r="HE66" i="11" s="1"/>
  <c r="HD67" i="2"/>
  <c r="HD72" i="6" s="1"/>
  <c r="HD66" i="11" s="1"/>
  <c r="HC67" i="2"/>
  <c r="HC72" i="6" s="1"/>
  <c r="HC66" i="11" s="1"/>
  <c r="HB67" i="2"/>
  <c r="HB72" i="6" s="1"/>
  <c r="HB66" i="11" s="1"/>
  <c r="HA67" i="2"/>
  <c r="HA72" i="6" s="1"/>
  <c r="HA66" i="11" s="1"/>
  <c r="GZ67" i="2"/>
  <c r="GZ72" i="6" s="1"/>
  <c r="GZ66" i="11" s="1"/>
  <c r="GY67" i="2"/>
  <c r="GY72" i="6" s="1"/>
  <c r="GY66" i="11" s="1"/>
  <c r="GW67" i="2"/>
  <c r="GW72" i="6" s="1"/>
  <c r="GW66" i="11" s="1"/>
  <c r="GV67" i="2"/>
  <c r="GV72" i="6" s="1"/>
  <c r="GV66" i="11" s="1"/>
  <c r="GU67" i="2"/>
  <c r="GU72" i="6" s="1"/>
  <c r="GU66" i="11" s="1"/>
  <c r="GT67" i="2"/>
  <c r="GT72" i="6" s="1"/>
  <c r="GT66" i="11" s="1"/>
  <c r="GS67" i="2"/>
  <c r="GS72" i="6" s="1"/>
  <c r="GS66" i="11" s="1"/>
  <c r="GR67" i="2"/>
  <c r="GR72" i="6" s="1"/>
  <c r="GR66" i="11" s="1"/>
  <c r="GQ67" i="2"/>
  <c r="GQ72" i="6" s="1"/>
  <c r="GQ66" i="11" s="1"/>
  <c r="GP67" i="2"/>
  <c r="GP72" i="6" s="1"/>
  <c r="GP66" i="11" s="1"/>
  <c r="GO67" i="2"/>
  <c r="GO72" i="6" s="1"/>
  <c r="GO66" i="11" s="1"/>
  <c r="GN67" i="2"/>
  <c r="GN72" i="6" s="1"/>
  <c r="GN66" i="11" s="1"/>
  <c r="GM67" i="2"/>
  <c r="GM72" i="6" s="1"/>
  <c r="GM66" i="11" s="1"/>
  <c r="GL67" i="2"/>
  <c r="GL72" i="6" s="1"/>
  <c r="GL66" i="11" s="1"/>
  <c r="GK67" i="2"/>
  <c r="GK72" i="6" s="1"/>
  <c r="GK66" i="11" s="1"/>
  <c r="GJ67" i="2"/>
  <c r="GJ72" i="6" s="1"/>
  <c r="GJ66" i="11" s="1"/>
  <c r="GI67" i="2"/>
  <c r="GI72" i="6" s="1"/>
  <c r="GI66" i="11" s="1"/>
  <c r="GH67" i="2"/>
  <c r="GH72" i="6" s="1"/>
  <c r="GH66" i="11" s="1"/>
  <c r="GG67" i="2"/>
  <c r="GG72" i="6" s="1"/>
  <c r="GG66" i="11" s="1"/>
  <c r="GF67" i="2"/>
  <c r="GF72" i="6" s="1"/>
  <c r="GF66" i="11" s="1"/>
  <c r="GE67" i="2"/>
  <c r="GE72" i="6" s="1"/>
  <c r="GE66" i="11" s="1"/>
  <c r="GD67" i="2"/>
  <c r="GD72" i="6" s="1"/>
  <c r="GD66" i="11" s="1"/>
  <c r="GC67" i="2"/>
  <c r="GC72" i="6" s="1"/>
  <c r="GC66" i="11" s="1"/>
  <c r="GB67" i="2"/>
  <c r="GB72" i="6" s="1"/>
  <c r="GB66" i="11" s="1"/>
  <c r="GA67" i="2"/>
  <c r="GA72" i="6" s="1"/>
  <c r="GA66" i="11" s="1"/>
  <c r="FZ67" i="2"/>
  <c r="FZ72" i="6" s="1"/>
  <c r="FZ66" i="11" s="1"/>
  <c r="FY67" i="2"/>
  <c r="FY72" i="6" s="1"/>
  <c r="FY66" i="11" s="1"/>
  <c r="FX67" i="2"/>
  <c r="FX72" i="6" s="1"/>
  <c r="FX66" i="11" s="1"/>
  <c r="FW67" i="2"/>
  <c r="FW72" i="6" s="1"/>
  <c r="FW66" i="11" s="1"/>
  <c r="FV67" i="2"/>
  <c r="FV72" i="6" s="1"/>
  <c r="FV66" i="11" s="1"/>
  <c r="FU67" i="2"/>
  <c r="FU72" i="6" s="1"/>
  <c r="FU66" i="11" s="1"/>
  <c r="FT67" i="2"/>
  <c r="FT72" i="6" s="1"/>
  <c r="FT66" i="11" s="1"/>
  <c r="FS67" i="2"/>
  <c r="FS72" i="6" s="1"/>
  <c r="FS66" i="11" s="1"/>
  <c r="FR67" i="2"/>
  <c r="FR72" i="6" s="1"/>
  <c r="FR66" i="11" s="1"/>
  <c r="FQ67" i="2"/>
  <c r="FQ72" i="6" s="1"/>
  <c r="FQ66" i="11" s="1"/>
  <c r="FP67" i="2"/>
  <c r="FP72" i="6" s="1"/>
  <c r="FP66" i="11" s="1"/>
  <c r="FO67" i="2"/>
  <c r="FO72" i="6" s="1"/>
  <c r="FO66" i="11" s="1"/>
  <c r="FN67" i="2"/>
  <c r="FN72" i="6" s="1"/>
  <c r="FN66" i="11" s="1"/>
  <c r="FM67" i="2"/>
  <c r="FM72" i="6" s="1"/>
  <c r="FM66" i="11" s="1"/>
  <c r="FL67" i="2"/>
  <c r="FL72" i="6" s="1"/>
  <c r="FL66" i="11" s="1"/>
  <c r="FK67" i="2"/>
  <c r="FK72" i="6" s="1"/>
  <c r="FK66" i="11" s="1"/>
  <c r="FJ67" i="2"/>
  <c r="FJ72" i="6" s="1"/>
  <c r="FJ66" i="11" s="1"/>
  <c r="FI67" i="2"/>
  <c r="FI72" i="6" s="1"/>
  <c r="FI66" i="11" s="1"/>
  <c r="FH67" i="2"/>
  <c r="FH72" i="6" s="1"/>
  <c r="FH66" i="11" s="1"/>
  <c r="FG67" i="2"/>
  <c r="FG72" i="6" s="1"/>
  <c r="FG66" i="11" s="1"/>
  <c r="FF67" i="2"/>
  <c r="FF72" i="6" s="1"/>
  <c r="FF66" i="11" s="1"/>
  <c r="FE67" i="2"/>
  <c r="FE72" i="6" s="1"/>
  <c r="FE66" i="11" s="1"/>
  <c r="FD67" i="2"/>
  <c r="FD72" i="6" s="1"/>
  <c r="FD66" i="11" s="1"/>
  <c r="FC67" i="2"/>
  <c r="FC72" i="6" s="1"/>
  <c r="FC66" i="11" s="1"/>
  <c r="FB67" i="2"/>
  <c r="FB72" i="6" s="1"/>
  <c r="FB66" i="11" s="1"/>
  <c r="FA67" i="2"/>
  <c r="FA72" i="6" s="1"/>
  <c r="FA66" i="11" s="1"/>
  <c r="EZ67" i="2"/>
  <c r="EZ72" i="6" s="1"/>
  <c r="EZ66" i="11" s="1"/>
  <c r="EY67" i="2"/>
  <c r="EY72" i="6" s="1"/>
  <c r="EY66" i="11" s="1"/>
  <c r="EX67" i="2"/>
  <c r="EX72" i="6" s="1"/>
  <c r="EX66" i="11" s="1"/>
  <c r="EW67" i="2"/>
  <c r="EW72" i="6" s="1"/>
  <c r="EW66" i="11" s="1"/>
  <c r="EV67" i="2"/>
  <c r="EV72" i="6" s="1"/>
  <c r="EV66" i="11" s="1"/>
  <c r="EU67" i="2"/>
  <c r="EU72" i="6" s="1"/>
  <c r="EU66" i="11" s="1"/>
  <c r="ET67" i="2"/>
  <c r="ET72" i="6" s="1"/>
  <c r="ET66" i="11" s="1"/>
  <c r="ES67" i="2"/>
  <c r="ES72" i="6" s="1"/>
  <c r="ES66" i="11" s="1"/>
  <c r="ER67" i="2"/>
  <c r="ER72" i="6" s="1"/>
  <c r="ER66" i="11" s="1"/>
  <c r="EQ67" i="2"/>
  <c r="EQ72" i="6" s="1"/>
  <c r="EQ66" i="11" s="1"/>
  <c r="EP67" i="2"/>
  <c r="EP72" i="6" s="1"/>
  <c r="EP66" i="11" s="1"/>
  <c r="EO67" i="2"/>
  <c r="EO72" i="6" s="1"/>
  <c r="EO66" i="11" s="1"/>
  <c r="EN67" i="2"/>
  <c r="EN72" i="6" s="1"/>
  <c r="EN66" i="11" s="1"/>
  <c r="EM67" i="2"/>
  <c r="EM72" i="6" s="1"/>
  <c r="EM66" i="11" s="1"/>
  <c r="EL67" i="2"/>
  <c r="EL72" i="6" s="1"/>
  <c r="EL66" i="11" s="1"/>
  <c r="EK67" i="2"/>
  <c r="EK72" i="6" s="1"/>
  <c r="EK66" i="11" s="1"/>
  <c r="EJ67" i="2"/>
  <c r="EJ72" i="6" s="1"/>
  <c r="EJ66" i="11" s="1"/>
  <c r="EI67" i="2"/>
  <c r="EI72" i="6" s="1"/>
  <c r="EI66" i="11" s="1"/>
  <c r="EH67" i="2"/>
  <c r="EH72" i="6" s="1"/>
  <c r="EH66" i="11" s="1"/>
  <c r="EG67" i="2"/>
  <c r="EG72" i="6" s="1"/>
  <c r="EG66" i="11" s="1"/>
  <c r="EF67" i="2"/>
  <c r="EF72" i="6" s="1"/>
  <c r="EF66" i="11" s="1"/>
  <c r="EE67" i="2"/>
  <c r="EE72" i="6" s="1"/>
  <c r="EE66" i="11" s="1"/>
  <c r="ED67" i="2"/>
  <c r="ED72" i="6" s="1"/>
  <c r="ED66" i="11" s="1"/>
  <c r="EC67" i="2"/>
  <c r="EC72" i="6" s="1"/>
  <c r="EC66" i="11" s="1"/>
  <c r="EB67" i="2"/>
  <c r="EB72" i="6" s="1"/>
  <c r="EB66" i="11" s="1"/>
  <c r="EA67" i="2"/>
  <c r="EA72" i="6" s="1"/>
  <c r="EA66" i="11" s="1"/>
  <c r="DZ67" i="2"/>
  <c r="DZ72" i="6" s="1"/>
  <c r="DZ66" i="11" s="1"/>
  <c r="DY67" i="2"/>
  <c r="DY72" i="6" s="1"/>
  <c r="DY66" i="11" s="1"/>
  <c r="DX67" i="2"/>
  <c r="DX72" i="6" s="1"/>
  <c r="DX66" i="11" s="1"/>
  <c r="DW67" i="2"/>
  <c r="DW72" i="6" s="1"/>
  <c r="DW66" i="11" s="1"/>
  <c r="DV67" i="2"/>
  <c r="DV72" i="6" s="1"/>
  <c r="DV66" i="11" s="1"/>
  <c r="DU67" i="2"/>
  <c r="DU72" i="6" s="1"/>
  <c r="DU66" i="11" s="1"/>
  <c r="DT67" i="2"/>
  <c r="DT72" i="6" s="1"/>
  <c r="DT66" i="11" s="1"/>
  <c r="DS67" i="2"/>
  <c r="DS72" i="6" s="1"/>
  <c r="DS66" i="11" s="1"/>
  <c r="DR67" i="2"/>
  <c r="DR72" i="6" s="1"/>
  <c r="DR66" i="11" s="1"/>
  <c r="DQ67" i="2"/>
  <c r="DQ72" i="6" s="1"/>
  <c r="DQ66" i="11" s="1"/>
  <c r="DP67" i="2"/>
  <c r="DP72" i="6" s="1"/>
  <c r="DP66" i="11" s="1"/>
  <c r="DO67" i="2"/>
  <c r="DO72" i="6" s="1"/>
  <c r="DO66" i="11" s="1"/>
  <c r="DN67" i="2"/>
  <c r="DN72" i="6" s="1"/>
  <c r="DN66" i="11" s="1"/>
  <c r="DM67" i="2"/>
  <c r="DM72" i="6" s="1"/>
  <c r="DM66" i="11" s="1"/>
  <c r="DL67" i="2"/>
  <c r="DL72" i="6" s="1"/>
  <c r="DL66" i="11" s="1"/>
  <c r="DK67" i="2"/>
  <c r="DK72" i="6" s="1"/>
  <c r="DK66" i="11" s="1"/>
  <c r="DJ67" i="2"/>
  <c r="DJ72" i="6" s="1"/>
  <c r="DJ66" i="11" s="1"/>
  <c r="DI67" i="2"/>
  <c r="DI72" i="6" s="1"/>
  <c r="DI66" i="11" s="1"/>
  <c r="DH67" i="2"/>
  <c r="DH72" i="6" s="1"/>
  <c r="DH66" i="11" s="1"/>
  <c r="DG67" i="2"/>
  <c r="DG72" i="6" s="1"/>
  <c r="DG66" i="11" s="1"/>
  <c r="DF67" i="2"/>
  <c r="DF72" i="6" s="1"/>
  <c r="DF66" i="11" s="1"/>
  <c r="DE67" i="2"/>
  <c r="DE72" i="6" s="1"/>
  <c r="DE66" i="11" s="1"/>
  <c r="DD67" i="2"/>
  <c r="DD72" i="6" s="1"/>
  <c r="DD66" i="11" s="1"/>
  <c r="DC67" i="2"/>
  <c r="DC72" i="6" s="1"/>
  <c r="DC66" i="11" s="1"/>
  <c r="DB67" i="2"/>
  <c r="DB72" i="6" s="1"/>
  <c r="DB66" i="11" s="1"/>
  <c r="DA67" i="2"/>
  <c r="DA72" i="6" s="1"/>
  <c r="DA66" i="11" s="1"/>
  <c r="CZ67" i="2"/>
  <c r="CZ72" i="6" s="1"/>
  <c r="CZ66" i="11" s="1"/>
  <c r="CY67" i="2"/>
  <c r="CY72" i="6" s="1"/>
  <c r="CY66" i="11" s="1"/>
  <c r="CX67" i="2"/>
  <c r="CX72" i="6" s="1"/>
  <c r="CX66" i="11" s="1"/>
  <c r="CW67" i="2"/>
  <c r="CW72" i="6" s="1"/>
  <c r="CW66" i="11" s="1"/>
  <c r="CV67" i="2"/>
  <c r="CV72" i="6" s="1"/>
  <c r="CV66" i="11" s="1"/>
  <c r="CU67" i="2"/>
  <c r="CU72" i="6" s="1"/>
  <c r="CU66" i="11" s="1"/>
  <c r="CT67" i="2"/>
  <c r="CT72" i="6" s="1"/>
  <c r="CT66" i="11" s="1"/>
  <c r="CS67" i="2"/>
  <c r="CS72" i="6" s="1"/>
  <c r="CS66" i="11" s="1"/>
  <c r="CR67" i="2"/>
  <c r="CR72" i="6" s="1"/>
  <c r="CR66" i="11" s="1"/>
  <c r="CQ67" i="2"/>
  <c r="CQ72" i="6" s="1"/>
  <c r="CQ66" i="11" s="1"/>
  <c r="CP67" i="2"/>
  <c r="CP72" i="6" s="1"/>
  <c r="CP66" i="11" s="1"/>
  <c r="CO67" i="2"/>
  <c r="CO72" i="6" s="1"/>
  <c r="CO66" i="11" s="1"/>
  <c r="CN67" i="2"/>
  <c r="CN72" i="6" s="1"/>
  <c r="CN66" i="11" s="1"/>
  <c r="CM67" i="2"/>
  <c r="CM72" i="6" s="1"/>
  <c r="CM66" i="11" s="1"/>
  <c r="CL67" i="2"/>
  <c r="CL72" i="6" s="1"/>
  <c r="CL66" i="11" s="1"/>
  <c r="CK67" i="2"/>
  <c r="CK72" i="6" s="1"/>
  <c r="CK66" i="11" s="1"/>
  <c r="CJ67" i="2"/>
  <c r="CJ72" i="6" s="1"/>
  <c r="CJ66" i="11" s="1"/>
  <c r="CI67" i="2"/>
  <c r="CI72" i="6" s="1"/>
  <c r="CI66" i="11" s="1"/>
  <c r="CH67" i="2"/>
  <c r="CH72" i="6" s="1"/>
  <c r="CH66" i="11" s="1"/>
  <c r="CG67" i="2"/>
  <c r="CG72" i="6" s="1"/>
  <c r="CG66" i="11" s="1"/>
  <c r="CF67" i="2"/>
  <c r="CF72" i="6" s="1"/>
  <c r="CF66" i="11" s="1"/>
  <c r="CE67" i="2"/>
  <c r="CE72" i="6" s="1"/>
  <c r="CE66" i="11" s="1"/>
  <c r="CD67" i="2"/>
  <c r="CD72" i="6" s="1"/>
  <c r="CD66" i="11" s="1"/>
  <c r="CC67" i="2"/>
  <c r="CC72" i="6" s="1"/>
  <c r="CC66" i="11" s="1"/>
  <c r="CB67" i="2"/>
  <c r="CB72" i="6" s="1"/>
  <c r="CB66" i="11" s="1"/>
  <c r="CA67" i="2"/>
  <c r="CA72" i="6" s="1"/>
  <c r="CA66" i="11" s="1"/>
  <c r="BZ67" i="2"/>
  <c r="BZ72" i="6" s="1"/>
  <c r="BZ66" i="11" s="1"/>
  <c r="BY67" i="2"/>
  <c r="BY72" i="6" s="1"/>
  <c r="BY66" i="11" s="1"/>
  <c r="BX67" i="2"/>
  <c r="BX72" i="6" s="1"/>
  <c r="BX66" i="11" s="1"/>
  <c r="BW67" i="2"/>
  <c r="BW72" i="6" s="1"/>
  <c r="BW66" i="11" s="1"/>
  <c r="BV67" i="2"/>
  <c r="BV72" i="6" s="1"/>
  <c r="BV66" i="11" s="1"/>
  <c r="BU67" i="2"/>
  <c r="BU72" i="6" s="1"/>
  <c r="BU66" i="11" s="1"/>
  <c r="BT67" i="2"/>
  <c r="BT72" i="6" s="1"/>
  <c r="BT66" i="11" s="1"/>
  <c r="BS67" i="2"/>
  <c r="BS72" i="6" s="1"/>
  <c r="BS66" i="11" s="1"/>
  <c r="BR67" i="2"/>
  <c r="BR72" i="6" s="1"/>
  <c r="BR66" i="11" s="1"/>
  <c r="BQ67" i="2"/>
  <c r="BQ72" i="6" s="1"/>
  <c r="BQ66" i="11" s="1"/>
  <c r="BP67" i="2"/>
  <c r="BP72" i="6" s="1"/>
  <c r="BP66" i="11" s="1"/>
  <c r="BO67" i="2"/>
  <c r="BO72" i="6" s="1"/>
  <c r="BO66" i="11" s="1"/>
  <c r="BN67" i="2"/>
  <c r="BN72" i="6" s="1"/>
  <c r="BN66" i="11" s="1"/>
  <c r="BM67" i="2"/>
  <c r="BM72" i="6" s="1"/>
  <c r="BM66" i="11" s="1"/>
  <c r="BL67" i="2"/>
  <c r="BL72" i="6" s="1"/>
  <c r="BL66" i="11" s="1"/>
  <c r="BK67" i="2"/>
  <c r="BK72" i="6" s="1"/>
  <c r="BK66" i="11" s="1"/>
  <c r="BJ67" i="2"/>
  <c r="BJ72" i="6" s="1"/>
  <c r="BJ66" i="11" s="1"/>
  <c r="BI67" i="2"/>
  <c r="BI72" i="6" s="1"/>
  <c r="BI66" i="11" s="1"/>
  <c r="BH67" i="2"/>
  <c r="BH72" i="6" s="1"/>
  <c r="BH66" i="11" s="1"/>
  <c r="BG67" i="2"/>
  <c r="BG72" i="6" s="1"/>
  <c r="BG66" i="11" s="1"/>
  <c r="BF67" i="2"/>
  <c r="BF72" i="6" s="1"/>
  <c r="BF66" i="11" s="1"/>
  <c r="BE67" i="2"/>
  <c r="BE72" i="6" s="1"/>
  <c r="BE66" i="11" s="1"/>
  <c r="BD67" i="2"/>
  <c r="BD72" i="6" s="1"/>
  <c r="BD66" i="11" s="1"/>
  <c r="BC67" i="2"/>
  <c r="BC72" i="6" s="1"/>
  <c r="BC66" i="11" s="1"/>
  <c r="BB67" i="2"/>
  <c r="BB72" i="6" s="1"/>
  <c r="BB66" i="11" s="1"/>
  <c r="BA67" i="2"/>
  <c r="BA72" i="6" s="1"/>
  <c r="BA66" i="11" s="1"/>
  <c r="AZ67" i="2"/>
  <c r="AZ72" i="6" s="1"/>
  <c r="AZ66" i="11" s="1"/>
  <c r="AY67" i="2"/>
  <c r="AY72" i="6" s="1"/>
  <c r="AY66" i="11" s="1"/>
  <c r="AX67" i="2"/>
  <c r="AX72" i="6" s="1"/>
  <c r="AX66" i="11" s="1"/>
  <c r="AW67" i="2"/>
  <c r="AW72" i="6" s="1"/>
  <c r="AW66" i="11" s="1"/>
  <c r="AV67" i="2"/>
  <c r="AV72" i="6" s="1"/>
  <c r="AV66" i="11" s="1"/>
  <c r="AU67" i="2"/>
  <c r="AU72" i="6" s="1"/>
  <c r="AU66" i="11" s="1"/>
  <c r="AT67" i="2"/>
  <c r="AT72" i="6" s="1"/>
  <c r="AT66" i="11" s="1"/>
  <c r="AS67" i="2"/>
  <c r="AS72" i="6" s="1"/>
  <c r="AS66" i="11" s="1"/>
  <c r="AR67" i="2"/>
  <c r="AR72" i="6" s="1"/>
  <c r="AR66" i="11" s="1"/>
  <c r="AQ67" i="2"/>
  <c r="AQ72" i="6" s="1"/>
  <c r="AQ66" i="11" s="1"/>
  <c r="AP67" i="2"/>
  <c r="AP72" i="6" s="1"/>
  <c r="AP66" i="11" s="1"/>
  <c r="AO67" i="2"/>
  <c r="AO72" i="6" s="1"/>
  <c r="AO66" i="11" s="1"/>
  <c r="AN67" i="2"/>
  <c r="AN72" i="6" s="1"/>
  <c r="AN66" i="11" s="1"/>
  <c r="AM67" i="2"/>
  <c r="AM72" i="6" s="1"/>
  <c r="AM66" i="11" s="1"/>
  <c r="AL67" i="2"/>
  <c r="AL72" i="6" s="1"/>
  <c r="AL66" i="11" s="1"/>
  <c r="AK67" i="2"/>
  <c r="AK72" i="6" s="1"/>
  <c r="AK66" i="11" s="1"/>
  <c r="AJ67" i="2"/>
  <c r="AJ72" i="6" s="1"/>
  <c r="AJ66" i="11" s="1"/>
  <c r="AI67" i="2"/>
  <c r="AI72" i="6" s="1"/>
  <c r="AI66" i="11" s="1"/>
  <c r="AH67" i="2"/>
  <c r="AH72" i="6" s="1"/>
  <c r="AH66" i="11" s="1"/>
  <c r="AG67" i="2"/>
  <c r="AG72" i="6" s="1"/>
  <c r="AG66" i="11" s="1"/>
  <c r="AF67" i="2"/>
  <c r="AF72" i="6" s="1"/>
  <c r="AF66" i="11" s="1"/>
  <c r="AE67" i="2"/>
  <c r="AE72" i="6" s="1"/>
  <c r="AE66" i="11" s="1"/>
  <c r="AD67" i="2"/>
  <c r="AD72" i="6" s="1"/>
  <c r="AD66" i="11" s="1"/>
  <c r="AC67" i="2"/>
  <c r="AC72" i="6" s="1"/>
  <c r="AC66" i="11" s="1"/>
  <c r="AB67" i="2"/>
  <c r="AB72" i="6" s="1"/>
  <c r="AB66" i="11" s="1"/>
  <c r="AA67" i="2"/>
  <c r="AA72" i="6" s="1"/>
  <c r="AA66" i="11" s="1"/>
  <c r="Z67" i="2"/>
  <c r="Z72" i="6" s="1"/>
  <c r="Z66" i="11" s="1"/>
  <c r="Y67" i="2"/>
  <c r="Y72" i="6" s="1"/>
  <c r="Y66" i="11" s="1"/>
  <c r="X67" i="2"/>
  <c r="X72" i="6" s="1"/>
  <c r="X66" i="11" s="1"/>
  <c r="W67" i="2"/>
  <c r="W72" i="6" s="1"/>
  <c r="W66" i="11" s="1"/>
  <c r="V67" i="2"/>
  <c r="V72" i="6" s="1"/>
  <c r="V66" i="11" s="1"/>
  <c r="U67" i="2"/>
  <c r="U72" i="6" s="1"/>
  <c r="U66" i="11" s="1"/>
  <c r="T67" i="2"/>
  <c r="T72" i="6" s="1"/>
  <c r="T66" i="11" s="1"/>
  <c r="S67" i="2"/>
  <c r="S72" i="6" s="1"/>
  <c r="S66" i="11" s="1"/>
  <c r="R67" i="2"/>
  <c r="R72" i="6" s="1"/>
  <c r="R66" i="11" s="1"/>
  <c r="Q67" i="2"/>
  <c r="Q72" i="6" s="1"/>
  <c r="Q66" i="11" s="1"/>
  <c r="P67" i="2"/>
  <c r="P72" i="6" s="1"/>
  <c r="P66" i="11" s="1"/>
  <c r="O67" i="2"/>
  <c r="O72" i="6" s="1"/>
  <c r="O66" i="11" s="1"/>
  <c r="N67" i="2"/>
  <c r="N72" i="6" s="1"/>
  <c r="N66" i="11" s="1"/>
  <c r="L67" i="2"/>
  <c r="L72" i="6" s="1"/>
  <c r="L66" i="11" s="1"/>
  <c r="K67" i="2"/>
  <c r="K72" i="6" s="1"/>
  <c r="K66" i="11" s="1"/>
  <c r="J67" i="2"/>
  <c r="J72" i="6" s="1"/>
  <c r="J66" i="11" s="1"/>
  <c r="I67" i="2"/>
  <c r="I72" i="6" s="1"/>
  <c r="I66" i="11" s="1"/>
  <c r="H67" i="2"/>
  <c r="H72" i="6" s="1"/>
  <c r="H66" i="11" s="1"/>
  <c r="G67" i="2"/>
  <c r="G72" i="6" s="1"/>
  <c r="G66" i="11" s="1"/>
  <c r="IF66" i="2"/>
  <c r="IF71" i="6" s="1"/>
  <c r="IF65" i="11" s="1"/>
  <c r="IE66" i="2"/>
  <c r="IE71" i="6" s="1"/>
  <c r="IE65" i="11" s="1"/>
  <c r="ID66" i="2"/>
  <c r="ID71" i="6" s="1"/>
  <c r="ID65" i="11" s="1"/>
  <c r="IC66" i="2"/>
  <c r="IC71" i="6" s="1"/>
  <c r="IC65" i="11" s="1"/>
  <c r="IB66" i="2"/>
  <c r="IB71" i="6" s="1"/>
  <c r="IB65" i="11" s="1"/>
  <c r="IA66" i="2"/>
  <c r="IA71" i="6" s="1"/>
  <c r="IA65" i="11" s="1"/>
  <c r="HZ66" i="2"/>
  <c r="HZ71" i="6" s="1"/>
  <c r="HZ65" i="11" s="1"/>
  <c r="HY66" i="2"/>
  <c r="HY71" i="6" s="1"/>
  <c r="HY65" i="11" s="1"/>
  <c r="HX66" i="2"/>
  <c r="HX71" i="6" s="1"/>
  <c r="HX65" i="11" s="1"/>
  <c r="HW66" i="2"/>
  <c r="HW71" i="6" s="1"/>
  <c r="HW65" i="11" s="1"/>
  <c r="HV66" i="2"/>
  <c r="HV71" i="6" s="1"/>
  <c r="HV65" i="11" s="1"/>
  <c r="HU66" i="2"/>
  <c r="HU71" i="6" s="1"/>
  <c r="HU65" i="11" s="1"/>
  <c r="HT66" i="2"/>
  <c r="HT71" i="6" s="1"/>
  <c r="HT65" i="11" s="1"/>
  <c r="HS66" i="2"/>
  <c r="HS71" i="6" s="1"/>
  <c r="HS65" i="11" s="1"/>
  <c r="HR66" i="2"/>
  <c r="HR71" i="6" s="1"/>
  <c r="HR65" i="11" s="1"/>
  <c r="HQ66" i="2"/>
  <c r="HQ71" i="6" s="1"/>
  <c r="HQ65" i="11" s="1"/>
  <c r="HP66" i="2"/>
  <c r="HP71" i="6" s="1"/>
  <c r="HP65" i="11" s="1"/>
  <c r="HN66" i="2"/>
  <c r="HN71" i="6" s="1"/>
  <c r="HN65" i="11" s="1"/>
  <c r="HM66" i="2"/>
  <c r="HM71" i="6" s="1"/>
  <c r="HM65" i="11" s="1"/>
  <c r="HL66" i="2"/>
  <c r="HL71" i="6" s="1"/>
  <c r="HL65" i="11" s="1"/>
  <c r="HK66" i="2"/>
  <c r="HK71" i="6" s="1"/>
  <c r="HK65" i="11" s="1"/>
  <c r="HJ66" i="2"/>
  <c r="HJ71" i="6" s="1"/>
  <c r="HJ65" i="11" s="1"/>
  <c r="HI66" i="2"/>
  <c r="HI71" i="6" s="1"/>
  <c r="HI65" i="11" s="1"/>
  <c r="HH66" i="2"/>
  <c r="HH71" i="6" s="1"/>
  <c r="HH65" i="11" s="1"/>
  <c r="HG66" i="2"/>
  <c r="HG71" i="6" s="1"/>
  <c r="HG65" i="11" s="1"/>
  <c r="HF66" i="2"/>
  <c r="HF71" i="6" s="1"/>
  <c r="HF65" i="11" s="1"/>
  <c r="HE66" i="2"/>
  <c r="HE71" i="6" s="1"/>
  <c r="HE65" i="11" s="1"/>
  <c r="HD66" i="2"/>
  <c r="HD71" i="6" s="1"/>
  <c r="HD65" i="11" s="1"/>
  <c r="HC66" i="2"/>
  <c r="HC71" i="6" s="1"/>
  <c r="HC65" i="11" s="1"/>
  <c r="HB66" i="2"/>
  <c r="HB71" i="6" s="1"/>
  <c r="HB65" i="11" s="1"/>
  <c r="HA66" i="2"/>
  <c r="HA71" i="6" s="1"/>
  <c r="HA65" i="11" s="1"/>
  <c r="GZ66" i="2"/>
  <c r="GZ71" i="6" s="1"/>
  <c r="GZ65" i="11" s="1"/>
  <c r="GY66" i="2"/>
  <c r="GY71" i="6" s="1"/>
  <c r="GY65" i="11" s="1"/>
  <c r="GW66" i="2"/>
  <c r="GW71" i="6" s="1"/>
  <c r="GW65" i="11" s="1"/>
  <c r="GV66" i="2"/>
  <c r="GV71" i="6" s="1"/>
  <c r="GV65" i="11" s="1"/>
  <c r="GU66" i="2"/>
  <c r="GU71" i="6" s="1"/>
  <c r="GU65" i="11" s="1"/>
  <c r="GT66" i="2"/>
  <c r="GT71" i="6" s="1"/>
  <c r="GT65" i="11" s="1"/>
  <c r="GS66" i="2"/>
  <c r="GS71" i="6" s="1"/>
  <c r="GS65" i="11" s="1"/>
  <c r="GR66" i="2"/>
  <c r="GR71" i="6" s="1"/>
  <c r="GR65" i="11" s="1"/>
  <c r="GQ66" i="2"/>
  <c r="GQ71" i="6" s="1"/>
  <c r="GQ65" i="11" s="1"/>
  <c r="GP66" i="2"/>
  <c r="GP71" i="6" s="1"/>
  <c r="GP65" i="11" s="1"/>
  <c r="GO66" i="2"/>
  <c r="GO71" i="6" s="1"/>
  <c r="GO65" i="11" s="1"/>
  <c r="GN66" i="2"/>
  <c r="GN71" i="6" s="1"/>
  <c r="GN65" i="11" s="1"/>
  <c r="GM66" i="2"/>
  <c r="GM71" i="6" s="1"/>
  <c r="GM65" i="11" s="1"/>
  <c r="GL66" i="2"/>
  <c r="GL71" i="6" s="1"/>
  <c r="GL65" i="11" s="1"/>
  <c r="GK66" i="2"/>
  <c r="GK71" i="6" s="1"/>
  <c r="GK65" i="11" s="1"/>
  <c r="GJ66" i="2"/>
  <c r="GJ71" i="6" s="1"/>
  <c r="GJ65" i="11" s="1"/>
  <c r="GI66" i="2"/>
  <c r="GI71" i="6" s="1"/>
  <c r="GI65" i="11" s="1"/>
  <c r="GH66" i="2"/>
  <c r="GH71" i="6" s="1"/>
  <c r="GH65" i="11" s="1"/>
  <c r="GG66" i="2"/>
  <c r="GG71" i="6" s="1"/>
  <c r="GG65" i="11" s="1"/>
  <c r="GF66" i="2"/>
  <c r="GF71" i="6" s="1"/>
  <c r="GF65" i="11" s="1"/>
  <c r="GE66" i="2"/>
  <c r="GE71" i="6" s="1"/>
  <c r="GE65" i="11" s="1"/>
  <c r="GD66" i="2"/>
  <c r="GD71" i="6" s="1"/>
  <c r="GD65" i="11" s="1"/>
  <c r="GC66" i="2"/>
  <c r="GC71" i="6" s="1"/>
  <c r="GC65" i="11" s="1"/>
  <c r="GB66" i="2"/>
  <c r="GB71" i="6" s="1"/>
  <c r="GB65" i="11" s="1"/>
  <c r="GA66" i="2"/>
  <c r="GA71" i="6" s="1"/>
  <c r="GA65" i="11" s="1"/>
  <c r="FZ66" i="2"/>
  <c r="FZ71" i="6" s="1"/>
  <c r="FZ65" i="11" s="1"/>
  <c r="FY66" i="2"/>
  <c r="FY71" i="6" s="1"/>
  <c r="FY65" i="11" s="1"/>
  <c r="FX66" i="2"/>
  <c r="FX71" i="6" s="1"/>
  <c r="FX65" i="11" s="1"/>
  <c r="FW66" i="2"/>
  <c r="FW71" i="6" s="1"/>
  <c r="FW65" i="11" s="1"/>
  <c r="FV66" i="2"/>
  <c r="FV71" i="6" s="1"/>
  <c r="FV65" i="11" s="1"/>
  <c r="FU66" i="2"/>
  <c r="FU71" i="6" s="1"/>
  <c r="FU65" i="11" s="1"/>
  <c r="FT66" i="2"/>
  <c r="FT71" i="6" s="1"/>
  <c r="FT65" i="11" s="1"/>
  <c r="FS66" i="2"/>
  <c r="FS71" i="6" s="1"/>
  <c r="FS65" i="11" s="1"/>
  <c r="FR66" i="2"/>
  <c r="FR71" i="6" s="1"/>
  <c r="FR65" i="11" s="1"/>
  <c r="FQ66" i="2"/>
  <c r="FQ71" i="6" s="1"/>
  <c r="FQ65" i="11" s="1"/>
  <c r="FP66" i="2"/>
  <c r="FP71" i="6" s="1"/>
  <c r="FP65" i="11" s="1"/>
  <c r="FO66" i="2"/>
  <c r="FO71" i="6" s="1"/>
  <c r="FO65" i="11" s="1"/>
  <c r="FN66" i="2"/>
  <c r="FN71" i="6" s="1"/>
  <c r="FN65" i="11" s="1"/>
  <c r="FM66" i="2"/>
  <c r="FM71" i="6" s="1"/>
  <c r="FM65" i="11" s="1"/>
  <c r="FL66" i="2"/>
  <c r="FL71" i="6" s="1"/>
  <c r="FL65" i="11" s="1"/>
  <c r="FK66" i="2"/>
  <c r="FK71" i="6" s="1"/>
  <c r="FK65" i="11" s="1"/>
  <c r="FJ66" i="2"/>
  <c r="FJ71" i="6" s="1"/>
  <c r="FJ65" i="11" s="1"/>
  <c r="FI66" i="2"/>
  <c r="FI71" i="6" s="1"/>
  <c r="FI65" i="11" s="1"/>
  <c r="FH66" i="2"/>
  <c r="FH71" i="6" s="1"/>
  <c r="FH65" i="11" s="1"/>
  <c r="FG66" i="2"/>
  <c r="FG71" i="6" s="1"/>
  <c r="FG65" i="11" s="1"/>
  <c r="FF66" i="2"/>
  <c r="FF71" i="6" s="1"/>
  <c r="FF65" i="11" s="1"/>
  <c r="FE66" i="2"/>
  <c r="FE71" i="6" s="1"/>
  <c r="FE65" i="11" s="1"/>
  <c r="FD66" i="2"/>
  <c r="FD71" i="6" s="1"/>
  <c r="FD65" i="11" s="1"/>
  <c r="FC66" i="2"/>
  <c r="FC71" i="6" s="1"/>
  <c r="FC65" i="11" s="1"/>
  <c r="FB66" i="2"/>
  <c r="FB71" i="6" s="1"/>
  <c r="FB65" i="11" s="1"/>
  <c r="FA66" i="2"/>
  <c r="FA71" i="6" s="1"/>
  <c r="FA65" i="11" s="1"/>
  <c r="EZ66" i="2"/>
  <c r="EZ71" i="6" s="1"/>
  <c r="EZ65" i="11" s="1"/>
  <c r="EY66" i="2"/>
  <c r="EY71" i="6" s="1"/>
  <c r="EY65" i="11" s="1"/>
  <c r="EX66" i="2"/>
  <c r="EX71" i="6" s="1"/>
  <c r="EX65" i="11" s="1"/>
  <c r="EW66" i="2"/>
  <c r="EW71" i="6" s="1"/>
  <c r="EW65" i="11" s="1"/>
  <c r="EV66" i="2"/>
  <c r="EV71" i="6" s="1"/>
  <c r="EV65" i="11" s="1"/>
  <c r="EU66" i="2"/>
  <c r="EU71" i="6" s="1"/>
  <c r="EU65" i="11" s="1"/>
  <c r="ET66" i="2"/>
  <c r="ET71" i="6" s="1"/>
  <c r="ET65" i="11" s="1"/>
  <c r="ES66" i="2"/>
  <c r="ES71" i="6" s="1"/>
  <c r="ES65" i="11" s="1"/>
  <c r="ER66" i="2"/>
  <c r="ER71" i="6" s="1"/>
  <c r="ER65" i="11" s="1"/>
  <c r="EQ66" i="2"/>
  <c r="EQ71" i="6" s="1"/>
  <c r="EQ65" i="11" s="1"/>
  <c r="EP66" i="2"/>
  <c r="EP71" i="6" s="1"/>
  <c r="EP65" i="11" s="1"/>
  <c r="EO66" i="2"/>
  <c r="EO71" i="6" s="1"/>
  <c r="EO65" i="11" s="1"/>
  <c r="EN66" i="2"/>
  <c r="EN71" i="6" s="1"/>
  <c r="EN65" i="11" s="1"/>
  <c r="EM66" i="2"/>
  <c r="EM71" i="6" s="1"/>
  <c r="EM65" i="11" s="1"/>
  <c r="EL66" i="2"/>
  <c r="EL71" i="6" s="1"/>
  <c r="EL65" i="11" s="1"/>
  <c r="EK66" i="2"/>
  <c r="EK71" i="6" s="1"/>
  <c r="EK65" i="11" s="1"/>
  <c r="EJ66" i="2"/>
  <c r="EJ71" i="6" s="1"/>
  <c r="EJ65" i="11" s="1"/>
  <c r="EI66" i="2"/>
  <c r="EI71" i="6" s="1"/>
  <c r="EI65" i="11" s="1"/>
  <c r="EH66" i="2"/>
  <c r="EH71" i="6" s="1"/>
  <c r="EH65" i="11" s="1"/>
  <c r="EG66" i="2"/>
  <c r="EG71" i="6" s="1"/>
  <c r="EG65" i="11" s="1"/>
  <c r="EF66" i="2"/>
  <c r="EF71" i="6" s="1"/>
  <c r="EF65" i="11" s="1"/>
  <c r="EE66" i="2"/>
  <c r="EE71" i="6" s="1"/>
  <c r="EE65" i="11" s="1"/>
  <c r="ED66" i="2"/>
  <c r="ED71" i="6" s="1"/>
  <c r="ED65" i="11" s="1"/>
  <c r="EC66" i="2"/>
  <c r="EC71" i="6" s="1"/>
  <c r="EC65" i="11" s="1"/>
  <c r="EB66" i="2"/>
  <c r="EB71" i="6" s="1"/>
  <c r="EB65" i="11" s="1"/>
  <c r="EA66" i="2"/>
  <c r="EA71" i="6" s="1"/>
  <c r="EA65" i="11" s="1"/>
  <c r="DZ66" i="2"/>
  <c r="DZ71" i="6" s="1"/>
  <c r="DZ65" i="11" s="1"/>
  <c r="DY66" i="2"/>
  <c r="DY71" i="6" s="1"/>
  <c r="DY65" i="11" s="1"/>
  <c r="DX66" i="2"/>
  <c r="DX71" i="6" s="1"/>
  <c r="DX65" i="11" s="1"/>
  <c r="DW66" i="2"/>
  <c r="DW71" i="6" s="1"/>
  <c r="DW65" i="11" s="1"/>
  <c r="DV66" i="2"/>
  <c r="DV71" i="6" s="1"/>
  <c r="DV65" i="11" s="1"/>
  <c r="DU66" i="2"/>
  <c r="DU71" i="6" s="1"/>
  <c r="DU65" i="11" s="1"/>
  <c r="DT66" i="2"/>
  <c r="DT71" i="6" s="1"/>
  <c r="DT65" i="11" s="1"/>
  <c r="DS66" i="2"/>
  <c r="DS71" i="6" s="1"/>
  <c r="DS65" i="11" s="1"/>
  <c r="DR66" i="2"/>
  <c r="DR71" i="6" s="1"/>
  <c r="DR65" i="11" s="1"/>
  <c r="DQ66" i="2"/>
  <c r="DQ71" i="6" s="1"/>
  <c r="DQ65" i="11" s="1"/>
  <c r="DP66" i="2"/>
  <c r="DP71" i="6" s="1"/>
  <c r="DP65" i="11" s="1"/>
  <c r="DO66" i="2"/>
  <c r="DO71" i="6" s="1"/>
  <c r="DO65" i="11" s="1"/>
  <c r="DN66" i="2"/>
  <c r="DN71" i="6" s="1"/>
  <c r="DN65" i="11" s="1"/>
  <c r="DM66" i="2"/>
  <c r="DM71" i="6" s="1"/>
  <c r="DM65" i="11" s="1"/>
  <c r="DL66" i="2"/>
  <c r="DL71" i="6" s="1"/>
  <c r="DL65" i="11" s="1"/>
  <c r="DK66" i="2"/>
  <c r="DK71" i="6" s="1"/>
  <c r="DK65" i="11" s="1"/>
  <c r="DJ66" i="2"/>
  <c r="DJ71" i="6" s="1"/>
  <c r="DJ65" i="11" s="1"/>
  <c r="DI66" i="2"/>
  <c r="DI71" i="6" s="1"/>
  <c r="DI65" i="11" s="1"/>
  <c r="DH66" i="2"/>
  <c r="DH71" i="6" s="1"/>
  <c r="DH65" i="11" s="1"/>
  <c r="DG66" i="2"/>
  <c r="DG71" i="6" s="1"/>
  <c r="DG65" i="11" s="1"/>
  <c r="DF66" i="2"/>
  <c r="DF71" i="6" s="1"/>
  <c r="DF65" i="11" s="1"/>
  <c r="DE66" i="2"/>
  <c r="DE71" i="6" s="1"/>
  <c r="DE65" i="11" s="1"/>
  <c r="DD66" i="2"/>
  <c r="DD71" i="6" s="1"/>
  <c r="DD65" i="11" s="1"/>
  <c r="DC66" i="2"/>
  <c r="DC71" i="6" s="1"/>
  <c r="DC65" i="11" s="1"/>
  <c r="DB66" i="2"/>
  <c r="DB71" i="6" s="1"/>
  <c r="DB65" i="11" s="1"/>
  <c r="DA66" i="2"/>
  <c r="DA71" i="6" s="1"/>
  <c r="DA65" i="11" s="1"/>
  <c r="CZ66" i="2"/>
  <c r="CZ71" i="6" s="1"/>
  <c r="CZ65" i="11" s="1"/>
  <c r="CY66" i="2"/>
  <c r="CY71" i="6" s="1"/>
  <c r="CY65" i="11" s="1"/>
  <c r="CX66" i="2"/>
  <c r="CX71" i="6" s="1"/>
  <c r="CX65" i="11" s="1"/>
  <c r="CW66" i="2"/>
  <c r="CW71" i="6" s="1"/>
  <c r="CW65" i="11" s="1"/>
  <c r="CV66" i="2"/>
  <c r="CV71" i="6" s="1"/>
  <c r="CV65" i="11" s="1"/>
  <c r="CU66" i="2"/>
  <c r="CU71" i="6" s="1"/>
  <c r="CU65" i="11" s="1"/>
  <c r="CT66" i="2"/>
  <c r="CT71" i="6" s="1"/>
  <c r="CT65" i="11" s="1"/>
  <c r="CS66" i="2"/>
  <c r="CS71" i="6" s="1"/>
  <c r="CS65" i="11" s="1"/>
  <c r="CR66" i="2"/>
  <c r="CR71" i="6" s="1"/>
  <c r="CR65" i="11" s="1"/>
  <c r="CQ66" i="2"/>
  <c r="CQ71" i="6" s="1"/>
  <c r="CQ65" i="11" s="1"/>
  <c r="CP66" i="2"/>
  <c r="CP71" i="6" s="1"/>
  <c r="CP65" i="11" s="1"/>
  <c r="CO66" i="2"/>
  <c r="CO71" i="6" s="1"/>
  <c r="CO65" i="11" s="1"/>
  <c r="CN66" i="2"/>
  <c r="CN71" i="6" s="1"/>
  <c r="CN65" i="11" s="1"/>
  <c r="CM66" i="2"/>
  <c r="CM71" i="6" s="1"/>
  <c r="CM65" i="11" s="1"/>
  <c r="CL66" i="2"/>
  <c r="CL71" i="6" s="1"/>
  <c r="CL65" i="11" s="1"/>
  <c r="CK66" i="2"/>
  <c r="CK71" i="6" s="1"/>
  <c r="CK65" i="11" s="1"/>
  <c r="CJ66" i="2"/>
  <c r="CJ71" i="6" s="1"/>
  <c r="CJ65" i="11" s="1"/>
  <c r="CI66" i="2"/>
  <c r="CI71" i="6" s="1"/>
  <c r="CI65" i="11" s="1"/>
  <c r="CH66" i="2"/>
  <c r="CH71" i="6" s="1"/>
  <c r="CH65" i="11" s="1"/>
  <c r="CG66" i="2"/>
  <c r="CG71" i="6" s="1"/>
  <c r="CG65" i="11" s="1"/>
  <c r="CF66" i="2"/>
  <c r="CF71" i="6" s="1"/>
  <c r="CF65" i="11" s="1"/>
  <c r="CE66" i="2"/>
  <c r="CE71" i="6" s="1"/>
  <c r="CE65" i="11" s="1"/>
  <c r="CD66" i="2"/>
  <c r="CD71" i="6" s="1"/>
  <c r="CD65" i="11" s="1"/>
  <c r="CC66" i="2"/>
  <c r="CC71" i="6" s="1"/>
  <c r="CC65" i="11" s="1"/>
  <c r="CB66" i="2"/>
  <c r="CB71" i="6" s="1"/>
  <c r="CB65" i="11" s="1"/>
  <c r="CA66" i="2"/>
  <c r="CA71" i="6" s="1"/>
  <c r="CA65" i="11" s="1"/>
  <c r="BZ66" i="2"/>
  <c r="BZ71" i="6" s="1"/>
  <c r="BZ65" i="11" s="1"/>
  <c r="BY66" i="2"/>
  <c r="BY71" i="6" s="1"/>
  <c r="BY65" i="11" s="1"/>
  <c r="BX66" i="2"/>
  <c r="BX71" i="6" s="1"/>
  <c r="BX65" i="11" s="1"/>
  <c r="BW66" i="2"/>
  <c r="BW71" i="6" s="1"/>
  <c r="BW65" i="11" s="1"/>
  <c r="BV66" i="2"/>
  <c r="BV71" i="6" s="1"/>
  <c r="BV65" i="11" s="1"/>
  <c r="BU66" i="2"/>
  <c r="BU71" i="6" s="1"/>
  <c r="BU65" i="11" s="1"/>
  <c r="BT66" i="2"/>
  <c r="BT71" i="6" s="1"/>
  <c r="BT65" i="11" s="1"/>
  <c r="BS66" i="2"/>
  <c r="BS71" i="6" s="1"/>
  <c r="BS65" i="11" s="1"/>
  <c r="BR66" i="2"/>
  <c r="BR71" i="6" s="1"/>
  <c r="BR65" i="11" s="1"/>
  <c r="BQ66" i="2"/>
  <c r="BQ71" i="6" s="1"/>
  <c r="BQ65" i="11" s="1"/>
  <c r="BP66" i="2"/>
  <c r="BP71" i="6" s="1"/>
  <c r="BP65" i="11" s="1"/>
  <c r="BO66" i="2"/>
  <c r="BO71" i="6" s="1"/>
  <c r="BO65" i="11" s="1"/>
  <c r="BN66" i="2"/>
  <c r="BN71" i="6" s="1"/>
  <c r="BN65" i="11" s="1"/>
  <c r="BM66" i="2"/>
  <c r="BM71" i="6" s="1"/>
  <c r="BM65" i="11" s="1"/>
  <c r="BL66" i="2"/>
  <c r="BL71" i="6" s="1"/>
  <c r="BL65" i="11" s="1"/>
  <c r="BK66" i="2"/>
  <c r="BK71" i="6" s="1"/>
  <c r="BK65" i="11" s="1"/>
  <c r="BJ66" i="2"/>
  <c r="BJ71" i="6" s="1"/>
  <c r="BJ65" i="11" s="1"/>
  <c r="BI66" i="2"/>
  <c r="BI71" i="6" s="1"/>
  <c r="BI65" i="11" s="1"/>
  <c r="BH66" i="2"/>
  <c r="BH71" i="6" s="1"/>
  <c r="BH65" i="11" s="1"/>
  <c r="BG66" i="2"/>
  <c r="BG71" i="6" s="1"/>
  <c r="BG65" i="11" s="1"/>
  <c r="BF66" i="2"/>
  <c r="BF71" i="6" s="1"/>
  <c r="BF65" i="11" s="1"/>
  <c r="BE66" i="2"/>
  <c r="BE71" i="6" s="1"/>
  <c r="BE65" i="11" s="1"/>
  <c r="BD66" i="2"/>
  <c r="BD71" i="6" s="1"/>
  <c r="BD65" i="11" s="1"/>
  <c r="BC66" i="2"/>
  <c r="BC71" i="6" s="1"/>
  <c r="BC65" i="11" s="1"/>
  <c r="BB66" i="2"/>
  <c r="BB71" i="6" s="1"/>
  <c r="BB65" i="11" s="1"/>
  <c r="BA66" i="2"/>
  <c r="BA71" i="6" s="1"/>
  <c r="BA65" i="11" s="1"/>
  <c r="AZ66" i="2"/>
  <c r="AZ71" i="6" s="1"/>
  <c r="AZ65" i="11" s="1"/>
  <c r="AY66" i="2"/>
  <c r="AY71" i="6" s="1"/>
  <c r="AY65" i="11" s="1"/>
  <c r="AX66" i="2"/>
  <c r="AX71" i="6" s="1"/>
  <c r="AX65" i="11" s="1"/>
  <c r="AW66" i="2"/>
  <c r="AW71" i="6" s="1"/>
  <c r="AW65" i="11" s="1"/>
  <c r="AV66" i="2"/>
  <c r="AV71" i="6" s="1"/>
  <c r="AV65" i="11" s="1"/>
  <c r="AU66" i="2"/>
  <c r="AU71" i="6" s="1"/>
  <c r="AU65" i="11" s="1"/>
  <c r="AT66" i="2"/>
  <c r="AT71" i="6" s="1"/>
  <c r="AT65" i="11" s="1"/>
  <c r="AS66" i="2"/>
  <c r="AS71" i="6" s="1"/>
  <c r="AS65" i="11" s="1"/>
  <c r="AR66" i="2"/>
  <c r="AR71" i="6" s="1"/>
  <c r="AR65" i="11" s="1"/>
  <c r="AQ66" i="2"/>
  <c r="AQ71" i="6" s="1"/>
  <c r="AQ65" i="11" s="1"/>
  <c r="AP66" i="2"/>
  <c r="AP71" i="6" s="1"/>
  <c r="AP65" i="11" s="1"/>
  <c r="AO66" i="2"/>
  <c r="AO71" i="6" s="1"/>
  <c r="AO65" i="11" s="1"/>
  <c r="AN66" i="2"/>
  <c r="AN71" i="6" s="1"/>
  <c r="AN65" i="11" s="1"/>
  <c r="AM66" i="2"/>
  <c r="AM71" i="6" s="1"/>
  <c r="AM65" i="11" s="1"/>
  <c r="AL66" i="2"/>
  <c r="AL71" i="6" s="1"/>
  <c r="AL65" i="11" s="1"/>
  <c r="AK66" i="2"/>
  <c r="AK71" i="6" s="1"/>
  <c r="AK65" i="11" s="1"/>
  <c r="AJ66" i="2"/>
  <c r="AJ71" i="6" s="1"/>
  <c r="AJ65" i="11" s="1"/>
  <c r="AI66" i="2"/>
  <c r="AI71" i="6" s="1"/>
  <c r="AI65" i="11" s="1"/>
  <c r="AH66" i="2"/>
  <c r="AH71" i="6" s="1"/>
  <c r="AH65" i="11" s="1"/>
  <c r="AG66" i="2"/>
  <c r="AG71" i="6" s="1"/>
  <c r="AG65" i="11" s="1"/>
  <c r="AF66" i="2"/>
  <c r="AF71" i="6" s="1"/>
  <c r="AF65" i="11" s="1"/>
  <c r="AE66" i="2"/>
  <c r="AE71" i="6" s="1"/>
  <c r="AE65" i="11" s="1"/>
  <c r="AD66" i="2"/>
  <c r="AD71" i="6" s="1"/>
  <c r="AD65" i="11" s="1"/>
  <c r="AC66" i="2"/>
  <c r="AC71" i="6" s="1"/>
  <c r="AC65" i="11" s="1"/>
  <c r="AB66" i="2"/>
  <c r="AB71" i="6" s="1"/>
  <c r="AB65" i="11" s="1"/>
  <c r="AA66" i="2"/>
  <c r="AA71" i="6" s="1"/>
  <c r="AA65" i="11" s="1"/>
  <c r="Z66" i="2"/>
  <c r="Z71" i="6" s="1"/>
  <c r="Z65" i="11" s="1"/>
  <c r="Y66" i="2"/>
  <c r="Y71" i="6" s="1"/>
  <c r="Y65" i="11" s="1"/>
  <c r="X66" i="2"/>
  <c r="X71" i="6" s="1"/>
  <c r="X65" i="11" s="1"/>
  <c r="W66" i="2"/>
  <c r="W71" i="6" s="1"/>
  <c r="W65" i="11" s="1"/>
  <c r="V66" i="2"/>
  <c r="V71" i="6" s="1"/>
  <c r="V65" i="11" s="1"/>
  <c r="U66" i="2"/>
  <c r="U71" i="6" s="1"/>
  <c r="U65" i="11" s="1"/>
  <c r="T66" i="2"/>
  <c r="T71" i="6" s="1"/>
  <c r="T65" i="11" s="1"/>
  <c r="S66" i="2"/>
  <c r="S71" i="6" s="1"/>
  <c r="S65" i="11" s="1"/>
  <c r="R66" i="2"/>
  <c r="R71" i="6" s="1"/>
  <c r="R65" i="11" s="1"/>
  <c r="Q66" i="2"/>
  <c r="Q71" i="6" s="1"/>
  <c r="Q65" i="11" s="1"/>
  <c r="P66" i="2"/>
  <c r="P71" i="6" s="1"/>
  <c r="P65" i="11" s="1"/>
  <c r="O66" i="2"/>
  <c r="O71" i="6" s="1"/>
  <c r="O65" i="11" s="1"/>
  <c r="N66" i="2"/>
  <c r="N71" i="6" s="1"/>
  <c r="N65" i="11" s="1"/>
  <c r="L66" i="2"/>
  <c r="L71" i="6" s="1"/>
  <c r="L65" i="11" s="1"/>
  <c r="K66" i="2"/>
  <c r="K71" i="6" s="1"/>
  <c r="K65" i="11" s="1"/>
  <c r="J66" i="2"/>
  <c r="J71" i="6" s="1"/>
  <c r="J65" i="11" s="1"/>
  <c r="I66" i="2"/>
  <c r="I71" i="6" s="1"/>
  <c r="I65" i="11" s="1"/>
  <c r="H66" i="2"/>
  <c r="H71" i="6" s="1"/>
  <c r="H65" i="11" s="1"/>
  <c r="G66" i="2"/>
  <c r="G71" i="6" s="1"/>
  <c r="G65" i="11" s="1"/>
  <c r="E65" i="2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D43"/>
  <c r="D42"/>
  <c r="E41"/>
  <c r="D41" s="1"/>
  <c r="E40"/>
  <c r="D40" s="1"/>
  <c r="E39"/>
  <c r="D39" s="1"/>
  <c r="E38"/>
  <c r="D38" s="1"/>
  <c r="E37"/>
  <c r="D37" s="1"/>
  <c r="E36"/>
  <c r="D36" s="1"/>
  <c r="E35"/>
  <c r="D35" s="1"/>
  <c r="E34"/>
  <c r="D34" s="1"/>
  <c r="D33"/>
  <c r="D32"/>
  <c r="D31"/>
  <c r="E30"/>
  <c r="E29"/>
  <c r="D29" s="1"/>
  <c r="D28"/>
  <c r="D27"/>
  <c r="E26"/>
  <c r="D26" s="1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6"/>
  <c r="D16" s="1"/>
  <c r="E15"/>
  <c r="D15" s="1"/>
  <c r="E14"/>
  <c r="D14" s="1"/>
  <c r="E13"/>
  <c r="D13" s="1"/>
  <c r="E12"/>
  <c r="D12" s="1"/>
  <c r="E11"/>
  <c r="D11" s="1"/>
  <c r="E8"/>
  <c r="D8" s="1"/>
  <c r="IF7"/>
  <c r="IF12" i="6" s="1"/>
  <c r="IF6" i="11" s="1"/>
  <c r="IE7" i="2"/>
  <c r="IE12" i="6" s="1"/>
  <c r="IE6" i="11" s="1"/>
  <c r="ID7" i="2"/>
  <c r="ID12" i="6" s="1"/>
  <c r="ID6" i="11" s="1"/>
  <c r="IC7" i="2"/>
  <c r="IC12" i="6" s="1"/>
  <c r="IC6" i="11" s="1"/>
  <c r="IB7" i="2"/>
  <c r="IB12" i="6" s="1"/>
  <c r="IB6" i="11" s="1"/>
  <c r="IA7" i="2"/>
  <c r="IA12" i="6" s="1"/>
  <c r="IA6" i="11" s="1"/>
  <c r="HZ7" i="2"/>
  <c r="HZ12" i="6" s="1"/>
  <c r="HZ6" i="11" s="1"/>
  <c r="HY7" i="2"/>
  <c r="HY12" i="6" s="1"/>
  <c r="HY6" i="11" s="1"/>
  <c r="HX7" i="2"/>
  <c r="HX12" i="6" s="1"/>
  <c r="HX6" i="11" s="1"/>
  <c r="HW7" i="2"/>
  <c r="HW12" i="6" s="1"/>
  <c r="HW6" i="11" s="1"/>
  <c r="HV7" i="2"/>
  <c r="HV12" i="6" s="1"/>
  <c r="HV6" i="11" s="1"/>
  <c r="HU7" i="2"/>
  <c r="HU12" i="6" s="1"/>
  <c r="HU6" i="11" s="1"/>
  <c r="HT7" i="2"/>
  <c r="HT12" i="6" s="1"/>
  <c r="HT6" i="11" s="1"/>
  <c r="HS7" i="2"/>
  <c r="HS12" i="6" s="1"/>
  <c r="HS6" i="11" s="1"/>
  <c r="HR7" i="2"/>
  <c r="HR12" i="6" s="1"/>
  <c r="HR6" i="11" s="1"/>
  <c r="HQ7" i="2"/>
  <c r="HQ12" i="6" s="1"/>
  <c r="HQ6" i="11" s="1"/>
  <c r="HP7" i="2"/>
  <c r="HP12" i="6" s="1"/>
  <c r="HP6" i="11" s="1"/>
  <c r="HO7" i="2"/>
  <c r="HO12" i="6" s="1"/>
  <c r="HO6" i="11" s="1"/>
  <c r="HN7" i="2"/>
  <c r="HN12" i="6" s="1"/>
  <c r="HN6" i="11" s="1"/>
  <c r="HM7" i="2"/>
  <c r="HM12" i="6" s="1"/>
  <c r="HM6" i="11" s="1"/>
  <c r="HL7" i="2"/>
  <c r="HL12" i="6" s="1"/>
  <c r="HL6" i="11" s="1"/>
  <c r="HK7" i="2"/>
  <c r="HK12" i="6" s="1"/>
  <c r="HK6" i="11" s="1"/>
  <c r="HJ7" i="2"/>
  <c r="HJ12" i="6" s="1"/>
  <c r="HJ6" i="11" s="1"/>
  <c r="HI7" i="2"/>
  <c r="HI12" i="6" s="1"/>
  <c r="HI6" i="11" s="1"/>
  <c r="HH7" i="2"/>
  <c r="HH12" i="6" s="1"/>
  <c r="HH6" i="11" s="1"/>
  <c r="HG7" i="2"/>
  <c r="HG12" i="6" s="1"/>
  <c r="HG6" i="11" s="1"/>
  <c r="HF7" i="2"/>
  <c r="HF12" i="6" s="1"/>
  <c r="HF6" i="11" s="1"/>
  <c r="HE7" i="2"/>
  <c r="HE12" i="6" s="1"/>
  <c r="HE6" i="11" s="1"/>
  <c r="HD7" i="2"/>
  <c r="HD12" i="6" s="1"/>
  <c r="HD6" i="11" s="1"/>
  <c r="HC7" i="2"/>
  <c r="HC12" i="6" s="1"/>
  <c r="HC6" i="11" s="1"/>
  <c r="HB7" i="2"/>
  <c r="HB12" i="6" s="1"/>
  <c r="HB6" i="11" s="1"/>
  <c r="HA7" i="2"/>
  <c r="HA12" i="6" s="1"/>
  <c r="HA6" i="11" s="1"/>
  <c r="GZ7" i="2"/>
  <c r="GZ12" i="6" s="1"/>
  <c r="GZ6" i="11" s="1"/>
  <c r="GY7" i="2"/>
  <c r="GY12" i="6" s="1"/>
  <c r="GY6" i="11" s="1"/>
  <c r="GW7" i="2"/>
  <c r="GW12" i="6" s="1"/>
  <c r="GW6" i="11" s="1"/>
  <c r="GV7" i="2"/>
  <c r="GV12" i="6" s="1"/>
  <c r="GV6" i="11" s="1"/>
  <c r="GU7" i="2"/>
  <c r="GU12" i="6" s="1"/>
  <c r="GU6" i="11" s="1"/>
  <c r="GT7" i="2"/>
  <c r="GT12" i="6" s="1"/>
  <c r="GT6" i="11" s="1"/>
  <c r="GS7" i="2"/>
  <c r="GS12" i="6" s="1"/>
  <c r="GS6" i="11" s="1"/>
  <c r="GR7" i="2"/>
  <c r="GR12" i="6" s="1"/>
  <c r="GR6" i="11" s="1"/>
  <c r="GQ7" i="2"/>
  <c r="GQ12" i="6" s="1"/>
  <c r="GQ6" i="11" s="1"/>
  <c r="GP7" i="2"/>
  <c r="GP12" i="6" s="1"/>
  <c r="GP6" i="11" s="1"/>
  <c r="GO7" i="2"/>
  <c r="GO12" i="6" s="1"/>
  <c r="GO6" i="11" s="1"/>
  <c r="GN7" i="2"/>
  <c r="GN12" i="6" s="1"/>
  <c r="GN6" i="11" s="1"/>
  <c r="GM7" i="2"/>
  <c r="GM12" i="6" s="1"/>
  <c r="GM6" i="11" s="1"/>
  <c r="GL7" i="2"/>
  <c r="GL12" i="6" s="1"/>
  <c r="GL6" i="11" s="1"/>
  <c r="GK7" i="2"/>
  <c r="GK12" i="6" s="1"/>
  <c r="GK6" i="11" s="1"/>
  <c r="GJ7" i="2"/>
  <c r="GJ12" i="6" s="1"/>
  <c r="GJ6" i="11" s="1"/>
  <c r="GI7" i="2"/>
  <c r="GI12" i="6" s="1"/>
  <c r="GI6" i="11" s="1"/>
  <c r="GH7" i="2"/>
  <c r="GH12" i="6" s="1"/>
  <c r="GH6" i="11" s="1"/>
  <c r="GG7" i="2"/>
  <c r="GG12" i="6" s="1"/>
  <c r="GG6" i="11" s="1"/>
  <c r="GF7" i="2"/>
  <c r="GF12" i="6" s="1"/>
  <c r="GF6" i="11" s="1"/>
  <c r="GE7" i="2"/>
  <c r="GE12" i="6" s="1"/>
  <c r="GE6" i="11" s="1"/>
  <c r="GD7" i="2"/>
  <c r="GD12" i="6" s="1"/>
  <c r="GD6" i="11" s="1"/>
  <c r="GC7" i="2"/>
  <c r="GC12" i="6" s="1"/>
  <c r="GC6" i="11" s="1"/>
  <c r="GB7" i="2"/>
  <c r="GB12" i="6" s="1"/>
  <c r="GB6" i="11" s="1"/>
  <c r="GA7" i="2"/>
  <c r="GA12" i="6" s="1"/>
  <c r="GA6" i="11" s="1"/>
  <c r="FZ7" i="2"/>
  <c r="FZ12" i="6" s="1"/>
  <c r="FZ6" i="11" s="1"/>
  <c r="FY7" i="2"/>
  <c r="FY12" i="6" s="1"/>
  <c r="FY6" i="11" s="1"/>
  <c r="FX7" i="2"/>
  <c r="FX12" i="6" s="1"/>
  <c r="FX6" i="11" s="1"/>
  <c r="FW7" i="2"/>
  <c r="FW12" i="6" s="1"/>
  <c r="FW6" i="11" s="1"/>
  <c r="FV7" i="2"/>
  <c r="FV12" i="6" s="1"/>
  <c r="FV6" i="11" s="1"/>
  <c r="FU7" i="2"/>
  <c r="FU12" i="6" s="1"/>
  <c r="FU6" i="11" s="1"/>
  <c r="FT7" i="2"/>
  <c r="FT12" i="6" s="1"/>
  <c r="FT6" i="11" s="1"/>
  <c r="FS7" i="2"/>
  <c r="FS12" i="6" s="1"/>
  <c r="FS6" i="11" s="1"/>
  <c r="FR7" i="2"/>
  <c r="FR12" i="6" s="1"/>
  <c r="FR6" i="11" s="1"/>
  <c r="FQ7" i="2"/>
  <c r="FQ12" i="6" s="1"/>
  <c r="FQ6" i="11" s="1"/>
  <c r="FP7" i="2"/>
  <c r="FP12" i="6" s="1"/>
  <c r="FP6" i="11" s="1"/>
  <c r="FO7" i="2"/>
  <c r="FO12" i="6" s="1"/>
  <c r="FO6" i="11" s="1"/>
  <c r="FN7" i="2"/>
  <c r="FN12" i="6" s="1"/>
  <c r="FN6" i="11" s="1"/>
  <c r="FM7" i="2"/>
  <c r="FM12" i="6" s="1"/>
  <c r="FM6" i="11" s="1"/>
  <c r="FL7" i="2"/>
  <c r="FL12" i="6" s="1"/>
  <c r="FL6" i="11" s="1"/>
  <c r="FK7" i="2"/>
  <c r="FK12" i="6" s="1"/>
  <c r="FK6" i="11" s="1"/>
  <c r="FJ7" i="2"/>
  <c r="FJ12" i="6" s="1"/>
  <c r="FJ6" i="11" s="1"/>
  <c r="FI7" i="2"/>
  <c r="FI12" i="6" s="1"/>
  <c r="FI6" i="11" s="1"/>
  <c r="FH7" i="2"/>
  <c r="FH12" i="6" s="1"/>
  <c r="FH6" i="11" s="1"/>
  <c r="FG7" i="2"/>
  <c r="FG12" i="6" s="1"/>
  <c r="FG6" i="11" s="1"/>
  <c r="FF7" i="2"/>
  <c r="FF12" i="6" s="1"/>
  <c r="FF6" i="11" s="1"/>
  <c r="FE7" i="2"/>
  <c r="FE12" i="6" s="1"/>
  <c r="FE6" i="11" s="1"/>
  <c r="FD7" i="2"/>
  <c r="FD12" i="6" s="1"/>
  <c r="FD6" i="11" s="1"/>
  <c r="FC7" i="2"/>
  <c r="FC12" i="6" s="1"/>
  <c r="FC6" i="11" s="1"/>
  <c r="FB7" i="2"/>
  <c r="FB12" i="6" s="1"/>
  <c r="FB6" i="11" s="1"/>
  <c r="FA7" i="2"/>
  <c r="FA12" i="6" s="1"/>
  <c r="FA6" i="11" s="1"/>
  <c r="EZ7" i="2"/>
  <c r="EZ12" i="6" s="1"/>
  <c r="EZ6" i="11" s="1"/>
  <c r="EY7" i="2"/>
  <c r="EY12" i="6" s="1"/>
  <c r="EY6" i="11" s="1"/>
  <c r="EX7" i="2"/>
  <c r="EX12" i="6" s="1"/>
  <c r="EX6" i="11" s="1"/>
  <c r="EW7" i="2"/>
  <c r="EW12" i="6" s="1"/>
  <c r="EW6" i="11" s="1"/>
  <c r="EV7" i="2"/>
  <c r="EV12" i="6" s="1"/>
  <c r="EV6" i="11" s="1"/>
  <c r="EU7" i="2"/>
  <c r="EU12" i="6" s="1"/>
  <c r="EU6" i="11" s="1"/>
  <c r="ET7" i="2"/>
  <c r="ET12" i="6" s="1"/>
  <c r="ET6" i="11" s="1"/>
  <c r="ES7" i="2"/>
  <c r="ES12" i="6" s="1"/>
  <c r="ES6" i="11" s="1"/>
  <c r="ER7" i="2"/>
  <c r="ER12" i="6" s="1"/>
  <c r="ER6" i="11" s="1"/>
  <c r="EQ7" i="2"/>
  <c r="EQ12" i="6" s="1"/>
  <c r="EQ6" i="11" s="1"/>
  <c r="EP7" i="2"/>
  <c r="EP12" i="6" s="1"/>
  <c r="EP6" i="11" s="1"/>
  <c r="EO7" i="2"/>
  <c r="EO12" i="6" s="1"/>
  <c r="EO6" i="11" s="1"/>
  <c r="EN7" i="2"/>
  <c r="EN12" i="6" s="1"/>
  <c r="EN6" i="11" s="1"/>
  <c r="EM7" i="2"/>
  <c r="EM12" i="6" s="1"/>
  <c r="EM6" i="11" s="1"/>
  <c r="EL7" i="2"/>
  <c r="EL12" i="6" s="1"/>
  <c r="EL6" i="11" s="1"/>
  <c r="EK7" i="2"/>
  <c r="EK12" i="6" s="1"/>
  <c r="EK6" i="11" s="1"/>
  <c r="EJ7" i="2"/>
  <c r="EJ12" i="6" s="1"/>
  <c r="EJ6" i="11" s="1"/>
  <c r="EI7" i="2"/>
  <c r="EI12" i="6" s="1"/>
  <c r="EI6" i="11" s="1"/>
  <c r="EH7" i="2"/>
  <c r="EH12" i="6" s="1"/>
  <c r="EH6" i="11" s="1"/>
  <c r="EG7" i="2"/>
  <c r="EG12" i="6" s="1"/>
  <c r="EG6" i="11" s="1"/>
  <c r="EF7" i="2"/>
  <c r="EF12" i="6" s="1"/>
  <c r="EF6" i="11" s="1"/>
  <c r="EE7" i="2"/>
  <c r="EE12" i="6" s="1"/>
  <c r="EE6" i="11" s="1"/>
  <c r="ED7" i="2"/>
  <c r="ED12" i="6" s="1"/>
  <c r="ED6" i="11" s="1"/>
  <c r="EC7" i="2"/>
  <c r="EC12" i="6" s="1"/>
  <c r="EC6" i="11" s="1"/>
  <c r="EB7" i="2"/>
  <c r="EB12" i="6" s="1"/>
  <c r="EB6" i="11" s="1"/>
  <c r="EA7" i="2"/>
  <c r="EA12" i="6" s="1"/>
  <c r="EA6" i="11" s="1"/>
  <c r="DZ7" i="2"/>
  <c r="DZ12" i="6" s="1"/>
  <c r="DZ6" i="11" s="1"/>
  <c r="DY7" i="2"/>
  <c r="DY12" i="6" s="1"/>
  <c r="DY6" i="11" s="1"/>
  <c r="DX7" i="2"/>
  <c r="DX12" i="6" s="1"/>
  <c r="DX6" i="11" s="1"/>
  <c r="DW7" i="2"/>
  <c r="DW12" i="6" s="1"/>
  <c r="DW6" i="11" s="1"/>
  <c r="DV7" i="2"/>
  <c r="DV12" i="6" s="1"/>
  <c r="DV6" i="11" s="1"/>
  <c r="DU7" i="2"/>
  <c r="DU12" i="6" s="1"/>
  <c r="DU6" i="11" s="1"/>
  <c r="DT7" i="2"/>
  <c r="DT12" i="6" s="1"/>
  <c r="DT6" i="11" s="1"/>
  <c r="DS7" i="2"/>
  <c r="DS12" i="6" s="1"/>
  <c r="DS6" i="11" s="1"/>
  <c r="DR7" i="2"/>
  <c r="DR12" i="6" s="1"/>
  <c r="DR6" i="11" s="1"/>
  <c r="DQ7" i="2"/>
  <c r="DQ12" i="6" s="1"/>
  <c r="DQ6" i="11" s="1"/>
  <c r="DP7" i="2"/>
  <c r="DP12" i="6" s="1"/>
  <c r="DP6" i="11" s="1"/>
  <c r="DO7" i="2"/>
  <c r="DO12" i="6" s="1"/>
  <c r="DO6" i="11" s="1"/>
  <c r="DN7" i="2"/>
  <c r="DN12" i="6" s="1"/>
  <c r="DN6" i="11" s="1"/>
  <c r="DM7" i="2"/>
  <c r="DM12" i="6" s="1"/>
  <c r="DM6" i="11" s="1"/>
  <c r="DL7" i="2"/>
  <c r="DL12" i="6" s="1"/>
  <c r="DL6" i="11" s="1"/>
  <c r="DK7" i="2"/>
  <c r="DK12" i="6" s="1"/>
  <c r="DK6" i="11" s="1"/>
  <c r="DJ7" i="2"/>
  <c r="DJ12" i="6" s="1"/>
  <c r="DJ6" i="11" s="1"/>
  <c r="DI7" i="2"/>
  <c r="DI12" i="6" s="1"/>
  <c r="DI6" i="11" s="1"/>
  <c r="DH7" i="2"/>
  <c r="DH12" i="6" s="1"/>
  <c r="DH6" i="11" s="1"/>
  <c r="DG7" i="2"/>
  <c r="DG12" i="6" s="1"/>
  <c r="DG6" i="11" s="1"/>
  <c r="DF7" i="2"/>
  <c r="DF12" i="6" s="1"/>
  <c r="DF6" i="11" s="1"/>
  <c r="DE7" i="2"/>
  <c r="DE12" i="6" s="1"/>
  <c r="DE6" i="11" s="1"/>
  <c r="DD7" i="2"/>
  <c r="DD12" i="6" s="1"/>
  <c r="DD6" i="11" s="1"/>
  <c r="DC7" i="2"/>
  <c r="DC12" i="6" s="1"/>
  <c r="DC6" i="11" s="1"/>
  <c r="DB7" i="2"/>
  <c r="DB12" i="6" s="1"/>
  <c r="DB6" i="11" s="1"/>
  <c r="DA7" i="2"/>
  <c r="DA12" i="6" s="1"/>
  <c r="DA6" i="11" s="1"/>
  <c r="CZ7" i="2"/>
  <c r="CZ12" i="6" s="1"/>
  <c r="CZ6" i="11" s="1"/>
  <c r="CY7" i="2"/>
  <c r="CY12" i="6" s="1"/>
  <c r="CY6" i="11" s="1"/>
  <c r="CX7" i="2"/>
  <c r="CX12" i="6" s="1"/>
  <c r="CX6" i="11" s="1"/>
  <c r="CW7" i="2"/>
  <c r="CW12" i="6" s="1"/>
  <c r="CW6" i="11" s="1"/>
  <c r="CV7" i="2"/>
  <c r="CV12" i="6" s="1"/>
  <c r="CV6" i="11" s="1"/>
  <c r="CU7" i="2"/>
  <c r="CU12" i="6" s="1"/>
  <c r="CU6" i="11" s="1"/>
  <c r="CT7" i="2"/>
  <c r="CT12" i="6" s="1"/>
  <c r="CT6" i="11" s="1"/>
  <c r="CS7" i="2"/>
  <c r="CS12" i="6" s="1"/>
  <c r="CS6" i="11" s="1"/>
  <c r="CR7" i="2"/>
  <c r="CR12" i="6" s="1"/>
  <c r="CR6" i="11" s="1"/>
  <c r="CQ7" i="2"/>
  <c r="CQ12" i="6" s="1"/>
  <c r="CQ6" i="11" s="1"/>
  <c r="CP7" i="2"/>
  <c r="CP12" i="6" s="1"/>
  <c r="CP6" i="11" s="1"/>
  <c r="CO7" i="2"/>
  <c r="CO12" i="6" s="1"/>
  <c r="CO6" i="11" s="1"/>
  <c r="CN7" i="2"/>
  <c r="CN12" i="6" s="1"/>
  <c r="CN6" i="11" s="1"/>
  <c r="CM7" i="2"/>
  <c r="CM12" i="6" s="1"/>
  <c r="CM6" i="11" s="1"/>
  <c r="CL7" i="2"/>
  <c r="CL12" i="6" s="1"/>
  <c r="CL6" i="11" s="1"/>
  <c r="CK7" i="2"/>
  <c r="CK12" i="6" s="1"/>
  <c r="CK6" i="11" s="1"/>
  <c r="CJ7" i="2"/>
  <c r="CJ12" i="6" s="1"/>
  <c r="CJ6" i="11" s="1"/>
  <c r="CI7" i="2"/>
  <c r="CI12" i="6" s="1"/>
  <c r="CI6" i="11" s="1"/>
  <c r="CH7" i="2"/>
  <c r="CH12" i="6" s="1"/>
  <c r="CH6" i="11" s="1"/>
  <c r="CG7" i="2"/>
  <c r="CG12" i="6" s="1"/>
  <c r="CG6" i="11" s="1"/>
  <c r="CF7" i="2"/>
  <c r="CF12" i="6" s="1"/>
  <c r="CF6" i="11" s="1"/>
  <c r="CE7" i="2"/>
  <c r="CE12" i="6" s="1"/>
  <c r="CE6" i="11" s="1"/>
  <c r="CD7" i="2"/>
  <c r="CD12" i="6" s="1"/>
  <c r="CD6" i="11" s="1"/>
  <c r="CC7" i="2"/>
  <c r="CC12" i="6" s="1"/>
  <c r="CC6" i="11" s="1"/>
  <c r="CB7" i="2"/>
  <c r="CB12" i="6" s="1"/>
  <c r="CB6" i="11" s="1"/>
  <c r="CA7" i="2"/>
  <c r="CA12" i="6" s="1"/>
  <c r="CA6" i="11" s="1"/>
  <c r="BZ7" i="2"/>
  <c r="BZ12" i="6" s="1"/>
  <c r="BZ6" i="11" s="1"/>
  <c r="BY7" i="2"/>
  <c r="BY12" i="6" s="1"/>
  <c r="BY6" i="11" s="1"/>
  <c r="BX7" i="2"/>
  <c r="BX12" i="6" s="1"/>
  <c r="BX6" i="11" s="1"/>
  <c r="BW7" i="2"/>
  <c r="BW12" i="6" s="1"/>
  <c r="BW6" i="11" s="1"/>
  <c r="BV7" i="2"/>
  <c r="BV12" i="6" s="1"/>
  <c r="BV6" i="11" s="1"/>
  <c r="BU7" i="2"/>
  <c r="BU12" i="6" s="1"/>
  <c r="BU6" i="11" s="1"/>
  <c r="BT7" i="2"/>
  <c r="BT12" i="6" s="1"/>
  <c r="BT6" i="11" s="1"/>
  <c r="BS7" i="2"/>
  <c r="BS12" i="6" s="1"/>
  <c r="BS6" i="11" s="1"/>
  <c r="BR7" i="2"/>
  <c r="BR12" i="6" s="1"/>
  <c r="BR6" i="11" s="1"/>
  <c r="BQ7" i="2"/>
  <c r="BQ12" i="6" s="1"/>
  <c r="BQ6" i="11" s="1"/>
  <c r="BP7" i="2"/>
  <c r="BP12" i="6" s="1"/>
  <c r="BP6" i="11" s="1"/>
  <c r="BO7" i="2"/>
  <c r="BO12" i="6" s="1"/>
  <c r="BO6" i="11" s="1"/>
  <c r="BN7" i="2"/>
  <c r="BN12" i="6" s="1"/>
  <c r="BN6" i="11" s="1"/>
  <c r="BM7" i="2"/>
  <c r="BM12" i="6" s="1"/>
  <c r="BM6" i="11" s="1"/>
  <c r="BL7" i="2"/>
  <c r="BL12" i="6" s="1"/>
  <c r="BL6" i="11" s="1"/>
  <c r="BK7" i="2"/>
  <c r="BK12" i="6" s="1"/>
  <c r="BK6" i="11" s="1"/>
  <c r="BJ7" i="2"/>
  <c r="BJ12" i="6" s="1"/>
  <c r="BJ6" i="11" s="1"/>
  <c r="BI7" i="2"/>
  <c r="BI12" i="6" s="1"/>
  <c r="BI6" i="11" s="1"/>
  <c r="BH7" i="2"/>
  <c r="BH12" i="6" s="1"/>
  <c r="BH6" i="11" s="1"/>
  <c r="BG7" i="2"/>
  <c r="BG12" i="6" s="1"/>
  <c r="BG6" i="11" s="1"/>
  <c r="BF7" i="2"/>
  <c r="BF12" i="6" s="1"/>
  <c r="BF6" i="11" s="1"/>
  <c r="BE7" i="2"/>
  <c r="BE12" i="6" s="1"/>
  <c r="BE6" i="11" s="1"/>
  <c r="BD7" i="2"/>
  <c r="BD12" i="6" s="1"/>
  <c r="BD6" i="11" s="1"/>
  <c r="BC7" i="2"/>
  <c r="BC12" i="6" s="1"/>
  <c r="BC6" i="11" s="1"/>
  <c r="BB7" i="2"/>
  <c r="BB12" i="6" s="1"/>
  <c r="BB6" i="11" s="1"/>
  <c r="BA7" i="2"/>
  <c r="BA12" i="6" s="1"/>
  <c r="BA6" i="11" s="1"/>
  <c r="AZ7" i="2"/>
  <c r="AZ12" i="6" s="1"/>
  <c r="AZ6" i="11" s="1"/>
  <c r="AY7" i="2"/>
  <c r="AY12" i="6" s="1"/>
  <c r="AY6" i="11" s="1"/>
  <c r="AX7" i="2"/>
  <c r="AX12" i="6" s="1"/>
  <c r="AX6" i="11" s="1"/>
  <c r="AW7" i="2"/>
  <c r="AW12" i="6" s="1"/>
  <c r="AW6" i="11" s="1"/>
  <c r="AV7" i="2"/>
  <c r="AV12" i="6" s="1"/>
  <c r="AV6" i="11" s="1"/>
  <c r="AU7" i="2"/>
  <c r="AU12" i="6" s="1"/>
  <c r="AU6" i="11" s="1"/>
  <c r="AT7" i="2"/>
  <c r="AT12" i="6" s="1"/>
  <c r="AT6" i="11" s="1"/>
  <c r="AS7" i="2"/>
  <c r="AS12" i="6" s="1"/>
  <c r="AS6" i="11" s="1"/>
  <c r="AR7" i="2"/>
  <c r="AR12" i="6" s="1"/>
  <c r="AR6" i="11" s="1"/>
  <c r="AQ7" i="2"/>
  <c r="AQ12" i="6" s="1"/>
  <c r="AQ6" i="11" s="1"/>
  <c r="AP7" i="2"/>
  <c r="AP12" i="6" s="1"/>
  <c r="AP6" i="11" s="1"/>
  <c r="AO7" i="2"/>
  <c r="AO12" i="6" s="1"/>
  <c r="AO6" i="11" s="1"/>
  <c r="AN7" i="2"/>
  <c r="AN12" i="6" s="1"/>
  <c r="AN6" i="11" s="1"/>
  <c r="AM7" i="2"/>
  <c r="AM12" i="6" s="1"/>
  <c r="AM6" i="11" s="1"/>
  <c r="AL7" i="2"/>
  <c r="AL12" i="6" s="1"/>
  <c r="AL6" i="11" s="1"/>
  <c r="AK7" i="2"/>
  <c r="AK12" i="6" s="1"/>
  <c r="AK6" i="11" s="1"/>
  <c r="AJ7" i="2"/>
  <c r="AJ12" i="6" s="1"/>
  <c r="AJ6" i="11" s="1"/>
  <c r="AI7" i="2"/>
  <c r="AI12" i="6" s="1"/>
  <c r="AI6" i="11" s="1"/>
  <c r="AH7" i="2"/>
  <c r="AH12" i="6" s="1"/>
  <c r="AH6" i="11" s="1"/>
  <c r="AG7" i="2"/>
  <c r="AG12" i="6" s="1"/>
  <c r="AG6" i="11" s="1"/>
  <c r="AF7" i="2"/>
  <c r="AF12" i="6" s="1"/>
  <c r="AF6" i="11" s="1"/>
  <c r="AE7" i="2"/>
  <c r="AE12" i="6" s="1"/>
  <c r="AE6" i="11" s="1"/>
  <c r="AD7" i="2"/>
  <c r="AD12" i="6" s="1"/>
  <c r="AD6" i="11" s="1"/>
  <c r="AC7" i="2"/>
  <c r="AC12" i="6" s="1"/>
  <c r="AC6" i="11" s="1"/>
  <c r="AB7" i="2"/>
  <c r="AB12" i="6" s="1"/>
  <c r="AB6" i="11" s="1"/>
  <c r="AA7" i="2"/>
  <c r="AA12" i="6" s="1"/>
  <c r="AA6" i="11" s="1"/>
  <c r="Z7" i="2"/>
  <c r="Z12" i="6" s="1"/>
  <c r="Z6" i="11" s="1"/>
  <c r="Y7" i="2"/>
  <c r="Y12" i="6" s="1"/>
  <c r="Y6" i="11" s="1"/>
  <c r="X7" i="2"/>
  <c r="X12" i="6" s="1"/>
  <c r="X6" i="11" s="1"/>
  <c r="W7" i="2"/>
  <c r="W12" i="6" s="1"/>
  <c r="W6" i="11" s="1"/>
  <c r="V7" i="2"/>
  <c r="V12" i="6" s="1"/>
  <c r="V6" i="11" s="1"/>
  <c r="U7" i="2"/>
  <c r="U12" i="6" s="1"/>
  <c r="U6" i="11" s="1"/>
  <c r="T7" i="2"/>
  <c r="T12" i="6" s="1"/>
  <c r="T6" i="11" s="1"/>
  <c r="S7" i="2"/>
  <c r="S12" i="6" s="1"/>
  <c r="S6" i="11" s="1"/>
  <c r="R7" i="2"/>
  <c r="R12" i="6" s="1"/>
  <c r="R6" i="11" s="1"/>
  <c r="Q7" i="2"/>
  <c r="Q12" i="6" s="1"/>
  <c r="Q6" i="11" s="1"/>
  <c r="P7" i="2"/>
  <c r="P12" i="6" s="1"/>
  <c r="P6" i="11" s="1"/>
  <c r="O7" i="2"/>
  <c r="O12" i="6" s="1"/>
  <c r="O6" i="11" s="1"/>
  <c r="N7" i="2"/>
  <c r="N12" i="6" s="1"/>
  <c r="N6" i="11" s="1"/>
  <c r="L7" i="2"/>
  <c r="L12" i="6" s="1"/>
  <c r="L6" i="11" s="1"/>
  <c r="K7" i="2"/>
  <c r="K12" i="6" s="1"/>
  <c r="K6" i="11" s="1"/>
  <c r="J7" i="2"/>
  <c r="J12" i="6" s="1"/>
  <c r="J6" i="11" s="1"/>
  <c r="I7" i="2"/>
  <c r="I12" i="6" s="1"/>
  <c r="I6" i="11" s="1"/>
  <c r="H7" i="2"/>
  <c r="H12" i="6" s="1"/>
  <c r="H6" i="11" s="1"/>
  <c r="G7" i="2"/>
  <c r="G12" i="6" s="1"/>
  <c r="G6" i="11" s="1"/>
  <c r="F7" i="2"/>
  <c r="ID93" i="1"/>
  <c r="ID94" s="1"/>
  <c r="IC93"/>
  <c r="IC94" s="1"/>
  <c r="IB93"/>
  <c r="IB94" s="1"/>
  <c r="IA93"/>
  <c r="IA94" s="1"/>
  <c r="HZ93"/>
  <c r="HZ94" s="1"/>
  <c r="HY93"/>
  <c r="HY94" s="1"/>
  <c r="HX93"/>
  <c r="HX94" s="1"/>
  <c r="HW93"/>
  <c r="HW94" s="1"/>
  <c r="HV93"/>
  <c r="HV94" s="1"/>
  <c r="HU93"/>
  <c r="HU94" s="1"/>
  <c r="HT93"/>
  <c r="HT94" s="1"/>
  <c r="HS93"/>
  <c r="HS94" s="1"/>
  <c r="HR93"/>
  <c r="HR94" s="1"/>
  <c r="HQ93"/>
  <c r="HQ94" s="1"/>
  <c r="HP93"/>
  <c r="HP94" s="1"/>
  <c r="HO93"/>
  <c r="HO94" s="1"/>
  <c r="HN93"/>
  <c r="HN94" s="1"/>
  <c r="HM93"/>
  <c r="HM94" s="1"/>
  <c r="HL93"/>
  <c r="HL94" s="1"/>
  <c r="HK93"/>
  <c r="HK94" s="1"/>
  <c r="HJ93"/>
  <c r="HJ94" s="1"/>
  <c r="HI93"/>
  <c r="HI94" s="1"/>
  <c r="HH93"/>
  <c r="HH94" s="1"/>
  <c r="HG93"/>
  <c r="HG94" s="1"/>
  <c r="HF93"/>
  <c r="HF94" s="1"/>
  <c r="HE93"/>
  <c r="HE94" s="1"/>
  <c r="HD93"/>
  <c r="HD94" s="1"/>
  <c r="HC93"/>
  <c r="HC94" s="1"/>
  <c r="HB93"/>
  <c r="HB94" s="1"/>
  <c r="HA93"/>
  <c r="HA94" s="1"/>
  <c r="GZ93"/>
  <c r="GZ94" s="1"/>
  <c r="GY93"/>
  <c r="GY94" s="1"/>
  <c r="GX93"/>
  <c r="GX94" s="1"/>
  <c r="GW93"/>
  <c r="GW94" s="1"/>
  <c r="GV93"/>
  <c r="GV94" s="1"/>
  <c r="GU93"/>
  <c r="GU94" s="1"/>
  <c r="GT93"/>
  <c r="GT94" s="1"/>
  <c r="GS93"/>
  <c r="GS94" s="1"/>
  <c r="GR93"/>
  <c r="GR94" s="1"/>
  <c r="GQ93"/>
  <c r="GQ94" s="1"/>
  <c r="GP93"/>
  <c r="GP94" s="1"/>
  <c r="GO93"/>
  <c r="GO94" s="1"/>
  <c r="GN93"/>
  <c r="GN94" s="1"/>
  <c r="GM93"/>
  <c r="GM94" s="1"/>
  <c r="GL93"/>
  <c r="GL94" s="1"/>
  <c r="GK93"/>
  <c r="GK94" s="1"/>
  <c r="GJ93"/>
  <c r="GJ94" s="1"/>
  <c r="GI93"/>
  <c r="GI94" s="1"/>
  <c r="GH93"/>
  <c r="GH94" s="1"/>
  <c r="GG93"/>
  <c r="GG94" s="1"/>
  <c r="GF93"/>
  <c r="GF94" s="1"/>
  <c r="GE93"/>
  <c r="GE94" s="1"/>
  <c r="GD93"/>
  <c r="GD94" s="1"/>
  <c r="GC93"/>
  <c r="GC94" s="1"/>
  <c r="GB93"/>
  <c r="GB94" s="1"/>
  <c r="GA93"/>
  <c r="GA94" s="1"/>
  <c r="FZ93"/>
  <c r="FZ94" s="1"/>
  <c r="FY93"/>
  <c r="FY94" s="1"/>
  <c r="FX93"/>
  <c r="FX94" s="1"/>
  <c r="FW93"/>
  <c r="FW94" s="1"/>
  <c r="FV93"/>
  <c r="FV94" s="1"/>
  <c r="FU93"/>
  <c r="FU94" s="1"/>
  <c r="FT93"/>
  <c r="FT94" s="1"/>
  <c r="FS93"/>
  <c r="FS94" s="1"/>
  <c r="FR93"/>
  <c r="FR94" s="1"/>
  <c r="FQ93"/>
  <c r="FQ94" s="1"/>
  <c r="FP93"/>
  <c r="FP94" s="1"/>
  <c r="FO93"/>
  <c r="FO94" s="1"/>
  <c r="FN93"/>
  <c r="FN94" s="1"/>
  <c r="FM93"/>
  <c r="FM94" s="1"/>
  <c r="FL93"/>
  <c r="FL94" s="1"/>
  <c r="FK93"/>
  <c r="FK94" s="1"/>
  <c r="FJ93"/>
  <c r="FJ94" s="1"/>
  <c r="FI93"/>
  <c r="FI94" s="1"/>
  <c r="FH93"/>
  <c r="FH94" s="1"/>
  <c r="FG93"/>
  <c r="FG94" s="1"/>
  <c r="FF93"/>
  <c r="FF94" s="1"/>
  <c r="FE93"/>
  <c r="FE94" s="1"/>
  <c r="FD93"/>
  <c r="FD94" s="1"/>
  <c r="FC93"/>
  <c r="FC94" s="1"/>
  <c r="FB93"/>
  <c r="FB94" s="1"/>
  <c r="FA93"/>
  <c r="FA94" s="1"/>
  <c r="EZ93"/>
  <c r="EZ94" s="1"/>
  <c r="EY93"/>
  <c r="EY94" s="1"/>
  <c r="EX93"/>
  <c r="EX94" s="1"/>
  <c r="EW93"/>
  <c r="EW94" s="1"/>
  <c r="EV93"/>
  <c r="EV94" s="1"/>
  <c r="EU93"/>
  <c r="EU94" s="1"/>
  <c r="ET93"/>
  <c r="ET94" s="1"/>
  <c r="ES93"/>
  <c r="ES94" s="1"/>
  <c r="ER93"/>
  <c r="ER94" s="1"/>
  <c r="EQ93"/>
  <c r="EQ94" s="1"/>
  <c r="EP93"/>
  <c r="EP94" s="1"/>
  <c r="EO93"/>
  <c r="EO94" s="1"/>
  <c r="EN93"/>
  <c r="EN94" s="1"/>
  <c r="EM93"/>
  <c r="EM94" s="1"/>
  <c r="EL93"/>
  <c r="EL94" s="1"/>
  <c r="EK93"/>
  <c r="EK94" s="1"/>
  <c r="EJ93"/>
  <c r="EJ94" s="1"/>
  <c r="EI93"/>
  <c r="EI94" s="1"/>
  <c r="EH93"/>
  <c r="EH94" s="1"/>
  <c r="EG93"/>
  <c r="EG94" s="1"/>
  <c r="EF93"/>
  <c r="EF94" s="1"/>
  <c r="EE93"/>
  <c r="EE94" s="1"/>
  <c r="ED93"/>
  <c r="ED94" s="1"/>
  <c r="EC93"/>
  <c r="EC94" s="1"/>
  <c r="EB93"/>
  <c r="EB94" s="1"/>
  <c r="EA93"/>
  <c r="EA94" s="1"/>
  <c r="DZ93"/>
  <c r="DZ94" s="1"/>
  <c r="DY93"/>
  <c r="DY94" s="1"/>
  <c r="DX93"/>
  <c r="DX94" s="1"/>
  <c r="DW93"/>
  <c r="DW94" s="1"/>
  <c r="DV93"/>
  <c r="DV94" s="1"/>
  <c r="DU93"/>
  <c r="DU94" s="1"/>
  <c r="DT93"/>
  <c r="DT94" s="1"/>
  <c r="DS93"/>
  <c r="DS94" s="1"/>
  <c r="DR93"/>
  <c r="DR94" s="1"/>
  <c r="DQ93"/>
  <c r="DQ94" s="1"/>
  <c r="DP93"/>
  <c r="DP94" s="1"/>
  <c r="DO93"/>
  <c r="DO94" s="1"/>
  <c r="DN93"/>
  <c r="DN94" s="1"/>
  <c r="DM93"/>
  <c r="DM94" s="1"/>
  <c r="DL93"/>
  <c r="DL94" s="1"/>
  <c r="DK93"/>
  <c r="DK94" s="1"/>
  <c r="DJ93"/>
  <c r="DJ94" s="1"/>
  <c r="DI93"/>
  <c r="DI94" s="1"/>
  <c r="DH93"/>
  <c r="DH94" s="1"/>
  <c r="DG93"/>
  <c r="DG94" s="1"/>
  <c r="DF93"/>
  <c r="DF94" s="1"/>
  <c r="DE93"/>
  <c r="DE94" s="1"/>
  <c r="DD93"/>
  <c r="DD94" s="1"/>
  <c r="DC93"/>
  <c r="DC94" s="1"/>
  <c r="DB93"/>
  <c r="DB94" s="1"/>
  <c r="DA93"/>
  <c r="DA94" s="1"/>
  <c r="CZ93"/>
  <c r="CZ94" s="1"/>
  <c r="CY93"/>
  <c r="CY94" s="1"/>
  <c r="CX93"/>
  <c r="CX94" s="1"/>
  <c r="CW93"/>
  <c r="CW94" s="1"/>
  <c r="CV93"/>
  <c r="CV94" s="1"/>
  <c r="CU93"/>
  <c r="CU94" s="1"/>
  <c r="CT93"/>
  <c r="CT94" s="1"/>
  <c r="CS93"/>
  <c r="CS94" s="1"/>
  <c r="CR93"/>
  <c r="CR94" s="1"/>
  <c r="CQ93"/>
  <c r="CQ94" s="1"/>
  <c r="CP93"/>
  <c r="CP94" s="1"/>
  <c r="CO93"/>
  <c r="CO94" s="1"/>
  <c r="CN93"/>
  <c r="CN94" s="1"/>
  <c r="CM93"/>
  <c r="CM94" s="1"/>
  <c r="CL93"/>
  <c r="CL94" s="1"/>
  <c r="CK93"/>
  <c r="CK94" s="1"/>
  <c r="CJ93"/>
  <c r="CJ94" s="1"/>
  <c r="CI93"/>
  <c r="CI94" s="1"/>
  <c r="CH93"/>
  <c r="CH94" s="1"/>
  <c r="CG93"/>
  <c r="CG94" s="1"/>
  <c r="CF93"/>
  <c r="CF94" s="1"/>
  <c r="CE93"/>
  <c r="CE94" s="1"/>
  <c r="CD93"/>
  <c r="CD94" s="1"/>
  <c r="CC93"/>
  <c r="CC94" s="1"/>
  <c r="CB93"/>
  <c r="CB94" s="1"/>
  <c r="CA93"/>
  <c r="CA94" s="1"/>
  <c r="BZ93"/>
  <c r="BZ94" s="1"/>
  <c r="BY93"/>
  <c r="BY94" s="1"/>
  <c r="BX93"/>
  <c r="BX94" s="1"/>
  <c r="BW93"/>
  <c r="BW94" s="1"/>
  <c r="BV93"/>
  <c r="BV94" s="1"/>
  <c r="BU93"/>
  <c r="BU94" s="1"/>
  <c r="BT93"/>
  <c r="BT94" s="1"/>
  <c r="BS93"/>
  <c r="BS94" s="1"/>
  <c r="BR93"/>
  <c r="BR94" s="1"/>
  <c r="BQ93"/>
  <c r="BQ94" s="1"/>
  <c r="BP93"/>
  <c r="BP94" s="1"/>
  <c r="BO93"/>
  <c r="BO94" s="1"/>
  <c r="BN93"/>
  <c r="BN94" s="1"/>
  <c r="BM93"/>
  <c r="BM94" s="1"/>
  <c r="BL93"/>
  <c r="BL94" s="1"/>
  <c r="BK93"/>
  <c r="BK94" s="1"/>
  <c r="BJ93"/>
  <c r="BJ94" s="1"/>
  <c r="BI93"/>
  <c r="BI94" s="1"/>
  <c r="BH93"/>
  <c r="BH94" s="1"/>
  <c r="BG93"/>
  <c r="BG94" s="1"/>
  <c r="BF93"/>
  <c r="BF94" s="1"/>
  <c r="BE93"/>
  <c r="BE94" s="1"/>
  <c r="BD93"/>
  <c r="BD94" s="1"/>
  <c r="BC93"/>
  <c r="BC94" s="1"/>
  <c r="BB93"/>
  <c r="BB94" s="1"/>
  <c r="BA93"/>
  <c r="BA94" s="1"/>
  <c r="AZ93"/>
  <c r="AZ94" s="1"/>
  <c r="AY93"/>
  <c r="AY94" s="1"/>
  <c r="AX93"/>
  <c r="AX94" s="1"/>
  <c r="AW93"/>
  <c r="AW94" s="1"/>
  <c r="AV93"/>
  <c r="AV94" s="1"/>
  <c r="AU93"/>
  <c r="AU94" s="1"/>
  <c r="AT93"/>
  <c r="AT94" s="1"/>
  <c r="AS93"/>
  <c r="AS94" s="1"/>
  <c r="AR93"/>
  <c r="AR94" s="1"/>
  <c r="AQ93"/>
  <c r="AQ94" s="1"/>
  <c r="AP93"/>
  <c r="AP94" s="1"/>
  <c r="AO93"/>
  <c r="AO94" s="1"/>
  <c r="AN93"/>
  <c r="AN94" s="1"/>
  <c r="AM93"/>
  <c r="AM94" s="1"/>
  <c r="AL93"/>
  <c r="AL94" s="1"/>
  <c r="AK93"/>
  <c r="AK94" s="1"/>
  <c r="AJ93"/>
  <c r="AJ94" s="1"/>
  <c r="AI93"/>
  <c r="AI94" s="1"/>
  <c r="AH93"/>
  <c r="AH94" s="1"/>
  <c r="AG93"/>
  <c r="AG94" s="1"/>
  <c r="AF93"/>
  <c r="AF94" s="1"/>
  <c r="AE93"/>
  <c r="AE94" s="1"/>
  <c r="AD93"/>
  <c r="AD94" s="1"/>
  <c r="AC93"/>
  <c r="AC94" s="1"/>
  <c r="AB93"/>
  <c r="AB94" s="1"/>
  <c r="AA93"/>
  <c r="AA94" s="1"/>
  <c r="Z93"/>
  <c r="Z94" s="1"/>
  <c r="Y93"/>
  <c r="Y94" s="1"/>
  <c r="X93"/>
  <c r="X94" s="1"/>
  <c r="W93"/>
  <c r="W94" s="1"/>
  <c r="V93"/>
  <c r="V94" s="1"/>
  <c r="U93"/>
  <c r="U94" s="1"/>
  <c r="T93"/>
  <c r="T94" s="1"/>
  <c r="S93"/>
  <c r="S94" s="1"/>
  <c r="R93"/>
  <c r="R94" s="1"/>
  <c r="Q93"/>
  <c r="Q94" s="1"/>
  <c r="P93"/>
  <c r="P94" s="1"/>
  <c r="O93"/>
  <c r="O94" s="1"/>
  <c r="N93"/>
  <c r="N94" s="1"/>
  <c r="M93"/>
  <c r="M94" s="1"/>
  <c r="L93"/>
  <c r="L94" s="1"/>
  <c r="K93"/>
  <c r="K94" s="1"/>
  <c r="J93"/>
  <c r="J94" s="1"/>
  <c r="I93"/>
  <c r="I94" s="1"/>
  <c r="H93"/>
  <c r="H94" s="1"/>
  <c r="G93"/>
  <c r="G94" s="1"/>
  <c r="D92"/>
  <c r="F90"/>
  <c r="D90" s="1"/>
  <c r="E89"/>
  <c r="D89" s="1"/>
  <c r="E88"/>
  <c r="D88" s="1"/>
  <c r="ID87"/>
  <c r="IC87"/>
  <c r="IB87"/>
  <c r="IA87"/>
  <c r="HZ87"/>
  <c r="HY87"/>
  <c r="HX87"/>
  <c r="HW87"/>
  <c r="HV87"/>
  <c r="HU87"/>
  <c r="HT87"/>
  <c r="HS87"/>
  <c r="HR87"/>
  <c r="HQ87"/>
  <c r="HP87"/>
  <c r="HO87"/>
  <c r="HN87"/>
  <c r="HM87"/>
  <c r="HL87"/>
  <c r="HK87"/>
  <c r="HJ87"/>
  <c r="HI87"/>
  <c r="HH87"/>
  <c r="HG87"/>
  <c r="HF87"/>
  <c r="HE87"/>
  <c r="HD87"/>
  <c r="HC87"/>
  <c r="HB87"/>
  <c r="HA87"/>
  <c r="GZ87"/>
  <c r="GY87"/>
  <c r="GX87"/>
  <c r="GW87"/>
  <c r="GV87"/>
  <c r="GU87"/>
  <c r="GT87"/>
  <c r="GS87"/>
  <c r="GR87"/>
  <c r="GQ87"/>
  <c r="GP87"/>
  <c r="GO87"/>
  <c r="GN87"/>
  <c r="GM87"/>
  <c r="GL87"/>
  <c r="GK87"/>
  <c r="GJ87"/>
  <c r="GI87"/>
  <c r="GH87"/>
  <c r="GG87"/>
  <c r="GF87"/>
  <c r="GE87"/>
  <c r="GD87"/>
  <c r="GC87"/>
  <c r="GB87"/>
  <c r="GA87"/>
  <c r="FZ87"/>
  <c r="FY87"/>
  <c r="FX87"/>
  <c r="FW87"/>
  <c r="FV87"/>
  <c r="FU87"/>
  <c r="FT87"/>
  <c r="FS87"/>
  <c r="FR87"/>
  <c r="FQ87"/>
  <c r="FP87"/>
  <c r="FO87"/>
  <c r="FN87"/>
  <c r="FM87"/>
  <c r="FL87"/>
  <c r="FK87"/>
  <c r="FJ87"/>
  <c r="FI87"/>
  <c r="FH87"/>
  <c r="FG87"/>
  <c r="FF87"/>
  <c r="FE87"/>
  <c r="FD87"/>
  <c r="FC87"/>
  <c r="FB87"/>
  <c r="FA87"/>
  <c r="EZ87"/>
  <c r="EY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DK87"/>
  <c r="DJ87"/>
  <c r="DI87"/>
  <c r="DH87"/>
  <c r="DG87"/>
  <c r="DF87"/>
  <c r="DE87"/>
  <c r="DD87"/>
  <c r="DC87"/>
  <c r="DB87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C87"/>
  <c r="CB87"/>
  <c r="CA87"/>
  <c r="BZ87"/>
  <c r="BY87"/>
  <c r="BX87"/>
  <c r="BW87"/>
  <c r="BV87"/>
  <c r="BU87"/>
  <c r="BT87"/>
  <c r="BS87"/>
  <c r="BR87"/>
  <c r="BQ87"/>
  <c r="BP87"/>
  <c r="BO87"/>
  <c r="BN87"/>
  <c r="BM87"/>
  <c r="BL87"/>
  <c r="BK87"/>
  <c r="BJ87"/>
  <c r="BI87"/>
  <c r="BH87"/>
  <c r="BG87"/>
  <c r="BF87"/>
  <c r="BE87"/>
  <c r="BD87"/>
  <c r="BC87"/>
  <c r="BB87"/>
  <c r="BA87"/>
  <c r="AZ87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6"/>
  <c r="D86" s="1"/>
  <c r="E85"/>
  <c r="D85" s="1"/>
  <c r="ID84"/>
  <c r="ID80" s="1"/>
  <c r="HS84"/>
  <c r="HO84"/>
  <c r="HM84"/>
  <c r="HK84"/>
  <c r="HI84"/>
  <c r="HG84"/>
  <c r="HE84"/>
  <c r="HC84"/>
  <c r="HA84"/>
  <c r="GZ84"/>
  <c r="GC84"/>
  <c r="GB84"/>
  <c r="FX84"/>
  <c r="FV84"/>
  <c r="FT84"/>
  <c r="FS84"/>
  <c r="FR84"/>
  <c r="FQ84"/>
  <c r="FL84"/>
  <c r="FK84"/>
  <c r="FH84"/>
  <c r="FG84"/>
  <c r="FA84"/>
  <c r="EZ84"/>
  <c r="EX84"/>
  <c r="EW84"/>
  <c r="EV84"/>
  <c r="EU84"/>
  <c r="ET84"/>
  <c r="ER84"/>
  <c r="EM84"/>
  <c r="EL84"/>
  <c r="EK84"/>
  <c r="EJ84"/>
  <c r="EB84"/>
  <c r="EA84"/>
  <c r="DX84"/>
  <c r="DV84"/>
  <c r="DQ84"/>
  <c r="DJ84"/>
  <c r="DH84"/>
  <c r="CZ84"/>
  <c r="CY84"/>
  <c r="CR84"/>
  <c r="CK84"/>
  <c r="CC84"/>
  <c r="BX84"/>
  <c r="BW84"/>
  <c r="BT84"/>
  <c r="BP84"/>
  <c r="BN84"/>
  <c r="BL84"/>
  <c r="BK84"/>
  <c r="BF84"/>
  <c r="BD84"/>
  <c r="BC84"/>
  <c r="AT84"/>
  <c r="AO84"/>
  <c r="AF84"/>
  <c r="R84"/>
  <c r="K84"/>
  <c r="I84"/>
  <c r="G84"/>
  <c r="ID83"/>
  <c r="HS83"/>
  <c r="HO83"/>
  <c r="HM83"/>
  <c r="HK83"/>
  <c r="HI83"/>
  <c r="HG83"/>
  <c r="HE83"/>
  <c r="HC83"/>
  <c r="HA83"/>
  <c r="GZ83"/>
  <c r="GC83"/>
  <c r="GB83"/>
  <c r="FX83"/>
  <c r="FV83"/>
  <c r="FT83"/>
  <c r="FS83"/>
  <c r="FR83"/>
  <c r="FQ83"/>
  <c r="FL83"/>
  <c r="FK83"/>
  <c r="FH83"/>
  <c r="FG83"/>
  <c r="FA83"/>
  <c r="EZ83"/>
  <c r="EX83"/>
  <c r="EW83"/>
  <c r="EV83"/>
  <c r="EU83"/>
  <c r="ET83"/>
  <c r="ER83"/>
  <c r="EM83"/>
  <c r="EL83"/>
  <c r="EK83"/>
  <c r="EJ83"/>
  <c r="EB83"/>
  <c r="EA83"/>
  <c r="DX83"/>
  <c r="DV83"/>
  <c r="DQ83"/>
  <c r="DJ83"/>
  <c r="DH83"/>
  <c r="CZ83"/>
  <c r="CY83"/>
  <c r="CR83"/>
  <c r="CK83"/>
  <c r="CC83"/>
  <c r="BX83"/>
  <c r="BW83"/>
  <c r="BT83"/>
  <c r="BP83"/>
  <c r="BN83"/>
  <c r="BL83"/>
  <c r="BK83"/>
  <c r="BF83"/>
  <c r="BD83"/>
  <c r="BC83"/>
  <c r="AT83"/>
  <c r="AO83"/>
  <c r="AF83"/>
  <c r="R83"/>
  <c r="K83"/>
  <c r="I83"/>
  <c r="G83"/>
  <c r="BF82"/>
  <c r="E82" s="1"/>
  <c r="D82" s="1"/>
  <c r="AO81"/>
  <c r="E81" s="1"/>
  <c r="D81" s="1"/>
  <c r="IC80"/>
  <c r="IB80"/>
  <c r="IA80"/>
  <c r="HZ80"/>
  <c r="HY80"/>
  <c r="HX80"/>
  <c r="HW80"/>
  <c r="HV80"/>
  <c r="HU80"/>
  <c r="HT80"/>
  <c r="HS80"/>
  <c r="HR80"/>
  <c r="HQ80"/>
  <c r="HP80"/>
  <c r="HO80"/>
  <c r="HN80"/>
  <c r="HM80"/>
  <c r="HL80"/>
  <c r="HK80"/>
  <c r="HJ80"/>
  <c r="HI80"/>
  <c r="HH80"/>
  <c r="HG80"/>
  <c r="HF80"/>
  <c r="HE80"/>
  <c r="HD80"/>
  <c r="HC80"/>
  <c r="HB80"/>
  <c r="HA80"/>
  <c r="GZ80"/>
  <c r="GY80"/>
  <c r="GX80"/>
  <c r="GW80"/>
  <c r="GV80"/>
  <c r="GU80"/>
  <c r="GT80"/>
  <c r="GS80"/>
  <c r="GR80"/>
  <c r="GQ80"/>
  <c r="GP80"/>
  <c r="GO80"/>
  <c r="GN80"/>
  <c r="GM80"/>
  <c r="GL80"/>
  <c r="GK80"/>
  <c r="GJ80"/>
  <c r="GI80"/>
  <c r="GH80"/>
  <c r="GG80"/>
  <c r="GF80"/>
  <c r="GE80"/>
  <c r="GD80"/>
  <c r="GC80"/>
  <c r="GB80"/>
  <c r="GA80"/>
  <c r="FZ80"/>
  <c r="FY80"/>
  <c r="FX80"/>
  <c r="FW80"/>
  <c r="FV80"/>
  <c r="FU80"/>
  <c r="FT80"/>
  <c r="FS80"/>
  <c r="FR80"/>
  <c r="FQ80"/>
  <c r="FP80"/>
  <c r="FO80"/>
  <c r="FN80"/>
  <c r="FM80"/>
  <c r="FL80"/>
  <c r="FK80"/>
  <c r="FJ80"/>
  <c r="FI80"/>
  <c r="FH80"/>
  <c r="FG80"/>
  <c r="FF80"/>
  <c r="FE80"/>
  <c r="FD80"/>
  <c r="FC80"/>
  <c r="FB80"/>
  <c r="FA80"/>
  <c r="EZ80"/>
  <c r="EY80"/>
  <c r="EX80"/>
  <c r="EW80"/>
  <c r="EV80"/>
  <c r="EU80"/>
  <c r="ET80"/>
  <c r="ES80"/>
  <c r="ER80"/>
  <c r="EQ80"/>
  <c r="EP80"/>
  <c r="EO80"/>
  <c r="EN80"/>
  <c r="EM80"/>
  <c r="EL80"/>
  <c r="EK80"/>
  <c r="EJ80"/>
  <c r="EI80"/>
  <c r="EH80"/>
  <c r="EG80"/>
  <c r="EF80"/>
  <c r="EE80"/>
  <c r="ED80"/>
  <c r="EC80"/>
  <c r="EB80"/>
  <c r="EA80"/>
  <c r="DZ80"/>
  <c r="DY80"/>
  <c r="DX80"/>
  <c r="DW80"/>
  <c r="DV80"/>
  <c r="DU80"/>
  <c r="DT80"/>
  <c r="DS80"/>
  <c r="DR80"/>
  <c r="DQ80"/>
  <c r="DP80"/>
  <c r="DO80"/>
  <c r="DN80"/>
  <c r="DM80"/>
  <c r="DL80"/>
  <c r="DK80"/>
  <c r="DJ80"/>
  <c r="DI80"/>
  <c r="DH80"/>
  <c r="DG80"/>
  <c r="DF80"/>
  <c r="DE80"/>
  <c r="DD80"/>
  <c r="DC80"/>
  <c r="DB80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C80"/>
  <c r="CB80"/>
  <c r="CA80"/>
  <c r="BZ80"/>
  <c r="BY80"/>
  <c r="BX80"/>
  <c r="BW80"/>
  <c r="BV80"/>
  <c r="BU80"/>
  <c r="BT80"/>
  <c r="BS80"/>
  <c r="BR80"/>
  <c r="BQ80"/>
  <c r="BP80"/>
  <c r="BO80"/>
  <c r="BN80"/>
  <c r="BM80"/>
  <c r="BL80"/>
  <c r="BK80"/>
  <c r="BJ80"/>
  <c r="BI80"/>
  <c r="BH80"/>
  <c r="BG80"/>
  <c r="BF80"/>
  <c r="BE80"/>
  <c r="BD80"/>
  <c r="BC80"/>
  <c r="BB80"/>
  <c r="BA80"/>
  <c r="AZ80"/>
  <c r="AY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ID79"/>
  <c r="IB79"/>
  <c r="HM79"/>
  <c r="DJ79"/>
  <c r="CR79"/>
  <c r="BK79"/>
  <c r="BA79"/>
  <c r="ID78"/>
  <c r="IB78"/>
  <c r="HM78"/>
  <c r="DJ78"/>
  <c r="CR78"/>
  <c r="BK78"/>
  <c r="BA78"/>
  <c r="E77"/>
  <c r="D77" s="1"/>
  <c r="E76"/>
  <c r="D76" s="1"/>
  <c r="Z75"/>
  <c r="E75" s="1"/>
  <c r="D75" s="1"/>
  <c r="Z74"/>
  <c r="E74"/>
  <c r="D74" s="1"/>
  <c r="CZ73"/>
  <c r="E73" s="1"/>
  <c r="E72"/>
  <c r="D72" s="1"/>
  <c r="ID71"/>
  <c r="ID67" s="1"/>
  <c r="IB71"/>
  <c r="IB67" s="1"/>
  <c r="IB65" s="1"/>
  <c r="HM71"/>
  <c r="DJ71"/>
  <c r="CR71"/>
  <c r="BK71"/>
  <c r="BA71"/>
  <c r="AW71"/>
  <c r="Z71"/>
  <c r="ID70"/>
  <c r="IB70"/>
  <c r="HM70"/>
  <c r="DJ70"/>
  <c r="CR70"/>
  <c r="BK70"/>
  <c r="BA70"/>
  <c r="AW70"/>
  <c r="Z70"/>
  <c r="E70" s="1"/>
  <c r="E69"/>
  <c r="D69"/>
  <c r="E68"/>
  <c r="D68"/>
  <c r="IC67"/>
  <c r="IA67"/>
  <c r="HZ67"/>
  <c r="HY67"/>
  <c r="HX67"/>
  <c r="HW67"/>
  <c r="HV67"/>
  <c r="HU67"/>
  <c r="HT67"/>
  <c r="HS67"/>
  <c r="HR67"/>
  <c r="HQ67"/>
  <c r="HP67"/>
  <c r="HO67"/>
  <c r="HN67"/>
  <c r="HM67"/>
  <c r="HL67"/>
  <c r="HK67"/>
  <c r="HJ67"/>
  <c r="HI67"/>
  <c r="HH67"/>
  <c r="HG67"/>
  <c r="HF67"/>
  <c r="HE67"/>
  <c r="HD67"/>
  <c r="HC67"/>
  <c r="HB67"/>
  <c r="HA67"/>
  <c r="GZ67"/>
  <c r="GY67"/>
  <c r="GX67"/>
  <c r="GW67"/>
  <c r="GV67"/>
  <c r="GU67"/>
  <c r="GT67"/>
  <c r="GS67"/>
  <c r="GR67"/>
  <c r="GQ67"/>
  <c r="GP67"/>
  <c r="GO67"/>
  <c r="GN67"/>
  <c r="GM67"/>
  <c r="GL67"/>
  <c r="GK67"/>
  <c r="GJ67"/>
  <c r="GI67"/>
  <c r="GH67"/>
  <c r="GG67"/>
  <c r="GF67"/>
  <c r="GE67"/>
  <c r="GD67"/>
  <c r="GC67"/>
  <c r="GB67"/>
  <c r="GA67"/>
  <c r="FZ67"/>
  <c r="FY67"/>
  <c r="FX67"/>
  <c r="FW67"/>
  <c r="FV67"/>
  <c r="FU67"/>
  <c r="FT67"/>
  <c r="FS67"/>
  <c r="FR67"/>
  <c r="FQ67"/>
  <c r="FP67"/>
  <c r="FO67"/>
  <c r="FN67"/>
  <c r="FM67"/>
  <c r="FL67"/>
  <c r="FK67"/>
  <c r="FJ67"/>
  <c r="FI67"/>
  <c r="FH67"/>
  <c r="FG67"/>
  <c r="FF67"/>
  <c r="FE67"/>
  <c r="FD67"/>
  <c r="FC67"/>
  <c r="FB67"/>
  <c r="FA67"/>
  <c r="EZ67"/>
  <c r="EY67"/>
  <c r="EX67"/>
  <c r="EW67"/>
  <c r="EV67"/>
  <c r="EU67"/>
  <c r="ET67"/>
  <c r="ES67"/>
  <c r="ER67"/>
  <c r="EQ67"/>
  <c r="EP67"/>
  <c r="EO67"/>
  <c r="EN67"/>
  <c r="EM67"/>
  <c r="EL67"/>
  <c r="EK67"/>
  <c r="EJ67"/>
  <c r="EI67"/>
  <c r="EH67"/>
  <c r="EG67"/>
  <c r="EF67"/>
  <c r="EE67"/>
  <c r="ED67"/>
  <c r="EC67"/>
  <c r="EB67"/>
  <c r="EA67"/>
  <c r="DZ67"/>
  <c r="DY67"/>
  <c r="DX67"/>
  <c r="DW67"/>
  <c r="DV67"/>
  <c r="DU67"/>
  <c r="DT67"/>
  <c r="DS67"/>
  <c r="DR67"/>
  <c r="DQ67"/>
  <c r="DP67"/>
  <c r="DO67"/>
  <c r="DN67"/>
  <c r="DM67"/>
  <c r="DL67"/>
  <c r="DK67"/>
  <c r="DJ67"/>
  <c r="DI67"/>
  <c r="DH67"/>
  <c r="DG67"/>
  <c r="DF67"/>
  <c r="DE67"/>
  <c r="DD67"/>
  <c r="DC67"/>
  <c r="DB67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ID66"/>
  <c r="IC66"/>
  <c r="IB66"/>
  <c r="IA66"/>
  <c r="HZ66"/>
  <c r="HY66"/>
  <c r="HX66"/>
  <c r="HW66"/>
  <c r="HV66"/>
  <c r="HU66"/>
  <c r="HT66"/>
  <c r="HS66"/>
  <c r="HR66"/>
  <c r="HQ66"/>
  <c r="HP66"/>
  <c r="HO66"/>
  <c r="HN66"/>
  <c r="HM66"/>
  <c r="HL66"/>
  <c r="HK66"/>
  <c r="HJ66"/>
  <c r="HI66"/>
  <c r="HH66"/>
  <c r="HG66"/>
  <c r="HF66"/>
  <c r="HE66"/>
  <c r="HD66"/>
  <c r="HC66"/>
  <c r="HB66"/>
  <c r="HA66"/>
  <c r="GZ66"/>
  <c r="GY66"/>
  <c r="GX66"/>
  <c r="GW66"/>
  <c r="GV66"/>
  <c r="GU66"/>
  <c r="GT66"/>
  <c r="GS66"/>
  <c r="GR66"/>
  <c r="GQ66"/>
  <c r="GP66"/>
  <c r="GO66"/>
  <c r="GN66"/>
  <c r="GM66"/>
  <c r="GL66"/>
  <c r="GK66"/>
  <c r="GJ66"/>
  <c r="GI66"/>
  <c r="GH66"/>
  <c r="GG66"/>
  <c r="GF66"/>
  <c r="GE66"/>
  <c r="GD66"/>
  <c r="GC66"/>
  <c r="GB66"/>
  <c r="GA66"/>
  <c r="FZ66"/>
  <c r="FY66"/>
  <c r="FX66"/>
  <c r="FW66"/>
  <c r="FV66"/>
  <c r="FU66"/>
  <c r="FT66"/>
  <c r="FS66"/>
  <c r="FR66"/>
  <c r="FQ66"/>
  <c r="FP66"/>
  <c r="FO66"/>
  <c r="FN66"/>
  <c r="FM66"/>
  <c r="FL66"/>
  <c r="FK66"/>
  <c r="FJ66"/>
  <c r="FI66"/>
  <c r="FH66"/>
  <c r="FG66"/>
  <c r="FF66"/>
  <c r="FE66"/>
  <c r="FD66"/>
  <c r="FC66"/>
  <c r="FB66"/>
  <c r="FA66"/>
  <c r="EZ66"/>
  <c r="EY66"/>
  <c r="EX66"/>
  <c r="EW66"/>
  <c r="EV66"/>
  <c r="EU66"/>
  <c r="ET66"/>
  <c r="ES66"/>
  <c r="ER66"/>
  <c r="EQ66"/>
  <c r="EP66"/>
  <c r="EO66"/>
  <c r="EN66"/>
  <c r="EM66"/>
  <c r="EL66"/>
  <c r="EK66"/>
  <c r="EJ66"/>
  <c r="EI66"/>
  <c r="EH66"/>
  <c r="EG66"/>
  <c r="EF66"/>
  <c r="EE66"/>
  <c r="ED66"/>
  <c r="EC66"/>
  <c r="EB66"/>
  <c r="EA66"/>
  <c r="DZ66"/>
  <c r="DY66"/>
  <c r="DX66"/>
  <c r="DW66"/>
  <c r="DV66"/>
  <c r="DU66"/>
  <c r="DT66"/>
  <c r="DS66"/>
  <c r="DR66"/>
  <c r="DQ66"/>
  <c r="DP66"/>
  <c r="DO66"/>
  <c r="DN66"/>
  <c r="DM66"/>
  <c r="DL66"/>
  <c r="DK66"/>
  <c r="DJ66"/>
  <c r="DI66"/>
  <c r="DH66"/>
  <c r="DG66"/>
  <c r="DF66"/>
  <c r="DE66"/>
  <c r="DD66"/>
  <c r="DC66"/>
  <c r="DB66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IC65"/>
  <c r="IA65"/>
  <c r="HZ65"/>
  <c r="HY65"/>
  <c r="HX65"/>
  <c r="HW65"/>
  <c r="HV65"/>
  <c r="HU65"/>
  <c r="HT65"/>
  <c r="HS65"/>
  <c r="HR65"/>
  <c r="HQ65"/>
  <c r="HP65"/>
  <c r="HO65"/>
  <c r="HN65"/>
  <c r="HM65"/>
  <c r="HL65"/>
  <c r="HK65"/>
  <c r="HJ65"/>
  <c r="HI65"/>
  <c r="HH65"/>
  <c r="HG65"/>
  <c r="HF65"/>
  <c r="HE65"/>
  <c r="HD65"/>
  <c r="HC65"/>
  <c r="HB65"/>
  <c r="HA65"/>
  <c r="GZ65"/>
  <c r="GY65"/>
  <c r="GX65"/>
  <c r="GW65"/>
  <c r="GV65"/>
  <c r="GU65"/>
  <c r="GT65"/>
  <c r="GS65"/>
  <c r="GR65"/>
  <c r="GQ65"/>
  <c r="GP65"/>
  <c r="GO65"/>
  <c r="GN65"/>
  <c r="GM65"/>
  <c r="GL65"/>
  <c r="GK65"/>
  <c r="GJ65"/>
  <c r="GI65"/>
  <c r="GH65"/>
  <c r="GG65"/>
  <c r="GF65"/>
  <c r="GE65"/>
  <c r="GD65"/>
  <c r="GC65"/>
  <c r="GB65"/>
  <c r="GA65"/>
  <c r="FZ65"/>
  <c r="FY65"/>
  <c r="FX65"/>
  <c r="FW65"/>
  <c r="FV65"/>
  <c r="FU65"/>
  <c r="FT65"/>
  <c r="FS65"/>
  <c r="FR65"/>
  <c r="FQ65"/>
  <c r="FP65"/>
  <c r="FO65"/>
  <c r="FN65"/>
  <c r="FM65"/>
  <c r="FL65"/>
  <c r="FK65"/>
  <c r="FJ65"/>
  <c r="FI65"/>
  <c r="FH65"/>
  <c r="FG65"/>
  <c r="FF65"/>
  <c r="FE65"/>
  <c r="FD65"/>
  <c r="FC65"/>
  <c r="FB65"/>
  <c r="FA65"/>
  <c r="EZ65"/>
  <c r="EY65"/>
  <c r="EX65"/>
  <c r="EW65"/>
  <c r="EV65"/>
  <c r="EU65"/>
  <c r="ET65"/>
  <c r="ES65"/>
  <c r="ER65"/>
  <c r="EQ65"/>
  <c r="EP65"/>
  <c r="EO65"/>
  <c r="EN65"/>
  <c r="EM65"/>
  <c r="EL65"/>
  <c r="EK65"/>
  <c r="EJ65"/>
  <c r="EI65"/>
  <c r="EH65"/>
  <c r="EG65"/>
  <c r="EF65"/>
  <c r="EE65"/>
  <c r="ED65"/>
  <c r="EC65"/>
  <c r="EB65"/>
  <c r="EA65"/>
  <c r="DZ65"/>
  <c r="DY65"/>
  <c r="DX65"/>
  <c r="DW65"/>
  <c r="DV65"/>
  <c r="DU65"/>
  <c r="DT65"/>
  <c r="DS65"/>
  <c r="DR65"/>
  <c r="DQ65"/>
  <c r="DP65"/>
  <c r="DO65"/>
  <c r="DN65"/>
  <c r="DM65"/>
  <c r="DL65"/>
  <c r="DK65"/>
  <c r="DJ65"/>
  <c r="DI65"/>
  <c r="DH65"/>
  <c r="DG65"/>
  <c r="DF65"/>
  <c r="DE65"/>
  <c r="DD65"/>
  <c r="DC65"/>
  <c r="DB65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C65"/>
  <c r="CB65"/>
  <c r="CA65"/>
  <c r="BZ65"/>
  <c r="BY65"/>
  <c r="BX65"/>
  <c r="BW65"/>
  <c r="BV65"/>
  <c r="BU65"/>
  <c r="BT65"/>
  <c r="BS65"/>
  <c r="BR65"/>
  <c r="BQ65"/>
  <c r="BP65"/>
  <c r="BO65"/>
  <c r="BN65"/>
  <c r="BM65"/>
  <c r="BL65"/>
  <c r="BK65"/>
  <c r="BJ65"/>
  <c r="BI65"/>
  <c r="BH65"/>
  <c r="BG65"/>
  <c r="BF65"/>
  <c r="BE65"/>
  <c r="BD65"/>
  <c r="BC65"/>
  <c r="BB65"/>
  <c r="BA65"/>
  <c r="AZ65"/>
  <c r="AY65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1"/>
  <c r="D51" s="1"/>
  <c r="GD50"/>
  <c r="DR50"/>
  <c r="E50"/>
  <c r="D50" s="1"/>
  <c r="GD49"/>
  <c r="DR49"/>
  <c r="E49" s="1"/>
  <c r="D49" s="1"/>
  <c r="E48"/>
  <c r="D48" s="1"/>
  <c r="E47"/>
  <c r="D47" s="1"/>
  <c r="E46"/>
  <c r="D46" s="1"/>
  <c r="E45"/>
  <c r="D45" s="1"/>
  <c r="E44"/>
  <c r="D44" s="1"/>
  <c r="E43"/>
  <c r="D43" s="1"/>
  <c r="D42"/>
  <c r="D41"/>
  <c r="E40"/>
  <c r="D40" s="1"/>
  <c r="E39"/>
  <c r="D39" s="1"/>
  <c r="E38"/>
  <c r="D38" s="1"/>
  <c r="E37"/>
  <c r="D37" s="1"/>
  <c r="F36"/>
  <c r="E36" s="1"/>
  <c r="F35"/>
  <c r="E35" s="1"/>
  <c r="D35" s="1"/>
  <c r="E34"/>
  <c r="D34" s="1"/>
  <c r="E33"/>
  <c r="D33" s="1"/>
  <c r="FK32"/>
  <c r="F32"/>
  <c r="F31"/>
  <c r="E31" s="1"/>
  <c r="D31" s="1"/>
  <c r="FK30"/>
  <c r="F30"/>
  <c r="HN29"/>
  <c r="ER29"/>
  <c r="BC29"/>
  <c r="HN28"/>
  <c r="ER28"/>
  <c r="BC28"/>
  <c r="D27"/>
  <c r="D26"/>
  <c r="E25"/>
  <c r="D25" s="1"/>
  <c r="E24"/>
  <c r="D24" s="1"/>
  <c r="E23"/>
  <c r="D23" s="1"/>
  <c r="E22"/>
  <c r="D22" s="1"/>
  <c r="E21"/>
  <c r="D21" s="1"/>
  <c r="E20"/>
  <c r="D20" s="1"/>
  <c r="E19"/>
  <c r="D19" s="1"/>
  <c r="E18"/>
  <c r="D18" s="1"/>
  <c r="E17"/>
  <c r="D17" s="1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E15"/>
  <c r="D15" s="1"/>
  <c r="E14"/>
  <c r="D14" s="1"/>
  <c r="E13"/>
  <c r="D13" s="1"/>
  <c r="E12"/>
  <c r="D12" s="1"/>
  <c r="E11"/>
  <c r="D11" s="1"/>
  <c r="E10"/>
  <c r="D10" s="1"/>
  <c r="ID9"/>
  <c r="IC9"/>
  <c r="IB9"/>
  <c r="IA9"/>
  <c r="HZ9"/>
  <c r="HY9"/>
  <c r="HX9"/>
  <c r="HW9"/>
  <c r="HV9"/>
  <c r="HU9"/>
  <c r="HT9"/>
  <c r="HS9"/>
  <c r="HR9"/>
  <c r="HQ9"/>
  <c r="HP9"/>
  <c r="HO9"/>
  <c r="HN9"/>
  <c r="HM9"/>
  <c r="HL9"/>
  <c r="HK9"/>
  <c r="HJ9"/>
  <c r="HI9"/>
  <c r="HH9"/>
  <c r="HG9"/>
  <c r="HF9"/>
  <c r="HE9"/>
  <c r="HD9"/>
  <c r="HC9"/>
  <c r="HB9"/>
  <c r="HA9"/>
  <c r="GZ9"/>
  <c r="GY9"/>
  <c r="GX9"/>
  <c r="GW9"/>
  <c r="GV9"/>
  <c r="GU9"/>
  <c r="GT9"/>
  <c r="GS9"/>
  <c r="GR9"/>
  <c r="GQ9"/>
  <c r="GP9"/>
  <c r="GO9"/>
  <c r="GN9"/>
  <c r="GM9"/>
  <c r="GL9"/>
  <c r="GK9"/>
  <c r="GJ9"/>
  <c r="GI9"/>
  <c r="GH9"/>
  <c r="GG9"/>
  <c r="GF9"/>
  <c r="GE9"/>
  <c r="GD9"/>
  <c r="GC9"/>
  <c r="GB9"/>
  <c r="GA9"/>
  <c r="FZ9"/>
  <c r="FY9"/>
  <c r="FX9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ID8"/>
  <c r="IC8"/>
  <c r="IB8"/>
  <c r="IA8"/>
  <c r="HZ8"/>
  <c r="HY8"/>
  <c r="HX8"/>
  <c r="HW8"/>
  <c r="HV8"/>
  <c r="HU8"/>
  <c r="HT8"/>
  <c r="HS8"/>
  <c r="HR8"/>
  <c r="HQ8"/>
  <c r="HP8"/>
  <c r="HO8"/>
  <c r="HN8"/>
  <c r="HM8"/>
  <c r="HL8"/>
  <c r="HK8"/>
  <c r="HJ8"/>
  <c r="HI8"/>
  <c r="HH8"/>
  <c r="HG8"/>
  <c r="HF8"/>
  <c r="HE8"/>
  <c r="HD8"/>
  <c r="HC8"/>
  <c r="HB8"/>
  <c r="HA8"/>
  <c r="GZ8"/>
  <c r="GY8"/>
  <c r="GX8"/>
  <c r="GW8"/>
  <c r="GV8"/>
  <c r="GU8"/>
  <c r="GT8"/>
  <c r="GS8"/>
  <c r="GR8"/>
  <c r="GQ8"/>
  <c r="GP8"/>
  <c r="GO8"/>
  <c r="GN8"/>
  <c r="GM8"/>
  <c r="GL8"/>
  <c r="GK8"/>
  <c r="GJ8"/>
  <c r="GI8"/>
  <c r="GH8"/>
  <c r="GG8"/>
  <c r="GF8"/>
  <c r="GE8"/>
  <c r="GD8"/>
  <c r="GC8"/>
  <c r="GB8"/>
  <c r="GA8"/>
  <c r="FZ8"/>
  <c r="FY8"/>
  <c r="FX8"/>
  <c r="FW8"/>
  <c r="FV8"/>
  <c r="FU8"/>
  <c r="FT8"/>
  <c r="FS8"/>
  <c r="FR8"/>
  <c r="FQ8"/>
  <c r="FP8"/>
  <c r="FO8"/>
  <c r="FN8"/>
  <c r="FM8"/>
  <c r="FL8"/>
  <c r="FK8"/>
  <c r="FJ8"/>
  <c r="FI8"/>
  <c r="FH8"/>
  <c r="FG8"/>
  <c r="FF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I8"/>
  <c r="EH8"/>
  <c r="EG8"/>
  <c r="EF8"/>
  <c r="EE8"/>
  <c r="ED8"/>
  <c r="EC8"/>
  <c r="EB8"/>
  <c r="EA8"/>
  <c r="DZ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E7"/>
  <c r="D7" s="1"/>
  <c r="ID6"/>
  <c r="IC6"/>
  <c r="IB6"/>
  <c r="IA6"/>
  <c r="HZ6"/>
  <c r="HY6"/>
  <c r="HX6"/>
  <c r="HW6"/>
  <c r="HV6"/>
  <c r="HU6"/>
  <c r="HT6"/>
  <c r="HS6"/>
  <c r="HR6"/>
  <c r="HQ6"/>
  <c r="HP6"/>
  <c r="HO6"/>
  <c r="HN6"/>
  <c r="HM6"/>
  <c r="HL6"/>
  <c r="HK6"/>
  <c r="HJ6"/>
  <c r="HI6"/>
  <c r="HH6"/>
  <c r="HG6"/>
  <c r="HF6"/>
  <c r="HE6"/>
  <c r="HD6"/>
  <c r="HC6"/>
  <c r="HB6"/>
  <c r="HA6"/>
  <c r="GZ6"/>
  <c r="GY6"/>
  <c r="GX6"/>
  <c r="GW6"/>
  <c r="GV6"/>
  <c r="GU6"/>
  <c r="GT6"/>
  <c r="GS6"/>
  <c r="GR6"/>
  <c r="GQ6"/>
  <c r="GP6"/>
  <c r="GO6"/>
  <c r="GN6"/>
  <c r="GM6"/>
  <c r="GL6"/>
  <c r="GK6"/>
  <c r="GJ6"/>
  <c r="GI6"/>
  <c r="GH6"/>
  <c r="GG6"/>
  <c r="GF6"/>
  <c r="GE6"/>
  <c r="GD6"/>
  <c r="GC6"/>
  <c r="GB6"/>
  <c r="GA6"/>
  <c r="FZ6"/>
  <c r="FY6"/>
  <c r="FX6"/>
  <c r="FW6"/>
  <c r="FV6"/>
  <c r="FU6"/>
  <c r="FT6"/>
  <c r="FS6"/>
  <c r="FR6"/>
  <c r="FQ6"/>
  <c r="FP6"/>
  <c r="FO6"/>
  <c r="FN6"/>
  <c r="FM6"/>
  <c r="FL6"/>
  <c r="FK6"/>
  <c r="FJ6"/>
  <c r="FI6"/>
  <c r="FH6"/>
  <c r="FG6"/>
  <c r="FF6"/>
  <c r="FE6"/>
  <c r="FD6"/>
  <c r="FC6"/>
  <c r="FB6"/>
  <c r="FA6"/>
  <c r="EZ6"/>
  <c r="EY6"/>
  <c r="EX6"/>
  <c r="EW6"/>
  <c r="EV6"/>
  <c r="EU6"/>
  <c r="ET6"/>
  <c r="ES6"/>
  <c r="ER6"/>
  <c r="EQ6"/>
  <c r="EP6"/>
  <c r="EO6"/>
  <c r="EN6"/>
  <c r="EM6"/>
  <c r="EL6"/>
  <c r="EK6"/>
  <c r="EJ6"/>
  <c r="EI6"/>
  <c r="EH6"/>
  <c r="EG6"/>
  <c r="EF6"/>
  <c r="EE6"/>
  <c r="ED6"/>
  <c r="EC6"/>
  <c r="EB6"/>
  <c r="EA6"/>
  <c r="DZ6"/>
  <c r="DY6"/>
  <c r="DX6"/>
  <c r="DW6"/>
  <c r="DV6"/>
  <c r="DU6"/>
  <c r="DT6"/>
  <c r="DS6"/>
  <c r="DR6"/>
  <c r="DQ6"/>
  <c r="DP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7" i="11" l="1"/>
  <c r="D71"/>
  <c r="D70"/>
  <c r="E66"/>
  <c r="D66" s="1"/>
  <c r="D8" i="1"/>
  <c r="E29"/>
  <c r="D29" s="1"/>
  <c r="E30"/>
  <c r="D30" s="1"/>
  <c r="E83"/>
  <c r="D83" s="1"/>
  <c r="E87"/>
  <c r="HO66" i="2"/>
  <c r="HO71" i="6" s="1"/>
  <c r="HO65" i="11" s="1"/>
  <c r="HO73" i="6"/>
  <c r="HO67" i="11" s="1"/>
  <c r="E71" i="6"/>
  <c r="D71" s="1"/>
  <c r="D73"/>
  <c r="D16" i="1"/>
  <c r="E32"/>
  <c r="D32" s="1"/>
  <c r="E71"/>
  <c r="D71" s="1"/>
  <c r="ID65"/>
  <c r="E78"/>
  <c r="D78" s="1"/>
  <c r="E84"/>
  <c r="D93"/>
  <c r="E10" i="2"/>
  <c r="D10" s="1"/>
  <c r="E17"/>
  <c r="D17" s="1"/>
  <c r="E88"/>
  <c r="H93" i="6"/>
  <c r="AA97"/>
  <c r="D84" i="1"/>
  <c r="E80"/>
  <c r="D9"/>
  <c r="E28"/>
  <c r="D28" s="1"/>
  <c r="E79"/>
  <c r="D79" s="1"/>
  <c r="D80"/>
  <c r="F92" i="2"/>
  <c r="E9"/>
  <c r="D9" s="1"/>
  <c r="E7"/>
  <c r="D7" s="1"/>
  <c r="D30"/>
  <c r="E68"/>
  <c r="D72"/>
  <c r="D75"/>
  <c r="E67"/>
  <c r="D67" s="1"/>
  <c r="E81"/>
  <c r="D83"/>
  <c r="D81" s="1"/>
  <c r="G92"/>
  <c r="G97" i="6" s="1"/>
  <c r="I92" i="2"/>
  <c r="I97" i="6" s="1"/>
  <c r="K92" i="2"/>
  <c r="K97" i="6" s="1"/>
  <c r="N92" i="2"/>
  <c r="P92"/>
  <c r="P97" i="6" s="1"/>
  <c r="R92" i="2"/>
  <c r="R97" i="6" s="1"/>
  <c r="T92" i="2"/>
  <c r="T97" i="6" s="1"/>
  <c r="V92" i="2"/>
  <c r="V97" i="6" s="1"/>
  <c r="X92" i="2"/>
  <c r="X97" i="6" s="1"/>
  <c r="Z92" i="2"/>
  <c r="Z97" i="6" s="1"/>
  <c r="AB92" i="2"/>
  <c r="AB97" i="6" s="1"/>
  <c r="AD92" i="2"/>
  <c r="AD97" i="6" s="1"/>
  <c r="AF92" i="2"/>
  <c r="AF97" i="6" s="1"/>
  <c r="AH92" i="2"/>
  <c r="AH97" i="6" s="1"/>
  <c r="AJ92" i="2"/>
  <c r="AJ97" i="6" s="1"/>
  <c r="AL92" i="2"/>
  <c r="AL97" i="6" s="1"/>
  <c r="AN92" i="2"/>
  <c r="AN97" i="6" s="1"/>
  <c r="AP92" i="2"/>
  <c r="AP97" i="6" s="1"/>
  <c r="AR92" i="2"/>
  <c r="AR97" i="6" s="1"/>
  <c r="AT92" i="2"/>
  <c r="AT97" i="6" s="1"/>
  <c r="AV92" i="2"/>
  <c r="AV97" i="6" s="1"/>
  <c r="AX92" i="2"/>
  <c r="AX97" i="6" s="1"/>
  <c r="AZ92" i="2"/>
  <c r="AZ97" i="6" s="1"/>
  <c r="BB92" i="2"/>
  <c r="BB97" i="6" s="1"/>
  <c r="BD92" i="2"/>
  <c r="BD97" i="6" s="1"/>
  <c r="BF92" i="2"/>
  <c r="BF97" i="6" s="1"/>
  <c r="BH92" i="2"/>
  <c r="BH97" i="6" s="1"/>
  <c r="BJ92" i="2"/>
  <c r="BJ97" i="6" s="1"/>
  <c r="BL92" i="2"/>
  <c r="BL97" i="6" s="1"/>
  <c r="BN92" i="2"/>
  <c r="BN97" i="6" s="1"/>
  <c r="BP92" i="2"/>
  <c r="BP97" i="6" s="1"/>
  <c r="BR92" i="2"/>
  <c r="BR97" i="6" s="1"/>
  <c r="BT92" i="2"/>
  <c r="BT97" i="6" s="1"/>
  <c r="BV92" i="2"/>
  <c r="BV97" i="6" s="1"/>
  <c r="BX92" i="2"/>
  <c r="BX97" i="6" s="1"/>
  <c r="BZ92" i="2"/>
  <c r="BZ97" i="6" s="1"/>
  <c r="CB92" i="2"/>
  <c r="CB97" i="6" s="1"/>
  <c r="CD92" i="2"/>
  <c r="CD97" i="6" s="1"/>
  <c r="CF92" i="2"/>
  <c r="CF97" i="6" s="1"/>
  <c r="CH92" i="2"/>
  <c r="CH97" i="6" s="1"/>
  <c r="CJ92" i="2"/>
  <c r="CJ97" i="6" s="1"/>
  <c r="CL92" i="2"/>
  <c r="CL97" i="6" s="1"/>
  <c r="CN92" i="2"/>
  <c r="CN97" i="6" s="1"/>
  <c r="CP92" i="2"/>
  <c r="CP97" i="6" s="1"/>
  <c r="CR92" i="2"/>
  <c r="CR97" i="6" s="1"/>
  <c r="CT92" i="2"/>
  <c r="CT97" i="6" s="1"/>
  <c r="CV92" i="2"/>
  <c r="CV97" i="6" s="1"/>
  <c r="CX92" i="2"/>
  <c r="CX97" i="6" s="1"/>
  <c r="CZ92" i="2"/>
  <c r="CZ97" i="6" s="1"/>
  <c r="DB92" i="2"/>
  <c r="DB97" i="6" s="1"/>
  <c r="DD92" i="2"/>
  <c r="DD97" i="6" s="1"/>
  <c r="DF92" i="2"/>
  <c r="DF97" i="6" s="1"/>
  <c r="DH92" i="2"/>
  <c r="DH97" i="6" s="1"/>
  <c r="DJ92" i="2"/>
  <c r="DJ97" i="6" s="1"/>
  <c r="DL92" i="2"/>
  <c r="DL97" i="6" s="1"/>
  <c r="DN92" i="2"/>
  <c r="DN97" i="6" s="1"/>
  <c r="DP92" i="2"/>
  <c r="DP97" i="6" s="1"/>
  <c r="DR92" i="2"/>
  <c r="DR97" i="6" s="1"/>
  <c r="DT92" i="2"/>
  <c r="DT97" i="6" s="1"/>
  <c r="DV92" i="2"/>
  <c r="DV97" i="6" s="1"/>
  <c r="DX92" i="2"/>
  <c r="DX97" i="6" s="1"/>
  <c r="DZ92" i="2"/>
  <c r="DZ97" i="6" s="1"/>
  <c r="EB92" i="2"/>
  <c r="EB97" i="6" s="1"/>
  <c r="ED92" i="2"/>
  <c r="ED97" i="6" s="1"/>
  <c r="EF92" i="2"/>
  <c r="EF97" i="6" s="1"/>
  <c r="EH92" i="2"/>
  <c r="EH97" i="6" s="1"/>
  <c r="EJ92" i="2"/>
  <c r="EJ97" i="6" s="1"/>
  <c r="EL92" i="2"/>
  <c r="EL97" i="6" s="1"/>
  <c r="EN92" i="2"/>
  <c r="EN97" i="6" s="1"/>
  <c r="EP92" i="2"/>
  <c r="EP97" i="6" s="1"/>
  <c r="ER92" i="2"/>
  <c r="ER97" i="6" s="1"/>
  <c r="ET92" i="2"/>
  <c r="ET97" i="6" s="1"/>
  <c r="EV92" i="2"/>
  <c r="EV97" i="6" s="1"/>
  <c r="EX92" i="2"/>
  <c r="EX97" i="6" s="1"/>
  <c r="EZ92" i="2"/>
  <c r="EZ97" i="6" s="1"/>
  <c r="FB92" i="2"/>
  <c r="FB97" i="6" s="1"/>
  <c r="FD92" i="2"/>
  <c r="FD97" i="6" s="1"/>
  <c r="FF92" i="2"/>
  <c r="FF97" i="6" s="1"/>
  <c r="FH92" i="2"/>
  <c r="FH97" i="6" s="1"/>
  <c r="FJ92" i="2"/>
  <c r="FJ97" i="6" s="1"/>
  <c r="FL92" i="2"/>
  <c r="FL97" i="6" s="1"/>
  <c r="FN92" i="2"/>
  <c r="FN97" i="6" s="1"/>
  <c r="FP92" i="2"/>
  <c r="FP97" i="6" s="1"/>
  <c r="FR92" i="2"/>
  <c r="FR97" i="6" s="1"/>
  <c r="FT92" i="2"/>
  <c r="FT97" i="6" s="1"/>
  <c r="FV92" i="2"/>
  <c r="FV97" i="6" s="1"/>
  <c r="FX92" i="2"/>
  <c r="FX97" i="6" s="1"/>
  <c r="FZ92" i="2"/>
  <c r="FZ97" i="6" s="1"/>
  <c r="GB92" i="2"/>
  <c r="GB97" i="6" s="1"/>
  <c r="GD92" i="2"/>
  <c r="GD97" i="6" s="1"/>
  <c r="GF92" i="2"/>
  <c r="GF97" i="6" s="1"/>
  <c r="GH92" i="2"/>
  <c r="GH97" i="6" s="1"/>
  <c r="GJ92" i="2"/>
  <c r="GJ97" i="6" s="1"/>
  <c r="GL92" i="2"/>
  <c r="GL97" i="6" s="1"/>
  <c r="GN92" i="2"/>
  <c r="GN97" i="6" s="1"/>
  <c r="GP92" i="2"/>
  <c r="GP97" i="6" s="1"/>
  <c r="GR92" i="2"/>
  <c r="GR97" i="6" s="1"/>
  <c r="GT92" i="2"/>
  <c r="GT97" i="6" s="1"/>
  <c r="GV92" i="2"/>
  <c r="GV97" i="6" s="1"/>
  <c r="GY92" i="2"/>
  <c r="GY97" i="6" s="1"/>
  <c r="HA92" i="2"/>
  <c r="HA97" i="6" s="1"/>
  <c r="HC92" i="2"/>
  <c r="HC97" i="6" s="1"/>
  <c r="HE92" i="2"/>
  <c r="HE97" i="6" s="1"/>
  <c r="HG92" i="2"/>
  <c r="HG97" i="6" s="1"/>
  <c r="HI92" i="2"/>
  <c r="HI97" i="6" s="1"/>
  <c r="HK92" i="2"/>
  <c r="HK97" i="6" s="1"/>
  <c r="D88" i="2"/>
  <c r="H92"/>
  <c r="H97" i="6" s="1"/>
  <c r="J92" i="2"/>
  <c r="J97" i="6" s="1"/>
  <c r="L92" i="2"/>
  <c r="L97" i="6" s="1"/>
  <c r="O92" i="2"/>
  <c r="O97" i="6" s="1"/>
  <c r="Q92" i="2"/>
  <c r="Q97" i="6" s="1"/>
  <c r="S92" i="2"/>
  <c r="S97" i="6" s="1"/>
  <c r="U92" i="2"/>
  <c r="U97" i="6" s="1"/>
  <c r="W92" i="2"/>
  <c r="W97" i="6" s="1"/>
  <c r="Y92" i="2"/>
  <c r="Y97" i="6" s="1"/>
  <c r="AA92" i="2"/>
  <c r="AC92"/>
  <c r="AC97" i="6" s="1"/>
  <c r="AE92" i="2"/>
  <c r="AE97" i="6" s="1"/>
  <c r="AG92" i="2"/>
  <c r="AG97" i="6" s="1"/>
  <c r="AI92" i="2"/>
  <c r="AI97" i="6" s="1"/>
  <c r="AK92" i="2"/>
  <c r="AK97" i="6" s="1"/>
  <c r="AM92" i="2"/>
  <c r="AM97" i="6" s="1"/>
  <c r="AO92" i="2"/>
  <c r="AO97" i="6" s="1"/>
  <c r="AQ92" i="2"/>
  <c r="AQ97" i="6" s="1"/>
  <c r="AS92" i="2"/>
  <c r="AS97" i="6" s="1"/>
  <c r="AU92" i="2"/>
  <c r="AU97" i="6" s="1"/>
  <c r="AW92" i="2"/>
  <c r="AW97" i="6" s="1"/>
  <c r="AY92" i="2"/>
  <c r="AY97" i="6" s="1"/>
  <c r="BA92" i="2"/>
  <c r="BA97" i="6" s="1"/>
  <c r="BC92" i="2"/>
  <c r="BC97" i="6" s="1"/>
  <c r="BE92" i="2"/>
  <c r="BE97" i="6" s="1"/>
  <c r="BG92" i="2"/>
  <c r="BG97" i="6" s="1"/>
  <c r="BI92" i="2"/>
  <c r="BI97" i="6" s="1"/>
  <c r="BK92" i="2"/>
  <c r="BK97" i="6" s="1"/>
  <c r="BM92" i="2"/>
  <c r="BM97" i="6" s="1"/>
  <c r="BO92" i="2"/>
  <c r="BO97" i="6" s="1"/>
  <c r="BQ92" i="2"/>
  <c r="BQ97" i="6" s="1"/>
  <c r="BS92" i="2"/>
  <c r="BS97" i="6" s="1"/>
  <c r="BU92" i="2"/>
  <c r="BU97" i="6" s="1"/>
  <c r="BW92" i="2"/>
  <c r="BW97" i="6" s="1"/>
  <c r="BY92" i="2"/>
  <c r="BY97" i="6" s="1"/>
  <c r="CA92" i="2"/>
  <c r="CA97" i="6" s="1"/>
  <c r="CC92" i="2"/>
  <c r="CC97" i="6" s="1"/>
  <c r="CE92" i="2"/>
  <c r="CE97" i="6" s="1"/>
  <c r="CG92" i="2"/>
  <c r="CG97" i="6" s="1"/>
  <c r="CI92" i="2"/>
  <c r="CI97" i="6" s="1"/>
  <c r="CK92" i="2"/>
  <c r="CK97" i="6" s="1"/>
  <c r="CM92" i="2"/>
  <c r="CM97" i="6" s="1"/>
  <c r="CM91" i="11" s="1"/>
  <c r="CM95" s="1"/>
  <c r="CO92" i="2"/>
  <c r="CO97" i="6" s="1"/>
  <c r="CQ92" i="2"/>
  <c r="CQ97" i="6" s="1"/>
  <c r="CS92" i="2"/>
  <c r="CS97" i="6" s="1"/>
  <c r="CU92" i="2"/>
  <c r="CU97" i="6" s="1"/>
  <c r="CW92" i="2"/>
  <c r="CW97" i="6" s="1"/>
  <c r="CY92" i="2"/>
  <c r="CY97" i="6" s="1"/>
  <c r="DA92" i="2"/>
  <c r="DA97" i="6" s="1"/>
  <c r="DC92" i="2"/>
  <c r="DC97" i="6" s="1"/>
  <c r="DE92" i="2"/>
  <c r="DE97" i="6" s="1"/>
  <c r="DG92" i="2"/>
  <c r="DG97" i="6" s="1"/>
  <c r="DI92" i="2"/>
  <c r="DI97" i="6" s="1"/>
  <c r="DK92" i="2"/>
  <c r="DK97" i="6" s="1"/>
  <c r="DM92" i="2"/>
  <c r="DM97" i="6" s="1"/>
  <c r="DO92" i="2"/>
  <c r="DO97" i="6" s="1"/>
  <c r="DQ92" i="2"/>
  <c r="DQ97" i="6" s="1"/>
  <c r="DS92" i="2"/>
  <c r="DS97" i="6" s="1"/>
  <c r="DU92" i="2"/>
  <c r="DU97" i="6" s="1"/>
  <c r="DW92" i="2"/>
  <c r="DW97" i="6" s="1"/>
  <c r="DY92" i="2"/>
  <c r="DY97" i="6" s="1"/>
  <c r="EA92" i="2"/>
  <c r="EA97" i="6" s="1"/>
  <c r="EC92" i="2"/>
  <c r="EC97" i="6" s="1"/>
  <c r="EE92" i="2"/>
  <c r="EE97" i="6" s="1"/>
  <c r="EG92" i="2"/>
  <c r="EG97" i="6" s="1"/>
  <c r="EI92" i="2"/>
  <c r="EI97" i="6" s="1"/>
  <c r="EK92" i="2"/>
  <c r="EK97" i="6" s="1"/>
  <c r="EM92" i="2"/>
  <c r="EM97" i="6" s="1"/>
  <c r="EO92" i="2"/>
  <c r="EO97" i="6" s="1"/>
  <c r="EQ92" i="2"/>
  <c r="EQ97" i="6" s="1"/>
  <c r="ES92" i="2"/>
  <c r="ES97" i="6" s="1"/>
  <c r="EU92" i="2"/>
  <c r="EU97" i="6" s="1"/>
  <c r="EW92" i="2"/>
  <c r="EW97" i="6" s="1"/>
  <c r="EY92" i="2"/>
  <c r="EY97" i="6" s="1"/>
  <c r="FA92" i="2"/>
  <c r="FA97" i="6" s="1"/>
  <c r="FC92" i="2"/>
  <c r="FC97" i="6" s="1"/>
  <c r="FE92" i="2"/>
  <c r="FE97" i="6" s="1"/>
  <c r="FG92" i="2"/>
  <c r="FG97" i="6" s="1"/>
  <c r="FI92" i="2"/>
  <c r="FI97" i="6" s="1"/>
  <c r="FK92" i="2"/>
  <c r="FK97" i="6" s="1"/>
  <c r="FM92" i="2"/>
  <c r="FM97" i="6" s="1"/>
  <c r="FO92" i="2"/>
  <c r="FO97" i="6" s="1"/>
  <c r="FQ92" i="2"/>
  <c r="FQ97" i="6" s="1"/>
  <c r="FS92" i="2"/>
  <c r="FS97" i="6" s="1"/>
  <c r="FU92" i="2"/>
  <c r="FU97" i="6" s="1"/>
  <c r="FW92" i="2"/>
  <c r="FW97" i="6" s="1"/>
  <c r="FW91" i="11" s="1"/>
  <c r="FW95" s="1"/>
  <c r="FY92" i="2"/>
  <c r="FY97" i="6" s="1"/>
  <c r="GA92" i="2"/>
  <c r="GA97" i="6" s="1"/>
  <c r="GC92" i="2"/>
  <c r="GC97" i="6" s="1"/>
  <c r="GE92" i="2"/>
  <c r="GE97" i="6" s="1"/>
  <c r="GG92" i="2"/>
  <c r="GG97" i="6" s="1"/>
  <c r="GI92" i="2"/>
  <c r="GI97" i="6" s="1"/>
  <c r="GK92" i="2"/>
  <c r="GK97" i="6" s="1"/>
  <c r="GM92" i="2"/>
  <c r="GM97" i="6" s="1"/>
  <c r="GO92" i="2"/>
  <c r="GO97" i="6" s="1"/>
  <c r="GQ92" i="2"/>
  <c r="GQ97" i="6" s="1"/>
  <c r="GS92" i="2"/>
  <c r="GS97" i="6" s="1"/>
  <c r="GU92" i="2"/>
  <c r="GU97" i="6" s="1"/>
  <c r="GW92" i="2"/>
  <c r="GW97" i="6" s="1"/>
  <c r="GZ92" i="2"/>
  <c r="GZ97" i="6" s="1"/>
  <c r="HB92" i="2"/>
  <c r="HB97" i="6" s="1"/>
  <c r="HD92" i="2"/>
  <c r="HD97" i="6" s="1"/>
  <c r="HF92" i="2"/>
  <c r="HF97" i="6" s="1"/>
  <c r="HH92" i="2"/>
  <c r="HH97" i="6" s="1"/>
  <c r="HJ92" i="2"/>
  <c r="HJ97" i="6" s="1"/>
  <c r="HL92" i="2"/>
  <c r="HL97" i="6" s="1"/>
  <c r="HN92" i="2"/>
  <c r="HN97" i="6" s="1"/>
  <c r="HP92" i="2"/>
  <c r="HP97" i="6" s="1"/>
  <c r="HR92" i="2"/>
  <c r="HR97" i="6" s="1"/>
  <c r="HT92" i="2"/>
  <c r="HT97" i="6" s="1"/>
  <c r="HV92" i="2"/>
  <c r="HV97" i="6" s="1"/>
  <c r="HX92" i="2"/>
  <c r="HX97" i="6" s="1"/>
  <c r="HZ92" i="2"/>
  <c r="HZ97" i="6" s="1"/>
  <c r="IB92" i="2"/>
  <c r="IB97" i="6" s="1"/>
  <c r="ID92" i="2"/>
  <c r="ID97" i="6" s="1"/>
  <c r="IF92" i="2"/>
  <c r="IF97" i="6" s="1"/>
  <c r="G96" i="2"/>
  <c r="D95"/>
  <c r="I96"/>
  <c r="K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BB96"/>
  <c r="BD96"/>
  <c r="BF96"/>
  <c r="BH96"/>
  <c r="BJ96"/>
  <c r="BL96"/>
  <c r="BN96"/>
  <c r="BP96"/>
  <c r="BR96"/>
  <c r="BT96"/>
  <c r="BV96"/>
  <c r="BX96"/>
  <c r="BZ96"/>
  <c r="CB96"/>
  <c r="CD96"/>
  <c r="CF96"/>
  <c r="CH96"/>
  <c r="CJ96"/>
  <c r="CL96"/>
  <c r="CN96"/>
  <c r="CP96"/>
  <c r="CR96"/>
  <c r="CT96"/>
  <c r="CV96"/>
  <c r="CX96"/>
  <c r="CZ96"/>
  <c r="DB96"/>
  <c r="DD96"/>
  <c r="DF96"/>
  <c r="DH96"/>
  <c r="DJ96"/>
  <c r="DL96"/>
  <c r="DN96"/>
  <c r="DP96"/>
  <c r="DR96"/>
  <c r="DT96"/>
  <c r="DV96"/>
  <c r="DX96"/>
  <c r="DZ96"/>
  <c r="HM92"/>
  <c r="HO92"/>
  <c r="HQ92"/>
  <c r="HQ97" i="6" s="1"/>
  <c r="HS92" i="2"/>
  <c r="HS97" i="6" s="1"/>
  <c r="HU92" i="2"/>
  <c r="HU97" i="6" s="1"/>
  <c r="HW92" i="2"/>
  <c r="HW97" i="6" s="1"/>
  <c r="HY92" i="2"/>
  <c r="HY97" i="6" s="1"/>
  <c r="IA92" i="2"/>
  <c r="IA97" i="6" s="1"/>
  <c r="IC92" i="2"/>
  <c r="IC97" i="6" s="1"/>
  <c r="IE92" i="2"/>
  <c r="IE97" i="6" s="1"/>
  <c r="H96" i="2"/>
  <c r="J96"/>
  <c r="L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6"/>
  <c r="BC96"/>
  <c r="BE96"/>
  <c r="BG96"/>
  <c r="BI96"/>
  <c r="BK96"/>
  <c r="BM96"/>
  <c r="BO96"/>
  <c r="BQ96"/>
  <c r="BS96"/>
  <c r="BU96"/>
  <c r="BW96"/>
  <c r="BY96"/>
  <c r="CA96"/>
  <c r="CC96"/>
  <c r="CE96"/>
  <c r="CG96"/>
  <c r="CI96"/>
  <c r="CK96"/>
  <c r="CM96"/>
  <c r="CO96"/>
  <c r="CQ96"/>
  <c r="CS96"/>
  <c r="CU96"/>
  <c r="CW96"/>
  <c r="CY96"/>
  <c r="DA96"/>
  <c r="DC96"/>
  <c r="DE96"/>
  <c r="DG96"/>
  <c r="DI96"/>
  <c r="DK96"/>
  <c r="DM96"/>
  <c r="DO96"/>
  <c r="DQ96"/>
  <c r="DS96"/>
  <c r="DU96"/>
  <c r="DW96"/>
  <c r="DY96"/>
  <c r="EA96"/>
  <c r="EC96"/>
  <c r="EB96"/>
  <c r="ED96"/>
  <c r="EF96"/>
  <c r="EH96"/>
  <c r="EJ96"/>
  <c r="EL96"/>
  <c r="EN96"/>
  <c r="EP96"/>
  <c r="ER96"/>
  <c r="ET96"/>
  <c r="EV96"/>
  <c r="EX96"/>
  <c r="EZ96"/>
  <c r="FB96"/>
  <c r="FD96"/>
  <c r="FF96"/>
  <c r="FH96"/>
  <c r="FJ96"/>
  <c r="FL96"/>
  <c r="FN96"/>
  <c r="FP96"/>
  <c r="FR96"/>
  <c r="FT96"/>
  <c r="FV96"/>
  <c r="FX96"/>
  <c r="FZ96"/>
  <c r="GB96"/>
  <c r="GD96"/>
  <c r="GF96"/>
  <c r="GH96"/>
  <c r="GJ96"/>
  <c r="GL96"/>
  <c r="GN96"/>
  <c r="GP96"/>
  <c r="GR96"/>
  <c r="GT96"/>
  <c r="GV96"/>
  <c r="GY96"/>
  <c r="HA96"/>
  <c r="HC96"/>
  <c r="HE96"/>
  <c r="HG96"/>
  <c r="HI96"/>
  <c r="HK96"/>
  <c r="HQ96"/>
  <c r="HS96"/>
  <c r="HU96"/>
  <c r="HW96"/>
  <c r="HY96"/>
  <c r="IA96"/>
  <c r="IC96"/>
  <c r="IE96"/>
  <c r="D94"/>
  <c r="EE96"/>
  <c r="EG96"/>
  <c r="EI96"/>
  <c r="EK96"/>
  <c r="EM96"/>
  <c r="EO96"/>
  <c r="EQ96"/>
  <c r="ES96"/>
  <c r="EU96"/>
  <c r="EW96"/>
  <c r="EY96"/>
  <c r="FA96"/>
  <c r="FC96"/>
  <c r="FE96"/>
  <c r="FG96"/>
  <c r="FI96"/>
  <c r="FK96"/>
  <c r="FM96"/>
  <c r="FO96"/>
  <c r="FQ96"/>
  <c r="FS96"/>
  <c r="FU96"/>
  <c r="FW96"/>
  <c r="FY96"/>
  <c r="GA96"/>
  <c r="GC96"/>
  <c r="GE96"/>
  <c r="GG96"/>
  <c r="GI96"/>
  <c r="GK96"/>
  <c r="GM96"/>
  <c r="GO96"/>
  <c r="GQ96"/>
  <c r="GS96"/>
  <c r="GU96"/>
  <c r="GW96"/>
  <c r="GZ96"/>
  <c r="HB96"/>
  <c r="HD96"/>
  <c r="HF96"/>
  <c r="HH96"/>
  <c r="HJ96"/>
  <c r="HL96"/>
  <c r="HN96"/>
  <c r="HP96"/>
  <c r="HR96"/>
  <c r="HT96"/>
  <c r="HV96"/>
  <c r="HX96"/>
  <c r="HZ96"/>
  <c r="IB96"/>
  <c r="ID96"/>
  <c r="IF96"/>
  <c r="D73" i="1"/>
  <c r="E67"/>
  <c r="E6"/>
  <c r="D6" s="1"/>
  <c r="D36"/>
  <c r="E66"/>
  <c r="D66" s="1"/>
  <c r="D70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BB91"/>
  <c r="BD91"/>
  <c r="BF91"/>
  <c r="BH91"/>
  <c r="BJ91"/>
  <c r="BL91"/>
  <c r="BN91"/>
  <c r="BP91"/>
  <c r="BR91"/>
  <c r="BT91"/>
  <c r="BV91"/>
  <c r="BX91"/>
  <c r="BZ91"/>
  <c r="CB91"/>
  <c r="CD91"/>
  <c r="CF91"/>
  <c r="CH91"/>
  <c r="CJ91"/>
  <c r="CL91"/>
  <c r="CN91"/>
  <c r="CP91"/>
  <c r="CR91"/>
  <c r="CT91"/>
  <c r="CV91"/>
  <c r="CX91"/>
  <c r="CZ91"/>
  <c r="DB91"/>
  <c r="DD91"/>
  <c r="DF91"/>
  <c r="DH91"/>
  <c r="DJ91"/>
  <c r="DL91"/>
  <c r="DN91"/>
  <c r="DP91"/>
  <c r="DR91"/>
  <c r="DT91"/>
  <c r="DV91"/>
  <c r="DX91"/>
  <c r="DZ91"/>
  <c r="EB91"/>
  <c r="ED91"/>
  <c r="EF91"/>
  <c r="EH91"/>
  <c r="EJ91"/>
  <c r="EL91"/>
  <c r="EN91"/>
  <c r="EP91"/>
  <c r="ER91"/>
  <c r="ET91"/>
  <c r="EV91"/>
  <c r="EX91"/>
  <c r="EZ91"/>
  <c r="FB91"/>
  <c r="FD91"/>
  <c r="FF91"/>
  <c r="FH91"/>
  <c r="FJ91"/>
  <c r="FL91"/>
  <c r="FN91"/>
  <c r="FP91"/>
  <c r="FR91"/>
  <c r="FT91"/>
  <c r="G91"/>
  <c r="I91"/>
  <c r="K91"/>
  <c r="M91"/>
  <c r="O91"/>
  <c r="Q91"/>
  <c r="S91"/>
  <c r="U91"/>
  <c r="W91"/>
  <c r="Y91"/>
  <c r="AA91"/>
  <c r="AC91"/>
  <c r="AE91"/>
  <c r="AG91"/>
  <c r="AI91"/>
  <c r="AK91"/>
  <c r="AM91"/>
  <c r="AO91"/>
  <c r="AQ91"/>
  <c r="AS91"/>
  <c r="AU91"/>
  <c r="AW91"/>
  <c r="AY91"/>
  <c r="BA91"/>
  <c r="BC91"/>
  <c r="BE91"/>
  <c r="BG91"/>
  <c r="BI91"/>
  <c r="BK91"/>
  <c r="BM91"/>
  <c r="BO91"/>
  <c r="BQ91"/>
  <c r="BS91"/>
  <c r="BU91"/>
  <c r="BW91"/>
  <c r="BY91"/>
  <c r="CA91"/>
  <c r="CC91"/>
  <c r="CE91"/>
  <c r="CG91"/>
  <c r="CI91"/>
  <c r="CK91"/>
  <c r="CM91"/>
  <c r="CO91"/>
  <c r="CQ91"/>
  <c r="CS91"/>
  <c r="CU91"/>
  <c r="CW91"/>
  <c r="CY91"/>
  <c r="DA91"/>
  <c r="DC91"/>
  <c r="DE91"/>
  <c r="DG91"/>
  <c r="DI91"/>
  <c r="DK91"/>
  <c r="D87"/>
  <c r="FV91"/>
  <c r="FX91"/>
  <c r="FZ91"/>
  <c r="GB91"/>
  <c r="GD91"/>
  <c r="GF91"/>
  <c r="GH91"/>
  <c r="GJ91"/>
  <c r="GL91"/>
  <c r="GN91"/>
  <c r="GP91"/>
  <c r="GR91"/>
  <c r="GT91"/>
  <c r="GV91"/>
  <c r="GX91"/>
  <c r="GZ91"/>
  <c r="HB91"/>
  <c r="HD91"/>
  <c r="HF91"/>
  <c r="HH91"/>
  <c r="HJ91"/>
  <c r="HL91"/>
  <c r="HN91"/>
  <c r="HP91"/>
  <c r="HR91"/>
  <c r="HT91"/>
  <c r="HV91"/>
  <c r="HX91"/>
  <c r="HZ91"/>
  <c r="IB91"/>
  <c r="ID91"/>
  <c r="G95"/>
  <c r="D94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5"/>
  <c r="BC95"/>
  <c r="BE95"/>
  <c r="BG95"/>
  <c r="BI95"/>
  <c r="BK95"/>
  <c r="BM95"/>
  <c r="BO95"/>
  <c r="BQ95"/>
  <c r="BS95"/>
  <c r="BU95"/>
  <c r="BW95"/>
  <c r="BY95"/>
  <c r="CA95"/>
  <c r="CC95"/>
  <c r="CE95"/>
  <c r="CG95"/>
  <c r="CI95"/>
  <c r="CK95"/>
  <c r="CM95"/>
  <c r="CO95"/>
  <c r="CQ95"/>
  <c r="CS95"/>
  <c r="CU95"/>
  <c r="CW95"/>
  <c r="CY95"/>
  <c r="DA95"/>
  <c r="DC95"/>
  <c r="DE95"/>
  <c r="DG95"/>
  <c r="DI95"/>
  <c r="DK95"/>
  <c r="DM91"/>
  <c r="DM95" s="1"/>
  <c r="DO91"/>
  <c r="DO95" s="1"/>
  <c r="DQ91"/>
  <c r="DQ95" s="1"/>
  <c r="DS91"/>
  <c r="DS95" s="1"/>
  <c r="DU91"/>
  <c r="DU95" s="1"/>
  <c r="DW91"/>
  <c r="DW95" s="1"/>
  <c r="DY91"/>
  <c r="DY95" s="1"/>
  <c r="EA91"/>
  <c r="EA95" s="1"/>
  <c r="EC91"/>
  <c r="EE91"/>
  <c r="EG91"/>
  <c r="EI91"/>
  <c r="EK91"/>
  <c r="EM91"/>
  <c r="EO91"/>
  <c r="EQ91"/>
  <c r="ES91"/>
  <c r="EU91"/>
  <c r="EW91"/>
  <c r="EY91"/>
  <c r="FA91"/>
  <c r="FC91"/>
  <c r="FE91"/>
  <c r="FG91"/>
  <c r="FI91"/>
  <c r="FK91"/>
  <c r="FM91"/>
  <c r="FO91"/>
  <c r="FQ91"/>
  <c r="FS91"/>
  <c r="FU91"/>
  <c r="FW91"/>
  <c r="FY91"/>
  <c r="GA91"/>
  <c r="GC91"/>
  <c r="GE91"/>
  <c r="GG91"/>
  <c r="GI91"/>
  <c r="GK91"/>
  <c r="GM91"/>
  <c r="GO91"/>
  <c r="GQ91"/>
  <c r="GS91"/>
  <c r="GU91"/>
  <c r="GW91"/>
  <c r="GY91"/>
  <c r="HA91"/>
  <c r="HC91"/>
  <c r="HE91"/>
  <c r="HG91"/>
  <c r="HI91"/>
  <c r="HK91"/>
  <c r="HM91"/>
  <c r="HO91"/>
  <c r="HQ91"/>
  <c r="HS91"/>
  <c r="HU91"/>
  <c r="HW91"/>
  <c r="HY91"/>
  <c r="IA91"/>
  <c r="IC91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BB95"/>
  <c r="BD95"/>
  <c r="BF95"/>
  <c r="BH95"/>
  <c r="BJ95"/>
  <c r="BL95"/>
  <c r="BN95"/>
  <c r="BP95"/>
  <c r="BR95"/>
  <c r="BT95"/>
  <c r="BV95"/>
  <c r="BX95"/>
  <c r="BZ95"/>
  <c r="CB95"/>
  <c r="CD95"/>
  <c r="CF95"/>
  <c r="CH95"/>
  <c r="CJ95"/>
  <c r="CL95"/>
  <c r="CN95"/>
  <c r="CP95"/>
  <c r="CR95"/>
  <c r="CT95"/>
  <c r="CV95"/>
  <c r="CX95"/>
  <c r="CZ95"/>
  <c r="DB95"/>
  <c r="DD95"/>
  <c r="DF95"/>
  <c r="DH95"/>
  <c r="DJ95"/>
  <c r="DL95"/>
  <c r="DN95"/>
  <c r="DP95"/>
  <c r="DR95"/>
  <c r="DT95"/>
  <c r="DV95"/>
  <c r="DX95"/>
  <c r="DZ95"/>
  <c r="EB95"/>
  <c r="ED95"/>
  <c r="EF95"/>
  <c r="EH95"/>
  <c r="EJ95"/>
  <c r="EL95"/>
  <c r="EN95"/>
  <c r="EP95"/>
  <c r="ER95"/>
  <c r="ET95"/>
  <c r="EV95"/>
  <c r="EX95"/>
  <c r="EZ95"/>
  <c r="FB95"/>
  <c r="FD95"/>
  <c r="FF95"/>
  <c r="FH95"/>
  <c r="FJ95"/>
  <c r="FL95"/>
  <c r="FN95"/>
  <c r="FP95"/>
  <c r="FR95"/>
  <c r="FT95"/>
  <c r="FV95"/>
  <c r="FX95"/>
  <c r="FZ95"/>
  <c r="GB95"/>
  <c r="GD95"/>
  <c r="GF95"/>
  <c r="GH95"/>
  <c r="GJ95"/>
  <c r="GL95"/>
  <c r="GN95"/>
  <c r="GP95"/>
  <c r="GR95"/>
  <c r="GT95"/>
  <c r="GV95"/>
  <c r="GX95"/>
  <c r="GZ95"/>
  <c r="HB95"/>
  <c r="HD95"/>
  <c r="HF95"/>
  <c r="HH95"/>
  <c r="HJ95"/>
  <c r="HL95"/>
  <c r="HN95"/>
  <c r="HP95"/>
  <c r="HR95"/>
  <c r="HT95"/>
  <c r="HV95"/>
  <c r="HX95"/>
  <c r="HZ95"/>
  <c r="IB95"/>
  <c r="ID95"/>
  <c r="EC95"/>
  <c r="EE95"/>
  <c r="EG95"/>
  <c r="EI95"/>
  <c r="EK95"/>
  <c r="EM95"/>
  <c r="EO95"/>
  <c r="EQ95"/>
  <c r="ES95"/>
  <c r="EU95"/>
  <c r="EW95"/>
  <c r="EY95"/>
  <c r="FA95"/>
  <c r="FC95"/>
  <c r="FE95"/>
  <c r="FG95"/>
  <c r="FI95"/>
  <c r="FK95"/>
  <c r="FM95"/>
  <c r="FO95"/>
  <c r="FQ95"/>
  <c r="FS95"/>
  <c r="FU95"/>
  <c r="FW95"/>
  <c r="FY95"/>
  <c r="GA95"/>
  <c r="GC95"/>
  <c r="GE95"/>
  <c r="GG95"/>
  <c r="GI95"/>
  <c r="GK95"/>
  <c r="GM95"/>
  <c r="GO95"/>
  <c r="GQ95"/>
  <c r="GS95"/>
  <c r="GU95"/>
  <c r="GW95"/>
  <c r="GY95"/>
  <c r="HA95"/>
  <c r="HC95"/>
  <c r="HE95"/>
  <c r="HG95"/>
  <c r="HI95"/>
  <c r="HK95"/>
  <c r="HM95"/>
  <c r="HO95"/>
  <c r="HQ95"/>
  <c r="HS95"/>
  <c r="HU95"/>
  <c r="HW95"/>
  <c r="HY95"/>
  <c r="IA95"/>
  <c r="IC95"/>
  <c r="IE101" i="6" l="1"/>
  <c r="IE91" i="11"/>
  <c r="IE95" s="1"/>
  <c r="IA101" i="6"/>
  <c r="IA91" i="11"/>
  <c r="IA95" s="1"/>
  <c r="HW101" i="6"/>
  <c r="HW91" i="11"/>
  <c r="HW95" s="1"/>
  <c r="HS101" i="6"/>
  <c r="HS91" i="11"/>
  <c r="HS95" s="1"/>
  <c r="IF101" i="6"/>
  <c r="IF91" i="11"/>
  <c r="IF95" s="1"/>
  <c r="IB101" i="6"/>
  <c r="IB91" i="11"/>
  <c r="IB95" s="1"/>
  <c r="HX101" i="6"/>
  <c r="HX91" i="11"/>
  <c r="HX95" s="1"/>
  <c r="HT101" i="6"/>
  <c r="HT91" i="11"/>
  <c r="HT95" s="1"/>
  <c r="HP101" i="6"/>
  <c r="HP91" i="11"/>
  <c r="HP95" s="1"/>
  <c r="HL101" i="6"/>
  <c r="HL91" i="11"/>
  <c r="HL95" s="1"/>
  <c r="HH101" i="6"/>
  <c r="HH91" i="11"/>
  <c r="HH95" s="1"/>
  <c r="HD101" i="6"/>
  <c r="HD91" i="11"/>
  <c r="HD95" s="1"/>
  <c r="GZ101" i="6"/>
  <c r="GZ91" i="11"/>
  <c r="GZ95" s="1"/>
  <c r="GU101" i="6"/>
  <c r="GU91" i="11"/>
  <c r="GU95" s="1"/>
  <c r="GQ101" i="6"/>
  <c r="GQ91" i="11"/>
  <c r="GQ95" s="1"/>
  <c r="GM101" i="6"/>
  <c r="GM91" i="11"/>
  <c r="GM95" s="1"/>
  <c r="GI101" i="6"/>
  <c r="GI91" i="11"/>
  <c r="GI95" s="1"/>
  <c r="GE101" i="6"/>
  <c r="GE91" i="11"/>
  <c r="GE95" s="1"/>
  <c r="GA101" i="6"/>
  <c r="GA91" i="11"/>
  <c r="GA95" s="1"/>
  <c r="FS101" i="6"/>
  <c r="FS91" i="11"/>
  <c r="FS95" s="1"/>
  <c r="FO101" i="6"/>
  <c r="FO91" i="11"/>
  <c r="FO95" s="1"/>
  <c r="FK101" i="6"/>
  <c r="FK91" i="11"/>
  <c r="FK95" s="1"/>
  <c r="FG101" i="6"/>
  <c r="FG91" i="11"/>
  <c r="FG95" s="1"/>
  <c r="FC101" i="6"/>
  <c r="FC91" i="11"/>
  <c r="FC95" s="1"/>
  <c r="EY101" i="6"/>
  <c r="EY91" i="11"/>
  <c r="EY95" s="1"/>
  <c r="EU101" i="6"/>
  <c r="EU91" i="11"/>
  <c r="EU95" s="1"/>
  <c r="EQ101" i="6"/>
  <c r="EQ91" i="11"/>
  <c r="EQ95" s="1"/>
  <c r="EM101" i="6"/>
  <c r="EM91" i="11"/>
  <c r="EM95" s="1"/>
  <c r="EI101" i="6"/>
  <c r="EI91" i="11"/>
  <c r="EI95" s="1"/>
  <c r="EE101" i="6"/>
  <c r="EE91" i="11"/>
  <c r="EE95" s="1"/>
  <c r="EA101" i="6"/>
  <c r="EA91" i="11"/>
  <c r="EA95" s="1"/>
  <c r="DW101" i="6"/>
  <c r="DW91" i="11"/>
  <c r="DW95" s="1"/>
  <c r="DS101" i="6"/>
  <c r="DS91" i="11"/>
  <c r="DS95" s="1"/>
  <c r="DO101" i="6"/>
  <c r="DO91" i="11"/>
  <c r="DO95" s="1"/>
  <c r="DK101" i="6"/>
  <c r="DK91" i="11"/>
  <c r="DK95" s="1"/>
  <c r="DG101" i="6"/>
  <c r="DG91" i="11"/>
  <c r="DG95" s="1"/>
  <c r="DC101" i="6"/>
  <c r="DC91" i="11"/>
  <c r="DC95" s="1"/>
  <c r="CY101" i="6"/>
  <c r="CY91" i="11"/>
  <c r="CY95" s="1"/>
  <c r="CU101" i="6"/>
  <c r="CU91" i="11"/>
  <c r="CU95" s="1"/>
  <c r="CQ101" i="6"/>
  <c r="CQ91" i="11"/>
  <c r="CQ95" s="1"/>
  <c r="CI101" i="6"/>
  <c r="CI91" i="11"/>
  <c r="CI95" s="1"/>
  <c r="CE101" i="6"/>
  <c r="CE91" i="11"/>
  <c r="CE95" s="1"/>
  <c r="CA101" i="6"/>
  <c r="CA91" i="11"/>
  <c r="CA95" s="1"/>
  <c r="BW101" i="6"/>
  <c r="BW91" i="11"/>
  <c r="BW95" s="1"/>
  <c r="BS101" i="6"/>
  <c r="BS91" i="11"/>
  <c r="BS95" s="1"/>
  <c r="BO101" i="6"/>
  <c r="BO91" i="11"/>
  <c r="BO95" s="1"/>
  <c r="BK101" i="6"/>
  <c r="BK91" i="11"/>
  <c r="BK95" s="1"/>
  <c r="BG101" i="6"/>
  <c r="BG91" i="11"/>
  <c r="BG95" s="1"/>
  <c r="BC101" i="6"/>
  <c r="BC91" i="11"/>
  <c r="BC95" s="1"/>
  <c r="AY101" i="6"/>
  <c r="AY91" i="11"/>
  <c r="AY95" s="1"/>
  <c r="AU101" i="6"/>
  <c r="AU91" i="11"/>
  <c r="AU95" s="1"/>
  <c r="AQ101" i="6"/>
  <c r="AQ91" i="11"/>
  <c r="AQ95" s="1"/>
  <c r="AM101" i="6"/>
  <c r="AM91" i="11"/>
  <c r="AM95" s="1"/>
  <c r="AI101" i="6"/>
  <c r="AI91" i="11"/>
  <c r="AI95" s="1"/>
  <c r="AE101" i="6"/>
  <c r="AE91" i="11"/>
  <c r="AE95" s="1"/>
  <c r="W101" i="6"/>
  <c r="W91" i="11"/>
  <c r="W95" s="1"/>
  <c r="S101" i="6"/>
  <c r="S91" i="11"/>
  <c r="S95" s="1"/>
  <c r="O101" i="6"/>
  <c r="O91" i="11"/>
  <c r="O95" s="1"/>
  <c r="J101" i="6"/>
  <c r="J91" i="11"/>
  <c r="J95" s="1"/>
  <c r="HI101" i="6"/>
  <c r="HI91" i="11"/>
  <c r="HI95" s="1"/>
  <c r="HE101" i="6"/>
  <c r="HE91" i="11"/>
  <c r="HE95" s="1"/>
  <c r="HA101" i="6"/>
  <c r="HA91" i="11"/>
  <c r="HA95" s="1"/>
  <c r="GV101" i="6"/>
  <c r="GV91" i="11"/>
  <c r="GV95" s="1"/>
  <c r="GR101" i="6"/>
  <c r="GR91" i="11"/>
  <c r="GR95" s="1"/>
  <c r="GN101" i="6"/>
  <c r="GN91" i="11"/>
  <c r="GN95" s="1"/>
  <c r="GJ101" i="6"/>
  <c r="GJ91" i="11"/>
  <c r="GJ95" s="1"/>
  <c r="GF101" i="6"/>
  <c r="GF91" i="11"/>
  <c r="GF95" s="1"/>
  <c r="GB101" i="6"/>
  <c r="GB91" i="11"/>
  <c r="GB95" s="1"/>
  <c r="FX101" i="6"/>
  <c r="FX91" i="11"/>
  <c r="FX95" s="1"/>
  <c r="FT101" i="6"/>
  <c r="FT91" i="11"/>
  <c r="FT95" s="1"/>
  <c r="FP101" i="6"/>
  <c r="FP91" i="11"/>
  <c r="FP95" s="1"/>
  <c r="FL101" i="6"/>
  <c r="FL91" i="11"/>
  <c r="FL95" s="1"/>
  <c r="FH101" i="6"/>
  <c r="FH91" i="11"/>
  <c r="FH95" s="1"/>
  <c r="FD101" i="6"/>
  <c r="FD91" i="11"/>
  <c r="FD95" s="1"/>
  <c r="EZ101" i="6"/>
  <c r="EZ91" i="11"/>
  <c r="EZ95" s="1"/>
  <c r="EV101" i="6"/>
  <c r="EV91" i="11"/>
  <c r="EV95" s="1"/>
  <c r="ER101" i="6"/>
  <c r="ER91" i="11"/>
  <c r="ER95" s="1"/>
  <c r="EN101" i="6"/>
  <c r="EN91" i="11"/>
  <c r="EN95" s="1"/>
  <c r="EJ101" i="6"/>
  <c r="EJ91" i="11"/>
  <c r="EJ95" s="1"/>
  <c r="EF101" i="6"/>
  <c r="EF91" i="11"/>
  <c r="EF95" s="1"/>
  <c r="EB101" i="6"/>
  <c r="EB91" i="11"/>
  <c r="EB95" s="1"/>
  <c r="DX101" i="6"/>
  <c r="DX91" i="11"/>
  <c r="DX95" s="1"/>
  <c r="DT101" i="6"/>
  <c r="DT91" i="11"/>
  <c r="DT95" s="1"/>
  <c r="DP101" i="6"/>
  <c r="DP91" i="11"/>
  <c r="DP95" s="1"/>
  <c r="DL101" i="6"/>
  <c r="DL91" i="11"/>
  <c r="DL95" s="1"/>
  <c r="DH101" i="6"/>
  <c r="DH91" i="11"/>
  <c r="DH95" s="1"/>
  <c r="DD101" i="6"/>
  <c r="DD91" i="11"/>
  <c r="DD95" s="1"/>
  <c r="CZ101" i="6"/>
  <c r="CZ91" i="11"/>
  <c r="CZ95" s="1"/>
  <c r="CV101" i="6"/>
  <c r="CV91" i="11"/>
  <c r="CV95" s="1"/>
  <c r="CR101" i="6"/>
  <c r="CR91" i="11"/>
  <c r="CR95" s="1"/>
  <c r="CN101" i="6"/>
  <c r="CN91" i="11"/>
  <c r="CN95" s="1"/>
  <c r="CJ101" i="6"/>
  <c r="CJ91" i="11"/>
  <c r="CJ95" s="1"/>
  <c r="CF101" i="6"/>
  <c r="CF91" i="11"/>
  <c r="CF95" s="1"/>
  <c r="CB101" i="6"/>
  <c r="CB91" i="11"/>
  <c r="CB95" s="1"/>
  <c r="BX101" i="6"/>
  <c r="BX91" i="11"/>
  <c r="BX95" s="1"/>
  <c r="BT101" i="6"/>
  <c r="BT91" i="11"/>
  <c r="BT95" s="1"/>
  <c r="BP101" i="6"/>
  <c r="BP91" i="11"/>
  <c r="BP95" s="1"/>
  <c r="BL101" i="6"/>
  <c r="BL91" i="11"/>
  <c r="BL95" s="1"/>
  <c r="BH101" i="6"/>
  <c r="BH91" i="11"/>
  <c r="BH95" s="1"/>
  <c r="BD101" i="6"/>
  <c r="BD91" i="11"/>
  <c r="BD95" s="1"/>
  <c r="AZ101" i="6"/>
  <c r="AZ91" i="11"/>
  <c r="AZ95" s="1"/>
  <c r="AV101" i="6"/>
  <c r="AV91" i="11"/>
  <c r="AV95" s="1"/>
  <c r="AR101" i="6"/>
  <c r="AR91" i="11"/>
  <c r="AR95" s="1"/>
  <c r="AN101" i="6"/>
  <c r="AN91" i="11"/>
  <c r="AN95" s="1"/>
  <c r="AJ101" i="6"/>
  <c r="AJ91" i="11"/>
  <c r="AJ95" s="1"/>
  <c r="AF101" i="6"/>
  <c r="AF91" i="11"/>
  <c r="AF95" s="1"/>
  <c r="AB101" i="6"/>
  <c r="AB91" i="11"/>
  <c r="AB95" s="1"/>
  <c r="X101" i="6"/>
  <c r="X91" i="11"/>
  <c r="X95" s="1"/>
  <c r="T101" i="6"/>
  <c r="T91" i="11"/>
  <c r="T95" s="1"/>
  <c r="P101" i="6"/>
  <c r="P91" i="11"/>
  <c r="P95" s="1"/>
  <c r="K101" i="6"/>
  <c r="K91" i="11"/>
  <c r="K95" s="1"/>
  <c r="G101" i="6"/>
  <c r="G91" i="11"/>
  <c r="G95" s="1"/>
  <c r="E93" i="6"/>
  <c r="H87" i="11"/>
  <c r="E87" s="1"/>
  <c r="D67"/>
  <c r="E65"/>
  <c r="D65" s="1"/>
  <c r="IC101" i="6"/>
  <c r="IC91" i="11"/>
  <c r="IC95" s="1"/>
  <c r="HY101" i="6"/>
  <c r="HY91" i="11"/>
  <c r="HY95" s="1"/>
  <c r="HU101" i="6"/>
  <c r="HU91" i="11"/>
  <c r="HU95" s="1"/>
  <c r="HQ101" i="6"/>
  <c r="HQ91" i="11"/>
  <c r="HQ95" s="1"/>
  <c r="ID101" i="6"/>
  <c r="ID91" i="11"/>
  <c r="ID95" s="1"/>
  <c r="HZ101" i="6"/>
  <c r="HZ91" i="11"/>
  <c r="HZ95" s="1"/>
  <c r="HV101" i="6"/>
  <c r="HV91" i="11"/>
  <c r="HV95" s="1"/>
  <c r="HR101" i="6"/>
  <c r="HR91" i="11"/>
  <c r="HR95" s="1"/>
  <c r="HN101" i="6"/>
  <c r="HN91" i="11"/>
  <c r="HN95" s="1"/>
  <c r="HJ101" i="6"/>
  <c r="HJ91" i="11"/>
  <c r="HJ95" s="1"/>
  <c r="HF101" i="6"/>
  <c r="HF91" i="11"/>
  <c r="HF95" s="1"/>
  <c r="HB101" i="6"/>
  <c r="HB91" i="11"/>
  <c r="HB95" s="1"/>
  <c r="GW101" i="6"/>
  <c r="GW91" i="11"/>
  <c r="GW95" s="1"/>
  <c r="GS101" i="6"/>
  <c r="GS91" i="11"/>
  <c r="GS95" s="1"/>
  <c r="GO101" i="6"/>
  <c r="GO91" i="11"/>
  <c r="GO95" s="1"/>
  <c r="GK101" i="6"/>
  <c r="GK91" i="11"/>
  <c r="GK95" s="1"/>
  <c r="GG101" i="6"/>
  <c r="GG91" i="11"/>
  <c r="GG95" s="1"/>
  <c r="GC101" i="6"/>
  <c r="GC91" i="11"/>
  <c r="GC95" s="1"/>
  <c r="FY101" i="6"/>
  <c r="FY91" i="11"/>
  <c r="FY95" s="1"/>
  <c r="FU101" i="6"/>
  <c r="FU91" i="11"/>
  <c r="FU95" s="1"/>
  <c r="FQ101" i="6"/>
  <c r="FQ91" i="11"/>
  <c r="FQ95" s="1"/>
  <c r="FM101" i="6"/>
  <c r="FM91" i="11"/>
  <c r="FM95" s="1"/>
  <c r="FI101" i="6"/>
  <c r="FI91" i="11"/>
  <c r="FI95" s="1"/>
  <c r="FE101" i="6"/>
  <c r="FE91" i="11"/>
  <c r="FE95" s="1"/>
  <c r="FA101" i="6"/>
  <c r="FA91" i="11"/>
  <c r="FA95" s="1"/>
  <c r="EW101" i="6"/>
  <c r="EW91" i="11"/>
  <c r="EW95" s="1"/>
  <c r="ES101" i="6"/>
  <c r="ES91" i="11"/>
  <c r="ES95" s="1"/>
  <c r="EO101" i="6"/>
  <c r="EO91" i="11"/>
  <c r="EO95" s="1"/>
  <c r="EK101" i="6"/>
  <c r="EK91" i="11"/>
  <c r="EK95" s="1"/>
  <c r="EG101" i="6"/>
  <c r="EG91" i="11"/>
  <c r="EG95" s="1"/>
  <c r="EC101" i="6"/>
  <c r="EC91" i="11"/>
  <c r="EC95" s="1"/>
  <c r="DY101" i="6"/>
  <c r="DY91" i="11"/>
  <c r="DY95" s="1"/>
  <c r="DU101" i="6"/>
  <c r="DU91" i="11"/>
  <c r="DU95" s="1"/>
  <c r="DQ101" i="6"/>
  <c r="DQ91" i="11"/>
  <c r="DQ95" s="1"/>
  <c r="DM101" i="6"/>
  <c r="DM91" i="11"/>
  <c r="DM95" s="1"/>
  <c r="DI101" i="6"/>
  <c r="DI91" i="11"/>
  <c r="DI95" s="1"/>
  <c r="DE101" i="6"/>
  <c r="DE91" i="11"/>
  <c r="DE95" s="1"/>
  <c r="DA101" i="6"/>
  <c r="DA91" i="11"/>
  <c r="DA95" s="1"/>
  <c r="CW101" i="6"/>
  <c r="CW91" i="11"/>
  <c r="CW95" s="1"/>
  <c r="CS101" i="6"/>
  <c r="CS91" i="11"/>
  <c r="CS95" s="1"/>
  <c r="CO101" i="6"/>
  <c r="CO91" i="11"/>
  <c r="CO95" s="1"/>
  <c r="CK101" i="6"/>
  <c r="CK91" i="11"/>
  <c r="CK95" s="1"/>
  <c r="CG101" i="6"/>
  <c r="CG91" i="11"/>
  <c r="CG95" s="1"/>
  <c r="CC101" i="6"/>
  <c r="CC91" i="11"/>
  <c r="CC95" s="1"/>
  <c r="BY101" i="6"/>
  <c r="BY91" i="11"/>
  <c r="BY95" s="1"/>
  <c r="BU101" i="6"/>
  <c r="BU91" i="11"/>
  <c r="BU95" s="1"/>
  <c r="BQ101" i="6"/>
  <c r="BQ91" i="11"/>
  <c r="BQ95" s="1"/>
  <c r="BM101" i="6"/>
  <c r="BM91" i="11"/>
  <c r="BM95" s="1"/>
  <c r="BI101" i="6"/>
  <c r="BI91" i="11"/>
  <c r="BI95" s="1"/>
  <c r="BE101" i="6"/>
  <c r="BE91" i="11"/>
  <c r="BE95" s="1"/>
  <c r="BA101" i="6"/>
  <c r="BA91" i="11"/>
  <c r="BA95" s="1"/>
  <c r="AW101" i="6"/>
  <c r="AW91" i="11"/>
  <c r="AW95" s="1"/>
  <c r="AS101" i="6"/>
  <c r="AS91" i="11"/>
  <c r="AS95" s="1"/>
  <c r="AO101" i="6"/>
  <c r="AO91" i="11"/>
  <c r="AO95" s="1"/>
  <c r="AK101" i="6"/>
  <c r="AK91" i="11"/>
  <c r="AK95" s="1"/>
  <c r="AG101" i="6"/>
  <c r="AG91" i="11"/>
  <c r="AG95" s="1"/>
  <c r="AC101" i="6"/>
  <c r="AC91" i="11"/>
  <c r="AC95" s="1"/>
  <c r="Y101" i="6"/>
  <c r="Y91" i="11"/>
  <c r="Y95" s="1"/>
  <c r="U101" i="6"/>
  <c r="U91" i="11"/>
  <c r="U95" s="1"/>
  <c r="Q101" i="6"/>
  <c r="Q91" i="11"/>
  <c r="Q95" s="1"/>
  <c r="L101" i="6"/>
  <c r="L91" i="11"/>
  <c r="L95" s="1"/>
  <c r="H101" i="6"/>
  <c r="H91" i="11"/>
  <c r="H95" s="1"/>
  <c r="HK101" i="6"/>
  <c r="HK91" i="11"/>
  <c r="HK95" s="1"/>
  <c r="HG101" i="6"/>
  <c r="HG91" i="11"/>
  <c r="HG95" s="1"/>
  <c r="HC101" i="6"/>
  <c r="HC91" i="11"/>
  <c r="HC95" s="1"/>
  <c r="GY101" i="6"/>
  <c r="GY91" i="11"/>
  <c r="GY95" s="1"/>
  <c r="GT101" i="6"/>
  <c r="GT91" i="11"/>
  <c r="GT95" s="1"/>
  <c r="GP101" i="6"/>
  <c r="GP91" i="11"/>
  <c r="GP95" s="1"/>
  <c r="GL101" i="6"/>
  <c r="GL91" i="11"/>
  <c r="GL95" s="1"/>
  <c r="GH101" i="6"/>
  <c r="GH91" i="11"/>
  <c r="GH95" s="1"/>
  <c r="GD101" i="6"/>
  <c r="GD91" i="11"/>
  <c r="GD95" s="1"/>
  <c r="FZ101" i="6"/>
  <c r="FZ91" i="11"/>
  <c r="FZ95" s="1"/>
  <c r="FV101" i="6"/>
  <c r="FV91" i="11"/>
  <c r="FV95" s="1"/>
  <c r="FR101" i="6"/>
  <c r="FR91" i="11"/>
  <c r="FR95" s="1"/>
  <c r="FN101" i="6"/>
  <c r="FN91" i="11"/>
  <c r="FN95" s="1"/>
  <c r="FJ101" i="6"/>
  <c r="FJ91" i="11"/>
  <c r="FJ95" s="1"/>
  <c r="FF101" i="6"/>
  <c r="FF91" i="11"/>
  <c r="FF95" s="1"/>
  <c r="FB101" i="6"/>
  <c r="FB91" i="11"/>
  <c r="FB95" s="1"/>
  <c r="EX101" i="6"/>
  <c r="EX91" i="11"/>
  <c r="EX95" s="1"/>
  <c r="ET101" i="6"/>
  <c r="ET91" i="11"/>
  <c r="ET95" s="1"/>
  <c r="EP101" i="6"/>
  <c r="EP91" i="11"/>
  <c r="EP95" s="1"/>
  <c r="EL101" i="6"/>
  <c r="EL91" i="11"/>
  <c r="EL95" s="1"/>
  <c r="EH101" i="6"/>
  <c r="EH91" i="11"/>
  <c r="EH95" s="1"/>
  <c r="ED101" i="6"/>
  <c r="ED91" i="11"/>
  <c r="ED95" s="1"/>
  <c r="DZ101" i="6"/>
  <c r="DZ91" i="11"/>
  <c r="DZ95" s="1"/>
  <c r="DV101" i="6"/>
  <c r="DV91" i="11"/>
  <c r="DV95" s="1"/>
  <c r="DR101" i="6"/>
  <c r="DR91" i="11"/>
  <c r="DR95" s="1"/>
  <c r="DN101" i="6"/>
  <c r="DN91" i="11"/>
  <c r="DN95" s="1"/>
  <c r="DJ101" i="6"/>
  <c r="DJ91" i="11"/>
  <c r="DJ95" s="1"/>
  <c r="DF101" i="6"/>
  <c r="DF91" i="11"/>
  <c r="DF95" s="1"/>
  <c r="DB101" i="6"/>
  <c r="DB91" i="11"/>
  <c r="DB95" s="1"/>
  <c r="CX101" i="6"/>
  <c r="CX91" i="11"/>
  <c r="CX95" s="1"/>
  <c r="CT101" i="6"/>
  <c r="CT91" i="11"/>
  <c r="CT95" s="1"/>
  <c r="CP101" i="6"/>
  <c r="CP91" i="11"/>
  <c r="CP95" s="1"/>
  <c r="CL101" i="6"/>
  <c r="CL91" i="11"/>
  <c r="CL95" s="1"/>
  <c r="CH101" i="6"/>
  <c r="CH91" i="11"/>
  <c r="CH95" s="1"/>
  <c r="CD101" i="6"/>
  <c r="CD91" i="11"/>
  <c r="CD95" s="1"/>
  <c r="BZ101" i="6"/>
  <c r="BZ91" i="11"/>
  <c r="BZ95" s="1"/>
  <c r="BV101" i="6"/>
  <c r="BV91" i="11"/>
  <c r="BV95" s="1"/>
  <c r="BR101" i="6"/>
  <c r="BR91" i="11"/>
  <c r="BR95" s="1"/>
  <c r="BN101" i="6"/>
  <c r="BN91" i="11"/>
  <c r="BN95" s="1"/>
  <c r="BJ101" i="6"/>
  <c r="BJ91" i="11"/>
  <c r="BJ95" s="1"/>
  <c r="BF101" i="6"/>
  <c r="BF91" i="11"/>
  <c r="BF95" s="1"/>
  <c r="BB101" i="6"/>
  <c r="BB91" i="11"/>
  <c r="BB95" s="1"/>
  <c r="AX101" i="6"/>
  <c r="AX91" i="11"/>
  <c r="AX95" s="1"/>
  <c r="AT101" i="6"/>
  <c r="AT91" i="11"/>
  <c r="AT95" s="1"/>
  <c r="AP101" i="6"/>
  <c r="AP91" i="11"/>
  <c r="AP95" s="1"/>
  <c r="AL101" i="6"/>
  <c r="AL91" i="11"/>
  <c r="AL95" s="1"/>
  <c r="AH101" i="6"/>
  <c r="AH91" i="11"/>
  <c r="AH95" s="1"/>
  <c r="AD101" i="6"/>
  <c r="AD91" i="11"/>
  <c r="AD95" s="1"/>
  <c r="Z101" i="6"/>
  <c r="Z91" i="11"/>
  <c r="Z95" s="1"/>
  <c r="V101" i="6"/>
  <c r="V91" i="11"/>
  <c r="V95" s="1"/>
  <c r="R101" i="6"/>
  <c r="R91" i="11"/>
  <c r="R95" s="1"/>
  <c r="I101" i="6"/>
  <c r="I91" i="11"/>
  <c r="I95" s="1"/>
  <c r="AA101" i="6"/>
  <c r="AA91" i="11"/>
  <c r="AA95" s="1"/>
  <c r="D93" i="6"/>
  <c r="D97" s="1"/>
  <c r="E97"/>
  <c r="HO96" i="2"/>
  <c r="HO97" i="6"/>
  <c r="HM96" i="2"/>
  <c r="HM97" i="6"/>
  <c r="N96" i="2"/>
  <c r="N97" i="6"/>
  <c r="CM101"/>
  <c r="FW101"/>
  <c r="D96" i="2"/>
  <c r="E66"/>
  <c r="D68"/>
  <c r="D95" i="1"/>
  <c r="D67"/>
  <c r="E65"/>
  <c r="N101" i="6" l="1"/>
  <c r="N91" i="11"/>
  <c r="N95" s="1"/>
  <c r="HO101" i="6"/>
  <c r="HO91" i="11"/>
  <c r="HO95" s="1"/>
  <c r="HM101" i="6"/>
  <c r="HM91" i="11"/>
  <c r="HM95" s="1"/>
  <c r="D87"/>
  <c r="D91" s="1"/>
  <c r="E91"/>
  <c r="D101" i="6"/>
  <c r="D66" i="2"/>
  <c r="D92" s="1"/>
  <c r="E92"/>
  <c r="D65" i="1"/>
  <c r="D91" s="1"/>
  <c r="E91"/>
  <c r="D95" i="11" l="1"/>
</calcChain>
</file>

<file path=xl/sharedStrings.xml><?xml version="1.0" encoding="utf-8"?>
<sst xmlns="http://schemas.openxmlformats.org/spreadsheetml/2006/main" count="4293" uniqueCount="583">
  <si>
    <t>"Согласовано"</t>
  </si>
  <si>
    <t>Директор СПб ГКУ "ЖА ВО района СПб"</t>
  </si>
  <si>
    <t>________________________С.А.Алексеев</t>
  </si>
  <si>
    <t>Приложение №1</t>
  </si>
  <si>
    <t>Код</t>
  </si>
  <si>
    <t>Наименование работ</t>
  </si>
  <si>
    <t>ед.изм.</t>
  </si>
  <si>
    <t>Текущий ремонт, выполняемый за счет средств</t>
  </si>
  <si>
    <t>12-я линия д.19 литера А</t>
  </si>
  <si>
    <t>23-я линия д.28 литера А</t>
  </si>
  <si>
    <t>Наличная ул. д.18 литера Б</t>
  </si>
  <si>
    <t>Платы населения (работы, выполняемые ООО "ЖКС")</t>
  </si>
  <si>
    <t xml:space="preserve">Всего </t>
  </si>
  <si>
    <t>хоз.сп.</t>
  </si>
  <si>
    <t>подр.сп</t>
  </si>
  <si>
    <t>I.</t>
  </si>
  <si>
    <t>ОБЩЕСТРОИТЕЛЬНЫЕ РАБОТЫ</t>
  </si>
  <si>
    <t>т.руб.</t>
  </si>
  <si>
    <t>Ремонт кровли (А.П.)</t>
  </si>
  <si>
    <t>к-во домов</t>
  </si>
  <si>
    <t>т.кв.м</t>
  </si>
  <si>
    <t>в том числе,</t>
  </si>
  <si>
    <t>1.1</t>
  </si>
  <si>
    <t>жесткой</t>
  </si>
  <si>
    <t>1.2</t>
  </si>
  <si>
    <t>мягкой</t>
  </si>
  <si>
    <t>1.3</t>
  </si>
  <si>
    <t>Усиление элементов деревянной стропильной системы</t>
  </si>
  <si>
    <t>2.</t>
  </si>
  <si>
    <t>Нормализация ТВР чердачных помещений, (А.П.)  всего, в  том числе:</t>
  </si>
  <si>
    <t>2.1.</t>
  </si>
  <si>
    <t>Утепление (засыпка) чердачного перекрытия</t>
  </si>
  <si>
    <t>куб.м</t>
  </si>
  <si>
    <t>2.2.</t>
  </si>
  <si>
    <t>Дополнительная теплоизоляция верхней разводки системы отопления (по всей разводке)</t>
  </si>
  <si>
    <t>п.м</t>
  </si>
  <si>
    <t>2.3.</t>
  </si>
  <si>
    <t>Покрытие фасонных частей верхней разводки теплоизоляционной краской</t>
  </si>
  <si>
    <t>2.4.</t>
  </si>
  <si>
    <t>Ремонт и замена слуховых окон</t>
  </si>
  <si>
    <t>шт.</t>
  </si>
  <si>
    <t>2.5.</t>
  </si>
  <si>
    <t>Прочие работы (ремонт вентиляционных и дымоходных каналов и т.д.)</t>
  </si>
  <si>
    <t>3</t>
  </si>
  <si>
    <t>Герметизация стыков стеновых панелей</t>
  </si>
  <si>
    <t>т.п.м</t>
  </si>
  <si>
    <t>4</t>
  </si>
  <si>
    <t>Ремонт и окраска фасадов</t>
  </si>
  <si>
    <t>5</t>
  </si>
  <si>
    <t>Косметический ремонт лестничных клеток (А.П.)</t>
  </si>
  <si>
    <t>л/кл</t>
  </si>
  <si>
    <t>6</t>
  </si>
  <si>
    <t>Восстановление отделки стен, потолков технических помещений</t>
  </si>
  <si>
    <t>7</t>
  </si>
  <si>
    <t>Замена, восстановление отдельных учасктов полов, ступеней МОП и технических помещений</t>
  </si>
  <si>
    <t>8</t>
  </si>
  <si>
    <t xml:space="preserve">Замена водосточных труб </t>
  </si>
  <si>
    <t>9</t>
  </si>
  <si>
    <t>Замена водосточных труб на антивандальные</t>
  </si>
  <si>
    <t>10</t>
  </si>
  <si>
    <t xml:space="preserve">Ремонт отмостки </t>
  </si>
  <si>
    <t>11</t>
  </si>
  <si>
    <t xml:space="preserve">Замена и восстановление дверных заполнений  </t>
  </si>
  <si>
    <t>12</t>
  </si>
  <si>
    <t>Установка металлических дверей, решеток</t>
  </si>
  <si>
    <t>13</t>
  </si>
  <si>
    <t>Замена и восстановление оконных заполнений</t>
  </si>
  <si>
    <t>14</t>
  </si>
  <si>
    <t>Ремонт балконов, козырьков в подъезды, подвалы, над балконами верхних этажей</t>
  </si>
  <si>
    <t>15</t>
  </si>
  <si>
    <t>Ремонт мусоропроводов (шиберов, стволов, клапанов), всего</t>
  </si>
  <si>
    <t>16</t>
  </si>
  <si>
    <t>Ремонт печей</t>
  </si>
  <si>
    <t>17</t>
  </si>
  <si>
    <t>Устранение местных деформаций, усиление, восстановление поврежденных участков фундаментов</t>
  </si>
  <si>
    <t>тыс.кв.м</t>
  </si>
  <si>
    <t>18</t>
  </si>
  <si>
    <t>Ремонт приямков, входов в подвалы</t>
  </si>
  <si>
    <t>19</t>
  </si>
  <si>
    <t>Ремонт и замена дефлекторов, оголовков труб</t>
  </si>
  <si>
    <t>20</t>
  </si>
  <si>
    <t>Замена и восстановление работоспособности внутридомовой системы вентиляции</t>
  </si>
  <si>
    <t>тыс.п.м</t>
  </si>
  <si>
    <t>21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</si>
  <si>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</si>
  <si>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</si>
  <si>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</si>
  <si>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22</t>
  </si>
  <si>
    <t>Ремонт трубопроводов, всего, в том числе:</t>
  </si>
  <si>
    <t>22.1</t>
  </si>
  <si>
    <t>ГВС</t>
  </si>
  <si>
    <t>т.п.м.</t>
  </si>
  <si>
    <t>22.2</t>
  </si>
  <si>
    <t>ХВС</t>
  </si>
  <si>
    <t>22.3</t>
  </si>
  <si>
    <t>теплоснабжения</t>
  </si>
  <si>
    <t>22.4</t>
  </si>
  <si>
    <t xml:space="preserve">систем канализации </t>
  </si>
  <si>
    <t>23</t>
  </si>
  <si>
    <t>Замена отопительных приборов</t>
  </si>
  <si>
    <t>24</t>
  </si>
  <si>
    <t xml:space="preserve">Замена и ремонт эапорной арматуры систем Ц/О, ГВС, ХВС </t>
  </si>
  <si>
    <t>III.</t>
  </si>
  <si>
    <t>ЭЛЕКТРОМОНТАЖНЫЕ РАБОТЫ</t>
  </si>
  <si>
    <t>Замена и ремонт электропроводки проводки</t>
  </si>
  <si>
    <t>Замена и ремонт аппаратов защиты, замена установочной арматуры</t>
  </si>
  <si>
    <t>27</t>
  </si>
  <si>
    <t>Ремонт ГРЩ ВУ, ВРУ, ЭЩ и т.д.</t>
  </si>
  <si>
    <t>IV.</t>
  </si>
  <si>
    <t>РАБОТЫ ВЫПОЛНЯЕМЫЕ СПЕЦИАЛИЗИРОВАННЫМИ ОРГАНИЗАЦИЯМИ</t>
  </si>
  <si>
    <t>28</t>
  </si>
  <si>
    <t>29</t>
  </si>
  <si>
    <t>30</t>
  </si>
  <si>
    <t>Аварийно-восстановительные работы (не менее 10%)</t>
  </si>
  <si>
    <t>ИТОГО ПО ТЕКУЩЕМУ РЕМОНТУ:</t>
  </si>
  <si>
    <t>Площадь дома</t>
  </si>
  <si>
    <t>кв.м.</t>
  </si>
  <si>
    <t>Сумма текущего ремонта на месяц (тариф 5,08)</t>
  </si>
  <si>
    <t xml:space="preserve">    Лимит текущего ремонта на год</t>
  </si>
  <si>
    <t>Антисептирование деревянной стропильной системы</t>
  </si>
  <si>
    <t>Антиперирование деревянной стропильной системы</t>
  </si>
  <si>
    <t>13-я линия д.2/19 литера А</t>
  </si>
  <si>
    <t>19-я линия д.6 литера А</t>
  </si>
  <si>
    <t>20-я линия д.9 литера А</t>
  </si>
  <si>
    <t>20-я линия д.13 литера А</t>
  </si>
  <si>
    <t>20-я линия д.13 литера Б</t>
  </si>
  <si>
    <t>20-я линия д.15 литера А</t>
  </si>
  <si>
    <t>ул. Беринга д.3 литера З</t>
  </si>
  <si>
    <t>ул. Беринга д.8 литера А</t>
  </si>
  <si>
    <t>ул. Беринга д.16 литера А</t>
  </si>
  <si>
    <t>ул. Беринга д.18 литера А</t>
  </si>
  <si>
    <t>ул. Беринга д.20 литера А</t>
  </si>
  <si>
    <t>ул. Беринга д.22 к.1 литера А</t>
  </si>
  <si>
    <t>ул. Беринга д.24 к.1 литера А</t>
  </si>
  <si>
    <t>ул. Беринга д.24 к.2 литера Б</t>
  </si>
  <si>
    <t>ул. Беринга д.24 к.3 литера В</t>
  </si>
  <si>
    <t>ул. Беринга д.26 к.1 литера А</t>
  </si>
  <si>
    <t>ул. Беринга д.26 к.3 литера Е</t>
  </si>
  <si>
    <t>ул. Беринга д.28 к.1 литера А</t>
  </si>
  <si>
    <t>ул. Беринга д.28 к.2 литера Б</t>
  </si>
  <si>
    <t>ул. Беринга д.2 к.1 литера А</t>
  </si>
  <si>
    <t>ул. Беринга д.34 литера А</t>
  </si>
  <si>
    <t>Большой пр. д.52/15 литера А</t>
  </si>
  <si>
    <t>Большой пр. д.82 литера А</t>
  </si>
  <si>
    <t>Большой пр. д.82 литера Б</t>
  </si>
  <si>
    <t>Большой пр. д.89 литера А</t>
  </si>
  <si>
    <t>Большой пр. д.90 литера А</t>
  </si>
  <si>
    <t>Большой пр. д.91 литера А</t>
  </si>
  <si>
    <t>Большой пр. д.92 литера А</t>
  </si>
  <si>
    <t>Большой пр. д.94 литера Б</t>
  </si>
  <si>
    <t>Большой пр. д.96 литера В</t>
  </si>
  <si>
    <t>Большой пр. д.99 литера А</t>
  </si>
  <si>
    <t>Большой пр. д.99 литера Б</t>
  </si>
  <si>
    <t>Большой пр. д.101 литера А</t>
  </si>
  <si>
    <t>Весельная ул. д.2/93 литера А</t>
  </si>
  <si>
    <t>Весельная ул. д.2/93 литера Б</t>
  </si>
  <si>
    <t>Весельная ул. д.4 литера А</t>
  </si>
  <si>
    <t>Весельная ул. д.4 литера Б</t>
  </si>
  <si>
    <t>Весельная ул. д.5 литера А</t>
  </si>
  <si>
    <t>Весельная ул. д.7/10 литера А</t>
  </si>
  <si>
    <t>Весельная ул. д.8 литера А</t>
  </si>
  <si>
    <t>Весельная ул. д.9 литера А</t>
  </si>
  <si>
    <t>Весельная ул. д.10 литера А</t>
  </si>
  <si>
    <t>Весельная ул. д.11 литера А</t>
  </si>
  <si>
    <t>Весельная ул. д.12 литера А</t>
  </si>
  <si>
    <t>Гаванская ул. д.2/97 литера А</t>
  </si>
  <si>
    <t>Гаванская ул. д.4 литера А</t>
  </si>
  <si>
    <t>Гаванская ул. д.6 литера А</t>
  </si>
  <si>
    <t>Гаванская ул. д.7 литера А</t>
  </si>
  <si>
    <t>Гаванская ул. д.9 литера А</t>
  </si>
  <si>
    <t>Гаванская ул. д.10 литера А</t>
  </si>
  <si>
    <t>Гаванская ул. д.11 литера А</t>
  </si>
  <si>
    <t>Гаванская ул. д.12 литера А</t>
  </si>
  <si>
    <t>Гаванская ул. д.14 литера В</t>
  </si>
  <si>
    <t>Гаванская ул. д.14 литера Д</t>
  </si>
  <si>
    <t>Гаванская ул. д.15 литера А</t>
  </si>
  <si>
    <t>Гаванская ул. д.16 литера А</t>
  </si>
  <si>
    <t>Гаванская ул. д.17 литера А</t>
  </si>
  <si>
    <t>Гаванская ул. д.19/100 литера А</t>
  </si>
  <si>
    <t>Гаванская ул. д.24 литера А</t>
  </si>
  <si>
    <t>Гаванская ул. д.26 литера А</t>
  </si>
  <si>
    <t>Гаванская ул. д.27 литера А</t>
  </si>
  <si>
    <t>Гаванская ул. д.30 литера А</t>
  </si>
  <si>
    <t>Гаванская ул. д.32 литера А</t>
  </si>
  <si>
    <t>Гаванская ул. д.33 литера А</t>
  </si>
  <si>
    <t>Гаванская ул. д.34 литера А</t>
  </si>
  <si>
    <t>Гаванская ул. д.35 литера А</t>
  </si>
  <si>
    <t>Гаванская ул. д.36 литера А</t>
  </si>
  <si>
    <t>Гаванская ул. д.37 литера А</t>
  </si>
  <si>
    <t>Гаванская ул. д.38 литера А</t>
  </si>
  <si>
    <t>Гаванская ул. д.40 литера А</t>
  </si>
  <si>
    <t>Гаванская ул. д.41 литера А</t>
  </si>
  <si>
    <t>Гаванская ул. д.42 литера А</t>
  </si>
  <si>
    <t>Гаванская ул. д.43 литера А</t>
  </si>
  <si>
    <t>Гаванская ул. д.44 литера А</t>
  </si>
  <si>
    <t>Гаванская ул. д.45 литера А</t>
  </si>
  <si>
    <t>Гаванская ул. д.46 литера А</t>
  </si>
  <si>
    <t>Гаванская ул. д.47 литера А</t>
  </si>
  <si>
    <t>Гаванская ул. д.47 литера Б</t>
  </si>
  <si>
    <t>Гаванская ул. д.47 литера В</t>
  </si>
  <si>
    <t>Гаванская ул. д.47 литера Г</t>
  </si>
  <si>
    <t>Гаванская ул. д.47 литера Д</t>
  </si>
  <si>
    <t>Гаванская ул. д.48 литера А</t>
  </si>
  <si>
    <t>Гаванская ул. д.49 литера А</t>
  </si>
  <si>
    <t>Гаванская ул. д.49  к.2 литера А</t>
  </si>
  <si>
    <t>Гаванская ул. д.51 литера А</t>
  </si>
  <si>
    <t>Детская ул. д.11 литера А</t>
  </si>
  <si>
    <t>Детская ул. д.17 литера А</t>
  </si>
  <si>
    <t>Детская ул. д.26 литера А</t>
  </si>
  <si>
    <t>Детская ул. д.30 литера А</t>
  </si>
  <si>
    <t>Детская ул. д.34/90 литера А</t>
  </si>
  <si>
    <t>Железноводская ул. д.26-28 литера А</t>
  </si>
  <si>
    <t>Канареечная ул. д.6/4 литера А</t>
  </si>
  <si>
    <t>Канареечная ул. д.10 литера А</t>
  </si>
  <si>
    <t>Карташихина ул. д.2/13 литера А</t>
  </si>
  <si>
    <t>Карташихина ул. д.6 литера А</t>
  </si>
  <si>
    <t>Карташихина ул. д.7 литера А</t>
  </si>
  <si>
    <t>Карташихина ул. д.10/97 литера А</t>
  </si>
  <si>
    <t>Карташихина ул. д.12 литера А</t>
  </si>
  <si>
    <t>Карташихина ул. д.13 литера А</t>
  </si>
  <si>
    <t>Карташихина ул. д.17 литера А</t>
  </si>
  <si>
    <t>Карташихина ул. д.19 литера А</t>
  </si>
  <si>
    <t>Карташихина ул. д.20 литера В</t>
  </si>
  <si>
    <t>Карташихина ул. д.21 литера А</t>
  </si>
  <si>
    <t>Карташихина ул. д.22 литера А</t>
  </si>
  <si>
    <t>пр. КИМа д.11 литера А</t>
  </si>
  <si>
    <t>пр. КИМа д.13 литера А</t>
  </si>
  <si>
    <t>Кораблестроителей ул. д.16 к.1 литера А</t>
  </si>
  <si>
    <t>Кораблестроителей ул. д.19 к.1 литера А</t>
  </si>
  <si>
    <t>Кораблестроителей ул. д.19 к.1 литера В</t>
  </si>
  <si>
    <t>Кораблестроителей ул. д.19 к.2 литера А</t>
  </si>
  <si>
    <t>Кораблестроителей ул. д.22 к.1 литера А</t>
  </si>
  <si>
    <t>Косая линия д.24/25 литера А</t>
  </si>
  <si>
    <t>Малый пр. д.65 к.1 литера А</t>
  </si>
  <si>
    <t>Малый пр. д.65 к.2 литера Б</t>
  </si>
  <si>
    <t>Малый пр. д.67 к.1 литера А</t>
  </si>
  <si>
    <t>Малый пр. д.67 к.2 литера Б</t>
  </si>
  <si>
    <t>Малый пр. д.70 литера А</t>
  </si>
  <si>
    <t>Малый пр. д.75 литера А</t>
  </si>
  <si>
    <t>Мичманская ул. д.2 к.1 литера А</t>
  </si>
  <si>
    <t>Мичманская ул. д.4 литера А</t>
  </si>
  <si>
    <t>Морская наб. д.9 литера В</t>
  </si>
  <si>
    <t>Морская наб. д.15 литера Г, л/кл 26,27</t>
  </si>
  <si>
    <t>Морская наб. д.15 литера А, л/кл 1-21</t>
  </si>
  <si>
    <t>Морская наб. д.15 литера Д, л/кл 28,29</t>
  </si>
  <si>
    <t>Морская наб. д.17 литера Б, л/к 1-3</t>
  </si>
  <si>
    <t xml:space="preserve">Морская наб. д.17 литера Г, л/к 6-7 </t>
  </si>
  <si>
    <t>Морская наб. д.17 литера Д, л/к 8-9</t>
  </si>
  <si>
    <t>Морская наб. д.17 литера Ж, л/к 12</t>
  </si>
  <si>
    <t>Морская наб. д.17 к.2 литера А</t>
  </si>
  <si>
    <t>Морская наб. д.17 к.3 литера А</t>
  </si>
  <si>
    <t>Морская наб. д.19 литера А</t>
  </si>
  <si>
    <t>Наличная ул. д.5 литера А</t>
  </si>
  <si>
    <t>Наличная ул. д.7 литера А</t>
  </si>
  <si>
    <t>Наличная ул. д.9 литера А</t>
  </si>
  <si>
    <t>Наличная ул. д.11 литера А</t>
  </si>
  <si>
    <t>Наличная ул. д.12 литера А</t>
  </si>
  <si>
    <t>Наличная ул. д.13 литера А</t>
  </si>
  <si>
    <t>Наличная ул. д.14 литера А</t>
  </si>
  <si>
    <t>Наличная ул.  д.15 литера А</t>
  </si>
  <si>
    <t>Наличная ул.  д.15 к.2 литера А</t>
  </si>
  <si>
    <t>Наличная ул. д.17 литера А</t>
  </si>
  <si>
    <t>Наличная ул. д.19 литера А</t>
  </si>
  <si>
    <t>Наличная ул. д.19 литера Б</t>
  </si>
  <si>
    <t>Наличная ул. д.21 литера А</t>
  </si>
  <si>
    <t>Наличная ул. д.22 литера А</t>
  </si>
  <si>
    <t>Наличная ул. д.23 литера А</t>
  </si>
  <si>
    <t>Наличная ул. д.25/84 литера А</t>
  </si>
  <si>
    <t>Наличная ул. д.27 литера А</t>
  </si>
  <si>
    <t>Наличная ул. д.29 литера А</t>
  </si>
  <si>
    <t>Наличная ул. д.31 литера А</t>
  </si>
  <si>
    <t>Наличная ул. д.33 литера А</t>
  </si>
  <si>
    <t>Наличная ул. д.35 к.1 литера А</t>
  </si>
  <si>
    <t>Наличная ул. д.35 к.2 литера Б</t>
  </si>
  <si>
    <t>Наличная ул. д.35 к.3 литера В</t>
  </si>
  <si>
    <t>Наличная ул. д.36 к.1 литера А</t>
  </si>
  <si>
    <t>Наличная ул. д.36 к.3 литера А</t>
  </si>
  <si>
    <t>Наличная ул. д.37 к.2 литера Б</t>
  </si>
  <si>
    <t>Наличная ул. д.37 к.4 литера Г</t>
  </si>
  <si>
    <t>Наличная ул. д.45 литера А</t>
  </si>
  <si>
    <t>ул. Нахимова д.1 литера А</t>
  </si>
  <si>
    <t>ул. Нахимова д.2/30 литера А</t>
  </si>
  <si>
    <t>ул. Нахимова д.3 к.2 литера А</t>
  </si>
  <si>
    <t>ул. Нахимова д.4 литера В</t>
  </si>
  <si>
    <t>ул. Нахимова д.5 к.4 литера А</t>
  </si>
  <si>
    <t>ул. Нахимова д.7 к.3 литера А</t>
  </si>
  <si>
    <t>ул. Нахимова д.8 к.3 литера В</t>
  </si>
  <si>
    <t>ул. Нахимова д.12 литера Б</t>
  </si>
  <si>
    <t>ул. Нахимова д.4/41 литера А</t>
  </si>
  <si>
    <t>ул. Нахимова д.14/41 литера Б</t>
  </si>
  <si>
    <t>ул. Одоевского д.12 литера А</t>
  </si>
  <si>
    <t>Опочинина ул. д.3 литера А</t>
  </si>
  <si>
    <t>Опочинина ул. д.5 литера А</t>
  </si>
  <si>
    <t>Опочинина ул. д.6 литера А</t>
  </si>
  <si>
    <t>Опочинина ул. д.7 литера А</t>
  </si>
  <si>
    <t>Опочинина ул. д.9 литера А</t>
  </si>
  <si>
    <t>Опочинина ул. д.11 литера А</t>
  </si>
  <si>
    <t>Опочинина ул. д.13 литера А</t>
  </si>
  <si>
    <t>Опочинина ул. д.15/18 литера А</t>
  </si>
  <si>
    <t>Опочинина ул. д.17 литера А</t>
  </si>
  <si>
    <t>Опочинина ул. д.17 литера В</t>
  </si>
  <si>
    <t>Опочинина ул. д.21 литера А</t>
  </si>
  <si>
    <t>Опочинина ул. д.27 литера А</t>
  </si>
  <si>
    <t>Опочинина ул. д.29 литера А</t>
  </si>
  <si>
    <t>Опочинина ул. д.33 литера А</t>
  </si>
  <si>
    <t>Остоумова ул. д.7/9 литера А</t>
  </si>
  <si>
    <t>Остоумова ул. д.7/9 литера Б</t>
  </si>
  <si>
    <t>Остоумова ул. д.8 литера А</t>
  </si>
  <si>
    <t>Остоумова ул. д.10 литера А</t>
  </si>
  <si>
    <t>Среднегаванский пр. д.1 литера А</t>
  </si>
  <si>
    <t>Среднегаванский пр.  д.2/20 литера А</t>
  </si>
  <si>
    <t>Среднегаванский пр. д.2/20 литера Б</t>
  </si>
  <si>
    <t>Среднегаванский пр. д.3 литера А</t>
  </si>
  <si>
    <t>Среднегаванский пр. д.7/8 литера А</t>
  </si>
  <si>
    <t>Среднегаванский пр. д.9 литера А</t>
  </si>
  <si>
    <t>Среднегаванский пр. д.12 литера А</t>
  </si>
  <si>
    <t>Среднегаванский пр. д.14 литера А</t>
  </si>
  <si>
    <t>Средний пр. д.51 литера А</t>
  </si>
  <si>
    <t>Средний пр. д.70 литера А</t>
  </si>
  <si>
    <t>Средний пр. д.79 литера А</t>
  </si>
  <si>
    <t>Средний пр. д.9 к.1 литера Б</t>
  </si>
  <si>
    <t>Средний пр. д.92 литера А</t>
  </si>
  <si>
    <t>Средний пр. д.96 литера А</t>
  </si>
  <si>
    <t>Средний пр. д.98 литера А</t>
  </si>
  <si>
    <t>Средний пр. д.99/18 литера А</t>
  </si>
  <si>
    <t>Средний пр. д.99/18 литера Б</t>
  </si>
  <si>
    <t>Средний пр. д.106 литера Б</t>
  </si>
  <si>
    <t>ул. Шевченко д.2 литера А</t>
  </si>
  <si>
    <t>ул. Шевченко  д.3 литера А</t>
  </si>
  <si>
    <t>ул. Шевченко д.4 литера А</t>
  </si>
  <si>
    <t>ул. Шевченко д.5/6 литера А</t>
  </si>
  <si>
    <t>ул. Шевченко д.9 литера А</t>
  </si>
  <si>
    <t>ул. Шевченко д.11 литера А</t>
  </si>
  <si>
    <t>ул. Шевченко д.16 литера А</t>
  </si>
  <si>
    <t>ул. Шевченко д.17 литера А</t>
  </si>
  <si>
    <t>ул. Шевченко д.18 литера А</t>
  </si>
  <si>
    <t>ул. Шевченко д.22 к.1 литера А</t>
  </si>
  <si>
    <t>ул. Шевченко д.2 к.2 литера Ж</t>
  </si>
  <si>
    <t>ул. Шевченко д.23 к.1 литера А</t>
  </si>
  <si>
    <t>ул. Шевченко д.24 к.1 литера А</t>
  </si>
  <si>
    <t>ул Шевченко д.24 к.2 литера Ж</t>
  </si>
  <si>
    <t>ул. Шевченко д.27 литера А</t>
  </si>
  <si>
    <t>ул. Шевченко д.28 литера А</t>
  </si>
  <si>
    <t>ул. Шевченко д.29 литера А</t>
  </si>
  <si>
    <t>ул. Шевченко д.30 литера А</t>
  </si>
  <si>
    <t>ул. Шевченко д.31 литера А</t>
  </si>
  <si>
    <t>ул. Шевченко д.32 литера А</t>
  </si>
  <si>
    <t>ул. Шевченко д.33 литера А</t>
  </si>
  <si>
    <t>ул. Шевченко д.34 литера А</t>
  </si>
  <si>
    <t>ул. Шевченко д.37 литера А</t>
  </si>
  <si>
    <t>ул. Шевченко д.38 литера А</t>
  </si>
  <si>
    <t>Шкиперский проток д.2 литера Б</t>
  </si>
  <si>
    <t>Остаток средств на 9 месяцев</t>
  </si>
  <si>
    <t>Остаток средств до конца текущего года</t>
  </si>
  <si>
    <t>Выполнение текущего ремонта за I квартал 2016 года по ООО "ЖКС №1 Василеостровского района"</t>
  </si>
  <si>
    <t>Выполнение  текущего ремонта в марте месяце 2016 года  по ООО "ЖКС №1 Василеостровского района"</t>
  </si>
  <si>
    <t>Выполнение  текущего ремонта в феврале месяце 2016 года по ООО "ЖКС №1 Василеостровского района"</t>
  </si>
  <si>
    <t>Выполнение  текущего ремонта в январе месяце 2016 года по ООО "ЖКС №1 Василеостровского района"</t>
  </si>
  <si>
    <t>План  текущего ремонта на 2016 год по ООО "ЖКС №1 Василеостровского района"</t>
  </si>
  <si>
    <t>13-я  линия  д.  2/19 литера А</t>
  </si>
  <si>
    <t>19- линия  д. 6 литера А</t>
  </si>
  <si>
    <t>20-я линия  д.  9 литера А</t>
  </si>
  <si>
    <t>20-я линия  д.  13 литера А</t>
  </si>
  <si>
    <t>20-я линия  д.  13 литера Б</t>
  </si>
  <si>
    <t>ул. Беринга  д.  3 литера З</t>
  </si>
  <si>
    <t>ул. Беринга , д.  8 литера А</t>
  </si>
  <si>
    <t>ул. Беринга  д.  16 литера А</t>
  </si>
  <si>
    <t>ул. Беринга   д.  18 литера А</t>
  </si>
  <si>
    <t>ул. Беринга   д.  20 литера А</t>
  </si>
  <si>
    <t>ул. Беринга  д. 22  к. 1 литера А</t>
  </si>
  <si>
    <t>ул. Беринга  д.  24 к. 1 литера А</t>
  </si>
  <si>
    <t>ул. Беринга  д.  24 к. 2 литера Б</t>
  </si>
  <si>
    <t>ул. Беринга  д.  24 к. 3 литера В</t>
  </si>
  <si>
    <t>ул. Беринга  д.  26 к. 1 литера А</t>
  </si>
  <si>
    <t>ул. Беринга   д.  26 к. 3 литера Е</t>
  </si>
  <si>
    <t>ул. Беринга  д. 28 к. 1 литера А</t>
  </si>
  <si>
    <t>ул. Беринга  д.  28 к. 2 литера Б</t>
  </si>
  <si>
    <t>ул. Беринга  д.  32 к. 1 литера А</t>
  </si>
  <si>
    <t>ул. Беринга  д.  34  литера А</t>
  </si>
  <si>
    <t>Большой пр. В.О. д.  52/15 литера А</t>
  </si>
  <si>
    <t>Большой пр.В.О.  д.  82 литера А</t>
  </si>
  <si>
    <t>Большой пр. В.О.  д.  82 литера Б</t>
  </si>
  <si>
    <t>Большой пр.В.О.  д.  89 литера А</t>
  </si>
  <si>
    <t>Большой пр.В.О.  д.  90 литера А</t>
  </si>
  <si>
    <t>Большой пр.В.О.  д.  91  литера А</t>
  </si>
  <si>
    <t>Большой пр.В.О.  д.  92 литера А</t>
  </si>
  <si>
    <t>Большой пр.В.О.  д.  94 литера Б</t>
  </si>
  <si>
    <t>Большой пр.В.О.  д.  96 литера В</t>
  </si>
  <si>
    <t>Большой пр. В.О.  д.  99 литера А</t>
  </si>
  <si>
    <t>Большой пр. В.О.  д.  99 литера Б</t>
  </si>
  <si>
    <t>Большой пр.В.О.  д. 101 литера А</t>
  </si>
  <si>
    <t>Весельная ул.,  д.   2/  93 литера А</t>
  </si>
  <si>
    <t>Весельная ул.,  д.   2/  93 литера Б</t>
  </si>
  <si>
    <t>Весельная ул.,  д.   4 литера А</t>
  </si>
  <si>
    <t>Весельная ул.,  д.   4 литера Б</t>
  </si>
  <si>
    <t>Весельная ул.,  д.   5 литера А</t>
  </si>
  <si>
    <t>Весельная ул.,  д. 7/10 литера А</t>
  </si>
  <si>
    <t>Весельная ул.,  д.   8 литера А</t>
  </si>
  <si>
    <t>Весельная ул.,  д.   9 литера А</t>
  </si>
  <si>
    <t>Весельная ул.,  д.  10 литера А</t>
  </si>
  <si>
    <t>Весельная ул.,  д.  11 литера А</t>
  </si>
  <si>
    <t>Весельная ул.,  д.  12 литера А</t>
  </si>
  <si>
    <t>Гаванская ул.,  д.   2/  97 литера А</t>
  </si>
  <si>
    <t>Гаванская ул.,  д.   4 литера А</t>
  </si>
  <si>
    <t>Гаванская ул.,  д.   6 литера А</t>
  </si>
  <si>
    <t>Гаванская ул.,  д.   7 литера А</t>
  </si>
  <si>
    <t>Гаванская ул.,  д.   9 литера А</t>
  </si>
  <si>
    <t>Гаванская ул.,  д.  10 литера А</t>
  </si>
  <si>
    <t>Гаванская ул.,  д.  11 литера А</t>
  </si>
  <si>
    <t>Гаванская ул.,  д.  12 литера А</t>
  </si>
  <si>
    <t>Гаванская ул.,  д.  14 литера В</t>
  </si>
  <si>
    <t>Гаванская ул.,  д.  14 литера Д</t>
  </si>
  <si>
    <t>Гаванская ул.,  д.  15 литера А</t>
  </si>
  <si>
    <t>Гаванская ул.,  д.  16 литера А</t>
  </si>
  <si>
    <t>Гаванская ул.,  д.  17 литера А</t>
  </si>
  <si>
    <t>Гаванская ул.,  д.  19/ 100 литера А</t>
  </si>
  <si>
    <t>Гаванская ул.,  д.  24 литера А</t>
  </si>
  <si>
    <t>Гаванская ул.,  д.  26 литера А</t>
  </si>
  <si>
    <t>Гаванская ул.,  д.  27 литера А</t>
  </si>
  <si>
    <t>Гаванская ул.,  д.  30 литера А</t>
  </si>
  <si>
    <t>Гаванская ул.,  д.  32 литера А</t>
  </si>
  <si>
    <t>Гаванская ул.,  д.  33 литера А</t>
  </si>
  <si>
    <t>Гаванская ул.,  д.  34 литера А</t>
  </si>
  <si>
    <t>Гаванская ул.,  д.  35 литера А</t>
  </si>
  <si>
    <t>Гаванская ул.,  д.  36 литера А</t>
  </si>
  <si>
    <t>Гаванская ул.,  д.  37 литера А</t>
  </si>
  <si>
    <t>Гаванская ул.,  д.  38 литера А</t>
  </si>
  <si>
    <t>Гаванская ул.,  д.  40 литера А</t>
  </si>
  <si>
    <t>Гаванская ул.,  д.  41 литера А</t>
  </si>
  <si>
    <t>Гаванская ул.,  д.  42 литера А</t>
  </si>
  <si>
    <t>Гаванская ул.,  д.  43 литера А</t>
  </si>
  <si>
    <t>Гаванская ул.,  д.  44 литера А</t>
  </si>
  <si>
    <t>Гаванская ул.,  д.  45 литера А</t>
  </si>
  <si>
    <t>Гаванская ул.,  д.  46 литера А</t>
  </si>
  <si>
    <t>Гаванская ул.,  д.  47 литера А</t>
  </si>
  <si>
    <t>Гаванская ул.,  д.  47 литера Б</t>
  </si>
  <si>
    <t>Гаванская ул.,  д.  47 литера В</t>
  </si>
  <si>
    <t>Гаванская ул.,  д.  47 литера Г</t>
  </si>
  <si>
    <t>Гаванская ул.,  д.  47 литера Д</t>
  </si>
  <si>
    <t>Гаванская ул.,  д.  48 литера А</t>
  </si>
  <si>
    <t>Гаванская ул.,  д.  49 литера А</t>
  </si>
  <si>
    <t>Гаванская ул.,  д.  49  к   2 литера А</t>
  </si>
  <si>
    <t>Гаванская ул.,  д.  51 литера А</t>
  </si>
  <si>
    <t>Детская ул.,  д.  11 литера А</t>
  </si>
  <si>
    <t>Детская ул.,  д.  17 литера А</t>
  </si>
  <si>
    <t>Детская ул.,  д.  26 литера А</t>
  </si>
  <si>
    <t>Детская ул.,  д.  30 литера А</t>
  </si>
  <si>
    <t>Детская ул.,  д.  34/  90 литера А</t>
  </si>
  <si>
    <t>Железноводская ул.д.26-28 литера А</t>
  </si>
  <si>
    <t>Канареечная ул., д.   6/4 литера А</t>
  </si>
  <si>
    <t>Канареечная ул,  д.  10 литера А</t>
  </si>
  <si>
    <t>Карташихина ул.,  д.   2/  13 литера А</t>
  </si>
  <si>
    <t>Карташихина ул.,  д.   6 литера А</t>
  </si>
  <si>
    <t>Карташихина ул.,  д.   7 литера А</t>
  </si>
  <si>
    <t>Карташихина ул.,  д.  10/  97 литера А</t>
  </si>
  <si>
    <t>Карташихина ул.,  д.  12 литера А</t>
  </si>
  <si>
    <t>Карташихина ул.,  д.  13 литера А</t>
  </si>
  <si>
    <t>Карташихина ул.,  д.  17 литера А</t>
  </si>
  <si>
    <t>Карташихина ул.,  д.  19 литера А</t>
  </si>
  <si>
    <t>Карташихина ул.,  д.  20 литера В</t>
  </si>
  <si>
    <t>Карташихина ул.,  д.  21 литера А</t>
  </si>
  <si>
    <t>Карташихина ул.,  д.  22 литера А</t>
  </si>
  <si>
    <t>пр.КИМа  д.  11 литера А</t>
  </si>
  <si>
    <t>пр.КИМа   д. 13 литера А</t>
  </si>
  <si>
    <t>Кораблестроителей ул., д.  16 к.1 литера А</t>
  </si>
  <si>
    <t>Кораблестроителей ул., д.19 к.1 литера А</t>
  </si>
  <si>
    <t>Кораблестроителей ул., д.19 к.1 литера В</t>
  </si>
  <si>
    <t>Кораблестроителей ул., д.19 к.2 литера А</t>
  </si>
  <si>
    <t>Кораблестроителей ул., д.22 к.1 литера А</t>
  </si>
  <si>
    <t>Косая линия 24/25 литера А</t>
  </si>
  <si>
    <t>Малый пр.В.О. д.65  к.1 литера А</t>
  </si>
  <si>
    <t>Малый пр.В.О. д.65  к.2 литера Б</t>
  </si>
  <si>
    <t>Малый пр.В.О. д.67  к.1 литера А</t>
  </si>
  <si>
    <t>Малый пр.В.О. д.67  к.2 литера Б</t>
  </si>
  <si>
    <t>Малый пр.В.О.  д.  70 литера А</t>
  </si>
  <si>
    <t>Малый пр.В.О.  д.  75 литера А</t>
  </si>
  <si>
    <t>Мичманская ул., д.   2 к.1 литера А</t>
  </si>
  <si>
    <t>Мичманская ул., д.4 литера А</t>
  </si>
  <si>
    <t>Морская наб., д.   9 литера В</t>
  </si>
  <si>
    <t>Морская наб., д.15 (26-27 л/к) литера Д</t>
  </si>
  <si>
    <t>Морская наб., д.15 (28-29 л/к) литера Г</t>
  </si>
  <si>
    <t>Морская наб., д.15 (1-21 л/к) литера А</t>
  </si>
  <si>
    <t>Морская наб., д.17 (1-3  л/к) литера Б</t>
  </si>
  <si>
    <t>Морская наб., д.17 (6-7 л/к) литера Г</t>
  </si>
  <si>
    <t>Морская наб., д.17 (8-9 л/к) литера Д</t>
  </si>
  <si>
    <t>Морская наб., д.17 (12 л/к) литера Ж</t>
  </si>
  <si>
    <t>Морская наб., д.  17 к.2 литера А</t>
  </si>
  <si>
    <t>Морская наб., д.  17 к.3 литера А</t>
  </si>
  <si>
    <t>Морская наб., д.  19 литера А</t>
  </si>
  <si>
    <t>Наличная ул.,  д.   5 литера А</t>
  </si>
  <si>
    <t>Наличная ул.,  д.   7 литера А</t>
  </si>
  <si>
    <t>Наличная ул.,  д.   9 литера А</t>
  </si>
  <si>
    <t>Наличная ул.,  д.  11 литера А</t>
  </si>
  <si>
    <t>Наличная ул., д.  12 литера А</t>
  </si>
  <si>
    <t>Наличная ул.,  д.  13 литера А</t>
  </si>
  <si>
    <t>Наличная ул., д.  14 литера А</t>
  </si>
  <si>
    <t>Наличная ул.,  д.  15 литера А</t>
  </si>
  <si>
    <t>Наличная ул.,  д.  15  к.2 литера А</t>
  </si>
  <si>
    <t>Наличная ул.,  д.  17 литера А</t>
  </si>
  <si>
    <t>Наличная ул.,  д.  19 литера А</t>
  </si>
  <si>
    <t>Наличная ул.,  д.  19  литера Б</t>
  </si>
  <si>
    <t>Наличная ул.,  д.  21 литера А</t>
  </si>
  <si>
    <t>Наличная ул., д.  22 литера А</t>
  </si>
  <si>
    <t>Наличная ул.,  д.  23 литера А</t>
  </si>
  <si>
    <t>Наличная ул.,  д.  25/84 литера А</t>
  </si>
  <si>
    <t>Наличная ул.,  д.  27 литера А</t>
  </si>
  <si>
    <t>Наличная ул.,  д.  29 литера А</t>
  </si>
  <si>
    <t>Наличная ул.,  д.  31 литера А</t>
  </si>
  <si>
    <t>Наличная ул.,  д.  33 литера А</t>
  </si>
  <si>
    <t>Наличная ул.,  д.  35  к.   1 литера А</t>
  </si>
  <si>
    <t>Наличная ул.,  д.  35  к   2 литера Б</t>
  </si>
  <si>
    <t>Наличная ул.,  д.  35  к.   3 литера В</t>
  </si>
  <si>
    <t>Наличная ул.,  д.  36  к.   1 литера А</t>
  </si>
  <si>
    <t>Наличная ул.,  д.  36  к.   3 литера А</t>
  </si>
  <si>
    <t>Наличная ул.,  д.  37  к.   2 литера Б</t>
  </si>
  <si>
    <t>Наличная ул.,  д.  37  к.   4 литера Г</t>
  </si>
  <si>
    <t>Наличная ул.,  д.  45 литера А</t>
  </si>
  <si>
    <t>ул. Нахимова   д.   1 литера А</t>
  </si>
  <si>
    <t>ул. Нахимова   д.   2/  30 литера А</t>
  </si>
  <si>
    <t>ул. Нахимова  д. 3 к. 2 литера А</t>
  </si>
  <si>
    <t>ул Нахимова   д.   4 литера В</t>
  </si>
  <si>
    <t>ул Нахимова   д. 5 к.   4 литера А</t>
  </si>
  <si>
    <t>ул. Нахимова   д. 7 корп.  3 литера А</t>
  </si>
  <si>
    <t>ул. Нахимова  д.    8  к.   3 литера В</t>
  </si>
  <si>
    <t>ул. Нахимова   д.  12 литера Б</t>
  </si>
  <si>
    <t>ул. Нахимова   д.  14/  41 литера А</t>
  </si>
  <si>
    <t>ул Нахимова   д.  14/  41 литера Б</t>
  </si>
  <si>
    <t>ул. Одоевского   д. 12 литера А</t>
  </si>
  <si>
    <t>Опочинина ул.,  д.   3 литера А</t>
  </si>
  <si>
    <t>Опочинина ул.,  д.   5 литера А</t>
  </si>
  <si>
    <t>Опочинина ул.,  д.   6 литера А</t>
  </si>
  <si>
    <t>Опочинина ул.,  д.   7 литера А</t>
  </si>
  <si>
    <t>Опочинина ул.,  д.   9 литера А</t>
  </si>
  <si>
    <t>Опочинина ул.,  д.  11 литера А</t>
  </si>
  <si>
    <t>Опочинина ул.,  д.  13 литера А</t>
  </si>
  <si>
    <t>Опочинина ул.,  д.  15/  18 литера А</t>
  </si>
  <si>
    <t>Опочинина ул.,  д.  17 литера А</t>
  </si>
  <si>
    <t>Опочинина ул.,  д.  17 литера В</t>
  </si>
  <si>
    <t>Опочинина ул.,  д.  21 литера А</t>
  </si>
  <si>
    <t>Опочинина ул.,  д.  27 литера А</t>
  </si>
  <si>
    <t>Опочинина ул.,  д.  29 литера А</t>
  </si>
  <si>
    <t>Опочинина ул.,  д.  33 литера А</t>
  </si>
  <si>
    <t>Остоумова ул.,  д.   7/   9 литера А</t>
  </si>
  <si>
    <t>Остоумова ул.,  д.   7/   9 литера Б</t>
  </si>
  <si>
    <t>Остоумова ул.,  д.   8 литера А</t>
  </si>
  <si>
    <t>Остоумова ул.,  д.  10 литера А</t>
  </si>
  <si>
    <t>Среднегаванский пр, д.   1 литера А</t>
  </si>
  <si>
    <t>Среднегаванский пр,  д.   2/20 литера А</t>
  </si>
  <si>
    <t>Среднегаванский пр,  д.   2/20 литера Б</t>
  </si>
  <si>
    <t>Среднегаванский пр, д.   3 литера А</t>
  </si>
  <si>
    <t>Среднегаванский пр,  д.   7/ 8 литера А</t>
  </si>
  <si>
    <t>Среднегаванский пр,  д.   9 литера А</t>
  </si>
  <si>
    <t>Среднегаванский пр,  д.  12 литера А</t>
  </si>
  <si>
    <t>Среднегаванский пр,  д.  14 литера А</t>
  </si>
  <si>
    <t>Средний пр В.О. д.  70 литера А</t>
  </si>
  <si>
    <t>Средний пр В.О. д.  79 литера А</t>
  </si>
  <si>
    <t>Средний пр В.О. д.  79 к.1 литера Б</t>
  </si>
  <si>
    <t>Средний пр.В.О.  д.  92 литера А</t>
  </si>
  <si>
    <t>Средний пр.В.О.  д.  96 литера А</t>
  </si>
  <si>
    <t>Средний пр.В.О. д.  98 литера А</t>
  </si>
  <si>
    <t>Средний пр. В.О.  д. 99/18 лит "А"</t>
  </si>
  <si>
    <t>Средний пр. В.О.  д. 99/18 лит "Б"</t>
  </si>
  <si>
    <t>Средний пр.В.О.  д. 106 литера Б</t>
  </si>
  <si>
    <t>ул.Шевченко   д.   2 литера А</t>
  </si>
  <si>
    <t>ул. Шевченко   д.   3 литера А</t>
  </si>
  <si>
    <t>ул. Шевченко   д.   4 литера А</t>
  </si>
  <si>
    <t>ул. Шевченко   д.   5/ 6 литера А</t>
  </si>
  <si>
    <t>ул. Шевченко   д.   9 литера А</t>
  </si>
  <si>
    <t>ул.Шевченко  д.  11 литера А</t>
  </si>
  <si>
    <t>ул.Шевченко ул.  д.  16 литера А</t>
  </si>
  <si>
    <t>ул. Шевченко  д.  17 литера А</t>
  </si>
  <si>
    <t>ул. Шевченко  д.  18 литера А</t>
  </si>
  <si>
    <t>ул. Шевченко д.24 к.2 литера Ж</t>
  </si>
  <si>
    <t>ул. Шевченко д.22 к.2 литера Ж</t>
  </si>
  <si>
    <t>ул. Беринга д.32 к.1 литера А</t>
  </si>
  <si>
    <t>Средний пр. д.79 к.1 литера Б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</si>
  <si>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</si>
  <si>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</t>
  </si>
  <si>
    <t>Выполнение  текущего ремонта в апреле месяце 2016 года  по ООО "ЖКС №1 Василеостровского района"</t>
  </si>
  <si>
    <t>Выполнение  текущего ремонта в мае месяце 2016 года  по ООО "ЖКС №1 Василеостровского района"</t>
  </si>
  <si>
    <t>Выполнение  текущего ремонта в июне месяце 2016 года  по ООО "ЖКС №1 Василеостровского района"</t>
  </si>
  <si>
    <t>Выполнение текущего ремонта за II квартал 2016 года по ООО "ЖКС №1 Василеостровского района"</t>
  </si>
  <si>
    <t>Выполнение  текущего ремонта в I полугодие 2016 года  по ООО "ЖКС №1 Василеостровского района"</t>
  </si>
</sst>
</file>

<file path=xl/styles.xml><?xml version="1.0" encoding="utf-8"?>
<styleSheet xmlns="http://schemas.openxmlformats.org/spreadsheetml/2006/main">
  <numFmts count="4">
    <numFmt numFmtId="164" formatCode="#,##0.00_ ;[Red]\-#,##0.00\ "/>
    <numFmt numFmtId="165" formatCode="#,##0_ ;[Red]\-#,##0\ "/>
    <numFmt numFmtId="166" formatCode="#,##0.000_ ;[Red]\-#,##0.000\ "/>
    <numFmt numFmtId="167" formatCode="0.000"/>
  </numFmts>
  <fonts count="16">
    <font>
      <sz val="10"/>
      <name val="Arial Cyr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i/>
      <sz val="11"/>
      <name val="Times"/>
      <family val="1"/>
    </font>
    <font>
      <sz val="11"/>
      <name val="CG Times"/>
      <family val="1"/>
    </font>
    <font>
      <b/>
      <sz val="11"/>
      <name val="CG Times"/>
      <family val="1"/>
    </font>
    <font>
      <sz val="11"/>
      <color indexed="10"/>
      <name val="CG Times"/>
      <family val="1"/>
    </font>
    <font>
      <b/>
      <i/>
      <sz val="11"/>
      <name val="CG Times"/>
      <family val="1"/>
    </font>
    <font>
      <i/>
      <sz val="11"/>
      <name val="CG Times"/>
      <family val="1"/>
    </font>
    <font>
      <sz val="10"/>
      <name val="CG Times"/>
      <family val="1"/>
    </font>
    <font>
      <sz val="11"/>
      <color indexed="8"/>
      <name val="CG Times"/>
      <family val="1"/>
    </font>
    <font>
      <b/>
      <sz val="14"/>
      <name val="CG Times"/>
      <family val="1"/>
    </font>
    <font>
      <sz val="12"/>
      <name val="Times New Roman"/>
      <family val="1"/>
      <charset val="204"/>
    </font>
    <font>
      <sz val="10"/>
      <name val="Times New Roman Cyr"/>
      <charset val="204"/>
    </font>
    <font>
      <sz val="10"/>
      <name val="Cambria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27">
    <xf numFmtId="0" fontId="0" fillId="0" borderId="0" xfId="0"/>
    <xf numFmtId="0" fontId="4" fillId="0" borderId="0" xfId="0" applyFont="1" applyFill="1"/>
    <xf numFmtId="0" fontId="5" fillId="0" borderId="0" xfId="0" applyFont="1" applyFill="1"/>
    <xf numFmtId="164" fontId="4" fillId="0" borderId="0" xfId="0" applyNumberFormat="1" applyFont="1" applyFill="1"/>
    <xf numFmtId="0" fontId="5" fillId="0" borderId="0" xfId="0" applyFont="1" applyFill="1" applyAlignment="1"/>
    <xf numFmtId="0" fontId="5" fillId="0" borderId="0" xfId="0" applyFont="1" applyFill="1" applyBorder="1" applyAlignment="1">
      <alignment vertical="center"/>
    </xf>
    <xf numFmtId="49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/>
    <xf numFmtId="0" fontId="4" fillId="0" borderId="1" xfId="0" applyFont="1" applyFill="1" applyBorder="1"/>
    <xf numFmtId="164" fontId="6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167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left"/>
    </xf>
    <xf numFmtId="3" fontId="7" fillId="0" borderId="1" xfId="0" applyNumberFormat="1" applyFont="1" applyFill="1" applyBorder="1" applyAlignment="1">
      <alignment horizontal="right"/>
    </xf>
    <xf numFmtId="3" fontId="4" fillId="0" borderId="0" xfId="0" applyNumberFormat="1" applyFont="1" applyFill="1"/>
    <xf numFmtId="0" fontId="8" fillId="0" borderId="1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/>
    </xf>
    <xf numFmtId="167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right" vertical="center"/>
    </xf>
    <xf numFmtId="49" fontId="5" fillId="0" borderId="1" xfId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9" fillId="0" borderId="1" xfId="1" applyFont="1" applyFill="1" applyBorder="1" applyAlignment="1">
      <alignment horizontal="left" vertical="center"/>
    </xf>
    <xf numFmtId="0" fontId="9" fillId="0" borderId="1" xfId="1" applyFont="1" applyFill="1" applyBorder="1" applyAlignment="1">
      <alignment horizontal="left" vertical="center" wrapText="1"/>
    </xf>
    <xf numFmtId="2" fontId="9" fillId="0" borderId="1" xfId="1" applyNumberFormat="1" applyFont="1" applyFill="1" applyBorder="1" applyAlignment="1">
      <alignment horizontal="left" vertical="center" wrapText="1"/>
    </xf>
    <xf numFmtId="3" fontId="8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4" fillId="0" borderId="1" xfId="1" applyFont="1" applyFill="1" applyBorder="1" applyAlignment="1">
      <alignment horizontal="left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/>
    <xf numFmtId="1" fontId="4" fillId="0" borderId="1" xfId="0" applyNumberFormat="1" applyFont="1" applyFill="1" applyBorder="1" applyAlignment="1">
      <alignment horizontal="center"/>
    </xf>
    <xf numFmtId="164" fontId="4" fillId="0" borderId="1" xfId="2" applyNumberFormat="1" applyFont="1" applyFill="1" applyBorder="1" applyAlignment="1">
      <alignment horizontal="center"/>
    </xf>
    <xf numFmtId="166" fontId="4" fillId="0" borderId="1" xfId="0" applyNumberFormat="1" applyFont="1" applyFill="1" applyBorder="1"/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2" fontId="10" fillId="0" borderId="1" xfId="0" applyNumberFormat="1" applyFont="1" applyFill="1" applyBorder="1" applyAlignment="1">
      <alignment horizontal="center"/>
    </xf>
    <xf numFmtId="166" fontId="4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right"/>
    </xf>
    <xf numFmtId="1" fontId="10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/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11" fillId="0" borderId="0" xfId="0" applyFont="1" applyFill="1" applyAlignment="1"/>
    <xf numFmtId="0" fontId="11" fillId="0" borderId="0" xfId="0" applyFont="1" applyFill="1" applyBorder="1" applyAlignment="1">
      <alignment vertical="center"/>
    </xf>
    <xf numFmtId="49" fontId="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left" vertical="center"/>
    </xf>
    <xf numFmtId="0" fontId="4" fillId="2" borderId="1" xfId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4" fillId="2" borderId="0" xfId="0" applyFont="1" applyFill="1"/>
    <xf numFmtId="0" fontId="4" fillId="2" borderId="1" xfId="1" applyFont="1" applyFill="1" applyBorder="1" applyAlignment="1">
      <alignment horizontal="left" vertical="center" wrapText="1"/>
    </xf>
    <xf numFmtId="165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64" fontId="5" fillId="2" borderId="1" xfId="0" applyNumberFormat="1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3" fontId="4" fillId="2" borderId="0" xfId="0" applyNumberFormat="1" applyFont="1" applyFill="1"/>
    <xf numFmtId="167" fontId="15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1" fillId="0" borderId="0" xfId="0" applyFont="1" applyFill="1" applyAlignment="1"/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textRotation="90" wrapText="1"/>
    </xf>
    <xf numFmtId="4" fontId="12" fillId="0" borderId="3" xfId="0" applyNumberFormat="1" applyFont="1" applyFill="1" applyBorder="1" applyAlignment="1">
      <alignment horizontal="center" textRotation="90" wrapText="1"/>
    </xf>
    <xf numFmtId="4" fontId="12" fillId="0" borderId="4" xfId="0" applyNumberFormat="1" applyFont="1" applyFill="1" applyBorder="1" applyAlignment="1">
      <alignment horizontal="center" textRotation="90" wrapText="1"/>
    </xf>
    <xf numFmtId="0" fontId="12" fillId="0" borderId="2" xfId="0" applyFont="1" applyFill="1" applyBorder="1" applyAlignment="1">
      <alignment horizontal="center" textRotation="90" wrapText="1"/>
    </xf>
    <xf numFmtId="0" fontId="12" fillId="0" borderId="3" xfId="0" applyFont="1" applyFill="1" applyBorder="1" applyAlignment="1">
      <alignment horizontal="center" textRotation="90" wrapText="1"/>
    </xf>
    <xf numFmtId="0" fontId="12" fillId="0" borderId="4" xfId="0" applyFont="1" applyFill="1" applyBorder="1" applyAlignment="1">
      <alignment horizontal="center" textRotation="90" wrapText="1"/>
    </xf>
    <xf numFmtId="4" fontId="9" fillId="0" borderId="1" xfId="0" applyNumberFormat="1" applyFont="1" applyFill="1" applyBorder="1" applyAlignment="1">
      <alignment horizontal="center" textRotation="90" wrapText="1"/>
    </xf>
    <xf numFmtId="0" fontId="9" fillId="0" borderId="1" xfId="0" applyFont="1" applyFill="1" applyBorder="1" applyAlignment="1">
      <alignment horizontal="center" textRotation="90" wrapText="1"/>
    </xf>
    <xf numFmtId="0" fontId="9" fillId="0" borderId="1" xfId="0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 textRotation="90" wrapText="1"/>
    </xf>
    <xf numFmtId="0" fontId="9" fillId="2" borderId="1" xfId="0" applyFont="1" applyFill="1" applyBorder="1" applyAlignment="1">
      <alignment horizontal="center" textRotation="90" wrapText="1"/>
    </xf>
    <xf numFmtId="0" fontId="9" fillId="2" borderId="1" xfId="0" applyFont="1" applyFill="1" applyBorder="1" applyAlignment="1">
      <alignment horizontal="center"/>
    </xf>
    <xf numFmtId="167" fontId="13" fillId="0" borderId="5" xfId="0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1" fontId="13" fillId="0" borderId="3" xfId="0" applyNumberFormat="1" applyFont="1" applyFill="1" applyBorder="1" applyAlignment="1">
      <alignment horizontal="center"/>
    </xf>
    <xf numFmtId="2" fontId="13" fillId="0" borderId="4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64" fontId="14" fillId="0" borderId="1" xfId="0" applyNumberFormat="1" applyFont="1" applyFill="1" applyBorder="1" applyAlignment="1">
      <alignment horizontal="center"/>
    </xf>
    <xf numFmtId="164" fontId="14" fillId="0" borderId="6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165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3" fontId="5" fillId="0" borderId="0" xfId="0" applyNumberFormat="1" applyFont="1" applyFill="1"/>
    <xf numFmtId="164" fontId="5" fillId="0" borderId="0" xfId="0" applyNumberFormat="1" applyFont="1" applyFill="1"/>
    <xf numFmtId="164" fontId="4" fillId="2" borderId="1" xfId="0" applyNumberFormat="1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8;&#1063;&#1045;&#1058;%20&#1058;&#1056;%2020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январь 2016"/>
      <sheetName val="февраль 2016"/>
      <sheetName val="март 2016"/>
      <sheetName val="1 кв."/>
      <sheetName val="апрель 2016"/>
      <sheetName val="май 2016"/>
      <sheetName val="июнь 2016"/>
      <sheetName val="2 кв."/>
      <sheetName val="1 полугоди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9">
          <cell r="E29">
            <v>0.219</v>
          </cell>
          <cell r="F29">
            <v>0.04</v>
          </cell>
        </row>
        <row r="30">
          <cell r="E30">
            <v>226.441</v>
          </cell>
          <cell r="F30">
            <v>71.751999999999995</v>
          </cell>
        </row>
        <row r="31">
          <cell r="E31">
            <v>2.02</v>
          </cell>
          <cell r="F31">
            <v>4.9459999999999997</v>
          </cell>
        </row>
        <row r="32">
          <cell r="E32">
            <v>5</v>
          </cell>
          <cell r="F32">
            <v>8</v>
          </cell>
        </row>
        <row r="33">
          <cell r="E33">
            <v>803.54500000000007</v>
          </cell>
          <cell r="F33">
            <v>2542.3609999999999</v>
          </cell>
        </row>
      </sheetData>
      <sheetData sheetId="5">
        <row r="29">
          <cell r="E29">
            <v>0.43200000000000005</v>
          </cell>
          <cell r="F29">
            <v>0</v>
          </cell>
        </row>
        <row r="30">
          <cell r="E30">
            <v>264.90800000000002</v>
          </cell>
          <cell r="F30">
            <v>0</v>
          </cell>
        </row>
        <row r="31">
          <cell r="E31">
            <v>2.0139999999999998</v>
          </cell>
          <cell r="F31">
            <v>5.4180000000000001</v>
          </cell>
        </row>
        <row r="32">
          <cell r="E32">
            <v>4</v>
          </cell>
          <cell r="F32">
            <v>9</v>
          </cell>
        </row>
        <row r="33">
          <cell r="E33">
            <v>535.99300000000005</v>
          </cell>
          <cell r="F33">
            <v>2161.5549999999998</v>
          </cell>
        </row>
      </sheetData>
      <sheetData sheetId="6">
        <row r="29">
          <cell r="E29">
            <v>0.15200000000000002</v>
          </cell>
          <cell r="F29">
            <v>0.17370000000000002</v>
          </cell>
        </row>
        <row r="30">
          <cell r="E30">
            <v>182.113</v>
          </cell>
          <cell r="F30">
            <v>156.14400000000003</v>
          </cell>
        </row>
        <row r="31">
          <cell r="E31">
            <v>0.67999999999999994</v>
          </cell>
          <cell r="F31">
            <v>5.8720000000000008</v>
          </cell>
        </row>
        <row r="32">
          <cell r="E32">
            <v>2</v>
          </cell>
          <cell r="F32">
            <v>9</v>
          </cell>
        </row>
        <row r="33">
          <cell r="E33">
            <v>170.82499999999999</v>
          </cell>
          <cell r="F33">
            <v>2417.1839999999997</v>
          </cell>
        </row>
      </sheetData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/>
  </sheetPr>
  <dimension ref="A1:ID130"/>
  <sheetViews>
    <sheetView zoomScale="90" zoomScaleNormal="90" workbookViewId="0">
      <selection activeCell="B3" sqref="B3:B5"/>
    </sheetView>
  </sheetViews>
  <sheetFormatPr defaultColWidth="3.5703125" defaultRowHeight="15"/>
  <cols>
    <col min="1" max="1" width="5.140625" style="1" customWidth="1"/>
    <col min="2" max="2" width="74.42578125" style="1" customWidth="1"/>
    <col min="3" max="3" width="11.140625" style="1" customWidth="1"/>
    <col min="4" max="4" width="13" style="1" customWidth="1"/>
    <col min="5" max="5" width="10" style="1" customWidth="1"/>
    <col min="6" max="6" width="10.28515625" style="1" customWidth="1"/>
    <col min="7" max="7" width="8.5703125" style="1" customWidth="1"/>
    <col min="8" max="8" width="7.5703125" style="1" customWidth="1"/>
    <col min="9" max="9" width="8.42578125" style="1" customWidth="1"/>
    <col min="10" max="10" width="7.28515625" style="1" customWidth="1"/>
    <col min="11" max="11" width="7.85546875" style="1" customWidth="1"/>
    <col min="12" max="12" width="7.7109375" style="1" customWidth="1"/>
    <col min="13" max="13" width="8" style="1" customWidth="1"/>
    <col min="14" max="14" width="7.5703125" style="1" customWidth="1"/>
    <col min="15" max="15" width="7.85546875" style="1" customWidth="1"/>
    <col min="16" max="17" width="7.7109375" style="1" customWidth="1"/>
    <col min="18" max="18" width="7.5703125" style="1" customWidth="1"/>
    <col min="19" max="19" width="7.85546875" style="1" customWidth="1"/>
    <col min="20" max="20" width="8" style="1" customWidth="1"/>
    <col min="21" max="21" width="7.7109375" style="1" customWidth="1"/>
    <col min="22" max="22" width="7.85546875" style="1" customWidth="1"/>
    <col min="23" max="23" width="7.5703125" style="1" customWidth="1"/>
    <col min="24" max="24" width="7.85546875" style="1" customWidth="1"/>
    <col min="25" max="25" width="6.85546875" style="1" customWidth="1"/>
    <col min="26" max="27" width="8" style="1" customWidth="1"/>
    <col min="28" max="28" width="7.85546875" style="1" customWidth="1"/>
    <col min="29" max="29" width="8.7109375" style="1" customWidth="1"/>
    <col min="30" max="30" width="7.5703125" style="1" customWidth="1"/>
    <col min="31" max="32" width="7.85546875" style="1" customWidth="1"/>
    <col min="33" max="33" width="7.5703125" style="1" customWidth="1"/>
    <col min="34" max="34" width="7.85546875" style="1" customWidth="1"/>
    <col min="35" max="35" width="6.7109375" style="1" customWidth="1"/>
    <col min="36" max="36" width="8.5703125" style="1" customWidth="1"/>
    <col min="37" max="37" width="7.5703125" style="1" customWidth="1"/>
    <col min="38" max="38" width="7.140625" style="1" customWidth="1"/>
    <col min="39" max="39" width="6.85546875" style="1" customWidth="1"/>
    <col min="40" max="40" width="8.42578125" style="1" customWidth="1"/>
    <col min="41" max="41" width="8.5703125" style="1" customWidth="1"/>
    <col min="42" max="42" width="6.7109375" style="1" customWidth="1"/>
    <col min="43" max="44" width="8.42578125" style="1" customWidth="1"/>
    <col min="45" max="45" width="7.85546875" style="1" customWidth="1"/>
    <col min="46" max="46" width="8.5703125" style="1" customWidth="1"/>
    <col min="47" max="48" width="7.7109375" style="1" customWidth="1"/>
    <col min="49" max="49" width="8.28515625" style="1" customWidth="1"/>
    <col min="50" max="50" width="6.5703125" style="1" customWidth="1"/>
    <col min="51" max="51" width="7.85546875" style="1" customWidth="1"/>
    <col min="52" max="52" width="9" style="1" customWidth="1"/>
    <col min="53" max="53" width="7.85546875" style="1" customWidth="1"/>
    <col min="54" max="55" width="8.42578125" style="1" customWidth="1"/>
    <col min="56" max="56" width="8" style="1" customWidth="1"/>
    <col min="57" max="57" width="7.7109375" style="1" customWidth="1"/>
    <col min="58" max="58" width="7.85546875" style="1" customWidth="1"/>
    <col min="59" max="59" width="8.28515625" style="1" customWidth="1"/>
    <col min="60" max="60" width="6.85546875" style="1" customWidth="1"/>
    <col min="61" max="61" width="7" style="1" customWidth="1"/>
    <col min="62" max="62" width="8.7109375" style="1" customWidth="1"/>
    <col min="63" max="63" width="8.85546875" style="1" customWidth="1"/>
    <col min="64" max="64" width="9.140625" style="1" customWidth="1"/>
    <col min="65" max="65" width="8" style="1" customWidth="1"/>
    <col min="66" max="66" width="8.42578125" style="1" customWidth="1"/>
    <col min="67" max="67" width="6.85546875" style="1" customWidth="1"/>
    <col min="68" max="68" width="7.7109375" style="1" customWidth="1"/>
    <col min="69" max="69" width="6.5703125" style="1" customWidth="1"/>
    <col min="70" max="70" width="7.5703125" style="1" customWidth="1"/>
    <col min="71" max="71" width="8.28515625" style="1" customWidth="1"/>
    <col min="72" max="72" width="7.7109375" style="1" customWidth="1"/>
    <col min="73" max="73" width="8.5703125" style="1" customWidth="1"/>
    <col min="74" max="74" width="6.7109375" style="1" customWidth="1"/>
    <col min="75" max="75" width="7.85546875" style="1" customWidth="1"/>
    <col min="76" max="76" width="8" style="1" customWidth="1"/>
    <col min="77" max="77" width="8.42578125" style="1" customWidth="1"/>
    <col min="78" max="78" width="8.140625" style="1" customWidth="1"/>
    <col min="79" max="79" width="8.5703125" style="1" customWidth="1"/>
    <col min="80" max="80" width="7.5703125" style="1" customWidth="1"/>
    <col min="81" max="81" width="7.85546875" style="1" customWidth="1"/>
    <col min="82" max="82" width="7.5703125" style="1" customWidth="1"/>
    <col min="83" max="84" width="7.85546875" style="1" customWidth="1"/>
    <col min="85" max="85" width="8.28515625" style="1" customWidth="1"/>
    <col min="86" max="86" width="7.7109375" style="1" customWidth="1"/>
    <col min="87" max="87" width="6.5703125" style="1" customWidth="1"/>
    <col min="88" max="90" width="7.85546875" style="1" customWidth="1"/>
    <col min="91" max="91" width="8" style="1" customWidth="1"/>
    <col min="92" max="92" width="8.42578125" style="1" customWidth="1"/>
    <col min="93" max="93" width="8" style="1" customWidth="1"/>
    <col min="94" max="94" width="8.28515625" style="1" customWidth="1"/>
    <col min="95" max="95" width="8" style="1" customWidth="1"/>
    <col min="96" max="96" width="9" style="1" customWidth="1"/>
    <col min="97" max="97" width="8.140625" style="1" customWidth="1"/>
    <col min="98" max="98" width="7.5703125" style="1" customWidth="1"/>
    <col min="99" max="99" width="8" style="1" customWidth="1"/>
    <col min="100" max="100" width="8.42578125" style="1" customWidth="1"/>
    <col min="101" max="102" width="7.85546875" style="1" customWidth="1"/>
    <col min="103" max="103" width="8" style="1" customWidth="1"/>
    <col min="104" max="104" width="8.42578125" style="1" customWidth="1"/>
    <col min="105" max="105" width="7" style="1" customWidth="1"/>
    <col min="106" max="106" width="9" style="1" customWidth="1"/>
    <col min="107" max="107" width="7.5703125" style="1" customWidth="1"/>
    <col min="108" max="108" width="7.85546875" style="1" customWidth="1"/>
    <col min="109" max="109" width="7.28515625" style="1" customWidth="1"/>
    <col min="110" max="110" width="8.5703125" style="1" customWidth="1"/>
    <col min="111" max="111" width="8.85546875" style="1" customWidth="1"/>
    <col min="112" max="112" width="8.140625" style="1" customWidth="1"/>
    <col min="113" max="113" width="8.5703125" style="1" customWidth="1"/>
    <col min="114" max="114" width="9.140625" style="1" customWidth="1"/>
    <col min="115" max="115" width="9.28515625" style="1" customWidth="1"/>
    <col min="116" max="116" width="9.42578125" style="1" customWidth="1"/>
    <col min="117" max="117" width="7.5703125" style="1" customWidth="1"/>
    <col min="118" max="118" width="9.140625" style="1" customWidth="1"/>
    <col min="119" max="119" width="8.140625" style="1" customWidth="1"/>
    <col min="120" max="120" width="7.5703125" style="1" customWidth="1"/>
    <col min="121" max="121" width="8.28515625" style="1" customWidth="1"/>
    <col min="122" max="122" width="7.85546875" style="1" customWidth="1"/>
    <col min="123" max="123" width="8.140625" style="1" customWidth="1"/>
    <col min="124" max="124" width="8.28515625" style="1" customWidth="1"/>
    <col min="125" max="125" width="8" style="1" customWidth="1"/>
    <col min="126" max="126" width="9.28515625" style="1" customWidth="1"/>
    <col min="127" max="127" width="7.85546875" style="1" customWidth="1"/>
    <col min="128" max="128" width="9.5703125" style="1" customWidth="1"/>
    <col min="129" max="129" width="8.28515625" style="1" customWidth="1"/>
    <col min="130" max="130" width="9.28515625" style="1" customWidth="1"/>
    <col min="131" max="131" width="9.140625" style="1" customWidth="1"/>
    <col min="132" max="132" width="9.28515625" style="1" customWidth="1"/>
    <col min="133" max="133" width="8.28515625" style="1" customWidth="1"/>
    <col min="134" max="134" width="8.140625" style="1" customWidth="1"/>
    <col min="135" max="136" width="7.85546875" style="1" customWidth="1"/>
    <col min="137" max="137" width="8.140625" style="1" customWidth="1"/>
    <col min="138" max="138" width="7.85546875" style="1" customWidth="1"/>
    <col min="139" max="139" width="8.28515625" style="1" customWidth="1"/>
    <col min="140" max="140" width="7.5703125" style="1" customWidth="1"/>
    <col min="141" max="141" width="8.5703125" style="1" customWidth="1"/>
    <col min="142" max="142" width="8.7109375" style="1" customWidth="1"/>
    <col min="143" max="143" width="7.85546875" style="1" customWidth="1"/>
    <col min="144" max="144" width="8.42578125" style="1" customWidth="1"/>
    <col min="145" max="145" width="8.140625" style="1" customWidth="1"/>
    <col min="146" max="146" width="8.5703125" style="1" customWidth="1"/>
    <col min="147" max="147" width="7.85546875" style="1" customWidth="1"/>
    <col min="148" max="148" width="8.7109375" style="1" customWidth="1"/>
    <col min="149" max="150" width="8" style="1" customWidth="1"/>
    <col min="151" max="151" width="7.85546875" style="1" customWidth="1"/>
    <col min="152" max="152" width="7.5703125" style="1" customWidth="1"/>
    <col min="153" max="153" width="8.42578125" style="1" customWidth="1"/>
    <col min="154" max="154" width="8.85546875" style="1" customWidth="1"/>
    <col min="155" max="155" width="7.5703125" style="1" customWidth="1"/>
    <col min="156" max="156" width="8" style="1" customWidth="1"/>
    <col min="157" max="157" width="7.5703125" style="1" customWidth="1"/>
    <col min="158" max="158" width="8.140625" style="1" customWidth="1"/>
    <col min="159" max="159" width="8.28515625" style="1" customWidth="1"/>
    <col min="160" max="161" width="7.5703125" style="1" customWidth="1"/>
    <col min="162" max="163" width="7.85546875" style="1" customWidth="1"/>
    <col min="164" max="164" width="9.42578125" style="1" customWidth="1"/>
    <col min="165" max="165" width="8.5703125" style="1" customWidth="1"/>
    <col min="166" max="166" width="7.5703125" style="1" customWidth="1"/>
    <col min="167" max="168" width="9.5703125" style="1" customWidth="1"/>
    <col min="169" max="169" width="8.42578125" style="1" customWidth="1"/>
    <col min="170" max="170" width="7.85546875" style="1" customWidth="1"/>
    <col min="171" max="171" width="7.5703125" style="1" customWidth="1"/>
    <col min="172" max="172" width="7.85546875" style="1" customWidth="1"/>
    <col min="173" max="173" width="7.5703125" style="1" customWidth="1"/>
    <col min="174" max="175" width="8.140625" style="1" customWidth="1"/>
    <col min="176" max="176" width="7.5703125" style="1" customWidth="1"/>
    <col min="177" max="178" width="8.7109375" style="1" customWidth="1"/>
    <col min="179" max="179" width="8.5703125" style="1" customWidth="1"/>
    <col min="180" max="180" width="7.7109375" style="1" customWidth="1"/>
    <col min="181" max="181" width="8.140625" style="1" customWidth="1"/>
    <col min="182" max="182" width="7.7109375" style="1" customWidth="1"/>
    <col min="183" max="183" width="8.28515625" style="1" customWidth="1"/>
    <col min="184" max="184" width="8.85546875" style="1" customWidth="1"/>
    <col min="185" max="185" width="8.7109375" style="1" customWidth="1"/>
    <col min="186" max="186" width="8.85546875" style="1" customWidth="1"/>
    <col min="187" max="187" width="7.85546875" style="1" customWidth="1"/>
    <col min="188" max="188" width="7" style="1" customWidth="1"/>
    <col min="189" max="189" width="8" style="1" customWidth="1"/>
    <col min="190" max="190" width="7.85546875" style="1" customWidth="1"/>
    <col min="191" max="192" width="7.5703125" style="1" customWidth="1"/>
    <col min="193" max="193" width="7.28515625" style="1" customWidth="1"/>
    <col min="194" max="194" width="6.5703125" style="1" customWidth="1"/>
    <col min="195" max="196" width="7.5703125" style="1" customWidth="1"/>
    <col min="197" max="197" width="8.28515625" style="1" customWidth="1"/>
    <col min="198" max="198" width="7.7109375" style="1" customWidth="1"/>
    <col min="199" max="199" width="6.85546875" style="1" customWidth="1"/>
    <col min="200" max="200" width="8.140625" style="1" customWidth="1"/>
    <col min="201" max="201" width="8.42578125" style="1" customWidth="1"/>
    <col min="202" max="202" width="8" style="1" customWidth="1"/>
    <col min="203" max="203" width="8.85546875" style="1" customWidth="1"/>
    <col min="204" max="204" width="7.85546875" style="1" customWidth="1"/>
    <col min="205" max="205" width="8" style="1" customWidth="1"/>
    <col min="206" max="206" width="7.85546875" style="1" customWidth="1"/>
    <col min="207" max="207" width="7.7109375" style="1" customWidth="1"/>
    <col min="208" max="208" width="8" style="1" customWidth="1"/>
    <col min="209" max="209" width="8.28515625" style="1" customWidth="1"/>
    <col min="210" max="210" width="8" style="1" customWidth="1"/>
    <col min="211" max="211" width="8.5703125" style="1" customWidth="1"/>
    <col min="212" max="212" width="6.42578125" style="1" customWidth="1"/>
    <col min="213" max="213" width="8.42578125" style="1" customWidth="1"/>
    <col min="214" max="214" width="8.140625" style="1" customWidth="1"/>
    <col min="215" max="216" width="8.28515625" style="1" customWidth="1"/>
    <col min="217" max="217" width="8.85546875" style="1" customWidth="1"/>
    <col min="218" max="218" width="8" style="1" customWidth="1"/>
    <col min="219" max="219" width="8.28515625" style="1" customWidth="1"/>
    <col min="220" max="220" width="7.85546875" style="1" customWidth="1"/>
    <col min="221" max="221" width="9.28515625" style="1" customWidth="1"/>
    <col min="222" max="222" width="8" style="1" customWidth="1"/>
    <col min="223" max="223" width="8.28515625" style="1" customWidth="1"/>
    <col min="224" max="225" width="7.85546875" style="1" customWidth="1"/>
    <col min="226" max="226" width="7.5703125" style="1" customWidth="1"/>
    <col min="227" max="227" width="7.85546875" style="1" customWidth="1"/>
    <col min="228" max="228" width="8.42578125" style="1" customWidth="1"/>
    <col min="229" max="229" width="7.5703125" style="1" customWidth="1"/>
    <col min="230" max="230" width="8" style="1" customWidth="1"/>
    <col min="231" max="231" width="7.5703125" style="1" customWidth="1"/>
    <col min="232" max="232" width="7.85546875" style="1" customWidth="1"/>
    <col min="233" max="234" width="7.5703125" style="1" customWidth="1"/>
    <col min="235" max="236" width="8.28515625" style="1" customWidth="1"/>
    <col min="237" max="237" width="8.42578125" style="1" customWidth="1"/>
    <col min="238" max="238" width="9.28515625" style="1" customWidth="1"/>
    <col min="239" max="16384" width="3.5703125" style="1"/>
  </cols>
  <sheetData>
    <row r="1" spans="1:238" ht="18" customHeight="1">
      <c r="A1" s="97" t="s">
        <v>358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238" ht="13.5" customHeight="1">
      <c r="A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8" t="s">
        <v>3</v>
      </c>
      <c r="AJ2" s="9"/>
      <c r="AK2" s="7"/>
    </row>
    <row r="3" spans="1:238" ht="39" customHeight="1">
      <c r="A3" s="98" t="s">
        <v>4</v>
      </c>
      <c r="B3" s="99" t="s">
        <v>5</v>
      </c>
      <c r="C3" s="99" t="s">
        <v>6</v>
      </c>
      <c r="D3" s="100" t="s">
        <v>7</v>
      </c>
      <c r="E3" s="100"/>
      <c r="F3" s="100"/>
      <c r="G3" s="101" t="s">
        <v>8</v>
      </c>
      <c r="H3" s="101" t="s">
        <v>359</v>
      </c>
      <c r="I3" s="101" t="s">
        <v>360</v>
      </c>
      <c r="J3" s="101" t="s">
        <v>361</v>
      </c>
      <c r="K3" s="104" t="s">
        <v>362</v>
      </c>
      <c r="L3" s="104" t="s">
        <v>363</v>
      </c>
      <c r="M3" s="101" t="s">
        <v>9</v>
      </c>
      <c r="N3" s="101" t="s">
        <v>364</v>
      </c>
      <c r="O3" s="101" t="s">
        <v>365</v>
      </c>
      <c r="P3" s="101" t="s">
        <v>366</v>
      </c>
      <c r="Q3" s="101" t="s">
        <v>367</v>
      </c>
      <c r="R3" s="101" t="s">
        <v>368</v>
      </c>
      <c r="S3" s="101" t="s">
        <v>369</v>
      </c>
      <c r="T3" s="101" t="s">
        <v>370</v>
      </c>
      <c r="U3" s="101" t="s">
        <v>371</v>
      </c>
      <c r="V3" s="101" t="s">
        <v>372</v>
      </c>
      <c r="W3" s="101" t="s">
        <v>373</v>
      </c>
      <c r="X3" s="101" t="s">
        <v>374</v>
      </c>
      <c r="Y3" s="101" t="s">
        <v>375</v>
      </c>
      <c r="Z3" s="101" t="s">
        <v>376</v>
      </c>
      <c r="AA3" s="101" t="s">
        <v>377</v>
      </c>
      <c r="AB3" s="101" t="s">
        <v>378</v>
      </c>
      <c r="AC3" s="101" t="s">
        <v>379</v>
      </c>
      <c r="AD3" s="101" t="s">
        <v>380</v>
      </c>
      <c r="AE3" s="101" t="s">
        <v>381</v>
      </c>
      <c r="AF3" s="101" t="s">
        <v>382</v>
      </c>
      <c r="AG3" s="101" t="s">
        <v>383</v>
      </c>
      <c r="AH3" s="101" t="s">
        <v>384</v>
      </c>
      <c r="AI3" s="101" t="s">
        <v>385</v>
      </c>
      <c r="AJ3" s="101" t="s">
        <v>386</v>
      </c>
      <c r="AK3" s="101" t="s">
        <v>387</v>
      </c>
      <c r="AL3" s="101" t="s">
        <v>388</v>
      </c>
      <c r="AM3" s="101" t="s">
        <v>389</v>
      </c>
      <c r="AN3" s="101" t="s">
        <v>390</v>
      </c>
      <c r="AO3" s="101" t="s">
        <v>391</v>
      </c>
      <c r="AP3" s="101" t="s">
        <v>392</v>
      </c>
      <c r="AQ3" s="101" t="s">
        <v>393</v>
      </c>
      <c r="AR3" s="101" t="s">
        <v>394</v>
      </c>
      <c r="AS3" s="101" t="s">
        <v>395</v>
      </c>
      <c r="AT3" s="101" t="s">
        <v>396</v>
      </c>
      <c r="AU3" s="101" t="s">
        <v>397</v>
      </c>
      <c r="AV3" s="101" t="s">
        <v>398</v>
      </c>
      <c r="AW3" s="101" t="s">
        <v>399</v>
      </c>
      <c r="AX3" s="101" t="s">
        <v>400</v>
      </c>
      <c r="AY3" s="101" t="s">
        <v>401</v>
      </c>
      <c r="AZ3" s="101" t="s">
        <v>402</v>
      </c>
      <c r="BA3" s="101" t="s">
        <v>403</v>
      </c>
      <c r="BB3" s="101" t="s">
        <v>404</v>
      </c>
      <c r="BC3" s="101" t="s">
        <v>405</v>
      </c>
      <c r="BD3" s="101" t="s">
        <v>406</v>
      </c>
      <c r="BE3" s="101" t="s">
        <v>407</v>
      </c>
      <c r="BF3" s="101" t="s">
        <v>408</v>
      </c>
      <c r="BG3" s="101" t="s">
        <v>409</v>
      </c>
      <c r="BH3" s="101" t="s">
        <v>410</v>
      </c>
      <c r="BI3" s="101" t="s">
        <v>411</v>
      </c>
      <c r="BJ3" s="101" t="s">
        <v>412</v>
      </c>
      <c r="BK3" s="101" t="s">
        <v>413</v>
      </c>
      <c r="BL3" s="101" t="s">
        <v>414</v>
      </c>
      <c r="BM3" s="101" t="s">
        <v>415</v>
      </c>
      <c r="BN3" s="101" t="s">
        <v>416</v>
      </c>
      <c r="BO3" s="101" t="s">
        <v>417</v>
      </c>
      <c r="BP3" s="101" t="s">
        <v>418</v>
      </c>
      <c r="BQ3" s="101" t="s">
        <v>419</v>
      </c>
      <c r="BR3" s="101" t="s">
        <v>420</v>
      </c>
      <c r="BS3" s="101" t="s">
        <v>421</v>
      </c>
      <c r="BT3" s="101" t="s">
        <v>422</v>
      </c>
      <c r="BU3" s="101" t="s">
        <v>423</v>
      </c>
      <c r="BV3" s="101" t="s">
        <v>424</v>
      </c>
      <c r="BW3" s="101" t="s">
        <v>425</v>
      </c>
      <c r="BX3" s="101" t="s">
        <v>426</v>
      </c>
      <c r="BY3" s="101" t="s">
        <v>427</v>
      </c>
      <c r="BZ3" s="101" t="s">
        <v>428</v>
      </c>
      <c r="CA3" s="101" t="s">
        <v>429</v>
      </c>
      <c r="CB3" s="101" t="s">
        <v>430</v>
      </c>
      <c r="CC3" s="101" t="s">
        <v>431</v>
      </c>
      <c r="CD3" s="101" t="s">
        <v>432</v>
      </c>
      <c r="CE3" s="101" t="s">
        <v>433</v>
      </c>
      <c r="CF3" s="101" t="s">
        <v>434</v>
      </c>
      <c r="CG3" s="101" t="s">
        <v>435</v>
      </c>
      <c r="CH3" s="101" t="s">
        <v>436</v>
      </c>
      <c r="CI3" s="101" t="s">
        <v>437</v>
      </c>
      <c r="CJ3" s="101" t="s">
        <v>438</v>
      </c>
      <c r="CK3" s="101" t="s">
        <v>439</v>
      </c>
      <c r="CL3" s="101" t="s">
        <v>440</v>
      </c>
      <c r="CM3" s="101" t="s">
        <v>441</v>
      </c>
      <c r="CN3" s="101" t="s">
        <v>442</v>
      </c>
      <c r="CO3" s="101" t="s">
        <v>443</v>
      </c>
      <c r="CP3" s="101" t="s">
        <v>444</v>
      </c>
      <c r="CQ3" s="101" t="s">
        <v>445</v>
      </c>
      <c r="CR3" s="101" t="s">
        <v>446</v>
      </c>
      <c r="CS3" s="101" t="s">
        <v>447</v>
      </c>
      <c r="CT3" s="101" t="s">
        <v>448</v>
      </c>
      <c r="CU3" s="101" t="s">
        <v>449</v>
      </c>
      <c r="CV3" s="101" t="s">
        <v>450</v>
      </c>
      <c r="CW3" s="101" t="s">
        <v>451</v>
      </c>
      <c r="CX3" s="101" t="s">
        <v>452</v>
      </c>
      <c r="CY3" s="101" t="s">
        <v>453</v>
      </c>
      <c r="CZ3" s="101" t="s">
        <v>454</v>
      </c>
      <c r="DA3" s="101" t="s">
        <v>455</v>
      </c>
      <c r="DB3" s="101" t="s">
        <v>456</v>
      </c>
      <c r="DC3" s="101" t="s">
        <v>457</v>
      </c>
      <c r="DD3" s="101" t="s">
        <v>458</v>
      </c>
      <c r="DE3" s="101" t="s">
        <v>459</v>
      </c>
      <c r="DF3" s="101" t="s">
        <v>460</v>
      </c>
      <c r="DG3" s="101" t="s">
        <v>461</v>
      </c>
      <c r="DH3" s="101" t="s">
        <v>462</v>
      </c>
      <c r="DI3" s="101" t="s">
        <v>463</v>
      </c>
      <c r="DJ3" s="101" t="s">
        <v>464</v>
      </c>
      <c r="DK3" s="101" t="s">
        <v>465</v>
      </c>
      <c r="DL3" s="101" t="s">
        <v>466</v>
      </c>
      <c r="DM3" s="101" t="s">
        <v>467</v>
      </c>
      <c r="DN3" s="101" t="s">
        <v>468</v>
      </c>
      <c r="DO3" s="101" t="s">
        <v>469</v>
      </c>
      <c r="DP3" s="101" t="s">
        <v>470</v>
      </c>
      <c r="DQ3" s="101" t="s">
        <v>471</v>
      </c>
      <c r="DR3" s="101" t="s">
        <v>472</v>
      </c>
      <c r="DS3" s="101" t="s">
        <v>473</v>
      </c>
      <c r="DT3" s="101" t="s">
        <v>474</v>
      </c>
      <c r="DU3" s="101" t="s">
        <v>475</v>
      </c>
      <c r="DV3" s="101" t="s">
        <v>476</v>
      </c>
      <c r="DW3" s="101" t="s">
        <v>477</v>
      </c>
      <c r="DX3" s="101" t="s">
        <v>478</v>
      </c>
      <c r="DY3" s="101" t="s">
        <v>479</v>
      </c>
      <c r="DZ3" s="101" t="s">
        <v>480</v>
      </c>
      <c r="EA3" s="101" t="s">
        <v>481</v>
      </c>
      <c r="EB3" s="101" t="s">
        <v>482</v>
      </c>
      <c r="EC3" s="101" t="s">
        <v>483</v>
      </c>
      <c r="ED3" s="101" t="s">
        <v>484</v>
      </c>
      <c r="EE3" s="101" t="s">
        <v>485</v>
      </c>
      <c r="EF3" s="101" t="s">
        <v>486</v>
      </c>
      <c r="EG3" s="101" t="s">
        <v>487</v>
      </c>
      <c r="EH3" s="101" t="s">
        <v>488</v>
      </c>
      <c r="EI3" s="101" t="s">
        <v>489</v>
      </c>
      <c r="EJ3" s="101" t="s">
        <v>490</v>
      </c>
      <c r="EK3" s="101" t="s">
        <v>491</v>
      </c>
      <c r="EL3" s="101" t="s">
        <v>492</v>
      </c>
      <c r="EM3" s="101" t="s">
        <v>493</v>
      </c>
      <c r="EN3" s="101" t="s">
        <v>494</v>
      </c>
      <c r="EO3" s="101" t="s">
        <v>495</v>
      </c>
      <c r="EP3" s="101" t="s">
        <v>496</v>
      </c>
      <c r="EQ3" s="101" t="s">
        <v>497</v>
      </c>
      <c r="ER3" s="101" t="s">
        <v>498</v>
      </c>
      <c r="ES3" s="101" t="s">
        <v>10</v>
      </c>
      <c r="ET3" s="101" t="s">
        <v>499</v>
      </c>
      <c r="EU3" s="101" t="s">
        <v>500</v>
      </c>
      <c r="EV3" s="101" t="s">
        <v>501</v>
      </c>
      <c r="EW3" s="101" t="s">
        <v>502</v>
      </c>
      <c r="EX3" s="101" t="s">
        <v>503</v>
      </c>
      <c r="EY3" s="101" t="s">
        <v>504</v>
      </c>
      <c r="EZ3" s="101" t="s">
        <v>505</v>
      </c>
      <c r="FA3" s="101" t="s">
        <v>506</v>
      </c>
      <c r="FB3" s="101" t="s">
        <v>507</v>
      </c>
      <c r="FC3" s="101" t="s">
        <v>508</v>
      </c>
      <c r="FD3" s="101" t="s">
        <v>509</v>
      </c>
      <c r="FE3" s="101" t="s">
        <v>510</v>
      </c>
      <c r="FF3" s="101" t="s">
        <v>511</v>
      </c>
      <c r="FG3" s="101" t="s">
        <v>512</v>
      </c>
      <c r="FH3" s="101" t="s">
        <v>513</v>
      </c>
      <c r="FI3" s="101" t="s">
        <v>514</v>
      </c>
      <c r="FJ3" s="101" t="s">
        <v>515</v>
      </c>
      <c r="FK3" s="101" t="s">
        <v>516</v>
      </c>
      <c r="FL3" s="101" t="s">
        <v>517</v>
      </c>
      <c r="FM3" s="101" t="s">
        <v>518</v>
      </c>
      <c r="FN3" s="101" t="s">
        <v>519</v>
      </c>
      <c r="FO3" s="101" t="s">
        <v>520</v>
      </c>
      <c r="FP3" s="101" t="s">
        <v>521</v>
      </c>
      <c r="FQ3" s="101" t="s">
        <v>522</v>
      </c>
      <c r="FR3" s="101" t="s">
        <v>523</v>
      </c>
      <c r="FS3" s="101" t="s">
        <v>524</v>
      </c>
      <c r="FT3" s="101" t="s">
        <v>525</v>
      </c>
      <c r="FU3" s="101" t="s">
        <v>526</v>
      </c>
      <c r="FV3" s="101" t="s">
        <v>527</v>
      </c>
      <c r="FW3" s="101" t="s">
        <v>528</v>
      </c>
      <c r="FX3" s="101" t="s">
        <v>529</v>
      </c>
      <c r="FY3" s="101" t="s">
        <v>530</v>
      </c>
      <c r="FZ3" s="101" t="s">
        <v>531</v>
      </c>
      <c r="GA3" s="101" t="s">
        <v>532</v>
      </c>
      <c r="GB3" s="101" t="s">
        <v>533</v>
      </c>
      <c r="GC3" s="101" t="s">
        <v>534</v>
      </c>
      <c r="GD3" s="101" t="s">
        <v>535</v>
      </c>
      <c r="GE3" s="101" t="s">
        <v>536</v>
      </c>
      <c r="GF3" s="101" t="s">
        <v>537</v>
      </c>
      <c r="GG3" s="101" t="s">
        <v>538</v>
      </c>
      <c r="GH3" s="101" t="s">
        <v>539</v>
      </c>
      <c r="GI3" s="101" t="s">
        <v>540</v>
      </c>
      <c r="GJ3" s="101" t="s">
        <v>541</v>
      </c>
      <c r="GK3" s="101" t="s">
        <v>542</v>
      </c>
      <c r="GL3" s="101" t="s">
        <v>543</v>
      </c>
      <c r="GM3" s="101" t="s">
        <v>544</v>
      </c>
      <c r="GN3" s="101" t="s">
        <v>545</v>
      </c>
      <c r="GO3" s="101" t="s">
        <v>546</v>
      </c>
      <c r="GP3" s="101" t="s">
        <v>547</v>
      </c>
      <c r="GQ3" s="101" t="s">
        <v>548</v>
      </c>
      <c r="GR3" s="101" t="s">
        <v>549</v>
      </c>
      <c r="GS3" s="101" t="s">
        <v>550</v>
      </c>
      <c r="GT3" s="101" t="s">
        <v>551</v>
      </c>
      <c r="GU3" s="101" t="s">
        <v>552</v>
      </c>
      <c r="GV3" s="101" t="s">
        <v>553</v>
      </c>
      <c r="GW3" s="101" t="s">
        <v>554</v>
      </c>
      <c r="GX3" s="101" t="s">
        <v>555</v>
      </c>
      <c r="GY3" s="101" t="s">
        <v>556</v>
      </c>
      <c r="GZ3" s="101" t="s">
        <v>557</v>
      </c>
      <c r="HA3" s="101" t="s">
        <v>558</v>
      </c>
      <c r="HB3" s="101" t="s">
        <v>559</v>
      </c>
      <c r="HC3" s="101" t="s">
        <v>560</v>
      </c>
      <c r="HD3" s="101" t="s">
        <v>561</v>
      </c>
      <c r="HE3" s="101" t="s">
        <v>562</v>
      </c>
      <c r="HF3" s="101" t="s">
        <v>563</v>
      </c>
      <c r="HG3" s="101" t="s">
        <v>564</v>
      </c>
      <c r="HH3" s="101" t="s">
        <v>565</v>
      </c>
      <c r="HI3" s="101" t="s">
        <v>566</v>
      </c>
      <c r="HJ3" s="101" t="s">
        <v>567</v>
      </c>
      <c r="HK3" s="101" t="s">
        <v>568</v>
      </c>
      <c r="HL3" s="101" t="s">
        <v>569</v>
      </c>
      <c r="HM3" s="101" t="s">
        <v>570</v>
      </c>
      <c r="HN3" s="101" t="s">
        <v>571</v>
      </c>
      <c r="HO3" s="101" t="s">
        <v>336</v>
      </c>
      <c r="HP3" s="101" t="s">
        <v>573</v>
      </c>
      <c r="HQ3" s="101" t="s">
        <v>338</v>
      </c>
      <c r="HR3" s="101" t="s">
        <v>339</v>
      </c>
      <c r="HS3" s="101" t="s">
        <v>572</v>
      </c>
      <c r="HT3" s="101" t="s">
        <v>341</v>
      </c>
      <c r="HU3" s="101" t="s">
        <v>342</v>
      </c>
      <c r="HV3" s="101" t="s">
        <v>343</v>
      </c>
      <c r="HW3" s="101" t="s">
        <v>344</v>
      </c>
      <c r="HX3" s="101" t="s">
        <v>345</v>
      </c>
      <c r="HY3" s="101" t="s">
        <v>346</v>
      </c>
      <c r="HZ3" s="101" t="s">
        <v>347</v>
      </c>
      <c r="IA3" s="101" t="s">
        <v>348</v>
      </c>
      <c r="IB3" s="101" t="s">
        <v>349</v>
      </c>
      <c r="IC3" s="101" t="s">
        <v>350</v>
      </c>
      <c r="ID3" s="101" t="s">
        <v>351</v>
      </c>
    </row>
    <row r="4" spans="1:238" ht="45.75" customHeight="1">
      <c r="A4" s="98"/>
      <c r="B4" s="99"/>
      <c r="C4" s="99"/>
      <c r="D4" s="100" t="s">
        <v>11</v>
      </c>
      <c r="E4" s="100"/>
      <c r="F4" s="100"/>
      <c r="G4" s="102"/>
      <c r="H4" s="102"/>
      <c r="I4" s="102"/>
      <c r="J4" s="102"/>
      <c r="K4" s="105"/>
      <c r="L4" s="105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</row>
    <row r="5" spans="1:238" ht="126.75" customHeight="1">
      <c r="A5" s="98"/>
      <c r="B5" s="99"/>
      <c r="C5" s="99"/>
      <c r="D5" s="52" t="s">
        <v>12</v>
      </c>
      <c r="E5" s="51" t="s">
        <v>13</v>
      </c>
      <c r="F5" s="51" t="s">
        <v>14</v>
      </c>
      <c r="G5" s="103"/>
      <c r="H5" s="103"/>
      <c r="I5" s="103"/>
      <c r="J5" s="103"/>
      <c r="K5" s="106"/>
      <c r="L5" s="106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  <c r="CJ5" s="103"/>
      <c r="CK5" s="103"/>
      <c r="CL5" s="103"/>
      <c r="CM5" s="103"/>
      <c r="CN5" s="103"/>
      <c r="CO5" s="103"/>
      <c r="CP5" s="103"/>
      <c r="CQ5" s="103"/>
      <c r="CR5" s="103"/>
      <c r="CS5" s="103"/>
      <c r="CT5" s="103"/>
      <c r="CU5" s="103"/>
      <c r="CV5" s="103"/>
      <c r="CW5" s="103"/>
      <c r="CX5" s="103"/>
      <c r="CY5" s="103"/>
      <c r="CZ5" s="103"/>
      <c r="DA5" s="103"/>
      <c r="DB5" s="103"/>
      <c r="DC5" s="103"/>
      <c r="DD5" s="103"/>
      <c r="DE5" s="103"/>
      <c r="DF5" s="103"/>
      <c r="DG5" s="103"/>
      <c r="DH5" s="103"/>
      <c r="DI5" s="103"/>
      <c r="DJ5" s="103"/>
      <c r="DK5" s="103"/>
      <c r="DL5" s="103"/>
      <c r="DM5" s="103"/>
      <c r="DN5" s="103"/>
      <c r="DO5" s="103"/>
      <c r="DP5" s="103"/>
      <c r="DQ5" s="103"/>
      <c r="DR5" s="103"/>
      <c r="DS5" s="103"/>
      <c r="DT5" s="103"/>
      <c r="DU5" s="103"/>
      <c r="DV5" s="103"/>
      <c r="DW5" s="103"/>
      <c r="DX5" s="103"/>
      <c r="DY5" s="103"/>
      <c r="DZ5" s="103"/>
      <c r="EA5" s="103"/>
      <c r="EB5" s="103"/>
      <c r="EC5" s="103"/>
      <c r="ED5" s="103"/>
      <c r="EE5" s="103"/>
      <c r="EF5" s="103"/>
      <c r="EG5" s="103"/>
      <c r="EH5" s="103"/>
      <c r="EI5" s="103"/>
      <c r="EJ5" s="103"/>
      <c r="EK5" s="103"/>
      <c r="EL5" s="103"/>
      <c r="EM5" s="103"/>
      <c r="EN5" s="103"/>
      <c r="EO5" s="103"/>
      <c r="EP5" s="103"/>
      <c r="EQ5" s="103"/>
      <c r="ER5" s="103"/>
      <c r="ES5" s="103"/>
      <c r="ET5" s="103"/>
      <c r="EU5" s="103"/>
      <c r="EV5" s="103"/>
      <c r="EW5" s="103"/>
      <c r="EX5" s="103"/>
      <c r="EY5" s="103"/>
      <c r="EZ5" s="103"/>
      <c r="FA5" s="103"/>
      <c r="FB5" s="103"/>
      <c r="FC5" s="10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</row>
    <row r="6" spans="1:238" s="2" customFormat="1" ht="15" customHeight="1">
      <c r="A6" s="11" t="s">
        <v>15</v>
      </c>
      <c r="B6" s="12" t="s">
        <v>16</v>
      </c>
      <c r="C6" s="13" t="s">
        <v>17</v>
      </c>
      <c r="D6" s="14">
        <f>E6+F6</f>
        <v>43675.236000000019</v>
      </c>
      <c r="E6" s="14">
        <f>E9+E16+E27+E29+E32+E34+E36+E38+E40+E42+E44+E46+E48+E50+E52+E54+E56+E58+E60+E62+E64</f>
        <v>14545.108000000015</v>
      </c>
      <c r="F6" s="14">
        <f>F9+F16+F27+F29+F32+F36+F38+F42+F50</f>
        <v>29130.128000000001</v>
      </c>
      <c r="G6" s="14">
        <f t="shared" ref="G6:BS6" si="0">G9+G16+G27+G29+G32+G34+G36+G38+G40+G42+G44+G46+G48+G50+G52+G54+G56+G58+G60+G62+G64</f>
        <v>623.57899999999995</v>
      </c>
      <c r="H6" s="14">
        <f t="shared" si="0"/>
        <v>68.959000000000003</v>
      </c>
      <c r="I6" s="14">
        <f t="shared" si="0"/>
        <v>194.72099999999998</v>
      </c>
      <c r="J6" s="14">
        <f t="shared" si="0"/>
        <v>9.9369999999999994</v>
      </c>
      <c r="K6" s="14">
        <f t="shared" si="0"/>
        <v>261.14999999999998</v>
      </c>
      <c r="L6" s="14">
        <f t="shared" si="0"/>
        <v>0</v>
      </c>
      <c r="M6" s="14">
        <f t="shared" si="0"/>
        <v>236.69300000000001</v>
      </c>
      <c r="N6" s="14">
        <f t="shared" si="0"/>
        <v>0</v>
      </c>
      <c r="O6" s="14">
        <f t="shared" si="0"/>
        <v>19.872</v>
      </c>
      <c r="P6" s="14">
        <f t="shared" si="0"/>
        <v>29.038999999999998</v>
      </c>
      <c r="Q6" s="14">
        <f t="shared" si="0"/>
        <v>1.9350000000000001</v>
      </c>
      <c r="R6" s="14">
        <f t="shared" si="0"/>
        <v>214.899</v>
      </c>
      <c r="S6" s="14">
        <f t="shared" si="0"/>
        <v>13.552</v>
      </c>
      <c r="T6" s="14">
        <f t="shared" si="0"/>
        <v>136.46</v>
      </c>
      <c r="U6" s="14">
        <f t="shared" si="0"/>
        <v>7.7419999999999991</v>
      </c>
      <c r="V6" s="14">
        <f t="shared" si="0"/>
        <v>24.311</v>
      </c>
      <c r="W6" s="14">
        <f t="shared" si="0"/>
        <v>105.072</v>
      </c>
      <c r="X6" s="14">
        <f t="shared" si="0"/>
        <v>34.826000000000001</v>
      </c>
      <c r="Y6" s="14">
        <f t="shared" si="0"/>
        <v>14.591000000000001</v>
      </c>
      <c r="Z6" s="14">
        <f t="shared" si="0"/>
        <v>22.169</v>
      </c>
      <c r="AA6" s="14">
        <f t="shared" si="0"/>
        <v>81.134</v>
      </c>
      <c r="AB6" s="14">
        <f t="shared" si="0"/>
        <v>194.797</v>
      </c>
      <c r="AC6" s="14">
        <f t="shared" si="0"/>
        <v>466.59499999999997</v>
      </c>
      <c r="AD6" s="14">
        <f t="shared" si="0"/>
        <v>0.877</v>
      </c>
      <c r="AE6" s="14">
        <f t="shared" si="0"/>
        <v>0</v>
      </c>
      <c r="AF6" s="14">
        <f t="shared" si="0"/>
        <v>309.13300000000004</v>
      </c>
      <c r="AG6" s="14">
        <f t="shared" si="0"/>
        <v>21.966999999999999</v>
      </c>
      <c r="AH6" s="14">
        <f t="shared" si="0"/>
        <v>0.438</v>
      </c>
      <c r="AI6" s="14">
        <f t="shared" si="0"/>
        <v>49.599000000000004</v>
      </c>
      <c r="AJ6" s="14">
        <f t="shared" si="0"/>
        <v>269.26099999999997</v>
      </c>
      <c r="AK6" s="14">
        <f t="shared" si="0"/>
        <v>225.80200000000002</v>
      </c>
      <c r="AL6" s="14">
        <f t="shared" si="0"/>
        <v>5.9340000000000002</v>
      </c>
      <c r="AM6" s="14">
        <f t="shared" si="0"/>
        <v>0</v>
      </c>
      <c r="AN6" s="14">
        <f t="shared" si="0"/>
        <v>355.25299999999999</v>
      </c>
      <c r="AO6" s="14">
        <f t="shared" si="0"/>
        <v>515.28300000000002</v>
      </c>
      <c r="AP6" s="14">
        <f t="shared" si="0"/>
        <v>0</v>
      </c>
      <c r="AQ6" s="14">
        <f t="shared" si="0"/>
        <v>487.64299999999997</v>
      </c>
      <c r="AR6" s="14">
        <f t="shared" si="0"/>
        <v>223.50200000000001</v>
      </c>
      <c r="AS6" s="14">
        <f t="shared" si="0"/>
        <v>4.968</v>
      </c>
      <c r="AT6" s="14">
        <f t="shared" si="0"/>
        <v>408.57499999999999</v>
      </c>
      <c r="AU6" s="14">
        <f t="shared" si="0"/>
        <v>0</v>
      </c>
      <c r="AV6" s="14">
        <f t="shared" si="0"/>
        <v>96.675000000000011</v>
      </c>
      <c r="AW6" s="14">
        <f t="shared" si="0"/>
        <v>0</v>
      </c>
      <c r="AX6" s="14">
        <f t="shared" si="0"/>
        <v>0</v>
      </c>
      <c r="AY6" s="14">
        <f t="shared" si="0"/>
        <v>7.391</v>
      </c>
      <c r="AZ6" s="14">
        <f t="shared" si="0"/>
        <v>287.08199999999999</v>
      </c>
      <c r="BA6" s="14">
        <f t="shared" si="0"/>
        <v>43.057000000000002</v>
      </c>
      <c r="BB6" s="14">
        <f t="shared" si="0"/>
        <v>348.81899999999996</v>
      </c>
      <c r="BC6" s="14">
        <f t="shared" si="0"/>
        <v>324.887</v>
      </c>
      <c r="BD6" s="14">
        <f t="shared" si="0"/>
        <v>146.88499999999999</v>
      </c>
      <c r="BE6" s="14">
        <f t="shared" si="0"/>
        <v>0</v>
      </c>
      <c r="BF6" s="14">
        <f t="shared" si="0"/>
        <v>298.30399999999997</v>
      </c>
      <c r="BG6" s="14">
        <f t="shared" si="0"/>
        <v>233.13200000000001</v>
      </c>
      <c r="BH6" s="14">
        <f t="shared" si="0"/>
        <v>0</v>
      </c>
      <c r="BI6" s="14">
        <f t="shared" si="0"/>
        <v>0</v>
      </c>
      <c r="BJ6" s="14">
        <f t="shared" si="0"/>
        <v>178.30799999999999</v>
      </c>
      <c r="BK6" s="14">
        <f t="shared" si="0"/>
        <v>21.966000000000001</v>
      </c>
      <c r="BL6" s="14">
        <f t="shared" si="0"/>
        <v>306.49699999999996</v>
      </c>
      <c r="BM6" s="14">
        <f t="shared" si="0"/>
        <v>6.4339999999999993</v>
      </c>
      <c r="BN6" s="14">
        <f t="shared" si="0"/>
        <v>372.02500000000009</v>
      </c>
      <c r="BO6" s="14">
        <f t="shared" si="0"/>
        <v>0</v>
      </c>
      <c r="BP6" s="14">
        <f t="shared" si="0"/>
        <v>154.94900000000001</v>
      </c>
      <c r="BQ6" s="14">
        <f t="shared" si="0"/>
        <v>0</v>
      </c>
      <c r="BR6" s="14">
        <f t="shared" si="0"/>
        <v>12.222</v>
      </c>
      <c r="BS6" s="14">
        <f t="shared" si="0"/>
        <v>671.43600000000004</v>
      </c>
      <c r="BT6" s="14">
        <f>BT9+BT16+BT27+BT29+BT32+BT34+BT36+BT38+BT40+BT42+BT44+BT46+BT48+BT50+BT52+BT54+BT56+BT58+BT60+BT62+BT64</f>
        <v>149.339</v>
      </c>
      <c r="BU6" s="14">
        <f t="shared" ref="BU6:EF6" si="1">BU9+BU16+BU27+BU29+BU32+BU34+BU36+BU38+BU40+BU42+BU44+BU46+BU48+BU50+BU52+BU54+BU56+BU58+BU60+BU62+BU64</f>
        <v>413.57300000000004</v>
      </c>
      <c r="BV6" s="14">
        <f t="shared" si="1"/>
        <v>0</v>
      </c>
      <c r="BW6" s="14">
        <f t="shared" si="1"/>
        <v>367.41899999999998</v>
      </c>
      <c r="BX6" s="14">
        <f t="shared" si="1"/>
        <v>149.661</v>
      </c>
      <c r="BY6" s="14">
        <f t="shared" si="1"/>
        <v>273.37099999999998</v>
      </c>
      <c r="BZ6" s="14">
        <f t="shared" si="1"/>
        <v>13.420999999999999</v>
      </c>
      <c r="CA6" s="14">
        <f t="shared" si="1"/>
        <v>0</v>
      </c>
      <c r="CB6" s="14">
        <f t="shared" si="1"/>
        <v>240.21</v>
      </c>
      <c r="CC6" s="14">
        <f t="shared" si="1"/>
        <v>154.565</v>
      </c>
      <c r="CD6" s="14">
        <f t="shared" si="1"/>
        <v>2.919</v>
      </c>
      <c r="CE6" s="14">
        <f t="shared" si="1"/>
        <v>1.458</v>
      </c>
      <c r="CF6" s="14">
        <f t="shared" si="1"/>
        <v>31.902999999999999</v>
      </c>
      <c r="CG6" s="14">
        <f t="shared" si="1"/>
        <v>18.148</v>
      </c>
      <c r="CH6" s="14">
        <f t="shared" si="1"/>
        <v>38.646000000000001</v>
      </c>
      <c r="CI6" s="14">
        <f t="shared" si="1"/>
        <v>15.489999999999998</v>
      </c>
      <c r="CJ6" s="14">
        <f t="shared" si="1"/>
        <v>12.831999999999999</v>
      </c>
      <c r="CK6" s="14">
        <f t="shared" si="1"/>
        <v>175.54</v>
      </c>
      <c r="CL6" s="14">
        <f t="shared" si="1"/>
        <v>11.274999999999999</v>
      </c>
      <c r="CM6" s="14">
        <f t="shared" si="1"/>
        <v>0.71499999999999997</v>
      </c>
      <c r="CN6" s="14">
        <f t="shared" si="1"/>
        <v>20.489000000000001</v>
      </c>
      <c r="CO6" s="14">
        <f t="shared" si="1"/>
        <v>0.438</v>
      </c>
      <c r="CP6" s="14">
        <f t="shared" si="1"/>
        <v>192.85</v>
      </c>
      <c r="CQ6" s="14">
        <f t="shared" si="1"/>
        <v>0</v>
      </c>
      <c r="CR6" s="14">
        <f t="shared" si="1"/>
        <v>238.49700000000001</v>
      </c>
      <c r="CS6" s="14">
        <f t="shared" si="1"/>
        <v>6.2539999999999996</v>
      </c>
      <c r="CT6" s="14">
        <f t="shared" si="1"/>
        <v>62.274000000000001</v>
      </c>
      <c r="CU6" s="14">
        <f t="shared" si="1"/>
        <v>0</v>
      </c>
      <c r="CV6" s="14">
        <f t="shared" si="1"/>
        <v>0.877</v>
      </c>
      <c r="CW6" s="14">
        <f t="shared" si="1"/>
        <v>0</v>
      </c>
      <c r="CX6" s="14">
        <f t="shared" si="1"/>
        <v>0</v>
      </c>
      <c r="CY6" s="14">
        <f t="shared" si="1"/>
        <v>131.32899999999998</v>
      </c>
      <c r="CZ6" s="14">
        <f t="shared" si="1"/>
        <v>662.22199999999998</v>
      </c>
      <c r="DA6" s="14">
        <f t="shared" si="1"/>
        <v>0</v>
      </c>
      <c r="DB6" s="14">
        <f t="shared" si="1"/>
        <v>278.67500000000001</v>
      </c>
      <c r="DC6" s="14">
        <f t="shared" si="1"/>
        <v>185.75099999999998</v>
      </c>
      <c r="DD6" s="14">
        <f t="shared" si="1"/>
        <v>15.747</v>
      </c>
      <c r="DE6" s="14">
        <f t="shared" si="1"/>
        <v>23.687000000000001</v>
      </c>
      <c r="DF6" s="14">
        <f t="shared" si="1"/>
        <v>500.26499999999999</v>
      </c>
      <c r="DG6" s="14">
        <f t="shared" si="1"/>
        <v>250.69499999999999</v>
      </c>
      <c r="DH6" s="14">
        <f t="shared" si="1"/>
        <v>293.17900000000003</v>
      </c>
      <c r="DI6" s="14">
        <f t="shared" si="1"/>
        <v>363.67699999999996</v>
      </c>
      <c r="DJ6" s="14">
        <f t="shared" si="1"/>
        <v>1161.2619999999999</v>
      </c>
      <c r="DK6" s="14">
        <f t="shared" si="1"/>
        <v>0</v>
      </c>
      <c r="DL6" s="14">
        <f t="shared" si="1"/>
        <v>0</v>
      </c>
      <c r="DM6" s="14">
        <f t="shared" si="1"/>
        <v>4.5049999999999999</v>
      </c>
      <c r="DN6" s="14">
        <f t="shared" si="1"/>
        <v>1002.9589999999999</v>
      </c>
      <c r="DO6" s="14">
        <f t="shared" si="1"/>
        <v>26.258000000000003</v>
      </c>
      <c r="DP6" s="14">
        <f t="shared" si="1"/>
        <v>1.022</v>
      </c>
      <c r="DQ6" s="14">
        <f t="shared" si="1"/>
        <v>263.70699999999999</v>
      </c>
      <c r="DR6" s="14">
        <f t="shared" si="1"/>
        <v>34.603999999999999</v>
      </c>
      <c r="DS6" s="14">
        <f t="shared" si="1"/>
        <v>19.574000000000002</v>
      </c>
      <c r="DT6" s="14">
        <f t="shared" si="1"/>
        <v>0</v>
      </c>
      <c r="DU6" s="14">
        <f t="shared" si="1"/>
        <v>5.4080000000000004</v>
      </c>
      <c r="DV6" s="14">
        <f t="shared" si="1"/>
        <v>1615.444</v>
      </c>
      <c r="DW6" s="14">
        <f t="shared" si="1"/>
        <v>29.052</v>
      </c>
      <c r="DX6" s="14">
        <f t="shared" si="1"/>
        <v>1963.221</v>
      </c>
      <c r="DY6" s="14">
        <f t="shared" si="1"/>
        <v>9.2669999999999995</v>
      </c>
      <c r="DZ6" s="14">
        <f t="shared" si="1"/>
        <v>1314.268</v>
      </c>
      <c r="EA6" s="14">
        <f t="shared" si="1"/>
        <v>882.74800000000016</v>
      </c>
      <c r="EB6" s="14">
        <f t="shared" si="1"/>
        <v>510.017</v>
      </c>
      <c r="EC6" s="14">
        <f t="shared" si="1"/>
        <v>32.881</v>
      </c>
      <c r="ED6" s="14">
        <f t="shared" si="1"/>
        <v>19.873999999999999</v>
      </c>
      <c r="EE6" s="14">
        <f t="shared" si="1"/>
        <v>0</v>
      </c>
      <c r="EF6" s="14">
        <f t="shared" si="1"/>
        <v>9.9369999999999994</v>
      </c>
      <c r="EG6" s="14">
        <f t="shared" ref="EG6:GU6" si="2">EG9+EG16+EG27+EG29+EG32+EG34+EG36+EG38+EG40+EG42+EG44+EG46+EG48+EG50+EG52+EG54+EG56+EG58+EG60+EG62+EG64</f>
        <v>113.28</v>
      </c>
      <c r="EH6" s="14">
        <f t="shared" si="2"/>
        <v>29.885999999999996</v>
      </c>
      <c r="EI6" s="14">
        <f t="shared" si="2"/>
        <v>498.53500000000003</v>
      </c>
      <c r="EJ6" s="14">
        <f t="shared" si="2"/>
        <v>230.93799999999999</v>
      </c>
      <c r="EK6" s="14">
        <f t="shared" si="2"/>
        <v>256.56700000000001</v>
      </c>
      <c r="EL6" s="14">
        <f t="shared" si="2"/>
        <v>452.47</v>
      </c>
      <c r="EM6" s="14">
        <f t="shared" si="2"/>
        <v>116.4</v>
      </c>
      <c r="EN6" s="14">
        <f t="shared" si="2"/>
        <v>381.971</v>
      </c>
      <c r="EO6" s="14">
        <f t="shared" si="2"/>
        <v>0</v>
      </c>
      <c r="EP6" s="14">
        <f t="shared" si="2"/>
        <v>550.09299999999996</v>
      </c>
      <c r="EQ6" s="14">
        <f t="shared" si="2"/>
        <v>53.820999999999998</v>
      </c>
      <c r="ER6" s="14">
        <f t="shared" si="2"/>
        <v>724.41300000000001</v>
      </c>
      <c r="ES6" s="14">
        <f t="shared" si="2"/>
        <v>0</v>
      </c>
      <c r="ET6" s="14">
        <f t="shared" si="2"/>
        <v>127.129</v>
      </c>
      <c r="EU6" s="14">
        <f t="shared" si="2"/>
        <v>255.33500000000001</v>
      </c>
      <c r="EV6" s="14">
        <f t="shared" si="2"/>
        <v>730.57499999999993</v>
      </c>
      <c r="EW6" s="14">
        <f t="shared" si="2"/>
        <v>422.791</v>
      </c>
      <c r="EX6" s="14">
        <f t="shared" si="2"/>
        <v>403.57500000000005</v>
      </c>
      <c r="EY6" s="14">
        <f t="shared" si="2"/>
        <v>175.75199999999998</v>
      </c>
      <c r="EZ6" s="14">
        <f t="shared" si="2"/>
        <v>261.435</v>
      </c>
      <c r="FA6" s="14">
        <f t="shared" si="2"/>
        <v>154.893</v>
      </c>
      <c r="FB6" s="14">
        <f t="shared" si="2"/>
        <v>3.867</v>
      </c>
      <c r="FC6" s="14">
        <f t="shared" si="2"/>
        <v>13.61</v>
      </c>
      <c r="FD6" s="14">
        <f t="shared" si="2"/>
        <v>134.739</v>
      </c>
      <c r="FE6" s="14">
        <f t="shared" si="2"/>
        <v>274.80099999999999</v>
      </c>
      <c r="FF6" s="14">
        <f t="shared" si="2"/>
        <v>29.088999999999999</v>
      </c>
      <c r="FG6" s="14">
        <f t="shared" si="2"/>
        <v>296.678</v>
      </c>
      <c r="FH6" s="14">
        <f t="shared" si="2"/>
        <v>1517.8509999999999</v>
      </c>
      <c r="FI6" s="14">
        <f t="shared" si="2"/>
        <v>25.145</v>
      </c>
      <c r="FJ6" s="14">
        <f t="shared" si="2"/>
        <v>194.02100000000002</v>
      </c>
      <c r="FK6" s="14">
        <f t="shared" si="2"/>
        <v>1027.1399999999999</v>
      </c>
      <c r="FL6" s="14">
        <f t="shared" si="2"/>
        <v>1094.046</v>
      </c>
      <c r="FM6" s="14">
        <f t="shared" si="2"/>
        <v>21.902000000000001</v>
      </c>
      <c r="FN6" s="14">
        <f t="shared" si="2"/>
        <v>0</v>
      </c>
      <c r="FO6" s="14">
        <f t="shared" si="2"/>
        <v>0</v>
      </c>
      <c r="FP6" s="14">
        <f t="shared" si="2"/>
        <v>0</v>
      </c>
      <c r="FQ6" s="14">
        <f t="shared" si="2"/>
        <v>31.295000000000002</v>
      </c>
      <c r="FR6" s="14">
        <f t="shared" si="2"/>
        <v>128.15699999999998</v>
      </c>
      <c r="FS6" s="14">
        <f t="shared" si="2"/>
        <v>99.01400000000001</v>
      </c>
      <c r="FT6" s="14">
        <f t="shared" si="2"/>
        <v>215.93700000000001</v>
      </c>
      <c r="FU6" s="14">
        <f t="shared" si="2"/>
        <v>53.703000000000003</v>
      </c>
      <c r="FV6" s="14">
        <f t="shared" si="2"/>
        <v>368.61900000000003</v>
      </c>
      <c r="FW6" s="14">
        <f t="shared" si="2"/>
        <v>896.59300000000007</v>
      </c>
      <c r="FX6" s="14">
        <f t="shared" si="2"/>
        <v>2.085</v>
      </c>
      <c r="FY6" s="14">
        <f t="shared" si="2"/>
        <v>0</v>
      </c>
      <c r="FZ6" s="14">
        <f t="shared" si="2"/>
        <v>8.0459999999999994</v>
      </c>
      <c r="GA6" s="14">
        <f t="shared" si="2"/>
        <v>28.004999999999999</v>
      </c>
      <c r="GB6" s="14">
        <f t="shared" si="2"/>
        <v>212.249</v>
      </c>
      <c r="GC6" s="14">
        <f t="shared" si="2"/>
        <v>403.822</v>
      </c>
      <c r="GD6" s="14">
        <f t="shared" si="2"/>
        <v>390.08499999999998</v>
      </c>
      <c r="GE6" s="14">
        <f t="shared" si="2"/>
        <v>11.757999999999999</v>
      </c>
      <c r="GF6" s="14">
        <f t="shared" si="2"/>
        <v>3.6349999999999998</v>
      </c>
      <c r="GG6" s="14">
        <f t="shared" si="2"/>
        <v>8.6349999999999998</v>
      </c>
      <c r="GH6" s="14">
        <f t="shared" si="2"/>
        <v>5.9509999999999996</v>
      </c>
      <c r="GI6" s="14">
        <f t="shared" si="2"/>
        <v>19.873999999999999</v>
      </c>
      <c r="GJ6" s="14">
        <f t="shared" si="2"/>
        <v>244.971</v>
      </c>
      <c r="GK6" s="14">
        <f t="shared" si="2"/>
        <v>11.712999999999999</v>
      </c>
      <c r="GL6" s="14">
        <f t="shared" si="2"/>
        <v>2.76</v>
      </c>
      <c r="GM6" s="14">
        <f t="shared" si="2"/>
        <v>0</v>
      </c>
      <c r="GN6" s="14">
        <f t="shared" si="2"/>
        <v>17.095000000000002</v>
      </c>
      <c r="GO6" s="14">
        <f t="shared" si="2"/>
        <v>257.91500000000002</v>
      </c>
      <c r="GP6" s="14">
        <f t="shared" si="2"/>
        <v>0</v>
      </c>
      <c r="GQ6" s="14">
        <f t="shared" si="2"/>
        <v>0</v>
      </c>
      <c r="GR6" s="14">
        <f t="shared" si="2"/>
        <v>222.642</v>
      </c>
      <c r="GS6" s="14">
        <f t="shared" si="2"/>
        <v>651.25400000000002</v>
      </c>
      <c r="GT6" s="14">
        <f t="shared" si="2"/>
        <v>0</v>
      </c>
      <c r="GU6" s="14">
        <f t="shared" si="2"/>
        <v>227.62400000000002</v>
      </c>
      <c r="GV6" s="14">
        <f t="shared" ref="GV6:ID6" si="3">GV9+GV16+GV27+GV29+GV32+GV34+GV36+GV38+GV40+GV42+GV44+GV46+GV48+GV50+GV52+GV54+GV56+GV58+GV60+GV62+GV64</f>
        <v>127.27300000000001</v>
      </c>
      <c r="GW6" s="14">
        <f t="shared" si="3"/>
        <v>152.75900000000001</v>
      </c>
      <c r="GX6" s="14">
        <f t="shared" si="3"/>
        <v>22.315999999999999</v>
      </c>
      <c r="GY6" s="14">
        <f t="shared" si="3"/>
        <v>0.438</v>
      </c>
      <c r="GZ6" s="14">
        <f t="shared" si="3"/>
        <v>141.06199999999998</v>
      </c>
      <c r="HA6" s="14">
        <f t="shared" si="3"/>
        <v>250.43799999999999</v>
      </c>
      <c r="HB6" s="14">
        <f t="shared" si="3"/>
        <v>0.438</v>
      </c>
      <c r="HC6" s="14">
        <f t="shared" si="3"/>
        <v>591.88900000000001</v>
      </c>
      <c r="HD6" s="14">
        <f t="shared" si="3"/>
        <v>0</v>
      </c>
      <c r="HE6" s="14">
        <f t="shared" si="3"/>
        <v>115.58</v>
      </c>
      <c r="HF6" s="14">
        <f t="shared" si="3"/>
        <v>86.486999999999995</v>
      </c>
      <c r="HG6" s="14">
        <f t="shared" si="3"/>
        <v>232.589</v>
      </c>
      <c r="HH6" s="14">
        <f t="shared" si="3"/>
        <v>0</v>
      </c>
      <c r="HI6" s="14">
        <f t="shared" si="3"/>
        <v>197.05199999999999</v>
      </c>
      <c r="HJ6" s="14">
        <f t="shared" si="3"/>
        <v>0</v>
      </c>
      <c r="HK6" s="14">
        <f t="shared" si="3"/>
        <v>428.89599999999996</v>
      </c>
      <c r="HL6" s="14">
        <f t="shared" si="3"/>
        <v>12.945</v>
      </c>
      <c r="HM6" s="14">
        <f t="shared" si="3"/>
        <v>702.98900000000003</v>
      </c>
      <c r="HN6" s="14">
        <f t="shared" si="3"/>
        <v>11.771000000000001</v>
      </c>
      <c r="HO6" s="14">
        <f t="shared" si="3"/>
        <v>52.449999999999996</v>
      </c>
      <c r="HP6" s="14">
        <f t="shared" si="3"/>
        <v>182.53499999999997</v>
      </c>
      <c r="HQ6" s="14">
        <f t="shared" si="3"/>
        <v>0</v>
      </c>
      <c r="HR6" s="14">
        <f t="shared" si="3"/>
        <v>136.49</v>
      </c>
      <c r="HS6" s="14">
        <f t="shared" si="3"/>
        <v>168.68</v>
      </c>
      <c r="HT6" s="14">
        <f t="shared" si="3"/>
        <v>202.54899999999998</v>
      </c>
      <c r="HU6" s="14">
        <f t="shared" si="3"/>
        <v>277.67700000000002</v>
      </c>
      <c r="HV6" s="14">
        <f t="shared" si="3"/>
        <v>129.804</v>
      </c>
      <c r="HW6" s="14">
        <f t="shared" si="3"/>
        <v>27.137</v>
      </c>
      <c r="HX6" s="14">
        <f t="shared" si="3"/>
        <v>18.552</v>
      </c>
      <c r="HY6" s="14">
        <f t="shared" si="3"/>
        <v>23.905000000000001</v>
      </c>
      <c r="HZ6" s="14">
        <f t="shared" si="3"/>
        <v>1.9350000000000001</v>
      </c>
      <c r="IA6" s="14">
        <f t="shared" si="3"/>
        <v>19.52</v>
      </c>
      <c r="IB6" s="14">
        <f t="shared" si="3"/>
        <v>6.3239999999999998</v>
      </c>
      <c r="IC6" s="14">
        <f t="shared" si="3"/>
        <v>243.54400000000001</v>
      </c>
      <c r="ID6" s="14">
        <f t="shared" si="3"/>
        <v>659.29099999999994</v>
      </c>
    </row>
    <row r="7" spans="1:238" ht="12.75" customHeight="1">
      <c r="A7" s="15">
        <v>1</v>
      </c>
      <c r="B7" s="53" t="s">
        <v>18</v>
      </c>
      <c r="C7" s="16" t="s">
        <v>19</v>
      </c>
      <c r="D7" s="17">
        <f>E7+F7</f>
        <v>0</v>
      </c>
      <c r="E7" s="17">
        <f>SUM(G7:ID7)</f>
        <v>0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</row>
    <row r="8" spans="1:238" ht="13.5" customHeight="1">
      <c r="A8" s="15"/>
      <c r="B8" s="53"/>
      <c r="C8" s="16" t="s">
        <v>20</v>
      </c>
      <c r="D8" s="17">
        <f t="shared" ref="D8:D14" si="4">E8+F8</f>
        <v>0.4</v>
      </c>
      <c r="E8" s="17">
        <f>E10+E12</f>
        <v>0.4</v>
      </c>
      <c r="F8" s="17">
        <f>F10+F12</f>
        <v>0</v>
      </c>
      <c r="G8" s="17">
        <f t="shared" ref="G8:BR8" si="5">G10+G12</f>
        <v>0</v>
      </c>
      <c r="H8" s="17">
        <f t="shared" si="5"/>
        <v>0</v>
      </c>
      <c r="I8" s="17">
        <f t="shared" si="5"/>
        <v>0</v>
      </c>
      <c r="J8" s="17">
        <f t="shared" si="5"/>
        <v>0</v>
      </c>
      <c r="K8" s="17">
        <f t="shared" si="5"/>
        <v>0</v>
      </c>
      <c r="L8" s="17">
        <f t="shared" si="5"/>
        <v>0</v>
      </c>
      <c r="M8" s="17">
        <f t="shared" si="5"/>
        <v>0</v>
      </c>
      <c r="N8" s="17">
        <f t="shared" si="5"/>
        <v>0</v>
      </c>
      <c r="O8" s="17">
        <f t="shared" si="5"/>
        <v>0</v>
      </c>
      <c r="P8" s="17">
        <f t="shared" si="5"/>
        <v>0</v>
      </c>
      <c r="Q8" s="17">
        <f t="shared" si="5"/>
        <v>0</v>
      </c>
      <c r="R8" s="17">
        <f t="shared" si="5"/>
        <v>0</v>
      </c>
      <c r="S8" s="17">
        <f t="shared" si="5"/>
        <v>0</v>
      </c>
      <c r="T8" s="17">
        <f t="shared" si="5"/>
        <v>0</v>
      </c>
      <c r="U8" s="17">
        <f t="shared" si="5"/>
        <v>0</v>
      </c>
      <c r="V8" s="17">
        <f t="shared" si="5"/>
        <v>0</v>
      </c>
      <c r="W8" s="17">
        <f t="shared" si="5"/>
        <v>0</v>
      </c>
      <c r="X8" s="17">
        <f t="shared" si="5"/>
        <v>0</v>
      </c>
      <c r="Y8" s="17">
        <f t="shared" si="5"/>
        <v>0</v>
      </c>
      <c r="Z8" s="17">
        <f t="shared" si="5"/>
        <v>0</v>
      </c>
      <c r="AA8" s="17">
        <f t="shared" si="5"/>
        <v>0</v>
      </c>
      <c r="AB8" s="17">
        <f t="shared" si="5"/>
        <v>0</v>
      </c>
      <c r="AC8" s="17">
        <f t="shared" si="5"/>
        <v>0</v>
      </c>
      <c r="AD8" s="17">
        <f t="shared" si="5"/>
        <v>0</v>
      </c>
      <c r="AE8" s="17">
        <f t="shared" si="5"/>
        <v>0</v>
      </c>
      <c r="AF8" s="17">
        <f t="shared" si="5"/>
        <v>0</v>
      </c>
      <c r="AG8" s="17">
        <f t="shared" si="5"/>
        <v>0</v>
      </c>
      <c r="AH8" s="17">
        <f t="shared" si="5"/>
        <v>0</v>
      </c>
      <c r="AI8" s="17">
        <f t="shared" si="5"/>
        <v>0</v>
      </c>
      <c r="AJ8" s="17">
        <f t="shared" si="5"/>
        <v>0</v>
      </c>
      <c r="AK8" s="17">
        <f t="shared" si="5"/>
        <v>0</v>
      </c>
      <c r="AL8" s="17">
        <f t="shared" si="5"/>
        <v>0</v>
      </c>
      <c r="AM8" s="17">
        <f t="shared" si="5"/>
        <v>0</v>
      </c>
      <c r="AN8" s="17">
        <f t="shared" si="5"/>
        <v>0</v>
      </c>
      <c r="AO8" s="17">
        <f t="shared" si="5"/>
        <v>0</v>
      </c>
      <c r="AP8" s="17">
        <f t="shared" si="5"/>
        <v>0</v>
      </c>
      <c r="AQ8" s="17">
        <f t="shared" si="5"/>
        <v>0</v>
      </c>
      <c r="AR8" s="17">
        <f t="shared" si="5"/>
        <v>0</v>
      </c>
      <c r="AS8" s="17">
        <f t="shared" si="5"/>
        <v>0</v>
      </c>
      <c r="AT8" s="17">
        <f t="shared" si="5"/>
        <v>0</v>
      </c>
      <c r="AU8" s="17">
        <f t="shared" si="5"/>
        <v>0</v>
      </c>
      <c r="AV8" s="17">
        <f t="shared" si="5"/>
        <v>0</v>
      </c>
      <c r="AW8" s="17">
        <f t="shared" si="5"/>
        <v>0</v>
      </c>
      <c r="AX8" s="17">
        <f t="shared" si="5"/>
        <v>0</v>
      </c>
      <c r="AY8" s="17">
        <f t="shared" si="5"/>
        <v>0</v>
      </c>
      <c r="AZ8" s="17">
        <f t="shared" si="5"/>
        <v>0</v>
      </c>
      <c r="BA8" s="17">
        <f t="shared" si="5"/>
        <v>0</v>
      </c>
      <c r="BB8" s="17">
        <f t="shared" si="5"/>
        <v>0</v>
      </c>
      <c r="BC8" s="17">
        <f t="shared" si="5"/>
        <v>0</v>
      </c>
      <c r="BD8" s="17">
        <f t="shared" si="5"/>
        <v>0</v>
      </c>
      <c r="BE8" s="17">
        <f t="shared" si="5"/>
        <v>0</v>
      </c>
      <c r="BF8" s="17">
        <f t="shared" si="5"/>
        <v>0</v>
      </c>
      <c r="BG8" s="17">
        <f t="shared" si="5"/>
        <v>0</v>
      </c>
      <c r="BH8" s="17">
        <f t="shared" si="5"/>
        <v>0</v>
      </c>
      <c r="BI8" s="17">
        <f t="shared" si="5"/>
        <v>0</v>
      </c>
      <c r="BJ8" s="17">
        <f t="shared" si="5"/>
        <v>0</v>
      </c>
      <c r="BK8" s="17">
        <f t="shared" si="5"/>
        <v>0</v>
      </c>
      <c r="BL8" s="17">
        <f t="shared" si="5"/>
        <v>0</v>
      </c>
      <c r="BM8" s="17">
        <f t="shared" si="5"/>
        <v>0</v>
      </c>
      <c r="BN8" s="17">
        <f t="shared" si="5"/>
        <v>0</v>
      </c>
      <c r="BO8" s="17">
        <f t="shared" si="5"/>
        <v>0</v>
      </c>
      <c r="BP8" s="17">
        <f t="shared" si="5"/>
        <v>0</v>
      </c>
      <c r="BQ8" s="17">
        <f t="shared" si="5"/>
        <v>0</v>
      </c>
      <c r="BR8" s="17">
        <f t="shared" si="5"/>
        <v>0</v>
      </c>
      <c r="BS8" s="17">
        <f t="shared" ref="BS8:ED8" si="6">BS10+BS12</f>
        <v>0</v>
      </c>
      <c r="BT8" s="17">
        <f t="shared" si="6"/>
        <v>0</v>
      </c>
      <c r="BU8" s="17">
        <f t="shared" si="6"/>
        <v>0</v>
      </c>
      <c r="BV8" s="17">
        <f t="shared" si="6"/>
        <v>0</v>
      </c>
      <c r="BW8" s="17">
        <f t="shared" si="6"/>
        <v>0</v>
      </c>
      <c r="BX8" s="17">
        <f t="shared" si="6"/>
        <v>0</v>
      </c>
      <c r="BY8" s="17">
        <f t="shared" si="6"/>
        <v>0</v>
      </c>
      <c r="BZ8" s="17">
        <f t="shared" si="6"/>
        <v>0</v>
      </c>
      <c r="CA8" s="17">
        <f t="shared" si="6"/>
        <v>0</v>
      </c>
      <c r="CB8" s="17">
        <f t="shared" si="6"/>
        <v>0</v>
      </c>
      <c r="CC8" s="17">
        <f t="shared" si="6"/>
        <v>0</v>
      </c>
      <c r="CD8" s="17">
        <f t="shared" si="6"/>
        <v>0</v>
      </c>
      <c r="CE8" s="17">
        <f t="shared" si="6"/>
        <v>0</v>
      </c>
      <c r="CF8" s="17">
        <f t="shared" si="6"/>
        <v>0</v>
      </c>
      <c r="CG8" s="17">
        <f t="shared" si="6"/>
        <v>0</v>
      </c>
      <c r="CH8" s="17">
        <f t="shared" si="6"/>
        <v>0</v>
      </c>
      <c r="CI8" s="17">
        <f t="shared" si="6"/>
        <v>0</v>
      </c>
      <c r="CJ8" s="17">
        <f t="shared" si="6"/>
        <v>0</v>
      </c>
      <c r="CK8" s="17">
        <f t="shared" si="6"/>
        <v>0</v>
      </c>
      <c r="CL8" s="17">
        <f t="shared" si="6"/>
        <v>0</v>
      </c>
      <c r="CM8" s="17">
        <f t="shared" si="6"/>
        <v>0</v>
      </c>
      <c r="CN8" s="17">
        <f t="shared" si="6"/>
        <v>0</v>
      </c>
      <c r="CO8" s="17">
        <f t="shared" si="6"/>
        <v>0</v>
      </c>
      <c r="CP8" s="17">
        <f t="shared" si="6"/>
        <v>0</v>
      </c>
      <c r="CQ8" s="17">
        <f t="shared" si="6"/>
        <v>0</v>
      </c>
      <c r="CR8" s="17">
        <f t="shared" si="6"/>
        <v>0</v>
      </c>
      <c r="CS8" s="17">
        <f t="shared" si="6"/>
        <v>0</v>
      </c>
      <c r="CT8" s="17">
        <f t="shared" si="6"/>
        <v>0</v>
      </c>
      <c r="CU8" s="17">
        <f t="shared" si="6"/>
        <v>0</v>
      </c>
      <c r="CV8" s="17">
        <f t="shared" si="6"/>
        <v>0</v>
      </c>
      <c r="CW8" s="17">
        <f t="shared" si="6"/>
        <v>0</v>
      </c>
      <c r="CX8" s="17">
        <f t="shared" si="6"/>
        <v>0</v>
      </c>
      <c r="CY8" s="17">
        <f t="shared" si="6"/>
        <v>0</v>
      </c>
      <c r="CZ8" s="17">
        <f t="shared" si="6"/>
        <v>0</v>
      </c>
      <c r="DA8" s="17">
        <f t="shared" si="6"/>
        <v>0</v>
      </c>
      <c r="DB8" s="17">
        <f t="shared" si="6"/>
        <v>0</v>
      </c>
      <c r="DC8" s="17">
        <f t="shared" si="6"/>
        <v>0</v>
      </c>
      <c r="DD8" s="17">
        <f t="shared" si="6"/>
        <v>0</v>
      </c>
      <c r="DE8" s="17">
        <f t="shared" si="6"/>
        <v>0</v>
      </c>
      <c r="DF8" s="17">
        <f t="shared" si="6"/>
        <v>0</v>
      </c>
      <c r="DG8" s="17">
        <f t="shared" si="6"/>
        <v>0</v>
      </c>
      <c r="DH8" s="17">
        <f t="shared" si="6"/>
        <v>0</v>
      </c>
      <c r="DI8" s="17">
        <f t="shared" si="6"/>
        <v>0</v>
      </c>
      <c r="DJ8" s="17">
        <f t="shared" si="6"/>
        <v>0</v>
      </c>
      <c r="DK8" s="17">
        <f t="shared" si="6"/>
        <v>0</v>
      </c>
      <c r="DL8" s="17">
        <f t="shared" si="6"/>
        <v>0</v>
      </c>
      <c r="DM8" s="17">
        <f t="shared" si="6"/>
        <v>0</v>
      </c>
      <c r="DN8" s="17">
        <f t="shared" si="6"/>
        <v>0</v>
      </c>
      <c r="DO8" s="17">
        <f t="shared" si="6"/>
        <v>0</v>
      </c>
      <c r="DP8" s="17">
        <f t="shared" si="6"/>
        <v>0</v>
      </c>
      <c r="DQ8" s="17">
        <f t="shared" si="6"/>
        <v>0</v>
      </c>
      <c r="DR8" s="17">
        <f t="shared" si="6"/>
        <v>0</v>
      </c>
      <c r="DS8" s="17">
        <f t="shared" si="6"/>
        <v>0</v>
      </c>
      <c r="DT8" s="17">
        <f t="shared" si="6"/>
        <v>0</v>
      </c>
      <c r="DU8" s="17">
        <f t="shared" si="6"/>
        <v>0</v>
      </c>
      <c r="DV8" s="17">
        <f t="shared" si="6"/>
        <v>0</v>
      </c>
      <c r="DW8" s="17">
        <f t="shared" si="6"/>
        <v>0</v>
      </c>
      <c r="DX8" s="17">
        <f t="shared" si="6"/>
        <v>0</v>
      </c>
      <c r="DY8" s="17">
        <f t="shared" si="6"/>
        <v>0</v>
      </c>
      <c r="DZ8" s="17">
        <f t="shared" si="6"/>
        <v>0</v>
      </c>
      <c r="EA8" s="17">
        <f t="shared" si="6"/>
        <v>0</v>
      </c>
      <c r="EB8" s="17">
        <f t="shared" si="6"/>
        <v>0</v>
      </c>
      <c r="EC8" s="17">
        <f t="shared" si="6"/>
        <v>0</v>
      </c>
      <c r="ED8" s="17">
        <f t="shared" si="6"/>
        <v>0</v>
      </c>
      <c r="EE8" s="17">
        <f t="shared" ref="EE8:GP8" si="7">EE10+EE12</f>
        <v>0</v>
      </c>
      <c r="EF8" s="17">
        <f t="shared" si="7"/>
        <v>0</v>
      </c>
      <c r="EG8" s="17">
        <f t="shared" si="7"/>
        <v>0</v>
      </c>
      <c r="EH8" s="17">
        <f t="shared" si="7"/>
        <v>0</v>
      </c>
      <c r="EI8" s="17">
        <f t="shared" si="7"/>
        <v>0</v>
      </c>
      <c r="EJ8" s="17">
        <f t="shared" si="7"/>
        <v>0</v>
      </c>
      <c r="EK8" s="17">
        <f t="shared" si="7"/>
        <v>0</v>
      </c>
      <c r="EL8" s="17">
        <f t="shared" si="7"/>
        <v>0</v>
      </c>
      <c r="EM8" s="17">
        <f t="shared" si="7"/>
        <v>0</v>
      </c>
      <c r="EN8" s="17">
        <f t="shared" si="7"/>
        <v>0</v>
      </c>
      <c r="EO8" s="17">
        <f t="shared" si="7"/>
        <v>0</v>
      </c>
      <c r="EP8" s="17">
        <f t="shared" si="7"/>
        <v>0</v>
      </c>
      <c r="EQ8" s="17">
        <f t="shared" si="7"/>
        <v>0</v>
      </c>
      <c r="ER8" s="17">
        <f t="shared" si="7"/>
        <v>0</v>
      </c>
      <c r="ES8" s="17">
        <f t="shared" si="7"/>
        <v>0</v>
      </c>
      <c r="ET8" s="17">
        <f t="shared" si="7"/>
        <v>0</v>
      </c>
      <c r="EU8" s="17">
        <f t="shared" si="7"/>
        <v>0</v>
      </c>
      <c r="EV8" s="17">
        <f t="shared" si="7"/>
        <v>0</v>
      </c>
      <c r="EW8" s="17">
        <f t="shared" si="7"/>
        <v>0</v>
      </c>
      <c r="EX8" s="17">
        <f t="shared" si="7"/>
        <v>0</v>
      </c>
      <c r="EY8" s="17">
        <f t="shared" si="7"/>
        <v>0</v>
      </c>
      <c r="EZ8" s="17">
        <f t="shared" si="7"/>
        <v>0</v>
      </c>
      <c r="FA8" s="17">
        <f t="shared" si="7"/>
        <v>0</v>
      </c>
      <c r="FB8" s="17">
        <f t="shared" si="7"/>
        <v>0</v>
      </c>
      <c r="FC8" s="17">
        <f t="shared" si="7"/>
        <v>0</v>
      </c>
      <c r="FD8" s="17">
        <f t="shared" si="7"/>
        <v>0</v>
      </c>
      <c r="FE8" s="17">
        <f t="shared" si="7"/>
        <v>0</v>
      </c>
      <c r="FF8" s="17">
        <f t="shared" si="7"/>
        <v>0</v>
      </c>
      <c r="FG8" s="17">
        <f t="shared" si="7"/>
        <v>0</v>
      </c>
      <c r="FH8" s="17">
        <f t="shared" si="7"/>
        <v>0</v>
      </c>
      <c r="FI8" s="17">
        <f t="shared" si="7"/>
        <v>0</v>
      </c>
      <c r="FJ8" s="17">
        <f t="shared" si="7"/>
        <v>0</v>
      </c>
      <c r="FK8" s="17">
        <f t="shared" si="7"/>
        <v>0</v>
      </c>
      <c r="FL8" s="17">
        <f t="shared" si="7"/>
        <v>0.2</v>
      </c>
      <c r="FM8" s="17">
        <f t="shared" si="7"/>
        <v>0</v>
      </c>
      <c r="FN8" s="17">
        <f t="shared" si="7"/>
        <v>0</v>
      </c>
      <c r="FO8" s="17">
        <f t="shared" si="7"/>
        <v>0</v>
      </c>
      <c r="FP8" s="17">
        <f t="shared" si="7"/>
        <v>0</v>
      </c>
      <c r="FQ8" s="17">
        <f t="shared" si="7"/>
        <v>0</v>
      </c>
      <c r="FR8" s="17">
        <f t="shared" si="7"/>
        <v>0</v>
      </c>
      <c r="FS8" s="17">
        <f t="shared" si="7"/>
        <v>0</v>
      </c>
      <c r="FT8" s="17">
        <f t="shared" si="7"/>
        <v>0</v>
      </c>
      <c r="FU8" s="17">
        <f t="shared" si="7"/>
        <v>0</v>
      </c>
      <c r="FV8" s="17">
        <f t="shared" si="7"/>
        <v>0</v>
      </c>
      <c r="FW8" s="17">
        <f t="shared" si="7"/>
        <v>0</v>
      </c>
      <c r="FX8" s="17">
        <f t="shared" si="7"/>
        <v>0</v>
      </c>
      <c r="FY8" s="17">
        <f t="shared" si="7"/>
        <v>0</v>
      </c>
      <c r="FZ8" s="17">
        <f t="shared" si="7"/>
        <v>0</v>
      </c>
      <c r="GA8" s="17">
        <f t="shared" si="7"/>
        <v>0</v>
      </c>
      <c r="GB8" s="17">
        <f t="shared" si="7"/>
        <v>0</v>
      </c>
      <c r="GC8" s="17">
        <f t="shared" si="7"/>
        <v>0</v>
      </c>
      <c r="GD8" s="17">
        <f t="shared" si="7"/>
        <v>0</v>
      </c>
      <c r="GE8" s="17">
        <f t="shared" si="7"/>
        <v>0</v>
      </c>
      <c r="GF8" s="17">
        <f t="shared" si="7"/>
        <v>0</v>
      </c>
      <c r="GG8" s="17">
        <f t="shared" si="7"/>
        <v>0</v>
      </c>
      <c r="GH8" s="17">
        <f t="shared" si="7"/>
        <v>0</v>
      </c>
      <c r="GI8" s="17">
        <f t="shared" si="7"/>
        <v>0</v>
      </c>
      <c r="GJ8" s="17">
        <f t="shared" si="7"/>
        <v>0</v>
      </c>
      <c r="GK8" s="17">
        <f t="shared" si="7"/>
        <v>0</v>
      </c>
      <c r="GL8" s="17">
        <f t="shared" si="7"/>
        <v>0</v>
      </c>
      <c r="GM8" s="17">
        <f t="shared" si="7"/>
        <v>0</v>
      </c>
      <c r="GN8" s="17">
        <f t="shared" si="7"/>
        <v>0</v>
      </c>
      <c r="GO8" s="17">
        <f t="shared" si="7"/>
        <v>0</v>
      </c>
      <c r="GP8" s="17">
        <f t="shared" si="7"/>
        <v>0</v>
      </c>
      <c r="GQ8" s="17">
        <f t="shared" ref="GQ8:ID8" si="8">GQ10+GQ12</f>
        <v>0</v>
      </c>
      <c r="GR8" s="17">
        <f t="shared" si="8"/>
        <v>0</v>
      </c>
      <c r="GS8" s="17">
        <f t="shared" si="8"/>
        <v>0</v>
      </c>
      <c r="GT8" s="17">
        <f t="shared" si="8"/>
        <v>0</v>
      </c>
      <c r="GU8" s="17">
        <f t="shared" si="8"/>
        <v>0</v>
      </c>
      <c r="GV8" s="17">
        <f t="shared" si="8"/>
        <v>0</v>
      </c>
      <c r="GW8" s="17">
        <f t="shared" si="8"/>
        <v>0</v>
      </c>
      <c r="GX8" s="17">
        <f t="shared" si="8"/>
        <v>0</v>
      </c>
      <c r="GY8" s="17">
        <f t="shared" si="8"/>
        <v>0</v>
      </c>
      <c r="GZ8" s="17">
        <f t="shared" si="8"/>
        <v>0</v>
      </c>
      <c r="HA8" s="17">
        <f t="shared" si="8"/>
        <v>0</v>
      </c>
      <c r="HB8" s="17">
        <f t="shared" si="8"/>
        <v>0</v>
      </c>
      <c r="HC8" s="17">
        <f t="shared" si="8"/>
        <v>0</v>
      </c>
      <c r="HD8" s="17">
        <f t="shared" si="8"/>
        <v>0</v>
      </c>
      <c r="HE8" s="17">
        <f t="shared" si="8"/>
        <v>0</v>
      </c>
      <c r="HF8" s="17">
        <f t="shared" si="8"/>
        <v>0</v>
      </c>
      <c r="HG8" s="17">
        <f t="shared" si="8"/>
        <v>0</v>
      </c>
      <c r="HH8" s="17">
        <f t="shared" si="8"/>
        <v>0</v>
      </c>
      <c r="HI8" s="17">
        <f t="shared" si="8"/>
        <v>0</v>
      </c>
      <c r="HJ8" s="17">
        <f t="shared" si="8"/>
        <v>0</v>
      </c>
      <c r="HK8" s="17">
        <f t="shared" si="8"/>
        <v>0</v>
      </c>
      <c r="HL8" s="17">
        <f t="shared" si="8"/>
        <v>0</v>
      </c>
      <c r="HM8" s="17">
        <f t="shared" si="8"/>
        <v>0</v>
      </c>
      <c r="HN8" s="17">
        <f t="shared" si="8"/>
        <v>0</v>
      </c>
      <c r="HO8" s="17">
        <f t="shared" si="8"/>
        <v>0</v>
      </c>
      <c r="HP8" s="17">
        <f t="shared" si="8"/>
        <v>0</v>
      </c>
      <c r="HQ8" s="17">
        <f t="shared" si="8"/>
        <v>0</v>
      </c>
      <c r="HR8" s="17">
        <f t="shared" si="8"/>
        <v>0</v>
      </c>
      <c r="HS8" s="17">
        <f t="shared" si="8"/>
        <v>0</v>
      </c>
      <c r="HT8" s="17">
        <f t="shared" si="8"/>
        <v>0</v>
      </c>
      <c r="HU8" s="17">
        <f t="shared" si="8"/>
        <v>0</v>
      </c>
      <c r="HV8" s="17">
        <f t="shared" si="8"/>
        <v>0</v>
      </c>
      <c r="HW8" s="17">
        <f t="shared" si="8"/>
        <v>0</v>
      </c>
      <c r="HX8" s="17">
        <f t="shared" si="8"/>
        <v>0</v>
      </c>
      <c r="HY8" s="17">
        <f t="shared" si="8"/>
        <v>0</v>
      </c>
      <c r="HZ8" s="17">
        <f t="shared" si="8"/>
        <v>0</v>
      </c>
      <c r="IA8" s="17">
        <f t="shared" si="8"/>
        <v>0</v>
      </c>
      <c r="IB8" s="17">
        <f t="shared" si="8"/>
        <v>0</v>
      </c>
      <c r="IC8" s="17">
        <f t="shared" si="8"/>
        <v>0.2</v>
      </c>
      <c r="ID8" s="17">
        <f t="shared" si="8"/>
        <v>0</v>
      </c>
    </row>
    <row r="9" spans="1:238" ht="13.5" customHeight="1">
      <c r="A9" s="15"/>
      <c r="B9" s="53" t="s">
        <v>21</v>
      </c>
      <c r="C9" s="16" t="s">
        <v>17</v>
      </c>
      <c r="D9" s="17">
        <f t="shared" si="4"/>
        <v>286.49</v>
      </c>
      <c r="E9" s="17">
        <f>E11+E13+E14</f>
        <v>286.49</v>
      </c>
      <c r="F9" s="17">
        <f>F11+F13+F14</f>
        <v>0</v>
      </c>
      <c r="G9" s="17">
        <f t="shared" ref="G9:BR9" si="9">G11+G13+G14</f>
        <v>0</v>
      </c>
      <c r="H9" s="17">
        <f t="shared" si="9"/>
        <v>0</v>
      </c>
      <c r="I9" s="17">
        <f t="shared" si="9"/>
        <v>0</v>
      </c>
      <c r="J9" s="17">
        <f t="shared" si="9"/>
        <v>0</v>
      </c>
      <c r="K9" s="17">
        <f t="shared" si="9"/>
        <v>0</v>
      </c>
      <c r="L9" s="17">
        <f t="shared" si="9"/>
        <v>0</v>
      </c>
      <c r="M9" s="17">
        <f t="shared" si="9"/>
        <v>0</v>
      </c>
      <c r="N9" s="17">
        <f t="shared" si="9"/>
        <v>0</v>
      </c>
      <c r="O9" s="17">
        <f t="shared" si="9"/>
        <v>0</v>
      </c>
      <c r="P9" s="17">
        <f t="shared" si="9"/>
        <v>0</v>
      </c>
      <c r="Q9" s="17">
        <f t="shared" si="9"/>
        <v>0</v>
      </c>
      <c r="R9" s="17">
        <f t="shared" si="9"/>
        <v>0</v>
      </c>
      <c r="S9" s="17">
        <f t="shared" si="9"/>
        <v>0</v>
      </c>
      <c r="T9" s="17">
        <f t="shared" si="9"/>
        <v>0</v>
      </c>
      <c r="U9" s="17">
        <f t="shared" si="9"/>
        <v>0</v>
      </c>
      <c r="V9" s="17">
        <f t="shared" si="9"/>
        <v>0</v>
      </c>
      <c r="W9" s="17">
        <f t="shared" si="9"/>
        <v>0</v>
      </c>
      <c r="X9" s="17">
        <f t="shared" si="9"/>
        <v>0</v>
      </c>
      <c r="Y9" s="17">
        <f t="shared" si="9"/>
        <v>0</v>
      </c>
      <c r="Z9" s="17">
        <f t="shared" si="9"/>
        <v>0</v>
      </c>
      <c r="AA9" s="17">
        <f t="shared" si="9"/>
        <v>0</v>
      </c>
      <c r="AB9" s="17">
        <f t="shared" si="9"/>
        <v>0</v>
      </c>
      <c r="AC9" s="17">
        <f t="shared" si="9"/>
        <v>0</v>
      </c>
      <c r="AD9" s="17">
        <f t="shared" si="9"/>
        <v>0</v>
      </c>
      <c r="AE9" s="17">
        <f t="shared" si="9"/>
        <v>0</v>
      </c>
      <c r="AF9" s="17">
        <f t="shared" si="9"/>
        <v>0</v>
      </c>
      <c r="AG9" s="17">
        <f t="shared" si="9"/>
        <v>0</v>
      </c>
      <c r="AH9" s="17">
        <f t="shared" si="9"/>
        <v>0</v>
      </c>
      <c r="AI9" s="17">
        <f t="shared" si="9"/>
        <v>0</v>
      </c>
      <c r="AJ9" s="17">
        <f t="shared" si="9"/>
        <v>0</v>
      </c>
      <c r="AK9" s="17">
        <f t="shared" si="9"/>
        <v>0</v>
      </c>
      <c r="AL9" s="17">
        <f t="shared" si="9"/>
        <v>0</v>
      </c>
      <c r="AM9" s="17">
        <f t="shared" si="9"/>
        <v>0</v>
      </c>
      <c r="AN9" s="17">
        <f t="shared" si="9"/>
        <v>0</v>
      </c>
      <c r="AO9" s="17">
        <f t="shared" si="9"/>
        <v>0</v>
      </c>
      <c r="AP9" s="17">
        <f t="shared" si="9"/>
        <v>0</v>
      </c>
      <c r="AQ9" s="17">
        <f t="shared" si="9"/>
        <v>0</v>
      </c>
      <c r="AR9" s="17">
        <f t="shared" si="9"/>
        <v>0</v>
      </c>
      <c r="AS9" s="17">
        <f t="shared" si="9"/>
        <v>0</v>
      </c>
      <c r="AT9" s="17">
        <f t="shared" si="9"/>
        <v>0</v>
      </c>
      <c r="AU9" s="17">
        <f t="shared" si="9"/>
        <v>0</v>
      </c>
      <c r="AV9" s="17">
        <f t="shared" si="9"/>
        <v>0</v>
      </c>
      <c r="AW9" s="17">
        <f t="shared" si="9"/>
        <v>0</v>
      </c>
      <c r="AX9" s="17">
        <f t="shared" si="9"/>
        <v>0</v>
      </c>
      <c r="AY9" s="17">
        <f t="shared" si="9"/>
        <v>0</v>
      </c>
      <c r="AZ9" s="17">
        <f t="shared" si="9"/>
        <v>0</v>
      </c>
      <c r="BA9" s="17">
        <f t="shared" si="9"/>
        <v>0</v>
      </c>
      <c r="BB9" s="17">
        <f t="shared" si="9"/>
        <v>0</v>
      </c>
      <c r="BC9" s="17">
        <f t="shared" si="9"/>
        <v>0</v>
      </c>
      <c r="BD9" s="17">
        <f t="shared" si="9"/>
        <v>0</v>
      </c>
      <c r="BE9" s="17">
        <f t="shared" si="9"/>
        <v>0</v>
      </c>
      <c r="BF9" s="17">
        <f t="shared" si="9"/>
        <v>0</v>
      </c>
      <c r="BG9" s="17">
        <f t="shared" si="9"/>
        <v>0</v>
      </c>
      <c r="BH9" s="17">
        <f t="shared" si="9"/>
        <v>0</v>
      </c>
      <c r="BI9" s="17">
        <f t="shared" si="9"/>
        <v>0</v>
      </c>
      <c r="BJ9" s="17">
        <f t="shared" si="9"/>
        <v>0</v>
      </c>
      <c r="BK9" s="17">
        <f t="shared" si="9"/>
        <v>0</v>
      </c>
      <c r="BL9" s="17">
        <f t="shared" si="9"/>
        <v>0</v>
      </c>
      <c r="BM9" s="17">
        <f t="shared" si="9"/>
        <v>0</v>
      </c>
      <c r="BN9" s="17">
        <f t="shared" si="9"/>
        <v>0</v>
      </c>
      <c r="BO9" s="17">
        <f t="shared" si="9"/>
        <v>0</v>
      </c>
      <c r="BP9" s="17">
        <f t="shared" si="9"/>
        <v>0</v>
      </c>
      <c r="BQ9" s="17">
        <f t="shared" si="9"/>
        <v>0</v>
      </c>
      <c r="BR9" s="17">
        <f t="shared" si="9"/>
        <v>0</v>
      </c>
      <c r="BS9" s="17">
        <f t="shared" ref="BS9:ED9" si="10">BS11+BS13+BS14</f>
        <v>0</v>
      </c>
      <c r="BT9" s="17">
        <f t="shared" si="10"/>
        <v>0</v>
      </c>
      <c r="BU9" s="17">
        <f t="shared" si="10"/>
        <v>0</v>
      </c>
      <c r="BV9" s="17">
        <f t="shared" si="10"/>
        <v>0</v>
      </c>
      <c r="BW9" s="17">
        <f t="shared" si="10"/>
        <v>0</v>
      </c>
      <c r="BX9" s="17">
        <f t="shared" si="10"/>
        <v>0</v>
      </c>
      <c r="BY9" s="17">
        <f t="shared" si="10"/>
        <v>0</v>
      </c>
      <c r="BZ9" s="17">
        <f t="shared" si="10"/>
        <v>0</v>
      </c>
      <c r="CA9" s="17">
        <f t="shared" si="10"/>
        <v>0</v>
      </c>
      <c r="CB9" s="17">
        <f t="shared" si="10"/>
        <v>0</v>
      </c>
      <c r="CC9" s="17">
        <f t="shared" si="10"/>
        <v>0</v>
      </c>
      <c r="CD9" s="17">
        <f t="shared" si="10"/>
        <v>0</v>
      </c>
      <c r="CE9" s="17">
        <f t="shared" si="10"/>
        <v>0</v>
      </c>
      <c r="CF9" s="17">
        <f t="shared" si="10"/>
        <v>0</v>
      </c>
      <c r="CG9" s="17">
        <f t="shared" si="10"/>
        <v>0</v>
      </c>
      <c r="CH9" s="17">
        <f t="shared" si="10"/>
        <v>0</v>
      </c>
      <c r="CI9" s="17">
        <f t="shared" si="10"/>
        <v>0</v>
      </c>
      <c r="CJ9" s="17">
        <f t="shared" si="10"/>
        <v>0</v>
      </c>
      <c r="CK9" s="17">
        <f t="shared" si="10"/>
        <v>0</v>
      </c>
      <c r="CL9" s="17">
        <f t="shared" si="10"/>
        <v>0</v>
      </c>
      <c r="CM9" s="17">
        <f t="shared" si="10"/>
        <v>0</v>
      </c>
      <c r="CN9" s="17">
        <f t="shared" si="10"/>
        <v>0</v>
      </c>
      <c r="CO9" s="17">
        <f t="shared" si="10"/>
        <v>0</v>
      </c>
      <c r="CP9" s="17">
        <f t="shared" si="10"/>
        <v>0</v>
      </c>
      <c r="CQ9" s="17">
        <f t="shared" si="10"/>
        <v>0</v>
      </c>
      <c r="CR9" s="17">
        <f t="shared" si="10"/>
        <v>0</v>
      </c>
      <c r="CS9" s="17">
        <f t="shared" si="10"/>
        <v>0</v>
      </c>
      <c r="CT9" s="17">
        <f t="shared" si="10"/>
        <v>0</v>
      </c>
      <c r="CU9" s="17">
        <f t="shared" si="10"/>
        <v>0</v>
      </c>
      <c r="CV9" s="17">
        <f t="shared" si="10"/>
        <v>0</v>
      </c>
      <c r="CW9" s="17">
        <f t="shared" si="10"/>
        <v>0</v>
      </c>
      <c r="CX9" s="17">
        <f t="shared" si="10"/>
        <v>0</v>
      </c>
      <c r="CY9" s="17">
        <f t="shared" si="10"/>
        <v>0</v>
      </c>
      <c r="CZ9" s="17">
        <f t="shared" si="10"/>
        <v>0</v>
      </c>
      <c r="DA9" s="17">
        <f t="shared" si="10"/>
        <v>0</v>
      </c>
      <c r="DB9" s="17">
        <f t="shared" si="10"/>
        <v>0</v>
      </c>
      <c r="DC9" s="17">
        <f t="shared" si="10"/>
        <v>0</v>
      </c>
      <c r="DD9" s="17">
        <f t="shared" si="10"/>
        <v>0</v>
      </c>
      <c r="DE9" s="17">
        <f t="shared" si="10"/>
        <v>0</v>
      </c>
      <c r="DF9" s="17">
        <f t="shared" si="10"/>
        <v>0</v>
      </c>
      <c r="DG9" s="17">
        <f t="shared" si="10"/>
        <v>0</v>
      </c>
      <c r="DH9" s="17">
        <f t="shared" si="10"/>
        <v>0</v>
      </c>
      <c r="DI9" s="17">
        <f t="shared" si="10"/>
        <v>0</v>
      </c>
      <c r="DJ9" s="17">
        <f t="shared" si="10"/>
        <v>0</v>
      </c>
      <c r="DK9" s="17">
        <f t="shared" si="10"/>
        <v>0</v>
      </c>
      <c r="DL9" s="17">
        <f t="shared" si="10"/>
        <v>0</v>
      </c>
      <c r="DM9" s="17">
        <f t="shared" si="10"/>
        <v>0</v>
      </c>
      <c r="DN9" s="17">
        <f t="shared" si="10"/>
        <v>0</v>
      </c>
      <c r="DO9" s="17">
        <f t="shared" si="10"/>
        <v>0</v>
      </c>
      <c r="DP9" s="17">
        <f t="shared" si="10"/>
        <v>0</v>
      </c>
      <c r="DQ9" s="17">
        <f t="shared" si="10"/>
        <v>0</v>
      </c>
      <c r="DR9" s="17">
        <f t="shared" si="10"/>
        <v>0</v>
      </c>
      <c r="DS9" s="17">
        <f t="shared" si="10"/>
        <v>0</v>
      </c>
      <c r="DT9" s="17">
        <f t="shared" si="10"/>
        <v>0</v>
      </c>
      <c r="DU9" s="17">
        <f t="shared" si="10"/>
        <v>0</v>
      </c>
      <c r="DV9" s="17">
        <f t="shared" si="10"/>
        <v>0</v>
      </c>
      <c r="DW9" s="17">
        <f t="shared" si="10"/>
        <v>0</v>
      </c>
      <c r="DX9" s="17">
        <f t="shared" si="10"/>
        <v>0</v>
      </c>
      <c r="DY9" s="17">
        <f t="shared" si="10"/>
        <v>0</v>
      </c>
      <c r="DZ9" s="17">
        <f t="shared" si="10"/>
        <v>0</v>
      </c>
      <c r="EA9" s="17">
        <f t="shared" si="10"/>
        <v>0</v>
      </c>
      <c r="EB9" s="17">
        <f t="shared" si="10"/>
        <v>0</v>
      </c>
      <c r="EC9" s="17">
        <f t="shared" si="10"/>
        <v>0</v>
      </c>
      <c r="ED9" s="17">
        <f t="shared" si="10"/>
        <v>0</v>
      </c>
      <c r="EE9" s="17">
        <f t="shared" ref="EE9:GP9" si="11">EE11+EE13+EE14</f>
        <v>0</v>
      </c>
      <c r="EF9" s="17">
        <f t="shared" si="11"/>
        <v>0</v>
      </c>
      <c r="EG9" s="17">
        <f t="shared" si="11"/>
        <v>0</v>
      </c>
      <c r="EH9" s="17">
        <f t="shared" si="11"/>
        <v>0</v>
      </c>
      <c r="EI9" s="17">
        <f t="shared" si="11"/>
        <v>0</v>
      </c>
      <c r="EJ9" s="17">
        <f t="shared" si="11"/>
        <v>0</v>
      </c>
      <c r="EK9" s="17">
        <f t="shared" si="11"/>
        <v>0</v>
      </c>
      <c r="EL9" s="17">
        <f t="shared" si="11"/>
        <v>0</v>
      </c>
      <c r="EM9" s="17">
        <f t="shared" si="11"/>
        <v>0</v>
      </c>
      <c r="EN9" s="17">
        <f t="shared" si="11"/>
        <v>0</v>
      </c>
      <c r="EO9" s="17">
        <f t="shared" si="11"/>
        <v>0</v>
      </c>
      <c r="EP9" s="17">
        <f t="shared" si="11"/>
        <v>0</v>
      </c>
      <c r="EQ9" s="17">
        <f t="shared" si="11"/>
        <v>0</v>
      </c>
      <c r="ER9" s="17">
        <f t="shared" si="11"/>
        <v>0</v>
      </c>
      <c r="ES9" s="17">
        <f t="shared" si="11"/>
        <v>0</v>
      </c>
      <c r="ET9" s="17">
        <f t="shared" si="11"/>
        <v>0</v>
      </c>
      <c r="EU9" s="17">
        <f t="shared" si="11"/>
        <v>0</v>
      </c>
      <c r="EV9" s="17">
        <f t="shared" si="11"/>
        <v>0</v>
      </c>
      <c r="EW9" s="17">
        <f t="shared" si="11"/>
        <v>0</v>
      </c>
      <c r="EX9" s="17">
        <f t="shared" si="11"/>
        <v>0</v>
      </c>
      <c r="EY9" s="17">
        <f t="shared" si="11"/>
        <v>0</v>
      </c>
      <c r="EZ9" s="17">
        <f t="shared" si="11"/>
        <v>0</v>
      </c>
      <c r="FA9" s="17">
        <f t="shared" si="11"/>
        <v>0</v>
      </c>
      <c r="FB9" s="17">
        <f t="shared" si="11"/>
        <v>0</v>
      </c>
      <c r="FC9" s="17">
        <f t="shared" si="11"/>
        <v>0</v>
      </c>
      <c r="FD9" s="17">
        <f t="shared" si="11"/>
        <v>0</v>
      </c>
      <c r="FE9" s="17">
        <f t="shared" si="11"/>
        <v>0</v>
      </c>
      <c r="FF9" s="17">
        <f t="shared" si="11"/>
        <v>0</v>
      </c>
      <c r="FG9" s="17">
        <f t="shared" si="11"/>
        <v>0</v>
      </c>
      <c r="FH9" s="17">
        <f t="shared" si="11"/>
        <v>0</v>
      </c>
      <c r="FI9" s="17">
        <f t="shared" si="11"/>
        <v>0</v>
      </c>
      <c r="FJ9" s="17">
        <f t="shared" si="11"/>
        <v>0</v>
      </c>
      <c r="FK9" s="17">
        <f t="shared" si="11"/>
        <v>0</v>
      </c>
      <c r="FL9" s="17">
        <f t="shared" si="11"/>
        <v>152.56299999999999</v>
      </c>
      <c r="FM9" s="17">
        <f t="shared" si="11"/>
        <v>0</v>
      </c>
      <c r="FN9" s="17">
        <f t="shared" si="11"/>
        <v>0</v>
      </c>
      <c r="FO9" s="17">
        <f t="shared" si="11"/>
        <v>0</v>
      </c>
      <c r="FP9" s="17">
        <f t="shared" si="11"/>
        <v>0</v>
      </c>
      <c r="FQ9" s="17">
        <f t="shared" si="11"/>
        <v>0</v>
      </c>
      <c r="FR9" s="17">
        <f t="shared" si="11"/>
        <v>0</v>
      </c>
      <c r="FS9" s="17">
        <f t="shared" si="11"/>
        <v>0</v>
      </c>
      <c r="FT9" s="17">
        <f t="shared" si="11"/>
        <v>0</v>
      </c>
      <c r="FU9" s="17">
        <f t="shared" si="11"/>
        <v>0</v>
      </c>
      <c r="FV9" s="17">
        <f t="shared" si="11"/>
        <v>0</v>
      </c>
      <c r="FW9" s="17">
        <f t="shared" si="11"/>
        <v>0</v>
      </c>
      <c r="FX9" s="17">
        <f t="shared" si="11"/>
        <v>0</v>
      </c>
      <c r="FY9" s="17">
        <f t="shared" si="11"/>
        <v>0</v>
      </c>
      <c r="FZ9" s="17">
        <f t="shared" si="11"/>
        <v>0</v>
      </c>
      <c r="GA9" s="17">
        <f t="shared" si="11"/>
        <v>0</v>
      </c>
      <c r="GB9" s="17">
        <f t="shared" si="11"/>
        <v>0</v>
      </c>
      <c r="GC9" s="17">
        <f t="shared" si="11"/>
        <v>0</v>
      </c>
      <c r="GD9" s="17">
        <f t="shared" si="11"/>
        <v>0</v>
      </c>
      <c r="GE9" s="17">
        <f t="shared" si="11"/>
        <v>0</v>
      </c>
      <c r="GF9" s="17">
        <f t="shared" si="11"/>
        <v>0</v>
      </c>
      <c r="GG9" s="17">
        <f t="shared" si="11"/>
        <v>0</v>
      </c>
      <c r="GH9" s="17">
        <f t="shared" si="11"/>
        <v>0</v>
      </c>
      <c r="GI9" s="17">
        <f t="shared" si="11"/>
        <v>0</v>
      </c>
      <c r="GJ9" s="17">
        <f t="shared" si="11"/>
        <v>0</v>
      </c>
      <c r="GK9" s="17">
        <f t="shared" si="11"/>
        <v>0</v>
      </c>
      <c r="GL9" s="17">
        <f t="shared" si="11"/>
        <v>0</v>
      </c>
      <c r="GM9" s="17">
        <f t="shared" si="11"/>
        <v>0</v>
      </c>
      <c r="GN9" s="17">
        <f t="shared" si="11"/>
        <v>0</v>
      </c>
      <c r="GO9" s="17">
        <f t="shared" si="11"/>
        <v>0</v>
      </c>
      <c r="GP9" s="17">
        <f t="shared" si="11"/>
        <v>0</v>
      </c>
      <c r="GQ9" s="17">
        <f t="shared" ref="GQ9:ID9" si="12">GQ11+GQ13+GQ14</f>
        <v>0</v>
      </c>
      <c r="GR9" s="17">
        <f t="shared" si="12"/>
        <v>0</v>
      </c>
      <c r="GS9" s="17">
        <f t="shared" si="12"/>
        <v>0</v>
      </c>
      <c r="GT9" s="17">
        <f t="shared" si="12"/>
        <v>0</v>
      </c>
      <c r="GU9" s="17">
        <f t="shared" si="12"/>
        <v>0</v>
      </c>
      <c r="GV9" s="17">
        <f t="shared" si="12"/>
        <v>0</v>
      </c>
      <c r="GW9" s="17">
        <f t="shared" si="12"/>
        <v>0</v>
      </c>
      <c r="GX9" s="17">
        <f t="shared" si="12"/>
        <v>0</v>
      </c>
      <c r="GY9" s="17">
        <f t="shared" si="12"/>
        <v>0</v>
      </c>
      <c r="GZ9" s="17">
        <f t="shared" si="12"/>
        <v>0</v>
      </c>
      <c r="HA9" s="17">
        <f t="shared" si="12"/>
        <v>0</v>
      </c>
      <c r="HB9" s="17">
        <f t="shared" si="12"/>
        <v>0</v>
      </c>
      <c r="HC9" s="17">
        <f t="shared" si="12"/>
        <v>0</v>
      </c>
      <c r="HD9" s="17">
        <f t="shared" si="12"/>
        <v>0</v>
      </c>
      <c r="HE9" s="17">
        <f t="shared" si="12"/>
        <v>0</v>
      </c>
      <c r="HF9" s="17">
        <f t="shared" si="12"/>
        <v>0</v>
      </c>
      <c r="HG9" s="17">
        <f t="shared" si="12"/>
        <v>0</v>
      </c>
      <c r="HH9" s="17">
        <f t="shared" si="12"/>
        <v>0</v>
      </c>
      <c r="HI9" s="17">
        <f t="shared" si="12"/>
        <v>0</v>
      </c>
      <c r="HJ9" s="17">
        <f t="shared" si="12"/>
        <v>0</v>
      </c>
      <c r="HK9" s="17">
        <f t="shared" si="12"/>
        <v>0</v>
      </c>
      <c r="HL9" s="17">
        <f t="shared" si="12"/>
        <v>0</v>
      </c>
      <c r="HM9" s="17">
        <f t="shared" si="12"/>
        <v>0</v>
      </c>
      <c r="HN9" s="17">
        <f t="shared" si="12"/>
        <v>0</v>
      </c>
      <c r="HO9" s="17">
        <f t="shared" si="12"/>
        <v>0</v>
      </c>
      <c r="HP9" s="17">
        <f t="shared" si="12"/>
        <v>0</v>
      </c>
      <c r="HQ9" s="17">
        <f t="shared" si="12"/>
        <v>0</v>
      </c>
      <c r="HR9" s="17">
        <f t="shared" si="12"/>
        <v>0</v>
      </c>
      <c r="HS9" s="17">
        <f t="shared" si="12"/>
        <v>0</v>
      </c>
      <c r="HT9" s="17">
        <f t="shared" si="12"/>
        <v>0</v>
      </c>
      <c r="HU9" s="17">
        <f t="shared" si="12"/>
        <v>0</v>
      </c>
      <c r="HV9" s="17">
        <f t="shared" si="12"/>
        <v>0</v>
      </c>
      <c r="HW9" s="17">
        <f t="shared" si="12"/>
        <v>0</v>
      </c>
      <c r="HX9" s="17">
        <f t="shared" si="12"/>
        <v>0</v>
      </c>
      <c r="HY9" s="17">
        <f t="shared" si="12"/>
        <v>0</v>
      </c>
      <c r="HZ9" s="17">
        <f t="shared" si="12"/>
        <v>0</v>
      </c>
      <c r="IA9" s="17">
        <f t="shared" si="12"/>
        <v>0</v>
      </c>
      <c r="IB9" s="17">
        <f t="shared" si="12"/>
        <v>0</v>
      </c>
      <c r="IC9" s="17">
        <f t="shared" si="12"/>
        <v>133.92699999999999</v>
      </c>
      <c r="ID9" s="17">
        <f t="shared" si="12"/>
        <v>0</v>
      </c>
    </row>
    <row r="10" spans="1:238" ht="13.5" customHeight="1">
      <c r="A10" s="15" t="s">
        <v>22</v>
      </c>
      <c r="B10" s="53" t="s">
        <v>23</v>
      </c>
      <c r="C10" s="16" t="s">
        <v>20</v>
      </c>
      <c r="D10" s="17">
        <f t="shared" si="4"/>
        <v>0</v>
      </c>
      <c r="E10" s="17">
        <f t="shared" ref="E10:E15" si="13">SUM(G10:ID10)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25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</row>
    <row r="11" spans="1:238" ht="13.5" customHeight="1">
      <c r="A11" s="15"/>
      <c r="B11" s="53"/>
      <c r="C11" s="16" t="s">
        <v>17</v>
      </c>
      <c r="D11" s="17">
        <f t="shared" si="4"/>
        <v>0</v>
      </c>
      <c r="E11" s="17">
        <f t="shared" si="13"/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25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</row>
    <row r="12" spans="1:238" ht="13.5" customHeight="1">
      <c r="A12" s="15" t="s">
        <v>24</v>
      </c>
      <c r="B12" s="53" t="s">
        <v>25</v>
      </c>
      <c r="C12" s="16" t="s">
        <v>20</v>
      </c>
      <c r="D12" s="17">
        <f t="shared" si="4"/>
        <v>0.4</v>
      </c>
      <c r="E12" s="17">
        <f t="shared" si="13"/>
        <v>0.4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>
        <v>0.2</v>
      </c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>
        <v>0.2</v>
      </c>
      <c r="ID12" s="17"/>
    </row>
    <row r="13" spans="1:238" ht="13.5" customHeight="1">
      <c r="A13" s="15"/>
      <c r="B13" s="53"/>
      <c r="C13" s="16" t="s">
        <v>17</v>
      </c>
      <c r="D13" s="17">
        <f t="shared" si="4"/>
        <v>286.49</v>
      </c>
      <c r="E13" s="17">
        <f t="shared" si="13"/>
        <v>286.49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>
        <v>152.56299999999999</v>
      </c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>
        <v>133.92699999999999</v>
      </c>
      <c r="ID13" s="17"/>
    </row>
    <row r="14" spans="1:238" ht="13.5" customHeight="1">
      <c r="A14" s="15" t="s">
        <v>26</v>
      </c>
      <c r="B14" s="53" t="s">
        <v>27</v>
      </c>
      <c r="C14" s="16" t="s">
        <v>17</v>
      </c>
      <c r="D14" s="17">
        <f t="shared" si="4"/>
        <v>0</v>
      </c>
      <c r="E14" s="17">
        <f t="shared" si="13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</row>
    <row r="15" spans="1:238" ht="13.5" customHeight="1">
      <c r="A15" s="15" t="s">
        <v>28</v>
      </c>
      <c r="B15" s="54" t="s">
        <v>29</v>
      </c>
      <c r="C15" s="16" t="s">
        <v>19</v>
      </c>
      <c r="D15" s="19">
        <f>E15+F15</f>
        <v>1</v>
      </c>
      <c r="E15" s="19">
        <f t="shared" si="13"/>
        <v>1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>
        <v>1</v>
      </c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</row>
    <row r="16" spans="1:238" ht="13.5" customHeight="1">
      <c r="A16" s="15"/>
      <c r="B16" s="54"/>
      <c r="C16" s="16" t="s">
        <v>17</v>
      </c>
      <c r="D16" s="17">
        <f>E16+F16</f>
        <v>363.67699999999996</v>
      </c>
      <c r="E16" s="17">
        <f>E18+E20+E22+E24+E25</f>
        <v>363.67699999999996</v>
      </c>
      <c r="F16" s="17">
        <f>F18+F20+F22+F24+F25</f>
        <v>0</v>
      </c>
      <c r="G16" s="17">
        <f t="shared" ref="G16:BR16" si="14">G18+G20+G22+G24+G25</f>
        <v>0</v>
      </c>
      <c r="H16" s="17">
        <f t="shared" si="14"/>
        <v>0</v>
      </c>
      <c r="I16" s="17">
        <f t="shared" si="14"/>
        <v>0</v>
      </c>
      <c r="J16" s="17">
        <f t="shared" si="14"/>
        <v>0</v>
      </c>
      <c r="K16" s="17">
        <f t="shared" si="14"/>
        <v>0</v>
      </c>
      <c r="L16" s="17">
        <f t="shared" si="14"/>
        <v>0</v>
      </c>
      <c r="M16" s="17">
        <f t="shared" si="14"/>
        <v>0</v>
      </c>
      <c r="N16" s="17">
        <f t="shared" si="14"/>
        <v>0</v>
      </c>
      <c r="O16" s="17">
        <f t="shared" si="14"/>
        <v>0</v>
      </c>
      <c r="P16" s="17">
        <f t="shared" si="14"/>
        <v>0</v>
      </c>
      <c r="Q16" s="17">
        <f t="shared" si="14"/>
        <v>0</v>
      </c>
      <c r="R16" s="17">
        <f t="shared" si="14"/>
        <v>0</v>
      </c>
      <c r="S16" s="17">
        <f t="shared" si="14"/>
        <v>0</v>
      </c>
      <c r="T16" s="17">
        <f t="shared" si="14"/>
        <v>0</v>
      </c>
      <c r="U16" s="17">
        <f t="shared" si="14"/>
        <v>0</v>
      </c>
      <c r="V16" s="17">
        <f t="shared" si="14"/>
        <v>0</v>
      </c>
      <c r="W16" s="17">
        <f t="shared" si="14"/>
        <v>0</v>
      </c>
      <c r="X16" s="17">
        <f t="shared" si="14"/>
        <v>0</v>
      </c>
      <c r="Y16" s="17">
        <f t="shared" si="14"/>
        <v>0</v>
      </c>
      <c r="Z16" s="17">
        <f t="shared" si="14"/>
        <v>0</v>
      </c>
      <c r="AA16" s="17">
        <f t="shared" si="14"/>
        <v>0</v>
      </c>
      <c r="AB16" s="17">
        <f t="shared" si="14"/>
        <v>0</v>
      </c>
      <c r="AC16" s="17">
        <f t="shared" si="14"/>
        <v>0</v>
      </c>
      <c r="AD16" s="17">
        <f t="shared" si="14"/>
        <v>0</v>
      </c>
      <c r="AE16" s="17">
        <f t="shared" si="14"/>
        <v>0</v>
      </c>
      <c r="AF16" s="17">
        <f t="shared" si="14"/>
        <v>0</v>
      </c>
      <c r="AG16" s="17">
        <f t="shared" si="14"/>
        <v>0</v>
      </c>
      <c r="AH16" s="17">
        <f t="shared" si="14"/>
        <v>0</v>
      </c>
      <c r="AI16" s="17">
        <f t="shared" si="14"/>
        <v>0</v>
      </c>
      <c r="AJ16" s="17">
        <f t="shared" si="14"/>
        <v>0</v>
      </c>
      <c r="AK16" s="17">
        <f t="shared" si="14"/>
        <v>0</v>
      </c>
      <c r="AL16" s="17">
        <f t="shared" si="14"/>
        <v>0</v>
      </c>
      <c r="AM16" s="17">
        <f t="shared" si="14"/>
        <v>0</v>
      </c>
      <c r="AN16" s="17">
        <f t="shared" si="14"/>
        <v>0</v>
      </c>
      <c r="AO16" s="17">
        <f t="shared" si="14"/>
        <v>0</v>
      </c>
      <c r="AP16" s="17">
        <f t="shared" si="14"/>
        <v>0</v>
      </c>
      <c r="AQ16" s="17">
        <f t="shared" si="14"/>
        <v>0</v>
      </c>
      <c r="AR16" s="17">
        <f t="shared" si="14"/>
        <v>0</v>
      </c>
      <c r="AS16" s="17">
        <f t="shared" si="14"/>
        <v>0</v>
      </c>
      <c r="AT16" s="17">
        <f t="shared" si="14"/>
        <v>0</v>
      </c>
      <c r="AU16" s="17">
        <f t="shared" si="14"/>
        <v>0</v>
      </c>
      <c r="AV16" s="17">
        <f t="shared" si="14"/>
        <v>0</v>
      </c>
      <c r="AW16" s="17">
        <f t="shared" si="14"/>
        <v>0</v>
      </c>
      <c r="AX16" s="17">
        <f t="shared" si="14"/>
        <v>0</v>
      </c>
      <c r="AY16" s="17">
        <f t="shared" si="14"/>
        <v>0</v>
      </c>
      <c r="AZ16" s="17">
        <f t="shared" si="14"/>
        <v>0</v>
      </c>
      <c r="BA16" s="17">
        <f t="shared" si="14"/>
        <v>0</v>
      </c>
      <c r="BB16" s="17">
        <f t="shared" si="14"/>
        <v>0</v>
      </c>
      <c r="BC16" s="17">
        <f t="shared" si="14"/>
        <v>0</v>
      </c>
      <c r="BD16" s="17">
        <f t="shared" si="14"/>
        <v>0</v>
      </c>
      <c r="BE16" s="17">
        <f t="shared" si="14"/>
        <v>0</v>
      </c>
      <c r="BF16" s="17">
        <f t="shared" si="14"/>
        <v>0</v>
      </c>
      <c r="BG16" s="17">
        <f t="shared" si="14"/>
        <v>0</v>
      </c>
      <c r="BH16" s="17">
        <f t="shared" si="14"/>
        <v>0</v>
      </c>
      <c r="BI16" s="17">
        <f t="shared" si="14"/>
        <v>0</v>
      </c>
      <c r="BJ16" s="17">
        <f t="shared" si="14"/>
        <v>0</v>
      </c>
      <c r="BK16" s="17">
        <f t="shared" si="14"/>
        <v>0</v>
      </c>
      <c r="BL16" s="17">
        <f t="shared" si="14"/>
        <v>0</v>
      </c>
      <c r="BM16" s="17">
        <f t="shared" si="14"/>
        <v>0</v>
      </c>
      <c r="BN16" s="17">
        <f t="shared" si="14"/>
        <v>0</v>
      </c>
      <c r="BO16" s="17">
        <f t="shared" si="14"/>
        <v>0</v>
      </c>
      <c r="BP16" s="17">
        <f t="shared" si="14"/>
        <v>0</v>
      </c>
      <c r="BQ16" s="17">
        <f t="shared" si="14"/>
        <v>0</v>
      </c>
      <c r="BR16" s="17">
        <f t="shared" si="14"/>
        <v>0</v>
      </c>
      <c r="BS16" s="17">
        <f t="shared" ref="BS16:ED16" si="15">BS18+BS20+BS22+BS24+BS25</f>
        <v>0</v>
      </c>
      <c r="BT16" s="17">
        <f t="shared" si="15"/>
        <v>0</v>
      </c>
      <c r="BU16" s="17">
        <f t="shared" si="15"/>
        <v>0</v>
      </c>
      <c r="BV16" s="17">
        <f t="shared" si="15"/>
        <v>0</v>
      </c>
      <c r="BW16" s="17">
        <f t="shared" si="15"/>
        <v>0</v>
      </c>
      <c r="BX16" s="17">
        <f t="shared" si="15"/>
        <v>0</v>
      </c>
      <c r="BY16" s="17">
        <f t="shared" si="15"/>
        <v>0</v>
      </c>
      <c r="BZ16" s="17">
        <f t="shared" si="15"/>
        <v>0</v>
      </c>
      <c r="CA16" s="17">
        <f t="shared" si="15"/>
        <v>0</v>
      </c>
      <c r="CB16" s="17">
        <f t="shared" si="15"/>
        <v>0</v>
      </c>
      <c r="CC16" s="17">
        <f t="shared" si="15"/>
        <v>0</v>
      </c>
      <c r="CD16" s="17">
        <f t="shared" si="15"/>
        <v>0</v>
      </c>
      <c r="CE16" s="17">
        <f t="shared" si="15"/>
        <v>0</v>
      </c>
      <c r="CF16" s="17">
        <f t="shared" si="15"/>
        <v>0</v>
      </c>
      <c r="CG16" s="17">
        <f t="shared" si="15"/>
        <v>0</v>
      </c>
      <c r="CH16" s="17">
        <f t="shared" si="15"/>
        <v>0</v>
      </c>
      <c r="CI16" s="17">
        <f t="shared" si="15"/>
        <v>0</v>
      </c>
      <c r="CJ16" s="17">
        <f t="shared" si="15"/>
        <v>0</v>
      </c>
      <c r="CK16" s="17">
        <f t="shared" si="15"/>
        <v>0</v>
      </c>
      <c r="CL16" s="17">
        <f t="shared" si="15"/>
        <v>0</v>
      </c>
      <c r="CM16" s="17">
        <f t="shared" si="15"/>
        <v>0</v>
      </c>
      <c r="CN16" s="17">
        <f t="shared" si="15"/>
        <v>0</v>
      </c>
      <c r="CO16" s="17">
        <f t="shared" si="15"/>
        <v>0</v>
      </c>
      <c r="CP16" s="17">
        <f t="shared" si="15"/>
        <v>0</v>
      </c>
      <c r="CQ16" s="17">
        <f t="shared" si="15"/>
        <v>0</v>
      </c>
      <c r="CR16" s="17">
        <f t="shared" si="15"/>
        <v>0</v>
      </c>
      <c r="CS16" s="17">
        <f t="shared" si="15"/>
        <v>0</v>
      </c>
      <c r="CT16" s="17">
        <f t="shared" si="15"/>
        <v>0</v>
      </c>
      <c r="CU16" s="17">
        <f t="shared" si="15"/>
        <v>0</v>
      </c>
      <c r="CV16" s="17">
        <f t="shared" si="15"/>
        <v>0</v>
      </c>
      <c r="CW16" s="17">
        <f t="shared" si="15"/>
        <v>0</v>
      </c>
      <c r="CX16" s="17">
        <f t="shared" si="15"/>
        <v>0</v>
      </c>
      <c r="CY16" s="17">
        <f t="shared" si="15"/>
        <v>0</v>
      </c>
      <c r="CZ16" s="17">
        <f t="shared" si="15"/>
        <v>0</v>
      </c>
      <c r="DA16" s="17">
        <f t="shared" si="15"/>
        <v>0</v>
      </c>
      <c r="DB16" s="17">
        <f t="shared" si="15"/>
        <v>0</v>
      </c>
      <c r="DC16" s="17">
        <f t="shared" si="15"/>
        <v>0</v>
      </c>
      <c r="DD16" s="17">
        <f t="shared" si="15"/>
        <v>0</v>
      </c>
      <c r="DE16" s="17">
        <f t="shared" si="15"/>
        <v>0</v>
      </c>
      <c r="DF16" s="17">
        <f t="shared" si="15"/>
        <v>0</v>
      </c>
      <c r="DG16" s="17">
        <f t="shared" si="15"/>
        <v>0</v>
      </c>
      <c r="DH16" s="17">
        <f t="shared" si="15"/>
        <v>0</v>
      </c>
      <c r="DI16" s="17">
        <v>363.67699999999996</v>
      </c>
      <c r="DJ16" s="17">
        <f t="shared" si="15"/>
        <v>0</v>
      </c>
      <c r="DK16" s="17">
        <f t="shared" si="15"/>
        <v>0</v>
      </c>
      <c r="DL16" s="17">
        <f t="shared" si="15"/>
        <v>0</v>
      </c>
      <c r="DM16" s="17">
        <f t="shared" si="15"/>
        <v>0</v>
      </c>
      <c r="DN16" s="17">
        <f t="shared" si="15"/>
        <v>0</v>
      </c>
      <c r="DO16" s="17">
        <f t="shared" si="15"/>
        <v>0</v>
      </c>
      <c r="DP16" s="17">
        <f t="shared" si="15"/>
        <v>0</v>
      </c>
      <c r="DQ16" s="17">
        <f t="shared" si="15"/>
        <v>0</v>
      </c>
      <c r="DR16" s="17">
        <f t="shared" si="15"/>
        <v>0</v>
      </c>
      <c r="DS16" s="17">
        <f t="shared" si="15"/>
        <v>0</v>
      </c>
      <c r="DT16" s="17">
        <f t="shared" si="15"/>
        <v>0</v>
      </c>
      <c r="DU16" s="17">
        <f t="shared" si="15"/>
        <v>0</v>
      </c>
      <c r="DV16" s="17">
        <f t="shared" si="15"/>
        <v>0</v>
      </c>
      <c r="DW16" s="17">
        <f t="shared" si="15"/>
        <v>0</v>
      </c>
      <c r="DX16" s="17">
        <f t="shared" si="15"/>
        <v>0</v>
      </c>
      <c r="DY16" s="17">
        <f t="shared" si="15"/>
        <v>0</v>
      </c>
      <c r="DZ16" s="17">
        <f t="shared" si="15"/>
        <v>0</v>
      </c>
      <c r="EA16" s="17">
        <f t="shared" si="15"/>
        <v>0</v>
      </c>
      <c r="EB16" s="17">
        <f t="shared" si="15"/>
        <v>0</v>
      </c>
      <c r="EC16" s="17">
        <f t="shared" si="15"/>
        <v>0</v>
      </c>
      <c r="ED16" s="17">
        <f t="shared" si="15"/>
        <v>0</v>
      </c>
      <c r="EE16" s="17">
        <f t="shared" ref="EE16:GP16" si="16">EE18+EE20+EE22+EE24+EE25</f>
        <v>0</v>
      </c>
      <c r="EF16" s="17">
        <f t="shared" si="16"/>
        <v>0</v>
      </c>
      <c r="EG16" s="17">
        <f t="shared" si="16"/>
        <v>0</v>
      </c>
      <c r="EH16" s="17">
        <f t="shared" si="16"/>
        <v>0</v>
      </c>
      <c r="EI16" s="17">
        <f t="shared" si="16"/>
        <v>0</v>
      </c>
      <c r="EJ16" s="17">
        <f t="shared" si="16"/>
        <v>0</v>
      </c>
      <c r="EK16" s="17">
        <f t="shared" si="16"/>
        <v>0</v>
      </c>
      <c r="EL16" s="17">
        <f t="shared" si="16"/>
        <v>0</v>
      </c>
      <c r="EM16" s="17">
        <f t="shared" si="16"/>
        <v>0</v>
      </c>
      <c r="EN16" s="17">
        <f t="shared" si="16"/>
        <v>0</v>
      </c>
      <c r="EO16" s="17">
        <f t="shared" si="16"/>
        <v>0</v>
      </c>
      <c r="EP16" s="17">
        <f t="shared" si="16"/>
        <v>0</v>
      </c>
      <c r="EQ16" s="17">
        <f t="shared" si="16"/>
        <v>0</v>
      </c>
      <c r="ER16" s="17">
        <f t="shared" si="16"/>
        <v>0</v>
      </c>
      <c r="ES16" s="17">
        <f t="shared" si="16"/>
        <v>0</v>
      </c>
      <c r="ET16" s="17">
        <f t="shared" si="16"/>
        <v>0</v>
      </c>
      <c r="EU16" s="17">
        <f t="shared" si="16"/>
        <v>0</v>
      </c>
      <c r="EV16" s="17">
        <f t="shared" si="16"/>
        <v>0</v>
      </c>
      <c r="EW16" s="17">
        <f t="shared" si="16"/>
        <v>0</v>
      </c>
      <c r="EX16" s="17">
        <f t="shared" si="16"/>
        <v>0</v>
      </c>
      <c r="EY16" s="17">
        <f t="shared" si="16"/>
        <v>0</v>
      </c>
      <c r="EZ16" s="17">
        <f t="shared" si="16"/>
        <v>0</v>
      </c>
      <c r="FA16" s="17">
        <f t="shared" si="16"/>
        <v>0</v>
      </c>
      <c r="FB16" s="17">
        <f t="shared" si="16"/>
        <v>0</v>
      </c>
      <c r="FC16" s="17">
        <f t="shared" si="16"/>
        <v>0</v>
      </c>
      <c r="FD16" s="17">
        <f t="shared" si="16"/>
        <v>0</v>
      </c>
      <c r="FE16" s="17">
        <f t="shared" si="16"/>
        <v>0</v>
      </c>
      <c r="FF16" s="17">
        <f t="shared" si="16"/>
        <v>0</v>
      </c>
      <c r="FG16" s="17">
        <f t="shared" si="16"/>
        <v>0</v>
      </c>
      <c r="FH16" s="17">
        <f t="shared" si="16"/>
        <v>0</v>
      </c>
      <c r="FI16" s="17">
        <f t="shared" si="16"/>
        <v>0</v>
      </c>
      <c r="FJ16" s="17">
        <f t="shared" si="16"/>
        <v>0</v>
      </c>
      <c r="FK16" s="17">
        <f t="shared" si="16"/>
        <v>0</v>
      </c>
      <c r="FL16" s="17">
        <f t="shared" si="16"/>
        <v>0</v>
      </c>
      <c r="FM16" s="17">
        <f t="shared" si="16"/>
        <v>0</v>
      </c>
      <c r="FN16" s="17">
        <f t="shared" si="16"/>
        <v>0</v>
      </c>
      <c r="FO16" s="17">
        <f t="shared" si="16"/>
        <v>0</v>
      </c>
      <c r="FP16" s="17">
        <f t="shared" si="16"/>
        <v>0</v>
      </c>
      <c r="FQ16" s="17">
        <f t="shared" si="16"/>
        <v>0</v>
      </c>
      <c r="FR16" s="17">
        <f t="shared" si="16"/>
        <v>0</v>
      </c>
      <c r="FS16" s="17">
        <f t="shared" si="16"/>
        <v>0</v>
      </c>
      <c r="FT16" s="17">
        <f t="shared" si="16"/>
        <v>0</v>
      </c>
      <c r="FU16" s="17">
        <f t="shared" si="16"/>
        <v>0</v>
      </c>
      <c r="FV16" s="17">
        <f t="shared" si="16"/>
        <v>0</v>
      </c>
      <c r="FW16" s="17">
        <f t="shared" si="16"/>
        <v>0</v>
      </c>
      <c r="FX16" s="17">
        <f t="shared" si="16"/>
        <v>0</v>
      </c>
      <c r="FY16" s="17">
        <f t="shared" si="16"/>
        <v>0</v>
      </c>
      <c r="FZ16" s="17">
        <f t="shared" si="16"/>
        <v>0</v>
      </c>
      <c r="GA16" s="17">
        <f t="shared" si="16"/>
        <v>0</v>
      </c>
      <c r="GB16" s="17">
        <f t="shared" si="16"/>
        <v>0</v>
      </c>
      <c r="GC16" s="17">
        <f t="shared" si="16"/>
        <v>0</v>
      </c>
      <c r="GD16" s="17">
        <f t="shared" si="16"/>
        <v>0</v>
      </c>
      <c r="GE16" s="17">
        <f t="shared" si="16"/>
        <v>0</v>
      </c>
      <c r="GF16" s="17">
        <f t="shared" si="16"/>
        <v>0</v>
      </c>
      <c r="GG16" s="17">
        <f t="shared" si="16"/>
        <v>0</v>
      </c>
      <c r="GH16" s="17">
        <f t="shared" si="16"/>
        <v>0</v>
      </c>
      <c r="GI16" s="17">
        <f t="shared" si="16"/>
        <v>0</v>
      </c>
      <c r="GJ16" s="17">
        <f t="shared" si="16"/>
        <v>0</v>
      </c>
      <c r="GK16" s="17">
        <f t="shared" si="16"/>
        <v>0</v>
      </c>
      <c r="GL16" s="17">
        <f t="shared" si="16"/>
        <v>0</v>
      </c>
      <c r="GM16" s="17">
        <f t="shared" si="16"/>
        <v>0</v>
      </c>
      <c r="GN16" s="17">
        <f t="shared" si="16"/>
        <v>0</v>
      </c>
      <c r="GO16" s="17">
        <f t="shared" si="16"/>
        <v>0</v>
      </c>
      <c r="GP16" s="17">
        <f t="shared" si="16"/>
        <v>0</v>
      </c>
      <c r="GQ16" s="17">
        <f t="shared" ref="GQ16:ID16" si="17">GQ18+GQ20+GQ22+GQ24+GQ25</f>
        <v>0</v>
      </c>
      <c r="GR16" s="17">
        <f t="shared" si="17"/>
        <v>0</v>
      </c>
      <c r="GS16" s="17">
        <f t="shared" si="17"/>
        <v>0</v>
      </c>
      <c r="GT16" s="17">
        <f t="shared" si="17"/>
        <v>0</v>
      </c>
      <c r="GU16" s="17">
        <f t="shared" si="17"/>
        <v>0</v>
      </c>
      <c r="GV16" s="17">
        <f t="shared" si="17"/>
        <v>0</v>
      </c>
      <c r="GW16" s="17">
        <f t="shared" si="17"/>
        <v>0</v>
      </c>
      <c r="GX16" s="17">
        <f t="shared" si="17"/>
        <v>0</v>
      </c>
      <c r="GY16" s="17">
        <f t="shared" si="17"/>
        <v>0</v>
      </c>
      <c r="GZ16" s="17">
        <f t="shared" si="17"/>
        <v>0</v>
      </c>
      <c r="HA16" s="17">
        <f t="shared" si="17"/>
        <v>0</v>
      </c>
      <c r="HB16" s="17">
        <f t="shared" si="17"/>
        <v>0</v>
      </c>
      <c r="HC16" s="17">
        <f t="shared" si="17"/>
        <v>0</v>
      </c>
      <c r="HD16" s="17">
        <f t="shared" si="17"/>
        <v>0</v>
      </c>
      <c r="HE16" s="17">
        <f t="shared" si="17"/>
        <v>0</v>
      </c>
      <c r="HF16" s="17">
        <f t="shared" si="17"/>
        <v>0</v>
      </c>
      <c r="HG16" s="17">
        <f t="shared" si="17"/>
        <v>0</v>
      </c>
      <c r="HH16" s="17">
        <f t="shared" si="17"/>
        <v>0</v>
      </c>
      <c r="HI16" s="17">
        <f t="shared" si="17"/>
        <v>0</v>
      </c>
      <c r="HJ16" s="17">
        <f t="shared" si="17"/>
        <v>0</v>
      </c>
      <c r="HK16" s="17">
        <f t="shared" si="17"/>
        <v>0</v>
      </c>
      <c r="HL16" s="17">
        <f t="shared" si="17"/>
        <v>0</v>
      </c>
      <c r="HM16" s="17">
        <f t="shared" si="17"/>
        <v>0</v>
      </c>
      <c r="HN16" s="17">
        <f t="shared" si="17"/>
        <v>0</v>
      </c>
      <c r="HO16" s="17">
        <f t="shared" si="17"/>
        <v>0</v>
      </c>
      <c r="HP16" s="17">
        <f t="shared" si="17"/>
        <v>0</v>
      </c>
      <c r="HQ16" s="17">
        <f t="shared" si="17"/>
        <v>0</v>
      </c>
      <c r="HR16" s="17">
        <f t="shared" si="17"/>
        <v>0</v>
      </c>
      <c r="HS16" s="17">
        <f t="shared" si="17"/>
        <v>0</v>
      </c>
      <c r="HT16" s="17">
        <f t="shared" si="17"/>
        <v>0</v>
      </c>
      <c r="HU16" s="17">
        <f t="shared" si="17"/>
        <v>0</v>
      </c>
      <c r="HV16" s="17">
        <f t="shared" si="17"/>
        <v>0</v>
      </c>
      <c r="HW16" s="17">
        <f t="shared" si="17"/>
        <v>0</v>
      </c>
      <c r="HX16" s="17">
        <f t="shared" si="17"/>
        <v>0</v>
      </c>
      <c r="HY16" s="17">
        <f t="shared" si="17"/>
        <v>0</v>
      </c>
      <c r="HZ16" s="17">
        <f t="shared" si="17"/>
        <v>0</v>
      </c>
      <c r="IA16" s="17">
        <f t="shared" si="17"/>
        <v>0</v>
      </c>
      <c r="IB16" s="17">
        <f t="shared" si="17"/>
        <v>0</v>
      </c>
      <c r="IC16" s="17">
        <f t="shared" si="17"/>
        <v>0</v>
      </c>
      <c r="ID16" s="17">
        <f t="shared" si="17"/>
        <v>0</v>
      </c>
    </row>
    <row r="17" spans="1:238" ht="13.5" customHeight="1">
      <c r="A17" s="15" t="s">
        <v>30</v>
      </c>
      <c r="B17" s="53" t="s">
        <v>31</v>
      </c>
      <c r="C17" s="16" t="s">
        <v>32</v>
      </c>
      <c r="D17" s="17">
        <f t="shared" ref="D17:D25" si="18">E17+F17</f>
        <v>75</v>
      </c>
      <c r="E17" s="17">
        <f>SUM(G17:ID17)</f>
        <v>75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>
        <v>75</v>
      </c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</row>
    <row r="18" spans="1:238" ht="13.5" customHeight="1">
      <c r="A18" s="15"/>
      <c r="B18" s="53"/>
      <c r="C18" s="16" t="s">
        <v>17</v>
      </c>
      <c r="D18" s="17">
        <f t="shared" si="18"/>
        <v>338.75</v>
      </c>
      <c r="E18" s="17">
        <f t="shared" ref="E18:E25" si="19">SUM(G18:ID18)</f>
        <v>338.75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>
        <v>338.75</v>
      </c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</row>
    <row r="19" spans="1:238" ht="13.5" customHeight="1">
      <c r="A19" s="15" t="s">
        <v>33</v>
      </c>
      <c r="B19" s="54" t="s">
        <v>34</v>
      </c>
      <c r="C19" s="16" t="s">
        <v>35</v>
      </c>
      <c r="D19" s="17">
        <f t="shared" si="18"/>
        <v>20</v>
      </c>
      <c r="E19" s="17">
        <f t="shared" si="19"/>
        <v>20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21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>
        <v>20</v>
      </c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</row>
    <row r="20" spans="1:238" ht="13.5" customHeight="1">
      <c r="A20" s="15"/>
      <c r="B20" s="54"/>
      <c r="C20" s="16" t="s">
        <v>17</v>
      </c>
      <c r="D20" s="17">
        <f t="shared" si="18"/>
        <v>12.375999999999999</v>
      </c>
      <c r="E20" s="17">
        <f t="shared" si="19"/>
        <v>12.375999999999999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21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>
        <v>12.375999999999999</v>
      </c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</row>
    <row r="21" spans="1:238" ht="13.5" customHeight="1">
      <c r="A21" s="15" t="s">
        <v>36</v>
      </c>
      <c r="B21" s="54" t="s">
        <v>37</v>
      </c>
      <c r="C21" s="16" t="s">
        <v>35</v>
      </c>
      <c r="D21" s="17">
        <f t="shared" si="18"/>
        <v>0</v>
      </c>
      <c r="E21" s="17">
        <f t="shared" si="19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</row>
    <row r="22" spans="1:238" ht="13.5" customHeight="1">
      <c r="A22" s="15"/>
      <c r="B22" s="54"/>
      <c r="C22" s="16" t="s">
        <v>17</v>
      </c>
      <c r="D22" s="17">
        <f t="shared" si="18"/>
        <v>0</v>
      </c>
      <c r="E22" s="17">
        <f t="shared" si="19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</row>
    <row r="23" spans="1:238" ht="13.5" customHeight="1">
      <c r="A23" s="15" t="s">
        <v>38</v>
      </c>
      <c r="B23" s="53" t="s">
        <v>39</v>
      </c>
      <c r="C23" s="16" t="s">
        <v>40</v>
      </c>
      <c r="D23" s="17">
        <f t="shared" si="18"/>
        <v>2</v>
      </c>
      <c r="E23" s="17">
        <f t="shared" si="19"/>
        <v>2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>
        <v>2</v>
      </c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</row>
    <row r="24" spans="1:238" ht="13.5" customHeight="1">
      <c r="A24" s="15"/>
      <c r="B24" s="53"/>
      <c r="C24" s="16" t="s">
        <v>17</v>
      </c>
      <c r="D24" s="17">
        <f t="shared" si="18"/>
        <v>12.551</v>
      </c>
      <c r="E24" s="17">
        <f t="shared" si="19"/>
        <v>12.551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>
        <v>12.551</v>
      </c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</row>
    <row r="25" spans="1:238" ht="12.75" customHeight="1">
      <c r="A25" s="15" t="s">
        <v>41</v>
      </c>
      <c r="B25" s="53" t="s">
        <v>42</v>
      </c>
      <c r="C25" s="16" t="s">
        <v>17</v>
      </c>
      <c r="D25" s="17">
        <f t="shared" si="18"/>
        <v>0</v>
      </c>
      <c r="E25" s="17">
        <f t="shared" si="19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</row>
    <row r="26" spans="1:238" ht="13.5" customHeight="1">
      <c r="A26" s="15" t="s">
        <v>43</v>
      </c>
      <c r="B26" s="53" t="s">
        <v>44</v>
      </c>
      <c r="C26" s="16" t="s">
        <v>45</v>
      </c>
      <c r="D26" s="17">
        <f>E26+F26</f>
        <v>0.73000000000000009</v>
      </c>
      <c r="E26" s="17"/>
      <c r="F26" s="17">
        <v>0.73000000000000009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>
        <v>0.01</v>
      </c>
      <c r="DN26" s="17"/>
      <c r="DO26" s="17"/>
      <c r="DP26" s="17"/>
      <c r="DQ26" s="17"/>
      <c r="DR26" s="17"/>
      <c r="DS26" s="17"/>
      <c r="DT26" s="17"/>
      <c r="DU26" s="17"/>
      <c r="DV26" s="17"/>
      <c r="DW26" s="17">
        <v>0.02</v>
      </c>
      <c r="DX26" s="17">
        <v>0.04</v>
      </c>
      <c r="DY26" s="17"/>
      <c r="DZ26" s="17"/>
      <c r="EA26" s="17">
        <v>0.05</v>
      </c>
      <c r="EB26" s="17">
        <v>0.04</v>
      </c>
      <c r="EC26" s="56"/>
      <c r="ED26" s="17"/>
      <c r="EE26" s="17"/>
      <c r="EF26" s="17"/>
      <c r="EG26" s="17">
        <v>0.1</v>
      </c>
      <c r="EH26" s="17">
        <v>0.02</v>
      </c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>
        <v>0.1</v>
      </c>
      <c r="FI26" s="17"/>
      <c r="FJ26" s="17"/>
      <c r="FK26" s="17">
        <v>0.30000000000000004</v>
      </c>
      <c r="FL26" s="17">
        <v>0.05</v>
      </c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</row>
    <row r="27" spans="1:238" ht="13.5" customHeight="1">
      <c r="A27" s="15"/>
      <c r="B27" s="53"/>
      <c r="C27" s="16" t="s">
        <v>17</v>
      </c>
      <c r="D27" s="17">
        <f t="shared" ref="D27:D64" si="20">E27+F27</f>
        <v>328.85899999999998</v>
      </c>
      <c r="E27" s="17"/>
      <c r="F27" s="17">
        <v>328.85899999999998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>
        <v>4.5049999999999999</v>
      </c>
      <c r="DN27" s="17"/>
      <c r="DO27" s="17"/>
      <c r="DP27" s="17"/>
      <c r="DQ27" s="17"/>
      <c r="DR27" s="17"/>
      <c r="DS27" s="17"/>
      <c r="DT27" s="17"/>
      <c r="DU27" s="17"/>
      <c r="DV27" s="17"/>
      <c r="DW27" s="17">
        <v>9.01</v>
      </c>
      <c r="DX27" s="17">
        <v>18.02</v>
      </c>
      <c r="DY27" s="17"/>
      <c r="DZ27" s="17"/>
      <c r="EA27" s="17">
        <v>22.524999999999999</v>
      </c>
      <c r="EB27" s="17">
        <v>18.02</v>
      </c>
      <c r="EC27" s="56"/>
      <c r="ED27" s="17"/>
      <c r="EE27" s="17"/>
      <c r="EF27" s="17"/>
      <c r="EG27" s="17">
        <v>45.048999999999999</v>
      </c>
      <c r="EH27" s="17">
        <v>9.01</v>
      </c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>
        <v>45.048999999999999</v>
      </c>
      <c r="FI27" s="17"/>
      <c r="FJ27" s="17"/>
      <c r="FK27" s="17">
        <v>135.14699999999999</v>
      </c>
      <c r="FL27" s="17">
        <v>22.524000000000001</v>
      </c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</row>
    <row r="28" spans="1:238" ht="13.5" customHeight="1">
      <c r="A28" s="15" t="s">
        <v>46</v>
      </c>
      <c r="B28" s="53" t="s">
        <v>47</v>
      </c>
      <c r="C28" s="16" t="s">
        <v>20</v>
      </c>
      <c r="D28" s="17">
        <f t="shared" si="20"/>
        <v>1.6070000000000004</v>
      </c>
      <c r="E28" s="17">
        <f>SUM(G28:ID28)-F28</f>
        <v>0.46000000000000019</v>
      </c>
      <c r="F28" s="17">
        <v>1.1470000000000002</v>
      </c>
      <c r="G28" s="28">
        <v>0.01</v>
      </c>
      <c r="H28" s="28">
        <v>0.02</v>
      </c>
      <c r="I28" s="28">
        <v>1.4999999999999999E-2</v>
      </c>
      <c r="J28" s="28">
        <v>0.01</v>
      </c>
      <c r="K28" s="17">
        <v>1.4999999999999999E-2</v>
      </c>
      <c r="L28" s="17"/>
      <c r="M28" s="28">
        <v>2.5000000000000001E-2</v>
      </c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>
        <v>5.5E-2</v>
      </c>
      <c r="AB28" s="28">
        <v>0.1</v>
      </c>
      <c r="AC28" s="17"/>
      <c r="AD28" s="17"/>
      <c r="AE28" s="17"/>
      <c r="AF28" s="17">
        <v>5.0000000000000001E-3</v>
      </c>
      <c r="AG28" s="17">
        <v>0.02</v>
      </c>
      <c r="AH28" s="17"/>
      <c r="AI28" s="17">
        <v>2.1999999999999999E-2</v>
      </c>
      <c r="AJ28" s="17"/>
      <c r="AK28" s="28">
        <v>0.01</v>
      </c>
      <c r="AL28" s="17"/>
      <c r="AM28" s="17"/>
      <c r="AN28" s="17"/>
      <c r="AO28" s="17"/>
      <c r="AP28" s="17"/>
      <c r="AQ28" s="17"/>
      <c r="AR28" s="17"/>
      <c r="AS28" s="17">
        <v>5.0000000000000001E-3</v>
      </c>
      <c r="AT28" s="17"/>
      <c r="AU28" s="17"/>
      <c r="AV28" s="17">
        <v>7.0000000000000001E-3</v>
      </c>
      <c r="AW28" s="17"/>
      <c r="AX28" s="17"/>
      <c r="AY28" s="17"/>
      <c r="AZ28" s="28">
        <v>0.02</v>
      </c>
      <c r="BA28" s="28">
        <v>0.04</v>
      </c>
      <c r="BB28" s="17">
        <v>1.4999999999999999E-2</v>
      </c>
      <c r="BC28" s="28">
        <f>0.01+0.015</f>
        <v>2.5000000000000001E-2</v>
      </c>
      <c r="BD28" s="28">
        <v>5.0000000000000001E-3</v>
      </c>
      <c r="BE28" s="17"/>
      <c r="BF28" s="17"/>
      <c r="BG28" s="17">
        <v>5.6000000000000001E-2</v>
      </c>
      <c r="BH28" s="17"/>
      <c r="BI28" s="17"/>
      <c r="BJ28" s="17"/>
      <c r="BK28" s="17">
        <v>1E-3</v>
      </c>
      <c r="BL28" s="17"/>
      <c r="BM28" s="17">
        <v>3.0000000000000001E-3</v>
      </c>
      <c r="BN28" s="17">
        <v>5.5E-2</v>
      </c>
      <c r="BO28" s="17"/>
      <c r="BP28" s="17"/>
      <c r="BQ28" s="17"/>
      <c r="BR28" s="28">
        <v>0.01</v>
      </c>
      <c r="BS28" s="17"/>
      <c r="BT28" s="17">
        <v>1.4999999999999999E-2</v>
      </c>
      <c r="BU28" s="17"/>
      <c r="BV28" s="17"/>
      <c r="BW28" s="17"/>
      <c r="BX28" s="17"/>
      <c r="BY28" s="17">
        <v>0.01</v>
      </c>
      <c r="BZ28" s="17"/>
      <c r="CA28" s="17"/>
      <c r="CB28" s="28">
        <v>0.1</v>
      </c>
      <c r="CC28" s="17"/>
      <c r="CD28" s="17"/>
      <c r="CE28" s="17"/>
      <c r="CF28" s="28">
        <v>0.01</v>
      </c>
      <c r="CG28" s="28">
        <v>0.01</v>
      </c>
      <c r="CH28" s="28">
        <v>0.03</v>
      </c>
      <c r="CI28" s="28">
        <v>0.01</v>
      </c>
      <c r="CJ28" s="28">
        <v>0.01</v>
      </c>
      <c r="CK28" s="17"/>
      <c r="CL28" s="28">
        <v>0.01</v>
      </c>
      <c r="CM28" s="17"/>
      <c r="CN28" s="17"/>
      <c r="CO28" s="17"/>
      <c r="CP28" s="17"/>
      <c r="CQ28" s="17"/>
      <c r="CR28" s="17"/>
      <c r="CS28" s="17"/>
      <c r="CT28" s="17">
        <v>2E-3</v>
      </c>
      <c r="CU28" s="17"/>
      <c r="CV28" s="17"/>
      <c r="CW28" s="17"/>
      <c r="CX28" s="17"/>
      <c r="CY28" s="17"/>
      <c r="CZ28" s="17"/>
      <c r="DA28" s="17"/>
      <c r="DB28" s="17"/>
      <c r="DC28" s="17">
        <v>7.0000000000000001E-3</v>
      </c>
      <c r="DD28" s="17">
        <v>0.01</v>
      </c>
      <c r="DE28" s="17"/>
      <c r="DF28" s="17"/>
      <c r="DG28" s="17"/>
      <c r="DH28" s="17"/>
      <c r="DI28" s="17"/>
      <c r="DJ28" s="17"/>
      <c r="DK28" s="17"/>
      <c r="DL28" s="25"/>
      <c r="DM28" s="17"/>
      <c r="DN28" s="17"/>
      <c r="DO28" s="28">
        <v>0.02</v>
      </c>
      <c r="DP28" s="17"/>
      <c r="DQ28" s="17"/>
      <c r="DR28" s="17"/>
      <c r="DS28" s="17"/>
      <c r="DT28" s="17"/>
      <c r="DU28" s="17"/>
      <c r="DV28" s="17"/>
      <c r="DW28" s="17">
        <v>0.01</v>
      </c>
      <c r="DX28" s="17">
        <v>2.5000000000000001E-2</v>
      </c>
      <c r="DY28" s="17"/>
      <c r="DZ28" s="17"/>
      <c r="EA28" s="17">
        <v>0.03</v>
      </c>
      <c r="EB28" s="17"/>
      <c r="EC28" s="17">
        <v>0.02</v>
      </c>
      <c r="ED28" s="17">
        <v>0.02</v>
      </c>
      <c r="EE28" s="17"/>
      <c r="EF28" s="17">
        <v>0.01</v>
      </c>
      <c r="EG28" s="28">
        <v>0.05</v>
      </c>
      <c r="EH28" s="17">
        <v>0.02</v>
      </c>
      <c r="EI28" s="17"/>
      <c r="EJ28" s="17"/>
      <c r="EK28" s="17">
        <v>0.01</v>
      </c>
      <c r="EL28" s="17"/>
      <c r="EM28" s="17"/>
      <c r="EN28" s="28">
        <v>0.05</v>
      </c>
      <c r="EO28" s="17"/>
      <c r="EP28" s="17"/>
      <c r="EQ28" s="28">
        <v>0.05</v>
      </c>
      <c r="ER28" s="28">
        <f>0.03+0.03</f>
        <v>0.06</v>
      </c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>
        <v>0.01</v>
      </c>
      <c r="FD28" s="17"/>
      <c r="FE28" s="17"/>
      <c r="FF28" s="17"/>
      <c r="FG28" s="17"/>
      <c r="FH28" s="17"/>
      <c r="FI28" s="17"/>
      <c r="FJ28" s="17"/>
      <c r="FK28" s="17"/>
      <c r="FL28" s="25">
        <v>0.13</v>
      </c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>
        <v>0.08</v>
      </c>
      <c r="GB28" s="17"/>
      <c r="GC28" s="17">
        <v>5.0000000000000001E-3</v>
      </c>
      <c r="GD28" s="17"/>
      <c r="GE28" s="17">
        <v>1.0999999999999999E-2</v>
      </c>
      <c r="GF28" s="17"/>
      <c r="GG28" s="17">
        <v>3.0000000000000001E-3</v>
      </c>
      <c r="GH28" s="17"/>
      <c r="GI28" s="17">
        <v>0.02</v>
      </c>
      <c r="GJ28" s="17"/>
      <c r="GK28" s="17">
        <v>0.01</v>
      </c>
      <c r="GL28" s="17"/>
      <c r="GM28" s="17"/>
      <c r="GN28" s="17">
        <v>1.4999999999999999E-2</v>
      </c>
      <c r="GO28" s="17"/>
      <c r="GP28" s="17"/>
      <c r="GQ28" s="17"/>
      <c r="GR28" s="17"/>
      <c r="GS28" s="17">
        <v>0.02</v>
      </c>
      <c r="GT28" s="17"/>
      <c r="GU28" s="17"/>
      <c r="GV28" s="17">
        <v>0.02</v>
      </c>
      <c r="GW28" s="17">
        <v>0.01</v>
      </c>
      <c r="GX28" s="17">
        <v>0.02</v>
      </c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>
        <f>0.005+0.005</f>
        <v>0.01</v>
      </c>
      <c r="HO28" s="17"/>
      <c r="HP28" s="17"/>
      <c r="HQ28" s="17"/>
      <c r="HR28" s="17"/>
      <c r="HS28" s="17"/>
      <c r="HT28" s="17">
        <v>7.0000000000000007E-2</v>
      </c>
      <c r="HU28" s="17"/>
      <c r="HV28" s="17"/>
      <c r="HW28" s="17"/>
      <c r="HX28" s="17"/>
      <c r="HY28" s="17"/>
      <c r="HZ28" s="17"/>
      <c r="IA28" s="17"/>
      <c r="IB28" s="17"/>
      <c r="IC28" s="17"/>
      <c r="ID28" s="17">
        <v>2.5000000000000001E-2</v>
      </c>
    </row>
    <row r="29" spans="1:238" ht="13.5" customHeight="1">
      <c r="A29" s="15"/>
      <c r="B29" s="53"/>
      <c r="C29" s="16" t="s">
        <v>17</v>
      </c>
      <c r="D29" s="17">
        <f t="shared" si="20"/>
        <v>1617.2979999999995</v>
      </c>
      <c r="E29" s="17">
        <f>SUM(G29:ID29)-F29</f>
        <v>471.82899999999972</v>
      </c>
      <c r="F29" s="17">
        <v>1145.4689999999998</v>
      </c>
      <c r="G29" s="28">
        <v>10.763999999999999</v>
      </c>
      <c r="H29" s="28">
        <v>21.529</v>
      </c>
      <c r="I29" s="28">
        <v>16.146000000000001</v>
      </c>
      <c r="J29" s="28">
        <v>9.9369999999999994</v>
      </c>
      <c r="K29" s="17">
        <v>16.146000000000001</v>
      </c>
      <c r="L29" s="17"/>
      <c r="M29" s="28">
        <v>26.911000000000001</v>
      </c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>
        <v>58.789000000000001</v>
      </c>
      <c r="AB29" s="28">
        <v>107.642</v>
      </c>
      <c r="AC29" s="17"/>
      <c r="AD29" s="17"/>
      <c r="AE29" s="17"/>
      <c r="AF29" s="17">
        <v>5.9509999999999996</v>
      </c>
      <c r="AG29" s="17">
        <v>21.529</v>
      </c>
      <c r="AH29" s="17"/>
      <c r="AI29" s="17">
        <v>23.515999999999998</v>
      </c>
      <c r="AJ29" s="17"/>
      <c r="AK29" s="28">
        <v>10.763999999999999</v>
      </c>
      <c r="AL29" s="17"/>
      <c r="AM29" s="17"/>
      <c r="AN29" s="17"/>
      <c r="AO29" s="17"/>
      <c r="AP29" s="17"/>
      <c r="AQ29" s="17"/>
      <c r="AR29" s="17"/>
      <c r="AS29" s="17">
        <v>4.968</v>
      </c>
      <c r="AT29" s="17"/>
      <c r="AU29" s="17"/>
      <c r="AV29" s="17">
        <v>8.3309999999999995</v>
      </c>
      <c r="AW29" s="17"/>
      <c r="AX29" s="17"/>
      <c r="AY29" s="17"/>
      <c r="AZ29" s="28">
        <v>21.529</v>
      </c>
      <c r="BA29" s="28">
        <v>43.057000000000002</v>
      </c>
      <c r="BB29" s="17">
        <v>14.904999999999999</v>
      </c>
      <c r="BC29" s="28">
        <f>10.764+14.905</f>
        <v>25.668999999999997</v>
      </c>
      <c r="BD29" s="28">
        <v>5.82</v>
      </c>
      <c r="BE29" s="17"/>
      <c r="BF29" s="17"/>
      <c r="BG29" s="17">
        <v>60.46</v>
      </c>
      <c r="BH29" s="17"/>
      <c r="BI29" s="17"/>
      <c r="BJ29" s="17"/>
      <c r="BK29" s="17">
        <v>3.4950000000000001</v>
      </c>
      <c r="BL29" s="17"/>
      <c r="BM29" s="17">
        <v>2.9809999999999999</v>
      </c>
      <c r="BN29" s="17">
        <v>14.897</v>
      </c>
      <c r="BO29" s="17"/>
      <c r="BP29" s="17"/>
      <c r="BQ29" s="17"/>
      <c r="BR29" s="28">
        <v>10.763999999999999</v>
      </c>
      <c r="BS29" s="17"/>
      <c r="BT29" s="17">
        <v>14.904999999999999</v>
      </c>
      <c r="BU29" s="17"/>
      <c r="BV29" s="17"/>
      <c r="BW29" s="17"/>
      <c r="BX29" s="17"/>
      <c r="BY29" s="17">
        <v>10.827999999999999</v>
      </c>
      <c r="BZ29" s="17"/>
      <c r="CA29" s="17"/>
      <c r="CB29" s="28">
        <v>107.642</v>
      </c>
      <c r="CC29" s="17"/>
      <c r="CD29" s="17"/>
      <c r="CE29" s="17"/>
      <c r="CF29" s="28">
        <v>10.763999999999999</v>
      </c>
      <c r="CG29" s="28">
        <v>10.763999999999999</v>
      </c>
      <c r="CH29" s="28">
        <v>32.292999999999999</v>
      </c>
      <c r="CI29" s="28">
        <v>10.763999999999999</v>
      </c>
      <c r="CJ29" s="28">
        <v>10.763999999999999</v>
      </c>
      <c r="CK29" s="17"/>
      <c r="CL29" s="28">
        <v>10.763999999999999</v>
      </c>
      <c r="CM29" s="17"/>
      <c r="CN29" s="17"/>
      <c r="CO29" s="17"/>
      <c r="CP29" s="17"/>
      <c r="CQ29" s="17"/>
      <c r="CR29" s="17"/>
      <c r="CS29" s="17"/>
      <c r="CT29" s="17">
        <v>6.4429999999999996</v>
      </c>
      <c r="CU29" s="17"/>
      <c r="CV29" s="17"/>
      <c r="CW29" s="17"/>
      <c r="CX29" s="17"/>
      <c r="CY29" s="17"/>
      <c r="CZ29" s="17"/>
      <c r="DA29" s="17"/>
      <c r="DB29" s="17"/>
      <c r="DC29" s="17">
        <v>8.3309999999999995</v>
      </c>
      <c r="DD29" s="17">
        <v>9.9369999999999994</v>
      </c>
      <c r="DE29" s="17"/>
      <c r="DF29" s="17"/>
      <c r="DG29" s="17"/>
      <c r="DH29" s="17"/>
      <c r="DI29" s="17"/>
      <c r="DJ29" s="17"/>
      <c r="DK29" s="17"/>
      <c r="DL29" s="25"/>
      <c r="DM29" s="17"/>
      <c r="DN29" s="17"/>
      <c r="DO29" s="28">
        <v>21.529</v>
      </c>
      <c r="DP29" s="17"/>
      <c r="DQ29" s="17"/>
      <c r="DR29" s="17"/>
      <c r="DS29" s="17"/>
      <c r="DT29" s="17"/>
      <c r="DU29" s="17"/>
      <c r="DV29" s="17"/>
      <c r="DW29" s="17">
        <v>9.9369999999999994</v>
      </c>
      <c r="DX29" s="17">
        <v>24.841999999999999</v>
      </c>
      <c r="DY29" s="17"/>
      <c r="DZ29" s="17"/>
      <c r="EA29" s="17">
        <v>29.811</v>
      </c>
      <c r="EB29" s="17"/>
      <c r="EC29" s="17">
        <v>19.873999999999999</v>
      </c>
      <c r="ED29" s="17">
        <v>19.873999999999999</v>
      </c>
      <c r="EE29" s="17"/>
      <c r="EF29" s="17">
        <v>9.9369999999999994</v>
      </c>
      <c r="EG29" s="28">
        <v>53.820999999999998</v>
      </c>
      <c r="EH29" s="17">
        <v>20.875999999999998</v>
      </c>
      <c r="EI29" s="17"/>
      <c r="EJ29" s="17"/>
      <c r="EK29" s="17">
        <v>9.9369999999999994</v>
      </c>
      <c r="EL29" s="17"/>
      <c r="EM29" s="17"/>
      <c r="EN29" s="28">
        <v>53.820999999999998</v>
      </c>
      <c r="EO29" s="17"/>
      <c r="EP29" s="17"/>
      <c r="EQ29" s="28">
        <v>53.820999999999998</v>
      </c>
      <c r="ER29" s="28">
        <f>32.293+32.818</f>
        <v>65.11099999999999</v>
      </c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>
        <v>10.763999999999999</v>
      </c>
      <c r="FD29" s="17"/>
      <c r="FE29" s="17"/>
      <c r="FF29" s="17"/>
      <c r="FG29" s="17"/>
      <c r="FH29" s="17"/>
      <c r="FI29" s="17"/>
      <c r="FJ29" s="17"/>
      <c r="FK29" s="17"/>
      <c r="FL29" s="25">
        <v>160.143</v>
      </c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>
        <v>23.835999999999999</v>
      </c>
      <c r="GB29" s="17"/>
      <c r="GC29" s="17">
        <v>4.968</v>
      </c>
      <c r="GD29" s="17"/>
      <c r="GE29" s="17">
        <v>11.757999999999999</v>
      </c>
      <c r="GF29" s="17"/>
      <c r="GG29" s="17">
        <v>2.9809999999999999</v>
      </c>
      <c r="GH29" s="17"/>
      <c r="GI29" s="17">
        <v>19.873999999999999</v>
      </c>
      <c r="GJ29" s="17"/>
      <c r="GK29" s="17">
        <v>10.763999999999999</v>
      </c>
      <c r="GL29" s="17"/>
      <c r="GM29" s="17"/>
      <c r="GN29" s="17">
        <v>16.146000000000001</v>
      </c>
      <c r="GO29" s="17"/>
      <c r="GP29" s="17"/>
      <c r="GQ29" s="17"/>
      <c r="GR29" s="17"/>
      <c r="GS29" s="17">
        <v>21.529</v>
      </c>
      <c r="GT29" s="17"/>
      <c r="GU29" s="17"/>
      <c r="GV29" s="17">
        <v>3.9710000000000001</v>
      </c>
      <c r="GW29" s="17">
        <v>10.763999999999999</v>
      </c>
      <c r="GX29" s="17">
        <v>21.878</v>
      </c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>
        <f>5.82+5.951</f>
        <v>11.771000000000001</v>
      </c>
      <c r="HO29" s="17"/>
      <c r="HP29" s="17"/>
      <c r="HQ29" s="17"/>
      <c r="HR29" s="17"/>
      <c r="HS29" s="17"/>
      <c r="HT29" s="17">
        <v>75.349999999999994</v>
      </c>
      <c r="HU29" s="17"/>
      <c r="HV29" s="17"/>
      <c r="HW29" s="17"/>
      <c r="HX29" s="17"/>
      <c r="HY29" s="17"/>
      <c r="HZ29" s="17"/>
      <c r="IA29" s="17"/>
      <c r="IB29" s="17"/>
      <c r="IC29" s="17"/>
      <c r="ID29" s="17">
        <v>26.911000000000001</v>
      </c>
    </row>
    <row r="30" spans="1:238" ht="13.5" customHeight="1">
      <c r="A30" s="15" t="s">
        <v>48</v>
      </c>
      <c r="B30" s="54" t="s">
        <v>49</v>
      </c>
      <c r="C30" s="16" t="s">
        <v>20</v>
      </c>
      <c r="D30" s="17">
        <f t="shared" si="20"/>
        <v>107.45400000000001</v>
      </c>
      <c r="E30" s="17">
        <f>SUM(G30:ID30)-F30</f>
        <v>28.841000000000008</v>
      </c>
      <c r="F30" s="17">
        <f>G30+I30+L30+AF30+AK30+AN30+AO30+AQ30+AR30+AT30+AZ30+BB30+BF30+BG30+BJ30+BL30+BP30+BS30+BU30+BX30+CC30+CK30+CP30+CR30+CZ30+DB30+DH30+DJ30+DV30+DX30+DZ30+EA30+EB30+EI30+EJ30+EL30+EN30+EP30+EU30+EV30+EX30+EZ30+FH30+FL30+FV30+FW30+GO30+GR30+GS30+GU30+GV30+HC30+HG30+HI30+HK30+HM30+ID30</f>
        <v>78.613</v>
      </c>
      <c r="G30" s="17">
        <v>1.163</v>
      </c>
      <c r="H30" s="17"/>
      <c r="I30" s="17">
        <v>0.30299999999999999</v>
      </c>
      <c r="J30" s="17"/>
      <c r="K30" s="17">
        <v>0.42899999999999999</v>
      </c>
      <c r="L30" s="17"/>
      <c r="M30" s="17">
        <v>0.40699999999999997</v>
      </c>
      <c r="N30" s="17"/>
      <c r="O30" s="17"/>
      <c r="P30" s="17"/>
      <c r="Q30" s="17"/>
      <c r="R30" s="17">
        <v>0.62</v>
      </c>
      <c r="S30" s="17"/>
      <c r="T30" s="17">
        <v>0.35099999999999998</v>
      </c>
      <c r="U30" s="17"/>
      <c r="V30" s="17"/>
      <c r="W30" s="17">
        <v>0.316</v>
      </c>
      <c r="X30" s="17"/>
      <c r="Y30" s="17"/>
      <c r="Z30" s="17"/>
      <c r="AA30" s="17"/>
      <c r="AB30" s="17"/>
      <c r="AC30" s="17">
        <v>1.0310000000000001</v>
      </c>
      <c r="AD30" s="17"/>
      <c r="AE30" s="17"/>
      <c r="AF30" s="17">
        <v>0.77800000000000002</v>
      </c>
      <c r="AG30" s="17"/>
      <c r="AH30" s="17"/>
      <c r="AI30" s="17"/>
      <c r="AJ30" s="17">
        <v>0.58099999999999996</v>
      </c>
      <c r="AK30" s="17">
        <v>0.67200000000000004</v>
      </c>
      <c r="AL30" s="17"/>
      <c r="AM30" s="17"/>
      <c r="AN30" s="17">
        <v>0.66700000000000004</v>
      </c>
      <c r="AO30" s="17">
        <v>1.3170000000000002</v>
      </c>
      <c r="AP30" s="17"/>
      <c r="AQ30" s="17">
        <v>1.1909999999999998</v>
      </c>
      <c r="AR30" s="17">
        <v>0.52700000000000002</v>
      </c>
      <c r="AS30" s="17"/>
      <c r="AT30" s="17">
        <v>0.97799999999999998</v>
      </c>
      <c r="AU30" s="17"/>
      <c r="AV30" s="17"/>
      <c r="AW30" s="17"/>
      <c r="AX30" s="17"/>
      <c r="AY30" s="17"/>
      <c r="AZ30" s="17">
        <v>0.66800000000000004</v>
      </c>
      <c r="BA30" s="17"/>
      <c r="BB30" s="17">
        <v>1.107</v>
      </c>
      <c r="BC30" s="17">
        <v>0.81499999999999995</v>
      </c>
      <c r="BD30" s="17">
        <v>0.33400000000000002</v>
      </c>
      <c r="BE30" s="17"/>
      <c r="BF30" s="17">
        <v>0.76300000000000001</v>
      </c>
      <c r="BG30" s="17">
        <v>0.39</v>
      </c>
      <c r="BH30" s="17"/>
      <c r="BI30" s="17"/>
      <c r="BJ30" s="17">
        <v>0.48899999999999999</v>
      </c>
      <c r="BK30" s="17"/>
      <c r="BL30" s="17">
        <v>0.80800000000000005</v>
      </c>
      <c r="BM30" s="17"/>
      <c r="BN30" s="17">
        <v>0.93300000000000005</v>
      </c>
      <c r="BO30" s="17"/>
      <c r="BP30" s="17">
        <v>0.49299999999999999</v>
      </c>
      <c r="BQ30" s="17"/>
      <c r="BR30" s="17"/>
      <c r="BS30" s="17">
        <v>2.4220000000000002</v>
      </c>
      <c r="BT30" s="17">
        <v>0.41699999999999998</v>
      </c>
      <c r="BU30" s="17">
        <v>1.01</v>
      </c>
      <c r="BV30" s="17"/>
      <c r="BW30" s="17">
        <v>1.234</v>
      </c>
      <c r="BX30" s="17">
        <v>0.40500000000000003</v>
      </c>
      <c r="BY30" s="17">
        <v>0.33400000000000002</v>
      </c>
      <c r="BZ30" s="17"/>
      <c r="CA30" s="17"/>
      <c r="CB30" s="17">
        <v>0.32700000000000001</v>
      </c>
      <c r="CC30" s="17">
        <v>0.46</v>
      </c>
      <c r="CD30" s="17"/>
      <c r="CE30" s="17"/>
      <c r="CF30" s="17"/>
      <c r="CG30" s="17"/>
      <c r="CH30" s="17"/>
      <c r="CI30" s="56"/>
      <c r="CJ30" s="17"/>
      <c r="CK30" s="17">
        <v>0.41799999999999998</v>
      </c>
      <c r="CL30" s="17"/>
      <c r="CM30" s="17"/>
      <c r="CN30" s="17"/>
      <c r="CO30" s="17"/>
      <c r="CP30" s="17">
        <v>0.47699999999999998</v>
      </c>
      <c r="CQ30" s="17"/>
      <c r="CR30" s="17">
        <v>0.67800000000000005</v>
      </c>
      <c r="CS30" s="17"/>
      <c r="CT30" s="17"/>
      <c r="CU30" s="17"/>
      <c r="CV30" s="17"/>
      <c r="CW30" s="17"/>
      <c r="CX30" s="17"/>
      <c r="CY30" s="17">
        <v>0.375</v>
      </c>
      <c r="CZ30" s="17">
        <v>1.895</v>
      </c>
      <c r="DA30" s="17"/>
      <c r="DB30" s="17">
        <v>0.66900000000000004</v>
      </c>
      <c r="DC30" s="17">
        <v>0.443</v>
      </c>
      <c r="DD30" s="17"/>
      <c r="DE30" s="17"/>
      <c r="DF30" s="17">
        <v>1.1870000000000001</v>
      </c>
      <c r="DG30" s="17"/>
      <c r="DH30" s="17">
        <v>0.86499999999999999</v>
      </c>
      <c r="DI30" s="17"/>
      <c r="DJ30" s="17">
        <v>2.831</v>
      </c>
      <c r="DK30" s="17"/>
      <c r="DL30" s="17"/>
      <c r="DM30" s="17"/>
      <c r="DN30" s="17"/>
      <c r="DO30" s="17"/>
      <c r="DP30" s="17"/>
      <c r="DQ30" s="17">
        <v>0.67400000000000004</v>
      </c>
      <c r="DR30" s="17"/>
      <c r="DS30" s="17"/>
      <c r="DT30" s="17"/>
      <c r="DU30" s="17"/>
      <c r="DV30" s="17">
        <v>6.5440000000000005</v>
      </c>
      <c r="DW30" s="17"/>
      <c r="DX30" s="17">
        <v>7.652000000000001</v>
      </c>
      <c r="DY30" s="17"/>
      <c r="DZ30" s="17">
        <v>5.6690000000000005</v>
      </c>
      <c r="EA30" s="17">
        <v>2.8839999999999999</v>
      </c>
      <c r="EB30" s="17">
        <v>2.0230000000000001</v>
      </c>
      <c r="EC30" s="17"/>
      <c r="ED30" s="17"/>
      <c r="EE30" s="17"/>
      <c r="EF30" s="17"/>
      <c r="EG30" s="17"/>
      <c r="EH30" s="17"/>
      <c r="EI30" s="17">
        <v>1.341</v>
      </c>
      <c r="EJ30" s="17">
        <v>0.60699999999999998</v>
      </c>
      <c r="EK30" s="17">
        <v>0.81299999999999994</v>
      </c>
      <c r="EL30" s="17">
        <v>1.2010000000000001</v>
      </c>
      <c r="EM30" s="17">
        <v>0.33300000000000002</v>
      </c>
      <c r="EN30" s="17">
        <v>0.93600000000000005</v>
      </c>
      <c r="EO30" s="17"/>
      <c r="EP30" s="17">
        <v>1.2809999999999999</v>
      </c>
      <c r="EQ30" s="17"/>
      <c r="ER30" s="17">
        <v>1.141</v>
      </c>
      <c r="ES30" s="17"/>
      <c r="ET30" s="17">
        <v>0.33800000000000002</v>
      </c>
      <c r="EU30" s="17">
        <v>0.76400000000000001</v>
      </c>
      <c r="EV30" s="17">
        <v>2.2690000000000001</v>
      </c>
      <c r="EW30" s="17">
        <v>1.228</v>
      </c>
      <c r="EX30" s="17">
        <v>0.85000000000000009</v>
      </c>
      <c r="EY30" s="17">
        <v>0.39700000000000002</v>
      </c>
      <c r="EZ30" s="17">
        <v>0.66400000000000003</v>
      </c>
      <c r="FA30" s="17">
        <v>0.35099999999999998</v>
      </c>
      <c r="FB30" s="17"/>
      <c r="FC30" s="17"/>
      <c r="FD30" s="17">
        <v>0.26400000000000001</v>
      </c>
      <c r="FE30" s="17">
        <v>0.55200000000000005</v>
      </c>
      <c r="FF30" s="17"/>
      <c r="FG30" s="17">
        <v>0.92800000000000005</v>
      </c>
      <c r="FH30" s="17">
        <v>3.379</v>
      </c>
      <c r="FI30" s="17"/>
      <c r="FJ30" s="17">
        <v>0.30399999999999999</v>
      </c>
      <c r="FK30" s="55">
        <f>1.224+1.224+1.224</f>
        <v>3.6719999999999997</v>
      </c>
      <c r="FL30" s="17">
        <v>1.1000000000000001</v>
      </c>
      <c r="FM30" s="17"/>
      <c r="FN30" s="17"/>
      <c r="FO30" s="17"/>
      <c r="FP30" s="17"/>
      <c r="FQ30" s="17"/>
      <c r="FR30" s="17">
        <v>0.44</v>
      </c>
      <c r="FS30" s="17"/>
      <c r="FT30" s="28">
        <v>0.56999999999999995</v>
      </c>
      <c r="FU30" s="17"/>
      <c r="FV30" s="17">
        <v>1.258</v>
      </c>
      <c r="FW30" s="17">
        <v>2.0179999999999998</v>
      </c>
      <c r="FX30" s="17"/>
      <c r="FY30" s="17"/>
      <c r="FZ30" s="17"/>
      <c r="GA30" s="17"/>
      <c r="GB30" s="17">
        <v>0.50600000000000001</v>
      </c>
      <c r="GC30" s="17">
        <v>0.90700000000000003</v>
      </c>
      <c r="GD30" s="17">
        <v>0.74199999999999999</v>
      </c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>
        <v>0.61699999999999999</v>
      </c>
      <c r="GP30" s="17"/>
      <c r="GQ30" s="17"/>
      <c r="GR30" s="17">
        <v>0.73499999999999999</v>
      </c>
      <c r="GS30" s="17">
        <v>1.36</v>
      </c>
      <c r="GT30" s="17"/>
      <c r="GU30" s="17">
        <v>0.74299999999999999</v>
      </c>
      <c r="GV30" s="17">
        <v>0.40100000000000002</v>
      </c>
      <c r="GW30" s="17">
        <v>0.34899999999999998</v>
      </c>
      <c r="GX30" s="17"/>
      <c r="GY30" s="17"/>
      <c r="GZ30" s="17">
        <v>0.35399999999999998</v>
      </c>
      <c r="HA30" s="17">
        <v>0.70199999999999996</v>
      </c>
      <c r="HB30" s="17"/>
      <c r="HC30" s="17">
        <v>1.8280000000000001</v>
      </c>
      <c r="HD30" s="17"/>
      <c r="HE30" s="17">
        <v>0.25</v>
      </c>
      <c r="HF30" s="17"/>
      <c r="HG30" s="17">
        <v>0.58199999999999996</v>
      </c>
      <c r="HH30" s="17"/>
      <c r="HI30" s="17">
        <v>0.64700000000000002</v>
      </c>
      <c r="HJ30" s="17"/>
      <c r="HK30" s="17">
        <v>1.0539999999999998</v>
      </c>
      <c r="HL30" s="17"/>
      <c r="HM30" s="17">
        <v>2.3580000000000001</v>
      </c>
      <c r="HN30" s="17"/>
      <c r="HO30" s="17"/>
      <c r="HP30" s="17">
        <v>0.33100000000000002</v>
      </c>
      <c r="HQ30" s="17"/>
      <c r="HR30" s="17">
        <v>0.39800000000000002</v>
      </c>
      <c r="HS30" s="17">
        <v>0.314</v>
      </c>
      <c r="HT30" s="17">
        <v>0.38500000000000001</v>
      </c>
      <c r="HU30" s="17">
        <v>0.83200000000000007</v>
      </c>
      <c r="HV30" s="17">
        <v>0.32200000000000001</v>
      </c>
      <c r="HW30" s="17"/>
      <c r="HX30" s="17"/>
      <c r="HY30" s="17"/>
      <c r="HZ30" s="17"/>
      <c r="IA30" s="17"/>
      <c r="IB30" s="17"/>
      <c r="IC30" s="17">
        <v>0.31</v>
      </c>
      <c r="ID30" s="17">
        <v>1.4040000000000001</v>
      </c>
    </row>
    <row r="31" spans="1:238" ht="13.5" customHeight="1">
      <c r="A31" s="15"/>
      <c r="B31" s="54"/>
      <c r="C31" s="16" t="s">
        <v>50</v>
      </c>
      <c r="D31" s="19">
        <f t="shared" si="20"/>
        <v>170</v>
      </c>
      <c r="E31" s="57">
        <f>SUM(G31:ID31)-F31</f>
        <v>69</v>
      </c>
      <c r="F31" s="57">
        <f t="shared" ref="F31:F32" si="21">G31+I31+L31+AF31+AK31+AN31+AO31+AQ31+AR31+AT31+AZ31+BB31+BF31+BG31+BJ31+BL31+BP31+BS31+BU31+BX31+CC31+CK31+CP31+CR31+CZ31+DB31+DH31+DJ31+DV31+DX31+DZ31+EA31+EB31+EI31+EJ31+EL31+EN31+EP31+EU31+EV31+EX31+EZ31+FH31+FL31+FV31+FW31+GO31+GR31+GS31+GU31+GV31+HC31+HG31+HI31+HK31+HM31+ID31</f>
        <v>101</v>
      </c>
      <c r="G31" s="57">
        <v>2</v>
      </c>
      <c r="H31" s="57"/>
      <c r="I31" s="57">
        <v>1</v>
      </c>
      <c r="J31" s="57"/>
      <c r="K31" s="57">
        <v>1</v>
      </c>
      <c r="L31" s="57"/>
      <c r="M31" s="57">
        <v>1</v>
      </c>
      <c r="N31" s="57"/>
      <c r="O31" s="57"/>
      <c r="P31" s="57"/>
      <c r="Q31" s="57"/>
      <c r="R31" s="57">
        <v>1</v>
      </c>
      <c r="S31" s="57"/>
      <c r="T31" s="57">
        <v>1</v>
      </c>
      <c r="U31" s="57"/>
      <c r="V31" s="57"/>
      <c r="W31" s="57">
        <v>1</v>
      </c>
      <c r="X31" s="57"/>
      <c r="Y31" s="57"/>
      <c r="Z31" s="57"/>
      <c r="AA31" s="57"/>
      <c r="AB31" s="57"/>
      <c r="AC31" s="57">
        <v>3</v>
      </c>
      <c r="AD31" s="57"/>
      <c r="AE31" s="57"/>
      <c r="AF31" s="57">
        <v>1</v>
      </c>
      <c r="AG31" s="57"/>
      <c r="AH31" s="57"/>
      <c r="AI31" s="57"/>
      <c r="AJ31" s="57">
        <v>1</v>
      </c>
      <c r="AK31" s="57">
        <v>1</v>
      </c>
      <c r="AL31" s="57"/>
      <c r="AM31" s="57"/>
      <c r="AN31" s="57">
        <v>1</v>
      </c>
      <c r="AO31" s="57">
        <v>2</v>
      </c>
      <c r="AP31" s="57"/>
      <c r="AQ31" s="57">
        <v>2</v>
      </c>
      <c r="AR31" s="57">
        <v>1</v>
      </c>
      <c r="AS31" s="57"/>
      <c r="AT31" s="57">
        <v>2</v>
      </c>
      <c r="AU31" s="57"/>
      <c r="AV31" s="57"/>
      <c r="AW31" s="57"/>
      <c r="AX31" s="57"/>
      <c r="AY31" s="57"/>
      <c r="AZ31" s="57">
        <v>1</v>
      </c>
      <c r="BA31" s="57"/>
      <c r="BB31" s="57">
        <v>2</v>
      </c>
      <c r="BC31" s="57">
        <v>2</v>
      </c>
      <c r="BD31" s="57">
        <v>1</v>
      </c>
      <c r="BE31" s="57"/>
      <c r="BF31" s="57">
        <v>2</v>
      </c>
      <c r="BG31" s="57">
        <v>1</v>
      </c>
      <c r="BH31" s="57"/>
      <c r="BI31" s="57"/>
      <c r="BJ31" s="57">
        <v>1</v>
      </c>
      <c r="BK31" s="57"/>
      <c r="BL31" s="57">
        <v>2</v>
      </c>
      <c r="BM31" s="57"/>
      <c r="BN31" s="57">
        <v>3</v>
      </c>
      <c r="BO31" s="57"/>
      <c r="BP31" s="57">
        <v>1</v>
      </c>
      <c r="BQ31" s="57"/>
      <c r="BR31" s="57"/>
      <c r="BS31" s="57">
        <v>3</v>
      </c>
      <c r="BT31" s="57">
        <v>1</v>
      </c>
      <c r="BU31" s="57">
        <v>1</v>
      </c>
      <c r="BV31" s="57"/>
      <c r="BW31" s="57">
        <v>3</v>
      </c>
      <c r="BX31" s="57">
        <v>1</v>
      </c>
      <c r="BY31" s="57">
        <v>1</v>
      </c>
      <c r="BZ31" s="57"/>
      <c r="CA31" s="57"/>
      <c r="CB31" s="57">
        <v>1</v>
      </c>
      <c r="CC31" s="57">
        <v>1</v>
      </c>
      <c r="CD31" s="57"/>
      <c r="CE31" s="57"/>
      <c r="CF31" s="57"/>
      <c r="CG31" s="57"/>
      <c r="CH31" s="57"/>
      <c r="CI31" s="67"/>
      <c r="CJ31" s="57"/>
      <c r="CK31" s="57">
        <v>1</v>
      </c>
      <c r="CL31" s="57"/>
      <c r="CM31" s="57"/>
      <c r="CN31" s="57"/>
      <c r="CO31" s="57"/>
      <c r="CP31" s="57">
        <v>1</v>
      </c>
      <c r="CQ31" s="57"/>
      <c r="CR31" s="57">
        <v>1</v>
      </c>
      <c r="CS31" s="57"/>
      <c r="CT31" s="57"/>
      <c r="CU31" s="57"/>
      <c r="CV31" s="57"/>
      <c r="CW31" s="57"/>
      <c r="CX31" s="57"/>
      <c r="CY31" s="57">
        <v>1</v>
      </c>
      <c r="CZ31" s="57">
        <v>2</v>
      </c>
      <c r="DA31" s="57"/>
      <c r="DB31" s="57">
        <v>1</v>
      </c>
      <c r="DC31" s="57">
        <v>1</v>
      </c>
      <c r="DD31" s="57"/>
      <c r="DE31" s="57"/>
      <c r="DF31" s="57">
        <v>3</v>
      </c>
      <c r="DG31" s="57"/>
      <c r="DH31" s="57">
        <v>2</v>
      </c>
      <c r="DI31" s="57"/>
      <c r="DJ31" s="57">
        <v>3</v>
      </c>
      <c r="DK31" s="57"/>
      <c r="DL31" s="57"/>
      <c r="DM31" s="57"/>
      <c r="DN31" s="57"/>
      <c r="DO31" s="57"/>
      <c r="DP31" s="57"/>
      <c r="DQ31" s="57">
        <v>2</v>
      </c>
      <c r="DR31" s="57"/>
      <c r="DS31" s="57"/>
      <c r="DT31" s="57"/>
      <c r="DU31" s="57"/>
      <c r="DV31" s="57">
        <v>4</v>
      </c>
      <c r="DW31" s="57"/>
      <c r="DX31" s="57">
        <v>5</v>
      </c>
      <c r="DY31" s="57"/>
      <c r="DZ31" s="57">
        <v>4</v>
      </c>
      <c r="EA31" s="57">
        <v>2</v>
      </c>
      <c r="EB31" s="57">
        <v>2</v>
      </c>
      <c r="EC31" s="57"/>
      <c r="ED31" s="57"/>
      <c r="EE31" s="57"/>
      <c r="EF31" s="57"/>
      <c r="EG31" s="57"/>
      <c r="EH31" s="57"/>
      <c r="EI31" s="57">
        <v>2</v>
      </c>
      <c r="EJ31" s="57">
        <v>1</v>
      </c>
      <c r="EK31" s="57">
        <v>2</v>
      </c>
      <c r="EL31" s="57">
        <v>2</v>
      </c>
      <c r="EM31" s="57">
        <v>1</v>
      </c>
      <c r="EN31" s="57">
        <v>1</v>
      </c>
      <c r="EO31" s="57"/>
      <c r="EP31" s="57">
        <v>2</v>
      </c>
      <c r="EQ31" s="57"/>
      <c r="ER31" s="57">
        <v>3</v>
      </c>
      <c r="ES31" s="57"/>
      <c r="ET31" s="57">
        <v>1</v>
      </c>
      <c r="EU31" s="57">
        <v>2</v>
      </c>
      <c r="EV31" s="57">
        <v>3</v>
      </c>
      <c r="EW31" s="57">
        <v>3</v>
      </c>
      <c r="EX31" s="57">
        <v>2</v>
      </c>
      <c r="EY31" s="57">
        <v>1</v>
      </c>
      <c r="EZ31" s="57">
        <v>1</v>
      </c>
      <c r="FA31" s="57">
        <v>1</v>
      </c>
      <c r="FB31" s="57"/>
      <c r="FC31" s="57"/>
      <c r="FD31" s="57">
        <v>1</v>
      </c>
      <c r="FE31" s="57">
        <v>2</v>
      </c>
      <c r="FF31" s="57"/>
      <c r="FG31" s="57">
        <v>1</v>
      </c>
      <c r="FH31" s="57">
        <v>3</v>
      </c>
      <c r="FI31" s="57"/>
      <c r="FJ31" s="57">
        <v>1</v>
      </c>
      <c r="FK31" s="68">
        <v>3</v>
      </c>
      <c r="FL31" s="57">
        <v>2</v>
      </c>
      <c r="FM31" s="57"/>
      <c r="FN31" s="57"/>
      <c r="FO31" s="57"/>
      <c r="FP31" s="57"/>
      <c r="FQ31" s="57"/>
      <c r="FR31" s="57">
        <v>1</v>
      </c>
      <c r="FS31" s="57"/>
      <c r="FT31" s="69">
        <v>2</v>
      </c>
      <c r="FU31" s="57"/>
      <c r="FV31" s="57">
        <v>1</v>
      </c>
      <c r="FW31" s="57">
        <v>3</v>
      </c>
      <c r="FX31" s="57"/>
      <c r="FY31" s="57"/>
      <c r="FZ31" s="57"/>
      <c r="GA31" s="57"/>
      <c r="GB31" s="57">
        <v>1</v>
      </c>
      <c r="GC31" s="57">
        <v>2</v>
      </c>
      <c r="GD31" s="57">
        <v>2</v>
      </c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>
        <v>1</v>
      </c>
      <c r="GP31" s="57"/>
      <c r="GQ31" s="57"/>
      <c r="GR31" s="57">
        <v>1</v>
      </c>
      <c r="GS31" s="57">
        <v>3</v>
      </c>
      <c r="GT31" s="57"/>
      <c r="GU31" s="57">
        <v>1</v>
      </c>
      <c r="GV31" s="57">
        <v>1</v>
      </c>
      <c r="GW31" s="57">
        <v>1</v>
      </c>
      <c r="GX31" s="57"/>
      <c r="GY31" s="57"/>
      <c r="GZ31" s="57">
        <v>1</v>
      </c>
      <c r="HA31" s="57">
        <v>2</v>
      </c>
      <c r="HB31" s="57"/>
      <c r="HC31" s="57">
        <v>3</v>
      </c>
      <c r="HD31" s="57"/>
      <c r="HE31" s="57">
        <v>1</v>
      </c>
      <c r="HF31" s="57"/>
      <c r="HG31" s="57">
        <v>1</v>
      </c>
      <c r="HH31" s="57"/>
      <c r="HI31" s="57">
        <v>1</v>
      </c>
      <c r="HJ31" s="57"/>
      <c r="HK31" s="57">
        <v>2</v>
      </c>
      <c r="HL31" s="57"/>
      <c r="HM31" s="57">
        <v>2</v>
      </c>
      <c r="HN31" s="57"/>
      <c r="HO31" s="57"/>
      <c r="HP31" s="57">
        <v>1</v>
      </c>
      <c r="HQ31" s="57"/>
      <c r="HR31" s="57">
        <v>1</v>
      </c>
      <c r="HS31" s="57">
        <v>1</v>
      </c>
      <c r="HT31" s="57">
        <v>1</v>
      </c>
      <c r="HU31" s="57">
        <v>2</v>
      </c>
      <c r="HV31" s="57">
        <v>1</v>
      </c>
      <c r="HW31" s="57"/>
      <c r="HX31" s="57"/>
      <c r="HY31" s="57"/>
      <c r="HZ31" s="57"/>
      <c r="IA31" s="57"/>
      <c r="IB31" s="57"/>
      <c r="IC31" s="57">
        <v>1</v>
      </c>
      <c r="ID31" s="57">
        <v>3</v>
      </c>
    </row>
    <row r="32" spans="1:238" ht="13.5" customHeight="1">
      <c r="A32" s="15"/>
      <c r="B32" s="54"/>
      <c r="C32" s="16" t="s">
        <v>17</v>
      </c>
      <c r="D32" s="17">
        <f t="shared" si="20"/>
        <v>36589.384000000013</v>
      </c>
      <c r="E32" s="17">
        <f>SUM(G32:ID32)-F32</f>
        <v>10447.089000000014</v>
      </c>
      <c r="F32" s="20">
        <f t="shared" si="21"/>
        <v>26142.294999999998</v>
      </c>
      <c r="G32" s="17">
        <v>610.26</v>
      </c>
      <c r="H32" s="17"/>
      <c r="I32" s="17">
        <v>174.54</v>
      </c>
      <c r="J32" s="17"/>
      <c r="K32" s="17">
        <v>219.96299999999999</v>
      </c>
      <c r="L32" s="17"/>
      <c r="M32" s="17">
        <v>101.997</v>
      </c>
      <c r="N32" s="17"/>
      <c r="O32" s="17"/>
      <c r="P32" s="17"/>
      <c r="Q32" s="17"/>
      <c r="R32" s="17">
        <v>210.066</v>
      </c>
      <c r="S32" s="17"/>
      <c r="T32" s="17">
        <v>123.68300000000001</v>
      </c>
      <c r="U32" s="17"/>
      <c r="V32" s="17"/>
      <c r="W32" s="17">
        <v>94.421000000000006</v>
      </c>
      <c r="X32" s="17"/>
      <c r="Y32" s="17"/>
      <c r="Z32" s="17"/>
      <c r="AA32" s="17"/>
      <c r="AB32" s="17"/>
      <c r="AC32" s="17">
        <v>464.27099999999996</v>
      </c>
      <c r="AD32" s="17"/>
      <c r="AE32" s="17"/>
      <c r="AF32" s="17">
        <v>303.18200000000002</v>
      </c>
      <c r="AG32" s="17"/>
      <c r="AH32" s="17"/>
      <c r="AI32" s="17"/>
      <c r="AJ32" s="17">
        <v>242.12899999999999</v>
      </c>
      <c r="AK32" s="17">
        <v>215.03800000000001</v>
      </c>
      <c r="AL32" s="17"/>
      <c r="AM32" s="17"/>
      <c r="AN32" s="17">
        <v>355.25299999999999</v>
      </c>
      <c r="AO32" s="17">
        <v>514.84500000000003</v>
      </c>
      <c r="AP32" s="17"/>
      <c r="AQ32" s="17">
        <v>486.76599999999996</v>
      </c>
      <c r="AR32" s="17">
        <v>223.50200000000001</v>
      </c>
      <c r="AS32" s="17"/>
      <c r="AT32" s="17">
        <v>391.096</v>
      </c>
      <c r="AU32" s="17"/>
      <c r="AV32" s="17"/>
      <c r="AW32" s="17"/>
      <c r="AX32" s="17"/>
      <c r="AY32" s="17"/>
      <c r="AZ32" s="17">
        <v>265.553</v>
      </c>
      <c r="BA32" s="17"/>
      <c r="BB32" s="17">
        <v>333.91399999999999</v>
      </c>
      <c r="BC32" s="17">
        <v>299.21800000000002</v>
      </c>
      <c r="BD32" s="17">
        <v>141.065</v>
      </c>
      <c r="BE32" s="17"/>
      <c r="BF32" s="17">
        <v>298.30399999999997</v>
      </c>
      <c r="BG32" s="17">
        <v>172.672</v>
      </c>
      <c r="BH32" s="17"/>
      <c r="BI32" s="17"/>
      <c r="BJ32" s="17">
        <v>178.30799999999999</v>
      </c>
      <c r="BK32" s="17"/>
      <c r="BL32" s="17">
        <v>306.49699999999996</v>
      </c>
      <c r="BM32" s="17"/>
      <c r="BN32" s="17">
        <v>326.03200000000004</v>
      </c>
      <c r="BO32" s="17"/>
      <c r="BP32" s="17">
        <v>154.94900000000001</v>
      </c>
      <c r="BQ32" s="17"/>
      <c r="BR32" s="17"/>
      <c r="BS32" s="17">
        <v>671.43600000000004</v>
      </c>
      <c r="BT32" s="17">
        <v>132.46299999999999</v>
      </c>
      <c r="BU32" s="17">
        <v>411.09100000000001</v>
      </c>
      <c r="BV32" s="17"/>
      <c r="BW32" s="17">
        <v>359.73099999999999</v>
      </c>
      <c r="BX32" s="17">
        <v>148.203</v>
      </c>
      <c r="BY32" s="17">
        <v>262.54300000000001</v>
      </c>
      <c r="BZ32" s="17"/>
      <c r="CA32" s="17"/>
      <c r="CB32" s="17">
        <v>130.08600000000001</v>
      </c>
      <c r="CC32" s="17">
        <v>150.59899999999999</v>
      </c>
      <c r="CD32" s="17"/>
      <c r="CE32" s="17"/>
      <c r="CF32" s="17"/>
      <c r="CG32" s="17"/>
      <c r="CH32" s="17"/>
      <c r="CI32" s="56"/>
      <c r="CJ32" s="17"/>
      <c r="CK32" s="17">
        <v>171.19399999999999</v>
      </c>
      <c r="CL32" s="17"/>
      <c r="CM32" s="17"/>
      <c r="CN32" s="17"/>
      <c r="CO32" s="17"/>
      <c r="CP32" s="17">
        <v>192.85</v>
      </c>
      <c r="CQ32" s="17"/>
      <c r="CR32" s="17">
        <v>216.619</v>
      </c>
      <c r="CS32" s="17"/>
      <c r="CT32" s="17"/>
      <c r="CU32" s="17"/>
      <c r="CV32" s="17"/>
      <c r="CW32" s="17"/>
      <c r="CX32" s="17"/>
      <c r="CY32" s="17">
        <v>130.89099999999999</v>
      </c>
      <c r="CZ32" s="17">
        <v>658.96699999999998</v>
      </c>
      <c r="DA32" s="17"/>
      <c r="DB32" s="17">
        <v>277.726</v>
      </c>
      <c r="DC32" s="17">
        <v>174.93799999999999</v>
      </c>
      <c r="DD32" s="17"/>
      <c r="DE32" s="17"/>
      <c r="DF32" s="17">
        <v>499.38799999999998</v>
      </c>
      <c r="DG32" s="17"/>
      <c r="DH32" s="17">
        <v>293.17900000000003</v>
      </c>
      <c r="DI32" s="17"/>
      <c r="DJ32" s="17">
        <v>892.63400000000001</v>
      </c>
      <c r="DK32" s="17"/>
      <c r="DL32" s="17"/>
      <c r="DM32" s="17"/>
      <c r="DN32" s="17"/>
      <c r="DO32" s="17"/>
      <c r="DP32" s="17"/>
      <c r="DQ32" s="17">
        <v>226.60300000000001</v>
      </c>
      <c r="DR32" s="17"/>
      <c r="DS32" s="17"/>
      <c r="DT32" s="17"/>
      <c r="DU32" s="17"/>
      <c r="DV32" s="17">
        <v>1556.7159999999999</v>
      </c>
      <c r="DW32" s="17"/>
      <c r="DX32" s="17">
        <v>1895.261</v>
      </c>
      <c r="DY32" s="17"/>
      <c r="DZ32" s="17">
        <v>1304.163</v>
      </c>
      <c r="EA32" s="17">
        <v>751.89100000000008</v>
      </c>
      <c r="EB32" s="17">
        <v>491.99700000000001</v>
      </c>
      <c r="EC32" s="17"/>
      <c r="ED32" s="17"/>
      <c r="EE32" s="17"/>
      <c r="EF32" s="17"/>
      <c r="EG32" s="17"/>
      <c r="EH32" s="17"/>
      <c r="EI32" s="17">
        <v>498.53500000000003</v>
      </c>
      <c r="EJ32" s="17">
        <v>230.93799999999999</v>
      </c>
      <c r="EK32" s="17">
        <v>246.63</v>
      </c>
      <c r="EL32" s="17">
        <v>452.47</v>
      </c>
      <c r="EM32" s="17">
        <v>116.4</v>
      </c>
      <c r="EN32" s="17">
        <v>328.15</v>
      </c>
      <c r="EO32" s="17"/>
      <c r="EP32" s="17">
        <v>494.55099999999999</v>
      </c>
      <c r="EQ32" s="17"/>
      <c r="ER32" s="17">
        <v>659.30200000000002</v>
      </c>
      <c r="ES32" s="17"/>
      <c r="ET32" s="17">
        <v>124.79300000000001</v>
      </c>
      <c r="EU32" s="17">
        <v>255.33500000000001</v>
      </c>
      <c r="EV32" s="17">
        <v>727.29099999999994</v>
      </c>
      <c r="EW32" s="17">
        <v>422.791</v>
      </c>
      <c r="EX32" s="17">
        <v>403.57500000000005</v>
      </c>
      <c r="EY32" s="17">
        <v>145.42099999999999</v>
      </c>
      <c r="EZ32" s="17">
        <v>257.10500000000002</v>
      </c>
      <c r="FA32" s="17">
        <v>124.343</v>
      </c>
      <c r="FB32" s="17"/>
      <c r="FC32" s="17"/>
      <c r="FD32" s="17">
        <v>104.7</v>
      </c>
      <c r="FE32" s="17">
        <v>180.547</v>
      </c>
      <c r="FF32" s="17"/>
      <c r="FG32" s="17">
        <v>265.36200000000002</v>
      </c>
      <c r="FH32" s="17">
        <v>1470.7169999999999</v>
      </c>
      <c r="FI32" s="17"/>
      <c r="FJ32" s="17">
        <v>166.81200000000001</v>
      </c>
      <c r="FK32" s="55">
        <f>260.133+272.415+262.009</f>
        <v>794.55700000000002</v>
      </c>
      <c r="FL32" s="17">
        <v>550.55200000000002</v>
      </c>
      <c r="FM32" s="17"/>
      <c r="FN32" s="17"/>
      <c r="FO32" s="17"/>
      <c r="FP32" s="17"/>
      <c r="FQ32" s="17"/>
      <c r="FR32" s="17">
        <v>126.22199999999999</v>
      </c>
      <c r="FS32" s="17"/>
      <c r="FT32" s="28">
        <v>215.93700000000001</v>
      </c>
      <c r="FU32" s="17"/>
      <c r="FV32" s="17">
        <v>294.113</v>
      </c>
      <c r="FW32" s="17">
        <v>885.99500000000012</v>
      </c>
      <c r="FX32" s="17"/>
      <c r="FY32" s="17"/>
      <c r="FZ32" s="17"/>
      <c r="GA32" s="17"/>
      <c r="GB32" s="17">
        <v>209.34399999999999</v>
      </c>
      <c r="GC32" s="17">
        <v>398.85399999999998</v>
      </c>
      <c r="GD32" s="17">
        <v>318.77199999999999</v>
      </c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>
        <v>257.91500000000002</v>
      </c>
      <c r="GP32" s="17"/>
      <c r="GQ32" s="17"/>
      <c r="GR32" s="17">
        <v>222.642</v>
      </c>
      <c r="GS32" s="17">
        <v>629.72500000000002</v>
      </c>
      <c r="GT32" s="17"/>
      <c r="GU32" s="17">
        <v>225.155</v>
      </c>
      <c r="GV32" s="17">
        <v>122.864</v>
      </c>
      <c r="GW32" s="17">
        <v>141.995</v>
      </c>
      <c r="GX32" s="17"/>
      <c r="GY32" s="17"/>
      <c r="GZ32" s="17">
        <v>135.40799999999999</v>
      </c>
      <c r="HA32" s="17">
        <v>250</v>
      </c>
      <c r="HB32" s="17"/>
      <c r="HC32" s="17">
        <v>586.53300000000002</v>
      </c>
      <c r="HD32" s="17"/>
      <c r="HE32" s="17">
        <v>115.58</v>
      </c>
      <c r="HF32" s="17"/>
      <c r="HG32" s="17">
        <v>232.589</v>
      </c>
      <c r="HH32" s="17"/>
      <c r="HI32" s="17">
        <v>197.05199999999999</v>
      </c>
      <c r="HJ32" s="17"/>
      <c r="HK32" s="17">
        <v>428.45799999999997</v>
      </c>
      <c r="HL32" s="17"/>
      <c r="HM32" s="17">
        <v>688.45</v>
      </c>
      <c r="HN32" s="17"/>
      <c r="HO32" s="17"/>
      <c r="HP32" s="17">
        <v>109.97799999999999</v>
      </c>
      <c r="HQ32" s="17"/>
      <c r="HR32" s="17">
        <v>136.49</v>
      </c>
      <c r="HS32" s="17">
        <v>160.97</v>
      </c>
      <c r="HT32" s="17">
        <v>127.199</v>
      </c>
      <c r="HU32" s="17">
        <v>277.67700000000002</v>
      </c>
      <c r="HV32" s="17">
        <v>129.29300000000001</v>
      </c>
      <c r="HW32" s="17"/>
      <c r="HX32" s="17"/>
      <c r="HY32" s="17"/>
      <c r="HZ32" s="17"/>
      <c r="IA32" s="17"/>
      <c r="IB32" s="17"/>
      <c r="IC32" s="17">
        <v>102.224</v>
      </c>
      <c r="ID32" s="17">
        <v>632.38</v>
      </c>
    </row>
    <row r="33" spans="1:238" ht="13.5" customHeight="1">
      <c r="A33" s="15" t="s">
        <v>51</v>
      </c>
      <c r="B33" s="54" t="s">
        <v>52</v>
      </c>
      <c r="C33" s="16" t="s">
        <v>20</v>
      </c>
      <c r="D33" s="17">
        <f t="shared" si="20"/>
        <v>0</v>
      </c>
      <c r="E33" s="17">
        <f t="shared" ref="E33:E64" si="22">SUM(G33:ID33)</f>
        <v>0</v>
      </c>
      <c r="F33" s="21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</row>
    <row r="34" spans="1:238" ht="13.5" customHeight="1">
      <c r="A34" s="15"/>
      <c r="B34" s="54"/>
      <c r="C34" s="16" t="s">
        <v>17</v>
      </c>
      <c r="D34" s="17">
        <f t="shared" si="20"/>
        <v>0</v>
      </c>
      <c r="E34" s="17">
        <f t="shared" si="22"/>
        <v>0</v>
      </c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</row>
    <row r="35" spans="1:238" ht="13.5" customHeight="1">
      <c r="A35" s="15" t="s">
        <v>53</v>
      </c>
      <c r="B35" s="54" t="s">
        <v>54</v>
      </c>
      <c r="C35" s="16" t="s">
        <v>20</v>
      </c>
      <c r="D35" s="17">
        <f t="shared" si="20"/>
        <v>0.29300000000000009</v>
      </c>
      <c r="E35" s="17">
        <f>SUM(G35:ID35)-F35</f>
        <v>0.2330000000000001</v>
      </c>
      <c r="F35" s="17">
        <f>DJ35</f>
        <v>0.06</v>
      </c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>
        <v>0.01</v>
      </c>
      <c r="T35" s="17">
        <v>7.0000000000000001E-3</v>
      </c>
      <c r="U35" s="17">
        <v>5.0000000000000001E-3</v>
      </c>
      <c r="V35" s="17"/>
      <c r="W35" s="17">
        <v>8.9999999999999993E-3</v>
      </c>
      <c r="X35" s="17">
        <v>8.9999999999999993E-3</v>
      </c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>
        <v>2.5000000000000001E-3</v>
      </c>
      <c r="AJ35" s="17"/>
      <c r="AK35" s="17"/>
      <c r="AL35" s="17">
        <v>5.0000000000000001E-3</v>
      </c>
      <c r="AM35" s="17"/>
      <c r="AN35" s="17"/>
      <c r="AO35" s="17"/>
      <c r="AP35" s="17"/>
      <c r="AQ35" s="17"/>
      <c r="AR35" s="17"/>
      <c r="AS35" s="17"/>
      <c r="AT35" s="17">
        <v>1.2999999999999999E-2</v>
      </c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>
        <v>6.0000000000000001E-3</v>
      </c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>
        <v>5.0000000000000001E-3</v>
      </c>
      <c r="BX35" s="17"/>
      <c r="BY35" s="17"/>
      <c r="BZ35" s="17"/>
      <c r="CA35" s="17"/>
      <c r="CB35" s="17"/>
      <c r="CC35" s="17">
        <v>1E-3</v>
      </c>
      <c r="CD35" s="17"/>
      <c r="CE35" s="17"/>
      <c r="CF35" s="17"/>
      <c r="CG35" s="17"/>
      <c r="CH35" s="17"/>
      <c r="CI35" s="17"/>
      <c r="CJ35" s="17"/>
      <c r="CK35" s="17">
        <v>1E-3</v>
      </c>
      <c r="CL35" s="17"/>
      <c r="CM35" s="17"/>
      <c r="CN35" s="17">
        <v>2E-3</v>
      </c>
      <c r="CO35" s="17"/>
      <c r="CP35" s="17"/>
      <c r="CQ35" s="17"/>
      <c r="CR35" s="17"/>
      <c r="CS35" s="17">
        <v>1.4999999999999999E-2</v>
      </c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>
        <v>6.0000000000000001E-3</v>
      </c>
      <c r="DE35" s="17"/>
      <c r="DF35" s="17"/>
      <c r="DG35" s="17"/>
      <c r="DH35" s="17"/>
      <c r="DI35" s="17"/>
      <c r="DJ35" s="17">
        <v>0.06</v>
      </c>
      <c r="DK35" s="17"/>
      <c r="DL35" s="17"/>
      <c r="DM35" s="17"/>
      <c r="DN35" s="17">
        <v>6.0000000000000001E-3</v>
      </c>
      <c r="DO35" s="17"/>
      <c r="DP35" s="17"/>
      <c r="DQ35" s="17"/>
      <c r="DR35" s="17"/>
      <c r="DS35" s="17"/>
      <c r="DT35" s="17"/>
      <c r="DU35" s="17">
        <v>2E-3</v>
      </c>
      <c r="DV35" s="17"/>
      <c r="DW35" s="17"/>
      <c r="DX35" s="17">
        <v>0.02</v>
      </c>
      <c r="DY35" s="17"/>
      <c r="DZ35" s="17"/>
      <c r="EA35" s="17"/>
      <c r="EB35" s="17"/>
      <c r="EC35" s="17"/>
      <c r="ED35" s="17"/>
      <c r="EE35" s="17"/>
      <c r="EF35" s="17"/>
      <c r="EG35" s="17">
        <v>3.0000000000000001E-3</v>
      </c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>
        <v>1E-3</v>
      </c>
      <c r="FA35" s="17"/>
      <c r="FB35" s="17"/>
      <c r="FC35" s="17"/>
      <c r="FD35" s="64"/>
      <c r="FE35" s="17"/>
      <c r="FF35" s="17"/>
      <c r="FG35" s="17">
        <v>5.0000000000000001E-3</v>
      </c>
      <c r="FH35" s="17">
        <v>5.0000000000000001E-3</v>
      </c>
      <c r="FI35" s="17"/>
      <c r="FJ35" s="17"/>
      <c r="FK35" s="17"/>
      <c r="FL35" s="17">
        <v>0.01</v>
      </c>
      <c r="FM35" s="17"/>
      <c r="FN35" s="17"/>
      <c r="FO35" s="17"/>
      <c r="FP35" s="17"/>
      <c r="FQ35" s="17">
        <v>1.4999999999999999E-2</v>
      </c>
      <c r="FR35" s="17"/>
      <c r="FS35" s="17"/>
      <c r="FT35" s="17"/>
      <c r="FU35" s="17"/>
      <c r="FV35" s="17"/>
      <c r="FW35" s="17">
        <v>1.4999999999999999E-2</v>
      </c>
      <c r="FX35" s="17">
        <v>5.0000000000000001E-3</v>
      </c>
      <c r="FY35" s="17"/>
      <c r="FZ35" s="17">
        <v>2E-3</v>
      </c>
      <c r="GA35" s="17">
        <v>0.01</v>
      </c>
      <c r="GB35" s="17">
        <v>3.0000000000000001E-3</v>
      </c>
      <c r="GC35" s="17"/>
      <c r="GD35" s="17"/>
      <c r="GE35" s="17"/>
      <c r="GF35" s="17">
        <v>4.4999999999999997E-3</v>
      </c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>
        <v>1.4999999999999999E-2</v>
      </c>
      <c r="HM35" s="17"/>
      <c r="HN35" s="17"/>
      <c r="HO35" s="17"/>
      <c r="HP35" s="17"/>
      <c r="HQ35" s="17"/>
      <c r="HR35" s="17"/>
      <c r="HS35" s="17">
        <v>6.0000000000000001E-3</v>
      </c>
      <c r="HT35" s="17"/>
      <c r="HU35" s="17"/>
      <c r="HV35" s="17"/>
      <c r="HW35" s="17">
        <v>3.0000000000000001E-3</v>
      </c>
      <c r="HX35" s="17"/>
      <c r="HY35" s="17">
        <v>5.0000000000000001E-3</v>
      </c>
      <c r="HZ35" s="17"/>
      <c r="IA35" s="17">
        <v>1E-3</v>
      </c>
      <c r="IB35" s="17"/>
      <c r="IC35" s="17"/>
      <c r="ID35" s="17"/>
    </row>
    <row r="36" spans="1:238" ht="13.5" customHeight="1">
      <c r="A36" s="15"/>
      <c r="B36" s="54"/>
      <c r="C36" s="16" t="s">
        <v>17</v>
      </c>
      <c r="D36" s="17">
        <f t="shared" si="20"/>
        <v>432.67699999999985</v>
      </c>
      <c r="E36" s="17">
        <f>SUM(G36:ID36)-F36</f>
        <v>171.53899999999987</v>
      </c>
      <c r="F36" s="17">
        <f>DJ36</f>
        <v>261.13799999999998</v>
      </c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>
        <v>9.6850000000000005</v>
      </c>
      <c r="T36" s="17">
        <v>6.7789999999999999</v>
      </c>
      <c r="U36" s="17">
        <v>4.8419999999999996</v>
      </c>
      <c r="V36" s="17"/>
      <c r="W36" s="17">
        <v>8.7159999999999993</v>
      </c>
      <c r="X36" s="17">
        <v>8.7159999999999993</v>
      </c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>
        <v>1.042</v>
      </c>
      <c r="AJ36" s="17"/>
      <c r="AK36" s="17"/>
      <c r="AL36" s="17">
        <v>5.9340000000000002</v>
      </c>
      <c r="AM36" s="17"/>
      <c r="AN36" s="17"/>
      <c r="AO36" s="17"/>
      <c r="AP36" s="17"/>
      <c r="AQ36" s="17"/>
      <c r="AR36" s="17"/>
      <c r="AS36" s="17"/>
      <c r="AT36" s="17">
        <v>11.824999999999999</v>
      </c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>
        <v>2.5019999999999998</v>
      </c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>
        <v>4.8419999999999996</v>
      </c>
      <c r="BX36" s="17"/>
      <c r="BY36" s="17"/>
      <c r="BZ36" s="17"/>
      <c r="CA36" s="17"/>
      <c r="CB36" s="17"/>
      <c r="CC36" s="17">
        <v>1.484</v>
      </c>
      <c r="CD36" s="17"/>
      <c r="CE36" s="17"/>
      <c r="CF36" s="17"/>
      <c r="CG36" s="17"/>
      <c r="CH36" s="17"/>
      <c r="CI36" s="17"/>
      <c r="CJ36" s="17"/>
      <c r="CK36" s="17">
        <v>0.98899999999999999</v>
      </c>
      <c r="CL36" s="17"/>
      <c r="CM36" s="17"/>
      <c r="CN36" s="17">
        <v>1.9370000000000001</v>
      </c>
      <c r="CO36" s="17"/>
      <c r="CP36" s="17"/>
      <c r="CQ36" s="17"/>
      <c r="CR36" s="17"/>
      <c r="CS36" s="17">
        <v>6.2539999999999996</v>
      </c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>
        <v>5.81</v>
      </c>
      <c r="DE36" s="17"/>
      <c r="DF36" s="17"/>
      <c r="DG36" s="17"/>
      <c r="DH36" s="17"/>
      <c r="DI36" s="17"/>
      <c r="DJ36" s="17">
        <v>261.13799999999998</v>
      </c>
      <c r="DK36" s="17"/>
      <c r="DL36" s="17"/>
      <c r="DM36" s="17"/>
      <c r="DN36" s="17">
        <v>5.8109999999999999</v>
      </c>
      <c r="DO36" s="17"/>
      <c r="DP36" s="17"/>
      <c r="DQ36" s="17"/>
      <c r="DR36" s="17"/>
      <c r="DS36" s="17"/>
      <c r="DT36" s="17"/>
      <c r="DU36" s="17">
        <v>1.978</v>
      </c>
      <c r="DV36" s="17"/>
      <c r="DW36" s="17"/>
      <c r="DX36" s="17">
        <v>8.3379999999999992</v>
      </c>
      <c r="DY36" s="17"/>
      <c r="DZ36" s="17"/>
      <c r="EA36" s="17"/>
      <c r="EB36" s="17"/>
      <c r="EC36" s="17"/>
      <c r="ED36" s="17"/>
      <c r="EE36" s="17"/>
      <c r="EF36" s="17"/>
      <c r="EG36" s="17">
        <v>2.9049999999999998</v>
      </c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>
        <v>1.484</v>
      </c>
      <c r="FA36" s="17"/>
      <c r="FB36" s="17"/>
      <c r="FC36" s="17"/>
      <c r="FD36" s="17"/>
      <c r="FE36" s="17"/>
      <c r="FF36" s="17"/>
      <c r="FG36" s="17">
        <v>4.8419999999999996</v>
      </c>
      <c r="FH36" s="17">
        <v>2.085</v>
      </c>
      <c r="FI36" s="17"/>
      <c r="FJ36" s="17"/>
      <c r="FK36" s="17"/>
      <c r="FL36" s="17">
        <v>4.1689999999999996</v>
      </c>
      <c r="FM36" s="17"/>
      <c r="FN36" s="17"/>
      <c r="FO36" s="17"/>
      <c r="FP36" s="17"/>
      <c r="FQ36" s="17">
        <v>6.2539999999999996</v>
      </c>
      <c r="FR36" s="17"/>
      <c r="FS36" s="17"/>
      <c r="FT36" s="17"/>
      <c r="FU36" s="17"/>
      <c r="FV36" s="17"/>
      <c r="FW36" s="17">
        <v>10.598000000000001</v>
      </c>
      <c r="FX36" s="17">
        <v>2.085</v>
      </c>
      <c r="FY36" s="17"/>
      <c r="FZ36" s="17">
        <v>3.0979999999999999</v>
      </c>
      <c r="GA36" s="17">
        <v>4.1689999999999996</v>
      </c>
      <c r="GB36" s="17">
        <v>2.9049999999999998</v>
      </c>
      <c r="GC36" s="17"/>
      <c r="GD36" s="17"/>
      <c r="GE36" s="17"/>
      <c r="GF36" s="17">
        <v>2.4279999999999999</v>
      </c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>
        <v>12.507</v>
      </c>
      <c r="HM36" s="17"/>
      <c r="HN36" s="17"/>
      <c r="HO36" s="17"/>
      <c r="HP36" s="17"/>
      <c r="HQ36" s="17"/>
      <c r="HR36" s="17"/>
      <c r="HS36" s="17">
        <v>5.8109999999999999</v>
      </c>
      <c r="HT36" s="17"/>
      <c r="HU36" s="17"/>
      <c r="HV36" s="17"/>
      <c r="HW36" s="17">
        <v>2.9049999999999998</v>
      </c>
      <c r="HX36" s="17"/>
      <c r="HY36" s="17">
        <v>4.8419999999999996</v>
      </c>
      <c r="HZ36" s="17"/>
      <c r="IA36" s="17">
        <v>0.96799999999999997</v>
      </c>
      <c r="IB36" s="17"/>
      <c r="IC36" s="17"/>
      <c r="ID36" s="17"/>
    </row>
    <row r="37" spans="1:238" ht="13.5" customHeight="1">
      <c r="A37" s="15" t="s">
        <v>55</v>
      </c>
      <c r="B37" s="53" t="s">
        <v>56</v>
      </c>
      <c r="C37" s="16" t="s">
        <v>40</v>
      </c>
      <c r="D37" s="17">
        <f t="shared" si="20"/>
        <v>306</v>
      </c>
      <c r="E37" s="17">
        <f>SUM(G37:ID37)-F37</f>
        <v>215</v>
      </c>
      <c r="F37" s="17">
        <v>91</v>
      </c>
      <c r="G37" s="17">
        <v>5</v>
      </c>
      <c r="H37" s="17">
        <v>1</v>
      </c>
      <c r="I37" s="17">
        <v>2</v>
      </c>
      <c r="J37" s="17"/>
      <c r="K37" s="17"/>
      <c r="L37" s="17"/>
      <c r="M37" s="17"/>
      <c r="N37" s="17"/>
      <c r="O37" s="17"/>
      <c r="P37" s="17">
        <v>1</v>
      </c>
      <c r="Q37" s="17">
        <v>2</v>
      </c>
      <c r="R37" s="17">
        <v>5</v>
      </c>
      <c r="S37" s="17">
        <v>4</v>
      </c>
      <c r="T37" s="17">
        <v>6</v>
      </c>
      <c r="U37" s="17">
        <v>3</v>
      </c>
      <c r="V37" s="17">
        <v>2</v>
      </c>
      <c r="W37" s="17">
        <v>2</v>
      </c>
      <c r="X37" s="17">
        <v>3</v>
      </c>
      <c r="Y37" s="17">
        <v>2</v>
      </c>
      <c r="Z37" s="17">
        <v>2</v>
      </c>
      <c r="AA37" s="17"/>
      <c r="AB37" s="17"/>
      <c r="AC37" s="17">
        <v>2</v>
      </c>
      <c r="AD37" s="17">
        <v>2</v>
      </c>
      <c r="AE37" s="17"/>
      <c r="AF37" s="17"/>
      <c r="AG37" s="17">
        <v>1</v>
      </c>
      <c r="AH37" s="17">
        <v>1</v>
      </c>
      <c r="AI37" s="17"/>
      <c r="AJ37" s="17"/>
      <c r="AK37" s="17"/>
      <c r="AL37" s="17"/>
      <c r="AM37" s="17"/>
      <c r="AN37" s="17"/>
      <c r="AO37" s="17">
        <v>1</v>
      </c>
      <c r="AP37" s="17"/>
      <c r="AQ37" s="17">
        <v>2</v>
      </c>
      <c r="AR37" s="17"/>
      <c r="AS37" s="17"/>
      <c r="AT37" s="17"/>
      <c r="AU37" s="17"/>
      <c r="AV37" s="17">
        <v>1</v>
      </c>
      <c r="AW37" s="17"/>
      <c r="AX37" s="17"/>
      <c r="AY37" s="17">
        <v>1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>
        <v>5</v>
      </c>
      <c r="BL37" s="17"/>
      <c r="BM37" s="17"/>
      <c r="BN37" s="17">
        <v>3</v>
      </c>
      <c r="BO37" s="17"/>
      <c r="BP37" s="17"/>
      <c r="BQ37" s="17"/>
      <c r="BR37" s="17">
        <v>3</v>
      </c>
      <c r="BS37" s="17"/>
      <c r="BT37" s="17">
        <v>4</v>
      </c>
      <c r="BU37" s="17">
        <v>5</v>
      </c>
      <c r="BV37" s="17"/>
      <c r="BW37" s="17">
        <v>6</v>
      </c>
      <c r="BX37" s="17">
        <v>3</v>
      </c>
      <c r="BY37" s="17"/>
      <c r="BZ37" s="17">
        <v>5</v>
      </c>
      <c r="CA37" s="17"/>
      <c r="CB37" s="17">
        <v>5</v>
      </c>
      <c r="CC37" s="17">
        <v>5</v>
      </c>
      <c r="CD37" s="17">
        <v>6</v>
      </c>
      <c r="CE37" s="17">
        <v>3</v>
      </c>
      <c r="CF37" s="17">
        <v>3</v>
      </c>
      <c r="CG37" s="17">
        <v>4</v>
      </c>
      <c r="CH37" s="17">
        <v>3</v>
      </c>
      <c r="CI37" s="17">
        <v>3</v>
      </c>
      <c r="CJ37" s="17">
        <v>2</v>
      </c>
      <c r="CK37" s="17">
        <v>7</v>
      </c>
      <c r="CL37" s="17">
        <v>1</v>
      </c>
      <c r="CM37" s="17"/>
      <c r="CN37" s="17">
        <v>1</v>
      </c>
      <c r="CO37" s="17">
        <v>1</v>
      </c>
      <c r="CP37" s="17"/>
      <c r="CQ37" s="17"/>
      <c r="CR37" s="17"/>
      <c r="CS37" s="17"/>
      <c r="CT37" s="17">
        <v>4</v>
      </c>
      <c r="CU37" s="17"/>
      <c r="CV37" s="17">
        <v>2</v>
      </c>
      <c r="CW37" s="17"/>
      <c r="CX37" s="17"/>
      <c r="CY37" s="17">
        <v>1</v>
      </c>
      <c r="CZ37" s="17"/>
      <c r="DA37" s="17"/>
      <c r="DB37" s="17">
        <v>2</v>
      </c>
      <c r="DC37" s="17">
        <v>5</v>
      </c>
      <c r="DD37" s="17"/>
      <c r="DE37" s="17"/>
      <c r="DF37" s="17">
        <v>2</v>
      </c>
      <c r="DG37" s="17">
        <v>3</v>
      </c>
      <c r="DH37" s="17"/>
      <c r="DI37" s="17"/>
      <c r="DJ37" s="17"/>
      <c r="DK37" s="17"/>
      <c r="DL37" s="17"/>
      <c r="DM37" s="17"/>
      <c r="DN37" s="17"/>
      <c r="DO37" s="17">
        <v>6</v>
      </c>
      <c r="DP37" s="17">
        <v>2</v>
      </c>
      <c r="DQ37" s="17">
        <v>2</v>
      </c>
      <c r="DR37" s="17">
        <v>2</v>
      </c>
      <c r="DS37" s="17">
        <v>3</v>
      </c>
      <c r="DT37" s="17"/>
      <c r="DU37" s="17">
        <v>7</v>
      </c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>
        <v>5</v>
      </c>
      <c r="EU37" s="17"/>
      <c r="EV37" s="17">
        <v>7</v>
      </c>
      <c r="EW37" s="17"/>
      <c r="EX37" s="17"/>
      <c r="EY37" s="17"/>
      <c r="EZ37" s="17">
        <v>6</v>
      </c>
      <c r="FA37" s="17">
        <v>6</v>
      </c>
      <c r="FB37" s="17">
        <v>8</v>
      </c>
      <c r="FC37" s="17">
        <v>6</v>
      </c>
      <c r="FD37" s="17">
        <v>5</v>
      </c>
      <c r="FE37" s="17">
        <v>4</v>
      </c>
      <c r="FF37" s="17">
        <v>3</v>
      </c>
      <c r="FG37" s="17"/>
      <c r="FH37" s="17"/>
      <c r="FI37" s="57">
        <v>2</v>
      </c>
      <c r="FJ37" s="17">
        <v>4</v>
      </c>
      <c r="FK37" s="17"/>
      <c r="FL37" s="17"/>
      <c r="FM37" s="17">
        <v>8</v>
      </c>
      <c r="FN37" s="17"/>
      <c r="FO37" s="17"/>
      <c r="FP37" s="17"/>
      <c r="FQ37" s="17"/>
      <c r="FR37" s="17">
        <v>2</v>
      </c>
      <c r="FS37" s="17">
        <v>4</v>
      </c>
      <c r="FT37" s="17"/>
      <c r="FU37" s="17">
        <v>7</v>
      </c>
      <c r="FV37" s="17"/>
      <c r="FW37" s="17"/>
      <c r="FX37" s="17"/>
      <c r="FY37" s="17"/>
      <c r="FZ37" s="17">
        <v>6</v>
      </c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>
        <v>2</v>
      </c>
      <c r="GL37" s="17">
        <v>3</v>
      </c>
      <c r="GM37" s="17"/>
      <c r="GN37" s="17">
        <v>2</v>
      </c>
      <c r="GO37" s="17"/>
      <c r="GP37" s="17"/>
      <c r="GQ37" s="17"/>
      <c r="GR37" s="17"/>
      <c r="GS37" s="17"/>
      <c r="GT37" s="17"/>
      <c r="GU37" s="17">
        <v>2</v>
      </c>
      <c r="GV37" s="17">
        <v>1</v>
      </c>
      <c r="GW37" s="17"/>
      <c r="GX37" s="17">
        <v>1</v>
      </c>
      <c r="GY37" s="17">
        <v>1</v>
      </c>
      <c r="GZ37" s="17"/>
      <c r="HA37" s="17">
        <v>1</v>
      </c>
      <c r="HB37" s="17">
        <v>1</v>
      </c>
      <c r="HC37" s="17"/>
      <c r="HD37" s="17"/>
      <c r="HE37" s="17"/>
      <c r="HF37" s="17"/>
      <c r="HG37" s="17"/>
      <c r="HH37" s="17"/>
      <c r="HI37" s="17"/>
      <c r="HJ37" s="17"/>
      <c r="HK37" s="17">
        <v>1</v>
      </c>
      <c r="HL37" s="17">
        <v>1</v>
      </c>
      <c r="HM37" s="17"/>
      <c r="HN37" s="17"/>
      <c r="HO37" s="17">
        <v>16</v>
      </c>
      <c r="HP37" s="17"/>
      <c r="HQ37" s="17"/>
      <c r="HR37" s="17"/>
      <c r="HS37" s="17">
        <v>4</v>
      </c>
      <c r="HT37" s="17"/>
      <c r="HU37" s="17"/>
      <c r="HV37" s="17">
        <v>1</v>
      </c>
      <c r="HW37" s="17">
        <v>2</v>
      </c>
      <c r="HX37" s="17">
        <v>1</v>
      </c>
      <c r="HY37" s="17">
        <v>2</v>
      </c>
      <c r="HZ37" s="17">
        <v>2</v>
      </c>
      <c r="IA37" s="17">
        <v>1</v>
      </c>
      <c r="IB37" s="17">
        <v>4</v>
      </c>
      <c r="IC37" s="17">
        <v>4</v>
      </c>
      <c r="ID37" s="17"/>
    </row>
    <row r="38" spans="1:238" ht="13.5" customHeight="1">
      <c r="A38" s="15"/>
      <c r="B38" s="53"/>
      <c r="C38" s="16" t="s">
        <v>17</v>
      </c>
      <c r="D38" s="17">
        <f t="shared" si="20"/>
        <v>193.84599999999995</v>
      </c>
      <c r="E38" s="17">
        <f>SUM(G38:ID38)-F38</f>
        <v>103.42299999999994</v>
      </c>
      <c r="F38" s="17">
        <v>90.423000000000002</v>
      </c>
      <c r="G38" s="17">
        <v>2.5550000000000002</v>
      </c>
      <c r="H38" s="17">
        <v>0.51100000000000001</v>
      </c>
      <c r="I38" s="17">
        <v>1.9350000000000001</v>
      </c>
      <c r="J38" s="17"/>
      <c r="K38" s="17"/>
      <c r="L38" s="17"/>
      <c r="M38" s="17"/>
      <c r="N38" s="17"/>
      <c r="O38" s="17"/>
      <c r="P38" s="17">
        <v>0.51100000000000001</v>
      </c>
      <c r="Q38" s="17">
        <v>1.9350000000000001</v>
      </c>
      <c r="R38" s="17">
        <v>4.8330000000000002</v>
      </c>
      <c r="S38" s="17">
        <v>3.867</v>
      </c>
      <c r="T38" s="17">
        <v>5.9980000000000002</v>
      </c>
      <c r="U38" s="17">
        <v>2.9</v>
      </c>
      <c r="V38" s="17">
        <v>1.9350000000000001</v>
      </c>
      <c r="W38" s="17">
        <v>1.9350000000000001</v>
      </c>
      <c r="X38" s="17">
        <v>2.9</v>
      </c>
      <c r="Y38" s="17">
        <v>1.9350000000000001</v>
      </c>
      <c r="Z38" s="17">
        <v>1.9350000000000001</v>
      </c>
      <c r="AA38" s="17"/>
      <c r="AB38" s="17"/>
      <c r="AC38" s="17">
        <v>1.022</v>
      </c>
      <c r="AD38" s="17">
        <v>0.877</v>
      </c>
      <c r="AE38" s="17"/>
      <c r="AF38" s="17"/>
      <c r="AG38" s="17">
        <v>0.438</v>
      </c>
      <c r="AH38" s="17">
        <v>0.438</v>
      </c>
      <c r="AI38" s="17"/>
      <c r="AJ38" s="17"/>
      <c r="AK38" s="17"/>
      <c r="AL38" s="17"/>
      <c r="AM38" s="17"/>
      <c r="AN38" s="17"/>
      <c r="AO38" s="17">
        <v>0.438</v>
      </c>
      <c r="AP38" s="17"/>
      <c r="AQ38" s="17">
        <v>0.877</v>
      </c>
      <c r="AR38" s="17"/>
      <c r="AS38" s="17"/>
      <c r="AT38" s="17"/>
      <c r="AU38" s="17"/>
      <c r="AV38" s="17">
        <v>0.438</v>
      </c>
      <c r="AW38" s="17"/>
      <c r="AX38" s="17"/>
      <c r="AY38" s="17">
        <v>0.438</v>
      </c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>
        <v>5.03</v>
      </c>
      <c r="BL38" s="17"/>
      <c r="BM38" s="17"/>
      <c r="BN38" s="17">
        <v>1.458</v>
      </c>
      <c r="BO38" s="17"/>
      <c r="BP38" s="17"/>
      <c r="BQ38" s="17"/>
      <c r="BR38" s="17">
        <v>1.458</v>
      </c>
      <c r="BS38" s="17"/>
      <c r="BT38" s="17">
        <v>1.9710000000000001</v>
      </c>
      <c r="BU38" s="17">
        <v>2.4820000000000002</v>
      </c>
      <c r="BV38" s="17"/>
      <c r="BW38" s="17">
        <v>2.8460000000000001</v>
      </c>
      <c r="BX38" s="17">
        <v>1.458</v>
      </c>
      <c r="BY38" s="17"/>
      <c r="BZ38" s="17">
        <v>2.4820000000000002</v>
      </c>
      <c r="CA38" s="17"/>
      <c r="CB38" s="17">
        <v>2.4820000000000002</v>
      </c>
      <c r="CC38" s="17">
        <v>2.4820000000000002</v>
      </c>
      <c r="CD38" s="17">
        <v>2.919</v>
      </c>
      <c r="CE38" s="17">
        <v>1.458</v>
      </c>
      <c r="CF38" s="17">
        <v>3.0979999999999999</v>
      </c>
      <c r="CG38" s="17">
        <v>4.1289999999999996</v>
      </c>
      <c r="CH38" s="17">
        <v>3.0979999999999999</v>
      </c>
      <c r="CI38" s="17">
        <v>3.0979999999999999</v>
      </c>
      <c r="CJ38" s="17">
        <v>2.0680000000000001</v>
      </c>
      <c r="CK38" s="17">
        <v>3.3570000000000002</v>
      </c>
      <c r="CL38" s="17">
        <v>0.51100000000000001</v>
      </c>
      <c r="CM38" s="17"/>
      <c r="CN38" s="17">
        <v>0.51100000000000001</v>
      </c>
      <c r="CO38" s="17">
        <v>0.438</v>
      </c>
      <c r="CP38" s="17"/>
      <c r="CQ38" s="17"/>
      <c r="CR38" s="17"/>
      <c r="CS38" s="17"/>
      <c r="CT38" s="17">
        <v>3.9990000000000001</v>
      </c>
      <c r="CU38" s="17"/>
      <c r="CV38" s="17">
        <v>0.877</v>
      </c>
      <c r="CW38" s="17"/>
      <c r="CX38" s="17"/>
      <c r="CY38" s="17">
        <v>0.438</v>
      </c>
      <c r="CZ38" s="17"/>
      <c r="DA38" s="17"/>
      <c r="DB38" s="17">
        <v>0.94899999999999995</v>
      </c>
      <c r="DC38" s="17">
        <v>2.4820000000000002</v>
      </c>
      <c r="DD38" s="17"/>
      <c r="DE38" s="17"/>
      <c r="DF38" s="17">
        <v>0.877</v>
      </c>
      <c r="DG38" s="17">
        <v>1.458</v>
      </c>
      <c r="DH38" s="17"/>
      <c r="DI38" s="17"/>
      <c r="DJ38" s="17"/>
      <c r="DK38" s="17"/>
      <c r="DL38" s="17"/>
      <c r="DM38" s="17"/>
      <c r="DN38" s="17"/>
      <c r="DO38" s="17">
        <v>2.629</v>
      </c>
      <c r="DP38" s="17">
        <v>1.022</v>
      </c>
      <c r="DQ38" s="17">
        <v>1.022</v>
      </c>
      <c r="DR38" s="17">
        <v>1.022</v>
      </c>
      <c r="DS38" s="17">
        <v>1.5329999999999999</v>
      </c>
      <c r="DT38" s="17"/>
      <c r="DU38" s="17">
        <v>3.43</v>
      </c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>
        <v>2.3359999999999999</v>
      </c>
      <c r="EU38" s="17"/>
      <c r="EV38" s="17">
        <v>3.2839999999999998</v>
      </c>
      <c r="EW38" s="17"/>
      <c r="EX38" s="17"/>
      <c r="EY38" s="17"/>
      <c r="EZ38" s="17">
        <v>2.8460000000000001</v>
      </c>
      <c r="FA38" s="17">
        <v>2.919</v>
      </c>
      <c r="FB38" s="17">
        <v>3.867</v>
      </c>
      <c r="FC38" s="17">
        <v>2.8460000000000001</v>
      </c>
      <c r="FD38" s="17">
        <v>2.4079999999999999</v>
      </c>
      <c r="FE38" s="17">
        <v>1.899</v>
      </c>
      <c r="FF38" s="17">
        <v>1.458</v>
      </c>
      <c r="FG38" s="17"/>
      <c r="FH38" s="17"/>
      <c r="FI38" s="17">
        <v>1.9350000000000001</v>
      </c>
      <c r="FJ38" s="17">
        <v>3.9990000000000001</v>
      </c>
      <c r="FK38" s="17"/>
      <c r="FL38" s="17"/>
      <c r="FM38" s="17">
        <v>7.9960000000000004</v>
      </c>
      <c r="FN38" s="17"/>
      <c r="FO38" s="17"/>
      <c r="FP38" s="17"/>
      <c r="FQ38" s="17"/>
      <c r="FR38" s="17">
        <v>1.9350000000000001</v>
      </c>
      <c r="FS38" s="17">
        <v>1.899</v>
      </c>
      <c r="FT38" s="17"/>
      <c r="FU38" s="17">
        <v>3.43</v>
      </c>
      <c r="FV38" s="17"/>
      <c r="FW38" s="17"/>
      <c r="FX38" s="17"/>
      <c r="FY38" s="17"/>
      <c r="FZ38" s="17">
        <v>4.9480000000000004</v>
      </c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>
        <v>0.94899999999999995</v>
      </c>
      <c r="GL38" s="17">
        <v>1.458</v>
      </c>
      <c r="GM38" s="17"/>
      <c r="GN38" s="17">
        <v>0.94899999999999995</v>
      </c>
      <c r="GO38" s="17"/>
      <c r="GP38" s="17"/>
      <c r="GQ38" s="17"/>
      <c r="GR38" s="17"/>
      <c r="GS38" s="17"/>
      <c r="GT38" s="17"/>
      <c r="GU38" s="17">
        <v>0.877</v>
      </c>
      <c r="GV38" s="17">
        <v>0.438</v>
      </c>
      <c r="GW38" s="17"/>
      <c r="GX38" s="17">
        <v>0.438</v>
      </c>
      <c r="GY38" s="17">
        <v>0.438</v>
      </c>
      <c r="GZ38" s="17"/>
      <c r="HA38" s="17">
        <v>0.438</v>
      </c>
      <c r="HB38" s="17">
        <v>0.438</v>
      </c>
      <c r="HC38" s="17"/>
      <c r="HD38" s="17"/>
      <c r="HE38" s="17"/>
      <c r="HF38" s="17"/>
      <c r="HG38" s="17"/>
      <c r="HH38" s="17"/>
      <c r="HI38" s="17"/>
      <c r="HJ38" s="17"/>
      <c r="HK38" s="17">
        <v>0.438</v>
      </c>
      <c r="HL38" s="17">
        <v>0.438</v>
      </c>
      <c r="HM38" s="17"/>
      <c r="HN38" s="17"/>
      <c r="HO38" s="17">
        <v>12.07</v>
      </c>
      <c r="HP38" s="17"/>
      <c r="HQ38" s="17"/>
      <c r="HR38" s="17"/>
      <c r="HS38" s="17">
        <v>1.899</v>
      </c>
      <c r="HT38" s="17"/>
      <c r="HU38" s="17"/>
      <c r="HV38" s="17">
        <v>0.51100000000000001</v>
      </c>
      <c r="HW38" s="17">
        <v>1.022</v>
      </c>
      <c r="HX38" s="17">
        <v>0.51100000000000001</v>
      </c>
      <c r="HY38" s="17">
        <v>1.022</v>
      </c>
      <c r="HZ38" s="17">
        <v>1.9350000000000001</v>
      </c>
      <c r="IA38" s="17">
        <v>0.51100000000000001</v>
      </c>
      <c r="IB38" s="17">
        <v>3.867</v>
      </c>
      <c r="IC38" s="17">
        <v>1.9710000000000001</v>
      </c>
      <c r="ID38" s="17"/>
    </row>
    <row r="39" spans="1:238" ht="13.5" customHeight="1">
      <c r="A39" s="15" t="s">
        <v>57</v>
      </c>
      <c r="B39" s="53" t="s">
        <v>58</v>
      </c>
      <c r="C39" s="16" t="s">
        <v>40</v>
      </c>
      <c r="D39" s="17">
        <f t="shared" si="20"/>
        <v>0</v>
      </c>
      <c r="E39" s="17">
        <f t="shared" si="22"/>
        <v>0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</row>
    <row r="40" spans="1:238" ht="13.5" customHeight="1">
      <c r="A40" s="15"/>
      <c r="B40" s="53"/>
      <c r="C40" s="16" t="s">
        <v>17</v>
      </c>
      <c r="D40" s="17">
        <f t="shared" si="20"/>
        <v>0</v>
      </c>
      <c r="E40" s="17">
        <f t="shared" si="22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</row>
    <row r="41" spans="1:238" ht="13.5" customHeight="1">
      <c r="A41" s="15" t="s">
        <v>59</v>
      </c>
      <c r="B41" s="53" t="s">
        <v>60</v>
      </c>
      <c r="C41" s="16" t="s">
        <v>45</v>
      </c>
      <c r="D41" s="17">
        <f t="shared" si="20"/>
        <v>0.89</v>
      </c>
      <c r="E41" s="17"/>
      <c r="F41" s="17">
        <v>0.89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>
        <v>1E-3</v>
      </c>
      <c r="CN41" s="17"/>
      <c r="CO41" s="17"/>
      <c r="CP41" s="17"/>
      <c r="CQ41" s="17"/>
      <c r="CR41" s="17"/>
      <c r="CS41" s="17"/>
      <c r="CT41" s="17">
        <v>5.0999999999999997E-2</v>
      </c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>
        <v>0.39700000000000002</v>
      </c>
      <c r="DO41" s="17"/>
      <c r="DP41" s="17"/>
      <c r="DQ41" s="17"/>
      <c r="DR41" s="17"/>
      <c r="DS41" s="17"/>
      <c r="DT41" s="17"/>
      <c r="DU41" s="17"/>
      <c r="DV41" s="17">
        <v>5.8999999999999997E-2</v>
      </c>
      <c r="DW41" s="17"/>
      <c r="DX41" s="17">
        <v>1.7000000000000001E-2</v>
      </c>
      <c r="DY41" s="17"/>
      <c r="DZ41" s="17"/>
      <c r="EA41" s="17"/>
      <c r="EB41" s="17"/>
      <c r="EC41" s="17">
        <v>1.2999999999999999E-2</v>
      </c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>
        <v>9.1999999999999998E-2</v>
      </c>
      <c r="FF41" s="17"/>
      <c r="FG41" s="17"/>
      <c r="FH41" s="17"/>
      <c r="FI41" s="17"/>
      <c r="FJ41" s="17"/>
      <c r="FK41" s="17"/>
      <c r="FL41" s="17">
        <v>0.20300000000000001</v>
      </c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>
        <v>1.6000000000000001E-3</v>
      </c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>
        <v>5.2999999999999999E-2</v>
      </c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>
        <v>2.3999999999999998E-3</v>
      </c>
      <c r="IC41" s="17"/>
      <c r="ID41" s="17"/>
    </row>
    <row r="42" spans="1:238" ht="13.5" customHeight="1">
      <c r="A42" s="15"/>
      <c r="B42" s="53"/>
      <c r="C42" s="16" t="s">
        <v>17</v>
      </c>
      <c r="D42" s="17">
        <f t="shared" si="20"/>
        <v>1063.5260000000001</v>
      </c>
      <c r="E42" s="17"/>
      <c r="F42" s="17">
        <v>1063.5260000000001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>
        <v>0.71499999999999997</v>
      </c>
      <c r="CN42" s="17"/>
      <c r="CO42" s="17"/>
      <c r="CP42" s="17"/>
      <c r="CQ42" s="17"/>
      <c r="CR42" s="17"/>
      <c r="CS42" s="17"/>
      <c r="CT42" s="17">
        <v>51.832000000000001</v>
      </c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>
        <v>568.93799999999999</v>
      </c>
      <c r="DO42" s="17"/>
      <c r="DP42" s="17"/>
      <c r="DQ42" s="17"/>
      <c r="DR42" s="17"/>
      <c r="DS42" s="17"/>
      <c r="DT42" s="17"/>
      <c r="DU42" s="17"/>
      <c r="DV42" s="17">
        <v>58.728000000000002</v>
      </c>
      <c r="DW42" s="17"/>
      <c r="DX42" s="17">
        <v>16.760000000000002</v>
      </c>
      <c r="DY42" s="17"/>
      <c r="DZ42" s="17"/>
      <c r="EA42" s="17"/>
      <c r="EB42" s="17"/>
      <c r="EC42" s="17">
        <v>13.007</v>
      </c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>
        <v>92.355000000000004</v>
      </c>
      <c r="FF42" s="17"/>
      <c r="FG42" s="17"/>
      <c r="FH42" s="17"/>
      <c r="FI42" s="17"/>
      <c r="FJ42" s="17"/>
      <c r="FK42" s="17"/>
      <c r="FL42" s="17">
        <v>204.095</v>
      </c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>
        <v>1.5920000000000001</v>
      </c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>
        <v>53.046999999999997</v>
      </c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>
        <v>2.4569999999999999</v>
      </c>
      <c r="IC42" s="17"/>
      <c r="ID42" s="17"/>
    </row>
    <row r="43" spans="1:238" ht="13.5" customHeight="1">
      <c r="A43" s="15" t="s">
        <v>61</v>
      </c>
      <c r="B43" s="54" t="s">
        <v>62</v>
      </c>
      <c r="C43" s="16" t="s">
        <v>40</v>
      </c>
      <c r="D43" s="17">
        <f t="shared" si="20"/>
        <v>0</v>
      </c>
      <c r="E43" s="17">
        <f t="shared" si="22"/>
        <v>0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25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</row>
    <row r="44" spans="1:238" ht="13.5" customHeight="1">
      <c r="A44" s="15"/>
      <c r="B44" s="54"/>
      <c r="C44" s="16" t="s">
        <v>17</v>
      </c>
      <c r="D44" s="17">
        <f t="shared" si="20"/>
        <v>0</v>
      </c>
      <c r="E44" s="17">
        <f t="shared" si="22"/>
        <v>0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25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</row>
    <row r="45" spans="1:238" ht="13.5" customHeight="1">
      <c r="A45" s="15" t="s">
        <v>63</v>
      </c>
      <c r="B45" s="54" t="s">
        <v>64</v>
      </c>
      <c r="C45" s="16" t="s">
        <v>40</v>
      </c>
      <c r="D45" s="17">
        <f t="shared" si="20"/>
        <v>38</v>
      </c>
      <c r="E45" s="17">
        <f t="shared" si="22"/>
        <v>38</v>
      </c>
      <c r="F45" s="17"/>
      <c r="G45" s="17"/>
      <c r="H45" s="17">
        <v>1</v>
      </c>
      <c r="I45" s="17"/>
      <c r="J45" s="17"/>
      <c r="K45" s="17">
        <v>1</v>
      </c>
      <c r="L45" s="17"/>
      <c r="M45" s="17">
        <v>1</v>
      </c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>
        <v>2</v>
      </c>
      <c r="AC45" s="17"/>
      <c r="AD45" s="17"/>
      <c r="AE45" s="17"/>
      <c r="AF45" s="17"/>
      <c r="AG45" s="17"/>
      <c r="AH45" s="17"/>
      <c r="AI45" s="17">
        <v>1</v>
      </c>
      <c r="AJ45" s="17">
        <v>1</v>
      </c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>
        <v>1</v>
      </c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>
        <v>1</v>
      </c>
      <c r="DF45" s="17"/>
      <c r="DG45" s="17"/>
      <c r="DH45" s="17"/>
      <c r="DI45" s="17"/>
      <c r="DJ45" s="17"/>
      <c r="DK45" s="17"/>
      <c r="DL45" s="17"/>
      <c r="DM45" s="17"/>
      <c r="DN45" s="17">
        <v>5</v>
      </c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>
        <v>2</v>
      </c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>
        <v>2</v>
      </c>
      <c r="EQ45" s="17"/>
      <c r="ER45" s="17"/>
      <c r="ES45" s="17"/>
      <c r="ET45" s="17"/>
      <c r="EU45" s="17"/>
      <c r="EV45" s="17"/>
      <c r="EW45" s="17"/>
      <c r="EX45" s="17"/>
      <c r="EY45" s="17">
        <v>1</v>
      </c>
      <c r="EZ45" s="17"/>
      <c r="FA45" s="17"/>
      <c r="FB45" s="17"/>
      <c r="FC45" s="17"/>
      <c r="FD45" s="17"/>
      <c r="FE45" s="17"/>
      <c r="FF45" s="17"/>
      <c r="FG45" s="17">
        <v>1</v>
      </c>
      <c r="FH45" s="17"/>
      <c r="FI45" s="17"/>
      <c r="FJ45" s="17"/>
      <c r="FK45" s="17"/>
      <c r="FL45" s="17"/>
      <c r="FM45" s="17"/>
      <c r="FN45" s="17"/>
      <c r="FO45" s="17"/>
      <c r="FP45" s="17"/>
      <c r="FQ45" s="17">
        <v>1</v>
      </c>
      <c r="FR45" s="17"/>
      <c r="FS45" s="17">
        <v>13</v>
      </c>
      <c r="FT45" s="17"/>
      <c r="FU45" s="17"/>
      <c r="FV45" s="17">
        <v>3</v>
      </c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>
        <v>1</v>
      </c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</row>
    <row r="46" spans="1:238" ht="14.25" customHeight="1">
      <c r="A46" s="15"/>
      <c r="B46" s="54"/>
      <c r="C46" s="16" t="s">
        <v>17</v>
      </c>
      <c r="D46" s="17">
        <f t="shared" si="20"/>
        <v>789.27500000000009</v>
      </c>
      <c r="E46" s="17">
        <f t="shared" si="22"/>
        <v>789.27500000000009</v>
      </c>
      <c r="F46" s="17"/>
      <c r="G46" s="17"/>
      <c r="H46" s="17">
        <v>25.041</v>
      </c>
      <c r="I46" s="17"/>
      <c r="J46" s="17"/>
      <c r="K46" s="17">
        <v>25.041</v>
      </c>
      <c r="L46" s="17"/>
      <c r="M46" s="17">
        <v>25.041</v>
      </c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>
        <v>64.81</v>
      </c>
      <c r="AC46" s="17"/>
      <c r="AD46" s="17"/>
      <c r="AE46" s="17"/>
      <c r="AF46" s="17"/>
      <c r="AG46" s="17"/>
      <c r="AH46" s="17"/>
      <c r="AI46" s="17">
        <v>25.041</v>
      </c>
      <c r="AJ46" s="17">
        <v>27.132000000000001</v>
      </c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>
        <v>23.687000000000001</v>
      </c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>
        <v>23.687000000000001</v>
      </c>
      <c r="DF46" s="17"/>
      <c r="DG46" s="17"/>
      <c r="DH46" s="17"/>
      <c r="DI46" s="17"/>
      <c r="DJ46" s="17"/>
      <c r="DK46" s="17"/>
      <c r="DL46" s="17"/>
      <c r="DM46" s="17"/>
      <c r="DN46" s="17">
        <v>232.86799999999999</v>
      </c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>
        <v>54.262999999999998</v>
      </c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>
        <v>55.542000000000002</v>
      </c>
      <c r="EQ46" s="17"/>
      <c r="ER46" s="17"/>
      <c r="ES46" s="17"/>
      <c r="ET46" s="17"/>
      <c r="EU46" s="17"/>
      <c r="EV46" s="17"/>
      <c r="EW46" s="17"/>
      <c r="EX46" s="17"/>
      <c r="EY46" s="17">
        <v>30.331</v>
      </c>
      <c r="EZ46" s="17"/>
      <c r="FA46" s="17"/>
      <c r="FB46" s="17"/>
      <c r="FC46" s="17"/>
      <c r="FD46" s="17"/>
      <c r="FE46" s="17"/>
      <c r="FF46" s="17"/>
      <c r="FG46" s="17">
        <v>26.474</v>
      </c>
      <c r="FH46" s="17"/>
      <c r="FI46" s="17"/>
      <c r="FJ46" s="17"/>
      <c r="FK46" s="17"/>
      <c r="FL46" s="17"/>
      <c r="FM46" s="17"/>
      <c r="FN46" s="17"/>
      <c r="FO46" s="17"/>
      <c r="FP46" s="17"/>
      <c r="FQ46" s="17">
        <v>25.041</v>
      </c>
      <c r="FR46" s="17"/>
      <c r="FS46" s="17">
        <v>23.638000000000002</v>
      </c>
      <c r="FT46" s="17"/>
      <c r="FU46" s="17"/>
      <c r="FV46" s="17">
        <v>74.506</v>
      </c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>
        <v>27.132000000000001</v>
      </c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</row>
    <row r="47" spans="1:238" ht="13.5" customHeight="1">
      <c r="A47" s="15" t="s">
        <v>65</v>
      </c>
      <c r="B47" s="54" t="s">
        <v>66</v>
      </c>
      <c r="C47" s="16" t="s">
        <v>40</v>
      </c>
      <c r="D47" s="17">
        <f t="shared" si="20"/>
        <v>54</v>
      </c>
      <c r="E47" s="17">
        <f t="shared" si="22"/>
        <v>54</v>
      </c>
      <c r="F47" s="17"/>
      <c r="G47" s="25"/>
      <c r="H47" s="17"/>
      <c r="I47" s="17"/>
      <c r="J47" s="17"/>
      <c r="K47" s="17"/>
      <c r="L47" s="17"/>
      <c r="M47" s="17">
        <v>5</v>
      </c>
      <c r="N47" s="17"/>
      <c r="O47" s="17"/>
      <c r="P47" s="17"/>
      <c r="Q47" s="17"/>
      <c r="R47" s="17"/>
      <c r="S47" s="25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>
        <v>5</v>
      </c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25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>
        <v>12</v>
      </c>
      <c r="DH47" s="17"/>
      <c r="DI47" s="17"/>
      <c r="DJ47" s="17"/>
      <c r="DK47" s="17"/>
      <c r="DL47" s="17"/>
      <c r="DM47" s="17"/>
      <c r="DN47" s="17">
        <v>9</v>
      </c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25"/>
      <c r="FM47" s="17"/>
      <c r="FN47" s="17"/>
      <c r="FO47" s="17"/>
      <c r="FP47" s="17"/>
      <c r="FQ47" s="17"/>
      <c r="FR47" s="17"/>
      <c r="FS47" s="17">
        <v>5</v>
      </c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>
        <v>13</v>
      </c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>
        <v>5</v>
      </c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</row>
    <row r="48" spans="1:238" ht="13.5" customHeight="1">
      <c r="A48" s="15"/>
      <c r="B48" s="54"/>
      <c r="C48" s="16" t="s">
        <v>17</v>
      </c>
      <c r="D48" s="17">
        <f t="shared" si="20"/>
        <v>1012.891</v>
      </c>
      <c r="E48" s="17">
        <f t="shared" si="22"/>
        <v>1012.891</v>
      </c>
      <c r="F48" s="17"/>
      <c r="G48" s="25"/>
      <c r="H48" s="17"/>
      <c r="I48" s="17"/>
      <c r="J48" s="17"/>
      <c r="K48" s="17"/>
      <c r="L48" s="17"/>
      <c r="M48" s="17">
        <v>82.744</v>
      </c>
      <c r="N48" s="17"/>
      <c r="O48" s="17"/>
      <c r="P48" s="17"/>
      <c r="Q48" s="17"/>
      <c r="R48" s="17"/>
      <c r="S48" s="25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>
        <v>87.906000000000006</v>
      </c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25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>
        <v>249.23699999999999</v>
      </c>
      <c r="DH48" s="17"/>
      <c r="DI48" s="17"/>
      <c r="DJ48" s="17"/>
      <c r="DK48" s="17"/>
      <c r="DL48" s="17"/>
      <c r="DM48" s="17"/>
      <c r="DN48" s="17">
        <v>188.06899999999999</v>
      </c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25"/>
      <c r="FM48" s="17"/>
      <c r="FN48" s="17"/>
      <c r="FO48" s="17"/>
      <c r="FP48" s="17"/>
      <c r="FQ48" s="17"/>
      <c r="FR48" s="17"/>
      <c r="FS48" s="17">
        <v>73.477000000000004</v>
      </c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>
        <v>244.971</v>
      </c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>
        <v>86.486999999999995</v>
      </c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</row>
    <row r="49" spans="1:238" ht="13.5" customHeight="1">
      <c r="A49" s="15" t="s">
        <v>67</v>
      </c>
      <c r="B49" s="54" t="s">
        <v>68</v>
      </c>
      <c r="C49" s="16" t="s">
        <v>20</v>
      </c>
      <c r="D49" s="17">
        <f t="shared" si="20"/>
        <v>0.78460000000000019</v>
      </c>
      <c r="E49" s="17">
        <f>SUM(G49:ID49)-F49</f>
        <v>0.72860000000000014</v>
      </c>
      <c r="F49" s="17">
        <v>5.5999999999999994E-2</v>
      </c>
      <c r="G49" s="17"/>
      <c r="H49" s="17">
        <v>0.02</v>
      </c>
      <c r="I49" s="17">
        <v>2.5000000000000001E-3</v>
      </c>
      <c r="J49" s="17"/>
      <c r="K49" s="17"/>
      <c r="L49" s="17"/>
      <c r="M49" s="17"/>
      <c r="N49" s="17"/>
      <c r="O49" s="17">
        <v>1.4E-2</v>
      </c>
      <c r="P49" s="17">
        <v>1.9E-2</v>
      </c>
      <c r="Q49" s="17"/>
      <c r="R49" s="17"/>
      <c r="S49" s="17"/>
      <c r="T49" s="17"/>
      <c r="U49" s="17"/>
      <c r="V49" s="17">
        <v>1.4999999999999999E-2</v>
      </c>
      <c r="W49" s="17"/>
      <c r="X49" s="17">
        <v>1.4999999999999999E-2</v>
      </c>
      <c r="Y49" s="17">
        <v>0.01</v>
      </c>
      <c r="Z49" s="17">
        <v>1.4999999999999999E-2</v>
      </c>
      <c r="AA49" s="17">
        <v>0.03</v>
      </c>
      <c r="AB49" s="17">
        <v>0.03</v>
      </c>
      <c r="AC49" s="28">
        <v>2E-3</v>
      </c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>
        <v>4.0000000000000001E-3</v>
      </c>
      <c r="AU49" s="17"/>
      <c r="AV49" s="17"/>
      <c r="AW49" s="17"/>
      <c r="AX49" s="17"/>
      <c r="AY49" s="17">
        <v>5.0000000000000001E-3</v>
      </c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>
        <v>0.01</v>
      </c>
      <c r="BL49" s="17"/>
      <c r="BM49" s="17">
        <v>2.5000000000000001E-3</v>
      </c>
      <c r="BN49" s="17">
        <v>5.0000000000000001E-3</v>
      </c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>
        <v>0.01</v>
      </c>
      <c r="CA49" s="17"/>
      <c r="CB49" s="17"/>
      <c r="CC49" s="17"/>
      <c r="CD49" s="17"/>
      <c r="CE49" s="17"/>
      <c r="CF49" s="17">
        <v>1.4999999999999999E-2</v>
      </c>
      <c r="CG49" s="17">
        <v>5.0000000000000001E-3</v>
      </c>
      <c r="CH49" s="17">
        <v>5.0000000000000001E-3</v>
      </c>
      <c r="CI49" s="17">
        <v>2.5000000000000001E-3</v>
      </c>
      <c r="CJ49" s="17"/>
      <c r="CK49" s="17"/>
      <c r="CL49" s="17"/>
      <c r="CM49" s="17"/>
      <c r="CN49" s="17">
        <v>1.4999999999999999E-2</v>
      </c>
      <c r="CO49" s="17"/>
      <c r="CP49" s="17"/>
      <c r="CQ49" s="17"/>
      <c r="CR49" s="17">
        <v>0.02</v>
      </c>
      <c r="CS49" s="17"/>
      <c r="CT49" s="17"/>
      <c r="CU49" s="17"/>
      <c r="CV49" s="17"/>
      <c r="CW49" s="17"/>
      <c r="CX49" s="17"/>
      <c r="CY49" s="17"/>
      <c r="CZ49" s="17">
        <v>5.0000000000000001E-3</v>
      </c>
      <c r="DA49" s="17"/>
      <c r="DB49" s="17"/>
      <c r="DC49" s="17"/>
      <c r="DD49" s="17"/>
      <c r="DE49" s="17"/>
      <c r="DF49" s="17"/>
      <c r="DG49" s="17"/>
      <c r="DH49" s="17"/>
      <c r="DI49" s="17"/>
      <c r="DJ49" s="17">
        <v>6.0000000000000001E-3</v>
      </c>
      <c r="DK49" s="17"/>
      <c r="DL49" s="17"/>
      <c r="DM49" s="17"/>
      <c r="DN49" s="17">
        <v>6.0000000000000001E-3</v>
      </c>
      <c r="DO49" s="17">
        <v>2.5000000000000001E-3</v>
      </c>
      <c r="DP49" s="17"/>
      <c r="DQ49" s="17">
        <v>0.03</v>
      </c>
      <c r="DR49" s="17">
        <f>0.005+0.02</f>
        <v>2.5000000000000001E-2</v>
      </c>
      <c r="DS49" s="17">
        <v>1.4999999999999999E-2</v>
      </c>
      <c r="DT49" s="17"/>
      <c r="DU49" s="17"/>
      <c r="DV49" s="17"/>
      <c r="DW49" s="17">
        <v>8.3000000000000001E-3</v>
      </c>
      <c r="DX49" s="17"/>
      <c r="DY49" s="17">
        <v>4.0000000000000001E-3</v>
      </c>
      <c r="DZ49" s="17">
        <v>8.3000000000000001E-3</v>
      </c>
      <c r="EA49" s="17">
        <v>1.6E-2</v>
      </c>
      <c r="EB49" s="17"/>
      <c r="EC49" s="17"/>
      <c r="ED49" s="17"/>
      <c r="EE49" s="17"/>
      <c r="EF49" s="17"/>
      <c r="EG49" s="17">
        <v>0.01</v>
      </c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>
        <v>0.02</v>
      </c>
      <c r="FB49" s="17"/>
      <c r="FC49" s="17"/>
      <c r="FD49" s="17">
        <v>0.02</v>
      </c>
      <c r="FE49" s="17"/>
      <c r="FF49" s="17">
        <v>0.02</v>
      </c>
      <c r="FG49" s="17"/>
      <c r="FH49" s="17"/>
      <c r="FI49" s="17">
        <v>1.4999999999999999E-2</v>
      </c>
      <c r="FJ49" s="17">
        <v>1.4999999999999999E-2</v>
      </c>
      <c r="FK49" s="17">
        <v>7.0000000000000007E-2</v>
      </c>
      <c r="FL49" s="17"/>
      <c r="FM49" s="17">
        <v>0.01</v>
      </c>
      <c r="FN49" s="17"/>
      <c r="FO49" s="17"/>
      <c r="FP49" s="17"/>
      <c r="FQ49" s="17"/>
      <c r="FR49" s="17"/>
      <c r="FS49" s="17"/>
      <c r="FT49" s="17"/>
      <c r="FU49" s="17">
        <v>4.3999999999999997E-2</v>
      </c>
      <c r="FV49" s="17"/>
      <c r="FW49" s="17"/>
      <c r="FX49" s="17"/>
      <c r="FY49" s="17"/>
      <c r="FZ49" s="17"/>
      <c r="GA49" s="17"/>
      <c r="GB49" s="17"/>
      <c r="GC49" s="17"/>
      <c r="GD49" s="17">
        <f>0.03+0.01</f>
        <v>0.04</v>
      </c>
      <c r="GE49" s="17"/>
      <c r="GF49" s="17">
        <v>5.0000000000000001E-3</v>
      </c>
      <c r="GG49" s="17">
        <v>4.0000000000000001E-3</v>
      </c>
      <c r="GH49" s="17">
        <v>5.0000000000000001E-3</v>
      </c>
      <c r="GI49" s="17"/>
      <c r="GJ49" s="17"/>
      <c r="GK49" s="17"/>
      <c r="GL49" s="17">
        <v>2E-3</v>
      </c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>
        <v>4.0000000000000001E-3</v>
      </c>
      <c r="HA49" s="17"/>
      <c r="HB49" s="17"/>
      <c r="HC49" s="17">
        <v>4.4999999999999997E-3</v>
      </c>
      <c r="HD49" s="17"/>
      <c r="HE49" s="17"/>
      <c r="HF49" s="17"/>
      <c r="HG49" s="17"/>
      <c r="HH49" s="17"/>
      <c r="HI49" s="17"/>
      <c r="HJ49" s="17"/>
      <c r="HK49" s="17"/>
      <c r="HL49" s="17"/>
      <c r="HM49" s="17">
        <v>1.4999999999999999E-2</v>
      </c>
      <c r="HN49" s="17"/>
      <c r="HO49" s="17">
        <v>8.9999999999999993E-3</v>
      </c>
      <c r="HP49" s="17">
        <v>1.2E-2</v>
      </c>
      <c r="HQ49" s="17"/>
      <c r="HR49" s="17"/>
      <c r="HS49" s="17"/>
      <c r="HT49" s="17"/>
      <c r="HU49" s="17"/>
      <c r="HV49" s="17"/>
      <c r="HW49" s="17">
        <v>1.4999999999999999E-2</v>
      </c>
      <c r="HX49" s="17">
        <v>1.4999999999999999E-2</v>
      </c>
      <c r="HY49" s="17">
        <v>1.4999999999999999E-2</v>
      </c>
      <c r="HZ49" s="17"/>
      <c r="IA49" s="17">
        <v>1.4999999999999999E-2</v>
      </c>
      <c r="IB49" s="17"/>
      <c r="IC49" s="17">
        <v>2.5000000000000001E-3</v>
      </c>
      <c r="ID49" s="17"/>
    </row>
    <row r="50" spans="1:238" ht="13.5" customHeight="1">
      <c r="A50" s="15"/>
      <c r="B50" s="54"/>
      <c r="C50" s="16" t="s">
        <v>17</v>
      </c>
      <c r="D50" s="17">
        <f t="shared" si="20"/>
        <v>997.31300000000033</v>
      </c>
      <c r="E50" s="17">
        <f>SUM(G50:ID50)-F50</f>
        <v>898.89500000000032</v>
      </c>
      <c r="F50" s="17">
        <v>98.418000000000006</v>
      </c>
      <c r="G50" s="17"/>
      <c r="H50" s="17">
        <v>21.878</v>
      </c>
      <c r="I50" s="17">
        <v>2.1</v>
      </c>
      <c r="J50" s="17"/>
      <c r="K50" s="17"/>
      <c r="L50" s="17"/>
      <c r="M50" s="17"/>
      <c r="N50" s="17"/>
      <c r="O50" s="17">
        <v>19.872</v>
      </c>
      <c r="P50" s="17">
        <v>28.527999999999999</v>
      </c>
      <c r="Q50" s="17"/>
      <c r="R50" s="17"/>
      <c r="S50" s="17"/>
      <c r="T50" s="17"/>
      <c r="U50" s="17"/>
      <c r="V50" s="17">
        <v>22.376000000000001</v>
      </c>
      <c r="W50" s="17"/>
      <c r="X50" s="17">
        <v>23.21</v>
      </c>
      <c r="Y50" s="17">
        <v>12.656000000000001</v>
      </c>
      <c r="Z50" s="17">
        <v>20.234000000000002</v>
      </c>
      <c r="AA50" s="17">
        <v>22.344999999999999</v>
      </c>
      <c r="AB50" s="17">
        <v>22.344999999999999</v>
      </c>
      <c r="AC50" s="28">
        <v>1.302</v>
      </c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>
        <v>5.6539999999999999</v>
      </c>
      <c r="AU50" s="17"/>
      <c r="AV50" s="17"/>
      <c r="AW50" s="17"/>
      <c r="AX50" s="17"/>
      <c r="AY50" s="17">
        <v>6.9530000000000003</v>
      </c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>
        <v>10.939</v>
      </c>
      <c r="BL50" s="17"/>
      <c r="BM50" s="17">
        <v>3.4529999999999998</v>
      </c>
      <c r="BN50" s="17">
        <v>5.9509999999999996</v>
      </c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>
        <v>10.939</v>
      </c>
      <c r="CA50" s="17"/>
      <c r="CB50" s="17"/>
      <c r="CC50" s="17"/>
      <c r="CD50" s="17"/>
      <c r="CE50" s="17"/>
      <c r="CF50" s="17">
        <v>18.041</v>
      </c>
      <c r="CG50" s="17">
        <v>3.2549999999999999</v>
      </c>
      <c r="CH50" s="17">
        <v>3.2549999999999999</v>
      </c>
      <c r="CI50" s="17">
        <v>1.6279999999999999</v>
      </c>
      <c r="CJ50" s="17"/>
      <c r="CK50" s="17"/>
      <c r="CL50" s="17"/>
      <c r="CM50" s="17"/>
      <c r="CN50" s="17">
        <v>18.041</v>
      </c>
      <c r="CO50" s="17"/>
      <c r="CP50" s="17"/>
      <c r="CQ50" s="17"/>
      <c r="CR50" s="17">
        <v>21.878</v>
      </c>
      <c r="CS50" s="17"/>
      <c r="CT50" s="17"/>
      <c r="CU50" s="17"/>
      <c r="CV50" s="17"/>
      <c r="CW50" s="17"/>
      <c r="CX50" s="17"/>
      <c r="CY50" s="17"/>
      <c r="CZ50" s="17">
        <v>3.2549999999999999</v>
      </c>
      <c r="DA50" s="17"/>
      <c r="DB50" s="17"/>
      <c r="DC50" s="17"/>
      <c r="DD50" s="17"/>
      <c r="DE50" s="17"/>
      <c r="DF50" s="17"/>
      <c r="DG50" s="17"/>
      <c r="DH50" s="17"/>
      <c r="DI50" s="17"/>
      <c r="DJ50" s="17">
        <v>7.49</v>
      </c>
      <c r="DK50" s="17"/>
      <c r="DL50" s="17"/>
      <c r="DM50" s="17"/>
      <c r="DN50" s="17">
        <v>7.2729999999999997</v>
      </c>
      <c r="DO50" s="17">
        <v>2.1</v>
      </c>
      <c r="DP50" s="17"/>
      <c r="DQ50" s="17">
        <v>36.082000000000001</v>
      </c>
      <c r="DR50" s="17">
        <f>5.951+27.631</f>
        <v>33.582000000000001</v>
      </c>
      <c r="DS50" s="17">
        <v>18.041</v>
      </c>
      <c r="DT50" s="17"/>
      <c r="DU50" s="17"/>
      <c r="DV50" s="17"/>
      <c r="DW50" s="17">
        <v>10.105</v>
      </c>
      <c r="DX50" s="17"/>
      <c r="DY50" s="17">
        <v>9.2669999999999995</v>
      </c>
      <c r="DZ50" s="17">
        <v>10.105</v>
      </c>
      <c r="EA50" s="17">
        <v>24.257999999999999</v>
      </c>
      <c r="EB50" s="17"/>
      <c r="EC50" s="17"/>
      <c r="ED50" s="17"/>
      <c r="EE50" s="17"/>
      <c r="EF50" s="17"/>
      <c r="EG50" s="17">
        <v>11.505000000000001</v>
      </c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>
        <v>27.631</v>
      </c>
      <c r="FB50" s="17"/>
      <c r="FC50" s="17"/>
      <c r="FD50" s="17">
        <v>27.631</v>
      </c>
      <c r="FE50" s="17"/>
      <c r="FF50" s="17">
        <v>27.631</v>
      </c>
      <c r="FG50" s="17"/>
      <c r="FH50" s="17"/>
      <c r="FI50" s="17">
        <v>23.21</v>
      </c>
      <c r="FJ50" s="17">
        <v>23.21</v>
      </c>
      <c r="FK50" s="17">
        <v>97.436000000000007</v>
      </c>
      <c r="FL50" s="17"/>
      <c r="FM50" s="17">
        <v>13.906000000000001</v>
      </c>
      <c r="FN50" s="17"/>
      <c r="FO50" s="17"/>
      <c r="FP50" s="17"/>
      <c r="FQ50" s="17"/>
      <c r="FR50" s="17"/>
      <c r="FS50" s="17"/>
      <c r="FT50" s="17"/>
      <c r="FU50" s="17">
        <v>50.273000000000003</v>
      </c>
      <c r="FV50" s="17"/>
      <c r="FW50" s="17"/>
      <c r="FX50" s="17"/>
      <c r="FY50" s="17"/>
      <c r="FZ50" s="17"/>
      <c r="GA50" s="17"/>
      <c r="GB50" s="17"/>
      <c r="GC50" s="17"/>
      <c r="GD50" s="17">
        <f>57.403+13.91</f>
        <v>71.313000000000002</v>
      </c>
      <c r="GE50" s="17"/>
      <c r="GF50" s="17">
        <v>1.2070000000000001</v>
      </c>
      <c r="GG50" s="17">
        <v>5.6539999999999999</v>
      </c>
      <c r="GH50" s="17">
        <v>5.9509999999999996</v>
      </c>
      <c r="GI50" s="17"/>
      <c r="GJ50" s="17"/>
      <c r="GK50" s="17"/>
      <c r="GL50" s="17">
        <v>1.302</v>
      </c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>
        <v>5.6539999999999999</v>
      </c>
      <c r="HA50" s="17"/>
      <c r="HB50" s="17"/>
      <c r="HC50" s="17">
        <v>5.3559999999999999</v>
      </c>
      <c r="HD50" s="17"/>
      <c r="HE50" s="17"/>
      <c r="HF50" s="17"/>
      <c r="HG50" s="17"/>
      <c r="HH50" s="17"/>
      <c r="HI50" s="17"/>
      <c r="HJ50" s="17"/>
      <c r="HK50" s="17"/>
      <c r="HL50" s="17"/>
      <c r="HM50" s="17">
        <v>14.539</v>
      </c>
      <c r="HN50" s="17"/>
      <c r="HO50" s="17">
        <v>13.247999999999999</v>
      </c>
      <c r="HP50" s="17">
        <v>19.510000000000002</v>
      </c>
      <c r="HQ50" s="17"/>
      <c r="HR50" s="17"/>
      <c r="HS50" s="17"/>
      <c r="HT50" s="17"/>
      <c r="HU50" s="17"/>
      <c r="HV50" s="17"/>
      <c r="HW50" s="17">
        <v>23.21</v>
      </c>
      <c r="HX50" s="17">
        <v>18.041</v>
      </c>
      <c r="HY50" s="17">
        <v>18.041</v>
      </c>
      <c r="HZ50" s="17"/>
      <c r="IA50" s="17">
        <v>18.041</v>
      </c>
      <c r="IB50" s="17"/>
      <c r="IC50" s="17">
        <v>5.4219999999999997</v>
      </c>
      <c r="ID50" s="17"/>
    </row>
    <row r="51" spans="1:238" ht="13.5" customHeight="1">
      <c r="A51" s="15" t="s">
        <v>69</v>
      </c>
      <c r="B51" s="54" t="s">
        <v>70</v>
      </c>
      <c r="C51" s="16" t="s">
        <v>40</v>
      </c>
      <c r="D51" s="17">
        <f t="shared" si="20"/>
        <v>0</v>
      </c>
      <c r="E51" s="17">
        <f t="shared" si="22"/>
        <v>0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</row>
    <row r="52" spans="1:238" ht="13.5" customHeight="1">
      <c r="A52" s="15"/>
      <c r="B52" s="54"/>
      <c r="C52" s="16" t="s">
        <v>17</v>
      </c>
      <c r="D52" s="17">
        <f t="shared" si="20"/>
        <v>0</v>
      </c>
      <c r="E52" s="17">
        <f t="shared" si="22"/>
        <v>0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</row>
    <row r="53" spans="1:238" ht="13.5" customHeight="1">
      <c r="A53" s="15" t="s">
        <v>71</v>
      </c>
      <c r="B53" s="53" t="s">
        <v>72</v>
      </c>
      <c r="C53" s="16" t="s">
        <v>40</v>
      </c>
      <c r="D53" s="17">
        <f t="shared" si="20"/>
        <v>0</v>
      </c>
      <c r="E53" s="17">
        <f t="shared" si="22"/>
        <v>0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</row>
    <row r="54" spans="1:238" ht="13.5" customHeight="1">
      <c r="A54" s="15"/>
      <c r="B54" s="53"/>
      <c r="C54" s="16" t="s">
        <v>17</v>
      </c>
      <c r="D54" s="17">
        <f t="shared" si="20"/>
        <v>0</v>
      </c>
      <c r="E54" s="17">
        <f t="shared" si="22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</row>
    <row r="55" spans="1:238" ht="13.5" customHeight="1">
      <c r="A55" s="15" t="s">
        <v>73</v>
      </c>
      <c r="B55" s="54" t="s">
        <v>74</v>
      </c>
      <c r="C55" s="16" t="s">
        <v>75</v>
      </c>
      <c r="D55" s="17">
        <f t="shared" si="20"/>
        <v>0</v>
      </c>
      <c r="E55" s="17">
        <f t="shared" si="22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</row>
    <row r="56" spans="1:238" ht="13.5" customHeight="1">
      <c r="A56" s="15"/>
      <c r="B56" s="54"/>
      <c r="C56" s="16" t="s">
        <v>17</v>
      </c>
      <c r="D56" s="17">
        <f t="shared" si="20"/>
        <v>0</v>
      </c>
      <c r="E56" s="17">
        <f t="shared" si="22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</row>
    <row r="57" spans="1:238" ht="13.5" customHeight="1">
      <c r="A57" s="15" t="s">
        <v>76</v>
      </c>
      <c r="B57" s="54" t="s">
        <v>77</v>
      </c>
      <c r="C57" s="16" t="s">
        <v>40</v>
      </c>
      <c r="D57" s="17">
        <f t="shared" si="20"/>
        <v>0</v>
      </c>
      <c r="E57" s="17">
        <f t="shared" si="22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</row>
    <row r="58" spans="1:238" ht="13.5" customHeight="1">
      <c r="A58" s="15"/>
      <c r="B58" s="54"/>
      <c r="C58" s="16" t="s">
        <v>17</v>
      </c>
      <c r="D58" s="17">
        <f t="shared" si="20"/>
        <v>0</v>
      </c>
      <c r="E58" s="17">
        <f t="shared" si="22"/>
        <v>0</v>
      </c>
      <c r="F58" s="22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</row>
    <row r="59" spans="1:238" ht="13.5" customHeight="1">
      <c r="A59" s="15" t="s">
        <v>78</v>
      </c>
      <c r="B59" s="54" t="s">
        <v>79</v>
      </c>
      <c r="C59" s="16" t="s">
        <v>40</v>
      </c>
      <c r="D59" s="17">
        <f t="shared" si="20"/>
        <v>0</v>
      </c>
      <c r="E59" s="17">
        <f t="shared" si="22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</row>
    <row r="60" spans="1:238" ht="13.5" customHeight="1">
      <c r="A60" s="15"/>
      <c r="B60" s="54"/>
      <c r="C60" s="16" t="s">
        <v>17</v>
      </c>
      <c r="D60" s="17">
        <f t="shared" si="20"/>
        <v>0</v>
      </c>
      <c r="E60" s="17">
        <f t="shared" si="22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</row>
    <row r="61" spans="1:238" ht="13.5" customHeight="1">
      <c r="A61" s="15" t="s">
        <v>80</v>
      </c>
      <c r="B61" s="54" t="s">
        <v>81</v>
      </c>
      <c r="C61" s="16" t="s">
        <v>82</v>
      </c>
      <c r="D61" s="17">
        <f t="shared" si="20"/>
        <v>0</v>
      </c>
      <c r="E61" s="17">
        <f t="shared" si="22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</row>
    <row r="62" spans="1:238" ht="13.5" customHeight="1">
      <c r="A62" s="15"/>
      <c r="B62" s="54"/>
      <c r="C62" s="16" t="s">
        <v>17</v>
      </c>
      <c r="D62" s="17">
        <f t="shared" si="20"/>
        <v>0</v>
      </c>
      <c r="E62" s="17">
        <f t="shared" si="22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</row>
    <row r="63" spans="1:238" ht="13.5" customHeight="1">
      <c r="A63" s="15" t="s">
        <v>83</v>
      </c>
      <c r="B63" s="54" t="s">
        <v>84</v>
      </c>
      <c r="C63" s="16" t="s">
        <v>75</v>
      </c>
      <c r="D63" s="17">
        <f t="shared" si="20"/>
        <v>0</v>
      </c>
      <c r="E63" s="17">
        <f t="shared" si="22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</row>
    <row r="64" spans="1:238" ht="13.5" customHeight="1">
      <c r="A64" s="15"/>
      <c r="B64" s="54"/>
      <c r="C64" s="16" t="s">
        <v>17</v>
      </c>
      <c r="D64" s="17">
        <f t="shared" si="20"/>
        <v>0</v>
      </c>
      <c r="E64" s="17">
        <f t="shared" si="22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</row>
    <row r="65" spans="1:238" s="2" customFormat="1" ht="15" customHeight="1">
      <c r="A65" s="41" t="s">
        <v>85</v>
      </c>
      <c r="B65" s="12" t="s">
        <v>86</v>
      </c>
      <c r="C65" s="13" t="s">
        <v>17</v>
      </c>
      <c r="D65" s="23">
        <f>E65+F65</f>
        <v>9918.0829999999951</v>
      </c>
      <c r="E65" s="23">
        <f>E67+E77+E79</f>
        <v>9918.0829999999951</v>
      </c>
      <c r="F65" s="23">
        <f t="shared" ref="F65:BT65" si="23">F67+F77+F79</f>
        <v>0</v>
      </c>
      <c r="G65" s="23">
        <f t="shared" si="23"/>
        <v>25.455000000000005</v>
      </c>
      <c r="H65" s="23">
        <f t="shared" si="23"/>
        <v>27.417000000000002</v>
      </c>
      <c r="I65" s="23">
        <f t="shared" si="23"/>
        <v>24.18</v>
      </c>
      <c r="J65" s="23">
        <f t="shared" si="23"/>
        <v>17.725999999999999</v>
      </c>
      <c r="K65" s="23">
        <f t="shared" si="23"/>
        <v>27.417000000000002</v>
      </c>
      <c r="L65" s="23">
        <f t="shared" si="23"/>
        <v>27.417000000000002</v>
      </c>
      <c r="M65" s="23">
        <f t="shared" si="23"/>
        <v>13.846</v>
      </c>
      <c r="N65" s="23">
        <f t="shared" si="23"/>
        <v>10.853</v>
      </c>
      <c r="O65" s="23">
        <f t="shared" si="23"/>
        <v>24.83</v>
      </c>
      <c r="P65" s="23">
        <f t="shared" si="23"/>
        <v>26.123000000000005</v>
      </c>
      <c r="Q65" s="23">
        <f t="shared" si="23"/>
        <v>21.593</v>
      </c>
      <c r="R65" s="23">
        <f t="shared" si="23"/>
        <v>21.593</v>
      </c>
      <c r="S65" s="23">
        <f t="shared" si="23"/>
        <v>26.123000000000005</v>
      </c>
      <c r="T65" s="23">
        <f t="shared" si="23"/>
        <v>26.123000000000005</v>
      </c>
      <c r="U65" s="23">
        <f t="shared" si="23"/>
        <v>22.886000000000003</v>
      </c>
      <c r="V65" s="23">
        <f t="shared" si="23"/>
        <v>21.593</v>
      </c>
      <c r="W65" s="23">
        <f t="shared" si="23"/>
        <v>26.123000000000005</v>
      </c>
      <c r="X65" s="23">
        <f t="shared" si="23"/>
        <v>26.123000000000005</v>
      </c>
      <c r="Y65" s="23">
        <f t="shared" si="23"/>
        <v>22.886000000000003</v>
      </c>
      <c r="Z65" s="23">
        <f t="shared" si="23"/>
        <v>160.834</v>
      </c>
      <c r="AA65" s="23">
        <f t="shared" si="23"/>
        <v>34.798000000000002</v>
      </c>
      <c r="AB65" s="23">
        <f t="shared" si="23"/>
        <v>30.403000000000006</v>
      </c>
      <c r="AC65" s="23">
        <f t="shared" si="23"/>
        <v>26.123000000000005</v>
      </c>
      <c r="AD65" s="23">
        <f t="shared" si="23"/>
        <v>23.703000000000003</v>
      </c>
      <c r="AE65" s="23">
        <f t="shared" si="23"/>
        <v>28.963000000000001</v>
      </c>
      <c r="AF65" s="23">
        <f t="shared" si="23"/>
        <v>22.218</v>
      </c>
      <c r="AG65" s="23">
        <f t="shared" si="23"/>
        <v>25.357000000000003</v>
      </c>
      <c r="AH65" s="23">
        <f t="shared" si="23"/>
        <v>33.536999999999999</v>
      </c>
      <c r="AI65" s="23">
        <f t="shared" si="23"/>
        <v>27.954999999999998</v>
      </c>
      <c r="AJ65" s="23">
        <f t="shared" si="23"/>
        <v>29.631</v>
      </c>
      <c r="AK65" s="23">
        <f t="shared" si="23"/>
        <v>19.361999999999998</v>
      </c>
      <c r="AL65" s="23">
        <f t="shared" si="23"/>
        <v>21.688000000000002</v>
      </c>
      <c r="AM65" s="23">
        <f t="shared" si="23"/>
        <v>20.340000000000003</v>
      </c>
      <c r="AN65" s="23">
        <f t="shared" si="23"/>
        <v>21.291</v>
      </c>
      <c r="AO65" s="23">
        <f t="shared" si="23"/>
        <v>25.781000000000002</v>
      </c>
      <c r="AP65" s="23">
        <f t="shared" si="23"/>
        <v>22.696000000000002</v>
      </c>
      <c r="AQ65" s="23">
        <f t="shared" si="23"/>
        <v>25.827999999999999</v>
      </c>
      <c r="AR65" s="23">
        <f t="shared" si="23"/>
        <v>21.959000000000003</v>
      </c>
      <c r="AS65" s="23">
        <f t="shared" si="23"/>
        <v>16.783000000000001</v>
      </c>
      <c r="AT65" s="23">
        <f t="shared" si="23"/>
        <v>30.400999999999996</v>
      </c>
      <c r="AU65" s="23">
        <f t="shared" si="23"/>
        <v>21.050000000000004</v>
      </c>
      <c r="AV65" s="23">
        <f t="shared" si="23"/>
        <v>20.542000000000002</v>
      </c>
      <c r="AW65" s="23">
        <f t="shared" si="23"/>
        <v>244.51300000000003</v>
      </c>
      <c r="AX65" s="23">
        <f t="shared" si="23"/>
        <v>19.05</v>
      </c>
      <c r="AY65" s="23">
        <f t="shared" si="23"/>
        <v>31.482999999999997</v>
      </c>
      <c r="AZ65" s="23">
        <f t="shared" si="23"/>
        <v>29.91</v>
      </c>
      <c r="BA65" s="23">
        <f t="shared" si="23"/>
        <v>200.61600000000004</v>
      </c>
      <c r="BB65" s="23">
        <f t="shared" si="23"/>
        <v>18.079000000000001</v>
      </c>
      <c r="BC65" s="23">
        <f t="shared" si="23"/>
        <v>22.828000000000003</v>
      </c>
      <c r="BD65" s="23">
        <f t="shared" si="23"/>
        <v>19.369</v>
      </c>
      <c r="BE65" s="23">
        <f>BE67+BE77+BE79</f>
        <v>25.322000000000003</v>
      </c>
      <c r="BF65" s="23">
        <f t="shared" si="23"/>
        <v>24.487000000000002</v>
      </c>
      <c r="BG65" s="23">
        <f t="shared" si="23"/>
        <v>19.657999999999998</v>
      </c>
      <c r="BH65" s="23">
        <f t="shared" si="23"/>
        <v>22.067999999999998</v>
      </c>
      <c r="BI65" s="23">
        <f t="shared" si="23"/>
        <v>24.306000000000001</v>
      </c>
      <c r="BJ65" s="23">
        <f t="shared" si="23"/>
        <v>25.620999999999999</v>
      </c>
      <c r="BK65" s="23">
        <f t="shared" si="23"/>
        <v>435.01799999999997</v>
      </c>
      <c r="BL65" s="23">
        <f t="shared" si="23"/>
        <v>19.456</v>
      </c>
      <c r="BM65" s="23">
        <f t="shared" si="23"/>
        <v>38.658999999999999</v>
      </c>
      <c r="BN65" s="23">
        <f t="shared" si="23"/>
        <v>26.123000000000005</v>
      </c>
      <c r="BO65" s="23">
        <f t="shared" si="23"/>
        <v>12.556000000000001</v>
      </c>
      <c r="BP65" s="23">
        <f t="shared" si="23"/>
        <v>25.325000000000003</v>
      </c>
      <c r="BQ65" s="23">
        <f t="shared" si="23"/>
        <v>20.048999999999999</v>
      </c>
      <c r="BR65" s="23">
        <f t="shared" si="23"/>
        <v>14.173999999999999</v>
      </c>
      <c r="BS65" s="23">
        <f t="shared" si="23"/>
        <v>19.173999999999999</v>
      </c>
      <c r="BT65" s="23">
        <f t="shared" si="23"/>
        <v>47.99</v>
      </c>
      <c r="BU65" s="23">
        <f t="shared" ref="BU65:EF65" si="24">BU67+BU77+BU79</f>
        <v>6.3450000000000006</v>
      </c>
      <c r="BV65" s="23">
        <f t="shared" si="24"/>
        <v>21.324999999999999</v>
      </c>
      <c r="BW65" s="23">
        <f t="shared" si="24"/>
        <v>21.718000000000004</v>
      </c>
      <c r="BX65" s="23">
        <f t="shared" si="24"/>
        <v>22.428000000000001</v>
      </c>
      <c r="BY65" s="23">
        <f t="shared" si="24"/>
        <v>7.3150000000000004</v>
      </c>
      <c r="BZ65" s="23">
        <f t="shared" si="24"/>
        <v>21.849000000000004</v>
      </c>
      <c r="CA65" s="23">
        <f t="shared" si="24"/>
        <v>24.760999999999999</v>
      </c>
      <c r="CB65" s="23">
        <f t="shared" si="24"/>
        <v>15.57</v>
      </c>
      <c r="CC65" s="23">
        <f t="shared" si="24"/>
        <v>21.593</v>
      </c>
      <c r="CD65" s="23">
        <f t="shared" si="24"/>
        <v>23.210999999999999</v>
      </c>
      <c r="CE65" s="23">
        <f t="shared" si="24"/>
        <v>19.471</v>
      </c>
      <c r="CF65" s="23">
        <f t="shared" si="24"/>
        <v>11.888</v>
      </c>
      <c r="CG65" s="23">
        <f t="shared" si="24"/>
        <v>14.542000000000002</v>
      </c>
      <c r="CH65" s="23">
        <f t="shared" si="24"/>
        <v>46.539000000000001</v>
      </c>
      <c r="CI65" s="23">
        <f t="shared" si="24"/>
        <v>11.305000000000001</v>
      </c>
      <c r="CJ65" s="23">
        <f t="shared" si="24"/>
        <v>12.923</v>
      </c>
      <c r="CK65" s="23">
        <f t="shared" si="24"/>
        <v>25.086000000000002</v>
      </c>
      <c r="CL65" s="23">
        <f t="shared" si="24"/>
        <v>44.068000000000005</v>
      </c>
      <c r="CM65" s="23">
        <f t="shared" si="24"/>
        <v>37.355999999999995</v>
      </c>
      <c r="CN65" s="23">
        <f t="shared" si="24"/>
        <v>25.797999999999998</v>
      </c>
      <c r="CO65" s="23">
        <f t="shared" si="24"/>
        <v>21.160999999999998</v>
      </c>
      <c r="CP65" s="23">
        <f t="shared" si="24"/>
        <v>20.228000000000002</v>
      </c>
      <c r="CQ65" s="23">
        <f t="shared" si="24"/>
        <v>17.167999999999999</v>
      </c>
      <c r="CR65" s="23">
        <f t="shared" si="24"/>
        <v>226.65100000000001</v>
      </c>
      <c r="CS65" s="23">
        <f t="shared" si="24"/>
        <v>17.898</v>
      </c>
      <c r="CT65" s="23">
        <f t="shared" si="24"/>
        <v>37.058</v>
      </c>
      <c r="CU65" s="23">
        <f t="shared" si="24"/>
        <v>23.693000000000005</v>
      </c>
      <c r="CV65" s="23">
        <f t="shared" si="24"/>
        <v>22.146000000000001</v>
      </c>
      <c r="CW65" s="23">
        <f t="shared" si="24"/>
        <v>32.827999999999996</v>
      </c>
      <c r="CX65" s="23">
        <f t="shared" si="24"/>
        <v>23.605999999999998</v>
      </c>
      <c r="CY65" s="23">
        <f t="shared" si="24"/>
        <v>24.940000000000005</v>
      </c>
      <c r="CZ65" s="23">
        <f t="shared" si="24"/>
        <v>18.294999999999998</v>
      </c>
      <c r="DA65" s="23">
        <f t="shared" si="24"/>
        <v>25.410999999999998</v>
      </c>
      <c r="DB65" s="23">
        <f t="shared" si="24"/>
        <v>12.314</v>
      </c>
      <c r="DC65" s="23">
        <f t="shared" si="24"/>
        <v>36.084999999999994</v>
      </c>
      <c r="DD65" s="23">
        <f t="shared" si="24"/>
        <v>22.343000000000004</v>
      </c>
      <c r="DE65" s="23">
        <f t="shared" si="24"/>
        <v>18.575999999999997</v>
      </c>
      <c r="DF65" s="23">
        <f t="shared" si="24"/>
        <v>14.902000000000001</v>
      </c>
      <c r="DG65" s="23">
        <f t="shared" si="24"/>
        <v>15.849</v>
      </c>
      <c r="DH65" s="23">
        <f t="shared" si="24"/>
        <v>30.436</v>
      </c>
      <c r="DI65" s="23">
        <f t="shared" si="24"/>
        <v>39.344000000000001</v>
      </c>
      <c r="DJ65" s="23">
        <f t="shared" si="24"/>
        <v>362.37599999999998</v>
      </c>
      <c r="DK65" s="23">
        <f t="shared" si="24"/>
        <v>108.29299999999999</v>
      </c>
      <c r="DL65" s="23">
        <f t="shared" si="24"/>
        <v>94.27000000000001</v>
      </c>
      <c r="DM65" s="23">
        <f t="shared" si="24"/>
        <v>68.5</v>
      </c>
      <c r="DN65" s="23">
        <f t="shared" si="24"/>
        <v>117.55199999999999</v>
      </c>
      <c r="DO65" s="23">
        <f t="shared" si="24"/>
        <v>568.827</v>
      </c>
      <c r="DP65" s="23">
        <f t="shared" si="24"/>
        <v>19.774000000000001</v>
      </c>
      <c r="DQ65" s="23">
        <f t="shared" si="24"/>
        <v>23.467000000000002</v>
      </c>
      <c r="DR65" s="23">
        <f t="shared" si="24"/>
        <v>25.086000000000002</v>
      </c>
      <c r="DS65" s="23">
        <f t="shared" si="24"/>
        <v>23.722000000000001</v>
      </c>
      <c r="DT65" s="23">
        <f t="shared" si="24"/>
        <v>20.810000000000002</v>
      </c>
      <c r="DU65" s="23">
        <f t="shared" si="24"/>
        <v>23.722000000000001</v>
      </c>
      <c r="DV65" s="23">
        <f t="shared" si="24"/>
        <v>149.34300000000002</v>
      </c>
      <c r="DW65" s="23">
        <f t="shared" si="24"/>
        <v>45.328000000000003</v>
      </c>
      <c r="DX65" s="23">
        <f>DX67+DX77+DX79</f>
        <v>149.97300000000001</v>
      </c>
      <c r="DY65" s="23">
        <f t="shared" si="24"/>
        <v>20.466999999999999</v>
      </c>
      <c r="DZ65" s="23">
        <f t="shared" si="24"/>
        <v>23.21</v>
      </c>
      <c r="EA65" s="23">
        <f t="shared" si="24"/>
        <v>20.615000000000002</v>
      </c>
      <c r="EB65" s="23">
        <f t="shared" si="24"/>
        <v>44.382999999999996</v>
      </c>
      <c r="EC65" s="23">
        <f t="shared" si="24"/>
        <v>54.658999999999999</v>
      </c>
      <c r="ED65" s="23">
        <f t="shared" si="24"/>
        <v>41.350999999999999</v>
      </c>
      <c r="EE65" s="23">
        <f t="shared" si="24"/>
        <v>29.562999999999999</v>
      </c>
      <c r="EF65" s="23">
        <f t="shared" si="24"/>
        <v>63.331999999999994</v>
      </c>
      <c r="EG65" s="23">
        <f t="shared" ref="EG65:GU65" si="25">EG67+EG77+EG79</f>
        <v>13.397</v>
      </c>
      <c r="EH65" s="23">
        <f t="shared" si="25"/>
        <v>32.175999999999995</v>
      </c>
      <c r="EI65" s="23">
        <f t="shared" si="25"/>
        <v>20.881</v>
      </c>
      <c r="EJ65" s="23">
        <f t="shared" si="25"/>
        <v>15.183000000000002</v>
      </c>
      <c r="EK65" s="23">
        <f t="shared" si="25"/>
        <v>22.736999999999998</v>
      </c>
      <c r="EL65" s="23">
        <f t="shared" si="25"/>
        <v>27.673999999999999</v>
      </c>
      <c r="EM65" s="23">
        <f t="shared" si="25"/>
        <v>26.277000000000001</v>
      </c>
      <c r="EN65" s="23">
        <f t="shared" si="25"/>
        <v>24.302</v>
      </c>
      <c r="EO65" s="23">
        <f t="shared" si="25"/>
        <v>17.603000000000002</v>
      </c>
      <c r="EP65" s="23">
        <f t="shared" si="25"/>
        <v>14.631</v>
      </c>
      <c r="EQ65" s="23">
        <f t="shared" si="25"/>
        <v>31.724</v>
      </c>
      <c r="ER65" s="23">
        <f t="shared" si="25"/>
        <v>29.975000000000001</v>
      </c>
      <c r="ES65" s="23">
        <f t="shared" si="25"/>
        <v>30.346</v>
      </c>
      <c r="ET65" s="23">
        <f t="shared" si="25"/>
        <v>23.792999999999999</v>
      </c>
      <c r="EU65" s="23">
        <f t="shared" si="25"/>
        <v>25.797999999999998</v>
      </c>
      <c r="EV65" s="23">
        <f t="shared" si="25"/>
        <v>17.899000000000001</v>
      </c>
      <c r="EW65" s="23">
        <f t="shared" si="25"/>
        <v>21.225000000000001</v>
      </c>
      <c r="EX65" s="23">
        <f t="shared" si="25"/>
        <v>24.760999999999999</v>
      </c>
      <c r="EY65" s="23">
        <f t="shared" si="25"/>
        <v>8.452</v>
      </c>
      <c r="EZ65" s="23">
        <f t="shared" si="25"/>
        <v>21.088999999999999</v>
      </c>
      <c r="FA65" s="23">
        <f t="shared" si="25"/>
        <v>22.173999999999999</v>
      </c>
      <c r="FB65" s="23">
        <f t="shared" si="25"/>
        <v>24.760999999999999</v>
      </c>
      <c r="FC65" s="23">
        <f t="shared" si="25"/>
        <v>25.411000000000001</v>
      </c>
      <c r="FD65" s="23">
        <f t="shared" si="25"/>
        <v>23.467000000000002</v>
      </c>
      <c r="FE65" s="23">
        <f t="shared" si="25"/>
        <v>17.899000000000001</v>
      </c>
      <c r="FF65" s="23">
        <f t="shared" si="25"/>
        <v>23.722000000000001</v>
      </c>
      <c r="FG65" s="23">
        <f t="shared" si="25"/>
        <v>98.51700000000001</v>
      </c>
      <c r="FH65" s="23">
        <f t="shared" si="25"/>
        <v>105.82599999999999</v>
      </c>
      <c r="FI65" s="23">
        <f t="shared" si="25"/>
        <v>23.467000000000002</v>
      </c>
      <c r="FJ65" s="23">
        <f t="shared" si="25"/>
        <v>23.467000000000002</v>
      </c>
      <c r="FK65" s="23">
        <f t="shared" si="25"/>
        <v>122.114</v>
      </c>
      <c r="FL65" s="23">
        <f t="shared" si="25"/>
        <v>168.191</v>
      </c>
      <c r="FM65" s="23">
        <f t="shared" si="25"/>
        <v>23.467000000000002</v>
      </c>
      <c r="FN65" s="23">
        <f t="shared" si="25"/>
        <v>49.078000000000003</v>
      </c>
      <c r="FO65" s="23">
        <f t="shared" si="25"/>
        <v>4.008</v>
      </c>
      <c r="FP65" s="23">
        <f t="shared" si="25"/>
        <v>12.228000000000002</v>
      </c>
      <c r="FQ65" s="23">
        <f t="shared" si="25"/>
        <v>17.091000000000001</v>
      </c>
      <c r="FR65" s="23">
        <f t="shared" si="25"/>
        <v>22.173999999999999</v>
      </c>
      <c r="FS65" s="23">
        <f t="shared" si="25"/>
        <v>23.722000000000001</v>
      </c>
      <c r="FT65" s="23">
        <f t="shared" si="25"/>
        <v>23.467000000000002</v>
      </c>
      <c r="FU65" s="23">
        <f t="shared" si="25"/>
        <v>23.722000000000001</v>
      </c>
      <c r="FV65" s="23">
        <f t="shared" si="25"/>
        <v>14.997999999999999</v>
      </c>
      <c r="FW65" s="23">
        <f t="shared" si="25"/>
        <v>26.745999999999999</v>
      </c>
      <c r="FX65" s="23">
        <f t="shared" si="25"/>
        <v>32.914999999999999</v>
      </c>
      <c r="FY65" s="23">
        <f t="shared" si="25"/>
        <v>17.285999999999998</v>
      </c>
      <c r="FZ65" s="23">
        <f t="shared" si="25"/>
        <v>28.146000000000001</v>
      </c>
      <c r="GA65" s="23">
        <f t="shared" si="25"/>
        <v>29.347999999999995</v>
      </c>
      <c r="GB65" s="23">
        <f t="shared" si="25"/>
        <v>16.588999999999999</v>
      </c>
      <c r="GC65" s="23">
        <f t="shared" si="25"/>
        <v>28.963999999999995</v>
      </c>
      <c r="GD65" s="23">
        <f t="shared" si="25"/>
        <v>27.712</v>
      </c>
      <c r="GE65" s="23">
        <f t="shared" si="25"/>
        <v>23.745999999999999</v>
      </c>
      <c r="GF65" s="23">
        <f t="shared" si="25"/>
        <v>19.97</v>
      </c>
      <c r="GG65" s="23">
        <f t="shared" si="25"/>
        <v>31.980000000000004</v>
      </c>
      <c r="GH65" s="23">
        <f t="shared" si="25"/>
        <v>27.32</v>
      </c>
      <c r="GI65" s="23">
        <f t="shared" si="25"/>
        <v>33.052999999999997</v>
      </c>
      <c r="GJ65" s="23">
        <f t="shared" si="25"/>
        <v>14.358999999999998</v>
      </c>
      <c r="GK65" s="23">
        <f t="shared" si="25"/>
        <v>25.797999999999998</v>
      </c>
      <c r="GL65" s="23">
        <f t="shared" si="25"/>
        <v>25.797999999999998</v>
      </c>
      <c r="GM65" s="23">
        <f t="shared" si="25"/>
        <v>22.428000000000001</v>
      </c>
      <c r="GN65" s="23">
        <f t="shared" si="25"/>
        <v>23.467000000000002</v>
      </c>
      <c r="GO65" s="23">
        <f t="shared" si="25"/>
        <v>17.839000000000002</v>
      </c>
      <c r="GP65" s="23">
        <f t="shared" si="25"/>
        <v>19.29</v>
      </c>
      <c r="GQ65" s="23">
        <f t="shared" si="25"/>
        <v>19.173999999999999</v>
      </c>
      <c r="GR65" s="23">
        <f t="shared" si="25"/>
        <v>19.503</v>
      </c>
      <c r="GS65" s="23">
        <f t="shared" si="25"/>
        <v>24.741999999999997</v>
      </c>
      <c r="GT65" s="23">
        <f t="shared" si="25"/>
        <v>20.628</v>
      </c>
      <c r="GU65" s="23">
        <f t="shared" si="25"/>
        <v>26.691000000000003</v>
      </c>
      <c r="GV65" s="23">
        <f t="shared" ref="GV65:ID65" si="26">GV67+GV77+GV79</f>
        <v>16.571999999999999</v>
      </c>
      <c r="GW65" s="23">
        <f t="shared" si="26"/>
        <v>17.188000000000002</v>
      </c>
      <c r="GX65" s="23">
        <f t="shared" si="26"/>
        <v>29.381</v>
      </c>
      <c r="GY65" s="23">
        <f t="shared" si="26"/>
        <v>27.344000000000001</v>
      </c>
      <c r="GZ65" s="23">
        <f t="shared" si="26"/>
        <v>18.536000000000001</v>
      </c>
      <c r="HA65" s="23">
        <f t="shared" si="26"/>
        <v>15.183000000000002</v>
      </c>
      <c r="HB65" s="23">
        <f t="shared" si="26"/>
        <v>18.786999999999999</v>
      </c>
      <c r="HC65" s="23">
        <f t="shared" si="26"/>
        <v>20.241999999999997</v>
      </c>
      <c r="HD65" s="23">
        <f t="shared" si="26"/>
        <v>15.667999999999999</v>
      </c>
      <c r="HE65" s="23">
        <f t="shared" si="26"/>
        <v>17.440999999999999</v>
      </c>
      <c r="HF65" s="23">
        <f t="shared" si="26"/>
        <v>21.917999999999999</v>
      </c>
      <c r="HG65" s="23">
        <f t="shared" si="26"/>
        <v>22.185999999999996</v>
      </c>
      <c r="HH65" s="23">
        <f t="shared" si="26"/>
        <v>15.125</v>
      </c>
      <c r="HI65" s="23">
        <f t="shared" si="26"/>
        <v>22.869999999999997</v>
      </c>
      <c r="HJ65" s="23">
        <f t="shared" si="26"/>
        <v>20.122</v>
      </c>
      <c r="HK65" s="23">
        <f t="shared" si="26"/>
        <v>21.21</v>
      </c>
      <c r="HL65" s="23">
        <f t="shared" si="26"/>
        <v>19.739999999999998</v>
      </c>
      <c r="HM65" s="23">
        <f t="shared" si="26"/>
        <v>627.17199999999991</v>
      </c>
      <c r="HN65" s="23">
        <f t="shared" si="26"/>
        <v>17.884</v>
      </c>
      <c r="HO65" s="23">
        <f t="shared" si="26"/>
        <v>27.417000000000002</v>
      </c>
      <c r="HP65" s="23">
        <f t="shared" si="26"/>
        <v>25.797999999999998</v>
      </c>
      <c r="HQ65" s="23">
        <f t="shared" si="26"/>
        <v>24.18</v>
      </c>
      <c r="HR65" s="23">
        <f t="shared" si="26"/>
        <v>25.797999999999998</v>
      </c>
      <c r="HS65" s="23">
        <f t="shared" si="26"/>
        <v>27.417000000000002</v>
      </c>
      <c r="HT65" s="23">
        <f t="shared" si="26"/>
        <v>25.797999999999998</v>
      </c>
      <c r="HU65" s="23">
        <f t="shared" si="26"/>
        <v>14.601000000000001</v>
      </c>
      <c r="HV65" s="23">
        <f t="shared" si="26"/>
        <v>23.210999999999999</v>
      </c>
      <c r="HW65" s="23">
        <f t="shared" si="26"/>
        <v>25.797999999999998</v>
      </c>
      <c r="HX65" s="23">
        <f t="shared" si="26"/>
        <v>24.760999999999999</v>
      </c>
      <c r="HY65" s="23">
        <f t="shared" si="26"/>
        <v>25.797999999999998</v>
      </c>
      <c r="HZ65" s="23">
        <f t="shared" si="26"/>
        <v>25.797999999999998</v>
      </c>
      <c r="IA65" s="23">
        <f t="shared" si="26"/>
        <v>24.18</v>
      </c>
      <c r="IB65" s="23">
        <f t="shared" si="26"/>
        <v>417.62399999999997</v>
      </c>
      <c r="IC65" s="23">
        <f t="shared" si="26"/>
        <v>25.129999999999995</v>
      </c>
      <c r="ID65" s="23">
        <f t="shared" si="26"/>
        <v>451.7890000000001</v>
      </c>
    </row>
    <row r="66" spans="1:238" ht="13.5" customHeight="1">
      <c r="A66" s="15" t="s">
        <v>87</v>
      </c>
      <c r="B66" s="53" t="s">
        <v>88</v>
      </c>
      <c r="C66" s="16" t="s">
        <v>45</v>
      </c>
      <c r="D66" s="24">
        <f>E66+F66</f>
        <v>5.40899999999999</v>
      </c>
      <c r="E66" s="24">
        <f>E68+E70+E72+E74</f>
        <v>5.40899999999999</v>
      </c>
      <c r="F66" s="24">
        <f t="shared" ref="F66:BT67" si="27">F68+F70+F72+F74</f>
        <v>0</v>
      </c>
      <c r="G66" s="24">
        <f t="shared" si="27"/>
        <v>1.6E-2</v>
      </c>
      <c r="H66" s="24">
        <f t="shared" si="27"/>
        <v>1.7000000000000001E-2</v>
      </c>
      <c r="I66" s="24">
        <f t="shared" si="27"/>
        <v>1.4999999999999999E-2</v>
      </c>
      <c r="J66" s="24">
        <f t="shared" si="27"/>
        <v>1.2E-2</v>
      </c>
      <c r="K66" s="24">
        <f>K68+K70+K72+K74</f>
        <v>1.7000000000000001E-2</v>
      </c>
      <c r="L66" s="24">
        <f>L68+L70+L72+L74</f>
        <v>1.7000000000000001E-2</v>
      </c>
      <c r="M66" s="24">
        <f t="shared" si="27"/>
        <v>9.0000000000000011E-3</v>
      </c>
      <c r="N66" s="24">
        <f t="shared" si="27"/>
        <v>7.0000000000000001E-3</v>
      </c>
      <c r="O66" s="24">
        <f t="shared" si="27"/>
        <v>1.4999999999999999E-2</v>
      </c>
      <c r="P66" s="24">
        <f t="shared" si="27"/>
        <v>1.6E-2</v>
      </c>
      <c r="Q66" s="24">
        <f t="shared" si="27"/>
        <v>1.3000000000000001E-2</v>
      </c>
      <c r="R66" s="24">
        <f t="shared" si="27"/>
        <v>1.3000000000000001E-2</v>
      </c>
      <c r="S66" s="24">
        <f t="shared" si="27"/>
        <v>1.6E-2</v>
      </c>
      <c r="T66" s="24">
        <f t="shared" si="27"/>
        <v>1.6E-2</v>
      </c>
      <c r="U66" s="24">
        <f t="shared" si="27"/>
        <v>1.3999999999999999E-2</v>
      </c>
      <c r="V66" s="24">
        <f t="shared" si="27"/>
        <v>1.3000000000000001E-2</v>
      </c>
      <c r="W66" s="24">
        <f t="shared" si="27"/>
        <v>1.6E-2</v>
      </c>
      <c r="X66" s="24">
        <f t="shared" si="27"/>
        <v>1.6E-2</v>
      </c>
      <c r="Y66" s="24">
        <f t="shared" si="27"/>
        <v>1.3999999999999999E-2</v>
      </c>
      <c r="Z66" s="24">
        <f t="shared" si="27"/>
        <v>8.5000000000000006E-2</v>
      </c>
      <c r="AA66" s="24">
        <f t="shared" si="27"/>
        <v>1.4999999999999999E-2</v>
      </c>
      <c r="AB66" s="24">
        <f>AB68+AB70+AB72+AB74</f>
        <v>1.4E-2</v>
      </c>
      <c r="AC66" s="24">
        <f t="shared" si="27"/>
        <v>1.6E-2</v>
      </c>
      <c r="AD66" s="24">
        <f t="shared" si="27"/>
        <v>1.4999999999999999E-2</v>
      </c>
      <c r="AE66" s="24">
        <f t="shared" si="27"/>
        <v>1.7000000000000001E-2</v>
      </c>
      <c r="AF66" s="24">
        <f t="shared" si="27"/>
        <v>1.2E-2</v>
      </c>
      <c r="AG66" s="24">
        <f t="shared" si="27"/>
        <v>1.3000000000000001E-2</v>
      </c>
      <c r="AH66" s="24">
        <f t="shared" si="27"/>
        <v>1.9000000000000003E-2</v>
      </c>
      <c r="AI66" s="24">
        <f t="shared" si="27"/>
        <v>1.5000000000000001E-2</v>
      </c>
      <c r="AJ66" s="24">
        <f t="shared" si="27"/>
        <v>1.7000000000000001E-2</v>
      </c>
      <c r="AK66" s="24">
        <f t="shared" si="27"/>
        <v>1.0999999999999999E-2</v>
      </c>
      <c r="AL66" s="24">
        <f t="shared" si="27"/>
        <v>1.3000000000000001E-2</v>
      </c>
      <c r="AM66" s="24">
        <f t="shared" si="27"/>
        <v>1.2E-2</v>
      </c>
      <c r="AN66" s="24">
        <f t="shared" si="27"/>
        <v>1.3000000000000001E-2</v>
      </c>
      <c r="AO66" s="24">
        <f t="shared" si="27"/>
        <v>1.4999999999999999E-2</v>
      </c>
      <c r="AP66" s="24">
        <f t="shared" si="27"/>
        <v>1.3000000000000001E-2</v>
      </c>
      <c r="AQ66" s="24">
        <f t="shared" si="27"/>
        <v>1.4E-2</v>
      </c>
      <c r="AR66" s="24">
        <f t="shared" si="27"/>
        <v>1.3000000000000001E-2</v>
      </c>
      <c r="AS66" s="24">
        <f t="shared" si="27"/>
        <v>0.01</v>
      </c>
      <c r="AT66" s="24">
        <f t="shared" si="27"/>
        <v>1.8000000000000002E-2</v>
      </c>
      <c r="AU66" s="24">
        <f t="shared" si="27"/>
        <v>1.2E-2</v>
      </c>
      <c r="AV66" s="24">
        <f t="shared" si="27"/>
        <v>1.2E-2</v>
      </c>
      <c r="AW66" s="24">
        <f t="shared" si="27"/>
        <v>0.156</v>
      </c>
      <c r="AX66" s="24">
        <f t="shared" si="27"/>
        <v>0.01</v>
      </c>
      <c r="AY66" s="24">
        <f t="shared" si="27"/>
        <v>1.7000000000000001E-2</v>
      </c>
      <c r="AZ66" s="24">
        <f t="shared" si="27"/>
        <v>1.8000000000000002E-2</v>
      </c>
      <c r="BA66" s="24">
        <f t="shared" si="27"/>
        <v>0.10400000000000001</v>
      </c>
      <c r="BB66" s="24">
        <f t="shared" si="27"/>
        <v>1.0999999999999999E-2</v>
      </c>
      <c r="BC66" s="24">
        <f t="shared" si="27"/>
        <v>1.3000000000000001E-2</v>
      </c>
      <c r="BD66" s="24">
        <f t="shared" si="27"/>
        <v>1.2E-2</v>
      </c>
      <c r="BE66" s="24">
        <f>BE68+BE70+BE72+BE74</f>
        <v>1.4999999999999999E-2</v>
      </c>
      <c r="BF66" s="24">
        <f t="shared" si="27"/>
        <v>1.5000000000000001E-2</v>
      </c>
      <c r="BG66" s="24">
        <f t="shared" si="27"/>
        <v>1.2E-2</v>
      </c>
      <c r="BH66" s="24">
        <f t="shared" si="27"/>
        <v>1.4E-2</v>
      </c>
      <c r="BI66" s="24">
        <f t="shared" si="27"/>
        <v>1.3000000000000001E-2</v>
      </c>
      <c r="BJ66" s="24">
        <f t="shared" si="27"/>
        <v>1.4999999999999999E-2</v>
      </c>
      <c r="BK66" s="24">
        <f t="shared" si="27"/>
        <v>0.23100000000000001</v>
      </c>
      <c r="BL66" s="24">
        <f t="shared" si="27"/>
        <v>1.2E-2</v>
      </c>
      <c r="BM66" s="24">
        <f t="shared" si="27"/>
        <v>2.1000000000000001E-2</v>
      </c>
      <c r="BN66" s="24">
        <f t="shared" si="27"/>
        <v>1.6E-2</v>
      </c>
      <c r="BO66" s="24">
        <f t="shared" si="27"/>
        <v>8.0000000000000002E-3</v>
      </c>
      <c r="BP66" s="24">
        <f t="shared" si="27"/>
        <v>1.4000000000000002E-2</v>
      </c>
      <c r="BQ66" s="24">
        <f t="shared" si="27"/>
        <v>1.2E-2</v>
      </c>
      <c r="BR66" s="24">
        <f t="shared" si="27"/>
        <v>9.0000000000000011E-3</v>
      </c>
      <c r="BS66" s="24">
        <f t="shared" si="27"/>
        <v>1.0999999999999999E-2</v>
      </c>
      <c r="BT66" s="24">
        <f t="shared" si="27"/>
        <v>3.0000000000000002E-2</v>
      </c>
      <c r="BU66" s="24">
        <f t="shared" ref="BU66:EF67" si="28">BU68+BU70+BU72+BU74</f>
        <v>5.0000000000000001E-3</v>
      </c>
      <c r="BV66" s="24">
        <f t="shared" si="28"/>
        <v>1.3000000000000001E-2</v>
      </c>
      <c r="BW66" s="24">
        <f t="shared" si="28"/>
        <v>1.2E-2</v>
      </c>
      <c r="BX66" s="24">
        <f t="shared" si="28"/>
        <v>1.3000000000000001E-2</v>
      </c>
      <c r="BY66" s="24">
        <f t="shared" si="28"/>
        <v>4.0000000000000001E-3</v>
      </c>
      <c r="BZ66" s="24">
        <f t="shared" si="28"/>
        <v>1.3000000000000001E-2</v>
      </c>
      <c r="CA66" s="24">
        <f t="shared" si="28"/>
        <v>1.4999999999999999E-2</v>
      </c>
      <c r="CB66" s="24">
        <f t="shared" si="28"/>
        <v>8.0000000000000002E-3</v>
      </c>
      <c r="CC66" s="24">
        <f t="shared" si="28"/>
        <v>1.3000000000000001E-2</v>
      </c>
      <c r="CD66" s="24">
        <f t="shared" si="28"/>
        <v>1.4E-2</v>
      </c>
      <c r="CE66" s="24">
        <f t="shared" si="28"/>
        <v>1.2E-2</v>
      </c>
      <c r="CF66" s="24">
        <f t="shared" si="28"/>
        <v>6.0000000000000001E-3</v>
      </c>
      <c r="CG66" s="24">
        <f t="shared" si="28"/>
        <v>8.0000000000000002E-3</v>
      </c>
      <c r="CH66" s="24">
        <f t="shared" si="28"/>
        <v>2.9000000000000001E-2</v>
      </c>
      <c r="CI66" s="24">
        <f t="shared" si="28"/>
        <v>6.0000000000000001E-3</v>
      </c>
      <c r="CJ66" s="24">
        <f t="shared" si="28"/>
        <v>7.0000000000000001E-3</v>
      </c>
      <c r="CK66" s="24">
        <f t="shared" si="28"/>
        <v>1.4999999999999999E-2</v>
      </c>
      <c r="CL66" s="24">
        <f t="shared" si="28"/>
        <v>2.8000000000000001E-2</v>
      </c>
      <c r="CM66" s="24">
        <f t="shared" si="28"/>
        <v>2.3E-2</v>
      </c>
      <c r="CN66" s="24">
        <f t="shared" si="28"/>
        <v>1.6E-2</v>
      </c>
      <c r="CO66" s="24">
        <f t="shared" si="28"/>
        <v>1.3000000000000001E-2</v>
      </c>
      <c r="CP66" s="24">
        <f t="shared" si="28"/>
        <v>0.01</v>
      </c>
      <c r="CQ66" s="24">
        <f t="shared" si="28"/>
        <v>1.0999999999999999E-2</v>
      </c>
      <c r="CR66" s="24">
        <f t="shared" si="28"/>
        <v>0.11800000000000001</v>
      </c>
      <c r="CS66" s="24">
        <f t="shared" si="28"/>
        <v>1.2E-2</v>
      </c>
      <c r="CT66" s="24">
        <f t="shared" si="28"/>
        <v>1.8000000000000002E-2</v>
      </c>
      <c r="CU66" s="24">
        <f t="shared" si="28"/>
        <v>1.3000000000000001E-2</v>
      </c>
      <c r="CV66" s="24">
        <f t="shared" si="28"/>
        <v>0.01</v>
      </c>
      <c r="CW66" s="24">
        <f t="shared" si="28"/>
        <v>0.02</v>
      </c>
      <c r="CX66" s="24">
        <f t="shared" si="28"/>
        <v>1.4999999999999999E-2</v>
      </c>
      <c r="CY66" s="24">
        <f t="shared" si="28"/>
        <v>1.6E-2</v>
      </c>
      <c r="CZ66" s="24">
        <f t="shared" si="28"/>
        <v>1.2E-2</v>
      </c>
      <c r="DA66" s="24">
        <f t="shared" si="28"/>
        <v>1.6E-2</v>
      </c>
      <c r="DB66" s="24">
        <f t="shared" si="28"/>
        <v>8.0000000000000002E-3</v>
      </c>
      <c r="DC66" s="24">
        <f t="shared" si="28"/>
        <v>2.1999999999999999E-2</v>
      </c>
      <c r="DD66" s="24">
        <f t="shared" si="28"/>
        <v>1.3000000000000001E-2</v>
      </c>
      <c r="DE66" s="24">
        <f t="shared" si="28"/>
        <v>1.3000000000000001E-2</v>
      </c>
      <c r="DF66" s="24">
        <f t="shared" si="28"/>
        <v>8.0000000000000002E-3</v>
      </c>
      <c r="DG66" s="24">
        <f t="shared" si="28"/>
        <v>9.0000000000000011E-3</v>
      </c>
      <c r="DH66" s="24">
        <f t="shared" si="28"/>
        <v>1.8000000000000002E-2</v>
      </c>
      <c r="DI66" s="24">
        <f t="shared" si="28"/>
        <v>1.8000000000000002E-2</v>
      </c>
      <c r="DJ66" s="24">
        <f t="shared" si="28"/>
        <v>0.18200000000000002</v>
      </c>
      <c r="DK66" s="24">
        <f t="shared" si="28"/>
        <v>6.2E-2</v>
      </c>
      <c r="DL66" s="24">
        <f t="shared" si="28"/>
        <v>4.1000000000000002E-2</v>
      </c>
      <c r="DM66" s="24">
        <f t="shared" si="28"/>
        <v>3.1E-2</v>
      </c>
      <c r="DN66" s="24">
        <f t="shared" si="28"/>
        <v>5.2000000000000005E-2</v>
      </c>
      <c r="DO66" s="24">
        <f t="shared" si="28"/>
        <v>0.26600000000000001</v>
      </c>
      <c r="DP66" s="24">
        <f t="shared" si="28"/>
        <v>1.0999999999999999E-2</v>
      </c>
      <c r="DQ66" s="24">
        <f t="shared" si="28"/>
        <v>1.4E-2</v>
      </c>
      <c r="DR66" s="24">
        <f t="shared" si="28"/>
        <v>1.4999999999999999E-2</v>
      </c>
      <c r="DS66" s="24">
        <f t="shared" si="28"/>
        <v>1.4E-2</v>
      </c>
      <c r="DT66" s="24">
        <f t="shared" si="28"/>
        <v>1.2E-2</v>
      </c>
      <c r="DU66" s="24">
        <f t="shared" si="28"/>
        <v>1.4E-2</v>
      </c>
      <c r="DV66" s="24">
        <f t="shared" si="28"/>
        <v>6.4000000000000001E-2</v>
      </c>
      <c r="DW66" s="24">
        <f t="shared" si="28"/>
        <v>1.7000000000000001E-2</v>
      </c>
      <c r="DX66" s="24">
        <f>DX68+DX70+DX72+DX74</f>
        <v>7.0999999999999994E-2</v>
      </c>
      <c r="DY66" s="24">
        <f t="shared" si="28"/>
        <v>0.01</v>
      </c>
      <c r="DZ66" s="24">
        <f t="shared" si="28"/>
        <v>0.01</v>
      </c>
      <c r="EA66" s="24">
        <f t="shared" si="28"/>
        <v>7.0000000000000001E-3</v>
      </c>
      <c r="EB66" s="24">
        <f t="shared" si="28"/>
        <v>1.3000000000000001E-2</v>
      </c>
      <c r="EC66" s="24">
        <f t="shared" si="28"/>
        <v>1.9E-2</v>
      </c>
      <c r="ED66" s="24">
        <f t="shared" si="28"/>
        <v>0.02</v>
      </c>
      <c r="EE66" s="24">
        <f t="shared" si="28"/>
        <v>0.02</v>
      </c>
      <c r="EF66" s="24">
        <f t="shared" si="28"/>
        <v>0.03</v>
      </c>
      <c r="EG66" s="24">
        <f t="shared" ref="EG66:GU67" si="29">EG68+EG70+EG72+EG74</f>
        <v>6.0000000000000001E-3</v>
      </c>
      <c r="EH66" s="24">
        <f t="shared" si="29"/>
        <v>1.3000000000000001E-2</v>
      </c>
      <c r="EI66" s="24">
        <f t="shared" si="29"/>
        <v>1.2E-2</v>
      </c>
      <c r="EJ66" s="24">
        <f t="shared" si="29"/>
        <v>9.0000000000000011E-3</v>
      </c>
      <c r="EK66" s="24">
        <f t="shared" si="29"/>
        <v>1.4E-2</v>
      </c>
      <c r="EL66" s="24">
        <f t="shared" si="29"/>
        <v>1.6E-2</v>
      </c>
      <c r="EM66" s="24">
        <f t="shared" si="29"/>
        <v>1.6E-2</v>
      </c>
      <c r="EN66" s="24">
        <f t="shared" si="29"/>
        <v>1.4999999999999999E-2</v>
      </c>
      <c r="EO66" s="24">
        <f t="shared" si="29"/>
        <v>9.0000000000000011E-3</v>
      </c>
      <c r="EP66" s="24">
        <f t="shared" si="29"/>
        <v>0.01</v>
      </c>
      <c r="EQ66" s="24">
        <f t="shared" si="29"/>
        <v>1.9E-2</v>
      </c>
      <c r="ER66" s="24">
        <f t="shared" si="29"/>
        <v>1.7000000000000001E-2</v>
      </c>
      <c r="ES66" s="24">
        <f t="shared" si="29"/>
        <v>1.8000000000000002E-2</v>
      </c>
      <c r="ET66" s="24">
        <f t="shared" si="29"/>
        <v>1.4000000000000002E-2</v>
      </c>
      <c r="EU66" s="24">
        <f t="shared" si="29"/>
        <v>1.6E-2</v>
      </c>
      <c r="EV66" s="24">
        <f t="shared" si="29"/>
        <v>0.01</v>
      </c>
      <c r="EW66" s="24">
        <f t="shared" si="29"/>
        <v>1.2E-2</v>
      </c>
      <c r="EX66" s="24">
        <f t="shared" si="29"/>
        <v>1.4999999999999999E-2</v>
      </c>
      <c r="EY66" s="24">
        <f t="shared" si="29"/>
        <v>5.0000000000000001E-3</v>
      </c>
      <c r="EZ66" s="24">
        <f t="shared" si="29"/>
        <v>1.3000000000000001E-2</v>
      </c>
      <c r="FA66" s="24">
        <f t="shared" si="29"/>
        <v>1.3000000000000001E-2</v>
      </c>
      <c r="FB66" s="24">
        <f t="shared" si="29"/>
        <v>1.4999999999999999E-2</v>
      </c>
      <c r="FC66" s="24">
        <f t="shared" si="29"/>
        <v>1.5000000000000001E-2</v>
      </c>
      <c r="FD66" s="24">
        <f t="shared" si="29"/>
        <v>1.4E-2</v>
      </c>
      <c r="FE66" s="24">
        <f t="shared" si="29"/>
        <v>0.01</v>
      </c>
      <c r="FF66" s="24">
        <f t="shared" si="29"/>
        <v>1.4E-2</v>
      </c>
      <c r="FG66" s="24">
        <f>FG68+FG70+FG72+FG74</f>
        <v>0.05</v>
      </c>
      <c r="FH66" s="24">
        <f>FH68+FH70+FH72+FH74</f>
        <v>4.9000000000000002E-2</v>
      </c>
      <c r="FI66" s="24">
        <f t="shared" si="29"/>
        <v>1.4E-2</v>
      </c>
      <c r="FJ66" s="24">
        <f t="shared" si="29"/>
        <v>1.4E-2</v>
      </c>
      <c r="FK66" s="24">
        <f>FK68+FK70+FK72+FK74</f>
        <v>5.8999999999999997E-2</v>
      </c>
      <c r="FL66" s="24">
        <f t="shared" si="29"/>
        <v>8.5999999999999993E-2</v>
      </c>
      <c r="FM66" s="24">
        <f t="shared" si="29"/>
        <v>1.4E-2</v>
      </c>
      <c r="FN66" s="24">
        <f t="shared" si="29"/>
        <v>2.8999999999999998E-2</v>
      </c>
      <c r="FO66" s="24">
        <f t="shared" si="29"/>
        <v>0</v>
      </c>
      <c r="FP66" s="24">
        <f t="shared" si="29"/>
        <v>8.0000000000000002E-3</v>
      </c>
      <c r="FQ66" s="24">
        <f t="shared" si="29"/>
        <v>9.0000000000000011E-3</v>
      </c>
      <c r="FR66" s="24">
        <f t="shared" si="29"/>
        <v>1.3000000000000001E-2</v>
      </c>
      <c r="FS66" s="24">
        <f t="shared" si="29"/>
        <v>1.4E-2</v>
      </c>
      <c r="FT66" s="24">
        <f t="shared" si="29"/>
        <v>1.4E-2</v>
      </c>
      <c r="FU66" s="24">
        <f t="shared" si="29"/>
        <v>1.4E-2</v>
      </c>
      <c r="FV66" s="24">
        <f t="shared" si="29"/>
        <v>9.0000000000000011E-3</v>
      </c>
      <c r="FW66" s="24">
        <f t="shared" si="29"/>
        <v>1.7999999999999999E-2</v>
      </c>
      <c r="FX66" s="24">
        <f t="shared" si="29"/>
        <v>0.02</v>
      </c>
      <c r="FY66" s="24">
        <f t="shared" si="29"/>
        <v>1.2E-2</v>
      </c>
      <c r="FZ66" s="24">
        <f t="shared" si="29"/>
        <v>1.7000000000000001E-2</v>
      </c>
      <c r="GA66" s="24">
        <f t="shared" si="29"/>
        <v>1.7999999999999999E-2</v>
      </c>
      <c r="GB66" s="24">
        <f t="shared" si="29"/>
        <v>1.0999999999999999E-2</v>
      </c>
      <c r="GC66" s="24">
        <f t="shared" si="29"/>
        <v>1.9E-2</v>
      </c>
      <c r="GD66" s="24">
        <f t="shared" si="29"/>
        <v>1.7000000000000001E-2</v>
      </c>
      <c r="GE66" s="24">
        <f t="shared" si="29"/>
        <v>1.4E-2</v>
      </c>
      <c r="GF66" s="24">
        <f t="shared" si="29"/>
        <v>1.4000000000000002E-2</v>
      </c>
      <c r="GG66" s="24">
        <f t="shared" si="29"/>
        <v>1.9E-2</v>
      </c>
      <c r="GH66" s="24">
        <f t="shared" si="29"/>
        <v>1.5000000000000001E-2</v>
      </c>
      <c r="GI66" s="24">
        <f t="shared" si="29"/>
        <v>2.1000000000000001E-2</v>
      </c>
      <c r="GJ66" s="24">
        <f t="shared" si="29"/>
        <v>7.0000000000000001E-3</v>
      </c>
      <c r="GK66" s="24">
        <f t="shared" si="29"/>
        <v>1.6E-2</v>
      </c>
      <c r="GL66" s="24">
        <f t="shared" si="29"/>
        <v>1.6E-2</v>
      </c>
      <c r="GM66" s="24">
        <f t="shared" si="29"/>
        <v>1.3000000000000001E-2</v>
      </c>
      <c r="GN66" s="24">
        <f t="shared" si="29"/>
        <v>1.4E-2</v>
      </c>
      <c r="GO66" s="24">
        <f t="shared" si="29"/>
        <v>9.0000000000000011E-3</v>
      </c>
      <c r="GP66" s="24">
        <f t="shared" si="29"/>
        <v>1.2E-2</v>
      </c>
      <c r="GQ66" s="24">
        <f t="shared" si="29"/>
        <v>1.0999999999999999E-2</v>
      </c>
      <c r="GR66" s="24">
        <f t="shared" si="29"/>
        <v>1.0999999999999999E-2</v>
      </c>
      <c r="GS66" s="24">
        <f t="shared" si="29"/>
        <v>1.6E-2</v>
      </c>
      <c r="GT66" s="24">
        <f t="shared" si="29"/>
        <v>1.2E-2</v>
      </c>
      <c r="GU66" s="24">
        <f t="shared" si="29"/>
        <v>1.6E-2</v>
      </c>
      <c r="GV66" s="24">
        <f t="shared" ref="GV66:ID67" si="30">GV68+GV70+GV72+GV74</f>
        <v>1.0999999999999999E-2</v>
      </c>
      <c r="GW66" s="24">
        <f t="shared" si="30"/>
        <v>9.0000000000000011E-3</v>
      </c>
      <c r="GX66" s="24">
        <f t="shared" si="30"/>
        <v>1.7000000000000001E-2</v>
      </c>
      <c r="GY66" s="24">
        <f t="shared" si="30"/>
        <v>1.6E-2</v>
      </c>
      <c r="GZ66" s="24">
        <f t="shared" si="30"/>
        <v>1.2E-2</v>
      </c>
      <c r="HA66" s="24">
        <f t="shared" si="30"/>
        <v>9.0000000000000011E-3</v>
      </c>
      <c r="HB66" s="24">
        <f t="shared" si="30"/>
        <v>1.2E-2</v>
      </c>
      <c r="HC66" s="24">
        <f t="shared" si="30"/>
        <v>1.3000000000000001E-2</v>
      </c>
      <c r="HD66" s="24">
        <f t="shared" si="30"/>
        <v>1.0999999999999999E-2</v>
      </c>
      <c r="HE66" s="24">
        <f t="shared" si="30"/>
        <v>1.0999999999999999E-2</v>
      </c>
      <c r="HF66" s="24">
        <f t="shared" si="30"/>
        <v>1.3000000000000001E-2</v>
      </c>
      <c r="HG66" s="24">
        <f t="shared" si="30"/>
        <v>1.5000000000000001E-2</v>
      </c>
      <c r="HH66" s="24">
        <f t="shared" si="30"/>
        <v>0.01</v>
      </c>
      <c r="HI66" s="24">
        <f t="shared" si="30"/>
        <v>1.4999999999999999E-2</v>
      </c>
      <c r="HJ66" s="24">
        <f t="shared" si="30"/>
        <v>1.2E-2</v>
      </c>
      <c r="HK66" s="24">
        <f t="shared" si="30"/>
        <v>1.2E-2</v>
      </c>
      <c r="HL66" s="24">
        <f t="shared" si="30"/>
        <v>1.2E-2</v>
      </c>
      <c r="HM66" s="24">
        <f t="shared" si="30"/>
        <v>0.314</v>
      </c>
      <c r="HN66" s="24">
        <f t="shared" si="30"/>
        <v>0.01</v>
      </c>
      <c r="HO66" s="24">
        <f t="shared" si="30"/>
        <v>1.7000000000000001E-2</v>
      </c>
      <c r="HP66" s="24">
        <f t="shared" si="30"/>
        <v>1.6E-2</v>
      </c>
      <c r="HQ66" s="24">
        <f t="shared" si="30"/>
        <v>1.4999999999999999E-2</v>
      </c>
      <c r="HR66" s="24">
        <f t="shared" si="30"/>
        <v>1.6E-2</v>
      </c>
      <c r="HS66" s="24">
        <f t="shared" si="30"/>
        <v>1.7000000000000001E-2</v>
      </c>
      <c r="HT66" s="24">
        <f t="shared" si="30"/>
        <v>1.6E-2</v>
      </c>
      <c r="HU66" s="24">
        <f t="shared" si="30"/>
        <v>9.0000000000000011E-3</v>
      </c>
      <c r="HV66" s="24">
        <f t="shared" si="30"/>
        <v>1.4E-2</v>
      </c>
      <c r="HW66" s="24">
        <f t="shared" si="30"/>
        <v>1.6E-2</v>
      </c>
      <c r="HX66" s="24">
        <f t="shared" si="30"/>
        <v>1.4999999999999999E-2</v>
      </c>
      <c r="HY66" s="24">
        <f t="shared" si="30"/>
        <v>1.6E-2</v>
      </c>
      <c r="HZ66" s="24">
        <f t="shared" si="30"/>
        <v>1.6E-2</v>
      </c>
      <c r="IA66" s="24">
        <f t="shared" si="30"/>
        <v>1.4999999999999999E-2</v>
      </c>
      <c r="IB66" s="24">
        <f t="shared" si="30"/>
        <v>0.21700000000000003</v>
      </c>
      <c r="IC66" s="24">
        <f t="shared" si="30"/>
        <v>1.6E-2</v>
      </c>
      <c r="ID66" s="24">
        <f t="shared" si="30"/>
        <v>0.23700000000000002</v>
      </c>
    </row>
    <row r="67" spans="1:238" ht="13.5" customHeight="1">
      <c r="A67" s="15"/>
      <c r="B67" s="53"/>
      <c r="C67" s="16" t="s">
        <v>17</v>
      </c>
      <c r="D67" s="24">
        <f t="shared" ref="D67:D78" si="31">E67+F67</f>
        <v>8003.9939999999933</v>
      </c>
      <c r="E67" s="24">
        <f>E69+E71+E73+E75</f>
        <v>8003.9939999999933</v>
      </c>
      <c r="F67" s="24">
        <f t="shared" si="27"/>
        <v>0</v>
      </c>
      <c r="G67" s="24">
        <f t="shared" si="27"/>
        <v>20.776000000000003</v>
      </c>
      <c r="H67" s="24">
        <f t="shared" si="27"/>
        <v>22.07</v>
      </c>
      <c r="I67" s="24">
        <f t="shared" si="27"/>
        <v>18.832999999999998</v>
      </c>
      <c r="J67" s="24">
        <f t="shared" si="27"/>
        <v>15.721</v>
      </c>
      <c r="K67" s="24">
        <f>K69+K71+K73+K75</f>
        <v>22.07</v>
      </c>
      <c r="L67" s="24">
        <f>L69+L71+L73+L75</f>
        <v>22.07</v>
      </c>
      <c r="M67" s="24">
        <f t="shared" si="27"/>
        <v>11.841000000000001</v>
      </c>
      <c r="N67" s="24">
        <f t="shared" si="27"/>
        <v>9.516</v>
      </c>
      <c r="O67" s="24">
        <f t="shared" si="27"/>
        <v>19.482999999999997</v>
      </c>
      <c r="P67" s="24">
        <f t="shared" si="27"/>
        <v>20.776000000000003</v>
      </c>
      <c r="Q67" s="24">
        <f t="shared" si="27"/>
        <v>16.245999999999999</v>
      </c>
      <c r="R67" s="24">
        <f t="shared" si="27"/>
        <v>16.245999999999999</v>
      </c>
      <c r="S67" s="24">
        <f t="shared" si="27"/>
        <v>20.776000000000003</v>
      </c>
      <c r="T67" s="24">
        <f t="shared" si="27"/>
        <v>20.776000000000003</v>
      </c>
      <c r="U67" s="24">
        <f t="shared" si="27"/>
        <v>17.539000000000001</v>
      </c>
      <c r="V67" s="24">
        <f t="shared" si="27"/>
        <v>16.245999999999999</v>
      </c>
      <c r="W67" s="24">
        <f t="shared" si="27"/>
        <v>20.776000000000003</v>
      </c>
      <c r="X67" s="24">
        <f t="shared" si="27"/>
        <v>20.776000000000003</v>
      </c>
      <c r="Y67" s="24">
        <f t="shared" si="27"/>
        <v>17.539000000000001</v>
      </c>
      <c r="Z67" s="24">
        <f t="shared" si="27"/>
        <v>155.48699999999999</v>
      </c>
      <c r="AA67" s="24">
        <f t="shared" si="27"/>
        <v>20.762999999999998</v>
      </c>
      <c r="AB67" s="24">
        <f>AB69+AB71+AB73+AB75</f>
        <v>19.709000000000003</v>
      </c>
      <c r="AC67" s="24">
        <f t="shared" si="27"/>
        <v>20.776000000000003</v>
      </c>
      <c r="AD67" s="24">
        <f t="shared" si="27"/>
        <v>21.03</v>
      </c>
      <c r="AE67" s="24">
        <f t="shared" si="27"/>
        <v>24.283999999999999</v>
      </c>
      <c r="AF67" s="24">
        <f t="shared" si="27"/>
        <v>15.533999999999999</v>
      </c>
      <c r="AG67" s="24">
        <f t="shared" si="27"/>
        <v>18.673000000000002</v>
      </c>
      <c r="AH67" s="24">
        <f t="shared" si="27"/>
        <v>26.853000000000002</v>
      </c>
      <c r="AI67" s="24">
        <f t="shared" si="27"/>
        <v>21.939</v>
      </c>
      <c r="AJ67" s="24">
        <f t="shared" si="27"/>
        <v>24.283999999999999</v>
      </c>
      <c r="AK67" s="24">
        <f t="shared" si="27"/>
        <v>16.02</v>
      </c>
      <c r="AL67" s="24">
        <f t="shared" si="27"/>
        <v>18.346000000000004</v>
      </c>
      <c r="AM67" s="24">
        <f t="shared" si="27"/>
        <v>17.667000000000002</v>
      </c>
      <c r="AN67" s="24">
        <f t="shared" si="27"/>
        <v>19.286000000000001</v>
      </c>
      <c r="AO67" s="24">
        <f t="shared" si="27"/>
        <v>20.434000000000001</v>
      </c>
      <c r="AP67" s="24">
        <f t="shared" si="27"/>
        <v>18.688000000000002</v>
      </c>
      <c r="AQ67" s="24">
        <f t="shared" si="27"/>
        <v>19.143999999999998</v>
      </c>
      <c r="AR67" s="24">
        <f t="shared" si="27"/>
        <v>19.286000000000001</v>
      </c>
      <c r="AS67" s="24">
        <f t="shared" si="27"/>
        <v>14.110000000000001</v>
      </c>
      <c r="AT67" s="24">
        <f t="shared" si="27"/>
        <v>24.384999999999998</v>
      </c>
      <c r="AU67" s="24">
        <f t="shared" si="27"/>
        <v>16.371000000000002</v>
      </c>
      <c r="AV67" s="24">
        <f t="shared" si="27"/>
        <v>15.863</v>
      </c>
      <c r="AW67" s="24">
        <f t="shared" si="27"/>
        <v>239.16600000000003</v>
      </c>
      <c r="AX67" s="24">
        <f t="shared" si="27"/>
        <v>14.371</v>
      </c>
      <c r="AY67" s="24">
        <f t="shared" si="27"/>
        <v>25.466999999999999</v>
      </c>
      <c r="AZ67" s="24">
        <f t="shared" si="27"/>
        <v>25.902000000000001</v>
      </c>
      <c r="BA67" s="24">
        <f t="shared" si="27"/>
        <v>183.23900000000003</v>
      </c>
      <c r="BB67" s="24">
        <f t="shared" si="27"/>
        <v>15.406000000000001</v>
      </c>
      <c r="BC67" s="24">
        <f t="shared" si="27"/>
        <v>17.481000000000002</v>
      </c>
      <c r="BD67" s="24">
        <f t="shared" si="27"/>
        <v>16.696000000000002</v>
      </c>
      <c r="BE67" s="24">
        <f>BE69+BE71+BE73+BE75</f>
        <v>20.643000000000001</v>
      </c>
      <c r="BF67" s="24">
        <f t="shared" si="27"/>
        <v>19.808</v>
      </c>
      <c r="BG67" s="24">
        <f t="shared" si="27"/>
        <v>17.652999999999999</v>
      </c>
      <c r="BH67" s="24">
        <f t="shared" si="27"/>
        <v>19.395</v>
      </c>
      <c r="BI67" s="24">
        <f t="shared" si="27"/>
        <v>18.959</v>
      </c>
      <c r="BJ67" s="24">
        <f t="shared" si="27"/>
        <v>21.613</v>
      </c>
      <c r="BK67" s="24">
        <f t="shared" si="27"/>
        <v>410.28899999999999</v>
      </c>
      <c r="BL67" s="24">
        <f t="shared" si="27"/>
        <v>16.114000000000001</v>
      </c>
      <c r="BM67" s="24">
        <f t="shared" si="27"/>
        <v>29.302999999999997</v>
      </c>
      <c r="BN67" s="24">
        <f t="shared" si="27"/>
        <v>20.776000000000003</v>
      </c>
      <c r="BO67" s="24">
        <f t="shared" si="27"/>
        <v>10.551</v>
      </c>
      <c r="BP67" s="24">
        <f t="shared" si="27"/>
        <v>19.978000000000002</v>
      </c>
      <c r="BQ67" s="24">
        <f t="shared" si="27"/>
        <v>17.376000000000001</v>
      </c>
      <c r="BR67" s="24">
        <f t="shared" si="27"/>
        <v>12.169</v>
      </c>
      <c r="BS67" s="24">
        <f t="shared" si="27"/>
        <v>14.495000000000001</v>
      </c>
      <c r="BT67" s="24">
        <f t="shared" si="27"/>
        <v>42.643000000000001</v>
      </c>
      <c r="BU67" s="24">
        <f t="shared" si="28"/>
        <v>6.3450000000000006</v>
      </c>
      <c r="BV67" s="24">
        <f t="shared" si="28"/>
        <v>19.32</v>
      </c>
      <c r="BW67" s="24">
        <f t="shared" si="28"/>
        <v>16.371000000000002</v>
      </c>
      <c r="BX67" s="24">
        <f t="shared" si="28"/>
        <v>17.081</v>
      </c>
      <c r="BY67" s="24">
        <f t="shared" si="28"/>
        <v>5.3100000000000005</v>
      </c>
      <c r="BZ67" s="24">
        <f t="shared" si="28"/>
        <v>16.502000000000002</v>
      </c>
      <c r="CA67" s="24">
        <f t="shared" si="28"/>
        <v>19.413999999999998</v>
      </c>
      <c r="CB67" s="24">
        <f t="shared" si="28"/>
        <v>10.223000000000001</v>
      </c>
      <c r="CC67" s="24">
        <f t="shared" si="28"/>
        <v>16.245999999999999</v>
      </c>
      <c r="CD67" s="24">
        <f t="shared" si="28"/>
        <v>17.863999999999997</v>
      </c>
      <c r="CE67" s="24">
        <f t="shared" si="28"/>
        <v>15.463000000000001</v>
      </c>
      <c r="CF67" s="24">
        <f t="shared" si="28"/>
        <v>8.5459999999999994</v>
      </c>
      <c r="CG67" s="24">
        <f t="shared" si="28"/>
        <v>11.200000000000001</v>
      </c>
      <c r="CH67" s="24">
        <f t="shared" si="28"/>
        <v>41.86</v>
      </c>
      <c r="CI67" s="24">
        <f t="shared" si="28"/>
        <v>7.963000000000001</v>
      </c>
      <c r="CJ67" s="24">
        <f t="shared" si="28"/>
        <v>9.5809999999999995</v>
      </c>
      <c r="CK67" s="24">
        <f t="shared" si="28"/>
        <v>19.739000000000001</v>
      </c>
      <c r="CL67" s="24">
        <f t="shared" si="28"/>
        <v>40.06</v>
      </c>
      <c r="CM67" s="24">
        <f t="shared" si="28"/>
        <v>34.013999999999996</v>
      </c>
      <c r="CN67" s="24">
        <f t="shared" si="28"/>
        <v>20.450999999999997</v>
      </c>
      <c r="CO67" s="24">
        <f t="shared" si="28"/>
        <v>17.152999999999999</v>
      </c>
      <c r="CP67" s="24">
        <f t="shared" si="28"/>
        <v>12.877000000000001</v>
      </c>
      <c r="CQ67" s="24">
        <f t="shared" si="28"/>
        <v>14.495000000000001</v>
      </c>
      <c r="CR67" s="24">
        <f t="shared" si="28"/>
        <v>209.94400000000002</v>
      </c>
      <c r="CS67" s="24">
        <f t="shared" si="28"/>
        <v>15.893000000000001</v>
      </c>
      <c r="CT67" s="24">
        <f t="shared" si="28"/>
        <v>27.033999999999999</v>
      </c>
      <c r="CU67" s="24">
        <f t="shared" si="28"/>
        <v>18.346000000000004</v>
      </c>
      <c r="CV67" s="24">
        <f t="shared" si="28"/>
        <v>13.459</v>
      </c>
      <c r="CW67" s="24">
        <f t="shared" si="28"/>
        <v>26.811999999999998</v>
      </c>
      <c r="CX67" s="24">
        <f t="shared" si="28"/>
        <v>19.597999999999999</v>
      </c>
      <c r="CY67" s="24">
        <f t="shared" si="28"/>
        <v>20.261000000000003</v>
      </c>
      <c r="CZ67" s="24">
        <f t="shared" si="28"/>
        <v>14.952999999999999</v>
      </c>
      <c r="DA67" s="24">
        <f t="shared" si="28"/>
        <v>22.068999999999999</v>
      </c>
      <c r="DB67" s="24">
        <f t="shared" si="28"/>
        <v>9.641</v>
      </c>
      <c r="DC67" s="24">
        <f t="shared" si="28"/>
        <v>32.742999999999995</v>
      </c>
      <c r="DD67" s="24">
        <f t="shared" si="28"/>
        <v>17.664000000000001</v>
      </c>
      <c r="DE67" s="24">
        <f t="shared" si="28"/>
        <v>16.570999999999998</v>
      </c>
      <c r="DF67" s="24">
        <f t="shared" si="28"/>
        <v>10.223000000000001</v>
      </c>
      <c r="DG67" s="24">
        <f t="shared" si="28"/>
        <v>11.841000000000001</v>
      </c>
      <c r="DH67" s="24">
        <f t="shared" si="28"/>
        <v>25.786999999999999</v>
      </c>
      <c r="DI67" s="24">
        <f t="shared" si="28"/>
        <v>32.660000000000004</v>
      </c>
      <c r="DJ67" s="24">
        <f t="shared" si="28"/>
        <v>308.72199999999998</v>
      </c>
      <c r="DK67" s="24">
        <f t="shared" si="28"/>
        <v>85.808999999999997</v>
      </c>
      <c r="DL67" s="24">
        <f t="shared" si="28"/>
        <v>55.080000000000005</v>
      </c>
      <c r="DM67" s="24">
        <f t="shared" si="28"/>
        <v>46.256</v>
      </c>
      <c r="DN67" s="24">
        <f t="shared" si="28"/>
        <v>76.356999999999999</v>
      </c>
      <c r="DO67" s="24">
        <f t="shared" si="28"/>
        <v>346.28399999999999</v>
      </c>
      <c r="DP67" s="24">
        <f t="shared" si="28"/>
        <v>14.427000000000001</v>
      </c>
      <c r="DQ67" s="24">
        <f t="shared" si="28"/>
        <v>18.12</v>
      </c>
      <c r="DR67" s="24">
        <f t="shared" si="28"/>
        <v>19.739000000000001</v>
      </c>
      <c r="DS67" s="24">
        <f t="shared" si="28"/>
        <v>18.375</v>
      </c>
      <c r="DT67" s="24">
        <f t="shared" si="28"/>
        <v>15.463000000000001</v>
      </c>
      <c r="DU67" s="24">
        <f t="shared" si="28"/>
        <v>18.375</v>
      </c>
      <c r="DV67" s="24">
        <f t="shared" si="28"/>
        <v>93.924000000000007</v>
      </c>
      <c r="DW67" s="24">
        <f t="shared" si="28"/>
        <v>24.182000000000002</v>
      </c>
      <c r="DX67" s="24">
        <f>DX69+DX71+DX73+DX75</f>
        <v>100.99700000000001</v>
      </c>
      <c r="DY67" s="24">
        <f t="shared" si="28"/>
        <v>14.451000000000001</v>
      </c>
      <c r="DZ67" s="24">
        <f t="shared" si="28"/>
        <v>13.854000000000001</v>
      </c>
      <c r="EA67" s="24">
        <f t="shared" si="28"/>
        <v>9.2550000000000008</v>
      </c>
      <c r="EB67" s="24">
        <f t="shared" si="28"/>
        <v>16.315999999999999</v>
      </c>
      <c r="EC67" s="24">
        <f t="shared" si="28"/>
        <v>27.257999999999999</v>
      </c>
      <c r="ED67" s="24">
        <f t="shared" si="28"/>
        <v>27.315999999999999</v>
      </c>
      <c r="EE67" s="24">
        <f t="shared" si="28"/>
        <v>26.221</v>
      </c>
      <c r="EF67" s="24">
        <f t="shared" si="28"/>
        <v>37.936999999999998</v>
      </c>
      <c r="EG67" s="24">
        <f t="shared" si="29"/>
        <v>7.3810000000000002</v>
      </c>
      <c r="EH67" s="24">
        <f t="shared" si="29"/>
        <v>18.381999999999998</v>
      </c>
      <c r="EI67" s="24">
        <f t="shared" si="29"/>
        <v>15.533999999999999</v>
      </c>
      <c r="EJ67" s="24">
        <f t="shared" si="29"/>
        <v>11.841000000000001</v>
      </c>
      <c r="EK67" s="24">
        <f t="shared" si="29"/>
        <v>19.395</v>
      </c>
      <c r="EL67" s="24">
        <f t="shared" si="29"/>
        <v>22.994999999999997</v>
      </c>
      <c r="EM67" s="24">
        <f t="shared" si="29"/>
        <v>20.261000000000003</v>
      </c>
      <c r="EN67" s="24">
        <f t="shared" si="29"/>
        <v>21.629000000000001</v>
      </c>
      <c r="EO67" s="24">
        <f t="shared" si="29"/>
        <v>11.587</v>
      </c>
      <c r="EP67" s="24">
        <f t="shared" si="29"/>
        <v>12.626000000000001</v>
      </c>
      <c r="EQ67" s="24">
        <f t="shared" si="29"/>
        <v>26.376999999999999</v>
      </c>
      <c r="ER67" s="24">
        <f t="shared" si="29"/>
        <v>24.628</v>
      </c>
      <c r="ES67" s="24">
        <f t="shared" si="29"/>
        <v>24.998999999999999</v>
      </c>
      <c r="ET67" s="24">
        <f t="shared" si="29"/>
        <v>18.445999999999998</v>
      </c>
      <c r="EU67" s="24">
        <f t="shared" si="29"/>
        <v>20.450999999999997</v>
      </c>
      <c r="EV67" s="24">
        <f t="shared" si="29"/>
        <v>12.552</v>
      </c>
      <c r="EW67" s="24">
        <f t="shared" si="29"/>
        <v>15.209</v>
      </c>
      <c r="EX67" s="24">
        <f t="shared" si="29"/>
        <v>19.413999999999998</v>
      </c>
      <c r="EY67" s="24">
        <f t="shared" si="29"/>
        <v>7.1150000000000002</v>
      </c>
      <c r="EZ67" s="24">
        <f t="shared" si="29"/>
        <v>17.081</v>
      </c>
      <c r="FA67" s="24">
        <f t="shared" si="29"/>
        <v>16.826999999999998</v>
      </c>
      <c r="FB67" s="24">
        <f t="shared" si="29"/>
        <v>19.413999999999998</v>
      </c>
      <c r="FC67" s="24">
        <f t="shared" si="29"/>
        <v>20.064</v>
      </c>
      <c r="FD67" s="24">
        <f t="shared" si="29"/>
        <v>18.12</v>
      </c>
      <c r="FE67" s="24">
        <f t="shared" si="29"/>
        <v>12.552</v>
      </c>
      <c r="FF67" s="24">
        <f t="shared" si="29"/>
        <v>18.375</v>
      </c>
      <c r="FG67" s="24">
        <f>FG69+FG71+FG73+FG75</f>
        <v>70.02000000000001</v>
      </c>
      <c r="FH67" s="24">
        <f>FH69+FH71+FH73+FH75</f>
        <v>68.402000000000001</v>
      </c>
      <c r="FI67" s="24">
        <f t="shared" si="29"/>
        <v>18.12</v>
      </c>
      <c r="FJ67" s="24">
        <f t="shared" si="29"/>
        <v>18.12</v>
      </c>
      <c r="FK67" s="24">
        <f>FK69+FK71+FK73+FK75</f>
        <v>83.353000000000009</v>
      </c>
      <c r="FL67" s="24">
        <f t="shared" si="29"/>
        <v>125.22999999999999</v>
      </c>
      <c r="FM67" s="24">
        <f t="shared" si="29"/>
        <v>18.12</v>
      </c>
      <c r="FN67" s="24">
        <f t="shared" si="29"/>
        <v>47.073</v>
      </c>
      <c r="FO67" s="24">
        <f t="shared" si="29"/>
        <v>0</v>
      </c>
      <c r="FP67" s="24">
        <f t="shared" si="29"/>
        <v>10.223000000000001</v>
      </c>
      <c r="FQ67" s="24">
        <f t="shared" si="29"/>
        <v>11.074999999999999</v>
      </c>
      <c r="FR67" s="24">
        <f t="shared" si="29"/>
        <v>16.826999999999998</v>
      </c>
      <c r="FS67" s="24">
        <f t="shared" si="29"/>
        <v>18.375</v>
      </c>
      <c r="FT67" s="24">
        <f t="shared" si="29"/>
        <v>18.12</v>
      </c>
      <c r="FU67" s="24">
        <f t="shared" si="29"/>
        <v>18.375</v>
      </c>
      <c r="FV67" s="24">
        <f t="shared" si="29"/>
        <v>11.655999999999999</v>
      </c>
      <c r="FW67" s="24">
        <f t="shared" si="29"/>
        <v>24.741</v>
      </c>
      <c r="FX67" s="24">
        <f t="shared" si="29"/>
        <v>28.236000000000001</v>
      </c>
      <c r="FY67" s="24">
        <f t="shared" si="29"/>
        <v>15.280999999999999</v>
      </c>
      <c r="FZ67" s="24">
        <f t="shared" si="29"/>
        <v>23.466999999999999</v>
      </c>
      <c r="GA67" s="24">
        <f t="shared" si="29"/>
        <v>25.339999999999996</v>
      </c>
      <c r="GB67" s="24">
        <f t="shared" si="29"/>
        <v>13.916</v>
      </c>
      <c r="GC67" s="24">
        <f t="shared" si="29"/>
        <v>26.958999999999996</v>
      </c>
      <c r="GD67" s="24">
        <f t="shared" si="29"/>
        <v>23.704000000000001</v>
      </c>
      <c r="GE67" s="24">
        <f t="shared" si="29"/>
        <v>19.738</v>
      </c>
      <c r="GF67" s="24">
        <f t="shared" si="29"/>
        <v>17.965</v>
      </c>
      <c r="GG67" s="24">
        <f t="shared" si="29"/>
        <v>27.301000000000002</v>
      </c>
      <c r="GH67" s="24">
        <f t="shared" si="29"/>
        <v>21.972999999999999</v>
      </c>
      <c r="GI67" s="24">
        <f t="shared" si="29"/>
        <v>29.044999999999998</v>
      </c>
      <c r="GJ67" s="24">
        <f t="shared" si="29"/>
        <v>10.350999999999999</v>
      </c>
      <c r="GK67" s="24">
        <f t="shared" si="29"/>
        <v>20.450999999999997</v>
      </c>
      <c r="GL67" s="24">
        <f t="shared" si="29"/>
        <v>20.450999999999997</v>
      </c>
      <c r="GM67" s="24">
        <f t="shared" si="29"/>
        <v>17.081</v>
      </c>
      <c r="GN67" s="24">
        <f t="shared" si="29"/>
        <v>18.12</v>
      </c>
      <c r="GO67" s="24">
        <f t="shared" si="29"/>
        <v>12.492000000000001</v>
      </c>
      <c r="GP67" s="24">
        <f t="shared" si="29"/>
        <v>15.282</v>
      </c>
      <c r="GQ67" s="24">
        <f t="shared" si="29"/>
        <v>14.495000000000001</v>
      </c>
      <c r="GR67" s="24">
        <f t="shared" si="29"/>
        <v>14.824000000000002</v>
      </c>
      <c r="GS67" s="24">
        <f t="shared" si="29"/>
        <v>22.068999999999999</v>
      </c>
      <c r="GT67" s="24">
        <f t="shared" si="29"/>
        <v>15.280999999999999</v>
      </c>
      <c r="GU67" s="24">
        <f t="shared" si="29"/>
        <v>22.683000000000003</v>
      </c>
      <c r="GV67" s="24">
        <f t="shared" si="30"/>
        <v>14.567</v>
      </c>
      <c r="GW67" s="24">
        <f t="shared" si="30"/>
        <v>11.841000000000001</v>
      </c>
      <c r="GX67" s="24">
        <f t="shared" si="30"/>
        <v>24.033999999999999</v>
      </c>
      <c r="GY67" s="24">
        <f t="shared" si="30"/>
        <v>22.664999999999999</v>
      </c>
      <c r="GZ67" s="24">
        <f t="shared" si="30"/>
        <v>15.863</v>
      </c>
      <c r="HA67" s="24">
        <f t="shared" si="30"/>
        <v>11.841000000000001</v>
      </c>
      <c r="HB67" s="24">
        <f t="shared" si="30"/>
        <v>16.114000000000001</v>
      </c>
      <c r="HC67" s="24">
        <f t="shared" si="30"/>
        <v>16.899999999999999</v>
      </c>
      <c r="HD67" s="24">
        <f t="shared" si="30"/>
        <v>13.663</v>
      </c>
      <c r="HE67" s="24">
        <f t="shared" si="30"/>
        <v>15.436</v>
      </c>
      <c r="HF67" s="24">
        <f t="shared" si="30"/>
        <v>16.570999999999998</v>
      </c>
      <c r="HG67" s="24">
        <f t="shared" si="30"/>
        <v>20.180999999999997</v>
      </c>
      <c r="HH67" s="24">
        <f t="shared" si="30"/>
        <v>13.788</v>
      </c>
      <c r="HI67" s="24">
        <f t="shared" si="30"/>
        <v>20.864999999999998</v>
      </c>
      <c r="HJ67" s="24">
        <f t="shared" si="30"/>
        <v>16.114000000000001</v>
      </c>
      <c r="HK67" s="24">
        <f t="shared" si="30"/>
        <v>15.863</v>
      </c>
      <c r="HL67" s="24">
        <f t="shared" si="30"/>
        <v>17.734999999999999</v>
      </c>
      <c r="HM67" s="24">
        <f t="shared" si="30"/>
        <v>574.94399999999996</v>
      </c>
      <c r="HN67" s="24">
        <f t="shared" si="30"/>
        <v>13.205</v>
      </c>
      <c r="HO67" s="24">
        <f t="shared" si="30"/>
        <v>22.07</v>
      </c>
      <c r="HP67" s="24">
        <f t="shared" si="30"/>
        <v>20.450999999999997</v>
      </c>
      <c r="HQ67" s="24">
        <f t="shared" si="30"/>
        <v>18.832999999999998</v>
      </c>
      <c r="HR67" s="24">
        <f t="shared" si="30"/>
        <v>20.450999999999997</v>
      </c>
      <c r="HS67" s="24">
        <f t="shared" si="30"/>
        <v>22.07</v>
      </c>
      <c r="HT67" s="24">
        <f t="shared" si="30"/>
        <v>20.450999999999997</v>
      </c>
      <c r="HU67" s="24">
        <f t="shared" si="30"/>
        <v>11.259</v>
      </c>
      <c r="HV67" s="24">
        <f t="shared" si="30"/>
        <v>17.863999999999997</v>
      </c>
      <c r="HW67" s="24">
        <f t="shared" si="30"/>
        <v>20.450999999999997</v>
      </c>
      <c r="HX67" s="24">
        <f t="shared" si="30"/>
        <v>19.413999999999998</v>
      </c>
      <c r="HY67" s="24">
        <f t="shared" si="30"/>
        <v>20.450999999999997</v>
      </c>
      <c r="HZ67" s="24">
        <f t="shared" si="30"/>
        <v>20.450999999999997</v>
      </c>
      <c r="IA67" s="24">
        <f t="shared" si="30"/>
        <v>18.832999999999998</v>
      </c>
      <c r="IB67" s="24">
        <f t="shared" si="30"/>
        <v>383.53899999999999</v>
      </c>
      <c r="IC67" s="24">
        <f t="shared" si="30"/>
        <v>20.450999999999997</v>
      </c>
      <c r="ID67" s="24">
        <f t="shared" si="30"/>
        <v>420.37900000000008</v>
      </c>
    </row>
    <row r="68" spans="1:238" ht="13.5" customHeight="1">
      <c r="A68" s="15" t="s">
        <v>89</v>
      </c>
      <c r="B68" s="53" t="s">
        <v>90</v>
      </c>
      <c r="C68" s="16" t="s">
        <v>91</v>
      </c>
      <c r="D68" s="24">
        <f>E68+F68</f>
        <v>0.41700000000000031</v>
      </c>
      <c r="E68" s="24">
        <f>SUM(G68:ID68)</f>
        <v>0.41700000000000031</v>
      </c>
      <c r="F68" s="25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58"/>
      <c r="AA68" s="17">
        <v>3.0000000000000001E-3</v>
      </c>
      <c r="AB68" s="17">
        <v>2E-3</v>
      </c>
      <c r="AC68" s="17"/>
      <c r="AD68" s="17">
        <v>4.0000000000000001E-3</v>
      </c>
      <c r="AE68" s="17">
        <v>5.0000000000000001E-3</v>
      </c>
      <c r="AF68" s="17"/>
      <c r="AG68" s="17">
        <v>2E-3</v>
      </c>
      <c r="AH68" s="17">
        <v>4.0000000000000001E-3</v>
      </c>
      <c r="AI68" s="17">
        <v>4.0000000000000001E-3</v>
      </c>
      <c r="AJ68" s="17">
        <v>5.0000000000000001E-3</v>
      </c>
      <c r="AK68" s="17">
        <v>2E-3</v>
      </c>
      <c r="AL68" s="17">
        <v>2E-3</v>
      </c>
      <c r="AM68" s="17">
        <v>4.0000000000000001E-3</v>
      </c>
      <c r="AN68" s="17">
        <v>4.0000000000000001E-3</v>
      </c>
      <c r="AO68" s="17">
        <v>3.0000000000000001E-3</v>
      </c>
      <c r="AP68" s="17">
        <v>3.0000000000000001E-3</v>
      </c>
      <c r="AQ68" s="17">
        <v>3.0000000000000001E-3</v>
      </c>
      <c r="AR68" s="17">
        <v>4.0000000000000001E-3</v>
      </c>
      <c r="AS68" s="17"/>
      <c r="AT68" s="17">
        <v>3.0000000000000001E-3</v>
      </c>
      <c r="AU68" s="17"/>
      <c r="AV68" s="17"/>
      <c r="AW68" s="17"/>
      <c r="AX68" s="17"/>
      <c r="AY68" s="17">
        <v>6.0000000000000001E-3</v>
      </c>
      <c r="AZ68" s="17">
        <v>5.0000000000000001E-3</v>
      </c>
      <c r="BA68" s="17">
        <v>4.0000000000000001E-3</v>
      </c>
      <c r="BB68" s="17"/>
      <c r="BC68" s="17"/>
      <c r="BD68" s="17"/>
      <c r="BE68" s="17"/>
      <c r="BF68" s="17"/>
      <c r="BG68" s="17">
        <v>3.0000000000000001E-3</v>
      </c>
      <c r="BH68" s="17">
        <v>3.0000000000000001E-3</v>
      </c>
      <c r="BI68" s="17">
        <v>4.0000000000000001E-3</v>
      </c>
      <c r="BJ68" s="17">
        <v>4.0000000000000001E-3</v>
      </c>
      <c r="BK68" s="17">
        <v>5.0000000000000001E-3</v>
      </c>
      <c r="BL68" s="17"/>
      <c r="BM68" s="17">
        <v>7.0000000000000001E-3</v>
      </c>
      <c r="BN68" s="17"/>
      <c r="BO68" s="17"/>
      <c r="BP68" s="17">
        <v>3.0000000000000001E-3</v>
      </c>
      <c r="BQ68" s="17">
        <v>6.0000000000000001E-3</v>
      </c>
      <c r="BR68" s="17"/>
      <c r="BS68" s="17"/>
      <c r="BT68" s="17">
        <v>1.2E-2</v>
      </c>
      <c r="BU68" s="17"/>
      <c r="BV68" s="17">
        <v>6.0000000000000001E-3</v>
      </c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>
        <v>1.2E-2</v>
      </c>
      <c r="CI68" s="17"/>
      <c r="CJ68" s="17"/>
      <c r="CK68" s="17"/>
      <c r="CL68" s="17">
        <v>1.2E-2</v>
      </c>
      <c r="CM68" s="17">
        <v>1.2E-2</v>
      </c>
      <c r="CN68" s="17"/>
      <c r="CO68" s="17"/>
      <c r="CP68" s="17"/>
      <c r="CQ68" s="17"/>
      <c r="CR68" s="17"/>
      <c r="CS68" s="17">
        <v>2E-3</v>
      </c>
      <c r="CT68" s="17">
        <v>3.0000000000000001E-3</v>
      </c>
      <c r="CU68" s="17">
        <v>2E-3</v>
      </c>
      <c r="CV68" s="17"/>
      <c r="CW68" s="17">
        <v>5.0000000000000001E-3</v>
      </c>
      <c r="CX68" s="17">
        <v>3.0000000000000001E-3</v>
      </c>
      <c r="CY68" s="59"/>
      <c r="CZ68" s="58"/>
      <c r="DA68" s="17">
        <v>4.0000000000000001E-3</v>
      </c>
      <c r="DB68" s="17"/>
      <c r="DC68" s="17">
        <v>1.2E-2</v>
      </c>
      <c r="DD68" s="17"/>
      <c r="DE68" s="17"/>
      <c r="DF68" s="17"/>
      <c r="DG68" s="17"/>
      <c r="DH68" s="17">
        <v>2E-3</v>
      </c>
      <c r="DI68" s="17">
        <v>3.0000000000000001E-3</v>
      </c>
      <c r="DJ68" s="59">
        <v>8.0000000000000002E-3</v>
      </c>
      <c r="DK68" s="17">
        <v>7.0000000000000001E-3</v>
      </c>
      <c r="DL68" s="17">
        <v>4.0000000000000001E-3</v>
      </c>
      <c r="DM68" s="17">
        <v>3.0000000000000001E-3</v>
      </c>
      <c r="DN68" s="17">
        <v>3.0000000000000001E-3</v>
      </c>
      <c r="DO68" s="17">
        <v>6.0000000000000001E-3</v>
      </c>
      <c r="DP68" s="17"/>
      <c r="DQ68" s="17"/>
      <c r="DR68" s="17"/>
      <c r="DS68" s="17"/>
      <c r="DT68" s="17"/>
      <c r="DU68" s="17"/>
      <c r="DV68" s="17">
        <v>5.0000000000000001E-3</v>
      </c>
      <c r="DW68" s="17">
        <v>3.0000000000000001E-3</v>
      </c>
      <c r="DX68" s="17">
        <v>1.4E-2</v>
      </c>
      <c r="DY68" s="17">
        <v>1E-3</v>
      </c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>
        <v>3.0000000000000001E-3</v>
      </c>
      <c r="EL68" s="17">
        <v>5.0000000000000001E-3</v>
      </c>
      <c r="EM68" s="17"/>
      <c r="EN68" s="17">
        <v>5.0000000000000001E-3</v>
      </c>
      <c r="EO68" s="17"/>
      <c r="EP68" s="17"/>
      <c r="EQ68" s="17">
        <v>6.0000000000000001E-3</v>
      </c>
      <c r="ER68" s="17">
        <v>6.0000000000000001E-3</v>
      </c>
      <c r="ES68" s="17">
        <v>5.0000000000000001E-3</v>
      </c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>
        <v>7.0000000000000001E-3</v>
      </c>
      <c r="FH68" s="17">
        <v>7.0000000000000001E-3</v>
      </c>
      <c r="FI68" s="17"/>
      <c r="FJ68" s="17"/>
      <c r="FK68" s="17">
        <v>7.0000000000000001E-3</v>
      </c>
      <c r="FL68" s="17">
        <v>7.0000000000000001E-3</v>
      </c>
      <c r="FM68" s="17"/>
      <c r="FN68" s="17">
        <v>8.9999999999999993E-3</v>
      </c>
      <c r="FO68" s="17"/>
      <c r="FP68" s="17"/>
      <c r="FQ68" s="17"/>
      <c r="FR68" s="17"/>
      <c r="FS68" s="17"/>
      <c r="FT68" s="17"/>
      <c r="FU68" s="17"/>
      <c r="FV68" s="17"/>
      <c r="FW68" s="17">
        <v>5.0000000000000001E-3</v>
      </c>
      <c r="FX68" s="17">
        <v>5.0000000000000001E-3</v>
      </c>
      <c r="FY68" s="17"/>
      <c r="FZ68" s="17">
        <v>6.0000000000000001E-3</v>
      </c>
      <c r="GA68" s="17">
        <v>6.0000000000000001E-3</v>
      </c>
      <c r="GB68" s="17"/>
      <c r="GC68" s="17">
        <v>6.0000000000000001E-3</v>
      </c>
      <c r="GD68" s="17">
        <v>5.0000000000000001E-3</v>
      </c>
      <c r="GE68" s="17">
        <v>4.0000000000000001E-3</v>
      </c>
      <c r="GF68" s="17">
        <v>2E-3</v>
      </c>
      <c r="GG68" s="17">
        <v>7.0000000000000001E-3</v>
      </c>
      <c r="GH68" s="17">
        <v>6.0000000000000001E-3</v>
      </c>
      <c r="GI68" s="17">
        <v>7.0000000000000001E-3</v>
      </c>
      <c r="GJ68" s="17"/>
      <c r="GK68" s="17"/>
      <c r="GL68" s="17"/>
      <c r="GM68" s="17"/>
      <c r="GN68" s="17"/>
      <c r="GO68" s="17"/>
      <c r="GP68" s="17"/>
      <c r="GQ68" s="17"/>
      <c r="GR68" s="17"/>
      <c r="GS68" s="17">
        <v>4.0000000000000001E-3</v>
      </c>
      <c r="GT68" s="17"/>
      <c r="GU68" s="17">
        <v>6.0000000000000001E-3</v>
      </c>
      <c r="GV68" s="17"/>
      <c r="GW68" s="17"/>
      <c r="GX68" s="17">
        <v>5.0000000000000001E-3</v>
      </c>
      <c r="GY68" s="17">
        <v>5.0000000000000001E-3</v>
      </c>
      <c r="GZ68" s="17"/>
      <c r="HA68" s="17"/>
      <c r="HB68" s="17"/>
      <c r="HC68" s="17"/>
      <c r="HD68" s="17"/>
      <c r="HE68" s="17">
        <v>2E-3</v>
      </c>
      <c r="HF68" s="17"/>
      <c r="HG68" s="17">
        <v>3.0000000000000001E-3</v>
      </c>
      <c r="HH68" s="17"/>
      <c r="HI68" s="17">
        <v>5.0000000000000001E-3</v>
      </c>
      <c r="HJ68" s="17"/>
      <c r="HK68" s="17"/>
      <c r="HL68" s="17">
        <v>4.0000000000000001E-3</v>
      </c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>
        <v>6.0000000000000001E-3</v>
      </c>
    </row>
    <row r="69" spans="1:238" ht="13.5" customHeight="1">
      <c r="A69" s="15"/>
      <c r="B69" s="53"/>
      <c r="C69" s="16" t="s">
        <v>17</v>
      </c>
      <c r="D69" s="24">
        <f t="shared" si="31"/>
        <v>443.52100000000019</v>
      </c>
      <c r="E69" s="24">
        <f t="shared" ref="E69:E79" si="32">SUM(G69:ID69)</f>
        <v>443.52100000000019</v>
      </c>
      <c r="F69" s="26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58"/>
      <c r="AA69" s="17">
        <v>3.1080000000000001</v>
      </c>
      <c r="AB69" s="17">
        <v>2.073</v>
      </c>
      <c r="AC69" s="17"/>
      <c r="AD69" s="17">
        <v>4.1440000000000001</v>
      </c>
      <c r="AE69" s="17">
        <v>5.1829999999999998</v>
      </c>
      <c r="AF69" s="17"/>
      <c r="AG69" s="17">
        <v>2.073</v>
      </c>
      <c r="AH69" s="17">
        <v>4.1440000000000001</v>
      </c>
      <c r="AI69" s="17">
        <v>4.1440000000000001</v>
      </c>
      <c r="AJ69" s="17">
        <v>5.1829999999999998</v>
      </c>
      <c r="AK69" s="17">
        <v>2.073</v>
      </c>
      <c r="AL69" s="17">
        <v>2.073</v>
      </c>
      <c r="AM69" s="17">
        <v>4.1440000000000001</v>
      </c>
      <c r="AN69" s="17">
        <v>4.1440000000000001</v>
      </c>
      <c r="AO69" s="17">
        <v>3.1080000000000001</v>
      </c>
      <c r="AP69" s="17">
        <v>3.1080000000000001</v>
      </c>
      <c r="AQ69" s="17">
        <v>3.1080000000000001</v>
      </c>
      <c r="AR69" s="17">
        <v>4.1440000000000001</v>
      </c>
      <c r="AS69" s="17"/>
      <c r="AT69" s="17">
        <v>3.1080000000000001</v>
      </c>
      <c r="AU69" s="17"/>
      <c r="AV69" s="17"/>
      <c r="AW69" s="17"/>
      <c r="AX69" s="17"/>
      <c r="AY69" s="17">
        <v>6.22</v>
      </c>
      <c r="AZ69" s="17">
        <v>5.1829999999999998</v>
      </c>
      <c r="BA69" s="17">
        <v>4.1440000000000001</v>
      </c>
      <c r="BB69" s="17"/>
      <c r="BC69" s="17"/>
      <c r="BD69" s="17"/>
      <c r="BE69" s="17"/>
      <c r="BF69" s="17"/>
      <c r="BG69" s="17">
        <v>3.1080000000000001</v>
      </c>
      <c r="BH69" s="17">
        <v>3.1080000000000001</v>
      </c>
      <c r="BI69" s="17">
        <v>4.1440000000000001</v>
      </c>
      <c r="BJ69" s="17">
        <v>4.1440000000000001</v>
      </c>
      <c r="BK69" s="17">
        <v>5.1829999999999998</v>
      </c>
      <c r="BL69" s="17"/>
      <c r="BM69" s="17">
        <v>7.2549999999999999</v>
      </c>
      <c r="BN69" s="17"/>
      <c r="BO69" s="17"/>
      <c r="BP69" s="17">
        <v>3.1080000000000001</v>
      </c>
      <c r="BQ69" s="17">
        <v>6.22</v>
      </c>
      <c r="BR69" s="17"/>
      <c r="BS69" s="17"/>
      <c r="BT69" s="17">
        <v>12.435</v>
      </c>
      <c r="BU69" s="17"/>
      <c r="BV69" s="17">
        <v>6.22</v>
      </c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>
        <v>12.435</v>
      </c>
      <c r="CI69" s="17"/>
      <c r="CJ69" s="17"/>
      <c r="CK69" s="17"/>
      <c r="CL69" s="17">
        <v>12.435</v>
      </c>
      <c r="CM69" s="17">
        <v>12.435</v>
      </c>
      <c r="CN69" s="17"/>
      <c r="CO69" s="17"/>
      <c r="CP69" s="17"/>
      <c r="CQ69" s="17"/>
      <c r="CR69" s="17"/>
      <c r="CS69" s="17">
        <v>2.073</v>
      </c>
      <c r="CT69" s="17">
        <v>3.1080000000000001</v>
      </c>
      <c r="CU69" s="17">
        <v>2.073</v>
      </c>
      <c r="CV69" s="17"/>
      <c r="CW69" s="17">
        <v>5.1829999999999998</v>
      </c>
      <c r="CX69" s="17">
        <v>3.1080000000000001</v>
      </c>
      <c r="CY69" s="56"/>
      <c r="CZ69" s="58"/>
      <c r="DA69" s="17">
        <v>4.1440000000000001</v>
      </c>
      <c r="DB69" s="17"/>
      <c r="DC69" s="17">
        <v>12.435</v>
      </c>
      <c r="DD69" s="17"/>
      <c r="DE69" s="17"/>
      <c r="DF69" s="17"/>
      <c r="DG69" s="17"/>
      <c r="DH69" s="17">
        <v>2.073</v>
      </c>
      <c r="DI69" s="17">
        <v>3.1080000000000001</v>
      </c>
      <c r="DJ69" s="56">
        <v>8.2910000000000004</v>
      </c>
      <c r="DK69" s="17">
        <v>7.2549999999999999</v>
      </c>
      <c r="DL69" s="17">
        <v>4.1440000000000001</v>
      </c>
      <c r="DM69" s="17">
        <v>3.1080000000000001</v>
      </c>
      <c r="DN69" s="17">
        <v>3.1080000000000001</v>
      </c>
      <c r="DO69" s="17">
        <v>6.22</v>
      </c>
      <c r="DP69" s="17"/>
      <c r="DQ69" s="17"/>
      <c r="DR69" s="17"/>
      <c r="DS69" s="17"/>
      <c r="DT69" s="17"/>
      <c r="DU69" s="17"/>
      <c r="DV69" s="17">
        <v>5.1829999999999998</v>
      </c>
      <c r="DW69" s="17">
        <v>3.1080000000000001</v>
      </c>
      <c r="DX69" s="17">
        <v>14.509</v>
      </c>
      <c r="DY69" s="17">
        <v>1.633</v>
      </c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>
        <v>3.1080000000000001</v>
      </c>
      <c r="EL69" s="17">
        <v>5.1829999999999998</v>
      </c>
      <c r="EM69" s="17"/>
      <c r="EN69" s="17">
        <v>5.1829999999999998</v>
      </c>
      <c r="EO69" s="17"/>
      <c r="EP69" s="17"/>
      <c r="EQ69" s="17">
        <v>6.22</v>
      </c>
      <c r="ER69" s="17">
        <v>6.22</v>
      </c>
      <c r="ES69" s="17">
        <v>5.1829999999999998</v>
      </c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>
        <v>7.2549999999999999</v>
      </c>
      <c r="FH69" s="17">
        <v>7.2549999999999999</v>
      </c>
      <c r="FI69" s="17"/>
      <c r="FJ69" s="17"/>
      <c r="FK69" s="17">
        <v>7.2549999999999999</v>
      </c>
      <c r="FL69" s="17">
        <v>7.2549999999999999</v>
      </c>
      <c r="FM69" s="17"/>
      <c r="FN69" s="17">
        <v>14.707000000000001</v>
      </c>
      <c r="FO69" s="17"/>
      <c r="FP69" s="17"/>
      <c r="FQ69" s="17"/>
      <c r="FR69" s="17"/>
      <c r="FS69" s="17"/>
      <c r="FT69" s="17"/>
      <c r="FU69" s="17"/>
      <c r="FV69" s="17"/>
      <c r="FW69" s="17">
        <v>5.1829999999999998</v>
      </c>
      <c r="FX69" s="17">
        <v>5.1829999999999998</v>
      </c>
      <c r="FY69" s="17"/>
      <c r="FZ69" s="17">
        <v>6.22</v>
      </c>
      <c r="GA69" s="17">
        <v>6.22</v>
      </c>
      <c r="GB69" s="17"/>
      <c r="GC69" s="17">
        <v>6.22</v>
      </c>
      <c r="GD69" s="17">
        <v>5.1829999999999998</v>
      </c>
      <c r="GE69" s="17">
        <v>4.1440000000000001</v>
      </c>
      <c r="GF69" s="17">
        <v>2.073</v>
      </c>
      <c r="GG69" s="17">
        <v>7.2549999999999999</v>
      </c>
      <c r="GH69" s="17">
        <v>6.22</v>
      </c>
      <c r="GI69" s="17">
        <v>7.2549999999999999</v>
      </c>
      <c r="GJ69" s="17"/>
      <c r="GK69" s="17"/>
      <c r="GL69" s="17"/>
      <c r="GM69" s="17"/>
      <c r="GN69" s="17"/>
      <c r="GO69" s="17"/>
      <c r="GP69" s="17"/>
      <c r="GQ69" s="17"/>
      <c r="GR69" s="17"/>
      <c r="GS69" s="17">
        <v>4.1440000000000001</v>
      </c>
      <c r="GT69" s="17"/>
      <c r="GU69" s="17">
        <v>6.22</v>
      </c>
      <c r="GV69" s="17"/>
      <c r="GW69" s="17"/>
      <c r="GX69" s="17">
        <v>5.1829999999999998</v>
      </c>
      <c r="GY69" s="17">
        <v>5.1829999999999998</v>
      </c>
      <c r="GZ69" s="17"/>
      <c r="HA69" s="17"/>
      <c r="HB69" s="17"/>
      <c r="HC69" s="17"/>
      <c r="HD69" s="17"/>
      <c r="HE69" s="17">
        <v>2.073</v>
      </c>
      <c r="HF69" s="17"/>
      <c r="HG69" s="17">
        <v>3.1080000000000001</v>
      </c>
      <c r="HH69" s="17"/>
      <c r="HI69" s="17">
        <v>8.1720000000000006</v>
      </c>
      <c r="HJ69" s="17"/>
      <c r="HK69" s="17"/>
      <c r="HL69" s="17">
        <v>6.5350000000000001</v>
      </c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>
        <v>6.22</v>
      </c>
    </row>
    <row r="70" spans="1:238" ht="13.5" customHeight="1">
      <c r="A70" s="15" t="s">
        <v>92</v>
      </c>
      <c r="B70" s="53" t="s">
        <v>93</v>
      </c>
      <c r="C70" s="16" t="s">
        <v>45</v>
      </c>
      <c r="D70" s="24">
        <f t="shared" si="31"/>
        <v>2.5759999999999916</v>
      </c>
      <c r="E70" s="24">
        <f t="shared" si="32"/>
        <v>2.5759999999999916</v>
      </c>
      <c r="F70" s="25"/>
      <c r="G70" s="17">
        <v>6.0000000000000001E-3</v>
      </c>
      <c r="H70" s="17">
        <v>6.0000000000000001E-3</v>
      </c>
      <c r="I70" s="17">
        <v>6.0000000000000001E-3</v>
      </c>
      <c r="J70" s="17">
        <v>3.0000000000000001E-3</v>
      </c>
      <c r="K70" s="17">
        <v>6.0000000000000001E-3</v>
      </c>
      <c r="L70" s="17">
        <v>6.0000000000000001E-3</v>
      </c>
      <c r="M70" s="17">
        <v>3.0000000000000001E-3</v>
      </c>
      <c r="N70" s="17">
        <v>2E-3</v>
      </c>
      <c r="O70" s="17">
        <v>6.0000000000000001E-3</v>
      </c>
      <c r="P70" s="17">
        <v>6.0000000000000001E-3</v>
      </c>
      <c r="Q70" s="17">
        <v>6.0000000000000001E-3</v>
      </c>
      <c r="R70" s="17">
        <v>6.0000000000000001E-3</v>
      </c>
      <c r="S70" s="17">
        <v>6.0000000000000001E-3</v>
      </c>
      <c r="T70" s="17">
        <v>6.0000000000000001E-3</v>
      </c>
      <c r="U70" s="17">
        <v>6.0000000000000001E-3</v>
      </c>
      <c r="V70" s="17">
        <v>6.0000000000000001E-3</v>
      </c>
      <c r="W70" s="17">
        <v>6.0000000000000001E-3</v>
      </c>
      <c r="X70" s="17">
        <v>6.0000000000000001E-3</v>
      </c>
      <c r="Y70" s="17">
        <v>6.0000000000000001E-3</v>
      </c>
      <c r="Z70" s="58">
        <f>0.025+0.006</f>
        <v>3.1E-2</v>
      </c>
      <c r="AA70" s="17">
        <v>5.0000000000000001E-3</v>
      </c>
      <c r="AB70" s="17">
        <v>4.0000000000000001E-3</v>
      </c>
      <c r="AC70" s="17">
        <v>6.0000000000000001E-3</v>
      </c>
      <c r="AD70" s="17">
        <v>4.0000000000000001E-3</v>
      </c>
      <c r="AE70" s="17">
        <v>4.0000000000000001E-3</v>
      </c>
      <c r="AF70" s="17">
        <v>5.0000000000000001E-3</v>
      </c>
      <c r="AG70" s="17">
        <v>3.0000000000000001E-3</v>
      </c>
      <c r="AH70" s="17">
        <v>4.0000000000000001E-3</v>
      </c>
      <c r="AI70" s="17">
        <v>3.0000000000000001E-3</v>
      </c>
      <c r="AJ70" s="17">
        <v>4.0000000000000001E-3</v>
      </c>
      <c r="AK70" s="17">
        <v>2E-3</v>
      </c>
      <c r="AL70" s="17">
        <v>3.0000000000000001E-3</v>
      </c>
      <c r="AM70" s="17">
        <v>2E-3</v>
      </c>
      <c r="AN70" s="17">
        <v>2E-3</v>
      </c>
      <c r="AO70" s="17">
        <v>5.0000000000000001E-3</v>
      </c>
      <c r="AP70" s="17">
        <v>3.0000000000000001E-3</v>
      </c>
      <c r="AQ70" s="17">
        <v>5.0000000000000001E-3</v>
      </c>
      <c r="AR70" s="17">
        <v>2E-3</v>
      </c>
      <c r="AS70" s="17">
        <v>3.0000000000000001E-3</v>
      </c>
      <c r="AT70" s="17">
        <v>6.0000000000000001E-3</v>
      </c>
      <c r="AU70" s="17">
        <v>3.0000000000000001E-3</v>
      </c>
      <c r="AV70" s="17">
        <v>5.0000000000000001E-3</v>
      </c>
      <c r="AW70" s="17">
        <f>0.145+0.003</f>
        <v>0.14799999999999999</v>
      </c>
      <c r="AX70" s="17">
        <v>2E-3</v>
      </c>
      <c r="AY70" s="17">
        <v>2E-3</v>
      </c>
      <c r="AZ70" s="17">
        <v>4.0000000000000001E-3</v>
      </c>
      <c r="BA70" s="17">
        <f>0.09+0.002</f>
        <v>9.1999999999999998E-2</v>
      </c>
      <c r="BB70" s="17">
        <v>3.0000000000000001E-3</v>
      </c>
      <c r="BC70" s="17">
        <v>5.0000000000000001E-3</v>
      </c>
      <c r="BD70" s="17">
        <v>3.0000000000000001E-3</v>
      </c>
      <c r="BE70" s="17">
        <v>4.0000000000000001E-3</v>
      </c>
      <c r="BF70" s="17">
        <v>6.0000000000000001E-3</v>
      </c>
      <c r="BG70" s="17">
        <v>2E-3</v>
      </c>
      <c r="BH70" s="17">
        <v>4.0000000000000001E-3</v>
      </c>
      <c r="BI70" s="17">
        <v>2E-3</v>
      </c>
      <c r="BJ70" s="17">
        <v>3.0000000000000001E-3</v>
      </c>
      <c r="BK70" s="17">
        <f>0.213+0.005</f>
        <v>0.218</v>
      </c>
      <c r="BL70" s="17">
        <v>4.0000000000000001E-3</v>
      </c>
      <c r="BM70" s="17">
        <v>6.0000000000000001E-3</v>
      </c>
      <c r="BN70" s="17">
        <v>6.0000000000000001E-3</v>
      </c>
      <c r="BO70" s="17">
        <v>3.0000000000000001E-3</v>
      </c>
      <c r="BP70" s="17">
        <v>3.0000000000000001E-3</v>
      </c>
      <c r="BQ70" s="17">
        <v>2E-3</v>
      </c>
      <c r="BR70" s="17">
        <v>3.0000000000000001E-3</v>
      </c>
      <c r="BS70" s="17">
        <v>4.0000000000000001E-3</v>
      </c>
      <c r="BT70" s="17">
        <v>6.0000000000000001E-3</v>
      </c>
      <c r="BU70" s="17">
        <v>3.0000000000000001E-3</v>
      </c>
      <c r="BV70" s="17">
        <v>2E-3</v>
      </c>
      <c r="BW70" s="17">
        <v>3.0000000000000001E-3</v>
      </c>
      <c r="BX70" s="17">
        <v>4.0000000000000001E-3</v>
      </c>
      <c r="BY70" s="17">
        <v>2E-3</v>
      </c>
      <c r="BZ70" s="17">
        <v>5.0000000000000001E-3</v>
      </c>
      <c r="CA70" s="17">
        <v>5.0000000000000001E-3</v>
      </c>
      <c r="CB70" s="17">
        <v>3.0000000000000001E-3</v>
      </c>
      <c r="CC70" s="17">
        <v>6.0000000000000001E-3</v>
      </c>
      <c r="CD70" s="17">
        <v>6.0000000000000001E-3</v>
      </c>
      <c r="CE70" s="17">
        <v>4.0000000000000001E-3</v>
      </c>
      <c r="CF70" s="17">
        <v>2E-3</v>
      </c>
      <c r="CG70" s="17">
        <v>3.0000000000000001E-3</v>
      </c>
      <c r="CH70" s="17">
        <v>4.0000000000000001E-3</v>
      </c>
      <c r="CI70" s="17">
        <v>3.0000000000000001E-3</v>
      </c>
      <c r="CJ70" s="17">
        <v>3.0000000000000001E-3</v>
      </c>
      <c r="CK70" s="17">
        <v>5.0000000000000001E-3</v>
      </c>
      <c r="CL70" s="17">
        <v>6.0000000000000001E-3</v>
      </c>
      <c r="CM70" s="17">
        <v>3.0000000000000001E-3</v>
      </c>
      <c r="CN70" s="17">
        <v>6.0000000000000001E-3</v>
      </c>
      <c r="CO70" s="17">
        <v>5.0000000000000001E-3</v>
      </c>
      <c r="CP70" s="17">
        <v>4.0000000000000001E-3</v>
      </c>
      <c r="CQ70" s="17">
        <v>4.0000000000000001E-3</v>
      </c>
      <c r="CR70" s="17">
        <f>0.11+0.002</f>
        <v>0.112</v>
      </c>
      <c r="CS70" s="17">
        <v>5.0000000000000001E-3</v>
      </c>
      <c r="CT70" s="17">
        <v>2E-3</v>
      </c>
      <c r="CU70" s="17">
        <v>3.0000000000000001E-3</v>
      </c>
      <c r="CV70" s="17">
        <v>3.0000000000000001E-3</v>
      </c>
      <c r="CW70" s="17">
        <v>8.0000000000000002E-3</v>
      </c>
      <c r="CX70" s="17">
        <v>7.0000000000000001E-3</v>
      </c>
      <c r="CY70" s="59">
        <v>8.0000000000000002E-3</v>
      </c>
      <c r="CZ70" s="58">
        <v>6.0000000000000001E-3</v>
      </c>
      <c r="DA70" s="17">
        <v>5.0000000000000001E-3</v>
      </c>
      <c r="DB70" s="17">
        <v>4.0000000000000001E-3</v>
      </c>
      <c r="DC70" s="17">
        <v>3.0000000000000001E-3</v>
      </c>
      <c r="DD70" s="17">
        <v>3.0000000000000001E-3</v>
      </c>
      <c r="DE70" s="17">
        <v>6.0000000000000001E-3</v>
      </c>
      <c r="DF70" s="17">
        <v>3.0000000000000001E-3</v>
      </c>
      <c r="DG70" s="17">
        <v>3.0000000000000001E-3</v>
      </c>
      <c r="DH70" s="17">
        <v>3.0000000000000001E-3</v>
      </c>
      <c r="DI70" s="17"/>
      <c r="DJ70" s="59">
        <f>0.132+0.012</f>
        <v>0.14400000000000002</v>
      </c>
      <c r="DK70" s="17">
        <v>1.9E-2</v>
      </c>
      <c r="DL70" s="17">
        <v>1.4999999999999999E-2</v>
      </c>
      <c r="DM70" s="17">
        <v>4.0000000000000001E-3</v>
      </c>
      <c r="DN70" s="17">
        <v>8.9999999999999993E-3</v>
      </c>
      <c r="DO70" s="17">
        <v>5.0000000000000001E-3</v>
      </c>
      <c r="DP70" s="17">
        <v>3.0000000000000001E-3</v>
      </c>
      <c r="DQ70" s="17">
        <v>5.0000000000000001E-3</v>
      </c>
      <c r="DR70" s="17">
        <v>5.0000000000000001E-3</v>
      </c>
      <c r="DS70" s="17">
        <v>4.0000000000000001E-3</v>
      </c>
      <c r="DT70" s="17">
        <v>4.0000000000000001E-3</v>
      </c>
      <c r="DU70" s="17">
        <v>4.0000000000000001E-3</v>
      </c>
      <c r="DV70" s="17">
        <v>0.01</v>
      </c>
      <c r="DW70" s="17">
        <v>3.0000000000000001E-3</v>
      </c>
      <c r="DX70" s="17">
        <v>1.7000000000000001E-2</v>
      </c>
      <c r="DY70" s="17">
        <v>3.0000000000000001E-3</v>
      </c>
      <c r="DZ70" s="17">
        <v>4.0000000000000001E-3</v>
      </c>
      <c r="EA70" s="17">
        <v>3.0000000000000001E-3</v>
      </c>
      <c r="EB70" s="17">
        <v>7.0000000000000001E-3</v>
      </c>
      <c r="EC70" s="17">
        <v>6.0000000000000001E-3</v>
      </c>
      <c r="ED70" s="17">
        <v>7.0000000000000001E-3</v>
      </c>
      <c r="EE70" s="17">
        <v>5.0000000000000001E-3</v>
      </c>
      <c r="EF70" s="17">
        <v>1.6E-2</v>
      </c>
      <c r="EG70" s="17">
        <v>4.0000000000000001E-3</v>
      </c>
      <c r="EH70" s="17">
        <v>4.0000000000000001E-3</v>
      </c>
      <c r="EI70" s="17">
        <v>5.0000000000000001E-3</v>
      </c>
      <c r="EJ70" s="17">
        <v>3.0000000000000001E-3</v>
      </c>
      <c r="EK70" s="17">
        <v>4.0000000000000001E-3</v>
      </c>
      <c r="EL70" s="17">
        <v>4.0000000000000001E-3</v>
      </c>
      <c r="EM70" s="17">
        <v>8.0000000000000002E-3</v>
      </c>
      <c r="EN70" s="17">
        <v>3.0000000000000001E-3</v>
      </c>
      <c r="EO70" s="17">
        <v>4.0000000000000001E-3</v>
      </c>
      <c r="EP70" s="17">
        <v>5.0000000000000001E-3</v>
      </c>
      <c r="EQ70" s="17">
        <v>6.0000000000000001E-3</v>
      </c>
      <c r="ER70" s="17">
        <v>4.0000000000000001E-3</v>
      </c>
      <c r="ES70" s="17">
        <v>5.0000000000000001E-3</v>
      </c>
      <c r="ET70" s="17">
        <v>5.0000000000000001E-3</v>
      </c>
      <c r="EU70" s="17">
        <v>6.0000000000000001E-3</v>
      </c>
      <c r="EV70" s="17">
        <v>4.0000000000000001E-3</v>
      </c>
      <c r="EW70" s="17">
        <v>5.0000000000000001E-3</v>
      </c>
      <c r="EX70" s="17">
        <v>5.0000000000000001E-3</v>
      </c>
      <c r="EY70" s="17"/>
      <c r="EZ70" s="17">
        <v>4.0000000000000001E-3</v>
      </c>
      <c r="FA70" s="17">
        <v>5.0000000000000001E-3</v>
      </c>
      <c r="FB70" s="17">
        <v>5.0000000000000001E-3</v>
      </c>
      <c r="FC70" s="17">
        <v>5.0000000000000001E-3</v>
      </c>
      <c r="FD70" s="17">
        <v>5.0000000000000001E-3</v>
      </c>
      <c r="FE70" s="17">
        <v>4.0000000000000001E-3</v>
      </c>
      <c r="FF70" s="17">
        <v>4.0000000000000001E-3</v>
      </c>
      <c r="FG70" s="17">
        <v>1.4999999999999999E-2</v>
      </c>
      <c r="FH70" s="17">
        <v>1.4999999999999999E-2</v>
      </c>
      <c r="FI70" s="17">
        <v>5.0000000000000001E-3</v>
      </c>
      <c r="FJ70" s="17">
        <v>5.0000000000000001E-3</v>
      </c>
      <c r="FK70" s="17">
        <v>1.6E-2</v>
      </c>
      <c r="FL70" s="17">
        <v>1.7999999999999999E-2</v>
      </c>
      <c r="FM70" s="17">
        <v>5.0000000000000001E-3</v>
      </c>
      <c r="FN70" s="17"/>
      <c r="FO70" s="17"/>
      <c r="FP70" s="17">
        <v>3.0000000000000001E-3</v>
      </c>
      <c r="FQ70" s="17">
        <v>6.0000000000000001E-3</v>
      </c>
      <c r="FR70" s="17">
        <v>5.0000000000000001E-3</v>
      </c>
      <c r="FS70" s="17">
        <v>4.0000000000000001E-3</v>
      </c>
      <c r="FT70" s="17">
        <v>5.0000000000000001E-3</v>
      </c>
      <c r="FU70" s="17">
        <v>4.0000000000000001E-3</v>
      </c>
      <c r="FV70" s="17">
        <v>5.0000000000000001E-3</v>
      </c>
      <c r="FW70" s="17">
        <v>6.0000000000000001E-3</v>
      </c>
      <c r="FX70" s="17">
        <v>5.0000000000000001E-3</v>
      </c>
      <c r="FY70" s="17">
        <v>6.0000000000000001E-3</v>
      </c>
      <c r="FZ70" s="17">
        <v>6.0000000000000001E-3</v>
      </c>
      <c r="GA70" s="17">
        <v>5.0000000000000001E-3</v>
      </c>
      <c r="GB70" s="17">
        <v>5.0000000000000001E-3</v>
      </c>
      <c r="GC70" s="17">
        <v>5.0000000000000001E-3</v>
      </c>
      <c r="GD70" s="17">
        <v>5.0000000000000001E-3</v>
      </c>
      <c r="GE70" s="17">
        <v>4.0000000000000001E-3</v>
      </c>
      <c r="GF70" s="17">
        <v>7.0000000000000001E-3</v>
      </c>
      <c r="GG70" s="17">
        <v>5.0000000000000001E-3</v>
      </c>
      <c r="GH70" s="17">
        <v>3.0000000000000001E-3</v>
      </c>
      <c r="GI70" s="17">
        <v>7.0000000000000001E-3</v>
      </c>
      <c r="GJ70" s="17"/>
      <c r="GK70" s="17">
        <v>6.0000000000000001E-3</v>
      </c>
      <c r="GL70" s="17">
        <v>6.0000000000000001E-3</v>
      </c>
      <c r="GM70" s="17">
        <v>4.0000000000000001E-3</v>
      </c>
      <c r="GN70" s="17">
        <v>5.0000000000000001E-3</v>
      </c>
      <c r="GO70" s="17">
        <v>3.0000000000000001E-3</v>
      </c>
      <c r="GP70" s="17">
        <v>6.0000000000000001E-3</v>
      </c>
      <c r="GQ70" s="17">
        <v>4.0000000000000001E-3</v>
      </c>
      <c r="GR70" s="17">
        <v>4.0000000000000001E-3</v>
      </c>
      <c r="GS70" s="17">
        <v>5.0000000000000001E-3</v>
      </c>
      <c r="GT70" s="17">
        <v>6.0000000000000001E-3</v>
      </c>
      <c r="GU70" s="17">
        <v>4.0000000000000001E-3</v>
      </c>
      <c r="GV70" s="17">
        <v>5.0000000000000001E-3</v>
      </c>
      <c r="GW70" s="17">
        <v>3.0000000000000001E-3</v>
      </c>
      <c r="GX70" s="17">
        <v>5.0000000000000001E-3</v>
      </c>
      <c r="GY70" s="17">
        <v>4.0000000000000001E-3</v>
      </c>
      <c r="GZ70" s="17">
        <v>5.0000000000000001E-3</v>
      </c>
      <c r="HA70" s="17">
        <v>3.0000000000000001E-3</v>
      </c>
      <c r="HB70" s="17">
        <v>4.0000000000000001E-3</v>
      </c>
      <c r="HC70" s="17">
        <v>6.0000000000000001E-3</v>
      </c>
      <c r="HD70" s="17">
        <v>6.0000000000000001E-3</v>
      </c>
      <c r="HE70" s="17">
        <v>3.0000000000000001E-3</v>
      </c>
      <c r="HF70" s="17">
        <v>6.0000000000000001E-3</v>
      </c>
      <c r="HG70" s="17">
        <v>6.0000000000000001E-3</v>
      </c>
      <c r="HH70" s="17">
        <v>3.0000000000000001E-3</v>
      </c>
      <c r="HI70" s="17">
        <v>6.0000000000000001E-3</v>
      </c>
      <c r="HJ70" s="17">
        <v>4.0000000000000001E-3</v>
      </c>
      <c r="HK70" s="17">
        <v>5.0000000000000001E-3</v>
      </c>
      <c r="HL70" s="17">
        <v>3.0000000000000001E-3</v>
      </c>
      <c r="HM70" s="17">
        <f>0.3+0.005</f>
        <v>0.30499999999999999</v>
      </c>
      <c r="HN70" s="17">
        <v>4.0000000000000001E-3</v>
      </c>
      <c r="HO70" s="17">
        <v>6.0000000000000001E-3</v>
      </c>
      <c r="HP70" s="17">
        <v>6.0000000000000001E-3</v>
      </c>
      <c r="HQ70" s="17">
        <v>6.0000000000000001E-3</v>
      </c>
      <c r="HR70" s="17">
        <v>6.0000000000000001E-3</v>
      </c>
      <c r="HS70" s="17">
        <v>6.0000000000000001E-3</v>
      </c>
      <c r="HT70" s="17">
        <v>6.0000000000000001E-3</v>
      </c>
      <c r="HU70" s="17">
        <v>4.0000000000000001E-3</v>
      </c>
      <c r="HV70" s="17">
        <v>6.0000000000000001E-3</v>
      </c>
      <c r="HW70" s="17">
        <v>6.0000000000000001E-3</v>
      </c>
      <c r="HX70" s="17">
        <v>5.0000000000000001E-3</v>
      </c>
      <c r="HY70" s="17">
        <v>6.0000000000000001E-3</v>
      </c>
      <c r="HZ70" s="17">
        <v>6.0000000000000001E-3</v>
      </c>
      <c r="IA70" s="17">
        <v>6.0000000000000001E-3</v>
      </c>
      <c r="IB70" s="17">
        <f>0.2+0.006</f>
        <v>0.20600000000000002</v>
      </c>
      <c r="IC70" s="17">
        <v>6.0000000000000001E-3</v>
      </c>
      <c r="ID70" s="17">
        <f>0.218+0.006</f>
        <v>0.224</v>
      </c>
    </row>
    <row r="71" spans="1:238" ht="13.5" customHeight="1">
      <c r="A71" s="15"/>
      <c r="B71" s="53"/>
      <c r="C71" s="16" t="s">
        <v>17</v>
      </c>
      <c r="D71" s="24">
        <f t="shared" si="31"/>
        <v>3757.5669999999936</v>
      </c>
      <c r="E71" s="24">
        <f t="shared" si="32"/>
        <v>3757.5669999999936</v>
      </c>
      <c r="F71" s="25"/>
      <c r="G71" s="17">
        <v>6.22</v>
      </c>
      <c r="H71" s="17">
        <v>6.22</v>
      </c>
      <c r="I71" s="17">
        <v>6.22</v>
      </c>
      <c r="J71" s="17">
        <v>3.1080000000000001</v>
      </c>
      <c r="K71" s="17">
        <v>6.22</v>
      </c>
      <c r="L71" s="17">
        <v>6.22</v>
      </c>
      <c r="M71" s="17">
        <v>3.1080000000000001</v>
      </c>
      <c r="N71" s="17">
        <v>2.073</v>
      </c>
      <c r="O71" s="17">
        <v>6.22</v>
      </c>
      <c r="P71" s="17">
        <v>6.22</v>
      </c>
      <c r="Q71" s="17">
        <v>6.22</v>
      </c>
      <c r="R71" s="17">
        <v>6.22</v>
      </c>
      <c r="S71" s="17">
        <v>6.22</v>
      </c>
      <c r="T71" s="17">
        <v>6.22</v>
      </c>
      <c r="U71" s="17">
        <v>6.22</v>
      </c>
      <c r="V71" s="17">
        <v>6.22</v>
      </c>
      <c r="W71" s="17">
        <v>6.22</v>
      </c>
      <c r="X71" s="17">
        <v>6.22</v>
      </c>
      <c r="Y71" s="17">
        <v>6.22</v>
      </c>
      <c r="Z71" s="58">
        <f>51.551+6.22</f>
        <v>57.771000000000001</v>
      </c>
      <c r="AA71" s="17">
        <v>5.1829999999999998</v>
      </c>
      <c r="AB71" s="17">
        <v>4.1440000000000001</v>
      </c>
      <c r="AC71" s="17">
        <v>6.22</v>
      </c>
      <c r="AD71" s="17">
        <v>4.1440000000000001</v>
      </c>
      <c r="AE71" s="17">
        <v>4.1440000000000001</v>
      </c>
      <c r="AF71" s="17">
        <v>5.1829999999999998</v>
      </c>
      <c r="AG71" s="17">
        <v>3.1080000000000001</v>
      </c>
      <c r="AH71" s="17">
        <v>4.1440000000000001</v>
      </c>
      <c r="AI71" s="17">
        <v>3.1080000000000001</v>
      </c>
      <c r="AJ71" s="17">
        <v>4.1440000000000001</v>
      </c>
      <c r="AK71" s="17">
        <v>2.073</v>
      </c>
      <c r="AL71" s="17">
        <v>3.1080000000000001</v>
      </c>
      <c r="AM71" s="17">
        <v>2.073</v>
      </c>
      <c r="AN71" s="17">
        <v>2.073</v>
      </c>
      <c r="AO71" s="17">
        <v>5.1829999999999998</v>
      </c>
      <c r="AP71" s="17">
        <v>3.1080000000000001</v>
      </c>
      <c r="AQ71" s="17">
        <v>5.1829999999999998</v>
      </c>
      <c r="AR71" s="17">
        <v>2.073</v>
      </c>
      <c r="AS71" s="17">
        <v>3.1080000000000001</v>
      </c>
      <c r="AT71" s="17">
        <v>6.22</v>
      </c>
      <c r="AU71" s="17">
        <v>3.1080000000000001</v>
      </c>
      <c r="AV71" s="17">
        <v>5.1829999999999998</v>
      </c>
      <c r="AW71" s="17">
        <f>224.088+3.108</f>
        <v>227.196</v>
      </c>
      <c r="AX71" s="17">
        <v>2.073</v>
      </c>
      <c r="AY71" s="17">
        <v>2.073</v>
      </c>
      <c r="AZ71" s="17">
        <v>4.1440000000000001</v>
      </c>
      <c r="BA71" s="17">
        <f>162.661+2.073</f>
        <v>164.73400000000001</v>
      </c>
      <c r="BB71" s="17">
        <v>3.1080000000000001</v>
      </c>
      <c r="BC71" s="17">
        <v>5.1829999999999998</v>
      </c>
      <c r="BD71" s="17">
        <v>3.1080000000000001</v>
      </c>
      <c r="BE71" s="17">
        <v>4.1440000000000001</v>
      </c>
      <c r="BF71" s="17">
        <v>6.22</v>
      </c>
      <c r="BG71" s="17">
        <v>2.073</v>
      </c>
      <c r="BH71" s="17">
        <v>4.1440000000000001</v>
      </c>
      <c r="BI71" s="17">
        <v>2.073</v>
      </c>
      <c r="BJ71" s="17">
        <v>3.1080000000000001</v>
      </c>
      <c r="BK71" s="17">
        <f>384.966+5.183</f>
        <v>390.149</v>
      </c>
      <c r="BL71" s="17">
        <v>4.1440000000000001</v>
      </c>
      <c r="BM71" s="17">
        <v>6.22</v>
      </c>
      <c r="BN71" s="17">
        <v>6.22</v>
      </c>
      <c r="BO71" s="17">
        <v>3.1080000000000001</v>
      </c>
      <c r="BP71" s="17">
        <v>3.1080000000000001</v>
      </c>
      <c r="BQ71" s="17">
        <v>2.073</v>
      </c>
      <c r="BR71" s="17">
        <v>3.1080000000000001</v>
      </c>
      <c r="BS71" s="17">
        <v>4.1440000000000001</v>
      </c>
      <c r="BT71" s="17">
        <v>6.22</v>
      </c>
      <c r="BU71" s="17">
        <v>3.1080000000000001</v>
      </c>
      <c r="BV71" s="17">
        <v>2.073</v>
      </c>
      <c r="BW71" s="17">
        <v>3.1080000000000001</v>
      </c>
      <c r="BX71" s="17">
        <v>4.1440000000000001</v>
      </c>
      <c r="BY71" s="17">
        <v>2.073</v>
      </c>
      <c r="BZ71" s="17">
        <v>5.1829999999999998</v>
      </c>
      <c r="CA71" s="17">
        <v>5.1829999999999998</v>
      </c>
      <c r="CB71" s="17">
        <v>3.1080000000000001</v>
      </c>
      <c r="CC71" s="17">
        <v>6.22</v>
      </c>
      <c r="CD71" s="17">
        <v>6.22</v>
      </c>
      <c r="CE71" s="17">
        <v>4.1440000000000001</v>
      </c>
      <c r="CF71" s="17">
        <v>2.073</v>
      </c>
      <c r="CG71" s="17">
        <v>3.1080000000000001</v>
      </c>
      <c r="CH71" s="17">
        <v>4.1440000000000001</v>
      </c>
      <c r="CI71" s="17">
        <v>3.1080000000000001</v>
      </c>
      <c r="CJ71" s="17">
        <v>3.1080000000000001</v>
      </c>
      <c r="CK71" s="17">
        <v>5.1829999999999998</v>
      </c>
      <c r="CL71" s="17">
        <v>6.22</v>
      </c>
      <c r="CM71" s="17">
        <v>3.1080000000000001</v>
      </c>
      <c r="CN71" s="17">
        <v>6.22</v>
      </c>
      <c r="CO71" s="17">
        <v>5.1829999999999998</v>
      </c>
      <c r="CP71" s="17">
        <v>4.1440000000000001</v>
      </c>
      <c r="CQ71" s="17">
        <v>4.1440000000000001</v>
      </c>
      <c r="CR71" s="17">
        <f>198.81+2.073</f>
        <v>200.88300000000001</v>
      </c>
      <c r="CS71" s="17">
        <v>5.1829999999999998</v>
      </c>
      <c r="CT71" s="17">
        <v>2.073</v>
      </c>
      <c r="CU71" s="17">
        <v>3.1080000000000001</v>
      </c>
      <c r="CV71" s="17">
        <v>3.1080000000000001</v>
      </c>
      <c r="CW71" s="17">
        <v>8.2910000000000004</v>
      </c>
      <c r="CX71" s="17">
        <v>7.2549999999999999</v>
      </c>
      <c r="CY71" s="56">
        <v>8.2910000000000004</v>
      </c>
      <c r="CZ71" s="58">
        <v>6.22</v>
      </c>
      <c r="DA71" s="17">
        <v>5.1829999999999998</v>
      </c>
      <c r="DB71" s="17">
        <v>4.1440000000000001</v>
      </c>
      <c r="DC71" s="17">
        <v>3.1080000000000001</v>
      </c>
      <c r="DD71" s="17">
        <v>3.1080000000000001</v>
      </c>
      <c r="DE71" s="17">
        <v>6.22</v>
      </c>
      <c r="DF71" s="17">
        <v>3.1080000000000001</v>
      </c>
      <c r="DG71" s="17">
        <v>3.1080000000000001</v>
      </c>
      <c r="DH71" s="17">
        <v>3.1080000000000001</v>
      </c>
      <c r="DI71" s="17"/>
      <c r="DJ71" s="56">
        <f>238.57+12.435</f>
        <v>251.005</v>
      </c>
      <c r="DK71" s="17">
        <v>19.690999999999999</v>
      </c>
      <c r="DL71" s="17">
        <v>15.547000000000001</v>
      </c>
      <c r="DM71" s="17">
        <v>4.1440000000000001</v>
      </c>
      <c r="DN71" s="17">
        <v>9.327</v>
      </c>
      <c r="DO71" s="17">
        <v>5.1829999999999998</v>
      </c>
      <c r="DP71" s="17">
        <v>3.1080000000000001</v>
      </c>
      <c r="DQ71" s="17">
        <v>5.1829999999999998</v>
      </c>
      <c r="DR71" s="17">
        <v>5.1829999999999998</v>
      </c>
      <c r="DS71" s="17">
        <v>4.1440000000000001</v>
      </c>
      <c r="DT71" s="17">
        <v>4.1440000000000001</v>
      </c>
      <c r="DU71" s="17">
        <v>4.1440000000000001</v>
      </c>
      <c r="DV71" s="17">
        <v>10.363</v>
      </c>
      <c r="DW71" s="17">
        <v>3.1080000000000001</v>
      </c>
      <c r="DX71" s="17">
        <v>17.617000000000001</v>
      </c>
      <c r="DY71" s="17">
        <v>3.1080000000000001</v>
      </c>
      <c r="DZ71" s="17">
        <v>4.1440000000000001</v>
      </c>
      <c r="EA71" s="17">
        <v>3.1080000000000001</v>
      </c>
      <c r="EB71" s="17">
        <v>7.2549999999999999</v>
      </c>
      <c r="EC71" s="17">
        <v>6.22</v>
      </c>
      <c r="ED71" s="17">
        <v>7.2549999999999999</v>
      </c>
      <c r="EE71" s="17">
        <v>5.1829999999999998</v>
      </c>
      <c r="EF71" s="17">
        <v>16.582999999999998</v>
      </c>
      <c r="EG71" s="17">
        <v>4.1440000000000001</v>
      </c>
      <c r="EH71" s="17">
        <v>4.1440000000000001</v>
      </c>
      <c r="EI71" s="17">
        <v>5.1829999999999998</v>
      </c>
      <c r="EJ71" s="17">
        <v>3.1080000000000001</v>
      </c>
      <c r="EK71" s="17">
        <v>4.1440000000000001</v>
      </c>
      <c r="EL71" s="17">
        <v>4.1440000000000001</v>
      </c>
      <c r="EM71" s="17">
        <v>8.2910000000000004</v>
      </c>
      <c r="EN71" s="17">
        <v>3.1080000000000001</v>
      </c>
      <c r="EO71" s="17">
        <v>4.1440000000000001</v>
      </c>
      <c r="EP71" s="17">
        <v>5.1829999999999998</v>
      </c>
      <c r="EQ71" s="17">
        <v>6.22</v>
      </c>
      <c r="ER71" s="17">
        <v>4.1440000000000001</v>
      </c>
      <c r="ES71" s="17">
        <v>5.1829999999999998</v>
      </c>
      <c r="ET71" s="17">
        <v>5.1829999999999998</v>
      </c>
      <c r="EU71" s="17">
        <v>6.22</v>
      </c>
      <c r="EV71" s="17">
        <v>4.1440000000000001</v>
      </c>
      <c r="EW71" s="17">
        <v>5.1829999999999998</v>
      </c>
      <c r="EX71" s="17">
        <v>5.1829999999999998</v>
      </c>
      <c r="EY71" s="17"/>
      <c r="EZ71" s="17">
        <v>4.1440000000000001</v>
      </c>
      <c r="FA71" s="17">
        <v>5.1829999999999998</v>
      </c>
      <c r="FB71" s="17">
        <v>5.1829999999999998</v>
      </c>
      <c r="FC71" s="17">
        <v>5.1829999999999998</v>
      </c>
      <c r="FD71" s="17">
        <v>5.1829999999999998</v>
      </c>
      <c r="FE71" s="17">
        <v>4.1440000000000001</v>
      </c>
      <c r="FF71" s="17">
        <v>4.1440000000000001</v>
      </c>
      <c r="FG71" s="17">
        <v>15.547000000000001</v>
      </c>
      <c r="FH71" s="17">
        <v>15.547000000000001</v>
      </c>
      <c r="FI71" s="17">
        <v>5.1829999999999998</v>
      </c>
      <c r="FJ71" s="17">
        <v>5.1829999999999998</v>
      </c>
      <c r="FK71" s="17">
        <v>16.582999999999998</v>
      </c>
      <c r="FL71" s="17">
        <v>18.652999999999999</v>
      </c>
      <c r="FM71" s="17">
        <v>5.1829999999999998</v>
      </c>
      <c r="FN71" s="17"/>
      <c r="FO71" s="17"/>
      <c r="FP71" s="17">
        <v>3.1080000000000001</v>
      </c>
      <c r="FQ71" s="17">
        <v>6.22</v>
      </c>
      <c r="FR71" s="17">
        <v>5.1829999999999998</v>
      </c>
      <c r="FS71" s="17">
        <v>4.1440000000000001</v>
      </c>
      <c r="FT71" s="17">
        <v>5.1829999999999998</v>
      </c>
      <c r="FU71" s="17">
        <v>4.1440000000000001</v>
      </c>
      <c r="FV71" s="17">
        <v>5.1829999999999998</v>
      </c>
      <c r="FW71" s="17">
        <v>6.22</v>
      </c>
      <c r="FX71" s="17">
        <v>5.1829999999999998</v>
      </c>
      <c r="FY71" s="17">
        <v>6.22</v>
      </c>
      <c r="FZ71" s="17">
        <v>6.22</v>
      </c>
      <c r="GA71" s="17">
        <v>5.1829999999999998</v>
      </c>
      <c r="GB71" s="17">
        <v>5.1829999999999998</v>
      </c>
      <c r="GC71" s="17">
        <v>5.1829999999999998</v>
      </c>
      <c r="GD71" s="17">
        <v>5.1829999999999998</v>
      </c>
      <c r="GE71" s="17">
        <v>4.1440000000000001</v>
      </c>
      <c r="GF71" s="17">
        <v>7.2549999999999999</v>
      </c>
      <c r="GG71" s="17">
        <v>5.1829999999999998</v>
      </c>
      <c r="GH71" s="17">
        <v>3.1080000000000001</v>
      </c>
      <c r="GI71" s="17">
        <v>7.2549999999999999</v>
      </c>
      <c r="GJ71" s="17"/>
      <c r="GK71" s="17">
        <v>6.22</v>
      </c>
      <c r="GL71" s="17">
        <v>6.22</v>
      </c>
      <c r="GM71" s="17">
        <v>4.1440000000000001</v>
      </c>
      <c r="GN71" s="17">
        <v>5.1829999999999998</v>
      </c>
      <c r="GO71" s="17">
        <v>3.1080000000000001</v>
      </c>
      <c r="GP71" s="17">
        <v>6.22</v>
      </c>
      <c r="GQ71" s="17">
        <v>4.1440000000000001</v>
      </c>
      <c r="GR71" s="17">
        <v>4.1440000000000001</v>
      </c>
      <c r="GS71" s="17">
        <v>5.1829999999999998</v>
      </c>
      <c r="GT71" s="17">
        <v>6.22</v>
      </c>
      <c r="GU71" s="17">
        <v>4.1440000000000001</v>
      </c>
      <c r="GV71" s="17">
        <v>5.1829999999999998</v>
      </c>
      <c r="GW71" s="17">
        <v>3.1080000000000001</v>
      </c>
      <c r="GX71" s="17">
        <v>5.1829999999999998</v>
      </c>
      <c r="GY71" s="17">
        <v>4.1440000000000001</v>
      </c>
      <c r="GZ71" s="17">
        <v>5.1829999999999998</v>
      </c>
      <c r="HA71" s="17">
        <v>3.1080000000000001</v>
      </c>
      <c r="HB71" s="17">
        <v>4.1440000000000001</v>
      </c>
      <c r="HC71" s="17">
        <v>6.22</v>
      </c>
      <c r="HD71" s="17">
        <v>6.22</v>
      </c>
      <c r="HE71" s="17">
        <v>3.1080000000000001</v>
      </c>
      <c r="HF71" s="17">
        <v>6.22</v>
      </c>
      <c r="HG71" s="17">
        <v>6.22</v>
      </c>
      <c r="HH71" s="17">
        <v>3.1080000000000001</v>
      </c>
      <c r="HI71" s="17">
        <v>6.22</v>
      </c>
      <c r="HJ71" s="17">
        <v>4.1440000000000001</v>
      </c>
      <c r="HK71" s="17">
        <v>5.1829999999999998</v>
      </c>
      <c r="HL71" s="17">
        <v>3.1080000000000001</v>
      </c>
      <c r="HM71" s="17">
        <f>556.824+5.183</f>
        <v>562.00699999999995</v>
      </c>
      <c r="HN71" s="17">
        <v>4.1440000000000001</v>
      </c>
      <c r="HO71" s="17">
        <v>6.22</v>
      </c>
      <c r="HP71" s="17">
        <v>6.22</v>
      </c>
      <c r="HQ71" s="17">
        <v>6.22</v>
      </c>
      <c r="HR71" s="17">
        <v>6.22</v>
      </c>
      <c r="HS71" s="17">
        <v>6.22</v>
      </c>
      <c r="HT71" s="17">
        <v>6.22</v>
      </c>
      <c r="HU71" s="17">
        <v>4.1440000000000001</v>
      </c>
      <c r="HV71" s="17">
        <v>6.22</v>
      </c>
      <c r="HW71" s="17">
        <v>6.22</v>
      </c>
      <c r="HX71" s="17">
        <v>5.1829999999999998</v>
      </c>
      <c r="HY71" s="17">
        <v>6.22</v>
      </c>
      <c r="HZ71" s="17">
        <v>6.22</v>
      </c>
      <c r="IA71" s="17">
        <v>6.22</v>
      </c>
      <c r="IB71" s="17">
        <f>361.469+6.22</f>
        <v>367.68900000000002</v>
      </c>
      <c r="IC71" s="17">
        <v>6.22</v>
      </c>
      <c r="ID71" s="17">
        <f>394.002+6.22</f>
        <v>400.22200000000004</v>
      </c>
    </row>
    <row r="72" spans="1:238" ht="13.5" customHeight="1">
      <c r="A72" s="15" t="s">
        <v>94</v>
      </c>
      <c r="B72" s="53" t="s">
        <v>95</v>
      </c>
      <c r="C72" s="16" t="s">
        <v>45</v>
      </c>
      <c r="D72" s="24">
        <f t="shared" si="31"/>
        <v>1.1020000000000001</v>
      </c>
      <c r="E72" s="24">
        <f t="shared" si="32"/>
        <v>1.1020000000000001</v>
      </c>
      <c r="F72" s="25"/>
      <c r="G72" s="17">
        <v>5.0000000000000001E-3</v>
      </c>
      <c r="H72" s="17">
        <v>6.0000000000000001E-3</v>
      </c>
      <c r="I72" s="17">
        <v>6.0000000000000001E-3</v>
      </c>
      <c r="J72" s="17">
        <v>6.0000000000000001E-3</v>
      </c>
      <c r="K72" s="17">
        <v>6.0000000000000001E-3</v>
      </c>
      <c r="L72" s="17">
        <v>6.0000000000000001E-3</v>
      </c>
      <c r="M72" s="17">
        <v>3.0000000000000001E-3</v>
      </c>
      <c r="N72" s="17">
        <v>2E-3</v>
      </c>
      <c r="O72" s="17">
        <v>4.0000000000000001E-3</v>
      </c>
      <c r="P72" s="17">
        <v>5.0000000000000001E-3</v>
      </c>
      <c r="Q72" s="17">
        <v>4.0000000000000001E-3</v>
      </c>
      <c r="R72" s="17">
        <v>4.0000000000000001E-3</v>
      </c>
      <c r="S72" s="17">
        <v>5.0000000000000001E-3</v>
      </c>
      <c r="T72" s="17">
        <v>5.0000000000000001E-3</v>
      </c>
      <c r="U72" s="17">
        <v>5.0000000000000001E-3</v>
      </c>
      <c r="V72" s="17">
        <v>4.0000000000000001E-3</v>
      </c>
      <c r="W72" s="17">
        <v>5.0000000000000001E-3</v>
      </c>
      <c r="X72" s="17">
        <v>5.0000000000000001E-3</v>
      </c>
      <c r="Y72" s="17">
        <v>5.0000000000000001E-3</v>
      </c>
      <c r="Z72" s="58">
        <v>4.0000000000000001E-3</v>
      </c>
      <c r="AA72" s="17">
        <v>2E-3</v>
      </c>
      <c r="AB72" s="17">
        <v>2E-3</v>
      </c>
      <c r="AC72" s="17">
        <v>5.0000000000000001E-3</v>
      </c>
      <c r="AD72" s="17">
        <v>3.0000000000000001E-3</v>
      </c>
      <c r="AE72" s="17">
        <v>3.0000000000000001E-3</v>
      </c>
      <c r="AF72" s="17">
        <v>3.0000000000000001E-3</v>
      </c>
      <c r="AG72" s="17">
        <v>2E-3</v>
      </c>
      <c r="AH72" s="17">
        <v>5.0000000000000001E-3</v>
      </c>
      <c r="AI72" s="17">
        <v>2E-3</v>
      </c>
      <c r="AJ72" s="17">
        <v>3.0000000000000001E-3</v>
      </c>
      <c r="AK72" s="17">
        <v>2E-3</v>
      </c>
      <c r="AL72" s="17">
        <v>3.0000000000000001E-3</v>
      </c>
      <c r="AM72" s="17">
        <v>2E-3</v>
      </c>
      <c r="AN72" s="17">
        <v>2E-3</v>
      </c>
      <c r="AO72" s="17">
        <v>3.0000000000000001E-3</v>
      </c>
      <c r="AP72" s="17">
        <v>2E-3</v>
      </c>
      <c r="AQ72" s="17">
        <v>2E-3</v>
      </c>
      <c r="AR72" s="17">
        <v>2E-3</v>
      </c>
      <c r="AS72" s="17">
        <v>1E-3</v>
      </c>
      <c r="AT72" s="17">
        <v>4.0000000000000001E-3</v>
      </c>
      <c r="AU72" s="17">
        <v>4.0000000000000001E-3</v>
      </c>
      <c r="AV72" s="17">
        <v>2E-3</v>
      </c>
      <c r="AW72" s="17">
        <v>3.0000000000000001E-3</v>
      </c>
      <c r="AX72" s="17">
        <v>2E-3</v>
      </c>
      <c r="AY72" s="17">
        <v>3.0000000000000001E-3</v>
      </c>
      <c r="AZ72" s="17">
        <v>3.0000000000000001E-3</v>
      </c>
      <c r="BA72" s="17">
        <v>3.0000000000000001E-3</v>
      </c>
      <c r="BB72" s="17">
        <v>2E-3</v>
      </c>
      <c r="BC72" s="17">
        <v>2E-3</v>
      </c>
      <c r="BD72" s="17">
        <v>3.0000000000000001E-3</v>
      </c>
      <c r="BE72" s="17">
        <v>4.0000000000000001E-3</v>
      </c>
      <c r="BF72" s="17">
        <v>3.0000000000000001E-3</v>
      </c>
      <c r="BG72" s="17">
        <v>2E-3</v>
      </c>
      <c r="BH72" s="17">
        <v>3.0000000000000001E-3</v>
      </c>
      <c r="BI72" s="17">
        <v>3.0000000000000001E-3</v>
      </c>
      <c r="BJ72" s="17">
        <v>3.0000000000000001E-3</v>
      </c>
      <c r="BK72" s="17">
        <v>3.0000000000000001E-3</v>
      </c>
      <c r="BL72" s="17">
        <v>3.0000000000000001E-3</v>
      </c>
      <c r="BM72" s="17">
        <v>4.0000000000000001E-3</v>
      </c>
      <c r="BN72" s="17">
        <v>5.0000000000000001E-3</v>
      </c>
      <c r="BO72" s="17">
        <v>2E-3</v>
      </c>
      <c r="BP72" s="17">
        <v>3.0000000000000001E-3</v>
      </c>
      <c r="BQ72" s="17">
        <v>3.0000000000000001E-3</v>
      </c>
      <c r="BR72" s="17">
        <v>2E-3</v>
      </c>
      <c r="BS72" s="17">
        <v>3.0000000000000001E-3</v>
      </c>
      <c r="BT72" s="17">
        <v>8.0000000000000002E-3</v>
      </c>
      <c r="BU72" s="17"/>
      <c r="BV72" s="17">
        <v>2E-3</v>
      </c>
      <c r="BW72" s="17">
        <v>4.0000000000000001E-3</v>
      </c>
      <c r="BX72" s="17">
        <v>5.0000000000000001E-3</v>
      </c>
      <c r="BY72" s="17"/>
      <c r="BZ72" s="17">
        <v>5.0000000000000001E-3</v>
      </c>
      <c r="CA72" s="17">
        <v>6.0000000000000001E-3</v>
      </c>
      <c r="CB72" s="17">
        <v>3.0000000000000001E-3</v>
      </c>
      <c r="CC72" s="17">
        <v>4.0000000000000001E-3</v>
      </c>
      <c r="CD72" s="17">
        <v>4.0000000000000001E-3</v>
      </c>
      <c r="CE72" s="17">
        <v>5.0000000000000001E-3</v>
      </c>
      <c r="CF72" s="17"/>
      <c r="CG72" s="17"/>
      <c r="CH72" s="17">
        <v>8.9999999999999993E-3</v>
      </c>
      <c r="CI72" s="17"/>
      <c r="CJ72" s="17"/>
      <c r="CK72" s="17">
        <v>5.0000000000000001E-3</v>
      </c>
      <c r="CL72" s="17">
        <v>6.0000000000000001E-3</v>
      </c>
      <c r="CM72" s="17">
        <v>5.0000000000000001E-3</v>
      </c>
      <c r="CN72" s="17">
        <v>6.0000000000000001E-3</v>
      </c>
      <c r="CO72" s="17">
        <v>3.0000000000000001E-3</v>
      </c>
      <c r="CP72" s="17">
        <v>3.0000000000000001E-3</v>
      </c>
      <c r="CQ72" s="17">
        <v>3.0000000000000001E-3</v>
      </c>
      <c r="CR72" s="17">
        <v>2E-3</v>
      </c>
      <c r="CS72" s="17">
        <v>2E-3</v>
      </c>
      <c r="CT72" s="17">
        <v>3.0000000000000001E-3</v>
      </c>
      <c r="CU72" s="17">
        <v>3.0000000000000001E-3</v>
      </c>
      <c r="CV72" s="17">
        <v>3.0000000000000001E-3</v>
      </c>
      <c r="CW72" s="17">
        <v>3.0000000000000001E-3</v>
      </c>
      <c r="CX72" s="17">
        <v>2E-3</v>
      </c>
      <c r="CY72" s="59">
        <v>3.0000000000000001E-3</v>
      </c>
      <c r="CZ72" s="58">
        <v>3.0000000000000001E-3</v>
      </c>
      <c r="DA72" s="17">
        <v>3.0000000000000001E-3</v>
      </c>
      <c r="DB72" s="17">
        <v>3.0000000000000001E-3</v>
      </c>
      <c r="DC72" s="17">
        <v>4.0000000000000001E-3</v>
      </c>
      <c r="DD72" s="17">
        <v>5.0000000000000001E-3</v>
      </c>
      <c r="DE72" s="17">
        <v>3.0000000000000001E-3</v>
      </c>
      <c r="DF72" s="17">
        <v>3.0000000000000001E-3</v>
      </c>
      <c r="DG72" s="17">
        <v>3.0000000000000001E-3</v>
      </c>
      <c r="DH72" s="17">
        <v>5.0000000000000001E-3</v>
      </c>
      <c r="DI72" s="17">
        <v>6.0000000000000001E-3</v>
      </c>
      <c r="DJ72" s="59">
        <v>1.2E-2</v>
      </c>
      <c r="DK72" s="17">
        <v>1.0999999999999999E-2</v>
      </c>
      <c r="DL72" s="17">
        <v>8.0000000000000002E-3</v>
      </c>
      <c r="DM72" s="17">
        <v>5.0000000000000001E-3</v>
      </c>
      <c r="DN72" s="17">
        <v>8.0000000000000002E-3</v>
      </c>
      <c r="DO72" s="17">
        <v>0.25</v>
      </c>
      <c r="DP72" s="17">
        <v>5.0000000000000001E-3</v>
      </c>
      <c r="DQ72" s="17">
        <v>5.0000000000000001E-3</v>
      </c>
      <c r="DR72" s="17">
        <v>5.0000000000000001E-3</v>
      </c>
      <c r="DS72" s="17">
        <v>6.0000000000000001E-3</v>
      </c>
      <c r="DT72" s="17">
        <v>5.0000000000000001E-3</v>
      </c>
      <c r="DU72" s="17">
        <v>6.0000000000000001E-3</v>
      </c>
      <c r="DV72" s="17">
        <v>1.2E-2</v>
      </c>
      <c r="DW72" s="17">
        <v>5.0000000000000001E-3</v>
      </c>
      <c r="DX72" s="17">
        <v>1.2999999999999999E-2</v>
      </c>
      <c r="DY72" s="17"/>
      <c r="DZ72" s="17"/>
      <c r="EA72" s="17">
        <v>1E-3</v>
      </c>
      <c r="EB72" s="17">
        <v>2E-3</v>
      </c>
      <c r="EC72" s="17"/>
      <c r="ED72" s="17">
        <v>3.0000000000000001E-3</v>
      </c>
      <c r="EE72" s="17"/>
      <c r="EF72" s="17">
        <v>4.0000000000000001E-3</v>
      </c>
      <c r="EG72" s="17"/>
      <c r="EH72" s="17">
        <v>1E-3</v>
      </c>
      <c r="EI72" s="17">
        <v>3.0000000000000001E-3</v>
      </c>
      <c r="EJ72" s="17">
        <v>3.0000000000000001E-3</v>
      </c>
      <c r="EK72" s="17">
        <v>3.0000000000000001E-3</v>
      </c>
      <c r="EL72" s="17">
        <v>2E-3</v>
      </c>
      <c r="EM72" s="17">
        <v>3.0000000000000001E-3</v>
      </c>
      <c r="EN72" s="17">
        <v>3.0000000000000001E-3</v>
      </c>
      <c r="EO72" s="17">
        <v>2E-3</v>
      </c>
      <c r="EP72" s="17">
        <v>2E-3</v>
      </c>
      <c r="EQ72" s="17">
        <v>3.0000000000000001E-3</v>
      </c>
      <c r="ER72" s="17">
        <v>2E-3</v>
      </c>
      <c r="ES72" s="17">
        <v>4.0000000000000001E-3</v>
      </c>
      <c r="ET72" s="17">
        <v>4.0000000000000001E-3</v>
      </c>
      <c r="EU72" s="17">
        <v>6.0000000000000001E-3</v>
      </c>
      <c r="EV72" s="17">
        <v>4.0000000000000001E-3</v>
      </c>
      <c r="EW72" s="17">
        <v>4.0000000000000001E-3</v>
      </c>
      <c r="EX72" s="17">
        <v>6.0000000000000001E-3</v>
      </c>
      <c r="EY72" s="17">
        <v>3.0000000000000001E-3</v>
      </c>
      <c r="EZ72" s="17">
        <v>5.0000000000000001E-3</v>
      </c>
      <c r="FA72" s="17">
        <v>4.0000000000000001E-3</v>
      </c>
      <c r="FB72" s="17">
        <v>6.0000000000000001E-3</v>
      </c>
      <c r="FC72" s="17">
        <v>4.0000000000000001E-3</v>
      </c>
      <c r="FD72" s="17">
        <v>5.0000000000000001E-3</v>
      </c>
      <c r="FE72" s="17">
        <v>4.0000000000000001E-3</v>
      </c>
      <c r="FF72" s="17">
        <v>6.0000000000000001E-3</v>
      </c>
      <c r="FG72" s="17">
        <v>7.0000000000000001E-3</v>
      </c>
      <c r="FH72" s="17">
        <v>7.0000000000000001E-3</v>
      </c>
      <c r="FI72" s="17">
        <v>5.0000000000000001E-3</v>
      </c>
      <c r="FJ72" s="17">
        <v>5.0000000000000001E-3</v>
      </c>
      <c r="FK72" s="17">
        <v>8.9999999999999993E-3</v>
      </c>
      <c r="FL72" s="17">
        <v>1.0999999999999999E-2</v>
      </c>
      <c r="FM72" s="17">
        <v>5.0000000000000001E-3</v>
      </c>
      <c r="FN72" s="17"/>
      <c r="FO72" s="17"/>
      <c r="FP72" s="17">
        <v>3.0000000000000001E-3</v>
      </c>
      <c r="FQ72" s="17"/>
      <c r="FR72" s="17">
        <v>4.0000000000000001E-3</v>
      </c>
      <c r="FS72" s="17">
        <v>6.0000000000000001E-3</v>
      </c>
      <c r="FT72" s="17">
        <v>5.0000000000000001E-3</v>
      </c>
      <c r="FU72" s="17">
        <v>6.0000000000000001E-3</v>
      </c>
      <c r="FV72" s="17"/>
      <c r="FW72" s="17">
        <v>3.0000000000000001E-3</v>
      </c>
      <c r="FX72" s="17">
        <v>4.0000000000000001E-3</v>
      </c>
      <c r="FY72" s="17">
        <v>2E-3</v>
      </c>
      <c r="FZ72" s="17">
        <v>2E-3</v>
      </c>
      <c r="GA72" s="17">
        <v>3.0000000000000001E-3</v>
      </c>
      <c r="GB72" s="17">
        <v>3.0000000000000001E-3</v>
      </c>
      <c r="GC72" s="17">
        <v>3.0000000000000001E-3</v>
      </c>
      <c r="GD72" s="17">
        <v>3.0000000000000001E-3</v>
      </c>
      <c r="GE72" s="17">
        <v>2E-3</v>
      </c>
      <c r="GF72" s="17">
        <v>2E-3</v>
      </c>
      <c r="GG72" s="17">
        <v>2E-3</v>
      </c>
      <c r="GH72" s="17">
        <v>2E-3</v>
      </c>
      <c r="GI72" s="17">
        <v>3.0000000000000001E-3</v>
      </c>
      <c r="GJ72" s="17">
        <v>3.0000000000000001E-3</v>
      </c>
      <c r="GK72" s="17">
        <v>6.0000000000000001E-3</v>
      </c>
      <c r="GL72" s="17">
        <v>6.0000000000000001E-3</v>
      </c>
      <c r="GM72" s="17">
        <v>5.0000000000000001E-3</v>
      </c>
      <c r="GN72" s="17">
        <v>5.0000000000000001E-3</v>
      </c>
      <c r="GO72" s="17">
        <v>1E-3</v>
      </c>
      <c r="GP72" s="17">
        <v>2E-3</v>
      </c>
      <c r="GQ72" s="17">
        <v>3.0000000000000001E-3</v>
      </c>
      <c r="GR72" s="17">
        <v>2E-3</v>
      </c>
      <c r="GS72" s="17">
        <v>3.0000000000000001E-3</v>
      </c>
      <c r="GT72" s="17">
        <v>2E-3</v>
      </c>
      <c r="GU72" s="17">
        <v>3.0000000000000001E-3</v>
      </c>
      <c r="GV72" s="17">
        <v>1E-3</v>
      </c>
      <c r="GW72" s="17">
        <v>3.0000000000000001E-3</v>
      </c>
      <c r="GX72" s="17">
        <v>2E-3</v>
      </c>
      <c r="GY72" s="17">
        <v>3.0000000000000001E-3</v>
      </c>
      <c r="GZ72" s="17">
        <v>2E-3</v>
      </c>
      <c r="HA72" s="17">
        <v>3.0000000000000001E-3</v>
      </c>
      <c r="HB72" s="17">
        <v>3.0000000000000001E-3</v>
      </c>
      <c r="HC72" s="17">
        <v>2E-3</v>
      </c>
      <c r="HD72" s="17">
        <v>2E-3</v>
      </c>
      <c r="HE72" s="17">
        <v>2E-3</v>
      </c>
      <c r="HF72" s="17">
        <v>3.0000000000000001E-3</v>
      </c>
      <c r="HG72" s="17">
        <v>2E-3</v>
      </c>
      <c r="HH72" s="17">
        <v>2E-3</v>
      </c>
      <c r="HI72" s="17"/>
      <c r="HJ72" s="17">
        <v>3.0000000000000001E-3</v>
      </c>
      <c r="HK72" s="17">
        <v>2E-3</v>
      </c>
      <c r="HL72" s="17"/>
      <c r="HM72" s="17">
        <v>5.0000000000000001E-3</v>
      </c>
      <c r="HN72" s="17">
        <v>2E-3</v>
      </c>
      <c r="HO72" s="17">
        <v>6.0000000000000001E-3</v>
      </c>
      <c r="HP72" s="17">
        <v>6.0000000000000001E-3</v>
      </c>
      <c r="HQ72" s="17">
        <v>6.0000000000000001E-3</v>
      </c>
      <c r="HR72" s="17">
        <v>6.0000000000000001E-3</v>
      </c>
      <c r="HS72" s="17">
        <v>6.0000000000000001E-3</v>
      </c>
      <c r="HT72" s="17">
        <v>6.0000000000000001E-3</v>
      </c>
      <c r="HU72" s="17">
        <v>3.0000000000000001E-3</v>
      </c>
      <c r="HV72" s="17">
        <v>4.0000000000000001E-3</v>
      </c>
      <c r="HW72" s="17">
        <v>6.0000000000000001E-3</v>
      </c>
      <c r="HX72" s="17">
        <v>6.0000000000000001E-3</v>
      </c>
      <c r="HY72" s="17">
        <v>6.0000000000000001E-3</v>
      </c>
      <c r="HZ72" s="17">
        <v>6.0000000000000001E-3</v>
      </c>
      <c r="IA72" s="17">
        <v>6.0000000000000001E-3</v>
      </c>
      <c r="IB72" s="17">
        <v>6.0000000000000001E-3</v>
      </c>
      <c r="IC72" s="17">
        <v>6.0000000000000001E-3</v>
      </c>
      <c r="ID72" s="17">
        <v>3.0000000000000001E-3</v>
      </c>
    </row>
    <row r="73" spans="1:238" ht="13.5" customHeight="1">
      <c r="A73" s="15"/>
      <c r="B73" s="53"/>
      <c r="C73" s="16" t="s">
        <v>17</v>
      </c>
      <c r="D73" s="24">
        <f t="shared" si="31"/>
        <v>1668.032999999999</v>
      </c>
      <c r="E73" s="24">
        <f t="shared" si="32"/>
        <v>1668.032999999999</v>
      </c>
      <c r="F73" s="25"/>
      <c r="G73" s="17">
        <v>6.4640000000000004</v>
      </c>
      <c r="H73" s="17">
        <v>7.7579999999999991</v>
      </c>
      <c r="I73" s="17">
        <v>7.7579999999999991</v>
      </c>
      <c r="J73" s="17">
        <v>7.7579999999999991</v>
      </c>
      <c r="K73" s="17">
        <v>7.7579999999999991</v>
      </c>
      <c r="L73" s="17">
        <v>7.7579999999999991</v>
      </c>
      <c r="M73" s="17">
        <v>3.8780000000000001</v>
      </c>
      <c r="N73" s="17">
        <v>2.5880000000000001</v>
      </c>
      <c r="O73" s="17">
        <v>5.1709999999999994</v>
      </c>
      <c r="P73" s="17">
        <v>6.4640000000000004</v>
      </c>
      <c r="Q73" s="17">
        <v>5.1709999999999994</v>
      </c>
      <c r="R73" s="17">
        <v>5.1709999999999994</v>
      </c>
      <c r="S73" s="17">
        <v>6.4640000000000004</v>
      </c>
      <c r="T73" s="17">
        <v>6.4640000000000004</v>
      </c>
      <c r="U73" s="17">
        <v>6.4640000000000004</v>
      </c>
      <c r="V73" s="17">
        <v>5.1709999999999994</v>
      </c>
      <c r="W73" s="17">
        <v>6.4640000000000004</v>
      </c>
      <c r="X73" s="17">
        <v>6.4640000000000004</v>
      </c>
      <c r="Y73" s="17">
        <v>6.4640000000000004</v>
      </c>
      <c r="Z73" s="58">
        <v>5.1709999999999994</v>
      </c>
      <c r="AA73" s="17">
        <v>4.38</v>
      </c>
      <c r="AB73" s="17">
        <v>3.782</v>
      </c>
      <c r="AC73" s="17">
        <v>6.4640000000000004</v>
      </c>
      <c r="AD73" s="17">
        <v>6.2690000000000001</v>
      </c>
      <c r="AE73" s="17">
        <v>6.8650000000000002</v>
      </c>
      <c r="AF73" s="17">
        <v>3.8780000000000001</v>
      </c>
      <c r="AG73" s="17">
        <v>3.782</v>
      </c>
      <c r="AH73" s="17">
        <v>8.8550000000000004</v>
      </c>
      <c r="AI73" s="17">
        <v>4.9770000000000003</v>
      </c>
      <c r="AJ73" s="17">
        <v>6.8650000000000002</v>
      </c>
      <c r="AK73" s="17">
        <v>3.782</v>
      </c>
      <c r="AL73" s="17">
        <v>5.0730000000000004</v>
      </c>
      <c r="AM73" s="17">
        <v>4.9770000000000003</v>
      </c>
      <c r="AN73" s="17">
        <v>4.9770000000000003</v>
      </c>
      <c r="AO73" s="17">
        <v>5.67</v>
      </c>
      <c r="AP73" s="17">
        <v>4.38</v>
      </c>
      <c r="AQ73" s="17">
        <v>4.38</v>
      </c>
      <c r="AR73" s="17">
        <v>4.9770000000000003</v>
      </c>
      <c r="AS73" s="17">
        <v>1.2919999999999998</v>
      </c>
      <c r="AT73" s="17">
        <v>6.9649999999999999</v>
      </c>
      <c r="AU73" s="17">
        <v>5.1709999999999994</v>
      </c>
      <c r="AV73" s="17">
        <v>2.5880000000000001</v>
      </c>
      <c r="AW73" s="17">
        <v>3.8780000000000001</v>
      </c>
      <c r="AX73" s="17">
        <v>2.5880000000000001</v>
      </c>
      <c r="AY73" s="17">
        <v>7.4640000000000004</v>
      </c>
      <c r="AZ73" s="17">
        <v>6.8650000000000002</v>
      </c>
      <c r="BA73" s="17">
        <v>6.2690000000000001</v>
      </c>
      <c r="BB73" s="17">
        <v>2.5880000000000001</v>
      </c>
      <c r="BC73" s="17">
        <v>2.5880000000000001</v>
      </c>
      <c r="BD73" s="17">
        <v>3.8780000000000001</v>
      </c>
      <c r="BE73" s="17">
        <v>5.1709999999999994</v>
      </c>
      <c r="BF73" s="17">
        <v>3.8780000000000001</v>
      </c>
      <c r="BG73" s="17">
        <v>4.38</v>
      </c>
      <c r="BH73" s="17">
        <v>5.67</v>
      </c>
      <c r="BI73" s="17">
        <v>6.2690000000000001</v>
      </c>
      <c r="BJ73" s="17">
        <v>6.2690000000000001</v>
      </c>
      <c r="BK73" s="17">
        <v>6.8650000000000002</v>
      </c>
      <c r="BL73" s="17">
        <v>3.8780000000000001</v>
      </c>
      <c r="BM73" s="17">
        <v>9.3550000000000004</v>
      </c>
      <c r="BN73" s="17">
        <v>6.4640000000000004</v>
      </c>
      <c r="BO73" s="17">
        <v>2.5880000000000001</v>
      </c>
      <c r="BP73" s="17">
        <v>5.67</v>
      </c>
      <c r="BQ73" s="17">
        <v>7.4640000000000004</v>
      </c>
      <c r="BR73" s="17">
        <v>2.5880000000000001</v>
      </c>
      <c r="BS73" s="17">
        <v>3.8780000000000001</v>
      </c>
      <c r="BT73" s="17">
        <v>17.515000000000001</v>
      </c>
      <c r="BU73" s="17"/>
      <c r="BV73" s="17">
        <v>6.1719999999999997</v>
      </c>
      <c r="BW73" s="17">
        <v>5.1709999999999994</v>
      </c>
      <c r="BX73" s="17">
        <v>6.4640000000000004</v>
      </c>
      <c r="BY73" s="17"/>
      <c r="BZ73" s="17">
        <v>6.4640000000000004</v>
      </c>
      <c r="CA73" s="17">
        <v>7.7579999999999991</v>
      </c>
      <c r="CB73" s="17">
        <v>3.8780000000000001</v>
      </c>
      <c r="CC73" s="17">
        <v>5.1709999999999994</v>
      </c>
      <c r="CD73" s="17">
        <v>5.1709999999999994</v>
      </c>
      <c r="CE73" s="17">
        <v>6.4640000000000004</v>
      </c>
      <c r="CF73" s="17"/>
      <c r="CG73" s="17"/>
      <c r="CH73" s="17">
        <v>18.808</v>
      </c>
      <c r="CI73" s="17"/>
      <c r="CJ73" s="17"/>
      <c r="CK73" s="17">
        <v>6.4640000000000004</v>
      </c>
      <c r="CL73" s="17">
        <v>14.931999999999999</v>
      </c>
      <c r="CM73" s="17">
        <v>13.616</v>
      </c>
      <c r="CN73" s="17">
        <v>7.7579999999999991</v>
      </c>
      <c r="CO73" s="17">
        <v>3.8780000000000001</v>
      </c>
      <c r="CP73" s="17">
        <v>3.8780000000000001</v>
      </c>
      <c r="CQ73" s="17">
        <v>3.8780000000000001</v>
      </c>
      <c r="CR73" s="17">
        <v>2.5880000000000001</v>
      </c>
      <c r="CS73" s="17">
        <v>3.782</v>
      </c>
      <c r="CT73" s="17">
        <v>5.67</v>
      </c>
      <c r="CU73" s="17">
        <v>5.0730000000000004</v>
      </c>
      <c r="CV73" s="17">
        <v>3.8780000000000001</v>
      </c>
      <c r="CW73" s="17">
        <v>6.8650000000000002</v>
      </c>
      <c r="CX73" s="17">
        <v>4.38</v>
      </c>
      <c r="CY73" s="56">
        <v>3.8780000000000001</v>
      </c>
      <c r="CZ73" s="58">
        <f>2.084+1.794</f>
        <v>3.8780000000000001</v>
      </c>
      <c r="DA73" s="17">
        <v>6.2690000000000001</v>
      </c>
      <c r="DB73" s="17">
        <v>3.8780000000000001</v>
      </c>
      <c r="DC73" s="17">
        <v>12.344999999999999</v>
      </c>
      <c r="DD73" s="17">
        <v>6.4640000000000004</v>
      </c>
      <c r="DE73" s="17">
        <v>3.8780000000000001</v>
      </c>
      <c r="DF73" s="17">
        <v>3.8780000000000001</v>
      </c>
      <c r="DG73" s="17">
        <v>3.8780000000000001</v>
      </c>
      <c r="DH73" s="17">
        <v>7.66</v>
      </c>
      <c r="DI73" s="17">
        <v>14.986000000000001</v>
      </c>
      <c r="DJ73" s="56">
        <v>20.295000000000002</v>
      </c>
      <c r="DK73" s="17">
        <v>18.405999999999999</v>
      </c>
      <c r="DL73" s="17">
        <v>12.733000000000001</v>
      </c>
      <c r="DM73" s="17">
        <v>8.2560000000000002</v>
      </c>
      <c r="DN73" s="17">
        <v>12.134</v>
      </c>
      <c r="DO73" s="17">
        <v>326.78899999999999</v>
      </c>
      <c r="DP73" s="17">
        <v>6.4640000000000004</v>
      </c>
      <c r="DQ73" s="17">
        <v>6.4640000000000004</v>
      </c>
      <c r="DR73" s="17">
        <v>6.4640000000000004</v>
      </c>
      <c r="DS73" s="17">
        <v>7.7579999999999991</v>
      </c>
      <c r="DT73" s="17">
        <v>6.4640000000000004</v>
      </c>
      <c r="DU73" s="17">
        <v>7.7579999999999991</v>
      </c>
      <c r="DV73" s="17">
        <v>18.5</v>
      </c>
      <c r="DW73" s="17">
        <v>8.2560000000000002</v>
      </c>
      <c r="DX73" s="17">
        <v>25.176000000000002</v>
      </c>
      <c r="DY73" s="17"/>
      <c r="DZ73" s="17"/>
      <c r="EA73" s="17">
        <v>1.2919999999999998</v>
      </c>
      <c r="EB73" s="17">
        <v>2.5880000000000001</v>
      </c>
      <c r="EC73" s="17"/>
      <c r="ED73" s="17">
        <v>3.8780000000000001</v>
      </c>
      <c r="EE73" s="17"/>
      <c r="EF73" s="17">
        <v>5.1709999999999994</v>
      </c>
      <c r="EG73" s="17"/>
      <c r="EH73" s="17">
        <v>1.2919999999999998</v>
      </c>
      <c r="EI73" s="17">
        <v>3.8780000000000001</v>
      </c>
      <c r="EJ73" s="17">
        <v>3.8780000000000001</v>
      </c>
      <c r="EK73" s="17">
        <v>5.67</v>
      </c>
      <c r="EL73" s="17">
        <v>5.5759999999999996</v>
      </c>
      <c r="EM73" s="17">
        <v>3.8780000000000001</v>
      </c>
      <c r="EN73" s="17">
        <v>6.8650000000000002</v>
      </c>
      <c r="EO73" s="17">
        <v>2.5880000000000001</v>
      </c>
      <c r="EP73" s="17">
        <v>2.5880000000000001</v>
      </c>
      <c r="EQ73" s="17">
        <v>7.4640000000000004</v>
      </c>
      <c r="ER73" s="17">
        <v>6.1719999999999997</v>
      </c>
      <c r="ES73" s="17">
        <v>8.16</v>
      </c>
      <c r="ET73" s="17">
        <v>5.1709999999999994</v>
      </c>
      <c r="EU73" s="17">
        <v>7.7579999999999991</v>
      </c>
      <c r="EV73" s="17">
        <v>5.1709999999999994</v>
      </c>
      <c r="EW73" s="17">
        <v>5.1709999999999994</v>
      </c>
      <c r="EX73" s="17">
        <v>7.7579999999999991</v>
      </c>
      <c r="EY73" s="17">
        <v>3.8780000000000001</v>
      </c>
      <c r="EZ73" s="17">
        <v>6.4640000000000004</v>
      </c>
      <c r="FA73" s="17">
        <v>5.1709999999999994</v>
      </c>
      <c r="FB73" s="17">
        <v>7.7579999999999991</v>
      </c>
      <c r="FC73" s="17">
        <v>5.1709999999999994</v>
      </c>
      <c r="FD73" s="17">
        <v>6.4640000000000004</v>
      </c>
      <c r="FE73" s="17">
        <v>5.1709999999999994</v>
      </c>
      <c r="FF73" s="17">
        <v>7.7579999999999991</v>
      </c>
      <c r="FG73" s="17">
        <v>13.234</v>
      </c>
      <c r="FH73" s="17">
        <v>13.234</v>
      </c>
      <c r="FI73" s="17">
        <v>6.4640000000000004</v>
      </c>
      <c r="FJ73" s="17">
        <v>6.4640000000000004</v>
      </c>
      <c r="FK73" s="17">
        <v>15.82</v>
      </c>
      <c r="FL73" s="17">
        <v>18.405999999999999</v>
      </c>
      <c r="FM73" s="17">
        <v>6.4640000000000004</v>
      </c>
      <c r="FN73" s="17"/>
      <c r="FO73" s="17"/>
      <c r="FP73" s="17">
        <v>3.8780000000000001</v>
      </c>
      <c r="FQ73" s="17"/>
      <c r="FR73" s="17">
        <v>5.1709999999999994</v>
      </c>
      <c r="FS73" s="17">
        <v>7.7579999999999991</v>
      </c>
      <c r="FT73" s="17">
        <v>6.4640000000000004</v>
      </c>
      <c r="FU73" s="17">
        <v>7.7579999999999991</v>
      </c>
      <c r="FV73" s="17"/>
      <c r="FW73" s="17">
        <v>6.8650000000000002</v>
      </c>
      <c r="FX73" s="17">
        <v>8.16</v>
      </c>
      <c r="FY73" s="17">
        <v>2.5880000000000001</v>
      </c>
      <c r="FZ73" s="17">
        <v>6.1719999999999997</v>
      </c>
      <c r="GA73" s="17">
        <v>7.4640000000000004</v>
      </c>
      <c r="GB73" s="17">
        <v>3.8780000000000001</v>
      </c>
      <c r="GC73" s="17">
        <v>7.4640000000000004</v>
      </c>
      <c r="GD73" s="17">
        <v>6.8650000000000002</v>
      </c>
      <c r="GE73" s="17">
        <v>4.9770000000000003</v>
      </c>
      <c r="GF73" s="17">
        <v>3.782</v>
      </c>
      <c r="GG73" s="17">
        <v>6.7709999999999999</v>
      </c>
      <c r="GH73" s="17">
        <v>6.1719999999999997</v>
      </c>
      <c r="GI73" s="17">
        <v>8.0619999999999994</v>
      </c>
      <c r="GJ73" s="17">
        <v>3.8780000000000001</v>
      </c>
      <c r="GK73" s="17">
        <v>7.7579999999999991</v>
      </c>
      <c r="GL73" s="17">
        <v>7.7579999999999991</v>
      </c>
      <c r="GM73" s="17">
        <v>6.4640000000000004</v>
      </c>
      <c r="GN73" s="17">
        <v>6.4640000000000004</v>
      </c>
      <c r="GO73" s="17">
        <v>1.2919999999999998</v>
      </c>
      <c r="GP73" s="17">
        <v>2.589</v>
      </c>
      <c r="GQ73" s="17">
        <v>3.8780000000000001</v>
      </c>
      <c r="GR73" s="17">
        <v>2.5880000000000001</v>
      </c>
      <c r="GS73" s="17">
        <v>6.2690000000000001</v>
      </c>
      <c r="GT73" s="17">
        <v>2.5880000000000001</v>
      </c>
      <c r="GU73" s="17">
        <v>7.4640000000000004</v>
      </c>
      <c r="GV73" s="17">
        <v>1.2919999999999998</v>
      </c>
      <c r="GW73" s="17">
        <v>3.8780000000000001</v>
      </c>
      <c r="GX73" s="17">
        <v>5.5759999999999996</v>
      </c>
      <c r="GY73" s="17">
        <v>6.8650000000000002</v>
      </c>
      <c r="GZ73" s="17">
        <v>2.5880000000000001</v>
      </c>
      <c r="HA73" s="17">
        <v>3.8780000000000001</v>
      </c>
      <c r="HB73" s="17">
        <v>3.8780000000000001</v>
      </c>
      <c r="HC73" s="17">
        <v>2.5880000000000001</v>
      </c>
      <c r="HD73" s="17">
        <v>2.5880000000000001</v>
      </c>
      <c r="HE73" s="17">
        <v>3.782</v>
      </c>
      <c r="HF73" s="17">
        <v>3.8780000000000001</v>
      </c>
      <c r="HG73" s="17">
        <v>4.38</v>
      </c>
      <c r="HH73" s="17">
        <v>2.5880000000000001</v>
      </c>
      <c r="HI73" s="17"/>
      <c r="HJ73" s="17">
        <v>3.8780000000000001</v>
      </c>
      <c r="HK73" s="17">
        <v>2.5880000000000001</v>
      </c>
      <c r="HL73" s="17"/>
      <c r="HM73" s="17">
        <v>6.4640000000000004</v>
      </c>
      <c r="HN73" s="17">
        <v>2.5880000000000001</v>
      </c>
      <c r="HO73" s="17">
        <v>7.7579999999999991</v>
      </c>
      <c r="HP73" s="17">
        <v>7.7579999999999991</v>
      </c>
      <c r="HQ73" s="17">
        <v>7.7579999999999991</v>
      </c>
      <c r="HR73" s="17">
        <v>7.7579999999999991</v>
      </c>
      <c r="HS73" s="17">
        <v>7.7579999999999991</v>
      </c>
      <c r="HT73" s="17">
        <v>7.7579999999999991</v>
      </c>
      <c r="HU73" s="17">
        <v>3.8780000000000001</v>
      </c>
      <c r="HV73" s="17">
        <v>5.1709999999999994</v>
      </c>
      <c r="HW73" s="17">
        <v>7.7579999999999991</v>
      </c>
      <c r="HX73" s="17">
        <v>7.7579999999999991</v>
      </c>
      <c r="HY73" s="17">
        <v>7.7579999999999991</v>
      </c>
      <c r="HZ73" s="17">
        <v>7.7579999999999991</v>
      </c>
      <c r="IA73" s="17">
        <v>7.7579999999999991</v>
      </c>
      <c r="IB73" s="17">
        <v>7.7579999999999991</v>
      </c>
      <c r="IC73" s="17">
        <v>7.7579999999999991</v>
      </c>
      <c r="ID73" s="17">
        <v>7.4640000000000004</v>
      </c>
    </row>
    <row r="74" spans="1:238" ht="13.5" customHeight="1">
      <c r="A74" s="15" t="s">
        <v>96</v>
      </c>
      <c r="B74" s="53" t="s">
        <v>97</v>
      </c>
      <c r="C74" s="16" t="s">
        <v>45</v>
      </c>
      <c r="D74" s="24">
        <f t="shared" si="31"/>
        <v>1.3139999999999981</v>
      </c>
      <c r="E74" s="24">
        <f t="shared" si="32"/>
        <v>1.3139999999999981</v>
      </c>
      <c r="F74" s="25"/>
      <c r="G74" s="17">
        <v>5.0000000000000001E-3</v>
      </c>
      <c r="H74" s="17">
        <v>5.0000000000000001E-3</v>
      </c>
      <c r="I74" s="17">
        <v>3.0000000000000001E-3</v>
      </c>
      <c r="J74" s="17">
        <v>3.0000000000000001E-3</v>
      </c>
      <c r="K74" s="17">
        <v>5.0000000000000001E-3</v>
      </c>
      <c r="L74" s="17">
        <v>5.0000000000000001E-3</v>
      </c>
      <c r="M74" s="17">
        <v>3.0000000000000001E-3</v>
      </c>
      <c r="N74" s="17">
        <v>3.0000000000000001E-3</v>
      </c>
      <c r="O74" s="17">
        <v>5.0000000000000001E-3</v>
      </c>
      <c r="P74" s="17">
        <v>5.0000000000000001E-3</v>
      </c>
      <c r="Q74" s="17">
        <v>3.0000000000000001E-3</v>
      </c>
      <c r="R74" s="17">
        <v>3.0000000000000001E-3</v>
      </c>
      <c r="S74" s="17">
        <v>5.0000000000000001E-3</v>
      </c>
      <c r="T74" s="17">
        <v>5.0000000000000001E-3</v>
      </c>
      <c r="U74" s="17">
        <v>3.0000000000000001E-3</v>
      </c>
      <c r="V74" s="17">
        <v>3.0000000000000001E-3</v>
      </c>
      <c r="W74" s="17">
        <v>5.0000000000000001E-3</v>
      </c>
      <c r="X74" s="17">
        <v>5.0000000000000001E-3</v>
      </c>
      <c r="Y74" s="17">
        <v>3.0000000000000001E-3</v>
      </c>
      <c r="Z74" s="58">
        <f>0.047+0.003</f>
        <v>0.05</v>
      </c>
      <c r="AA74" s="17">
        <v>5.0000000000000001E-3</v>
      </c>
      <c r="AB74" s="17">
        <v>6.0000000000000001E-3</v>
      </c>
      <c r="AC74" s="17">
        <v>5.0000000000000001E-3</v>
      </c>
      <c r="AD74" s="17">
        <v>4.0000000000000001E-3</v>
      </c>
      <c r="AE74" s="17">
        <v>5.0000000000000001E-3</v>
      </c>
      <c r="AF74" s="17">
        <v>4.0000000000000001E-3</v>
      </c>
      <c r="AG74" s="17">
        <v>6.0000000000000001E-3</v>
      </c>
      <c r="AH74" s="17">
        <v>6.0000000000000001E-3</v>
      </c>
      <c r="AI74" s="17">
        <v>6.0000000000000001E-3</v>
      </c>
      <c r="AJ74" s="17">
        <v>5.0000000000000001E-3</v>
      </c>
      <c r="AK74" s="17">
        <v>5.0000000000000001E-3</v>
      </c>
      <c r="AL74" s="17">
        <v>5.0000000000000001E-3</v>
      </c>
      <c r="AM74" s="17">
        <v>4.0000000000000001E-3</v>
      </c>
      <c r="AN74" s="17">
        <v>5.0000000000000001E-3</v>
      </c>
      <c r="AO74" s="17">
        <v>4.0000000000000001E-3</v>
      </c>
      <c r="AP74" s="17">
        <v>5.0000000000000001E-3</v>
      </c>
      <c r="AQ74" s="17">
        <v>4.0000000000000001E-3</v>
      </c>
      <c r="AR74" s="17">
        <v>5.0000000000000001E-3</v>
      </c>
      <c r="AS74" s="17">
        <v>6.0000000000000001E-3</v>
      </c>
      <c r="AT74" s="17">
        <v>5.0000000000000001E-3</v>
      </c>
      <c r="AU74" s="17">
        <v>5.0000000000000001E-3</v>
      </c>
      <c r="AV74" s="17">
        <v>5.0000000000000001E-3</v>
      </c>
      <c r="AW74" s="17">
        <v>5.0000000000000001E-3</v>
      </c>
      <c r="AX74" s="17">
        <v>6.0000000000000001E-3</v>
      </c>
      <c r="AY74" s="17">
        <v>6.0000000000000001E-3</v>
      </c>
      <c r="AZ74" s="17">
        <v>6.0000000000000001E-3</v>
      </c>
      <c r="BA74" s="17">
        <v>5.0000000000000001E-3</v>
      </c>
      <c r="BB74" s="17">
        <v>6.0000000000000001E-3</v>
      </c>
      <c r="BC74" s="17">
        <v>6.0000000000000001E-3</v>
      </c>
      <c r="BD74" s="17">
        <v>6.0000000000000001E-3</v>
      </c>
      <c r="BE74" s="17">
        <v>7.0000000000000001E-3</v>
      </c>
      <c r="BF74" s="17">
        <v>6.0000000000000001E-3</v>
      </c>
      <c r="BG74" s="17">
        <v>5.0000000000000001E-3</v>
      </c>
      <c r="BH74" s="17">
        <v>4.0000000000000001E-3</v>
      </c>
      <c r="BI74" s="17">
        <v>4.0000000000000001E-3</v>
      </c>
      <c r="BJ74" s="17">
        <v>5.0000000000000001E-3</v>
      </c>
      <c r="BK74" s="17">
        <v>5.0000000000000001E-3</v>
      </c>
      <c r="BL74" s="17">
        <v>5.0000000000000001E-3</v>
      </c>
      <c r="BM74" s="17">
        <v>4.0000000000000001E-3</v>
      </c>
      <c r="BN74" s="17">
        <v>5.0000000000000001E-3</v>
      </c>
      <c r="BO74" s="17">
        <v>3.0000000000000001E-3</v>
      </c>
      <c r="BP74" s="17">
        <v>5.0000000000000001E-3</v>
      </c>
      <c r="BQ74" s="17">
        <v>1E-3</v>
      </c>
      <c r="BR74" s="17">
        <v>4.0000000000000001E-3</v>
      </c>
      <c r="BS74" s="17">
        <v>4.0000000000000001E-3</v>
      </c>
      <c r="BT74" s="17">
        <v>4.0000000000000001E-3</v>
      </c>
      <c r="BU74" s="17">
        <v>2E-3</v>
      </c>
      <c r="BV74" s="17">
        <v>3.0000000000000001E-3</v>
      </c>
      <c r="BW74" s="17">
        <v>5.0000000000000001E-3</v>
      </c>
      <c r="BX74" s="17">
        <v>4.0000000000000001E-3</v>
      </c>
      <c r="BY74" s="17">
        <v>2E-3</v>
      </c>
      <c r="BZ74" s="17">
        <v>3.0000000000000001E-3</v>
      </c>
      <c r="CA74" s="17">
        <v>4.0000000000000001E-3</v>
      </c>
      <c r="CB74" s="17">
        <v>2E-3</v>
      </c>
      <c r="CC74" s="17">
        <v>3.0000000000000001E-3</v>
      </c>
      <c r="CD74" s="17">
        <v>4.0000000000000001E-3</v>
      </c>
      <c r="CE74" s="17">
        <v>3.0000000000000001E-3</v>
      </c>
      <c r="CF74" s="17">
        <v>4.0000000000000001E-3</v>
      </c>
      <c r="CG74" s="17">
        <v>5.0000000000000001E-3</v>
      </c>
      <c r="CH74" s="17">
        <v>4.0000000000000001E-3</v>
      </c>
      <c r="CI74" s="17">
        <v>3.0000000000000001E-3</v>
      </c>
      <c r="CJ74" s="17">
        <v>4.0000000000000001E-3</v>
      </c>
      <c r="CK74" s="17">
        <v>5.0000000000000001E-3</v>
      </c>
      <c r="CL74" s="17">
        <v>4.0000000000000001E-3</v>
      </c>
      <c r="CM74" s="17">
        <v>3.0000000000000001E-3</v>
      </c>
      <c r="CN74" s="17">
        <v>4.0000000000000001E-3</v>
      </c>
      <c r="CO74" s="17">
        <v>5.0000000000000001E-3</v>
      </c>
      <c r="CP74" s="17">
        <v>3.0000000000000001E-3</v>
      </c>
      <c r="CQ74" s="17">
        <v>4.0000000000000001E-3</v>
      </c>
      <c r="CR74" s="17">
        <v>4.0000000000000001E-3</v>
      </c>
      <c r="CS74" s="17">
        <v>3.0000000000000001E-3</v>
      </c>
      <c r="CT74" s="17">
        <v>0.01</v>
      </c>
      <c r="CU74" s="17">
        <v>5.0000000000000001E-3</v>
      </c>
      <c r="CV74" s="17">
        <v>4.0000000000000001E-3</v>
      </c>
      <c r="CW74" s="17">
        <v>4.0000000000000001E-3</v>
      </c>
      <c r="CX74" s="17">
        <v>3.0000000000000001E-3</v>
      </c>
      <c r="CY74" s="59">
        <v>5.0000000000000001E-3</v>
      </c>
      <c r="CZ74" s="58">
        <v>3.0000000000000001E-3</v>
      </c>
      <c r="DA74" s="17">
        <v>4.0000000000000001E-3</v>
      </c>
      <c r="DB74" s="17">
        <v>1E-3</v>
      </c>
      <c r="DC74" s="17">
        <v>3.0000000000000001E-3</v>
      </c>
      <c r="DD74" s="17">
        <v>5.0000000000000001E-3</v>
      </c>
      <c r="DE74" s="17">
        <v>4.0000000000000001E-3</v>
      </c>
      <c r="DF74" s="17">
        <v>2E-3</v>
      </c>
      <c r="DG74" s="17">
        <v>3.0000000000000001E-3</v>
      </c>
      <c r="DH74" s="17">
        <v>8.0000000000000002E-3</v>
      </c>
      <c r="DI74" s="17">
        <v>8.9999999999999993E-3</v>
      </c>
      <c r="DJ74" s="59">
        <v>1.7999999999999999E-2</v>
      </c>
      <c r="DK74" s="17">
        <v>2.5000000000000001E-2</v>
      </c>
      <c r="DL74" s="17">
        <v>1.4E-2</v>
      </c>
      <c r="DM74" s="17">
        <v>1.9E-2</v>
      </c>
      <c r="DN74" s="17">
        <v>3.2000000000000001E-2</v>
      </c>
      <c r="DO74" s="17">
        <v>5.0000000000000001E-3</v>
      </c>
      <c r="DP74" s="17">
        <v>3.0000000000000001E-3</v>
      </c>
      <c r="DQ74" s="17">
        <v>4.0000000000000001E-3</v>
      </c>
      <c r="DR74" s="17">
        <v>5.0000000000000001E-3</v>
      </c>
      <c r="DS74" s="17">
        <v>4.0000000000000001E-3</v>
      </c>
      <c r="DT74" s="17">
        <v>3.0000000000000001E-3</v>
      </c>
      <c r="DU74" s="17">
        <v>4.0000000000000001E-3</v>
      </c>
      <c r="DV74" s="17">
        <v>3.6999999999999998E-2</v>
      </c>
      <c r="DW74" s="17">
        <v>6.0000000000000001E-3</v>
      </c>
      <c r="DX74" s="17">
        <v>2.7E-2</v>
      </c>
      <c r="DY74" s="17">
        <v>6.0000000000000001E-3</v>
      </c>
      <c r="DZ74" s="17">
        <v>6.0000000000000001E-3</v>
      </c>
      <c r="EA74" s="17">
        <v>3.0000000000000001E-3</v>
      </c>
      <c r="EB74" s="17">
        <v>4.0000000000000001E-3</v>
      </c>
      <c r="EC74" s="17">
        <v>1.2999999999999999E-2</v>
      </c>
      <c r="ED74" s="17">
        <v>0.01</v>
      </c>
      <c r="EE74" s="17">
        <v>1.4999999999999999E-2</v>
      </c>
      <c r="EF74" s="17">
        <v>0.01</v>
      </c>
      <c r="EG74" s="17">
        <v>2E-3</v>
      </c>
      <c r="EH74" s="17">
        <v>8.0000000000000002E-3</v>
      </c>
      <c r="EI74" s="17">
        <v>4.0000000000000001E-3</v>
      </c>
      <c r="EJ74" s="17">
        <v>3.0000000000000001E-3</v>
      </c>
      <c r="EK74" s="17">
        <v>4.0000000000000001E-3</v>
      </c>
      <c r="EL74" s="17">
        <v>5.0000000000000001E-3</v>
      </c>
      <c r="EM74" s="17">
        <v>5.0000000000000001E-3</v>
      </c>
      <c r="EN74" s="17">
        <v>4.0000000000000001E-3</v>
      </c>
      <c r="EO74" s="17">
        <v>3.0000000000000001E-3</v>
      </c>
      <c r="EP74" s="17">
        <v>3.0000000000000001E-3</v>
      </c>
      <c r="EQ74" s="17">
        <v>4.0000000000000001E-3</v>
      </c>
      <c r="ER74" s="17">
        <v>5.0000000000000001E-3</v>
      </c>
      <c r="ES74" s="17">
        <v>4.0000000000000001E-3</v>
      </c>
      <c r="ET74" s="17">
        <v>5.0000000000000001E-3</v>
      </c>
      <c r="EU74" s="17">
        <v>4.0000000000000001E-3</v>
      </c>
      <c r="EV74" s="17">
        <v>2E-3</v>
      </c>
      <c r="EW74" s="17">
        <v>3.0000000000000001E-3</v>
      </c>
      <c r="EX74" s="17">
        <v>4.0000000000000001E-3</v>
      </c>
      <c r="EY74" s="17">
        <v>2E-3</v>
      </c>
      <c r="EZ74" s="17">
        <v>4.0000000000000001E-3</v>
      </c>
      <c r="FA74" s="17">
        <v>4.0000000000000001E-3</v>
      </c>
      <c r="FB74" s="17">
        <v>4.0000000000000001E-3</v>
      </c>
      <c r="FC74" s="17">
        <v>6.0000000000000001E-3</v>
      </c>
      <c r="FD74" s="17">
        <v>4.0000000000000001E-3</v>
      </c>
      <c r="FE74" s="17">
        <v>2E-3</v>
      </c>
      <c r="FF74" s="17">
        <v>4.0000000000000001E-3</v>
      </c>
      <c r="FG74" s="17">
        <v>2.1000000000000001E-2</v>
      </c>
      <c r="FH74" s="17">
        <v>0.02</v>
      </c>
      <c r="FI74" s="17">
        <v>4.0000000000000001E-3</v>
      </c>
      <c r="FJ74" s="17">
        <v>4.0000000000000001E-3</v>
      </c>
      <c r="FK74" s="17">
        <v>2.7E-2</v>
      </c>
      <c r="FL74" s="17">
        <v>0.05</v>
      </c>
      <c r="FM74" s="17">
        <v>4.0000000000000001E-3</v>
      </c>
      <c r="FN74" s="17">
        <v>0.02</v>
      </c>
      <c r="FO74" s="17"/>
      <c r="FP74" s="17">
        <v>2E-3</v>
      </c>
      <c r="FQ74" s="17">
        <v>3.0000000000000001E-3</v>
      </c>
      <c r="FR74" s="17">
        <v>4.0000000000000001E-3</v>
      </c>
      <c r="FS74" s="17">
        <v>4.0000000000000001E-3</v>
      </c>
      <c r="FT74" s="17">
        <v>4.0000000000000001E-3</v>
      </c>
      <c r="FU74" s="17">
        <v>4.0000000000000001E-3</v>
      </c>
      <c r="FV74" s="17">
        <v>4.0000000000000001E-3</v>
      </c>
      <c r="FW74" s="17">
        <v>4.0000000000000001E-3</v>
      </c>
      <c r="FX74" s="17">
        <v>6.0000000000000001E-3</v>
      </c>
      <c r="FY74" s="17">
        <v>4.0000000000000001E-3</v>
      </c>
      <c r="FZ74" s="17">
        <v>3.0000000000000001E-3</v>
      </c>
      <c r="GA74" s="17">
        <v>4.0000000000000001E-3</v>
      </c>
      <c r="GB74" s="17">
        <v>3.0000000000000001E-3</v>
      </c>
      <c r="GC74" s="17">
        <v>5.0000000000000001E-3</v>
      </c>
      <c r="GD74" s="17">
        <v>4.0000000000000001E-3</v>
      </c>
      <c r="GE74" s="17">
        <v>4.0000000000000001E-3</v>
      </c>
      <c r="GF74" s="17">
        <v>3.0000000000000001E-3</v>
      </c>
      <c r="GG74" s="17">
        <v>5.0000000000000001E-3</v>
      </c>
      <c r="GH74" s="17">
        <v>4.0000000000000001E-3</v>
      </c>
      <c r="GI74" s="17">
        <v>4.0000000000000001E-3</v>
      </c>
      <c r="GJ74" s="17">
        <v>4.0000000000000001E-3</v>
      </c>
      <c r="GK74" s="17">
        <v>4.0000000000000001E-3</v>
      </c>
      <c r="GL74" s="17">
        <v>4.0000000000000001E-3</v>
      </c>
      <c r="GM74" s="17">
        <v>4.0000000000000001E-3</v>
      </c>
      <c r="GN74" s="17">
        <v>4.0000000000000001E-3</v>
      </c>
      <c r="GO74" s="17">
        <v>5.0000000000000001E-3</v>
      </c>
      <c r="GP74" s="17">
        <v>4.0000000000000001E-3</v>
      </c>
      <c r="GQ74" s="17">
        <v>4.0000000000000001E-3</v>
      </c>
      <c r="GR74" s="17">
        <v>5.0000000000000001E-3</v>
      </c>
      <c r="GS74" s="17">
        <v>4.0000000000000001E-3</v>
      </c>
      <c r="GT74" s="17">
        <v>4.0000000000000001E-3</v>
      </c>
      <c r="GU74" s="17">
        <v>3.0000000000000001E-3</v>
      </c>
      <c r="GV74" s="17">
        <v>5.0000000000000001E-3</v>
      </c>
      <c r="GW74" s="17">
        <v>3.0000000000000001E-3</v>
      </c>
      <c r="GX74" s="17">
        <v>5.0000000000000001E-3</v>
      </c>
      <c r="GY74" s="17">
        <v>4.0000000000000001E-3</v>
      </c>
      <c r="GZ74" s="17">
        <v>5.0000000000000001E-3</v>
      </c>
      <c r="HA74" s="17">
        <v>3.0000000000000001E-3</v>
      </c>
      <c r="HB74" s="17">
        <v>5.0000000000000001E-3</v>
      </c>
      <c r="HC74" s="17">
        <v>5.0000000000000001E-3</v>
      </c>
      <c r="HD74" s="17">
        <v>3.0000000000000001E-3</v>
      </c>
      <c r="HE74" s="17">
        <v>4.0000000000000001E-3</v>
      </c>
      <c r="HF74" s="17">
        <v>4.0000000000000001E-3</v>
      </c>
      <c r="HG74" s="17">
        <v>4.0000000000000001E-3</v>
      </c>
      <c r="HH74" s="17">
        <v>5.0000000000000001E-3</v>
      </c>
      <c r="HI74" s="17">
        <v>4.0000000000000001E-3</v>
      </c>
      <c r="HJ74" s="17">
        <v>5.0000000000000001E-3</v>
      </c>
      <c r="HK74" s="17">
        <v>5.0000000000000001E-3</v>
      </c>
      <c r="HL74" s="17">
        <v>5.0000000000000001E-3</v>
      </c>
      <c r="HM74" s="17">
        <v>4.0000000000000001E-3</v>
      </c>
      <c r="HN74" s="17">
        <v>4.0000000000000001E-3</v>
      </c>
      <c r="HO74" s="17">
        <v>5.0000000000000001E-3</v>
      </c>
      <c r="HP74" s="17">
        <v>4.0000000000000001E-3</v>
      </c>
      <c r="HQ74" s="17">
        <v>3.0000000000000001E-3</v>
      </c>
      <c r="HR74" s="17">
        <v>4.0000000000000001E-3</v>
      </c>
      <c r="HS74" s="17">
        <v>5.0000000000000001E-3</v>
      </c>
      <c r="HT74" s="17">
        <v>4.0000000000000001E-3</v>
      </c>
      <c r="HU74" s="17">
        <v>2E-3</v>
      </c>
      <c r="HV74" s="17">
        <v>4.0000000000000001E-3</v>
      </c>
      <c r="HW74" s="17">
        <v>4.0000000000000001E-3</v>
      </c>
      <c r="HX74" s="17">
        <v>4.0000000000000001E-3</v>
      </c>
      <c r="HY74" s="17">
        <v>4.0000000000000001E-3</v>
      </c>
      <c r="HZ74" s="17">
        <v>4.0000000000000001E-3</v>
      </c>
      <c r="IA74" s="17">
        <v>3.0000000000000001E-3</v>
      </c>
      <c r="IB74" s="17">
        <v>5.0000000000000001E-3</v>
      </c>
      <c r="IC74" s="17">
        <v>4.0000000000000001E-3</v>
      </c>
      <c r="ID74" s="17">
        <v>4.0000000000000001E-3</v>
      </c>
    </row>
    <row r="75" spans="1:238" ht="13.5" customHeight="1">
      <c r="A75" s="15"/>
      <c r="B75" s="53"/>
      <c r="C75" s="16" t="s">
        <v>17</v>
      </c>
      <c r="D75" s="24">
        <f t="shared" si="31"/>
        <v>2134.8729999999991</v>
      </c>
      <c r="E75" s="24">
        <f t="shared" si="32"/>
        <v>2134.8729999999991</v>
      </c>
      <c r="F75" s="25"/>
      <c r="G75" s="17">
        <v>8.0920000000000005</v>
      </c>
      <c r="H75" s="17">
        <v>8.0920000000000005</v>
      </c>
      <c r="I75" s="17">
        <v>4.8550000000000004</v>
      </c>
      <c r="J75" s="17">
        <v>4.8550000000000004</v>
      </c>
      <c r="K75" s="17">
        <v>8.0920000000000005</v>
      </c>
      <c r="L75" s="17">
        <v>8.0920000000000005</v>
      </c>
      <c r="M75" s="17">
        <v>4.8550000000000004</v>
      </c>
      <c r="N75" s="17">
        <v>4.8550000000000004</v>
      </c>
      <c r="O75" s="17">
        <v>8.0920000000000005</v>
      </c>
      <c r="P75" s="17">
        <v>8.0920000000000005</v>
      </c>
      <c r="Q75" s="17">
        <v>4.8550000000000004</v>
      </c>
      <c r="R75" s="17">
        <v>4.8550000000000004</v>
      </c>
      <c r="S75" s="17">
        <v>8.0920000000000005</v>
      </c>
      <c r="T75" s="17">
        <v>8.0920000000000005</v>
      </c>
      <c r="U75" s="17">
        <v>4.8550000000000004</v>
      </c>
      <c r="V75" s="17">
        <v>4.8550000000000004</v>
      </c>
      <c r="W75" s="17">
        <v>8.0920000000000005</v>
      </c>
      <c r="X75" s="17">
        <v>8.0920000000000005</v>
      </c>
      <c r="Y75" s="17">
        <v>4.8550000000000004</v>
      </c>
      <c r="Z75" s="58">
        <f>87.69+4.855</f>
        <v>92.545000000000002</v>
      </c>
      <c r="AA75" s="17">
        <v>8.0920000000000005</v>
      </c>
      <c r="AB75" s="17">
        <v>9.7100000000000009</v>
      </c>
      <c r="AC75" s="17">
        <v>8.0920000000000005</v>
      </c>
      <c r="AD75" s="17">
        <v>6.4729999999999999</v>
      </c>
      <c r="AE75" s="17">
        <v>8.0920000000000005</v>
      </c>
      <c r="AF75" s="17">
        <v>6.4729999999999999</v>
      </c>
      <c r="AG75" s="17">
        <v>9.7100000000000009</v>
      </c>
      <c r="AH75" s="17">
        <v>9.7100000000000009</v>
      </c>
      <c r="AI75" s="17">
        <v>9.7100000000000009</v>
      </c>
      <c r="AJ75" s="17">
        <v>8.0920000000000005</v>
      </c>
      <c r="AK75" s="17">
        <v>8.0920000000000005</v>
      </c>
      <c r="AL75" s="17">
        <v>8.0920000000000005</v>
      </c>
      <c r="AM75" s="17">
        <v>6.4729999999999999</v>
      </c>
      <c r="AN75" s="17">
        <v>8.0920000000000005</v>
      </c>
      <c r="AO75" s="17">
        <v>6.4729999999999999</v>
      </c>
      <c r="AP75" s="17">
        <v>8.0920000000000005</v>
      </c>
      <c r="AQ75" s="17">
        <v>6.4729999999999999</v>
      </c>
      <c r="AR75" s="17">
        <v>8.0920000000000005</v>
      </c>
      <c r="AS75" s="17">
        <v>9.7100000000000009</v>
      </c>
      <c r="AT75" s="17">
        <v>8.0920000000000005</v>
      </c>
      <c r="AU75" s="17">
        <v>8.0920000000000005</v>
      </c>
      <c r="AV75" s="17">
        <v>8.0920000000000005</v>
      </c>
      <c r="AW75" s="17">
        <v>8.0920000000000005</v>
      </c>
      <c r="AX75" s="17">
        <v>9.7100000000000009</v>
      </c>
      <c r="AY75" s="17">
        <v>9.7100000000000009</v>
      </c>
      <c r="AZ75" s="17">
        <v>9.7100000000000009</v>
      </c>
      <c r="BA75" s="17">
        <v>8.0920000000000005</v>
      </c>
      <c r="BB75" s="17">
        <v>9.7100000000000009</v>
      </c>
      <c r="BC75" s="17">
        <v>9.7100000000000009</v>
      </c>
      <c r="BD75" s="17">
        <v>9.7100000000000009</v>
      </c>
      <c r="BE75" s="17">
        <v>11.327999999999999</v>
      </c>
      <c r="BF75" s="17">
        <v>9.7100000000000009</v>
      </c>
      <c r="BG75" s="17">
        <v>8.0920000000000005</v>
      </c>
      <c r="BH75" s="17">
        <v>6.4729999999999999</v>
      </c>
      <c r="BI75" s="17">
        <v>6.4729999999999999</v>
      </c>
      <c r="BJ75" s="17">
        <v>8.0920000000000005</v>
      </c>
      <c r="BK75" s="17">
        <v>8.0920000000000005</v>
      </c>
      <c r="BL75" s="17">
        <v>8.0920000000000005</v>
      </c>
      <c r="BM75" s="17">
        <v>6.4729999999999999</v>
      </c>
      <c r="BN75" s="17">
        <v>8.0920000000000005</v>
      </c>
      <c r="BO75" s="17">
        <v>4.8550000000000004</v>
      </c>
      <c r="BP75" s="17">
        <v>8.0920000000000005</v>
      </c>
      <c r="BQ75" s="17">
        <v>1.619</v>
      </c>
      <c r="BR75" s="17">
        <v>6.4729999999999999</v>
      </c>
      <c r="BS75" s="17">
        <v>6.4729999999999999</v>
      </c>
      <c r="BT75" s="17">
        <v>6.4729999999999999</v>
      </c>
      <c r="BU75" s="17">
        <v>3.2370000000000001</v>
      </c>
      <c r="BV75" s="17">
        <v>4.8550000000000004</v>
      </c>
      <c r="BW75" s="17">
        <v>8.0920000000000005</v>
      </c>
      <c r="BX75" s="17">
        <v>6.4729999999999999</v>
      </c>
      <c r="BY75" s="17">
        <v>3.2370000000000001</v>
      </c>
      <c r="BZ75" s="17">
        <v>4.8550000000000004</v>
      </c>
      <c r="CA75" s="17">
        <v>6.4729999999999999</v>
      </c>
      <c r="CB75" s="17">
        <v>3.2370000000000001</v>
      </c>
      <c r="CC75" s="17">
        <v>4.8550000000000004</v>
      </c>
      <c r="CD75" s="17">
        <v>6.4729999999999999</v>
      </c>
      <c r="CE75" s="17">
        <v>4.8550000000000004</v>
      </c>
      <c r="CF75" s="17">
        <v>6.4729999999999999</v>
      </c>
      <c r="CG75" s="17">
        <v>8.0920000000000005</v>
      </c>
      <c r="CH75" s="17">
        <v>6.4729999999999999</v>
      </c>
      <c r="CI75" s="17">
        <v>4.8550000000000004</v>
      </c>
      <c r="CJ75" s="17">
        <v>6.4729999999999999</v>
      </c>
      <c r="CK75" s="17">
        <v>8.0920000000000005</v>
      </c>
      <c r="CL75" s="17">
        <v>6.4729999999999999</v>
      </c>
      <c r="CM75" s="17">
        <v>4.8550000000000004</v>
      </c>
      <c r="CN75" s="17">
        <v>6.4729999999999999</v>
      </c>
      <c r="CO75" s="17">
        <v>8.0920000000000005</v>
      </c>
      <c r="CP75" s="17">
        <v>4.8550000000000004</v>
      </c>
      <c r="CQ75" s="17">
        <v>6.4729999999999999</v>
      </c>
      <c r="CR75" s="17">
        <v>6.4729999999999999</v>
      </c>
      <c r="CS75" s="17">
        <v>4.8550000000000004</v>
      </c>
      <c r="CT75" s="17">
        <v>16.183</v>
      </c>
      <c r="CU75" s="17">
        <v>8.0920000000000005</v>
      </c>
      <c r="CV75" s="17">
        <v>6.4729999999999999</v>
      </c>
      <c r="CW75" s="17">
        <v>6.4729999999999999</v>
      </c>
      <c r="CX75" s="17">
        <v>4.8550000000000004</v>
      </c>
      <c r="CY75" s="56">
        <v>8.0920000000000005</v>
      </c>
      <c r="CZ75" s="58">
        <v>4.8550000000000004</v>
      </c>
      <c r="DA75" s="17">
        <v>6.4729999999999999</v>
      </c>
      <c r="DB75" s="17">
        <v>1.619</v>
      </c>
      <c r="DC75" s="17">
        <v>4.8550000000000004</v>
      </c>
      <c r="DD75" s="17">
        <v>8.0920000000000005</v>
      </c>
      <c r="DE75" s="17">
        <v>6.4729999999999999</v>
      </c>
      <c r="DF75" s="17">
        <v>3.2370000000000001</v>
      </c>
      <c r="DG75" s="17">
        <v>4.8550000000000004</v>
      </c>
      <c r="DH75" s="17">
        <v>12.946</v>
      </c>
      <c r="DI75" s="17">
        <v>14.566000000000001</v>
      </c>
      <c r="DJ75" s="56">
        <v>29.131</v>
      </c>
      <c r="DK75" s="17">
        <v>40.457000000000001</v>
      </c>
      <c r="DL75" s="17">
        <v>22.655999999999999</v>
      </c>
      <c r="DM75" s="17">
        <v>30.748000000000001</v>
      </c>
      <c r="DN75" s="17">
        <v>51.787999999999997</v>
      </c>
      <c r="DO75" s="17">
        <v>8.0920000000000005</v>
      </c>
      <c r="DP75" s="17">
        <v>4.8550000000000004</v>
      </c>
      <c r="DQ75" s="17">
        <v>6.4729999999999999</v>
      </c>
      <c r="DR75" s="17">
        <v>8.0920000000000005</v>
      </c>
      <c r="DS75" s="17">
        <v>6.4729999999999999</v>
      </c>
      <c r="DT75" s="17">
        <v>4.8550000000000004</v>
      </c>
      <c r="DU75" s="17">
        <v>6.4729999999999999</v>
      </c>
      <c r="DV75" s="17">
        <v>59.878</v>
      </c>
      <c r="DW75" s="17">
        <v>9.7100000000000009</v>
      </c>
      <c r="DX75" s="17">
        <v>43.695</v>
      </c>
      <c r="DY75" s="17">
        <v>9.7100000000000009</v>
      </c>
      <c r="DZ75" s="17">
        <v>9.7100000000000009</v>
      </c>
      <c r="EA75" s="17">
        <v>4.8550000000000004</v>
      </c>
      <c r="EB75" s="17">
        <v>6.4729999999999999</v>
      </c>
      <c r="EC75" s="17">
        <v>21.038</v>
      </c>
      <c r="ED75" s="17">
        <v>16.183</v>
      </c>
      <c r="EE75" s="17">
        <v>21.038</v>
      </c>
      <c r="EF75" s="17">
        <v>16.183</v>
      </c>
      <c r="EG75" s="17">
        <v>3.2370000000000001</v>
      </c>
      <c r="EH75" s="17">
        <v>12.946</v>
      </c>
      <c r="EI75" s="17">
        <v>6.4729999999999999</v>
      </c>
      <c r="EJ75" s="17">
        <v>4.8550000000000004</v>
      </c>
      <c r="EK75" s="17">
        <v>6.4729999999999999</v>
      </c>
      <c r="EL75" s="17">
        <v>8.0920000000000005</v>
      </c>
      <c r="EM75" s="17">
        <v>8.0920000000000005</v>
      </c>
      <c r="EN75" s="17">
        <v>6.4729999999999999</v>
      </c>
      <c r="EO75" s="17">
        <v>4.8550000000000004</v>
      </c>
      <c r="EP75" s="17">
        <v>4.8550000000000004</v>
      </c>
      <c r="EQ75" s="17">
        <v>6.4729999999999999</v>
      </c>
      <c r="ER75" s="17">
        <v>8.0920000000000005</v>
      </c>
      <c r="ES75" s="17">
        <v>6.4729999999999999</v>
      </c>
      <c r="ET75" s="17">
        <v>8.0920000000000005</v>
      </c>
      <c r="EU75" s="17">
        <v>6.4729999999999999</v>
      </c>
      <c r="EV75" s="17">
        <v>3.2370000000000001</v>
      </c>
      <c r="EW75" s="17">
        <v>4.8550000000000004</v>
      </c>
      <c r="EX75" s="17">
        <v>6.4729999999999999</v>
      </c>
      <c r="EY75" s="17">
        <v>3.2370000000000001</v>
      </c>
      <c r="EZ75" s="17">
        <v>6.4729999999999999</v>
      </c>
      <c r="FA75" s="17">
        <v>6.4729999999999999</v>
      </c>
      <c r="FB75" s="17">
        <v>6.4729999999999999</v>
      </c>
      <c r="FC75" s="17">
        <v>9.7100000000000009</v>
      </c>
      <c r="FD75" s="17">
        <v>6.4729999999999999</v>
      </c>
      <c r="FE75" s="17">
        <v>3.2370000000000001</v>
      </c>
      <c r="FF75" s="17">
        <v>6.4729999999999999</v>
      </c>
      <c r="FG75" s="17">
        <v>33.984000000000002</v>
      </c>
      <c r="FH75" s="17">
        <v>32.366</v>
      </c>
      <c r="FI75" s="17">
        <v>6.4729999999999999</v>
      </c>
      <c r="FJ75" s="17">
        <v>6.4729999999999999</v>
      </c>
      <c r="FK75" s="17">
        <v>43.695</v>
      </c>
      <c r="FL75" s="17">
        <v>80.915999999999997</v>
      </c>
      <c r="FM75" s="17">
        <v>6.4729999999999999</v>
      </c>
      <c r="FN75" s="17">
        <v>32.366</v>
      </c>
      <c r="FO75" s="17"/>
      <c r="FP75" s="17">
        <v>3.2370000000000001</v>
      </c>
      <c r="FQ75" s="17">
        <v>4.8550000000000004</v>
      </c>
      <c r="FR75" s="17">
        <v>6.4729999999999999</v>
      </c>
      <c r="FS75" s="17">
        <v>6.4729999999999999</v>
      </c>
      <c r="FT75" s="17">
        <v>6.4729999999999999</v>
      </c>
      <c r="FU75" s="17">
        <v>6.4729999999999999</v>
      </c>
      <c r="FV75" s="17">
        <v>6.4729999999999999</v>
      </c>
      <c r="FW75" s="17">
        <v>6.4729999999999999</v>
      </c>
      <c r="FX75" s="17">
        <v>9.7100000000000009</v>
      </c>
      <c r="FY75" s="17">
        <v>6.4729999999999999</v>
      </c>
      <c r="FZ75" s="17">
        <v>4.8550000000000004</v>
      </c>
      <c r="GA75" s="17">
        <v>6.4729999999999999</v>
      </c>
      <c r="GB75" s="17">
        <v>4.8550000000000004</v>
      </c>
      <c r="GC75" s="17">
        <v>8.0920000000000005</v>
      </c>
      <c r="GD75" s="17">
        <v>6.4729999999999999</v>
      </c>
      <c r="GE75" s="17">
        <v>6.4729999999999999</v>
      </c>
      <c r="GF75" s="17">
        <v>4.8550000000000004</v>
      </c>
      <c r="GG75" s="17">
        <v>8.0920000000000005</v>
      </c>
      <c r="GH75" s="17">
        <v>6.4729999999999999</v>
      </c>
      <c r="GI75" s="17">
        <v>6.4729999999999999</v>
      </c>
      <c r="GJ75" s="17">
        <v>6.4729999999999999</v>
      </c>
      <c r="GK75" s="17">
        <v>6.4729999999999999</v>
      </c>
      <c r="GL75" s="17">
        <v>6.4729999999999999</v>
      </c>
      <c r="GM75" s="17">
        <v>6.4729999999999999</v>
      </c>
      <c r="GN75" s="17">
        <v>6.4729999999999999</v>
      </c>
      <c r="GO75" s="17">
        <v>8.0920000000000005</v>
      </c>
      <c r="GP75" s="17">
        <v>6.4729999999999999</v>
      </c>
      <c r="GQ75" s="17">
        <v>6.4729999999999999</v>
      </c>
      <c r="GR75" s="17">
        <v>8.0920000000000005</v>
      </c>
      <c r="GS75" s="17">
        <v>6.4729999999999999</v>
      </c>
      <c r="GT75" s="17">
        <v>6.4729999999999999</v>
      </c>
      <c r="GU75" s="17">
        <v>4.8550000000000004</v>
      </c>
      <c r="GV75" s="17">
        <v>8.0920000000000005</v>
      </c>
      <c r="GW75" s="17">
        <v>4.8550000000000004</v>
      </c>
      <c r="GX75" s="17">
        <v>8.0920000000000005</v>
      </c>
      <c r="GY75" s="17">
        <v>6.4729999999999999</v>
      </c>
      <c r="GZ75" s="17">
        <v>8.0920000000000005</v>
      </c>
      <c r="HA75" s="17">
        <v>4.8550000000000004</v>
      </c>
      <c r="HB75" s="17">
        <v>8.0920000000000005</v>
      </c>
      <c r="HC75" s="17">
        <v>8.0920000000000005</v>
      </c>
      <c r="HD75" s="17">
        <v>4.8550000000000004</v>
      </c>
      <c r="HE75" s="17">
        <v>6.4729999999999999</v>
      </c>
      <c r="HF75" s="17">
        <v>6.4729999999999999</v>
      </c>
      <c r="HG75" s="17">
        <v>6.4729999999999999</v>
      </c>
      <c r="HH75" s="17">
        <v>8.0920000000000005</v>
      </c>
      <c r="HI75" s="17">
        <v>6.4729999999999999</v>
      </c>
      <c r="HJ75" s="17">
        <v>8.0920000000000005</v>
      </c>
      <c r="HK75" s="17">
        <v>8.0920000000000005</v>
      </c>
      <c r="HL75" s="17">
        <v>8.0920000000000005</v>
      </c>
      <c r="HM75" s="17">
        <v>6.4729999999999999</v>
      </c>
      <c r="HN75" s="17">
        <v>6.4729999999999999</v>
      </c>
      <c r="HO75" s="17">
        <v>8.0920000000000005</v>
      </c>
      <c r="HP75" s="17">
        <v>6.4729999999999999</v>
      </c>
      <c r="HQ75" s="17">
        <v>4.8550000000000004</v>
      </c>
      <c r="HR75" s="17">
        <v>6.4729999999999999</v>
      </c>
      <c r="HS75" s="17">
        <v>8.0920000000000005</v>
      </c>
      <c r="HT75" s="17">
        <v>6.4729999999999999</v>
      </c>
      <c r="HU75" s="17">
        <v>3.2370000000000001</v>
      </c>
      <c r="HV75" s="17">
        <v>6.4729999999999999</v>
      </c>
      <c r="HW75" s="17">
        <v>6.4729999999999999</v>
      </c>
      <c r="HX75" s="17">
        <v>6.4729999999999999</v>
      </c>
      <c r="HY75" s="17">
        <v>6.4729999999999999</v>
      </c>
      <c r="HZ75" s="17">
        <v>6.4729999999999999</v>
      </c>
      <c r="IA75" s="17">
        <v>4.8550000000000004</v>
      </c>
      <c r="IB75" s="17">
        <v>8.0920000000000005</v>
      </c>
      <c r="IC75" s="17">
        <v>6.4729999999999999</v>
      </c>
      <c r="ID75" s="17">
        <v>6.4729999999999999</v>
      </c>
    </row>
    <row r="76" spans="1:238" ht="13.5" customHeight="1">
      <c r="A76" s="15" t="s">
        <v>98</v>
      </c>
      <c r="B76" s="53" t="s">
        <v>99</v>
      </c>
      <c r="C76" s="16" t="s">
        <v>40</v>
      </c>
      <c r="D76" s="25">
        <f t="shared" si="31"/>
        <v>17</v>
      </c>
      <c r="E76" s="25">
        <f t="shared" si="32"/>
        <v>17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56"/>
      <c r="CZ76" s="58"/>
      <c r="DA76" s="17"/>
      <c r="DB76" s="17"/>
      <c r="DC76" s="17"/>
      <c r="DD76" s="17"/>
      <c r="DE76" s="17"/>
      <c r="DF76" s="17"/>
      <c r="DG76" s="17"/>
      <c r="DH76" s="17"/>
      <c r="DI76" s="17"/>
      <c r="DJ76" s="56">
        <v>2</v>
      </c>
      <c r="DK76" s="17">
        <v>1</v>
      </c>
      <c r="DL76" s="17">
        <v>1</v>
      </c>
      <c r="DM76" s="17">
        <v>2</v>
      </c>
      <c r="DN76" s="17">
        <v>1</v>
      </c>
      <c r="DO76" s="17"/>
      <c r="DP76" s="17"/>
      <c r="DQ76" s="17"/>
      <c r="DR76" s="17"/>
      <c r="DS76" s="17"/>
      <c r="DT76" s="17"/>
      <c r="DU76" s="17"/>
      <c r="DV76" s="17">
        <v>3</v>
      </c>
      <c r="DW76" s="17">
        <v>1</v>
      </c>
      <c r="DX76" s="17">
        <v>2</v>
      </c>
      <c r="DY76" s="17"/>
      <c r="DZ76" s="17"/>
      <c r="EA76" s="17"/>
      <c r="EB76" s="17"/>
      <c r="EC76" s="17"/>
      <c r="ED76" s="17"/>
      <c r="EE76" s="17"/>
      <c r="EF76" s="17"/>
      <c r="EG76" s="17"/>
      <c r="EH76" s="17">
        <v>1</v>
      </c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>
        <v>1</v>
      </c>
      <c r="FH76" s="17"/>
      <c r="FI76" s="17"/>
      <c r="FJ76" s="17"/>
      <c r="FK76" s="17"/>
      <c r="FL76" s="17">
        <v>2</v>
      </c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</row>
    <row r="77" spans="1:238" ht="13.5" customHeight="1">
      <c r="A77" s="15"/>
      <c r="B77" s="53"/>
      <c r="C77" s="16" t="s">
        <v>17</v>
      </c>
      <c r="D77" s="25">
        <f t="shared" si="31"/>
        <v>86.822999999999993</v>
      </c>
      <c r="E77" s="25">
        <f t="shared" si="32"/>
        <v>86.822999999999993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56"/>
      <c r="CZ77" s="58"/>
      <c r="DA77" s="17"/>
      <c r="DB77" s="17"/>
      <c r="DC77" s="17"/>
      <c r="DD77" s="17"/>
      <c r="DE77" s="17"/>
      <c r="DF77" s="17"/>
      <c r="DG77" s="17"/>
      <c r="DH77" s="17"/>
      <c r="DI77" s="17"/>
      <c r="DJ77" s="56">
        <v>10.215</v>
      </c>
      <c r="DK77" s="17">
        <v>5.1070000000000002</v>
      </c>
      <c r="DL77" s="17">
        <v>5.1070000000000002</v>
      </c>
      <c r="DM77" s="17">
        <v>10.215</v>
      </c>
      <c r="DN77" s="17">
        <v>5.1070000000000002</v>
      </c>
      <c r="DO77" s="17"/>
      <c r="DP77" s="17"/>
      <c r="DQ77" s="17"/>
      <c r="DR77" s="17"/>
      <c r="DS77" s="17"/>
      <c r="DT77" s="17"/>
      <c r="DU77" s="17"/>
      <c r="DV77" s="17">
        <v>15.321</v>
      </c>
      <c r="DW77" s="17">
        <v>5.1070000000000002</v>
      </c>
      <c r="DX77" s="17">
        <v>10.215</v>
      </c>
      <c r="DY77" s="17"/>
      <c r="DZ77" s="17"/>
      <c r="EA77" s="17"/>
      <c r="EB77" s="17"/>
      <c r="EC77" s="17"/>
      <c r="ED77" s="17"/>
      <c r="EE77" s="17"/>
      <c r="EF77" s="17"/>
      <c r="EG77" s="17"/>
      <c r="EH77" s="17">
        <v>5.1070000000000002</v>
      </c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>
        <v>5.1070000000000002</v>
      </c>
      <c r="FH77" s="17"/>
      <c r="FI77" s="17"/>
      <c r="FJ77" s="17"/>
      <c r="FK77" s="17"/>
      <c r="FL77" s="17">
        <v>10.215</v>
      </c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</row>
    <row r="78" spans="1:238" ht="12.75" customHeight="1">
      <c r="A78" s="15" t="s">
        <v>100</v>
      </c>
      <c r="B78" s="54" t="s">
        <v>101</v>
      </c>
      <c r="C78" s="16" t="s">
        <v>40</v>
      </c>
      <c r="D78" s="25">
        <f t="shared" si="31"/>
        <v>2739</v>
      </c>
      <c r="E78" s="25">
        <f t="shared" si="32"/>
        <v>2739</v>
      </c>
      <c r="F78" s="25"/>
      <c r="G78" s="17">
        <v>7</v>
      </c>
      <c r="H78" s="17">
        <v>8</v>
      </c>
      <c r="I78" s="17">
        <v>8</v>
      </c>
      <c r="J78" s="17">
        <v>3</v>
      </c>
      <c r="K78" s="17">
        <v>8</v>
      </c>
      <c r="L78" s="17">
        <v>8</v>
      </c>
      <c r="M78" s="17">
        <v>3</v>
      </c>
      <c r="N78" s="17">
        <v>2</v>
      </c>
      <c r="O78" s="17">
        <v>8</v>
      </c>
      <c r="P78" s="17">
        <v>8</v>
      </c>
      <c r="Q78" s="17">
        <v>8</v>
      </c>
      <c r="R78" s="17">
        <v>8</v>
      </c>
      <c r="S78" s="17">
        <v>8</v>
      </c>
      <c r="T78" s="17">
        <v>8</v>
      </c>
      <c r="U78" s="17">
        <v>8</v>
      </c>
      <c r="V78" s="17">
        <v>8</v>
      </c>
      <c r="W78" s="17">
        <v>8</v>
      </c>
      <c r="X78" s="17">
        <v>8</v>
      </c>
      <c r="Y78" s="17">
        <v>8</v>
      </c>
      <c r="Z78" s="17">
        <v>8</v>
      </c>
      <c r="AA78" s="17">
        <v>21</v>
      </c>
      <c r="AB78" s="17">
        <v>16</v>
      </c>
      <c r="AC78" s="17">
        <v>8</v>
      </c>
      <c r="AD78" s="17">
        <v>4</v>
      </c>
      <c r="AE78" s="17">
        <v>7</v>
      </c>
      <c r="AF78" s="17">
        <v>10</v>
      </c>
      <c r="AG78" s="17">
        <v>10</v>
      </c>
      <c r="AH78" s="17">
        <v>10</v>
      </c>
      <c r="AI78" s="17">
        <v>9</v>
      </c>
      <c r="AJ78" s="17">
        <v>8</v>
      </c>
      <c r="AK78" s="17">
        <v>5</v>
      </c>
      <c r="AL78" s="17">
        <v>5</v>
      </c>
      <c r="AM78" s="17">
        <v>4</v>
      </c>
      <c r="AN78" s="17">
        <v>3</v>
      </c>
      <c r="AO78" s="17">
        <v>8</v>
      </c>
      <c r="AP78" s="17">
        <v>6</v>
      </c>
      <c r="AQ78" s="17">
        <v>10</v>
      </c>
      <c r="AR78" s="17">
        <v>4</v>
      </c>
      <c r="AS78" s="17">
        <v>4</v>
      </c>
      <c r="AT78" s="17">
        <v>9</v>
      </c>
      <c r="AU78" s="17">
        <v>7</v>
      </c>
      <c r="AV78" s="17">
        <v>7</v>
      </c>
      <c r="AW78" s="17">
        <v>8</v>
      </c>
      <c r="AX78" s="17">
        <v>7</v>
      </c>
      <c r="AY78" s="17">
        <v>9</v>
      </c>
      <c r="AZ78" s="17">
        <v>6</v>
      </c>
      <c r="BA78" s="17">
        <f>21+5</f>
        <v>26</v>
      </c>
      <c r="BB78" s="17">
        <v>4</v>
      </c>
      <c r="BC78" s="17">
        <v>8</v>
      </c>
      <c r="BD78" s="17">
        <v>4</v>
      </c>
      <c r="BE78" s="17">
        <v>7</v>
      </c>
      <c r="BF78" s="17">
        <v>7</v>
      </c>
      <c r="BG78" s="17">
        <v>3</v>
      </c>
      <c r="BH78" s="17">
        <v>4</v>
      </c>
      <c r="BI78" s="17">
        <v>8</v>
      </c>
      <c r="BJ78" s="17">
        <v>6</v>
      </c>
      <c r="BK78" s="17">
        <f>27+10</f>
        <v>37</v>
      </c>
      <c r="BL78" s="17">
        <v>5</v>
      </c>
      <c r="BM78" s="17">
        <v>14</v>
      </c>
      <c r="BN78" s="17">
        <v>8</v>
      </c>
      <c r="BO78" s="17">
        <v>3</v>
      </c>
      <c r="BP78" s="17">
        <v>8</v>
      </c>
      <c r="BQ78" s="17">
        <v>4</v>
      </c>
      <c r="BR78" s="17">
        <v>3</v>
      </c>
      <c r="BS78" s="17">
        <v>7</v>
      </c>
      <c r="BT78" s="17">
        <v>8</v>
      </c>
      <c r="BU78" s="17"/>
      <c r="BV78" s="17">
        <v>3</v>
      </c>
      <c r="BW78" s="17">
        <v>8</v>
      </c>
      <c r="BX78" s="17">
        <v>8</v>
      </c>
      <c r="BY78" s="17">
        <v>3</v>
      </c>
      <c r="BZ78" s="17">
        <v>8</v>
      </c>
      <c r="CA78" s="17">
        <v>8</v>
      </c>
      <c r="CB78" s="17">
        <v>8</v>
      </c>
      <c r="CC78" s="17">
        <v>8</v>
      </c>
      <c r="CD78" s="17">
        <v>8</v>
      </c>
      <c r="CE78" s="17">
        <v>6</v>
      </c>
      <c r="CF78" s="17">
        <v>5</v>
      </c>
      <c r="CG78" s="17">
        <v>5</v>
      </c>
      <c r="CH78" s="17">
        <v>7</v>
      </c>
      <c r="CI78" s="17">
        <v>5</v>
      </c>
      <c r="CJ78" s="17">
        <v>5</v>
      </c>
      <c r="CK78" s="17">
        <v>8</v>
      </c>
      <c r="CL78" s="17">
        <v>6</v>
      </c>
      <c r="CM78" s="17">
        <v>5</v>
      </c>
      <c r="CN78" s="17">
        <v>8</v>
      </c>
      <c r="CO78" s="17">
        <v>6</v>
      </c>
      <c r="CP78" s="17">
        <v>11</v>
      </c>
      <c r="CQ78" s="17">
        <v>4</v>
      </c>
      <c r="CR78" s="17">
        <f>17+8</f>
        <v>25</v>
      </c>
      <c r="CS78" s="17">
        <v>3</v>
      </c>
      <c r="CT78" s="17">
        <v>15</v>
      </c>
      <c r="CU78" s="17">
        <v>8</v>
      </c>
      <c r="CV78" s="17">
        <v>13</v>
      </c>
      <c r="CW78" s="17">
        <v>9</v>
      </c>
      <c r="CX78" s="17">
        <v>6</v>
      </c>
      <c r="CY78" s="56">
        <v>7</v>
      </c>
      <c r="CZ78" s="58">
        <v>5</v>
      </c>
      <c r="DA78" s="17">
        <v>5</v>
      </c>
      <c r="DB78" s="17">
        <v>4</v>
      </c>
      <c r="DC78" s="17">
        <v>5</v>
      </c>
      <c r="DD78" s="17">
        <v>7</v>
      </c>
      <c r="DE78" s="17">
        <v>3</v>
      </c>
      <c r="DF78" s="17">
        <v>7</v>
      </c>
      <c r="DG78" s="17">
        <v>6</v>
      </c>
      <c r="DH78" s="17">
        <v>7</v>
      </c>
      <c r="DI78" s="17">
        <v>10</v>
      </c>
      <c r="DJ78" s="56">
        <f>44+21</f>
        <v>65</v>
      </c>
      <c r="DK78" s="17">
        <v>26</v>
      </c>
      <c r="DL78" s="17">
        <v>51</v>
      </c>
      <c r="DM78" s="17">
        <v>18</v>
      </c>
      <c r="DN78" s="17">
        <v>54</v>
      </c>
      <c r="DO78" s="17">
        <v>333</v>
      </c>
      <c r="DP78" s="17">
        <v>8</v>
      </c>
      <c r="DQ78" s="17">
        <v>8</v>
      </c>
      <c r="DR78" s="17">
        <v>8</v>
      </c>
      <c r="DS78" s="17">
        <v>8</v>
      </c>
      <c r="DT78" s="17">
        <v>8</v>
      </c>
      <c r="DU78" s="17">
        <v>8</v>
      </c>
      <c r="DV78" s="17">
        <v>60</v>
      </c>
      <c r="DW78" s="17">
        <v>24</v>
      </c>
      <c r="DX78" s="17">
        <v>58</v>
      </c>
      <c r="DY78" s="17">
        <v>9</v>
      </c>
      <c r="DZ78" s="17">
        <v>14</v>
      </c>
      <c r="EA78" s="17">
        <v>17</v>
      </c>
      <c r="EB78" s="17">
        <v>42</v>
      </c>
      <c r="EC78" s="17">
        <v>41</v>
      </c>
      <c r="ED78" s="17">
        <v>21</v>
      </c>
      <c r="EE78" s="17">
        <v>5</v>
      </c>
      <c r="EF78" s="17">
        <v>38</v>
      </c>
      <c r="EG78" s="17">
        <v>9</v>
      </c>
      <c r="EH78" s="17">
        <v>13</v>
      </c>
      <c r="EI78" s="17">
        <v>8</v>
      </c>
      <c r="EJ78" s="17">
        <v>5</v>
      </c>
      <c r="EK78" s="17">
        <v>4</v>
      </c>
      <c r="EL78" s="17">
        <v>7</v>
      </c>
      <c r="EM78" s="17">
        <v>9</v>
      </c>
      <c r="EN78" s="17">
        <v>4</v>
      </c>
      <c r="EO78" s="17">
        <v>9</v>
      </c>
      <c r="EP78" s="17">
        <v>3</v>
      </c>
      <c r="EQ78" s="17">
        <v>8</v>
      </c>
      <c r="ER78" s="17">
        <v>8</v>
      </c>
      <c r="ES78" s="17">
        <v>8</v>
      </c>
      <c r="ET78" s="17">
        <v>8</v>
      </c>
      <c r="EU78" s="17">
        <v>8</v>
      </c>
      <c r="EV78" s="17">
        <v>8</v>
      </c>
      <c r="EW78" s="17">
        <v>9</v>
      </c>
      <c r="EX78" s="17">
        <v>8</v>
      </c>
      <c r="EY78" s="17">
        <v>2</v>
      </c>
      <c r="EZ78" s="17">
        <v>6</v>
      </c>
      <c r="FA78" s="17">
        <v>8</v>
      </c>
      <c r="FB78" s="17">
        <v>8</v>
      </c>
      <c r="FC78" s="17">
        <v>8</v>
      </c>
      <c r="FD78" s="17">
        <v>8</v>
      </c>
      <c r="FE78" s="17">
        <v>8</v>
      </c>
      <c r="FF78" s="17">
        <v>8</v>
      </c>
      <c r="FG78" s="17">
        <v>35</v>
      </c>
      <c r="FH78" s="17">
        <v>56</v>
      </c>
      <c r="FI78" s="17">
        <v>8</v>
      </c>
      <c r="FJ78" s="17">
        <v>8</v>
      </c>
      <c r="FK78" s="17">
        <v>58</v>
      </c>
      <c r="FL78" s="17">
        <v>49</v>
      </c>
      <c r="FM78" s="17">
        <v>8</v>
      </c>
      <c r="FN78" s="17">
        <v>3</v>
      </c>
      <c r="FO78" s="17">
        <v>6</v>
      </c>
      <c r="FP78" s="17">
        <v>3</v>
      </c>
      <c r="FQ78" s="17">
        <v>9</v>
      </c>
      <c r="FR78" s="17">
        <v>8</v>
      </c>
      <c r="FS78" s="17">
        <v>8</v>
      </c>
      <c r="FT78" s="17">
        <v>8</v>
      </c>
      <c r="FU78" s="17">
        <v>8</v>
      </c>
      <c r="FV78" s="17">
        <v>5</v>
      </c>
      <c r="FW78" s="17">
        <v>3</v>
      </c>
      <c r="FX78" s="17">
        <v>7</v>
      </c>
      <c r="FY78" s="17">
        <v>3</v>
      </c>
      <c r="FZ78" s="17">
        <v>7</v>
      </c>
      <c r="GA78" s="17">
        <v>6</v>
      </c>
      <c r="GB78" s="17">
        <v>4</v>
      </c>
      <c r="GC78" s="17">
        <v>3</v>
      </c>
      <c r="GD78" s="17">
        <v>6</v>
      </c>
      <c r="GE78" s="17">
        <v>6</v>
      </c>
      <c r="GF78" s="17">
        <v>3</v>
      </c>
      <c r="GG78" s="17">
        <v>7</v>
      </c>
      <c r="GH78" s="17">
        <v>8</v>
      </c>
      <c r="GI78" s="17">
        <v>6</v>
      </c>
      <c r="GJ78" s="17">
        <v>6</v>
      </c>
      <c r="GK78" s="17">
        <v>8</v>
      </c>
      <c r="GL78" s="17">
        <v>8</v>
      </c>
      <c r="GM78" s="17">
        <v>8</v>
      </c>
      <c r="GN78" s="17">
        <v>8</v>
      </c>
      <c r="GO78" s="17">
        <v>8</v>
      </c>
      <c r="GP78" s="17">
        <v>6</v>
      </c>
      <c r="GQ78" s="17">
        <v>7</v>
      </c>
      <c r="GR78" s="17">
        <v>7</v>
      </c>
      <c r="GS78" s="17">
        <v>4</v>
      </c>
      <c r="GT78" s="17">
        <v>8</v>
      </c>
      <c r="GU78" s="17">
        <v>6</v>
      </c>
      <c r="GV78" s="17">
        <v>3</v>
      </c>
      <c r="GW78" s="17">
        <v>8</v>
      </c>
      <c r="GX78" s="17">
        <v>8</v>
      </c>
      <c r="GY78" s="17">
        <v>7</v>
      </c>
      <c r="GZ78" s="17">
        <v>4</v>
      </c>
      <c r="HA78" s="17">
        <v>5</v>
      </c>
      <c r="HB78" s="17">
        <v>4</v>
      </c>
      <c r="HC78" s="17">
        <v>5</v>
      </c>
      <c r="HD78" s="17">
        <v>3</v>
      </c>
      <c r="HE78" s="17">
        <v>3</v>
      </c>
      <c r="HF78" s="17">
        <v>8</v>
      </c>
      <c r="HG78" s="17">
        <v>3</v>
      </c>
      <c r="HH78" s="17">
        <v>2</v>
      </c>
      <c r="HI78" s="17">
        <v>3</v>
      </c>
      <c r="HJ78" s="17">
        <v>6</v>
      </c>
      <c r="HK78" s="17">
        <v>8</v>
      </c>
      <c r="HL78" s="17">
        <v>3</v>
      </c>
      <c r="HM78" s="17">
        <f>76+8</f>
        <v>84</v>
      </c>
      <c r="HN78" s="17">
        <v>7</v>
      </c>
      <c r="HO78" s="17">
        <v>8</v>
      </c>
      <c r="HP78" s="17">
        <v>8</v>
      </c>
      <c r="HQ78" s="17">
        <v>8</v>
      </c>
      <c r="HR78" s="17">
        <v>8</v>
      </c>
      <c r="HS78" s="17">
        <v>8</v>
      </c>
      <c r="HT78" s="17">
        <v>8</v>
      </c>
      <c r="HU78" s="17">
        <v>5</v>
      </c>
      <c r="HV78" s="17">
        <v>8</v>
      </c>
      <c r="HW78" s="17">
        <v>8</v>
      </c>
      <c r="HX78" s="17">
        <v>8</v>
      </c>
      <c r="HY78" s="17">
        <v>8</v>
      </c>
      <c r="HZ78" s="17">
        <v>8</v>
      </c>
      <c r="IA78" s="17">
        <v>8</v>
      </c>
      <c r="IB78" s="17">
        <f>43+8</f>
        <v>51</v>
      </c>
      <c r="IC78" s="17">
        <v>7</v>
      </c>
      <c r="ID78" s="17">
        <f>39+8</f>
        <v>47</v>
      </c>
    </row>
    <row r="79" spans="1:238" ht="13.5" customHeight="1">
      <c r="A79" s="15"/>
      <c r="B79" s="54"/>
      <c r="C79" s="16" t="s">
        <v>17</v>
      </c>
      <c r="D79" s="25">
        <f>E79+F79</f>
        <v>1827.2660000000021</v>
      </c>
      <c r="E79" s="25">
        <f t="shared" si="32"/>
        <v>1827.2660000000021</v>
      </c>
      <c r="F79" s="25"/>
      <c r="G79" s="17">
        <v>4.6790000000000003</v>
      </c>
      <c r="H79" s="17">
        <v>5.3470000000000004</v>
      </c>
      <c r="I79" s="17">
        <v>5.3470000000000004</v>
      </c>
      <c r="J79" s="17">
        <v>2.0049999999999999</v>
      </c>
      <c r="K79" s="17">
        <v>5.3470000000000004</v>
      </c>
      <c r="L79" s="17">
        <v>5.3470000000000004</v>
      </c>
      <c r="M79" s="17">
        <v>2.0049999999999999</v>
      </c>
      <c r="N79" s="17">
        <v>1.337</v>
      </c>
      <c r="O79" s="17">
        <v>5.3470000000000004</v>
      </c>
      <c r="P79" s="17">
        <v>5.3470000000000004</v>
      </c>
      <c r="Q79" s="17">
        <v>5.3470000000000004</v>
      </c>
      <c r="R79" s="17">
        <v>5.3470000000000004</v>
      </c>
      <c r="S79" s="17">
        <v>5.3470000000000004</v>
      </c>
      <c r="T79" s="17">
        <v>5.3470000000000004</v>
      </c>
      <c r="U79" s="17">
        <v>5.3470000000000004</v>
      </c>
      <c r="V79" s="17">
        <v>5.3470000000000004</v>
      </c>
      <c r="W79" s="17">
        <v>5.3470000000000004</v>
      </c>
      <c r="X79" s="17">
        <v>5.3470000000000004</v>
      </c>
      <c r="Y79" s="17">
        <v>5.3470000000000004</v>
      </c>
      <c r="Z79" s="17">
        <v>5.3470000000000004</v>
      </c>
      <c r="AA79" s="17">
        <v>14.035</v>
      </c>
      <c r="AB79" s="17">
        <v>10.694000000000001</v>
      </c>
      <c r="AC79" s="17">
        <v>5.3470000000000004</v>
      </c>
      <c r="AD79" s="17">
        <v>2.673</v>
      </c>
      <c r="AE79" s="17">
        <v>4.6790000000000003</v>
      </c>
      <c r="AF79" s="17">
        <v>6.6840000000000002</v>
      </c>
      <c r="AG79" s="17">
        <v>6.6840000000000002</v>
      </c>
      <c r="AH79" s="17">
        <v>6.6840000000000002</v>
      </c>
      <c r="AI79" s="17">
        <v>6.016</v>
      </c>
      <c r="AJ79" s="17">
        <v>5.3470000000000004</v>
      </c>
      <c r="AK79" s="17">
        <v>3.3420000000000001</v>
      </c>
      <c r="AL79" s="17">
        <v>3.3420000000000001</v>
      </c>
      <c r="AM79" s="17">
        <v>2.673</v>
      </c>
      <c r="AN79" s="17">
        <v>2.0049999999999999</v>
      </c>
      <c r="AO79" s="17">
        <v>5.3470000000000004</v>
      </c>
      <c r="AP79" s="17">
        <v>4.008</v>
      </c>
      <c r="AQ79" s="17">
        <v>6.6840000000000002</v>
      </c>
      <c r="AR79" s="17">
        <v>2.673</v>
      </c>
      <c r="AS79" s="17">
        <v>2.673</v>
      </c>
      <c r="AT79" s="17">
        <v>6.016</v>
      </c>
      <c r="AU79" s="17">
        <v>4.6790000000000003</v>
      </c>
      <c r="AV79" s="17">
        <v>4.6790000000000003</v>
      </c>
      <c r="AW79" s="17">
        <v>5.3470000000000004</v>
      </c>
      <c r="AX79" s="17">
        <v>4.6790000000000003</v>
      </c>
      <c r="AY79" s="17">
        <v>6.016</v>
      </c>
      <c r="AZ79" s="17">
        <v>4.008</v>
      </c>
      <c r="BA79" s="17">
        <f>14.035+3.342</f>
        <v>17.376999999999999</v>
      </c>
      <c r="BB79" s="17">
        <v>2.673</v>
      </c>
      <c r="BC79" s="17">
        <v>5.3470000000000004</v>
      </c>
      <c r="BD79" s="17">
        <v>2.673</v>
      </c>
      <c r="BE79" s="17">
        <v>4.6790000000000003</v>
      </c>
      <c r="BF79" s="17">
        <v>4.6790000000000003</v>
      </c>
      <c r="BG79" s="17">
        <v>2.0049999999999999</v>
      </c>
      <c r="BH79" s="17">
        <v>2.673</v>
      </c>
      <c r="BI79" s="17">
        <v>5.3470000000000004</v>
      </c>
      <c r="BJ79" s="17">
        <v>4.008</v>
      </c>
      <c r="BK79" s="17">
        <f>18.045+6.684</f>
        <v>24.729000000000003</v>
      </c>
      <c r="BL79" s="17">
        <v>3.3420000000000001</v>
      </c>
      <c r="BM79" s="17">
        <v>9.3559999999999999</v>
      </c>
      <c r="BN79" s="17">
        <v>5.3470000000000004</v>
      </c>
      <c r="BO79" s="17">
        <v>2.0049999999999999</v>
      </c>
      <c r="BP79" s="17">
        <v>5.3470000000000004</v>
      </c>
      <c r="BQ79" s="17">
        <v>2.673</v>
      </c>
      <c r="BR79" s="17">
        <v>2.0049999999999999</v>
      </c>
      <c r="BS79" s="17">
        <v>4.6790000000000003</v>
      </c>
      <c r="BT79" s="17">
        <v>5.3470000000000004</v>
      </c>
      <c r="BU79" s="17"/>
      <c r="BV79" s="17">
        <v>2.0049999999999999</v>
      </c>
      <c r="BW79" s="17">
        <v>5.3470000000000004</v>
      </c>
      <c r="BX79" s="17">
        <v>5.3470000000000004</v>
      </c>
      <c r="BY79" s="17">
        <v>2.0049999999999999</v>
      </c>
      <c r="BZ79" s="17">
        <v>5.3470000000000004</v>
      </c>
      <c r="CA79" s="17">
        <v>5.3470000000000004</v>
      </c>
      <c r="CB79" s="17">
        <v>5.3470000000000004</v>
      </c>
      <c r="CC79" s="17">
        <v>5.3470000000000004</v>
      </c>
      <c r="CD79" s="17">
        <v>5.3470000000000004</v>
      </c>
      <c r="CE79" s="17">
        <v>4.008</v>
      </c>
      <c r="CF79" s="17">
        <v>3.3420000000000001</v>
      </c>
      <c r="CG79" s="17">
        <v>3.3420000000000001</v>
      </c>
      <c r="CH79" s="17">
        <v>4.6790000000000003</v>
      </c>
      <c r="CI79" s="17">
        <v>3.3420000000000001</v>
      </c>
      <c r="CJ79" s="17">
        <v>3.3420000000000001</v>
      </c>
      <c r="CK79" s="17">
        <v>5.3470000000000004</v>
      </c>
      <c r="CL79" s="17">
        <v>4.008</v>
      </c>
      <c r="CM79" s="17">
        <v>3.3420000000000001</v>
      </c>
      <c r="CN79" s="17">
        <v>5.3470000000000004</v>
      </c>
      <c r="CO79" s="17">
        <v>4.008</v>
      </c>
      <c r="CP79" s="17">
        <v>7.351</v>
      </c>
      <c r="CQ79" s="17">
        <v>2.673</v>
      </c>
      <c r="CR79" s="17">
        <f>11.36+5.347</f>
        <v>16.707000000000001</v>
      </c>
      <c r="CS79" s="17">
        <v>2.0049999999999999</v>
      </c>
      <c r="CT79" s="17">
        <v>10.023999999999999</v>
      </c>
      <c r="CU79" s="17">
        <v>5.3470000000000004</v>
      </c>
      <c r="CV79" s="17">
        <v>8.6869999999999994</v>
      </c>
      <c r="CW79" s="17">
        <v>6.016</v>
      </c>
      <c r="CX79" s="17">
        <v>4.008</v>
      </c>
      <c r="CY79" s="56">
        <v>4.6790000000000003</v>
      </c>
      <c r="CZ79" s="58">
        <v>3.3420000000000001</v>
      </c>
      <c r="DA79" s="17">
        <v>3.3420000000000001</v>
      </c>
      <c r="DB79" s="17">
        <v>2.673</v>
      </c>
      <c r="DC79" s="17">
        <v>3.3420000000000001</v>
      </c>
      <c r="DD79" s="17">
        <v>4.6790000000000003</v>
      </c>
      <c r="DE79" s="17">
        <v>2.0049999999999999</v>
      </c>
      <c r="DF79" s="17">
        <v>4.6790000000000003</v>
      </c>
      <c r="DG79" s="17">
        <v>4.008</v>
      </c>
      <c r="DH79" s="17">
        <v>4.649</v>
      </c>
      <c r="DI79" s="17">
        <v>6.6840000000000002</v>
      </c>
      <c r="DJ79" s="56">
        <f>29.404+14.035</f>
        <v>43.439</v>
      </c>
      <c r="DK79" s="17">
        <v>17.376999999999999</v>
      </c>
      <c r="DL79" s="17">
        <v>34.082999999999998</v>
      </c>
      <c r="DM79" s="17">
        <v>12.029</v>
      </c>
      <c r="DN79" s="17">
        <v>36.088000000000001</v>
      </c>
      <c r="DO79" s="17">
        <v>222.54300000000001</v>
      </c>
      <c r="DP79" s="17">
        <v>5.3470000000000004</v>
      </c>
      <c r="DQ79" s="17">
        <v>5.3470000000000004</v>
      </c>
      <c r="DR79" s="17">
        <v>5.3470000000000004</v>
      </c>
      <c r="DS79" s="17">
        <v>5.3470000000000004</v>
      </c>
      <c r="DT79" s="17">
        <v>5.3470000000000004</v>
      </c>
      <c r="DU79" s="17">
        <v>5.3470000000000004</v>
      </c>
      <c r="DV79" s="17">
        <v>40.097999999999999</v>
      </c>
      <c r="DW79" s="17">
        <v>16.039000000000001</v>
      </c>
      <c r="DX79" s="17">
        <v>38.761000000000003</v>
      </c>
      <c r="DY79" s="17">
        <v>6.016</v>
      </c>
      <c r="DZ79" s="17">
        <v>9.3559999999999999</v>
      </c>
      <c r="EA79" s="17">
        <v>11.36</v>
      </c>
      <c r="EB79" s="17">
        <v>28.067</v>
      </c>
      <c r="EC79" s="17">
        <v>27.401</v>
      </c>
      <c r="ED79" s="17">
        <v>14.035</v>
      </c>
      <c r="EE79" s="17">
        <v>3.3420000000000001</v>
      </c>
      <c r="EF79" s="17">
        <v>25.395</v>
      </c>
      <c r="EG79" s="17">
        <v>6.016</v>
      </c>
      <c r="EH79" s="17">
        <v>8.6869999999999994</v>
      </c>
      <c r="EI79" s="17">
        <v>5.3470000000000004</v>
      </c>
      <c r="EJ79" s="17">
        <v>3.3420000000000001</v>
      </c>
      <c r="EK79" s="17">
        <v>3.3420000000000001</v>
      </c>
      <c r="EL79" s="17">
        <v>4.6790000000000003</v>
      </c>
      <c r="EM79" s="17">
        <v>6.016</v>
      </c>
      <c r="EN79" s="17">
        <v>2.673</v>
      </c>
      <c r="EO79" s="17">
        <v>6.016</v>
      </c>
      <c r="EP79" s="17">
        <v>2.0049999999999999</v>
      </c>
      <c r="EQ79" s="17">
        <v>5.3470000000000004</v>
      </c>
      <c r="ER79" s="17">
        <v>5.3470000000000004</v>
      </c>
      <c r="ES79" s="17">
        <v>5.3470000000000004</v>
      </c>
      <c r="ET79" s="17">
        <v>5.3470000000000004</v>
      </c>
      <c r="EU79" s="17">
        <v>5.3470000000000004</v>
      </c>
      <c r="EV79" s="17">
        <v>5.3470000000000004</v>
      </c>
      <c r="EW79" s="17">
        <v>6.016</v>
      </c>
      <c r="EX79" s="17">
        <v>5.3470000000000004</v>
      </c>
      <c r="EY79" s="17">
        <v>1.337</v>
      </c>
      <c r="EZ79" s="17">
        <v>4.008</v>
      </c>
      <c r="FA79" s="17">
        <v>5.3470000000000004</v>
      </c>
      <c r="FB79" s="17">
        <v>5.3470000000000004</v>
      </c>
      <c r="FC79" s="17">
        <v>5.3470000000000004</v>
      </c>
      <c r="FD79" s="17">
        <v>5.3470000000000004</v>
      </c>
      <c r="FE79" s="17">
        <v>5.3470000000000004</v>
      </c>
      <c r="FF79" s="17">
        <v>5.3470000000000004</v>
      </c>
      <c r="FG79" s="17">
        <v>23.39</v>
      </c>
      <c r="FH79" s="17">
        <v>37.423999999999999</v>
      </c>
      <c r="FI79" s="17">
        <v>5.3470000000000004</v>
      </c>
      <c r="FJ79" s="17">
        <v>5.3470000000000004</v>
      </c>
      <c r="FK79" s="17">
        <v>38.761000000000003</v>
      </c>
      <c r="FL79" s="17">
        <v>32.746000000000002</v>
      </c>
      <c r="FM79" s="17">
        <v>5.3470000000000004</v>
      </c>
      <c r="FN79" s="17">
        <v>2.0049999999999999</v>
      </c>
      <c r="FO79" s="17">
        <v>4.008</v>
      </c>
      <c r="FP79" s="17">
        <v>2.0049999999999999</v>
      </c>
      <c r="FQ79" s="17">
        <v>6.016</v>
      </c>
      <c r="FR79" s="17">
        <v>5.3470000000000004</v>
      </c>
      <c r="FS79" s="17">
        <v>5.3470000000000004</v>
      </c>
      <c r="FT79" s="17">
        <v>5.3470000000000004</v>
      </c>
      <c r="FU79" s="17">
        <v>5.3470000000000004</v>
      </c>
      <c r="FV79" s="17">
        <v>3.3420000000000001</v>
      </c>
      <c r="FW79" s="17">
        <v>2.0049999999999999</v>
      </c>
      <c r="FX79" s="17">
        <v>4.6790000000000003</v>
      </c>
      <c r="FY79" s="17">
        <v>2.0049999999999999</v>
      </c>
      <c r="FZ79" s="17">
        <v>4.6790000000000003</v>
      </c>
      <c r="GA79" s="17">
        <v>4.008</v>
      </c>
      <c r="GB79" s="17">
        <v>2.673</v>
      </c>
      <c r="GC79" s="17">
        <v>2.0049999999999999</v>
      </c>
      <c r="GD79" s="17">
        <v>4.008</v>
      </c>
      <c r="GE79" s="17">
        <v>4.008</v>
      </c>
      <c r="GF79" s="17">
        <v>2.0049999999999999</v>
      </c>
      <c r="GG79" s="17">
        <v>4.6790000000000003</v>
      </c>
      <c r="GH79" s="17">
        <v>5.3470000000000004</v>
      </c>
      <c r="GI79" s="17">
        <v>4.008</v>
      </c>
      <c r="GJ79" s="17">
        <v>4.008</v>
      </c>
      <c r="GK79" s="17">
        <v>5.3470000000000004</v>
      </c>
      <c r="GL79" s="17">
        <v>5.3470000000000004</v>
      </c>
      <c r="GM79" s="17">
        <v>5.3470000000000004</v>
      </c>
      <c r="GN79" s="17">
        <v>5.3470000000000004</v>
      </c>
      <c r="GO79" s="17">
        <v>5.3470000000000004</v>
      </c>
      <c r="GP79" s="17">
        <v>4.008</v>
      </c>
      <c r="GQ79" s="17">
        <v>4.6790000000000003</v>
      </c>
      <c r="GR79" s="17">
        <v>4.6790000000000003</v>
      </c>
      <c r="GS79" s="17">
        <v>2.673</v>
      </c>
      <c r="GT79" s="17">
        <v>5.3470000000000004</v>
      </c>
      <c r="GU79" s="17">
        <v>4.008</v>
      </c>
      <c r="GV79" s="17">
        <v>2.0049999999999999</v>
      </c>
      <c r="GW79" s="17">
        <v>5.3470000000000004</v>
      </c>
      <c r="GX79" s="17">
        <v>5.3470000000000004</v>
      </c>
      <c r="GY79" s="17">
        <v>4.6790000000000003</v>
      </c>
      <c r="GZ79" s="17">
        <v>2.673</v>
      </c>
      <c r="HA79" s="17">
        <v>3.3420000000000001</v>
      </c>
      <c r="HB79" s="17">
        <v>2.673</v>
      </c>
      <c r="HC79" s="17">
        <v>3.3420000000000001</v>
      </c>
      <c r="HD79" s="17">
        <v>2.0049999999999999</v>
      </c>
      <c r="HE79" s="17">
        <v>2.0049999999999999</v>
      </c>
      <c r="HF79" s="17">
        <v>5.3470000000000004</v>
      </c>
      <c r="HG79" s="17">
        <v>2.0049999999999999</v>
      </c>
      <c r="HH79" s="17">
        <v>1.337</v>
      </c>
      <c r="HI79" s="17">
        <v>2.0049999999999999</v>
      </c>
      <c r="HJ79" s="17">
        <v>4.008</v>
      </c>
      <c r="HK79" s="17">
        <v>5.3470000000000004</v>
      </c>
      <c r="HL79" s="17">
        <v>2.0049999999999999</v>
      </c>
      <c r="HM79" s="17">
        <f>46.881+5.347</f>
        <v>52.228000000000002</v>
      </c>
      <c r="HN79" s="17">
        <v>4.6790000000000003</v>
      </c>
      <c r="HO79" s="17">
        <v>5.3470000000000004</v>
      </c>
      <c r="HP79" s="17">
        <v>5.3470000000000004</v>
      </c>
      <c r="HQ79" s="17">
        <v>5.3470000000000004</v>
      </c>
      <c r="HR79" s="17">
        <v>5.3470000000000004</v>
      </c>
      <c r="HS79" s="17">
        <v>5.3470000000000004</v>
      </c>
      <c r="HT79" s="17">
        <v>5.3470000000000004</v>
      </c>
      <c r="HU79" s="17">
        <v>3.3420000000000001</v>
      </c>
      <c r="HV79" s="17">
        <v>5.3470000000000004</v>
      </c>
      <c r="HW79" s="17">
        <v>5.3470000000000004</v>
      </c>
      <c r="HX79" s="17">
        <v>5.3470000000000004</v>
      </c>
      <c r="HY79" s="17">
        <v>5.3470000000000004</v>
      </c>
      <c r="HZ79" s="17">
        <v>5.3470000000000004</v>
      </c>
      <c r="IA79" s="17">
        <v>5.3470000000000004</v>
      </c>
      <c r="IB79" s="17">
        <f>28.738+5.347</f>
        <v>34.085000000000001</v>
      </c>
      <c r="IC79" s="17">
        <v>4.6790000000000003</v>
      </c>
      <c r="ID79" s="17">
        <f>26.063+5.347</f>
        <v>31.41</v>
      </c>
    </row>
    <row r="80" spans="1:238" s="2" customFormat="1" ht="14.25">
      <c r="A80" s="11" t="s">
        <v>102</v>
      </c>
      <c r="B80" s="12" t="s">
        <v>103</v>
      </c>
      <c r="C80" s="13" t="s">
        <v>17</v>
      </c>
      <c r="D80" s="23">
        <f>D82+D84+D86</f>
        <v>1822.5059999999996</v>
      </c>
      <c r="E80" s="23">
        <f>E82+E84+E86</f>
        <v>1822.5059999999996</v>
      </c>
      <c r="F80" s="23">
        <f t="shared" ref="F80:BT80" si="33">F82+F84+F86</f>
        <v>0</v>
      </c>
      <c r="G80" s="23">
        <f t="shared" si="33"/>
        <v>13.75</v>
      </c>
      <c r="H80" s="23">
        <f t="shared" si="33"/>
        <v>13.75</v>
      </c>
      <c r="I80" s="23">
        <f t="shared" si="33"/>
        <v>6.875</v>
      </c>
      <c r="J80" s="23">
        <f t="shared" si="33"/>
        <v>0</v>
      </c>
      <c r="K80" s="23">
        <f t="shared" si="33"/>
        <v>10.546000000000001</v>
      </c>
      <c r="L80" s="23">
        <f t="shared" si="33"/>
        <v>0</v>
      </c>
      <c r="M80" s="23">
        <f t="shared" si="33"/>
        <v>0</v>
      </c>
      <c r="N80" s="23">
        <f t="shared" si="33"/>
        <v>0</v>
      </c>
      <c r="O80" s="23">
        <f t="shared" si="33"/>
        <v>0</v>
      </c>
      <c r="P80" s="23">
        <f t="shared" si="33"/>
        <v>0</v>
      </c>
      <c r="Q80" s="23">
        <f t="shared" si="33"/>
        <v>0</v>
      </c>
      <c r="R80" s="23">
        <f t="shared" si="33"/>
        <v>7.5249999999999995</v>
      </c>
      <c r="S80" s="23">
        <f t="shared" si="33"/>
        <v>0</v>
      </c>
      <c r="T80" s="23">
        <f t="shared" si="33"/>
        <v>6.875</v>
      </c>
      <c r="U80" s="23">
        <f t="shared" si="33"/>
        <v>6.875</v>
      </c>
      <c r="V80" s="23">
        <f t="shared" si="33"/>
        <v>0</v>
      </c>
      <c r="W80" s="23">
        <f t="shared" si="33"/>
        <v>6.875</v>
      </c>
      <c r="X80" s="23">
        <f t="shared" si="33"/>
        <v>0</v>
      </c>
      <c r="Y80" s="23">
        <f t="shared" si="33"/>
        <v>0</v>
      </c>
      <c r="Z80" s="23"/>
      <c r="AA80" s="23">
        <f t="shared" si="33"/>
        <v>0</v>
      </c>
      <c r="AB80" s="23">
        <f t="shared" si="33"/>
        <v>0</v>
      </c>
      <c r="AC80" s="23">
        <f t="shared" si="33"/>
        <v>0</v>
      </c>
      <c r="AD80" s="23">
        <f t="shared" si="33"/>
        <v>0</v>
      </c>
      <c r="AE80" s="23">
        <f t="shared" si="33"/>
        <v>0</v>
      </c>
      <c r="AF80" s="23">
        <f t="shared" si="33"/>
        <v>9.636000000000001</v>
      </c>
      <c r="AG80" s="23">
        <f t="shared" si="33"/>
        <v>0</v>
      </c>
      <c r="AH80" s="23">
        <f t="shared" si="33"/>
        <v>0</v>
      </c>
      <c r="AI80" s="23">
        <f t="shared" si="33"/>
        <v>0</v>
      </c>
      <c r="AJ80" s="23">
        <f t="shared" si="33"/>
        <v>0</v>
      </c>
      <c r="AK80" s="23">
        <f t="shared" si="33"/>
        <v>0</v>
      </c>
      <c r="AL80" s="23">
        <f t="shared" si="33"/>
        <v>0</v>
      </c>
      <c r="AM80" s="23">
        <f t="shared" si="33"/>
        <v>0</v>
      </c>
      <c r="AN80" s="23">
        <f t="shared" si="33"/>
        <v>0</v>
      </c>
      <c r="AO80" s="23">
        <f t="shared" si="33"/>
        <v>11.282</v>
      </c>
      <c r="AP80" s="23">
        <f t="shared" si="33"/>
        <v>0</v>
      </c>
      <c r="AQ80" s="23">
        <f t="shared" si="33"/>
        <v>0</v>
      </c>
      <c r="AR80" s="23">
        <f t="shared" si="33"/>
        <v>0</v>
      </c>
      <c r="AS80" s="23">
        <f t="shared" si="33"/>
        <v>0</v>
      </c>
      <c r="AT80" s="23">
        <f t="shared" si="33"/>
        <v>13.75</v>
      </c>
      <c r="AU80" s="23">
        <f t="shared" si="33"/>
        <v>0</v>
      </c>
      <c r="AV80" s="23">
        <f t="shared" si="33"/>
        <v>0</v>
      </c>
      <c r="AW80" s="23">
        <f t="shared" si="33"/>
        <v>0</v>
      </c>
      <c r="AX80" s="23"/>
      <c r="AY80" s="23">
        <f t="shared" si="33"/>
        <v>0</v>
      </c>
      <c r="AZ80" s="23">
        <f t="shared" si="33"/>
        <v>0</v>
      </c>
      <c r="BA80" s="23">
        <f t="shared" si="33"/>
        <v>0</v>
      </c>
      <c r="BB80" s="23">
        <f t="shared" si="33"/>
        <v>0</v>
      </c>
      <c r="BC80" s="23">
        <f t="shared" si="33"/>
        <v>23.622000000000003</v>
      </c>
      <c r="BD80" s="23">
        <f t="shared" si="33"/>
        <v>11.811000000000002</v>
      </c>
      <c r="BE80" s="23">
        <f t="shared" si="33"/>
        <v>0</v>
      </c>
      <c r="BF80" s="23">
        <f t="shared" si="33"/>
        <v>40.675000000000004</v>
      </c>
      <c r="BG80" s="23">
        <f t="shared" si="33"/>
        <v>0</v>
      </c>
      <c r="BH80" s="23">
        <f t="shared" si="33"/>
        <v>0</v>
      </c>
      <c r="BI80" s="23">
        <f t="shared" si="33"/>
        <v>0</v>
      </c>
      <c r="BJ80" s="23">
        <f t="shared" si="33"/>
        <v>0</v>
      </c>
      <c r="BK80" s="23">
        <f t="shared" si="33"/>
        <v>23.622000000000003</v>
      </c>
      <c r="BL80" s="23">
        <f t="shared" si="33"/>
        <v>26.090000000000003</v>
      </c>
      <c r="BM80" s="23">
        <f t="shared" si="33"/>
        <v>0</v>
      </c>
      <c r="BN80" s="23">
        <f t="shared" si="33"/>
        <v>20.625</v>
      </c>
      <c r="BO80" s="23">
        <f t="shared" si="33"/>
        <v>0</v>
      </c>
      <c r="BP80" s="23">
        <f t="shared" si="33"/>
        <v>6.875</v>
      </c>
      <c r="BQ80" s="23">
        <f t="shared" si="33"/>
        <v>0</v>
      </c>
      <c r="BR80" s="23">
        <f t="shared" si="33"/>
        <v>0</v>
      </c>
      <c r="BS80" s="23">
        <f t="shared" si="33"/>
        <v>0</v>
      </c>
      <c r="BT80" s="23">
        <f t="shared" si="33"/>
        <v>15.667</v>
      </c>
      <c r="BU80" s="23">
        <f t="shared" ref="BU80:EF80" si="34">BU82+BU84+BU86</f>
        <v>0</v>
      </c>
      <c r="BV80" s="23">
        <f t="shared" si="34"/>
        <v>0</v>
      </c>
      <c r="BW80" s="23">
        <f t="shared" si="34"/>
        <v>20.625</v>
      </c>
      <c r="BX80" s="23">
        <f t="shared" si="34"/>
        <v>11.282</v>
      </c>
      <c r="BY80" s="23">
        <f t="shared" si="34"/>
        <v>0</v>
      </c>
      <c r="BZ80" s="23">
        <f t="shared" si="34"/>
        <v>0</v>
      </c>
      <c r="CA80" s="23">
        <f t="shared" si="34"/>
        <v>0</v>
      </c>
      <c r="CB80" s="23">
        <f t="shared" si="34"/>
        <v>0</v>
      </c>
      <c r="CC80" s="23">
        <f t="shared" si="34"/>
        <v>6.875</v>
      </c>
      <c r="CD80" s="23">
        <f t="shared" si="34"/>
        <v>0</v>
      </c>
      <c r="CE80" s="23">
        <f t="shared" si="34"/>
        <v>0</v>
      </c>
      <c r="CF80" s="23">
        <f t="shared" si="34"/>
        <v>0</v>
      </c>
      <c r="CG80" s="23">
        <f t="shared" si="34"/>
        <v>0</v>
      </c>
      <c r="CH80" s="23">
        <f t="shared" si="34"/>
        <v>0</v>
      </c>
      <c r="CI80" s="23">
        <f t="shared" si="34"/>
        <v>0</v>
      </c>
      <c r="CJ80" s="23">
        <f t="shared" si="34"/>
        <v>0</v>
      </c>
      <c r="CK80" s="23">
        <f t="shared" si="34"/>
        <v>10.081</v>
      </c>
      <c r="CL80" s="23">
        <f t="shared" si="34"/>
        <v>0</v>
      </c>
      <c r="CM80" s="23">
        <f t="shared" si="34"/>
        <v>0</v>
      </c>
      <c r="CN80" s="23">
        <f t="shared" si="34"/>
        <v>0</v>
      </c>
      <c r="CO80" s="23">
        <f t="shared" si="34"/>
        <v>0</v>
      </c>
      <c r="CP80" s="23">
        <f t="shared" si="34"/>
        <v>0</v>
      </c>
      <c r="CQ80" s="23">
        <f t="shared" si="34"/>
        <v>0</v>
      </c>
      <c r="CR80" s="23">
        <f t="shared" si="34"/>
        <v>6.875</v>
      </c>
      <c r="CS80" s="23">
        <f t="shared" si="34"/>
        <v>0</v>
      </c>
      <c r="CT80" s="23">
        <f t="shared" si="34"/>
        <v>0</v>
      </c>
      <c r="CU80" s="23">
        <f t="shared" si="34"/>
        <v>0</v>
      </c>
      <c r="CV80" s="23">
        <f t="shared" si="34"/>
        <v>0</v>
      </c>
      <c r="CW80" s="23">
        <f t="shared" si="34"/>
        <v>0</v>
      </c>
      <c r="CX80" s="23">
        <f t="shared" si="34"/>
        <v>0</v>
      </c>
      <c r="CY80" s="23">
        <f t="shared" si="34"/>
        <v>6.875</v>
      </c>
      <c r="CZ80" s="23">
        <f t="shared" si="34"/>
        <v>13.75</v>
      </c>
      <c r="DA80" s="23">
        <f t="shared" si="34"/>
        <v>0</v>
      </c>
      <c r="DB80" s="23">
        <f t="shared" si="34"/>
        <v>0</v>
      </c>
      <c r="DC80" s="23">
        <f t="shared" si="34"/>
        <v>0</v>
      </c>
      <c r="DD80" s="23">
        <f t="shared" si="34"/>
        <v>0</v>
      </c>
      <c r="DE80" s="23">
        <f t="shared" si="34"/>
        <v>0</v>
      </c>
      <c r="DF80" s="23">
        <f t="shared" si="34"/>
        <v>0</v>
      </c>
      <c r="DG80" s="23">
        <f t="shared" si="34"/>
        <v>0</v>
      </c>
      <c r="DH80" s="23">
        <f t="shared" si="34"/>
        <v>20.625</v>
      </c>
      <c r="DI80" s="23">
        <f t="shared" si="34"/>
        <v>20.625</v>
      </c>
      <c r="DJ80" s="23">
        <f t="shared" si="34"/>
        <v>16.251000000000001</v>
      </c>
      <c r="DK80" s="23">
        <f t="shared" si="34"/>
        <v>0</v>
      </c>
      <c r="DL80" s="23">
        <f t="shared" si="34"/>
        <v>0</v>
      </c>
      <c r="DM80" s="23">
        <f t="shared" si="34"/>
        <v>0</v>
      </c>
      <c r="DN80" s="23">
        <f t="shared" si="34"/>
        <v>0</v>
      </c>
      <c r="DO80" s="23">
        <f t="shared" si="34"/>
        <v>0</v>
      </c>
      <c r="DP80" s="23">
        <f t="shared" si="34"/>
        <v>0</v>
      </c>
      <c r="DQ80" s="23">
        <f t="shared" si="34"/>
        <v>13.75</v>
      </c>
      <c r="DR80" s="23">
        <f t="shared" si="34"/>
        <v>0</v>
      </c>
      <c r="DS80" s="23">
        <f t="shared" si="34"/>
        <v>0</v>
      </c>
      <c r="DT80" s="23">
        <f t="shared" si="34"/>
        <v>0</v>
      </c>
      <c r="DU80" s="23">
        <f t="shared" si="34"/>
        <v>0</v>
      </c>
      <c r="DV80" s="23">
        <f t="shared" si="34"/>
        <v>95.567999999999998</v>
      </c>
      <c r="DW80" s="23">
        <f t="shared" si="34"/>
        <v>0</v>
      </c>
      <c r="DX80" s="23">
        <f t="shared" si="34"/>
        <v>248.792</v>
      </c>
      <c r="DY80" s="23">
        <f t="shared" si="34"/>
        <v>94.333999999999989</v>
      </c>
      <c r="DZ80" s="23">
        <f t="shared" si="34"/>
        <v>0</v>
      </c>
      <c r="EA80" s="23">
        <f t="shared" si="34"/>
        <v>94.333999999999989</v>
      </c>
      <c r="EB80" s="23">
        <f t="shared" si="34"/>
        <v>56.421999999999997</v>
      </c>
      <c r="EC80" s="23">
        <f t="shared" si="34"/>
        <v>0</v>
      </c>
      <c r="ED80" s="23">
        <f t="shared" si="34"/>
        <v>56.421999999999997</v>
      </c>
      <c r="EE80" s="23">
        <f t="shared" si="34"/>
        <v>0</v>
      </c>
      <c r="EF80" s="23">
        <f t="shared" si="34"/>
        <v>0</v>
      </c>
      <c r="EG80" s="23">
        <f t="shared" ref="EG80:GU80" si="35">EG82+EG84+EG86</f>
        <v>0</v>
      </c>
      <c r="EH80" s="23">
        <f t="shared" si="35"/>
        <v>0</v>
      </c>
      <c r="EI80" s="23">
        <f t="shared" si="35"/>
        <v>0</v>
      </c>
      <c r="EJ80" s="23">
        <f t="shared" si="35"/>
        <v>20.625</v>
      </c>
      <c r="EK80" s="23">
        <f t="shared" si="35"/>
        <v>13.75</v>
      </c>
      <c r="EL80" s="23">
        <f t="shared" si="35"/>
        <v>14.984</v>
      </c>
      <c r="EM80" s="23">
        <f t="shared" si="35"/>
        <v>6.875</v>
      </c>
      <c r="EN80" s="23">
        <f t="shared" si="35"/>
        <v>0</v>
      </c>
      <c r="EO80" s="23">
        <f t="shared" si="35"/>
        <v>0</v>
      </c>
      <c r="EP80" s="23">
        <f t="shared" si="35"/>
        <v>0</v>
      </c>
      <c r="EQ80" s="23">
        <f t="shared" si="35"/>
        <v>0</v>
      </c>
      <c r="ER80" s="23">
        <f t="shared" si="35"/>
        <v>26.475000000000001</v>
      </c>
      <c r="ES80" s="23">
        <f t="shared" si="35"/>
        <v>0</v>
      </c>
      <c r="ET80" s="23">
        <f t="shared" si="35"/>
        <v>6.875</v>
      </c>
      <c r="EU80" s="23">
        <f t="shared" si="35"/>
        <v>13.75</v>
      </c>
      <c r="EV80" s="23">
        <f t="shared" si="35"/>
        <v>47.727999999999994</v>
      </c>
      <c r="EW80" s="23">
        <f t="shared" si="35"/>
        <v>45.051000000000002</v>
      </c>
      <c r="EX80" s="23">
        <f t="shared" si="35"/>
        <v>13.75</v>
      </c>
      <c r="EY80" s="23">
        <f t="shared" si="35"/>
        <v>0</v>
      </c>
      <c r="EZ80" s="23">
        <f t="shared" si="35"/>
        <v>10.081</v>
      </c>
      <c r="FA80" s="23">
        <f t="shared" si="35"/>
        <v>6.875</v>
      </c>
      <c r="FB80" s="23">
        <f t="shared" si="35"/>
        <v>0</v>
      </c>
      <c r="FC80" s="23">
        <f t="shared" si="35"/>
        <v>0</v>
      </c>
      <c r="FD80" s="23">
        <f t="shared" si="35"/>
        <v>6.875</v>
      </c>
      <c r="FE80" s="23">
        <f t="shared" si="35"/>
        <v>0</v>
      </c>
      <c r="FF80" s="23">
        <f t="shared" si="35"/>
        <v>0</v>
      </c>
      <c r="FG80" s="23">
        <f t="shared" si="35"/>
        <v>27.456</v>
      </c>
      <c r="FH80" s="23">
        <f t="shared" si="35"/>
        <v>82.368000000000009</v>
      </c>
      <c r="FI80" s="23">
        <f t="shared" si="35"/>
        <v>0</v>
      </c>
      <c r="FJ80" s="23">
        <f t="shared" si="35"/>
        <v>6.875</v>
      </c>
      <c r="FK80" s="23">
        <f t="shared" si="35"/>
        <v>46.637999999999998</v>
      </c>
      <c r="FL80" s="23">
        <f t="shared" si="35"/>
        <v>16.361000000000001</v>
      </c>
      <c r="FM80" s="23">
        <f t="shared" si="35"/>
        <v>0</v>
      </c>
      <c r="FN80" s="23">
        <f t="shared" si="35"/>
        <v>0</v>
      </c>
      <c r="FO80" s="23">
        <f t="shared" si="35"/>
        <v>0</v>
      </c>
      <c r="FP80" s="23">
        <f t="shared" si="35"/>
        <v>0</v>
      </c>
      <c r="FQ80" s="23">
        <f t="shared" si="35"/>
        <v>23.016000000000002</v>
      </c>
      <c r="FR80" s="23">
        <f t="shared" si="35"/>
        <v>6.875</v>
      </c>
      <c r="FS80" s="23">
        <f t="shared" si="35"/>
        <v>13.75</v>
      </c>
      <c r="FT80" s="23">
        <f t="shared" si="35"/>
        <v>13.75</v>
      </c>
      <c r="FU80" s="23">
        <f t="shared" si="35"/>
        <v>0</v>
      </c>
      <c r="FV80" s="23">
        <f t="shared" si="35"/>
        <v>12.428000000000001</v>
      </c>
      <c r="FW80" s="23">
        <f t="shared" si="35"/>
        <v>0</v>
      </c>
      <c r="FX80" s="23">
        <f t="shared" si="35"/>
        <v>11.194000000000001</v>
      </c>
      <c r="FY80" s="23">
        <f t="shared" si="35"/>
        <v>0</v>
      </c>
      <c r="FZ80" s="23">
        <f t="shared" si="35"/>
        <v>0</v>
      </c>
      <c r="GA80" s="23">
        <f t="shared" si="35"/>
        <v>0</v>
      </c>
      <c r="GB80" s="23">
        <f t="shared" si="35"/>
        <v>6.875</v>
      </c>
      <c r="GC80" s="23">
        <f t="shared" si="35"/>
        <v>13.75</v>
      </c>
      <c r="GD80" s="23">
        <f t="shared" si="35"/>
        <v>13.75</v>
      </c>
      <c r="GE80" s="23">
        <f t="shared" si="35"/>
        <v>0</v>
      </c>
      <c r="GF80" s="23">
        <f t="shared" si="35"/>
        <v>0</v>
      </c>
      <c r="GG80" s="23">
        <f t="shared" si="35"/>
        <v>0</v>
      </c>
      <c r="GH80" s="23">
        <f t="shared" si="35"/>
        <v>0</v>
      </c>
      <c r="GI80" s="23">
        <f t="shared" si="35"/>
        <v>0</v>
      </c>
      <c r="GJ80" s="23">
        <f t="shared" si="35"/>
        <v>0</v>
      </c>
      <c r="GK80" s="23">
        <f t="shared" si="35"/>
        <v>0</v>
      </c>
      <c r="GL80" s="23">
        <f t="shared" si="35"/>
        <v>0</v>
      </c>
      <c r="GM80" s="23">
        <f t="shared" si="35"/>
        <v>0</v>
      </c>
      <c r="GN80" s="23">
        <f t="shared" si="35"/>
        <v>0</v>
      </c>
      <c r="GO80" s="23">
        <f t="shared" si="35"/>
        <v>0</v>
      </c>
      <c r="GP80" s="23">
        <f t="shared" si="35"/>
        <v>0</v>
      </c>
      <c r="GQ80" s="23">
        <f t="shared" si="35"/>
        <v>0</v>
      </c>
      <c r="GR80" s="23">
        <f t="shared" si="35"/>
        <v>0</v>
      </c>
      <c r="GS80" s="23">
        <f t="shared" si="35"/>
        <v>0</v>
      </c>
      <c r="GT80" s="23">
        <f t="shared" si="35"/>
        <v>0</v>
      </c>
      <c r="GU80" s="23">
        <f t="shared" si="35"/>
        <v>0</v>
      </c>
      <c r="GV80" s="23">
        <f t="shared" ref="GV80:ID80" si="36">GV82+GV84+GV86</f>
        <v>8.6379999999999999</v>
      </c>
      <c r="GW80" s="23">
        <f t="shared" si="36"/>
        <v>0</v>
      </c>
      <c r="GX80" s="23">
        <f t="shared" si="36"/>
        <v>0</v>
      </c>
      <c r="GY80" s="23">
        <f t="shared" si="36"/>
        <v>0</v>
      </c>
      <c r="GZ80" s="23">
        <f t="shared" si="36"/>
        <v>6.875</v>
      </c>
      <c r="HA80" s="23">
        <f t="shared" si="36"/>
        <v>13.75</v>
      </c>
      <c r="HB80" s="23">
        <f t="shared" si="36"/>
        <v>0</v>
      </c>
      <c r="HC80" s="23">
        <f t="shared" si="36"/>
        <v>20.625</v>
      </c>
      <c r="HD80" s="23">
        <f t="shared" si="36"/>
        <v>0</v>
      </c>
      <c r="HE80" s="23">
        <f t="shared" si="36"/>
        <v>5.641</v>
      </c>
      <c r="HF80" s="23">
        <f t="shared" si="36"/>
        <v>0</v>
      </c>
      <c r="HG80" s="23">
        <f t="shared" si="36"/>
        <v>5.641</v>
      </c>
      <c r="HH80" s="23">
        <f t="shared" si="36"/>
        <v>0</v>
      </c>
      <c r="HI80" s="23">
        <f t="shared" si="36"/>
        <v>5.641</v>
      </c>
      <c r="HJ80" s="23">
        <f t="shared" si="36"/>
        <v>0</v>
      </c>
      <c r="HK80" s="23">
        <f t="shared" si="36"/>
        <v>13.75</v>
      </c>
      <c r="HL80" s="23">
        <f t="shared" si="36"/>
        <v>0</v>
      </c>
      <c r="HM80" s="23">
        <f t="shared" si="36"/>
        <v>38.738000000000007</v>
      </c>
      <c r="HN80" s="23">
        <f t="shared" si="36"/>
        <v>0</v>
      </c>
      <c r="HO80" s="23">
        <f t="shared" si="36"/>
        <v>6.875</v>
      </c>
      <c r="HP80" s="23">
        <f t="shared" si="36"/>
        <v>6.875</v>
      </c>
      <c r="HQ80" s="23">
        <f t="shared" si="36"/>
        <v>0</v>
      </c>
      <c r="HR80" s="23">
        <f t="shared" si="36"/>
        <v>6.875</v>
      </c>
      <c r="HS80" s="23">
        <f t="shared" si="36"/>
        <v>13.75</v>
      </c>
      <c r="HT80" s="23">
        <f t="shared" si="36"/>
        <v>6.875</v>
      </c>
      <c r="HU80" s="23">
        <f t="shared" si="36"/>
        <v>0</v>
      </c>
      <c r="HV80" s="23">
        <f t="shared" si="36"/>
        <v>6.875</v>
      </c>
      <c r="HW80" s="23">
        <f t="shared" si="36"/>
        <v>0</v>
      </c>
      <c r="HX80" s="23">
        <f t="shared" si="36"/>
        <v>0</v>
      </c>
      <c r="HY80" s="23">
        <f t="shared" si="36"/>
        <v>0</v>
      </c>
      <c r="HZ80" s="23">
        <f t="shared" si="36"/>
        <v>0</v>
      </c>
      <c r="IA80" s="23">
        <f t="shared" si="36"/>
        <v>0</v>
      </c>
      <c r="IB80" s="23">
        <f t="shared" si="36"/>
        <v>0</v>
      </c>
      <c r="IC80" s="23">
        <f t="shared" si="36"/>
        <v>6.875</v>
      </c>
      <c r="ID80" s="23">
        <f t="shared" si="36"/>
        <v>20.625</v>
      </c>
    </row>
    <row r="81" spans="1:238" ht="13.5" customHeight="1">
      <c r="A81" s="27">
        <v>25</v>
      </c>
      <c r="B81" s="53" t="s">
        <v>104</v>
      </c>
      <c r="C81" s="16" t="s">
        <v>45</v>
      </c>
      <c r="D81" s="17">
        <f t="shared" ref="D81:D89" si="37">E81+F81</f>
        <v>1.3269999999999986</v>
      </c>
      <c r="E81" s="17">
        <f t="shared" ref="E81:E89" si="38">SUM(G81:ID81)</f>
        <v>1.3269999999999986</v>
      </c>
      <c r="F81" s="17"/>
      <c r="G81" s="17">
        <v>0.01</v>
      </c>
      <c r="H81" s="17">
        <v>0.01</v>
      </c>
      <c r="I81" s="17">
        <v>5.0000000000000001E-3</v>
      </c>
      <c r="J81" s="17"/>
      <c r="K81" s="17">
        <v>1.9E-2</v>
      </c>
      <c r="L81" s="17"/>
      <c r="M81" s="17"/>
      <c r="N81" s="17"/>
      <c r="O81" s="17"/>
      <c r="P81" s="17"/>
      <c r="Q81" s="17"/>
      <c r="R81" s="17">
        <v>0.01</v>
      </c>
      <c r="S81" s="17"/>
      <c r="T81" s="17">
        <v>5.0000000000000001E-3</v>
      </c>
      <c r="U81" s="17">
        <v>5.0000000000000001E-3</v>
      </c>
      <c r="V81" s="17"/>
      <c r="W81" s="17">
        <v>5.0000000000000001E-3</v>
      </c>
      <c r="X81" s="17"/>
      <c r="Y81" s="17"/>
      <c r="Z81" s="17"/>
      <c r="AA81" s="17"/>
      <c r="AB81" s="17"/>
      <c r="AC81" s="17"/>
      <c r="AD81" s="24"/>
      <c r="AE81" s="17"/>
      <c r="AF81" s="17">
        <v>1.2E-2</v>
      </c>
      <c r="AG81" s="17"/>
      <c r="AH81" s="17"/>
      <c r="AI81" s="17"/>
      <c r="AJ81" s="17"/>
      <c r="AK81" s="17"/>
      <c r="AL81" s="17"/>
      <c r="AM81" s="17"/>
      <c r="AN81" s="17"/>
      <c r="AO81" s="17">
        <f>0.01</f>
        <v>0.01</v>
      </c>
      <c r="AP81" s="17"/>
      <c r="AQ81" s="17"/>
      <c r="AR81" s="17"/>
      <c r="AS81" s="17"/>
      <c r="AT81" s="17">
        <v>0.01</v>
      </c>
      <c r="AU81" s="17"/>
      <c r="AV81" s="17"/>
      <c r="AW81" s="17"/>
      <c r="AX81" s="17"/>
      <c r="AY81" s="17"/>
      <c r="AZ81" s="17"/>
      <c r="BA81" s="17"/>
      <c r="BB81" s="17"/>
      <c r="BC81" s="17">
        <v>0.01</v>
      </c>
      <c r="BD81" s="17">
        <v>5.0000000000000001E-3</v>
      </c>
      <c r="BE81" s="17"/>
      <c r="BF81" s="17">
        <v>2.5999999999999999E-2</v>
      </c>
      <c r="BG81" s="17"/>
      <c r="BH81" s="17"/>
      <c r="BI81" s="17"/>
      <c r="BJ81" s="17"/>
      <c r="BK81" s="17">
        <v>0.01</v>
      </c>
      <c r="BL81" s="17">
        <v>0.01</v>
      </c>
      <c r="BM81" s="17"/>
      <c r="BN81" s="17">
        <v>1.4999999999999999E-2</v>
      </c>
      <c r="BO81" s="17"/>
      <c r="BP81" s="17">
        <v>5.0000000000000001E-3</v>
      </c>
      <c r="BQ81" s="17"/>
      <c r="BR81" s="17"/>
      <c r="BS81" s="17"/>
      <c r="BT81" s="17">
        <v>0.02</v>
      </c>
      <c r="BU81" s="17"/>
      <c r="BV81" s="17"/>
      <c r="BW81" s="17">
        <v>1.4999999999999999E-2</v>
      </c>
      <c r="BX81" s="17">
        <v>0.01</v>
      </c>
      <c r="BY81" s="17"/>
      <c r="BZ81" s="17"/>
      <c r="CA81" s="17"/>
      <c r="CB81" s="17"/>
      <c r="CC81" s="17">
        <v>5.0000000000000001E-3</v>
      </c>
      <c r="CD81" s="17"/>
      <c r="CE81" s="17"/>
      <c r="CF81" s="17"/>
      <c r="CG81" s="17"/>
      <c r="CH81" s="17"/>
      <c r="CI81" s="17"/>
      <c r="CJ81" s="17"/>
      <c r="CK81" s="17">
        <v>1.4999999999999999E-2</v>
      </c>
      <c r="CL81" s="17"/>
      <c r="CM81" s="17"/>
      <c r="CN81" s="17"/>
      <c r="CO81" s="17"/>
      <c r="CP81" s="17"/>
      <c r="CQ81" s="17"/>
      <c r="CR81" s="17">
        <v>5.0000000000000001E-3</v>
      </c>
      <c r="CS81" s="17"/>
      <c r="CT81" s="17"/>
      <c r="CU81" s="17"/>
      <c r="CV81" s="17"/>
      <c r="CW81" s="17"/>
      <c r="CX81" s="17"/>
      <c r="CY81" s="17">
        <v>5.0000000000000001E-3</v>
      </c>
      <c r="CZ81" s="17">
        <v>0.01</v>
      </c>
      <c r="DA81" s="17"/>
      <c r="DB81" s="17"/>
      <c r="DC81" s="17"/>
      <c r="DD81" s="17"/>
      <c r="DE81" s="17"/>
      <c r="DF81" s="17"/>
      <c r="DG81" s="17"/>
      <c r="DH81" s="17">
        <v>1.4999999999999999E-2</v>
      </c>
      <c r="DI81" s="17">
        <v>1.4999999999999999E-2</v>
      </c>
      <c r="DJ81" s="17">
        <v>1.4999999999999999E-2</v>
      </c>
      <c r="DK81" s="17"/>
      <c r="DL81" s="17"/>
      <c r="DM81" s="17"/>
      <c r="DN81" s="17"/>
      <c r="DO81" s="17"/>
      <c r="DP81" s="17"/>
      <c r="DQ81" s="17">
        <v>0.01</v>
      </c>
      <c r="DR81" s="17"/>
      <c r="DS81" s="17"/>
      <c r="DT81" s="17"/>
      <c r="DU81" s="17"/>
      <c r="DV81" s="17">
        <v>0.05</v>
      </c>
      <c r="DW81" s="17"/>
      <c r="DX81" s="17">
        <v>0.125</v>
      </c>
      <c r="DY81" s="17">
        <v>0.05</v>
      </c>
      <c r="DZ81" s="17"/>
      <c r="EA81" s="17">
        <v>0.05</v>
      </c>
      <c r="EB81" s="17">
        <v>2.5000000000000001E-2</v>
      </c>
      <c r="EC81" s="17"/>
      <c r="ED81" s="17">
        <v>2.5000000000000001E-2</v>
      </c>
      <c r="EE81" s="17"/>
      <c r="EF81" s="17"/>
      <c r="EG81" s="17"/>
      <c r="EH81" s="17"/>
      <c r="EI81" s="17"/>
      <c r="EJ81" s="17">
        <v>1.4999999999999999E-2</v>
      </c>
      <c r="EK81" s="17">
        <v>0.01</v>
      </c>
      <c r="EL81" s="17">
        <v>0.01</v>
      </c>
      <c r="EM81" s="17">
        <v>5.0000000000000001E-3</v>
      </c>
      <c r="EN81" s="17"/>
      <c r="EO81" s="24"/>
      <c r="EP81" s="17"/>
      <c r="EQ81" s="17"/>
      <c r="ER81" s="17">
        <v>0.06</v>
      </c>
      <c r="ES81" s="17"/>
      <c r="ET81" s="17">
        <v>5.0000000000000001E-3</v>
      </c>
      <c r="EU81" s="17">
        <v>0.01</v>
      </c>
      <c r="EV81" s="25">
        <v>0.06</v>
      </c>
      <c r="EW81" s="17">
        <v>4.4999999999999998E-2</v>
      </c>
      <c r="EX81" s="17">
        <v>0.01</v>
      </c>
      <c r="EY81" s="17"/>
      <c r="EZ81" s="17">
        <v>1.4999999999999999E-2</v>
      </c>
      <c r="FA81" s="17">
        <v>5.0000000000000001E-3</v>
      </c>
      <c r="FB81" s="17"/>
      <c r="FC81" s="17"/>
      <c r="FD81" s="17">
        <v>5.0000000000000001E-3</v>
      </c>
      <c r="FE81" s="17"/>
      <c r="FF81" s="17"/>
      <c r="FG81" s="17">
        <v>0.03</v>
      </c>
      <c r="FH81" s="17">
        <v>0.09</v>
      </c>
      <c r="FI81" s="17"/>
      <c r="FJ81" s="17">
        <v>5.0000000000000001E-3</v>
      </c>
      <c r="FK81" s="17">
        <v>0.03</v>
      </c>
      <c r="FL81" s="17">
        <v>0.04</v>
      </c>
      <c r="FM81" s="17"/>
      <c r="FN81" s="17"/>
      <c r="FO81" s="17"/>
      <c r="FP81" s="17"/>
      <c r="FQ81" s="17">
        <v>0.02</v>
      </c>
      <c r="FR81" s="17">
        <v>5.0000000000000001E-3</v>
      </c>
      <c r="FS81" s="17">
        <v>0.01</v>
      </c>
      <c r="FT81" s="17">
        <v>0.01</v>
      </c>
      <c r="FU81" s="17"/>
      <c r="FV81" s="17">
        <v>5.0000000000000001E-3</v>
      </c>
      <c r="FW81" s="17"/>
      <c r="FX81" s="17">
        <v>5.0000000000000001E-3</v>
      </c>
      <c r="FY81" s="17"/>
      <c r="FZ81" s="17"/>
      <c r="GA81" s="17"/>
      <c r="GB81" s="17">
        <v>5.0000000000000001E-3</v>
      </c>
      <c r="GC81" s="17">
        <v>0.01</v>
      </c>
      <c r="GD81" s="17">
        <v>0.01</v>
      </c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>
        <v>5.0000000000000001E-3</v>
      </c>
      <c r="HA81" s="17">
        <v>0.01</v>
      </c>
      <c r="HB81" s="17"/>
      <c r="HC81" s="17">
        <v>1.4999999999999999E-2</v>
      </c>
      <c r="HD81" s="17"/>
      <c r="HE81" s="17">
        <v>5.0000000000000001E-3</v>
      </c>
      <c r="HF81" s="17"/>
      <c r="HG81" s="17">
        <v>5.0000000000000001E-3</v>
      </c>
      <c r="HH81" s="17"/>
      <c r="HI81" s="17">
        <v>5.0000000000000001E-3</v>
      </c>
      <c r="HJ81" s="17"/>
      <c r="HK81" s="17">
        <v>0.01</v>
      </c>
      <c r="HL81" s="17"/>
      <c r="HM81" s="17">
        <v>0.04</v>
      </c>
      <c r="HN81" s="17"/>
      <c r="HO81" s="17">
        <v>5.0000000000000001E-3</v>
      </c>
      <c r="HP81" s="17">
        <v>5.0000000000000001E-3</v>
      </c>
      <c r="HQ81" s="17"/>
      <c r="HR81" s="17">
        <v>5.0000000000000001E-3</v>
      </c>
      <c r="HS81" s="17">
        <v>0.01</v>
      </c>
      <c r="HT81" s="17">
        <v>5.0000000000000001E-3</v>
      </c>
      <c r="HU81" s="17"/>
      <c r="HV81" s="17">
        <v>5.0000000000000001E-3</v>
      </c>
      <c r="HW81" s="17"/>
      <c r="HX81" s="17"/>
      <c r="HY81" s="17"/>
      <c r="HZ81" s="17"/>
      <c r="IA81" s="17"/>
      <c r="IB81" s="17"/>
      <c r="IC81" s="17">
        <v>5.0000000000000001E-3</v>
      </c>
      <c r="ID81" s="17">
        <v>1.4999999999999999E-2</v>
      </c>
    </row>
    <row r="82" spans="1:238" ht="13.5" customHeight="1">
      <c r="A82" s="27"/>
      <c r="B82" s="53"/>
      <c r="C82" s="16" t="s">
        <v>17</v>
      </c>
      <c r="D82" s="17">
        <f t="shared" si="37"/>
        <v>172.51000000000013</v>
      </c>
      <c r="E82" s="17">
        <f t="shared" si="38"/>
        <v>172.51000000000013</v>
      </c>
      <c r="F82" s="17"/>
      <c r="G82" s="17">
        <v>1.3</v>
      </c>
      <c r="H82" s="17">
        <v>1.3</v>
      </c>
      <c r="I82" s="17">
        <v>0.65</v>
      </c>
      <c r="J82" s="17"/>
      <c r="K82" s="17">
        <v>2.4700000000000002</v>
      </c>
      <c r="L82" s="17"/>
      <c r="M82" s="17"/>
      <c r="N82" s="17"/>
      <c r="O82" s="17"/>
      <c r="P82" s="17"/>
      <c r="Q82" s="17"/>
      <c r="R82" s="17">
        <v>1.3</v>
      </c>
      <c r="S82" s="17"/>
      <c r="T82" s="17">
        <v>0.65</v>
      </c>
      <c r="U82" s="17">
        <v>0.65</v>
      </c>
      <c r="V82" s="17"/>
      <c r="W82" s="17">
        <v>0.65</v>
      </c>
      <c r="X82" s="17"/>
      <c r="Y82" s="17"/>
      <c r="Z82" s="17"/>
      <c r="AA82" s="17"/>
      <c r="AB82" s="17"/>
      <c r="AC82" s="17"/>
      <c r="AD82" s="25"/>
      <c r="AE82" s="17"/>
      <c r="AF82" s="17">
        <v>1.56</v>
      </c>
      <c r="AG82" s="17"/>
      <c r="AH82" s="17"/>
      <c r="AI82" s="17"/>
      <c r="AJ82" s="17"/>
      <c r="AK82" s="17"/>
      <c r="AL82" s="17"/>
      <c r="AM82" s="17"/>
      <c r="AN82" s="17"/>
      <c r="AO82" s="17">
        <v>1.3</v>
      </c>
      <c r="AP82" s="17"/>
      <c r="AQ82" s="17"/>
      <c r="AR82" s="17"/>
      <c r="AS82" s="17"/>
      <c r="AT82" s="17">
        <v>1.3</v>
      </c>
      <c r="AU82" s="17"/>
      <c r="AV82" s="17"/>
      <c r="AW82" s="17"/>
      <c r="AX82" s="17"/>
      <c r="AY82" s="17"/>
      <c r="AZ82" s="17"/>
      <c r="BA82" s="17"/>
      <c r="BB82" s="17"/>
      <c r="BC82" s="17">
        <v>1.3</v>
      </c>
      <c r="BD82" s="17">
        <v>0.65</v>
      </c>
      <c r="BE82" s="17"/>
      <c r="BF82" s="17">
        <f>3.38</f>
        <v>3.38</v>
      </c>
      <c r="BG82" s="17"/>
      <c r="BH82" s="17"/>
      <c r="BI82" s="17"/>
      <c r="BJ82" s="17"/>
      <c r="BK82" s="17">
        <v>1.3</v>
      </c>
      <c r="BL82" s="17">
        <v>1.3</v>
      </c>
      <c r="BM82" s="17"/>
      <c r="BN82" s="17">
        <v>1.95</v>
      </c>
      <c r="BO82" s="17"/>
      <c r="BP82" s="17">
        <v>0.65</v>
      </c>
      <c r="BQ82" s="17"/>
      <c r="BR82" s="17"/>
      <c r="BS82" s="17"/>
      <c r="BT82" s="17">
        <v>2.6</v>
      </c>
      <c r="BU82" s="17"/>
      <c r="BV82" s="17"/>
      <c r="BW82" s="17">
        <v>1.95</v>
      </c>
      <c r="BX82" s="17">
        <v>1.3</v>
      </c>
      <c r="BY82" s="17"/>
      <c r="BZ82" s="17"/>
      <c r="CA82" s="17"/>
      <c r="CB82" s="17"/>
      <c r="CC82" s="17">
        <v>0.65</v>
      </c>
      <c r="CD82" s="17"/>
      <c r="CE82" s="17"/>
      <c r="CF82" s="17"/>
      <c r="CG82" s="17"/>
      <c r="CH82" s="17"/>
      <c r="CI82" s="17"/>
      <c r="CJ82" s="17"/>
      <c r="CK82" s="17">
        <v>1.95</v>
      </c>
      <c r="CL82" s="17"/>
      <c r="CM82" s="17"/>
      <c r="CN82" s="17"/>
      <c r="CO82" s="17"/>
      <c r="CP82" s="17"/>
      <c r="CQ82" s="17"/>
      <c r="CR82" s="17">
        <v>0.65</v>
      </c>
      <c r="CS82" s="17"/>
      <c r="CT82" s="17"/>
      <c r="CU82" s="17"/>
      <c r="CV82" s="17"/>
      <c r="CW82" s="17"/>
      <c r="CX82" s="17"/>
      <c r="CY82" s="17">
        <v>0.65</v>
      </c>
      <c r="CZ82" s="17">
        <v>1.3</v>
      </c>
      <c r="DA82" s="17"/>
      <c r="DB82" s="17"/>
      <c r="DC82" s="17"/>
      <c r="DD82" s="17"/>
      <c r="DE82" s="17"/>
      <c r="DF82" s="17"/>
      <c r="DG82" s="17"/>
      <c r="DH82" s="17">
        <v>1.95</v>
      </c>
      <c r="DI82" s="17">
        <v>1.95</v>
      </c>
      <c r="DJ82" s="17">
        <v>1.95</v>
      </c>
      <c r="DK82" s="17"/>
      <c r="DL82" s="17"/>
      <c r="DM82" s="17"/>
      <c r="DN82" s="17"/>
      <c r="DO82" s="17"/>
      <c r="DP82" s="17"/>
      <c r="DQ82" s="17">
        <v>1.3</v>
      </c>
      <c r="DR82" s="17"/>
      <c r="DS82" s="17"/>
      <c r="DT82" s="17"/>
      <c r="DU82" s="17"/>
      <c r="DV82" s="17">
        <v>6.5</v>
      </c>
      <c r="DW82" s="17"/>
      <c r="DX82" s="17">
        <v>16.25</v>
      </c>
      <c r="DY82" s="17">
        <v>6.5</v>
      </c>
      <c r="DZ82" s="17"/>
      <c r="EA82" s="17">
        <v>6.5</v>
      </c>
      <c r="EB82" s="17">
        <v>3.25</v>
      </c>
      <c r="EC82" s="17"/>
      <c r="ED82" s="17">
        <v>3.25</v>
      </c>
      <c r="EE82" s="17"/>
      <c r="EF82" s="17"/>
      <c r="EG82" s="17"/>
      <c r="EH82" s="17"/>
      <c r="EI82" s="17"/>
      <c r="EJ82" s="17">
        <v>1.95</v>
      </c>
      <c r="EK82" s="17">
        <v>1.3</v>
      </c>
      <c r="EL82" s="17">
        <v>1.3</v>
      </c>
      <c r="EM82" s="17">
        <v>0.65</v>
      </c>
      <c r="EN82" s="17"/>
      <c r="EO82" s="25"/>
      <c r="EP82" s="17"/>
      <c r="EQ82" s="17"/>
      <c r="ER82" s="17">
        <v>7.8</v>
      </c>
      <c r="ES82" s="17"/>
      <c r="ET82" s="17">
        <v>0.65</v>
      </c>
      <c r="EU82" s="17">
        <v>1.3</v>
      </c>
      <c r="EV82" s="25">
        <v>7.8</v>
      </c>
      <c r="EW82" s="17">
        <v>5.85</v>
      </c>
      <c r="EX82" s="17">
        <v>1.3</v>
      </c>
      <c r="EY82" s="17"/>
      <c r="EZ82" s="17">
        <v>1.95</v>
      </c>
      <c r="FA82" s="17">
        <v>0.65</v>
      </c>
      <c r="FB82" s="17"/>
      <c r="FC82" s="17"/>
      <c r="FD82" s="17">
        <v>0.65</v>
      </c>
      <c r="FE82" s="17"/>
      <c r="FF82" s="17"/>
      <c r="FG82" s="17">
        <v>3.9</v>
      </c>
      <c r="FH82" s="17">
        <v>11.7</v>
      </c>
      <c r="FI82" s="17"/>
      <c r="FJ82" s="17">
        <v>0.65</v>
      </c>
      <c r="FK82" s="17">
        <v>3.9</v>
      </c>
      <c r="FL82" s="17">
        <v>5.2</v>
      </c>
      <c r="FM82" s="17"/>
      <c r="FN82" s="17"/>
      <c r="FO82" s="17"/>
      <c r="FP82" s="17"/>
      <c r="FQ82" s="17">
        <v>2.6</v>
      </c>
      <c r="FR82" s="17">
        <v>0.65</v>
      </c>
      <c r="FS82" s="17">
        <v>1.3</v>
      </c>
      <c r="FT82" s="17">
        <v>1.3</v>
      </c>
      <c r="FU82" s="17"/>
      <c r="FV82" s="17">
        <v>0.65</v>
      </c>
      <c r="FW82" s="17"/>
      <c r="FX82" s="17">
        <v>0.65</v>
      </c>
      <c r="FY82" s="17"/>
      <c r="FZ82" s="17"/>
      <c r="GA82" s="17"/>
      <c r="GB82" s="17">
        <v>0.65</v>
      </c>
      <c r="GC82" s="17">
        <v>1.3</v>
      </c>
      <c r="GD82" s="17">
        <v>1.3</v>
      </c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>
        <v>0.65</v>
      </c>
      <c r="HA82" s="17">
        <v>1.3</v>
      </c>
      <c r="HB82" s="17"/>
      <c r="HC82" s="17">
        <v>1.95</v>
      </c>
      <c r="HD82" s="17"/>
      <c r="HE82" s="17">
        <v>0.65</v>
      </c>
      <c r="HF82" s="17"/>
      <c r="HG82" s="17">
        <v>0.65</v>
      </c>
      <c r="HH82" s="17"/>
      <c r="HI82" s="17">
        <v>0.65</v>
      </c>
      <c r="HJ82" s="17"/>
      <c r="HK82" s="17">
        <v>1.3</v>
      </c>
      <c r="HL82" s="17"/>
      <c r="HM82" s="17">
        <v>5.2</v>
      </c>
      <c r="HN82" s="17"/>
      <c r="HO82" s="17">
        <v>0.65</v>
      </c>
      <c r="HP82" s="17">
        <v>0.65</v>
      </c>
      <c r="HQ82" s="17"/>
      <c r="HR82" s="17">
        <v>0.65</v>
      </c>
      <c r="HS82" s="17">
        <v>1.3</v>
      </c>
      <c r="HT82" s="17">
        <v>0.65</v>
      </c>
      <c r="HU82" s="17"/>
      <c r="HV82" s="17">
        <v>0.65</v>
      </c>
      <c r="HW82" s="17"/>
      <c r="HX82" s="17"/>
      <c r="HY82" s="17"/>
      <c r="HZ82" s="17"/>
      <c r="IA82" s="17"/>
      <c r="IB82" s="17"/>
      <c r="IC82" s="17">
        <v>0.65</v>
      </c>
      <c r="ID82" s="17">
        <v>1.95</v>
      </c>
    </row>
    <row r="83" spans="1:238" ht="13.5" customHeight="1">
      <c r="A83" s="27">
        <v>26</v>
      </c>
      <c r="B83" s="60" t="s">
        <v>105</v>
      </c>
      <c r="C83" s="28" t="s">
        <v>40</v>
      </c>
      <c r="D83" s="17">
        <f t="shared" si="37"/>
        <v>2294</v>
      </c>
      <c r="E83" s="17">
        <f>SUM(G83:ID83)</f>
        <v>2294</v>
      </c>
      <c r="F83" s="17"/>
      <c r="G83" s="17">
        <f>14+2</f>
        <v>16</v>
      </c>
      <c r="H83" s="17">
        <v>16</v>
      </c>
      <c r="I83" s="17">
        <f>7+1</f>
        <v>8</v>
      </c>
      <c r="J83" s="17"/>
      <c r="K83" s="17">
        <f>10+1</f>
        <v>11</v>
      </c>
      <c r="L83" s="17"/>
      <c r="M83" s="17"/>
      <c r="N83" s="17"/>
      <c r="O83" s="17"/>
      <c r="P83" s="17"/>
      <c r="Q83" s="17"/>
      <c r="R83" s="17">
        <f>7+1</f>
        <v>8</v>
      </c>
      <c r="S83" s="17"/>
      <c r="T83" s="17">
        <v>8</v>
      </c>
      <c r="U83" s="17">
        <v>8</v>
      </c>
      <c r="V83" s="17"/>
      <c r="W83" s="17">
        <v>8</v>
      </c>
      <c r="X83" s="17"/>
      <c r="Y83" s="17"/>
      <c r="Z83" s="17">
        <v>15</v>
      </c>
      <c r="AA83" s="17"/>
      <c r="AB83" s="17"/>
      <c r="AC83" s="17"/>
      <c r="AD83" s="57"/>
      <c r="AE83" s="17"/>
      <c r="AF83" s="17">
        <f>10+1</f>
        <v>11</v>
      </c>
      <c r="AG83" s="17"/>
      <c r="AH83" s="17"/>
      <c r="AI83" s="17"/>
      <c r="AJ83" s="17"/>
      <c r="AK83" s="17"/>
      <c r="AL83" s="17"/>
      <c r="AM83" s="17"/>
      <c r="AN83" s="17"/>
      <c r="AO83" s="17">
        <f>10+2</f>
        <v>12</v>
      </c>
      <c r="AP83" s="17"/>
      <c r="AQ83" s="17"/>
      <c r="AR83" s="17"/>
      <c r="AS83" s="17"/>
      <c r="AT83" s="17">
        <f>14+2</f>
        <v>16</v>
      </c>
      <c r="AU83" s="17"/>
      <c r="AV83" s="17"/>
      <c r="AW83" s="17"/>
      <c r="AX83" s="17"/>
      <c r="AY83" s="17"/>
      <c r="AZ83" s="17"/>
      <c r="BA83" s="17"/>
      <c r="BB83" s="17"/>
      <c r="BC83" s="17">
        <f>30+2</f>
        <v>32</v>
      </c>
      <c r="BD83" s="17">
        <f>15+1</f>
        <v>16</v>
      </c>
      <c r="BE83" s="17"/>
      <c r="BF83" s="17">
        <f>45+5</f>
        <v>50</v>
      </c>
      <c r="BG83" s="17"/>
      <c r="BH83" s="17"/>
      <c r="BI83" s="17"/>
      <c r="BJ83" s="17"/>
      <c r="BK83" s="17">
        <f>30+2</f>
        <v>32</v>
      </c>
      <c r="BL83" s="17">
        <f>34+2</f>
        <v>36</v>
      </c>
      <c r="BM83" s="17"/>
      <c r="BN83" s="17">
        <f>21+3</f>
        <v>24</v>
      </c>
      <c r="BO83" s="17"/>
      <c r="BP83" s="17">
        <f>7+1</f>
        <v>8</v>
      </c>
      <c r="BQ83" s="17"/>
      <c r="BR83" s="17"/>
      <c r="BS83" s="17"/>
      <c r="BT83" s="17">
        <f>15+2</f>
        <v>17</v>
      </c>
      <c r="BU83" s="17"/>
      <c r="BV83" s="17"/>
      <c r="BW83" s="17">
        <f>21+3</f>
        <v>24</v>
      </c>
      <c r="BX83" s="17">
        <f>10+2</f>
        <v>12</v>
      </c>
      <c r="BY83" s="17"/>
      <c r="BZ83" s="17"/>
      <c r="CA83" s="17"/>
      <c r="CB83" s="17"/>
      <c r="CC83" s="17">
        <f>7+1</f>
        <v>8</v>
      </c>
      <c r="CD83" s="17"/>
      <c r="CE83" s="17"/>
      <c r="CF83" s="17"/>
      <c r="CG83" s="17"/>
      <c r="CH83" s="17"/>
      <c r="CI83" s="17"/>
      <c r="CJ83" s="17"/>
      <c r="CK83" s="17">
        <f>7+2</f>
        <v>9</v>
      </c>
      <c r="CL83" s="17"/>
      <c r="CM83" s="17"/>
      <c r="CN83" s="17"/>
      <c r="CO83" s="17"/>
      <c r="CP83" s="17"/>
      <c r="CQ83" s="17"/>
      <c r="CR83" s="17">
        <f>7+1</f>
        <v>8</v>
      </c>
      <c r="CS83" s="17"/>
      <c r="CT83" s="17"/>
      <c r="CU83" s="17"/>
      <c r="CV83" s="17"/>
      <c r="CW83" s="17"/>
      <c r="CX83" s="17"/>
      <c r="CY83" s="17">
        <f>7+1</f>
        <v>8</v>
      </c>
      <c r="CZ83" s="17">
        <f>14+2</f>
        <v>16</v>
      </c>
      <c r="DA83" s="17"/>
      <c r="DB83" s="17"/>
      <c r="DC83" s="17"/>
      <c r="DD83" s="17"/>
      <c r="DE83" s="17"/>
      <c r="DF83" s="17"/>
      <c r="DG83" s="17"/>
      <c r="DH83" s="17">
        <f>21+3</f>
        <v>24</v>
      </c>
      <c r="DI83" s="17">
        <v>24</v>
      </c>
      <c r="DJ83" s="17">
        <f>17+2</f>
        <v>19</v>
      </c>
      <c r="DK83" s="17"/>
      <c r="DL83" s="17"/>
      <c r="DM83" s="17"/>
      <c r="DN83" s="17"/>
      <c r="DO83" s="17"/>
      <c r="DP83" s="17"/>
      <c r="DQ83" s="17">
        <f>14+2</f>
        <v>16</v>
      </c>
      <c r="DR83" s="17"/>
      <c r="DS83" s="17"/>
      <c r="DT83" s="17"/>
      <c r="DU83" s="17"/>
      <c r="DV83" s="17">
        <f>132+4</f>
        <v>136</v>
      </c>
      <c r="DW83" s="17"/>
      <c r="DX83" s="17">
        <f>346+10</f>
        <v>356</v>
      </c>
      <c r="DY83" s="17">
        <v>134</v>
      </c>
      <c r="DZ83" s="17"/>
      <c r="EA83" s="17">
        <f>130+4</f>
        <v>134</v>
      </c>
      <c r="EB83" s="17">
        <f>80+2</f>
        <v>82</v>
      </c>
      <c r="EC83" s="17"/>
      <c r="ED83" s="17">
        <v>82</v>
      </c>
      <c r="EE83" s="17"/>
      <c r="EF83" s="17"/>
      <c r="EG83" s="17"/>
      <c r="EH83" s="17"/>
      <c r="EI83" s="17"/>
      <c r="EJ83" s="17">
        <f>21+3</f>
        <v>24</v>
      </c>
      <c r="EK83" s="17">
        <f>14+2</f>
        <v>16</v>
      </c>
      <c r="EL83" s="17">
        <f>16+2</f>
        <v>18</v>
      </c>
      <c r="EM83" s="17">
        <f>7+1</f>
        <v>8</v>
      </c>
      <c r="EN83" s="17"/>
      <c r="EO83" s="57"/>
      <c r="EP83" s="17"/>
      <c r="EQ83" s="17"/>
      <c r="ER83" s="17">
        <f>21+3</f>
        <v>24</v>
      </c>
      <c r="ES83" s="17"/>
      <c r="ET83" s="17">
        <f>7+1</f>
        <v>8</v>
      </c>
      <c r="EU83" s="17">
        <f>14+2</f>
        <v>16</v>
      </c>
      <c r="EV83" s="57">
        <f>40+8</f>
        <v>48</v>
      </c>
      <c r="EW83" s="17">
        <f>45+6</f>
        <v>51</v>
      </c>
      <c r="EX83" s="17">
        <f>14+2</f>
        <v>16</v>
      </c>
      <c r="EY83" s="17"/>
      <c r="EZ83" s="17">
        <f>7+2</f>
        <v>9</v>
      </c>
      <c r="FA83" s="17">
        <f>7+1</f>
        <v>8</v>
      </c>
      <c r="FB83" s="17"/>
      <c r="FC83" s="17"/>
      <c r="FD83" s="17">
        <v>8</v>
      </c>
      <c r="FE83" s="17"/>
      <c r="FF83" s="17"/>
      <c r="FG83" s="17">
        <f>32+2</f>
        <v>34</v>
      </c>
      <c r="FH83" s="17">
        <f>96+6</f>
        <v>102</v>
      </c>
      <c r="FI83" s="17"/>
      <c r="FJ83" s="17">
        <v>8</v>
      </c>
      <c r="FK83" s="17">
        <f>60+3</f>
        <v>63</v>
      </c>
      <c r="FL83" s="17">
        <f>15+1</f>
        <v>16</v>
      </c>
      <c r="FM83" s="17"/>
      <c r="FN83" s="17"/>
      <c r="FO83" s="17"/>
      <c r="FP83" s="17"/>
      <c r="FQ83" s="17">
        <f>30+1</f>
        <v>31</v>
      </c>
      <c r="FR83" s="17">
        <f>7+1</f>
        <v>8</v>
      </c>
      <c r="FS83" s="17">
        <f>14+2</f>
        <v>16</v>
      </c>
      <c r="FT83" s="17">
        <f>14+2</f>
        <v>16</v>
      </c>
      <c r="FU83" s="17"/>
      <c r="FV83" s="17">
        <f>16+1</f>
        <v>17</v>
      </c>
      <c r="FW83" s="17"/>
      <c r="FX83" s="17">
        <f>14+1</f>
        <v>15</v>
      </c>
      <c r="FY83" s="17"/>
      <c r="FZ83" s="17"/>
      <c r="GA83" s="17"/>
      <c r="GB83" s="17">
        <f>7+1</f>
        <v>8</v>
      </c>
      <c r="GC83" s="17">
        <f>14+2</f>
        <v>16</v>
      </c>
      <c r="GD83" s="17">
        <v>16</v>
      </c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>
        <v>14</v>
      </c>
      <c r="GW83" s="17"/>
      <c r="GX83" s="17"/>
      <c r="GY83" s="17"/>
      <c r="GZ83" s="17">
        <f>7+1</f>
        <v>8</v>
      </c>
      <c r="HA83" s="17">
        <f>14+2</f>
        <v>16</v>
      </c>
      <c r="HB83" s="17"/>
      <c r="HC83" s="17">
        <f>21+3</f>
        <v>24</v>
      </c>
      <c r="HD83" s="17"/>
      <c r="HE83" s="17">
        <f>5+1</f>
        <v>6</v>
      </c>
      <c r="HF83" s="17"/>
      <c r="HG83" s="17">
        <f>5+1</f>
        <v>6</v>
      </c>
      <c r="HH83" s="17"/>
      <c r="HI83" s="17">
        <f>5+1</f>
        <v>6</v>
      </c>
      <c r="HJ83" s="17"/>
      <c r="HK83" s="17">
        <f>14+2</f>
        <v>16</v>
      </c>
      <c r="HL83" s="17"/>
      <c r="HM83" s="17">
        <f>42+4</f>
        <v>46</v>
      </c>
      <c r="HN83" s="17"/>
      <c r="HO83" s="17">
        <f>7+1</f>
        <v>8</v>
      </c>
      <c r="HP83" s="17">
        <v>8</v>
      </c>
      <c r="HQ83" s="17"/>
      <c r="HR83" s="17">
        <v>8</v>
      </c>
      <c r="HS83" s="17">
        <f>14+2</f>
        <v>16</v>
      </c>
      <c r="HT83" s="17">
        <v>8</v>
      </c>
      <c r="HU83" s="17"/>
      <c r="HV83" s="17">
        <v>8</v>
      </c>
      <c r="HW83" s="17"/>
      <c r="HX83" s="17"/>
      <c r="HY83" s="17"/>
      <c r="HZ83" s="17"/>
      <c r="IA83" s="17"/>
      <c r="IB83" s="17"/>
      <c r="IC83" s="17">
        <v>8</v>
      </c>
      <c r="ID83" s="17">
        <f>21+3</f>
        <v>24</v>
      </c>
    </row>
    <row r="84" spans="1:238" ht="13.5" customHeight="1">
      <c r="A84" s="27"/>
      <c r="B84" s="60"/>
      <c r="C84" s="16" t="s">
        <v>17</v>
      </c>
      <c r="D84" s="17">
        <f t="shared" si="37"/>
        <v>1649.9959999999994</v>
      </c>
      <c r="E84" s="17">
        <f t="shared" si="38"/>
        <v>1649.9959999999994</v>
      </c>
      <c r="F84" s="17"/>
      <c r="G84" s="17">
        <f>8.638+3.812</f>
        <v>12.45</v>
      </c>
      <c r="H84" s="17">
        <v>12.45</v>
      </c>
      <c r="I84" s="17">
        <f>4.319+1.906</f>
        <v>6.2249999999999996</v>
      </c>
      <c r="J84" s="17"/>
      <c r="K84" s="17">
        <f>6.17+1.906</f>
        <v>8.0760000000000005</v>
      </c>
      <c r="L84" s="17"/>
      <c r="M84" s="17"/>
      <c r="N84" s="17"/>
      <c r="O84" s="17"/>
      <c r="P84" s="17"/>
      <c r="Q84" s="17"/>
      <c r="R84" s="17">
        <f>4.319+1.906</f>
        <v>6.2249999999999996</v>
      </c>
      <c r="S84" s="17"/>
      <c r="T84" s="17">
        <v>6.2249999999999996</v>
      </c>
      <c r="U84" s="17">
        <v>6.2249999999999996</v>
      </c>
      <c r="V84" s="17"/>
      <c r="W84" s="17">
        <v>6.2249999999999996</v>
      </c>
      <c r="X84" s="17"/>
      <c r="Y84" s="17"/>
      <c r="Z84" s="17">
        <v>28.59</v>
      </c>
      <c r="AA84" s="17"/>
      <c r="AB84" s="17"/>
      <c r="AC84" s="17"/>
      <c r="AD84" s="25"/>
      <c r="AE84" s="17"/>
      <c r="AF84" s="17">
        <f>6.17+1.906</f>
        <v>8.0760000000000005</v>
      </c>
      <c r="AG84" s="17"/>
      <c r="AH84" s="17"/>
      <c r="AI84" s="17"/>
      <c r="AJ84" s="17"/>
      <c r="AK84" s="17"/>
      <c r="AL84" s="17"/>
      <c r="AM84" s="17"/>
      <c r="AN84" s="17"/>
      <c r="AO84" s="17">
        <f>6.17+3.812</f>
        <v>9.9819999999999993</v>
      </c>
      <c r="AP84" s="17"/>
      <c r="AQ84" s="17"/>
      <c r="AR84" s="17"/>
      <c r="AS84" s="17"/>
      <c r="AT84" s="17">
        <f>8.638+3.812</f>
        <v>12.45</v>
      </c>
      <c r="AU84" s="17"/>
      <c r="AV84" s="17"/>
      <c r="AW84" s="17"/>
      <c r="AX84" s="17"/>
      <c r="AY84" s="17"/>
      <c r="AZ84" s="17"/>
      <c r="BA84" s="17"/>
      <c r="BB84" s="17"/>
      <c r="BC84" s="17">
        <f>18.51+3.812</f>
        <v>22.322000000000003</v>
      </c>
      <c r="BD84" s="17">
        <f>9.255+1.906</f>
        <v>11.161000000000001</v>
      </c>
      <c r="BE84" s="17"/>
      <c r="BF84" s="17">
        <f>27.765+9.53</f>
        <v>37.295000000000002</v>
      </c>
      <c r="BG84" s="17"/>
      <c r="BH84" s="17"/>
      <c r="BI84" s="17"/>
      <c r="BJ84" s="17"/>
      <c r="BK84" s="17">
        <f>18.51+3.812</f>
        <v>22.322000000000003</v>
      </c>
      <c r="BL84" s="17">
        <f>20.978+3.812</f>
        <v>24.790000000000003</v>
      </c>
      <c r="BM84" s="17"/>
      <c r="BN84" s="17">
        <f>12.957+5.718</f>
        <v>18.675000000000001</v>
      </c>
      <c r="BO84" s="17"/>
      <c r="BP84" s="17">
        <f>4.319+1.906</f>
        <v>6.2249999999999996</v>
      </c>
      <c r="BQ84" s="17"/>
      <c r="BR84" s="17"/>
      <c r="BS84" s="17"/>
      <c r="BT84" s="17">
        <f>9.255+3.812</f>
        <v>13.067</v>
      </c>
      <c r="BU84" s="17"/>
      <c r="BV84" s="17"/>
      <c r="BW84" s="17">
        <f>12.957+5.718</f>
        <v>18.675000000000001</v>
      </c>
      <c r="BX84" s="17">
        <f>6.17+3.812</f>
        <v>9.9819999999999993</v>
      </c>
      <c r="BY84" s="17"/>
      <c r="BZ84" s="17"/>
      <c r="CA84" s="17"/>
      <c r="CB84" s="17"/>
      <c r="CC84" s="17">
        <f>4.319+1.906</f>
        <v>6.2249999999999996</v>
      </c>
      <c r="CD84" s="17"/>
      <c r="CE84" s="17"/>
      <c r="CF84" s="17"/>
      <c r="CG84" s="17"/>
      <c r="CH84" s="17"/>
      <c r="CI84" s="17"/>
      <c r="CJ84" s="17"/>
      <c r="CK84" s="17">
        <f>4.319+3.812</f>
        <v>8.1310000000000002</v>
      </c>
      <c r="CL84" s="17"/>
      <c r="CM84" s="17"/>
      <c r="CN84" s="17"/>
      <c r="CO84" s="17"/>
      <c r="CP84" s="17"/>
      <c r="CQ84" s="17"/>
      <c r="CR84" s="17">
        <f>4.319+1.906</f>
        <v>6.2249999999999996</v>
      </c>
      <c r="CS84" s="17"/>
      <c r="CT84" s="17"/>
      <c r="CU84" s="17"/>
      <c r="CV84" s="17"/>
      <c r="CW84" s="17"/>
      <c r="CX84" s="17"/>
      <c r="CY84" s="17">
        <f>4.319+1.906</f>
        <v>6.2249999999999996</v>
      </c>
      <c r="CZ84" s="17">
        <f>8.638+3.812</f>
        <v>12.45</v>
      </c>
      <c r="DA84" s="17"/>
      <c r="DB84" s="17"/>
      <c r="DC84" s="17"/>
      <c r="DD84" s="17"/>
      <c r="DE84" s="17"/>
      <c r="DF84" s="17"/>
      <c r="DG84" s="17"/>
      <c r="DH84" s="17">
        <f>12.957+5.718</f>
        <v>18.675000000000001</v>
      </c>
      <c r="DI84" s="17">
        <v>18.675000000000001</v>
      </c>
      <c r="DJ84" s="17">
        <f>10.489+3.812</f>
        <v>14.301</v>
      </c>
      <c r="DK84" s="17"/>
      <c r="DL84" s="17"/>
      <c r="DM84" s="17"/>
      <c r="DN84" s="17"/>
      <c r="DO84" s="17"/>
      <c r="DP84" s="17"/>
      <c r="DQ84" s="17">
        <f>8.638+3.812</f>
        <v>12.45</v>
      </c>
      <c r="DR84" s="17"/>
      <c r="DS84" s="17"/>
      <c r="DT84" s="17"/>
      <c r="DU84" s="17"/>
      <c r="DV84" s="17">
        <f>81.444+7.624</f>
        <v>89.067999999999998</v>
      </c>
      <c r="DW84" s="17"/>
      <c r="DX84" s="17">
        <f>213.482+19.06</f>
        <v>232.542</v>
      </c>
      <c r="DY84" s="17">
        <v>87.833999999999989</v>
      </c>
      <c r="DZ84" s="17"/>
      <c r="EA84" s="17">
        <f>80.21+7.624</f>
        <v>87.833999999999989</v>
      </c>
      <c r="EB84" s="17">
        <f>49.36+3.812</f>
        <v>53.171999999999997</v>
      </c>
      <c r="EC84" s="17"/>
      <c r="ED84" s="17">
        <v>53.171999999999997</v>
      </c>
      <c r="EE84" s="17"/>
      <c r="EF84" s="17"/>
      <c r="EG84" s="17"/>
      <c r="EH84" s="17"/>
      <c r="EI84" s="17"/>
      <c r="EJ84" s="17">
        <f>12.957+5.718</f>
        <v>18.675000000000001</v>
      </c>
      <c r="EK84" s="17">
        <f>8.638+3.812</f>
        <v>12.45</v>
      </c>
      <c r="EL84" s="17">
        <f>9.872+3.812</f>
        <v>13.683999999999999</v>
      </c>
      <c r="EM84" s="17">
        <f>4.319+1.906</f>
        <v>6.2249999999999996</v>
      </c>
      <c r="EN84" s="17"/>
      <c r="EO84" s="25"/>
      <c r="EP84" s="17"/>
      <c r="EQ84" s="17"/>
      <c r="ER84" s="17">
        <f>12.957+5.718</f>
        <v>18.675000000000001</v>
      </c>
      <c r="ES84" s="17"/>
      <c r="ET84" s="17">
        <f>4.319+1.906</f>
        <v>6.2249999999999996</v>
      </c>
      <c r="EU84" s="17">
        <f>8.638+3.812</f>
        <v>12.45</v>
      </c>
      <c r="EV84" s="25">
        <f>24.68+15.248</f>
        <v>39.927999999999997</v>
      </c>
      <c r="EW84" s="17">
        <f>27.765+11.436</f>
        <v>39.201000000000001</v>
      </c>
      <c r="EX84" s="17">
        <f>8.638+3.812</f>
        <v>12.45</v>
      </c>
      <c r="EY84" s="17"/>
      <c r="EZ84" s="17">
        <f>4.319+3.812</f>
        <v>8.1310000000000002</v>
      </c>
      <c r="FA84" s="17">
        <f>4.319+1.906</f>
        <v>6.2249999999999996</v>
      </c>
      <c r="FB84" s="17"/>
      <c r="FC84" s="17"/>
      <c r="FD84" s="17">
        <v>6.2249999999999996</v>
      </c>
      <c r="FE84" s="17"/>
      <c r="FF84" s="17"/>
      <c r="FG84" s="17">
        <f>19.744+3.812</f>
        <v>23.556000000000001</v>
      </c>
      <c r="FH84" s="17">
        <f>59.232+11.436</f>
        <v>70.668000000000006</v>
      </c>
      <c r="FI84" s="17"/>
      <c r="FJ84" s="17">
        <v>6.2249999999999996</v>
      </c>
      <c r="FK84" s="17">
        <f>37.02+5.718</f>
        <v>42.738</v>
      </c>
      <c r="FL84" s="17">
        <f>9.255+1.906</f>
        <v>11.161000000000001</v>
      </c>
      <c r="FM84" s="17"/>
      <c r="FN84" s="17"/>
      <c r="FO84" s="17"/>
      <c r="FP84" s="17"/>
      <c r="FQ84" s="17">
        <f>18.51+1.906</f>
        <v>20.416</v>
      </c>
      <c r="FR84" s="17">
        <f>4.319+1.906</f>
        <v>6.2249999999999996</v>
      </c>
      <c r="FS84" s="17">
        <f>8.638+3.812</f>
        <v>12.45</v>
      </c>
      <c r="FT84" s="17">
        <f>8.638+3.812</f>
        <v>12.45</v>
      </c>
      <c r="FU84" s="17"/>
      <c r="FV84" s="17">
        <f>9.872+1.906</f>
        <v>11.778</v>
      </c>
      <c r="FW84" s="17"/>
      <c r="FX84" s="17">
        <f>8.638+1.906</f>
        <v>10.544</v>
      </c>
      <c r="FY84" s="17"/>
      <c r="FZ84" s="17"/>
      <c r="GA84" s="17"/>
      <c r="GB84" s="17">
        <f>4.319+1.906</f>
        <v>6.2249999999999996</v>
      </c>
      <c r="GC84" s="17">
        <f>8.638+3.812</f>
        <v>12.45</v>
      </c>
      <c r="GD84" s="17">
        <v>12.45</v>
      </c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>
        <v>8.6379999999999999</v>
      </c>
      <c r="GW84" s="17"/>
      <c r="GX84" s="17"/>
      <c r="GY84" s="17"/>
      <c r="GZ84" s="17">
        <f>4.319+1.906</f>
        <v>6.2249999999999996</v>
      </c>
      <c r="HA84" s="17">
        <f>8.638+3.812</f>
        <v>12.45</v>
      </c>
      <c r="HB84" s="17"/>
      <c r="HC84" s="17">
        <f>12.957+5.718</f>
        <v>18.675000000000001</v>
      </c>
      <c r="HD84" s="17"/>
      <c r="HE84" s="17">
        <f>3.085+1.906</f>
        <v>4.9909999999999997</v>
      </c>
      <c r="HF84" s="17"/>
      <c r="HG84" s="17">
        <f>3.085+1.906</f>
        <v>4.9909999999999997</v>
      </c>
      <c r="HH84" s="17"/>
      <c r="HI84" s="17">
        <f>3.085+1.906</f>
        <v>4.9909999999999997</v>
      </c>
      <c r="HJ84" s="17"/>
      <c r="HK84" s="17">
        <f>8.638+3.812</f>
        <v>12.45</v>
      </c>
      <c r="HL84" s="17"/>
      <c r="HM84" s="17">
        <f>25.914+7.624</f>
        <v>33.538000000000004</v>
      </c>
      <c r="HN84" s="17"/>
      <c r="HO84" s="17">
        <f>4.319+1.906</f>
        <v>6.2249999999999996</v>
      </c>
      <c r="HP84" s="17">
        <v>6.2249999999999996</v>
      </c>
      <c r="HQ84" s="17"/>
      <c r="HR84" s="17">
        <v>6.2249999999999996</v>
      </c>
      <c r="HS84" s="17">
        <f>8.638+3.812</f>
        <v>12.45</v>
      </c>
      <c r="HT84" s="17">
        <v>6.2249999999999996</v>
      </c>
      <c r="HU84" s="17"/>
      <c r="HV84" s="17">
        <v>6.2249999999999996</v>
      </c>
      <c r="HW84" s="17"/>
      <c r="HX84" s="17"/>
      <c r="HY84" s="17"/>
      <c r="HZ84" s="17"/>
      <c r="IA84" s="17"/>
      <c r="IB84" s="17"/>
      <c r="IC84" s="17">
        <v>6.2249999999999996</v>
      </c>
      <c r="ID84" s="17">
        <f>12.957+5.718</f>
        <v>18.675000000000001</v>
      </c>
    </row>
    <row r="85" spans="1:238" ht="13.5" customHeight="1">
      <c r="A85" s="15" t="s">
        <v>106</v>
      </c>
      <c r="B85" s="53" t="s">
        <v>107</v>
      </c>
      <c r="C85" s="16" t="s">
        <v>40</v>
      </c>
      <c r="D85" s="17">
        <f t="shared" si="37"/>
        <v>0</v>
      </c>
      <c r="E85" s="17">
        <f t="shared" si="38"/>
        <v>0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61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61"/>
      <c r="EP85" s="17"/>
      <c r="EQ85" s="17"/>
      <c r="ER85" s="17"/>
      <c r="ES85" s="17"/>
      <c r="ET85" s="17"/>
      <c r="EU85" s="17"/>
      <c r="EV85" s="5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</row>
    <row r="86" spans="1:238" ht="13.5" customHeight="1">
      <c r="A86" s="15"/>
      <c r="B86" s="53"/>
      <c r="C86" s="16" t="s">
        <v>17</v>
      </c>
      <c r="D86" s="17">
        <f t="shared" si="37"/>
        <v>0</v>
      </c>
      <c r="E86" s="17">
        <f t="shared" si="38"/>
        <v>0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61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61"/>
      <c r="EP86" s="17"/>
      <c r="EQ86" s="17"/>
      <c r="ER86" s="17"/>
      <c r="ES86" s="17"/>
      <c r="ET86" s="17"/>
      <c r="EU86" s="17"/>
      <c r="EV86" s="25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</row>
    <row r="87" spans="1:238" s="43" customFormat="1" ht="15" customHeight="1">
      <c r="A87" s="11" t="s">
        <v>108</v>
      </c>
      <c r="B87" s="29" t="s">
        <v>109</v>
      </c>
      <c r="C87" s="11" t="s">
        <v>17</v>
      </c>
      <c r="D87" s="30">
        <f t="shared" si="37"/>
        <v>1300</v>
      </c>
      <c r="E87" s="30">
        <f t="shared" si="38"/>
        <v>0</v>
      </c>
      <c r="F87" s="30">
        <f t="shared" ref="F87:BT87" si="39">F88+F89</f>
        <v>1300</v>
      </c>
      <c r="G87" s="30">
        <f t="shared" si="39"/>
        <v>0</v>
      </c>
      <c r="H87" s="30">
        <f t="shared" si="39"/>
        <v>0</v>
      </c>
      <c r="I87" s="30">
        <f t="shared" si="39"/>
        <v>0</v>
      </c>
      <c r="J87" s="30">
        <f t="shared" si="39"/>
        <v>0</v>
      </c>
      <c r="K87" s="30">
        <f t="shared" si="39"/>
        <v>0</v>
      </c>
      <c r="L87" s="30">
        <f t="shared" si="39"/>
        <v>0</v>
      </c>
      <c r="M87" s="30">
        <f t="shared" si="39"/>
        <v>0</v>
      </c>
      <c r="N87" s="30">
        <f t="shared" si="39"/>
        <v>0</v>
      </c>
      <c r="O87" s="30">
        <f t="shared" si="39"/>
        <v>0</v>
      </c>
      <c r="P87" s="30">
        <f t="shared" si="39"/>
        <v>0</v>
      </c>
      <c r="Q87" s="30">
        <f t="shared" si="39"/>
        <v>0</v>
      </c>
      <c r="R87" s="30">
        <f t="shared" si="39"/>
        <v>0</v>
      </c>
      <c r="S87" s="30">
        <f t="shared" si="39"/>
        <v>0</v>
      </c>
      <c r="T87" s="30">
        <f t="shared" si="39"/>
        <v>0</v>
      </c>
      <c r="U87" s="30">
        <f t="shared" si="39"/>
        <v>0</v>
      </c>
      <c r="V87" s="30">
        <f t="shared" si="39"/>
        <v>0</v>
      </c>
      <c r="W87" s="30">
        <f t="shared" si="39"/>
        <v>0</v>
      </c>
      <c r="X87" s="30">
        <f t="shared" si="39"/>
        <v>0</v>
      </c>
      <c r="Y87" s="30">
        <f t="shared" si="39"/>
        <v>0</v>
      </c>
      <c r="Z87" s="30">
        <f t="shared" si="39"/>
        <v>0</v>
      </c>
      <c r="AA87" s="30">
        <f t="shared" si="39"/>
        <v>0</v>
      </c>
      <c r="AB87" s="30">
        <f t="shared" si="39"/>
        <v>0</v>
      </c>
      <c r="AC87" s="30">
        <f t="shared" si="39"/>
        <v>0</v>
      </c>
      <c r="AD87" s="30">
        <f t="shared" si="39"/>
        <v>0</v>
      </c>
      <c r="AE87" s="30">
        <f t="shared" si="39"/>
        <v>0</v>
      </c>
      <c r="AF87" s="30">
        <f t="shared" si="39"/>
        <v>0</v>
      </c>
      <c r="AG87" s="30">
        <f t="shared" si="39"/>
        <v>0</v>
      </c>
      <c r="AH87" s="30">
        <f t="shared" si="39"/>
        <v>0</v>
      </c>
      <c r="AI87" s="30">
        <f t="shared" si="39"/>
        <v>0</v>
      </c>
      <c r="AJ87" s="30">
        <f t="shared" si="39"/>
        <v>0</v>
      </c>
      <c r="AK87" s="30">
        <f t="shared" si="39"/>
        <v>0</v>
      </c>
      <c r="AL87" s="30">
        <f t="shared" si="39"/>
        <v>0</v>
      </c>
      <c r="AM87" s="30">
        <f t="shared" si="39"/>
        <v>0</v>
      </c>
      <c r="AN87" s="30">
        <f t="shared" si="39"/>
        <v>0</v>
      </c>
      <c r="AO87" s="30">
        <f t="shared" si="39"/>
        <v>0</v>
      </c>
      <c r="AP87" s="30">
        <f t="shared" si="39"/>
        <v>0</v>
      </c>
      <c r="AQ87" s="30">
        <f t="shared" si="39"/>
        <v>0</v>
      </c>
      <c r="AR87" s="30">
        <f t="shared" si="39"/>
        <v>0</v>
      </c>
      <c r="AS87" s="30">
        <f t="shared" si="39"/>
        <v>0</v>
      </c>
      <c r="AT87" s="30">
        <f t="shared" si="39"/>
        <v>0</v>
      </c>
      <c r="AU87" s="30">
        <f t="shared" si="39"/>
        <v>0</v>
      </c>
      <c r="AV87" s="30">
        <f t="shared" si="39"/>
        <v>0</v>
      </c>
      <c r="AW87" s="30">
        <f t="shared" si="39"/>
        <v>0</v>
      </c>
      <c r="AX87" s="30">
        <f t="shared" si="39"/>
        <v>0</v>
      </c>
      <c r="AY87" s="30">
        <f t="shared" si="39"/>
        <v>0</v>
      </c>
      <c r="AZ87" s="30">
        <f t="shared" si="39"/>
        <v>0</v>
      </c>
      <c r="BA87" s="30">
        <f t="shared" si="39"/>
        <v>0</v>
      </c>
      <c r="BB87" s="30">
        <f t="shared" si="39"/>
        <v>0</v>
      </c>
      <c r="BC87" s="30">
        <f t="shared" si="39"/>
        <v>0</v>
      </c>
      <c r="BD87" s="30">
        <f t="shared" si="39"/>
        <v>0</v>
      </c>
      <c r="BE87" s="30">
        <f t="shared" si="39"/>
        <v>0</v>
      </c>
      <c r="BF87" s="30">
        <f t="shared" si="39"/>
        <v>0</v>
      </c>
      <c r="BG87" s="30">
        <f t="shared" si="39"/>
        <v>0</v>
      </c>
      <c r="BH87" s="30">
        <f t="shared" si="39"/>
        <v>0</v>
      </c>
      <c r="BI87" s="30">
        <f t="shared" si="39"/>
        <v>0</v>
      </c>
      <c r="BJ87" s="30">
        <f t="shared" si="39"/>
        <v>0</v>
      </c>
      <c r="BK87" s="30">
        <f t="shared" si="39"/>
        <v>0</v>
      </c>
      <c r="BL87" s="30">
        <f t="shared" si="39"/>
        <v>0</v>
      </c>
      <c r="BM87" s="30">
        <f t="shared" si="39"/>
        <v>0</v>
      </c>
      <c r="BN87" s="30">
        <f t="shared" si="39"/>
        <v>0</v>
      </c>
      <c r="BO87" s="30">
        <f t="shared" si="39"/>
        <v>0</v>
      </c>
      <c r="BP87" s="30">
        <f t="shared" si="39"/>
        <v>0</v>
      </c>
      <c r="BQ87" s="30">
        <f t="shared" si="39"/>
        <v>0</v>
      </c>
      <c r="BR87" s="30">
        <f t="shared" si="39"/>
        <v>0</v>
      </c>
      <c r="BS87" s="30">
        <f t="shared" si="39"/>
        <v>0</v>
      </c>
      <c r="BT87" s="30">
        <f t="shared" si="39"/>
        <v>0</v>
      </c>
      <c r="BU87" s="30">
        <f t="shared" ref="BU87:EF87" si="40">BU88+BU89</f>
        <v>0</v>
      </c>
      <c r="BV87" s="30">
        <f t="shared" si="40"/>
        <v>0</v>
      </c>
      <c r="BW87" s="30">
        <f t="shared" si="40"/>
        <v>0</v>
      </c>
      <c r="BX87" s="30">
        <f t="shared" si="40"/>
        <v>0</v>
      </c>
      <c r="BY87" s="30">
        <f t="shared" si="40"/>
        <v>0</v>
      </c>
      <c r="BZ87" s="30">
        <f t="shared" si="40"/>
        <v>0</v>
      </c>
      <c r="CA87" s="30">
        <f t="shared" si="40"/>
        <v>0</v>
      </c>
      <c r="CB87" s="30">
        <f t="shared" si="40"/>
        <v>0</v>
      </c>
      <c r="CC87" s="30">
        <f t="shared" si="40"/>
        <v>0</v>
      </c>
      <c r="CD87" s="30">
        <f t="shared" si="40"/>
        <v>0</v>
      </c>
      <c r="CE87" s="30">
        <f t="shared" si="40"/>
        <v>0</v>
      </c>
      <c r="CF87" s="30">
        <f t="shared" si="40"/>
        <v>0</v>
      </c>
      <c r="CG87" s="30">
        <f t="shared" si="40"/>
        <v>0</v>
      </c>
      <c r="CH87" s="30">
        <f t="shared" si="40"/>
        <v>0</v>
      </c>
      <c r="CI87" s="30">
        <f t="shared" si="40"/>
        <v>0</v>
      </c>
      <c r="CJ87" s="30">
        <f t="shared" si="40"/>
        <v>0</v>
      </c>
      <c r="CK87" s="30">
        <f t="shared" si="40"/>
        <v>0</v>
      </c>
      <c r="CL87" s="30">
        <f t="shared" si="40"/>
        <v>0</v>
      </c>
      <c r="CM87" s="30">
        <f t="shared" si="40"/>
        <v>0</v>
      </c>
      <c r="CN87" s="30">
        <f t="shared" si="40"/>
        <v>0</v>
      </c>
      <c r="CO87" s="30">
        <f t="shared" si="40"/>
        <v>0</v>
      </c>
      <c r="CP87" s="30">
        <f t="shared" si="40"/>
        <v>0</v>
      </c>
      <c r="CQ87" s="30">
        <f t="shared" si="40"/>
        <v>0</v>
      </c>
      <c r="CR87" s="30">
        <f t="shared" si="40"/>
        <v>0</v>
      </c>
      <c r="CS87" s="30">
        <f t="shared" si="40"/>
        <v>0</v>
      </c>
      <c r="CT87" s="30">
        <f t="shared" si="40"/>
        <v>0</v>
      </c>
      <c r="CU87" s="30">
        <f t="shared" si="40"/>
        <v>0</v>
      </c>
      <c r="CV87" s="30">
        <f t="shared" si="40"/>
        <v>0</v>
      </c>
      <c r="CW87" s="30">
        <f t="shared" si="40"/>
        <v>0</v>
      </c>
      <c r="CX87" s="30">
        <f t="shared" si="40"/>
        <v>0</v>
      </c>
      <c r="CY87" s="30">
        <f t="shared" si="40"/>
        <v>0</v>
      </c>
      <c r="CZ87" s="30">
        <f t="shared" si="40"/>
        <v>0</v>
      </c>
      <c r="DA87" s="30">
        <f t="shared" si="40"/>
        <v>0</v>
      </c>
      <c r="DB87" s="30">
        <f t="shared" si="40"/>
        <v>0</v>
      </c>
      <c r="DC87" s="30">
        <f t="shared" si="40"/>
        <v>0</v>
      </c>
      <c r="DD87" s="30">
        <f t="shared" si="40"/>
        <v>0</v>
      </c>
      <c r="DE87" s="30">
        <f t="shared" si="40"/>
        <v>0</v>
      </c>
      <c r="DF87" s="30">
        <f t="shared" si="40"/>
        <v>0</v>
      </c>
      <c r="DG87" s="30">
        <f t="shared" si="40"/>
        <v>0</v>
      </c>
      <c r="DH87" s="30">
        <f t="shared" si="40"/>
        <v>0</v>
      </c>
      <c r="DI87" s="30">
        <f t="shared" si="40"/>
        <v>0</v>
      </c>
      <c r="DJ87" s="30">
        <f t="shared" si="40"/>
        <v>0</v>
      </c>
      <c r="DK87" s="30">
        <f t="shared" si="40"/>
        <v>0</v>
      </c>
      <c r="DL87" s="30">
        <f t="shared" si="40"/>
        <v>0</v>
      </c>
      <c r="DM87" s="30">
        <f t="shared" si="40"/>
        <v>0</v>
      </c>
      <c r="DN87" s="30">
        <f t="shared" si="40"/>
        <v>0</v>
      </c>
      <c r="DO87" s="30">
        <f t="shared" si="40"/>
        <v>0</v>
      </c>
      <c r="DP87" s="30">
        <f t="shared" si="40"/>
        <v>0</v>
      </c>
      <c r="DQ87" s="30">
        <f t="shared" si="40"/>
        <v>0</v>
      </c>
      <c r="DR87" s="30">
        <f t="shared" si="40"/>
        <v>0</v>
      </c>
      <c r="DS87" s="30">
        <f t="shared" si="40"/>
        <v>0</v>
      </c>
      <c r="DT87" s="30">
        <f t="shared" si="40"/>
        <v>0</v>
      </c>
      <c r="DU87" s="30">
        <f t="shared" si="40"/>
        <v>0</v>
      </c>
      <c r="DV87" s="30">
        <f t="shared" si="40"/>
        <v>0</v>
      </c>
      <c r="DW87" s="30">
        <f t="shared" si="40"/>
        <v>0</v>
      </c>
      <c r="DX87" s="30">
        <f t="shared" si="40"/>
        <v>0</v>
      </c>
      <c r="DY87" s="30">
        <f t="shared" si="40"/>
        <v>0</v>
      </c>
      <c r="DZ87" s="30">
        <f t="shared" si="40"/>
        <v>0</v>
      </c>
      <c r="EA87" s="30">
        <f t="shared" si="40"/>
        <v>0</v>
      </c>
      <c r="EB87" s="30">
        <f t="shared" si="40"/>
        <v>0</v>
      </c>
      <c r="EC87" s="30">
        <f t="shared" si="40"/>
        <v>0</v>
      </c>
      <c r="ED87" s="30">
        <f t="shared" si="40"/>
        <v>0</v>
      </c>
      <c r="EE87" s="30">
        <f t="shared" si="40"/>
        <v>0</v>
      </c>
      <c r="EF87" s="30">
        <f t="shared" si="40"/>
        <v>0</v>
      </c>
      <c r="EG87" s="30">
        <f t="shared" ref="EG87:GU87" si="41">EG88+EG89</f>
        <v>0</v>
      </c>
      <c r="EH87" s="30">
        <f t="shared" si="41"/>
        <v>0</v>
      </c>
      <c r="EI87" s="30">
        <f t="shared" si="41"/>
        <v>0</v>
      </c>
      <c r="EJ87" s="30">
        <f t="shared" si="41"/>
        <v>0</v>
      </c>
      <c r="EK87" s="30">
        <f t="shared" si="41"/>
        <v>0</v>
      </c>
      <c r="EL87" s="30">
        <f t="shared" si="41"/>
        <v>0</v>
      </c>
      <c r="EM87" s="30">
        <f t="shared" si="41"/>
        <v>0</v>
      </c>
      <c r="EN87" s="30">
        <f t="shared" si="41"/>
        <v>0</v>
      </c>
      <c r="EO87" s="30">
        <f t="shared" si="41"/>
        <v>0</v>
      </c>
      <c r="EP87" s="30">
        <f t="shared" si="41"/>
        <v>0</v>
      </c>
      <c r="EQ87" s="30">
        <f t="shared" si="41"/>
        <v>0</v>
      </c>
      <c r="ER87" s="30">
        <f t="shared" si="41"/>
        <v>0</v>
      </c>
      <c r="ES87" s="30">
        <f t="shared" si="41"/>
        <v>0</v>
      </c>
      <c r="ET87" s="30">
        <f t="shared" si="41"/>
        <v>0</v>
      </c>
      <c r="EU87" s="30">
        <f t="shared" si="41"/>
        <v>0</v>
      </c>
      <c r="EV87" s="30">
        <f t="shared" si="41"/>
        <v>0</v>
      </c>
      <c r="EW87" s="30">
        <f t="shared" si="41"/>
        <v>0</v>
      </c>
      <c r="EX87" s="30">
        <f t="shared" si="41"/>
        <v>0</v>
      </c>
      <c r="EY87" s="30">
        <f t="shared" si="41"/>
        <v>0</v>
      </c>
      <c r="EZ87" s="30">
        <f t="shared" si="41"/>
        <v>0</v>
      </c>
      <c r="FA87" s="30">
        <f t="shared" si="41"/>
        <v>0</v>
      </c>
      <c r="FB87" s="30">
        <f t="shared" si="41"/>
        <v>0</v>
      </c>
      <c r="FC87" s="30">
        <f t="shared" si="41"/>
        <v>0</v>
      </c>
      <c r="FD87" s="30">
        <f t="shared" si="41"/>
        <v>0</v>
      </c>
      <c r="FE87" s="30">
        <f t="shared" si="41"/>
        <v>0</v>
      </c>
      <c r="FF87" s="30">
        <f t="shared" si="41"/>
        <v>0</v>
      </c>
      <c r="FG87" s="30">
        <f t="shared" si="41"/>
        <v>0</v>
      </c>
      <c r="FH87" s="30">
        <f t="shared" si="41"/>
        <v>0</v>
      </c>
      <c r="FI87" s="30">
        <f t="shared" si="41"/>
        <v>0</v>
      </c>
      <c r="FJ87" s="30">
        <f t="shared" si="41"/>
        <v>0</v>
      </c>
      <c r="FK87" s="30">
        <f t="shared" si="41"/>
        <v>0</v>
      </c>
      <c r="FL87" s="30">
        <f t="shared" si="41"/>
        <v>0</v>
      </c>
      <c r="FM87" s="30">
        <f t="shared" si="41"/>
        <v>0</v>
      </c>
      <c r="FN87" s="30">
        <f t="shared" si="41"/>
        <v>0</v>
      </c>
      <c r="FO87" s="30">
        <f t="shared" si="41"/>
        <v>0</v>
      </c>
      <c r="FP87" s="30">
        <f t="shared" si="41"/>
        <v>0</v>
      </c>
      <c r="FQ87" s="30">
        <f t="shared" si="41"/>
        <v>0</v>
      </c>
      <c r="FR87" s="30">
        <f t="shared" si="41"/>
        <v>0</v>
      </c>
      <c r="FS87" s="30">
        <f t="shared" si="41"/>
        <v>0</v>
      </c>
      <c r="FT87" s="30">
        <f t="shared" si="41"/>
        <v>0</v>
      </c>
      <c r="FU87" s="30">
        <f t="shared" si="41"/>
        <v>0</v>
      </c>
      <c r="FV87" s="30">
        <f t="shared" si="41"/>
        <v>0</v>
      </c>
      <c r="FW87" s="30">
        <f t="shared" si="41"/>
        <v>0</v>
      </c>
      <c r="FX87" s="30">
        <f t="shared" si="41"/>
        <v>0</v>
      </c>
      <c r="FY87" s="30">
        <f t="shared" si="41"/>
        <v>0</v>
      </c>
      <c r="FZ87" s="30">
        <f t="shared" si="41"/>
        <v>0</v>
      </c>
      <c r="GA87" s="30">
        <f t="shared" si="41"/>
        <v>0</v>
      </c>
      <c r="GB87" s="30">
        <f t="shared" si="41"/>
        <v>0</v>
      </c>
      <c r="GC87" s="30">
        <f t="shared" si="41"/>
        <v>0</v>
      </c>
      <c r="GD87" s="30">
        <f t="shared" si="41"/>
        <v>0</v>
      </c>
      <c r="GE87" s="30">
        <f t="shared" si="41"/>
        <v>0</v>
      </c>
      <c r="GF87" s="30">
        <f t="shared" si="41"/>
        <v>0</v>
      </c>
      <c r="GG87" s="30">
        <f t="shared" si="41"/>
        <v>0</v>
      </c>
      <c r="GH87" s="30">
        <f t="shared" si="41"/>
        <v>0</v>
      </c>
      <c r="GI87" s="30">
        <f t="shared" si="41"/>
        <v>0</v>
      </c>
      <c r="GJ87" s="30">
        <f t="shared" si="41"/>
        <v>0</v>
      </c>
      <c r="GK87" s="30">
        <f t="shared" si="41"/>
        <v>0</v>
      </c>
      <c r="GL87" s="30">
        <f t="shared" si="41"/>
        <v>0</v>
      </c>
      <c r="GM87" s="30">
        <f t="shared" si="41"/>
        <v>0</v>
      </c>
      <c r="GN87" s="30">
        <f t="shared" si="41"/>
        <v>0</v>
      </c>
      <c r="GO87" s="30">
        <f t="shared" si="41"/>
        <v>0</v>
      </c>
      <c r="GP87" s="30">
        <f t="shared" si="41"/>
        <v>0</v>
      </c>
      <c r="GQ87" s="30">
        <f t="shared" si="41"/>
        <v>0</v>
      </c>
      <c r="GR87" s="30">
        <f t="shared" si="41"/>
        <v>0</v>
      </c>
      <c r="GS87" s="30">
        <f t="shared" si="41"/>
        <v>0</v>
      </c>
      <c r="GT87" s="30">
        <f t="shared" si="41"/>
        <v>0</v>
      </c>
      <c r="GU87" s="30">
        <f t="shared" si="41"/>
        <v>0</v>
      </c>
      <c r="GV87" s="30">
        <f t="shared" ref="GV87:ID87" si="42">GV88+GV89</f>
        <v>0</v>
      </c>
      <c r="GW87" s="30">
        <f t="shared" si="42"/>
        <v>0</v>
      </c>
      <c r="GX87" s="30">
        <f t="shared" si="42"/>
        <v>0</v>
      </c>
      <c r="GY87" s="30">
        <f t="shared" si="42"/>
        <v>0</v>
      </c>
      <c r="GZ87" s="30">
        <f t="shared" si="42"/>
        <v>0</v>
      </c>
      <c r="HA87" s="30">
        <f t="shared" si="42"/>
        <v>0</v>
      </c>
      <c r="HB87" s="30">
        <f t="shared" si="42"/>
        <v>0</v>
      </c>
      <c r="HC87" s="30">
        <f t="shared" si="42"/>
        <v>0</v>
      </c>
      <c r="HD87" s="30">
        <f t="shared" si="42"/>
        <v>0</v>
      </c>
      <c r="HE87" s="30">
        <f t="shared" si="42"/>
        <v>0</v>
      </c>
      <c r="HF87" s="30">
        <f t="shared" si="42"/>
        <v>0</v>
      </c>
      <c r="HG87" s="30">
        <f t="shared" si="42"/>
        <v>0</v>
      </c>
      <c r="HH87" s="30">
        <f t="shared" si="42"/>
        <v>0</v>
      </c>
      <c r="HI87" s="30">
        <f t="shared" si="42"/>
        <v>0</v>
      </c>
      <c r="HJ87" s="30">
        <f t="shared" si="42"/>
        <v>0</v>
      </c>
      <c r="HK87" s="30">
        <f t="shared" si="42"/>
        <v>0</v>
      </c>
      <c r="HL87" s="30">
        <f t="shared" si="42"/>
        <v>0</v>
      </c>
      <c r="HM87" s="30">
        <f t="shared" si="42"/>
        <v>0</v>
      </c>
      <c r="HN87" s="30">
        <f t="shared" si="42"/>
        <v>0</v>
      </c>
      <c r="HO87" s="30">
        <f t="shared" si="42"/>
        <v>0</v>
      </c>
      <c r="HP87" s="30">
        <f t="shared" si="42"/>
        <v>0</v>
      </c>
      <c r="HQ87" s="30">
        <f t="shared" si="42"/>
        <v>0</v>
      </c>
      <c r="HR87" s="30">
        <f t="shared" si="42"/>
        <v>0</v>
      </c>
      <c r="HS87" s="30">
        <f t="shared" si="42"/>
        <v>0</v>
      </c>
      <c r="HT87" s="30">
        <f t="shared" si="42"/>
        <v>0</v>
      </c>
      <c r="HU87" s="30">
        <f t="shared" si="42"/>
        <v>0</v>
      </c>
      <c r="HV87" s="30">
        <f t="shared" si="42"/>
        <v>0</v>
      </c>
      <c r="HW87" s="30">
        <f t="shared" si="42"/>
        <v>0</v>
      </c>
      <c r="HX87" s="30">
        <f t="shared" si="42"/>
        <v>0</v>
      </c>
      <c r="HY87" s="30">
        <f t="shared" si="42"/>
        <v>0</v>
      </c>
      <c r="HZ87" s="30">
        <f t="shared" si="42"/>
        <v>0</v>
      </c>
      <c r="IA87" s="30">
        <f t="shared" si="42"/>
        <v>0</v>
      </c>
      <c r="IB87" s="30">
        <f t="shared" si="42"/>
        <v>0</v>
      </c>
      <c r="IC87" s="30">
        <f t="shared" si="42"/>
        <v>0</v>
      </c>
      <c r="ID87" s="30">
        <f t="shared" si="42"/>
        <v>0</v>
      </c>
    </row>
    <row r="88" spans="1:238" ht="12.75" customHeight="1">
      <c r="A88" s="15" t="s">
        <v>110</v>
      </c>
      <c r="B88" s="53" t="s">
        <v>119</v>
      </c>
      <c r="C88" s="16" t="s">
        <v>17</v>
      </c>
      <c r="D88" s="17">
        <f t="shared" si="37"/>
        <v>0</v>
      </c>
      <c r="E88" s="17">
        <f t="shared" si="38"/>
        <v>0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</row>
    <row r="89" spans="1:238" ht="12.75" customHeight="1">
      <c r="A89" s="15" t="s">
        <v>111</v>
      </c>
      <c r="B89" s="53" t="s">
        <v>120</v>
      </c>
      <c r="C89" s="16" t="s">
        <v>17</v>
      </c>
      <c r="D89" s="17">
        <f t="shared" si="37"/>
        <v>1300</v>
      </c>
      <c r="E89" s="17">
        <f t="shared" si="38"/>
        <v>0</v>
      </c>
      <c r="F89" s="17">
        <v>1300</v>
      </c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</row>
    <row r="90" spans="1:238" ht="13.5" customHeight="1">
      <c r="A90" s="15" t="s">
        <v>112</v>
      </c>
      <c r="B90" s="53" t="s">
        <v>113</v>
      </c>
      <c r="C90" s="16" t="s">
        <v>17</v>
      </c>
      <c r="D90" s="17">
        <f>E90+F90</f>
        <v>13695.620000000004</v>
      </c>
      <c r="E90" s="17">
        <v>13695.620000000004</v>
      </c>
      <c r="F90" s="17">
        <f>AL90+AT90</f>
        <v>0</v>
      </c>
      <c r="G90" s="2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62"/>
      <c r="DK90" s="17"/>
      <c r="DL90" s="17"/>
      <c r="DM90" s="24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24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24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</row>
    <row r="91" spans="1:238" s="2" customFormat="1" ht="15" customHeight="1">
      <c r="A91" s="11"/>
      <c r="B91" s="40" t="s">
        <v>114</v>
      </c>
      <c r="C91" s="13" t="s">
        <v>17</v>
      </c>
      <c r="D91" s="31">
        <f>D90+D87+D80+D65+D6</f>
        <v>70411.445000000022</v>
      </c>
      <c r="E91" s="23">
        <f>E90+E87+E80+E65+E6</f>
        <v>39981.31700000001</v>
      </c>
      <c r="F91" s="23">
        <f>F87+F50+F42+F38+F36+F32+F29+F27</f>
        <v>30430.128000000001</v>
      </c>
      <c r="G91" s="23">
        <f>G90+G87+G80+G65+G6</f>
        <v>662.78399999999999</v>
      </c>
      <c r="H91" s="23">
        <f t="shared" ref="H91:BT91" si="43">H90+H87+H80+H65+H6</f>
        <v>110.126</v>
      </c>
      <c r="I91" s="23">
        <f t="shared" si="43"/>
        <v>225.77599999999998</v>
      </c>
      <c r="J91" s="23">
        <f t="shared" si="43"/>
        <v>27.662999999999997</v>
      </c>
      <c r="K91" s="23">
        <f t="shared" si="43"/>
        <v>299.113</v>
      </c>
      <c r="L91" s="23">
        <f t="shared" si="43"/>
        <v>27.417000000000002</v>
      </c>
      <c r="M91" s="23">
        <f t="shared" si="43"/>
        <v>250.53900000000002</v>
      </c>
      <c r="N91" s="23">
        <f t="shared" si="43"/>
        <v>10.853</v>
      </c>
      <c r="O91" s="23">
        <f t="shared" si="43"/>
        <v>44.701999999999998</v>
      </c>
      <c r="P91" s="23">
        <f t="shared" si="43"/>
        <v>55.162000000000006</v>
      </c>
      <c r="Q91" s="23">
        <f t="shared" si="43"/>
        <v>23.527999999999999</v>
      </c>
      <c r="R91" s="23">
        <f t="shared" si="43"/>
        <v>244.017</v>
      </c>
      <c r="S91" s="23">
        <f t="shared" si="43"/>
        <v>39.675000000000004</v>
      </c>
      <c r="T91" s="23">
        <f t="shared" si="43"/>
        <v>169.45800000000003</v>
      </c>
      <c r="U91" s="23">
        <f t="shared" si="43"/>
        <v>37.503</v>
      </c>
      <c r="V91" s="23">
        <f t="shared" si="43"/>
        <v>45.903999999999996</v>
      </c>
      <c r="W91" s="23">
        <f t="shared" si="43"/>
        <v>138.07</v>
      </c>
      <c r="X91" s="23">
        <f t="shared" si="43"/>
        <v>60.949000000000005</v>
      </c>
      <c r="Y91" s="23">
        <f t="shared" si="43"/>
        <v>37.477000000000004</v>
      </c>
      <c r="Z91" s="23">
        <f t="shared" si="43"/>
        <v>183.00300000000001</v>
      </c>
      <c r="AA91" s="23">
        <f t="shared" si="43"/>
        <v>115.932</v>
      </c>
      <c r="AB91" s="23">
        <f t="shared" si="43"/>
        <v>225.2</v>
      </c>
      <c r="AC91" s="23">
        <f t="shared" si="43"/>
        <v>492.71799999999996</v>
      </c>
      <c r="AD91" s="23">
        <f t="shared" si="43"/>
        <v>24.580000000000002</v>
      </c>
      <c r="AE91" s="23">
        <f t="shared" si="43"/>
        <v>28.963000000000001</v>
      </c>
      <c r="AF91" s="23">
        <f t="shared" si="43"/>
        <v>340.98700000000002</v>
      </c>
      <c r="AG91" s="23">
        <f t="shared" si="43"/>
        <v>47.323999999999998</v>
      </c>
      <c r="AH91" s="23">
        <f t="shared" si="43"/>
        <v>33.975000000000001</v>
      </c>
      <c r="AI91" s="23">
        <f t="shared" si="43"/>
        <v>77.554000000000002</v>
      </c>
      <c r="AJ91" s="23">
        <f t="shared" si="43"/>
        <v>298.89199999999994</v>
      </c>
      <c r="AK91" s="23">
        <f t="shared" si="43"/>
        <v>245.16400000000002</v>
      </c>
      <c r="AL91" s="23">
        <f t="shared" si="43"/>
        <v>27.622000000000003</v>
      </c>
      <c r="AM91" s="23">
        <f t="shared" si="43"/>
        <v>20.340000000000003</v>
      </c>
      <c r="AN91" s="23">
        <f t="shared" si="43"/>
        <v>376.54399999999998</v>
      </c>
      <c r="AO91" s="23">
        <f t="shared" si="43"/>
        <v>552.346</v>
      </c>
      <c r="AP91" s="23">
        <f t="shared" si="43"/>
        <v>22.696000000000002</v>
      </c>
      <c r="AQ91" s="23">
        <f t="shared" si="43"/>
        <v>513.471</v>
      </c>
      <c r="AR91" s="23">
        <f t="shared" si="43"/>
        <v>245.46100000000001</v>
      </c>
      <c r="AS91" s="23">
        <f t="shared" si="43"/>
        <v>21.751000000000001</v>
      </c>
      <c r="AT91" s="23">
        <f t="shared" si="43"/>
        <v>452.726</v>
      </c>
      <c r="AU91" s="23">
        <f t="shared" si="43"/>
        <v>21.050000000000004</v>
      </c>
      <c r="AV91" s="23">
        <f t="shared" si="43"/>
        <v>117.21700000000001</v>
      </c>
      <c r="AW91" s="23">
        <f t="shared" si="43"/>
        <v>244.51300000000003</v>
      </c>
      <c r="AX91" s="23">
        <f t="shared" si="43"/>
        <v>19.05</v>
      </c>
      <c r="AY91" s="23">
        <f t="shared" si="43"/>
        <v>38.873999999999995</v>
      </c>
      <c r="AZ91" s="23">
        <f t="shared" si="43"/>
        <v>316.99200000000002</v>
      </c>
      <c r="BA91" s="23">
        <f t="shared" si="43"/>
        <v>243.67300000000006</v>
      </c>
      <c r="BB91" s="23">
        <f t="shared" si="43"/>
        <v>366.89799999999997</v>
      </c>
      <c r="BC91" s="23">
        <f t="shared" si="43"/>
        <v>371.33699999999999</v>
      </c>
      <c r="BD91" s="23">
        <f t="shared" si="43"/>
        <v>178.065</v>
      </c>
      <c r="BE91" s="23">
        <f t="shared" si="43"/>
        <v>25.322000000000003</v>
      </c>
      <c r="BF91" s="23">
        <f t="shared" si="43"/>
        <v>363.46600000000001</v>
      </c>
      <c r="BG91" s="23">
        <f t="shared" si="43"/>
        <v>252.79</v>
      </c>
      <c r="BH91" s="23">
        <f t="shared" si="43"/>
        <v>22.067999999999998</v>
      </c>
      <c r="BI91" s="23">
        <f t="shared" si="43"/>
        <v>24.306000000000001</v>
      </c>
      <c r="BJ91" s="23">
        <f t="shared" si="43"/>
        <v>203.929</v>
      </c>
      <c r="BK91" s="23">
        <f t="shared" si="43"/>
        <v>480.60599999999999</v>
      </c>
      <c r="BL91" s="23">
        <f t="shared" si="43"/>
        <v>352.04299999999995</v>
      </c>
      <c r="BM91" s="23">
        <f t="shared" si="43"/>
        <v>45.092999999999996</v>
      </c>
      <c r="BN91" s="23">
        <f t="shared" si="43"/>
        <v>418.77300000000008</v>
      </c>
      <c r="BO91" s="23">
        <f t="shared" si="43"/>
        <v>12.556000000000001</v>
      </c>
      <c r="BP91" s="23">
        <f t="shared" si="43"/>
        <v>187.149</v>
      </c>
      <c r="BQ91" s="23">
        <f t="shared" si="43"/>
        <v>20.048999999999999</v>
      </c>
      <c r="BR91" s="23">
        <f t="shared" si="43"/>
        <v>26.396000000000001</v>
      </c>
      <c r="BS91" s="23">
        <f t="shared" si="43"/>
        <v>690.61</v>
      </c>
      <c r="BT91" s="23">
        <f t="shared" si="43"/>
        <v>212.99600000000001</v>
      </c>
      <c r="BU91" s="23">
        <f t="shared" ref="BU91:EF91" si="44">BU90+BU87+BU80+BU65+BU6</f>
        <v>419.91800000000006</v>
      </c>
      <c r="BV91" s="23">
        <f t="shared" si="44"/>
        <v>21.324999999999999</v>
      </c>
      <c r="BW91" s="23">
        <f t="shared" si="44"/>
        <v>409.762</v>
      </c>
      <c r="BX91" s="23">
        <f t="shared" si="44"/>
        <v>183.37100000000001</v>
      </c>
      <c r="BY91" s="23">
        <f t="shared" si="44"/>
        <v>280.68599999999998</v>
      </c>
      <c r="BZ91" s="23">
        <f t="shared" si="44"/>
        <v>35.270000000000003</v>
      </c>
      <c r="CA91" s="23">
        <f t="shared" si="44"/>
        <v>24.760999999999999</v>
      </c>
      <c r="CB91" s="23">
        <f t="shared" si="44"/>
        <v>255.78</v>
      </c>
      <c r="CC91" s="23">
        <f t="shared" si="44"/>
        <v>183.03299999999999</v>
      </c>
      <c r="CD91" s="23">
        <f t="shared" si="44"/>
        <v>26.13</v>
      </c>
      <c r="CE91" s="23">
        <f t="shared" si="44"/>
        <v>20.928999999999998</v>
      </c>
      <c r="CF91" s="23">
        <f t="shared" si="44"/>
        <v>43.790999999999997</v>
      </c>
      <c r="CG91" s="23">
        <f t="shared" si="44"/>
        <v>32.69</v>
      </c>
      <c r="CH91" s="23">
        <f t="shared" si="44"/>
        <v>85.185000000000002</v>
      </c>
      <c r="CI91" s="23">
        <f t="shared" si="44"/>
        <v>26.795000000000002</v>
      </c>
      <c r="CJ91" s="23">
        <f t="shared" si="44"/>
        <v>25.754999999999999</v>
      </c>
      <c r="CK91" s="23">
        <f t="shared" si="44"/>
        <v>210.70699999999999</v>
      </c>
      <c r="CL91" s="23">
        <f t="shared" si="44"/>
        <v>55.343000000000004</v>
      </c>
      <c r="CM91" s="23">
        <f t="shared" si="44"/>
        <v>38.070999999999998</v>
      </c>
      <c r="CN91" s="23">
        <f t="shared" si="44"/>
        <v>46.286999999999999</v>
      </c>
      <c r="CO91" s="23">
        <f t="shared" si="44"/>
        <v>21.598999999999997</v>
      </c>
      <c r="CP91" s="23">
        <f t="shared" si="44"/>
        <v>213.078</v>
      </c>
      <c r="CQ91" s="23">
        <f t="shared" si="44"/>
        <v>17.167999999999999</v>
      </c>
      <c r="CR91" s="23">
        <f t="shared" si="44"/>
        <v>472.02300000000002</v>
      </c>
      <c r="CS91" s="23">
        <f t="shared" si="44"/>
        <v>24.152000000000001</v>
      </c>
      <c r="CT91" s="23">
        <f t="shared" si="44"/>
        <v>99.331999999999994</v>
      </c>
      <c r="CU91" s="23">
        <f t="shared" si="44"/>
        <v>23.693000000000005</v>
      </c>
      <c r="CV91" s="23">
        <f t="shared" si="44"/>
        <v>23.023</v>
      </c>
      <c r="CW91" s="23">
        <f t="shared" si="44"/>
        <v>32.827999999999996</v>
      </c>
      <c r="CX91" s="23">
        <f t="shared" si="44"/>
        <v>23.605999999999998</v>
      </c>
      <c r="CY91" s="23">
        <f t="shared" si="44"/>
        <v>163.14399999999998</v>
      </c>
      <c r="CZ91" s="23">
        <f t="shared" si="44"/>
        <v>694.26699999999994</v>
      </c>
      <c r="DA91" s="23">
        <f t="shared" si="44"/>
        <v>25.410999999999998</v>
      </c>
      <c r="DB91" s="23">
        <f t="shared" si="44"/>
        <v>290.98900000000003</v>
      </c>
      <c r="DC91" s="23">
        <f t="shared" si="44"/>
        <v>221.83599999999996</v>
      </c>
      <c r="DD91" s="23">
        <f t="shared" si="44"/>
        <v>38.090000000000003</v>
      </c>
      <c r="DE91" s="23">
        <f t="shared" si="44"/>
        <v>42.262999999999998</v>
      </c>
      <c r="DF91" s="23">
        <f t="shared" si="44"/>
        <v>515.16700000000003</v>
      </c>
      <c r="DG91" s="23">
        <f t="shared" si="44"/>
        <v>266.54399999999998</v>
      </c>
      <c r="DH91" s="23">
        <f t="shared" si="44"/>
        <v>344.24</v>
      </c>
      <c r="DI91" s="23">
        <f t="shared" si="44"/>
        <v>423.64599999999996</v>
      </c>
      <c r="DJ91" s="23">
        <f t="shared" si="44"/>
        <v>1539.8889999999999</v>
      </c>
      <c r="DK91" s="23">
        <f t="shared" si="44"/>
        <v>108.29299999999999</v>
      </c>
      <c r="DL91" s="23">
        <f t="shared" si="44"/>
        <v>94.27000000000001</v>
      </c>
      <c r="DM91" s="23">
        <f t="shared" si="44"/>
        <v>73.004999999999995</v>
      </c>
      <c r="DN91" s="23">
        <f t="shared" si="44"/>
        <v>1120.511</v>
      </c>
      <c r="DO91" s="23">
        <f t="shared" si="44"/>
        <v>595.08500000000004</v>
      </c>
      <c r="DP91" s="23">
        <f t="shared" si="44"/>
        <v>20.795999999999999</v>
      </c>
      <c r="DQ91" s="23">
        <f t="shared" si="44"/>
        <v>300.92399999999998</v>
      </c>
      <c r="DR91" s="23">
        <f t="shared" si="44"/>
        <v>59.69</v>
      </c>
      <c r="DS91" s="23">
        <f t="shared" si="44"/>
        <v>43.296000000000006</v>
      </c>
      <c r="DT91" s="23">
        <f t="shared" si="44"/>
        <v>20.810000000000002</v>
      </c>
      <c r="DU91" s="23">
        <f t="shared" si="44"/>
        <v>29.130000000000003</v>
      </c>
      <c r="DV91" s="23">
        <f t="shared" si="44"/>
        <v>1860.355</v>
      </c>
      <c r="DW91" s="23">
        <f t="shared" si="44"/>
        <v>74.38</v>
      </c>
      <c r="DX91" s="23">
        <f t="shared" si="44"/>
        <v>2361.9859999999999</v>
      </c>
      <c r="DY91" s="23">
        <f t="shared" si="44"/>
        <v>124.06799999999998</v>
      </c>
      <c r="DZ91" s="23">
        <f t="shared" si="44"/>
        <v>1337.4780000000001</v>
      </c>
      <c r="EA91" s="23">
        <f t="shared" si="44"/>
        <v>997.69700000000012</v>
      </c>
      <c r="EB91" s="23">
        <f t="shared" si="44"/>
        <v>610.822</v>
      </c>
      <c r="EC91" s="23">
        <f t="shared" si="44"/>
        <v>87.539999999999992</v>
      </c>
      <c r="ED91" s="23">
        <f t="shared" si="44"/>
        <v>117.64699999999999</v>
      </c>
      <c r="EE91" s="23">
        <f t="shared" si="44"/>
        <v>29.562999999999999</v>
      </c>
      <c r="EF91" s="23">
        <f t="shared" si="44"/>
        <v>73.268999999999991</v>
      </c>
      <c r="EG91" s="23">
        <f t="shared" ref="EG91:GU91" si="45">EG90+EG87+EG80+EG65+EG6</f>
        <v>126.67700000000001</v>
      </c>
      <c r="EH91" s="23">
        <f t="shared" si="45"/>
        <v>62.061999999999991</v>
      </c>
      <c r="EI91" s="23">
        <f t="shared" si="45"/>
        <v>519.41600000000005</v>
      </c>
      <c r="EJ91" s="23">
        <f t="shared" si="45"/>
        <v>266.74599999999998</v>
      </c>
      <c r="EK91" s="23">
        <f t="shared" si="45"/>
        <v>293.05399999999997</v>
      </c>
      <c r="EL91" s="23">
        <f t="shared" si="45"/>
        <v>495.12800000000004</v>
      </c>
      <c r="EM91" s="23">
        <f t="shared" si="45"/>
        <v>149.55200000000002</v>
      </c>
      <c r="EN91" s="23">
        <f t="shared" si="45"/>
        <v>406.27300000000002</v>
      </c>
      <c r="EO91" s="23">
        <f t="shared" si="45"/>
        <v>17.603000000000002</v>
      </c>
      <c r="EP91" s="23">
        <f t="shared" si="45"/>
        <v>564.72399999999993</v>
      </c>
      <c r="EQ91" s="23">
        <f t="shared" si="45"/>
        <v>85.545000000000002</v>
      </c>
      <c r="ER91" s="23">
        <f t="shared" si="45"/>
        <v>780.86300000000006</v>
      </c>
      <c r="ES91" s="23">
        <f t="shared" si="45"/>
        <v>30.346</v>
      </c>
      <c r="ET91" s="23">
        <f t="shared" si="45"/>
        <v>157.797</v>
      </c>
      <c r="EU91" s="23">
        <f t="shared" si="45"/>
        <v>294.88300000000004</v>
      </c>
      <c r="EV91" s="23">
        <f t="shared" si="45"/>
        <v>796.20199999999988</v>
      </c>
      <c r="EW91" s="23">
        <f t="shared" si="45"/>
        <v>489.06700000000001</v>
      </c>
      <c r="EX91" s="23">
        <f t="shared" si="45"/>
        <v>442.08600000000001</v>
      </c>
      <c r="EY91" s="23">
        <f t="shared" si="45"/>
        <v>184.20399999999998</v>
      </c>
      <c r="EZ91" s="23">
        <f t="shared" si="45"/>
        <v>292.60500000000002</v>
      </c>
      <c r="FA91" s="23">
        <f t="shared" si="45"/>
        <v>183.94200000000001</v>
      </c>
      <c r="FB91" s="23">
        <f t="shared" si="45"/>
        <v>28.628</v>
      </c>
      <c r="FC91" s="23">
        <f t="shared" si="45"/>
        <v>39.021000000000001</v>
      </c>
      <c r="FD91" s="23">
        <f t="shared" si="45"/>
        <v>165.08100000000002</v>
      </c>
      <c r="FE91" s="23">
        <f t="shared" si="45"/>
        <v>292.7</v>
      </c>
      <c r="FF91" s="23">
        <f t="shared" si="45"/>
        <v>52.811</v>
      </c>
      <c r="FG91" s="23">
        <f t="shared" si="45"/>
        <v>422.65100000000001</v>
      </c>
      <c r="FH91" s="23">
        <f t="shared" si="45"/>
        <v>1706.0449999999998</v>
      </c>
      <c r="FI91" s="23">
        <f t="shared" si="45"/>
        <v>48.612000000000002</v>
      </c>
      <c r="FJ91" s="23">
        <f t="shared" si="45"/>
        <v>224.36300000000003</v>
      </c>
      <c r="FK91" s="23">
        <f t="shared" si="45"/>
        <v>1195.8919999999998</v>
      </c>
      <c r="FL91" s="23">
        <f t="shared" si="45"/>
        <v>1278.598</v>
      </c>
      <c r="FM91" s="23">
        <f t="shared" si="45"/>
        <v>45.369</v>
      </c>
      <c r="FN91" s="23">
        <f t="shared" si="45"/>
        <v>49.078000000000003</v>
      </c>
      <c r="FO91" s="23">
        <f t="shared" si="45"/>
        <v>4.008</v>
      </c>
      <c r="FP91" s="23">
        <f t="shared" si="45"/>
        <v>12.228000000000002</v>
      </c>
      <c r="FQ91" s="23">
        <f t="shared" si="45"/>
        <v>71.402000000000001</v>
      </c>
      <c r="FR91" s="23">
        <f t="shared" si="45"/>
        <v>157.20599999999999</v>
      </c>
      <c r="FS91" s="23">
        <f t="shared" si="45"/>
        <v>136.48600000000002</v>
      </c>
      <c r="FT91" s="23">
        <f t="shared" si="45"/>
        <v>253.154</v>
      </c>
      <c r="FU91" s="23">
        <f t="shared" si="45"/>
        <v>77.425000000000011</v>
      </c>
      <c r="FV91" s="23">
        <f t="shared" si="45"/>
        <v>396.04500000000002</v>
      </c>
      <c r="FW91" s="23">
        <f t="shared" si="45"/>
        <v>923.33900000000006</v>
      </c>
      <c r="FX91" s="23">
        <f t="shared" si="45"/>
        <v>46.194000000000003</v>
      </c>
      <c r="FY91" s="23">
        <f t="shared" si="45"/>
        <v>17.285999999999998</v>
      </c>
      <c r="FZ91" s="23">
        <f t="shared" si="45"/>
        <v>36.192</v>
      </c>
      <c r="GA91" s="23">
        <f t="shared" si="45"/>
        <v>57.352999999999994</v>
      </c>
      <c r="GB91" s="23">
        <f t="shared" si="45"/>
        <v>235.71299999999999</v>
      </c>
      <c r="GC91" s="23">
        <f t="shared" si="45"/>
        <v>446.536</v>
      </c>
      <c r="GD91" s="23">
        <f t="shared" si="45"/>
        <v>431.54699999999997</v>
      </c>
      <c r="GE91" s="23">
        <f t="shared" si="45"/>
        <v>35.503999999999998</v>
      </c>
      <c r="GF91" s="23">
        <f t="shared" si="45"/>
        <v>23.604999999999997</v>
      </c>
      <c r="GG91" s="23">
        <f t="shared" si="45"/>
        <v>40.615000000000002</v>
      </c>
      <c r="GH91" s="23">
        <f t="shared" si="45"/>
        <v>33.271000000000001</v>
      </c>
      <c r="GI91" s="23">
        <f t="shared" si="45"/>
        <v>52.926999999999992</v>
      </c>
      <c r="GJ91" s="23">
        <f t="shared" si="45"/>
        <v>259.33</v>
      </c>
      <c r="GK91" s="23">
        <f t="shared" si="45"/>
        <v>37.510999999999996</v>
      </c>
      <c r="GL91" s="23">
        <f t="shared" si="45"/>
        <v>28.558</v>
      </c>
      <c r="GM91" s="23">
        <f t="shared" si="45"/>
        <v>22.428000000000001</v>
      </c>
      <c r="GN91" s="23">
        <f t="shared" si="45"/>
        <v>40.562000000000005</v>
      </c>
      <c r="GO91" s="23">
        <f t="shared" si="45"/>
        <v>275.75400000000002</v>
      </c>
      <c r="GP91" s="23">
        <f t="shared" si="45"/>
        <v>19.29</v>
      </c>
      <c r="GQ91" s="23">
        <f t="shared" si="45"/>
        <v>19.173999999999999</v>
      </c>
      <c r="GR91" s="23">
        <f t="shared" si="45"/>
        <v>242.14499999999998</v>
      </c>
      <c r="GS91" s="23">
        <f t="shared" si="45"/>
        <v>675.99599999999998</v>
      </c>
      <c r="GT91" s="23">
        <f t="shared" si="45"/>
        <v>20.628</v>
      </c>
      <c r="GU91" s="23">
        <f t="shared" si="45"/>
        <v>254.31500000000003</v>
      </c>
      <c r="GV91" s="23">
        <f t="shared" ref="GV91:ID91" si="46">GV90+GV87+GV80+GV65+GV6</f>
        <v>152.483</v>
      </c>
      <c r="GW91" s="23">
        <f t="shared" si="46"/>
        <v>169.947</v>
      </c>
      <c r="GX91" s="23">
        <f t="shared" si="46"/>
        <v>51.697000000000003</v>
      </c>
      <c r="GY91" s="23">
        <f t="shared" si="46"/>
        <v>27.782</v>
      </c>
      <c r="GZ91" s="23">
        <f t="shared" si="46"/>
        <v>166.47299999999998</v>
      </c>
      <c r="HA91" s="23">
        <f t="shared" si="46"/>
        <v>279.37099999999998</v>
      </c>
      <c r="HB91" s="23">
        <f t="shared" si="46"/>
        <v>19.224999999999998</v>
      </c>
      <c r="HC91" s="23">
        <f t="shared" si="46"/>
        <v>632.75599999999997</v>
      </c>
      <c r="HD91" s="23">
        <f t="shared" si="46"/>
        <v>15.667999999999999</v>
      </c>
      <c r="HE91" s="23">
        <f t="shared" si="46"/>
        <v>138.66200000000001</v>
      </c>
      <c r="HF91" s="23">
        <f t="shared" si="46"/>
        <v>108.405</v>
      </c>
      <c r="HG91" s="23">
        <f t="shared" si="46"/>
        <v>260.416</v>
      </c>
      <c r="HH91" s="23">
        <f t="shared" si="46"/>
        <v>15.125</v>
      </c>
      <c r="HI91" s="23">
        <f t="shared" si="46"/>
        <v>225.56299999999999</v>
      </c>
      <c r="HJ91" s="23">
        <f t="shared" si="46"/>
        <v>20.122</v>
      </c>
      <c r="HK91" s="23">
        <f t="shared" si="46"/>
        <v>463.85599999999994</v>
      </c>
      <c r="HL91" s="23">
        <f t="shared" si="46"/>
        <v>32.685000000000002</v>
      </c>
      <c r="HM91" s="23">
        <f t="shared" si="46"/>
        <v>1368.8989999999999</v>
      </c>
      <c r="HN91" s="23">
        <f t="shared" si="46"/>
        <v>29.655000000000001</v>
      </c>
      <c r="HO91" s="23">
        <f t="shared" si="46"/>
        <v>86.74199999999999</v>
      </c>
      <c r="HP91" s="23">
        <f t="shared" si="46"/>
        <v>215.20799999999997</v>
      </c>
      <c r="HQ91" s="23">
        <f t="shared" si="46"/>
        <v>24.18</v>
      </c>
      <c r="HR91" s="23">
        <f t="shared" si="46"/>
        <v>169.16300000000001</v>
      </c>
      <c r="HS91" s="23">
        <f t="shared" si="46"/>
        <v>209.84700000000001</v>
      </c>
      <c r="HT91" s="23">
        <f t="shared" si="46"/>
        <v>235.22199999999998</v>
      </c>
      <c r="HU91" s="23">
        <f t="shared" si="46"/>
        <v>292.27800000000002</v>
      </c>
      <c r="HV91" s="23">
        <f t="shared" si="46"/>
        <v>159.88999999999999</v>
      </c>
      <c r="HW91" s="23">
        <f t="shared" si="46"/>
        <v>52.935000000000002</v>
      </c>
      <c r="HX91" s="23">
        <f t="shared" si="46"/>
        <v>43.313000000000002</v>
      </c>
      <c r="HY91" s="23">
        <f t="shared" si="46"/>
        <v>49.703000000000003</v>
      </c>
      <c r="HZ91" s="23">
        <f t="shared" si="46"/>
        <v>27.732999999999997</v>
      </c>
      <c r="IA91" s="23">
        <f t="shared" si="46"/>
        <v>43.7</v>
      </c>
      <c r="IB91" s="23">
        <f t="shared" si="46"/>
        <v>423.94799999999998</v>
      </c>
      <c r="IC91" s="23">
        <f t="shared" si="46"/>
        <v>275.54899999999998</v>
      </c>
      <c r="ID91" s="23">
        <f t="shared" si="46"/>
        <v>1131.7049999999999</v>
      </c>
    </row>
    <row r="92" spans="1:238" s="34" customFormat="1">
      <c r="A92" s="32"/>
      <c r="B92" s="65" t="s">
        <v>115</v>
      </c>
      <c r="C92" s="47" t="s">
        <v>116</v>
      </c>
      <c r="D92" s="50">
        <f>SUM(G92:ID92)</f>
        <v>1063622.25</v>
      </c>
      <c r="E92" s="47"/>
      <c r="F92" s="47"/>
      <c r="G92" s="47">
        <v>4639</v>
      </c>
      <c r="H92" s="47">
        <v>3257</v>
      </c>
      <c r="I92" s="47">
        <v>1863</v>
      </c>
      <c r="J92" s="47">
        <v>1043</v>
      </c>
      <c r="K92" s="47">
        <v>5513.85</v>
      </c>
      <c r="L92" s="47">
        <v>1940.18</v>
      </c>
      <c r="M92" s="47">
        <v>3532</v>
      </c>
      <c r="N92" s="47">
        <v>1683</v>
      </c>
      <c r="O92" s="47">
        <v>2508</v>
      </c>
      <c r="P92" s="47">
        <v>4164</v>
      </c>
      <c r="Q92" s="47">
        <v>2360</v>
      </c>
      <c r="R92" s="47">
        <v>5598</v>
      </c>
      <c r="S92" s="47">
        <v>4435</v>
      </c>
      <c r="T92" s="47">
        <v>4187</v>
      </c>
      <c r="U92" s="47">
        <v>4155</v>
      </c>
      <c r="V92" s="47">
        <v>4191</v>
      </c>
      <c r="W92" s="47">
        <v>3458</v>
      </c>
      <c r="X92" s="47">
        <v>3462</v>
      </c>
      <c r="Y92" s="47">
        <v>1606</v>
      </c>
      <c r="Z92" s="47">
        <v>2571</v>
      </c>
      <c r="AA92" s="47">
        <v>4927</v>
      </c>
      <c r="AB92" s="47">
        <v>4970.47</v>
      </c>
      <c r="AC92" s="47">
        <v>4626</v>
      </c>
      <c r="AD92" s="47">
        <v>4759</v>
      </c>
      <c r="AE92" s="47">
        <v>2272</v>
      </c>
      <c r="AF92" s="47">
        <v>5075</v>
      </c>
      <c r="AG92" s="47">
        <v>4478</v>
      </c>
      <c r="AH92" s="47">
        <v>2279</v>
      </c>
      <c r="AI92" s="47">
        <v>1313</v>
      </c>
      <c r="AJ92" s="47">
        <v>1384</v>
      </c>
      <c r="AK92" s="47">
        <v>3253</v>
      </c>
      <c r="AL92" s="47">
        <v>1250</v>
      </c>
      <c r="AM92" s="47">
        <v>1620</v>
      </c>
      <c r="AN92" s="47">
        <v>4506</v>
      </c>
      <c r="AO92" s="47">
        <v>2647</v>
      </c>
      <c r="AP92" s="47">
        <v>798</v>
      </c>
      <c r="AQ92" s="47">
        <v>6024</v>
      </c>
      <c r="AR92" s="47">
        <v>1575</v>
      </c>
      <c r="AS92" s="47">
        <v>2631</v>
      </c>
      <c r="AT92" s="47">
        <v>4817</v>
      </c>
      <c r="AU92" s="47">
        <v>1980</v>
      </c>
      <c r="AV92" s="47">
        <v>3098</v>
      </c>
      <c r="AW92" s="47">
        <v>4807</v>
      </c>
      <c r="AX92" s="47">
        <v>870</v>
      </c>
      <c r="AY92" s="47">
        <v>4152</v>
      </c>
      <c r="AZ92" s="47">
        <v>2942</v>
      </c>
      <c r="BA92" s="47">
        <v>2762</v>
      </c>
      <c r="BB92" s="47">
        <v>3770</v>
      </c>
      <c r="BC92" s="47">
        <v>2762</v>
      </c>
      <c r="BD92" s="47">
        <v>2126</v>
      </c>
      <c r="BE92" s="47">
        <v>3033</v>
      </c>
      <c r="BF92" s="47">
        <v>6121</v>
      </c>
      <c r="BG92" s="47">
        <v>745</v>
      </c>
      <c r="BH92" s="47">
        <v>544</v>
      </c>
      <c r="BI92" s="47">
        <v>781</v>
      </c>
      <c r="BJ92" s="47">
        <v>935</v>
      </c>
      <c r="BK92" s="47">
        <v>5770</v>
      </c>
      <c r="BL92" s="47">
        <v>2389</v>
      </c>
      <c r="BM92" s="47">
        <v>5645</v>
      </c>
      <c r="BN92" s="47">
        <v>4371</v>
      </c>
      <c r="BO92" s="47">
        <v>536</v>
      </c>
      <c r="BP92" s="47">
        <v>1445</v>
      </c>
      <c r="BQ92" s="47">
        <v>1117</v>
      </c>
      <c r="BR92" s="47">
        <v>4336</v>
      </c>
      <c r="BS92" s="47">
        <v>6394</v>
      </c>
      <c r="BT92" s="47">
        <v>11905</v>
      </c>
      <c r="BU92" s="47">
        <v>2260</v>
      </c>
      <c r="BV92" s="47">
        <v>296</v>
      </c>
      <c r="BW92" s="47">
        <v>5442</v>
      </c>
      <c r="BX92" s="47">
        <v>4801</v>
      </c>
      <c r="BY92" s="47">
        <v>342</v>
      </c>
      <c r="BZ92" s="47">
        <v>5664</v>
      </c>
      <c r="CA92" s="47">
        <v>4539</v>
      </c>
      <c r="CB92" s="47">
        <v>3926</v>
      </c>
      <c r="CC92" s="47">
        <v>5478</v>
      </c>
      <c r="CD92" s="47">
        <v>5333</v>
      </c>
      <c r="CE92" s="47">
        <v>4187</v>
      </c>
      <c r="CF92" s="47">
        <v>2228</v>
      </c>
      <c r="CG92" s="47">
        <v>1844</v>
      </c>
      <c r="CH92" s="47">
        <v>251</v>
      </c>
      <c r="CI92" s="47">
        <v>1580</v>
      </c>
      <c r="CJ92" s="47">
        <v>2489</v>
      </c>
      <c r="CK92" s="47">
        <v>5516</v>
      </c>
      <c r="CL92" s="47">
        <v>4134</v>
      </c>
      <c r="CM92" s="47">
        <v>5838</v>
      </c>
      <c r="CN92" s="47">
        <v>2541</v>
      </c>
      <c r="CO92" s="47">
        <v>2048</v>
      </c>
      <c r="CP92" s="47">
        <v>4131</v>
      </c>
      <c r="CQ92" s="47">
        <v>2280</v>
      </c>
      <c r="CR92" s="47">
        <v>2271</v>
      </c>
      <c r="CS92" s="47">
        <v>3555</v>
      </c>
      <c r="CT92" s="47">
        <v>3395</v>
      </c>
      <c r="CU92" s="47">
        <v>3208</v>
      </c>
      <c r="CV92" s="47">
        <v>4140</v>
      </c>
      <c r="CW92" s="47">
        <v>2948</v>
      </c>
      <c r="CX92" s="47">
        <v>2343</v>
      </c>
      <c r="CY92" s="47">
        <v>2280</v>
      </c>
      <c r="CZ92" s="47">
        <v>7372</v>
      </c>
      <c r="DA92" s="47">
        <v>1621</v>
      </c>
      <c r="DB92" s="47">
        <v>3006</v>
      </c>
      <c r="DC92" s="47">
        <v>2508</v>
      </c>
      <c r="DD92" s="47">
        <v>10846</v>
      </c>
      <c r="DE92" s="47">
        <v>487</v>
      </c>
      <c r="DF92" s="47">
        <v>4809</v>
      </c>
      <c r="DG92" s="47">
        <v>2405</v>
      </c>
      <c r="DH92" s="47">
        <v>4748</v>
      </c>
      <c r="DI92" s="47">
        <v>4665</v>
      </c>
      <c r="DJ92" s="47">
        <v>29219</v>
      </c>
      <c r="DK92" s="47">
        <v>24914</v>
      </c>
      <c r="DL92" s="47">
        <v>28123</v>
      </c>
      <c r="DM92" s="47">
        <v>10774</v>
      </c>
      <c r="DN92" s="47">
        <v>28311</v>
      </c>
      <c r="DO92" s="47">
        <v>14754</v>
      </c>
      <c r="DP92" s="47">
        <v>2760</v>
      </c>
      <c r="DQ92" s="47">
        <v>2560</v>
      </c>
      <c r="DR92" s="47">
        <v>3508</v>
      </c>
      <c r="DS92" s="47">
        <v>2532</v>
      </c>
      <c r="DT92" s="47">
        <v>4378</v>
      </c>
      <c r="DU92" s="47">
        <v>2904</v>
      </c>
      <c r="DV92" s="47">
        <v>17434</v>
      </c>
      <c r="DW92" s="47">
        <v>6734</v>
      </c>
      <c r="DX92" s="47">
        <v>24816</v>
      </c>
      <c r="DY92" s="47">
        <v>6440</v>
      </c>
      <c r="DZ92" s="47">
        <v>6977</v>
      </c>
      <c r="EA92" s="47">
        <v>34690</v>
      </c>
      <c r="EB92" s="47">
        <v>6332</v>
      </c>
      <c r="EC92" s="47">
        <v>6986</v>
      </c>
      <c r="ED92" s="47">
        <v>6984</v>
      </c>
      <c r="EE92" s="47">
        <v>4694</v>
      </c>
      <c r="EF92" s="47">
        <v>4596</v>
      </c>
      <c r="EG92" s="47">
        <v>7359</v>
      </c>
      <c r="EH92" s="47">
        <v>5976</v>
      </c>
      <c r="EI92" s="47">
        <v>2901</v>
      </c>
      <c r="EJ92" s="47">
        <v>3404</v>
      </c>
      <c r="EK92" s="47">
        <v>982</v>
      </c>
      <c r="EL92" s="47">
        <v>2349</v>
      </c>
      <c r="EM92" s="47">
        <v>2348</v>
      </c>
      <c r="EN92" s="47">
        <v>2359</v>
      </c>
      <c r="EO92" s="47">
        <v>4942</v>
      </c>
      <c r="EP92" s="47">
        <v>3076</v>
      </c>
      <c r="EQ92" s="47">
        <v>3202</v>
      </c>
      <c r="ER92" s="47">
        <v>3964</v>
      </c>
      <c r="ES92" s="47">
        <v>1919</v>
      </c>
      <c r="ET92" s="47">
        <v>2151</v>
      </c>
      <c r="EU92" s="47">
        <v>3643</v>
      </c>
      <c r="EV92" s="47">
        <v>15242</v>
      </c>
      <c r="EW92" s="47">
        <v>7344</v>
      </c>
      <c r="EX92" s="47">
        <v>4324</v>
      </c>
      <c r="EY92" s="47">
        <v>4568</v>
      </c>
      <c r="EZ92" s="47">
        <v>4950</v>
      </c>
      <c r="FA92" s="47">
        <v>4193</v>
      </c>
      <c r="FB92" s="47">
        <v>5479</v>
      </c>
      <c r="FC92" s="47">
        <v>3494</v>
      </c>
      <c r="FD92" s="47">
        <v>3557</v>
      </c>
      <c r="FE92" s="47">
        <v>4140</v>
      </c>
      <c r="FF92" s="47">
        <v>4184</v>
      </c>
      <c r="FG92" s="47">
        <v>8944.73</v>
      </c>
      <c r="FH92" s="47">
        <v>18018.669999999998</v>
      </c>
      <c r="FI92" s="47">
        <v>3413</v>
      </c>
      <c r="FJ92" s="47">
        <v>3474</v>
      </c>
      <c r="FK92" s="47">
        <v>24509.35</v>
      </c>
      <c r="FL92" s="47">
        <v>28987</v>
      </c>
      <c r="FM92" s="47">
        <v>5956</v>
      </c>
      <c r="FN92" s="47">
        <v>8350</v>
      </c>
      <c r="FO92" s="47">
        <v>2536</v>
      </c>
      <c r="FP92" s="47">
        <v>4311</v>
      </c>
      <c r="FQ92" s="47">
        <v>5192</v>
      </c>
      <c r="FR92" s="47">
        <v>3766</v>
      </c>
      <c r="FS92" s="47">
        <v>2537</v>
      </c>
      <c r="FT92" s="47">
        <v>2804</v>
      </c>
      <c r="FU92" s="47">
        <v>4306</v>
      </c>
      <c r="FV92" s="47">
        <v>2048</v>
      </c>
      <c r="FW92" s="47">
        <v>3014</v>
      </c>
      <c r="FX92" s="47">
        <v>3596</v>
      </c>
      <c r="FY92" s="47">
        <v>2573</v>
      </c>
      <c r="FZ92" s="47">
        <v>3802</v>
      </c>
      <c r="GA92" s="47">
        <v>3457</v>
      </c>
      <c r="GB92" s="47">
        <v>1252</v>
      </c>
      <c r="GC92" s="47">
        <v>3463</v>
      </c>
      <c r="GD92" s="47">
        <v>4031</v>
      </c>
      <c r="GE92" s="47">
        <v>1798</v>
      </c>
      <c r="GF92" s="47">
        <v>411</v>
      </c>
      <c r="GG92" s="47">
        <v>3453</v>
      </c>
      <c r="GH92" s="47">
        <v>2245</v>
      </c>
      <c r="GI92" s="47">
        <v>3514</v>
      </c>
      <c r="GJ92" s="47">
        <v>4086</v>
      </c>
      <c r="GK92" s="47">
        <v>1069</v>
      </c>
      <c r="GL92" s="47">
        <v>1022</v>
      </c>
      <c r="GM92" s="47">
        <v>1753</v>
      </c>
      <c r="GN92" s="47">
        <v>2458</v>
      </c>
      <c r="GO92" s="47">
        <v>3905</v>
      </c>
      <c r="GP92" s="47">
        <v>2568</v>
      </c>
      <c r="GQ92" s="47">
        <v>1604</v>
      </c>
      <c r="GR92" s="47">
        <v>5032</v>
      </c>
      <c r="GS92" s="47">
        <v>2637</v>
      </c>
      <c r="GT92" s="47">
        <v>2741</v>
      </c>
      <c r="GU92" s="47">
        <v>2000</v>
      </c>
      <c r="GV92" s="47">
        <v>1424</v>
      </c>
      <c r="GW92" s="47">
        <v>1178</v>
      </c>
      <c r="GX92" s="47">
        <v>2139</v>
      </c>
      <c r="GY92" s="47">
        <v>1208</v>
      </c>
      <c r="GZ92" s="47">
        <v>5282</v>
      </c>
      <c r="HA92" s="47">
        <v>3935</v>
      </c>
      <c r="HB92" s="47">
        <v>3433</v>
      </c>
      <c r="HC92" s="47">
        <v>8273</v>
      </c>
      <c r="HD92" s="47">
        <v>195</v>
      </c>
      <c r="HE92" s="47">
        <v>590</v>
      </c>
      <c r="HF92" s="47">
        <v>1759</v>
      </c>
      <c r="HG92" s="47">
        <v>2041</v>
      </c>
      <c r="HH92" s="47">
        <v>2112</v>
      </c>
      <c r="HI92" s="47">
        <v>871</v>
      </c>
      <c r="HJ92" s="47">
        <v>5125</v>
      </c>
      <c r="HK92" s="47">
        <v>3929</v>
      </c>
      <c r="HL92" s="47">
        <v>1980</v>
      </c>
      <c r="HM92" s="47">
        <v>13634</v>
      </c>
      <c r="HN92" s="47">
        <v>2485</v>
      </c>
      <c r="HO92" s="47">
        <v>2374</v>
      </c>
      <c r="HP92" s="47">
        <v>2540</v>
      </c>
      <c r="HQ92" s="47">
        <v>5261</v>
      </c>
      <c r="HR92" s="47">
        <v>3360</v>
      </c>
      <c r="HS92" s="47">
        <v>4202</v>
      </c>
      <c r="HT92" s="47">
        <v>1582</v>
      </c>
      <c r="HU92" s="47">
        <v>4517</v>
      </c>
      <c r="HV92" s="47">
        <v>2745</v>
      </c>
      <c r="HW92" s="47">
        <v>2787</v>
      </c>
      <c r="HX92" s="47">
        <v>2570</v>
      </c>
      <c r="HY92" s="47">
        <v>2401</v>
      </c>
      <c r="HZ92" s="47">
        <v>1642</v>
      </c>
      <c r="IA92" s="47">
        <v>2556</v>
      </c>
      <c r="IB92" s="47">
        <v>5550</v>
      </c>
      <c r="IC92" s="47">
        <v>2561</v>
      </c>
      <c r="ID92" s="47">
        <v>4813</v>
      </c>
    </row>
    <row r="93" spans="1:238">
      <c r="A93" s="21"/>
      <c r="B93" s="35" t="s">
        <v>117</v>
      </c>
      <c r="C93" s="49" t="s">
        <v>17</v>
      </c>
      <c r="D93" s="50">
        <f t="shared" ref="D93:D95" si="47">SUM(G93:ID93)</f>
        <v>5403.2010299999993</v>
      </c>
      <c r="E93" s="49"/>
      <c r="F93" s="50"/>
      <c r="G93" s="50">
        <f>G92*5.08/1000</f>
        <v>23.566119999999998</v>
      </c>
      <c r="H93" s="50">
        <f t="shared" ref="H93:BW93" si="48">H92*5.08/1000</f>
        <v>16.545560000000002</v>
      </c>
      <c r="I93" s="50">
        <f t="shared" si="48"/>
        <v>9.4640400000000007</v>
      </c>
      <c r="J93" s="50">
        <f t="shared" si="48"/>
        <v>5.2984400000000003</v>
      </c>
      <c r="K93" s="50">
        <f t="shared" si="48"/>
        <v>28.010358000000004</v>
      </c>
      <c r="L93" s="50">
        <f t="shared" si="48"/>
        <v>9.8561144000000009</v>
      </c>
      <c r="M93" s="50">
        <f t="shared" si="48"/>
        <v>17.94256</v>
      </c>
      <c r="N93" s="50">
        <f t="shared" si="48"/>
        <v>8.5496400000000001</v>
      </c>
      <c r="O93" s="50">
        <f t="shared" si="48"/>
        <v>12.740639999999999</v>
      </c>
      <c r="P93" s="50">
        <f t="shared" si="48"/>
        <v>21.153119999999998</v>
      </c>
      <c r="Q93" s="50">
        <f t="shared" si="48"/>
        <v>11.988799999999999</v>
      </c>
      <c r="R93" s="50">
        <f t="shared" si="48"/>
        <v>28.437840000000001</v>
      </c>
      <c r="S93" s="50">
        <f t="shared" si="48"/>
        <v>22.529799999999998</v>
      </c>
      <c r="T93" s="50">
        <f t="shared" si="48"/>
        <v>21.269959999999998</v>
      </c>
      <c r="U93" s="50">
        <f t="shared" si="48"/>
        <v>21.107400000000002</v>
      </c>
      <c r="V93" s="50">
        <f t="shared" si="48"/>
        <v>21.290279999999999</v>
      </c>
      <c r="W93" s="50">
        <f t="shared" si="48"/>
        <v>17.56664</v>
      </c>
      <c r="X93" s="50">
        <f t="shared" si="48"/>
        <v>17.586959999999998</v>
      </c>
      <c r="Y93" s="50">
        <f t="shared" si="48"/>
        <v>8.1584800000000008</v>
      </c>
      <c r="Z93" s="50">
        <f t="shared" si="48"/>
        <v>13.06068</v>
      </c>
      <c r="AA93" s="50">
        <f t="shared" si="48"/>
        <v>25.029160000000001</v>
      </c>
      <c r="AB93" s="50">
        <f t="shared" si="48"/>
        <v>25.249987600000001</v>
      </c>
      <c r="AC93" s="50">
        <f t="shared" si="48"/>
        <v>23.500080000000001</v>
      </c>
      <c r="AD93" s="50">
        <f t="shared" si="48"/>
        <v>24.175720000000002</v>
      </c>
      <c r="AE93" s="50">
        <f t="shared" si="48"/>
        <v>11.54176</v>
      </c>
      <c r="AF93" s="50">
        <f t="shared" si="48"/>
        <v>25.780999999999999</v>
      </c>
      <c r="AG93" s="50">
        <f t="shared" si="48"/>
        <v>22.748240000000003</v>
      </c>
      <c r="AH93" s="50">
        <f t="shared" si="48"/>
        <v>11.57732</v>
      </c>
      <c r="AI93" s="50">
        <f t="shared" si="48"/>
        <v>6.6700400000000002</v>
      </c>
      <c r="AJ93" s="50">
        <f t="shared" si="48"/>
        <v>7.0307200000000005</v>
      </c>
      <c r="AK93" s="50">
        <f t="shared" si="48"/>
        <v>16.52524</v>
      </c>
      <c r="AL93" s="50">
        <f t="shared" si="48"/>
        <v>6.35</v>
      </c>
      <c r="AM93" s="50">
        <f t="shared" si="48"/>
        <v>8.2295999999999996</v>
      </c>
      <c r="AN93" s="50">
        <f t="shared" si="48"/>
        <v>22.89048</v>
      </c>
      <c r="AO93" s="50">
        <f t="shared" si="48"/>
        <v>13.446759999999999</v>
      </c>
      <c r="AP93" s="50">
        <f t="shared" si="48"/>
        <v>4.0538400000000001</v>
      </c>
      <c r="AQ93" s="50">
        <f t="shared" si="48"/>
        <v>30.601920000000003</v>
      </c>
      <c r="AR93" s="50">
        <f t="shared" si="48"/>
        <v>8.0009999999999994</v>
      </c>
      <c r="AS93" s="50">
        <f t="shared" si="48"/>
        <v>13.36548</v>
      </c>
      <c r="AT93" s="50">
        <f t="shared" si="48"/>
        <v>24.470359999999999</v>
      </c>
      <c r="AU93" s="50">
        <f t="shared" si="48"/>
        <v>10.058399999999999</v>
      </c>
      <c r="AV93" s="50">
        <f t="shared" si="48"/>
        <v>15.73784</v>
      </c>
      <c r="AW93" s="50">
        <f t="shared" si="48"/>
        <v>24.419560000000001</v>
      </c>
      <c r="AX93" s="50">
        <f t="shared" si="48"/>
        <v>4.4196</v>
      </c>
      <c r="AY93" s="50">
        <f t="shared" si="48"/>
        <v>21.09216</v>
      </c>
      <c r="AZ93" s="50">
        <f t="shared" si="48"/>
        <v>14.945360000000001</v>
      </c>
      <c r="BA93" s="50">
        <f t="shared" si="48"/>
        <v>14.03096</v>
      </c>
      <c r="BB93" s="50">
        <f t="shared" si="48"/>
        <v>19.151599999999998</v>
      </c>
      <c r="BC93" s="50">
        <f t="shared" si="48"/>
        <v>14.03096</v>
      </c>
      <c r="BD93" s="50">
        <f t="shared" si="48"/>
        <v>10.800079999999999</v>
      </c>
      <c r="BE93" s="50">
        <f t="shared" si="48"/>
        <v>15.407639999999999</v>
      </c>
      <c r="BF93" s="50">
        <f t="shared" si="48"/>
        <v>31.09468</v>
      </c>
      <c r="BG93" s="50">
        <f t="shared" si="48"/>
        <v>3.7845999999999997</v>
      </c>
      <c r="BH93" s="50">
        <f t="shared" si="48"/>
        <v>2.7635200000000002</v>
      </c>
      <c r="BI93" s="50">
        <f t="shared" si="48"/>
        <v>3.9674800000000001</v>
      </c>
      <c r="BJ93" s="50">
        <f t="shared" si="48"/>
        <v>4.7498000000000005</v>
      </c>
      <c r="BK93" s="50">
        <f t="shared" si="48"/>
        <v>29.311600000000002</v>
      </c>
      <c r="BL93" s="50">
        <f t="shared" si="48"/>
        <v>12.13612</v>
      </c>
      <c r="BM93" s="50">
        <f t="shared" si="48"/>
        <v>28.676600000000001</v>
      </c>
      <c r="BN93" s="50">
        <f t="shared" si="48"/>
        <v>22.20468</v>
      </c>
      <c r="BO93" s="50">
        <f t="shared" si="48"/>
        <v>2.72288</v>
      </c>
      <c r="BP93" s="50">
        <f t="shared" si="48"/>
        <v>7.3406000000000002</v>
      </c>
      <c r="BQ93" s="50">
        <f t="shared" si="48"/>
        <v>5.6743600000000001</v>
      </c>
      <c r="BR93" s="50">
        <f t="shared" si="48"/>
        <v>22.026880000000002</v>
      </c>
      <c r="BS93" s="50">
        <f t="shared" si="48"/>
        <v>32.481520000000003</v>
      </c>
      <c r="BT93" s="50">
        <f t="shared" si="48"/>
        <v>60.477400000000003</v>
      </c>
      <c r="BU93" s="50">
        <f t="shared" si="48"/>
        <v>11.480799999999999</v>
      </c>
      <c r="BV93" s="50">
        <f t="shared" si="48"/>
        <v>1.5036800000000001</v>
      </c>
      <c r="BW93" s="50">
        <f t="shared" si="48"/>
        <v>27.64536</v>
      </c>
      <c r="BX93" s="50">
        <f t="shared" ref="BX93:EI93" si="49">BX92*5.08/1000</f>
        <v>24.389080000000003</v>
      </c>
      <c r="BY93" s="50">
        <f t="shared" si="49"/>
        <v>1.7373600000000002</v>
      </c>
      <c r="BZ93" s="50">
        <f t="shared" si="49"/>
        <v>28.773119999999999</v>
      </c>
      <c r="CA93" s="50">
        <f t="shared" si="49"/>
        <v>23.058119999999999</v>
      </c>
      <c r="CB93" s="50">
        <f t="shared" si="49"/>
        <v>19.944080000000003</v>
      </c>
      <c r="CC93" s="50">
        <f t="shared" si="49"/>
        <v>27.828240000000001</v>
      </c>
      <c r="CD93" s="50">
        <f t="shared" si="49"/>
        <v>27.091639999999998</v>
      </c>
      <c r="CE93" s="50">
        <f t="shared" si="49"/>
        <v>21.269959999999998</v>
      </c>
      <c r="CF93" s="50">
        <f t="shared" si="49"/>
        <v>11.318239999999999</v>
      </c>
      <c r="CG93" s="50">
        <f t="shared" si="49"/>
        <v>9.3675200000000007</v>
      </c>
      <c r="CH93" s="50">
        <f t="shared" si="49"/>
        <v>1.27508</v>
      </c>
      <c r="CI93" s="50">
        <f t="shared" si="49"/>
        <v>8.0264000000000006</v>
      </c>
      <c r="CJ93" s="50">
        <f t="shared" si="49"/>
        <v>12.644120000000001</v>
      </c>
      <c r="CK93" s="50">
        <f t="shared" si="49"/>
        <v>28.021279999999997</v>
      </c>
      <c r="CL93" s="50">
        <f t="shared" si="49"/>
        <v>21.000720000000001</v>
      </c>
      <c r="CM93" s="50">
        <f t="shared" si="49"/>
        <v>29.657040000000002</v>
      </c>
      <c r="CN93" s="50">
        <f t="shared" si="49"/>
        <v>12.908280000000001</v>
      </c>
      <c r="CO93" s="50">
        <f t="shared" si="49"/>
        <v>10.403840000000001</v>
      </c>
      <c r="CP93" s="50">
        <f t="shared" si="49"/>
        <v>20.985479999999999</v>
      </c>
      <c r="CQ93" s="50">
        <f t="shared" si="49"/>
        <v>11.5824</v>
      </c>
      <c r="CR93" s="50">
        <f t="shared" si="49"/>
        <v>11.53668</v>
      </c>
      <c r="CS93" s="50">
        <f t="shared" si="49"/>
        <v>18.0594</v>
      </c>
      <c r="CT93" s="50">
        <f t="shared" si="49"/>
        <v>17.246599999999997</v>
      </c>
      <c r="CU93" s="50">
        <f t="shared" si="49"/>
        <v>16.29664</v>
      </c>
      <c r="CV93" s="50">
        <f t="shared" si="49"/>
        <v>21.031200000000002</v>
      </c>
      <c r="CW93" s="50">
        <f t="shared" si="49"/>
        <v>14.97584</v>
      </c>
      <c r="CX93" s="50">
        <f t="shared" si="49"/>
        <v>11.90244</v>
      </c>
      <c r="CY93" s="50">
        <f t="shared" si="49"/>
        <v>11.5824</v>
      </c>
      <c r="CZ93" s="50">
        <f t="shared" si="49"/>
        <v>37.449760000000005</v>
      </c>
      <c r="DA93" s="50">
        <f t="shared" si="49"/>
        <v>8.2346800000000009</v>
      </c>
      <c r="DB93" s="50">
        <f t="shared" si="49"/>
        <v>15.270479999999999</v>
      </c>
      <c r="DC93" s="50">
        <f t="shared" si="49"/>
        <v>12.740639999999999</v>
      </c>
      <c r="DD93" s="50">
        <f t="shared" si="49"/>
        <v>55.097679999999997</v>
      </c>
      <c r="DE93" s="50">
        <f t="shared" si="49"/>
        <v>2.4739599999999999</v>
      </c>
      <c r="DF93" s="50">
        <f t="shared" si="49"/>
        <v>24.42972</v>
      </c>
      <c r="DG93" s="50">
        <f t="shared" si="49"/>
        <v>12.2174</v>
      </c>
      <c r="DH93" s="50">
        <f t="shared" si="49"/>
        <v>24.11984</v>
      </c>
      <c r="DI93" s="50">
        <f t="shared" si="49"/>
        <v>23.6982</v>
      </c>
      <c r="DJ93" s="50">
        <f t="shared" si="49"/>
        <v>148.43251999999998</v>
      </c>
      <c r="DK93" s="50">
        <f t="shared" si="49"/>
        <v>126.56312</v>
      </c>
      <c r="DL93" s="50">
        <f t="shared" si="49"/>
        <v>142.86483999999999</v>
      </c>
      <c r="DM93" s="50">
        <f t="shared" si="49"/>
        <v>54.731919999999995</v>
      </c>
      <c r="DN93" s="50">
        <f t="shared" si="49"/>
        <v>143.81988000000001</v>
      </c>
      <c r="DO93" s="50">
        <f t="shared" si="49"/>
        <v>74.950320000000005</v>
      </c>
      <c r="DP93" s="50">
        <f t="shared" si="49"/>
        <v>14.020800000000001</v>
      </c>
      <c r="DQ93" s="50">
        <f t="shared" si="49"/>
        <v>13.004799999999999</v>
      </c>
      <c r="DR93" s="50">
        <f t="shared" si="49"/>
        <v>17.820640000000001</v>
      </c>
      <c r="DS93" s="50">
        <f t="shared" si="49"/>
        <v>12.86256</v>
      </c>
      <c r="DT93" s="50">
        <f t="shared" si="49"/>
        <v>22.24024</v>
      </c>
      <c r="DU93" s="50">
        <f t="shared" si="49"/>
        <v>14.752319999999999</v>
      </c>
      <c r="DV93" s="50">
        <f t="shared" si="49"/>
        <v>88.564719999999994</v>
      </c>
      <c r="DW93" s="50">
        <f t="shared" si="49"/>
        <v>34.20872</v>
      </c>
      <c r="DX93" s="50">
        <f t="shared" si="49"/>
        <v>126.06528</v>
      </c>
      <c r="DY93" s="50">
        <f t="shared" si="49"/>
        <v>32.715200000000003</v>
      </c>
      <c r="DZ93" s="50">
        <f t="shared" si="49"/>
        <v>35.443160000000006</v>
      </c>
      <c r="EA93" s="50">
        <f t="shared" si="49"/>
        <v>176.2252</v>
      </c>
      <c r="EB93" s="50">
        <f t="shared" si="49"/>
        <v>32.166560000000004</v>
      </c>
      <c r="EC93" s="50">
        <f t="shared" si="49"/>
        <v>35.488879999999995</v>
      </c>
      <c r="ED93" s="50">
        <f t="shared" si="49"/>
        <v>35.478720000000003</v>
      </c>
      <c r="EE93" s="50">
        <f t="shared" si="49"/>
        <v>23.84552</v>
      </c>
      <c r="EF93" s="50">
        <f t="shared" si="49"/>
        <v>23.34768</v>
      </c>
      <c r="EG93" s="50">
        <f t="shared" si="49"/>
        <v>37.383720000000004</v>
      </c>
      <c r="EH93" s="50">
        <f t="shared" si="49"/>
        <v>30.358080000000001</v>
      </c>
      <c r="EI93" s="50">
        <f t="shared" si="49"/>
        <v>14.737080000000001</v>
      </c>
      <c r="EJ93" s="50">
        <f t="shared" ref="EJ93:GX93" si="50">EJ92*5.08/1000</f>
        <v>17.29232</v>
      </c>
      <c r="EK93" s="50">
        <f t="shared" si="50"/>
        <v>4.9885600000000005</v>
      </c>
      <c r="EL93" s="50">
        <f t="shared" si="50"/>
        <v>11.932919999999999</v>
      </c>
      <c r="EM93" s="50">
        <f t="shared" si="50"/>
        <v>11.92784</v>
      </c>
      <c r="EN93" s="50">
        <f t="shared" si="50"/>
        <v>11.98372</v>
      </c>
      <c r="EO93" s="50">
        <f t="shared" si="50"/>
        <v>25.105360000000001</v>
      </c>
      <c r="EP93" s="50">
        <f t="shared" si="50"/>
        <v>15.62608</v>
      </c>
      <c r="EQ93" s="50">
        <f t="shared" si="50"/>
        <v>16.266159999999999</v>
      </c>
      <c r="ER93" s="50">
        <f t="shared" si="50"/>
        <v>20.137119999999999</v>
      </c>
      <c r="ES93" s="50">
        <f t="shared" si="50"/>
        <v>9.748520000000001</v>
      </c>
      <c r="ET93" s="50">
        <f t="shared" si="50"/>
        <v>10.92708</v>
      </c>
      <c r="EU93" s="50">
        <f t="shared" si="50"/>
        <v>18.506439999999998</v>
      </c>
      <c r="EV93" s="50">
        <f t="shared" si="50"/>
        <v>77.429360000000003</v>
      </c>
      <c r="EW93" s="50">
        <f t="shared" si="50"/>
        <v>37.307520000000004</v>
      </c>
      <c r="EX93" s="50">
        <f t="shared" si="50"/>
        <v>21.965920000000001</v>
      </c>
      <c r="EY93" s="50">
        <f t="shared" si="50"/>
        <v>23.205439999999999</v>
      </c>
      <c r="EZ93" s="50">
        <f t="shared" si="50"/>
        <v>25.146000000000001</v>
      </c>
      <c r="FA93" s="50">
        <f t="shared" si="50"/>
        <v>21.300439999999998</v>
      </c>
      <c r="FB93" s="50">
        <f t="shared" si="50"/>
        <v>27.833320000000001</v>
      </c>
      <c r="FC93" s="50">
        <f t="shared" si="50"/>
        <v>17.74952</v>
      </c>
      <c r="FD93" s="50">
        <f t="shared" si="50"/>
        <v>18.069560000000003</v>
      </c>
      <c r="FE93" s="50">
        <f t="shared" si="50"/>
        <v>21.031200000000002</v>
      </c>
      <c r="FF93" s="50">
        <f t="shared" si="50"/>
        <v>21.254720000000002</v>
      </c>
      <c r="FG93" s="50">
        <f t="shared" si="50"/>
        <v>45.439228399999998</v>
      </c>
      <c r="FH93" s="50">
        <f t="shared" si="50"/>
        <v>91.534843599999988</v>
      </c>
      <c r="FI93" s="50">
        <f t="shared" si="50"/>
        <v>17.338039999999999</v>
      </c>
      <c r="FJ93" s="50">
        <f t="shared" si="50"/>
        <v>17.647920000000003</v>
      </c>
      <c r="FK93" s="50">
        <f t="shared" si="50"/>
        <v>124.507498</v>
      </c>
      <c r="FL93" s="50">
        <f t="shared" si="50"/>
        <v>147.25395999999998</v>
      </c>
      <c r="FM93" s="50">
        <f t="shared" si="50"/>
        <v>30.25648</v>
      </c>
      <c r="FN93" s="50">
        <f t="shared" si="50"/>
        <v>42.417999999999999</v>
      </c>
      <c r="FO93" s="50">
        <f t="shared" si="50"/>
        <v>12.882880000000002</v>
      </c>
      <c r="FP93" s="50">
        <f t="shared" si="50"/>
        <v>21.89988</v>
      </c>
      <c r="FQ93" s="50">
        <f t="shared" si="50"/>
        <v>26.375360000000001</v>
      </c>
      <c r="FR93" s="50">
        <f t="shared" si="50"/>
        <v>19.13128</v>
      </c>
      <c r="FS93" s="50">
        <f t="shared" si="50"/>
        <v>12.887960000000001</v>
      </c>
      <c r="FT93" s="50">
        <f t="shared" si="50"/>
        <v>14.24432</v>
      </c>
      <c r="FU93" s="50">
        <f t="shared" si="50"/>
        <v>21.874479999999998</v>
      </c>
      <c r="FV93" s="50">
        <f t="shared" si="50"/>
        <v>10.403840000000001</v>
      </c>
      <c r="FW93" s="50">
        <f t="shared" si="50"/>
        <v>15.311120000000001</v>
      </c>
      <c r="FX93" s="50">
        <f t="shared" si="50"/>
        <v>18.267679999999999</v>
      </c>
      <c r="FY93" s="50">
        <f t="shared" si="50"/>
        <v>13.07084</v>
      </c>
      <c r="FZ93" s="50">
        <f t="shared" si="50"/>
        <v>19.314160000000001</v>
      </c>
      <c r="GA93" s="50">
        <f t="shared" si="50"/>
        <v>17.56156</v>
      </c>
      <c r="GB93" s="50">
        <f t="shared" si="50"/>
        <v>6.3601599999999996</v>
      </c>
      <c r="GC93" s="50">
        <f t="shared" si="50"/>
        <v>17.592040000000001</v>
      </c>
      <c r="GD93" s="50">
        <f t="shared" si="50"/>
        <v>20.47748</v>
      </c>
      <c r="GE93" s="50">
        <f t="shared" si="50"/>
        <v>9.1338399999999993</v>
      </c>
      <c r="GF93" s="50">
        <f t="shared" si="50"/>
        <v>2.0878800000000002</v>
      </c>
      <c r="GG93" s="50">
        <f t="shared" si="50"/>
        <v>17.541240000000002</v>
      </c>
      <c r="GH93" s="50">
        <f t="shared" si="50"/>
        <v>11.4046</v>
      </c>
      <c r="GI93" s="50">
        <f t="shared" si="50"/>
        <v>17.851119999999998</v>
      </c>
      <c r="GJ93" s="50">
        <f t="shared" si="50"/>
        <v>20.756880000000002</v>
      </c>
      <c r="GK93" s="50">
        <f t="shared" si="50"/>
        <v>5.4305200000000005</v>
      </c>
      <c r="GL93" s="50">
        <f t="shared" si="50"/>
        <v>5.1917600000000004</v>
      </c>
      <c r="GM93" s="50">
        <f t="shared" si="50"/>
        <v>8.9052399999999992</v>
      </c>
      <c r="GN93" s="50">
        <f t="shared" si="50"/>
        <v>12.48664</v>
      </c>
      <c r="GO93" s="50">
        <f t="shared" si="50"/>
        <v>19.837400000000002</v>
      </c>
      <c r="GP93" s="50">
        <f t="shared" si="50"/>
        <v>13.045440000000001</v>
      </c>
      <c r="GQ93" s="50">
        <f t="shared" si="50"/>
        <v>8.14832</v>
      </c>
      <c r="GR93" s="50">
        <f t="shared" si="50"/>
        <v>25.562560000000001</v>
      </c>
      <c r="GS93" s="50">
        <f t="shared" si="50"/>
        <v>13.395960000000001</v>
      </c>
      <c r="GT93" s="50">
        <f t="shared" si="50"/>
        <v>13.924280000000001</v>
      </c>
      <c r="GU93" s="50">
        <f t="shared" si="50"/>
        <v>10.16</v>
      </c>
      <c r="GV93" s="50">
        <f t="shared" si="50"/>
        <v>7.2339200000000003</v>
      </c>
      <c r="GW93" s="50">
        <f t="shared" si="50"/>
        <v>5.9842399999999998</v>
      </c>
      <c r="GX93" s="50">
        <f t="shared" si="50"/>
        <v>10.86612</v>
      </c>
      <c r="GY93" s="50">
        <f t="shared" ref="GY93:ID93" si="51">GY92*5.08/1000</f>
        <v>6.1366400000000008</v>
      </c>
      <c r="GZ93" s="50">
        <f t="shared" si="51"/>
        <v>26.832560000000001</v>
      </c>
      <c r="HA93" s="50">
        <f t="shared" si="51"/>
        <v>19.989799999999999</v>
      </c>
      <c r="HB93" s="50">
        <f t="shared" si="51"/>
        <v>17.439640000000001</v>
      </c>
      <c r="HC93" s="50">
        <f t="shared" si="51"/>
        <v>42.026840000000007</v>
      </c>
      <c r="HD93" s="50">
        <f t="shared" si="51"/>
        <v>0.99060000000000004</v>
      </c>
      <c r="HE93" s="50">
        <f t="shared" si="51"/>
        <v>2.9971999999999999</v>
      </c>
      <c r="HF93" s="50">
        <f t="shared" si="51"/>
        <v>8.9357199999999999</v>
      </c>
      <c r="HG93" s="50">
        <f t="shared" si="51"/>
        <v>10.36828</v>
      </c>
      <c r="HH93" s="50">
        <f t="shared" si="51"/>
        <v>10.728960000000001</v>
      </c>
      <c r="HI93" s="50">
        <f t="shared" si="51"/>
        <v>4.4246800000000004</v>
      </c>
      <c r="HJ93" s="50">
        <f t="shared" si="51"/>
        <v>26.035</v>
      </c>
      <c r="HK93" s="50">
        <f t="shared" si="51"/>
        <v>19.959319999999998</v>
      </c>
      <c r="HL93" s="50">
        <f t="shared" si="51"/>
        <v>10.058399999999999</v>
      </c>
      <c r="HM93" s="50">
        <f t="shared" si="51"/>
        <v>69.260720000000006</v>
      </c>
      <c r="HN93" s="50">
        <f t="shared" si="51"/>
        <v>12.623799999999999</v>
      </c>
      <c r="HO93" s="50">
        <f t="shared" si="51"/>
        <v>12.05992</v>
      </c>
      <c r="HP93" s="50">
        <f t="shared" si="51"/>
        <v>12.9032</v>
      </c>
      <c r="HQ93" s="50">
        <f t="shared" si="51"/>
        <v>26.72588</v>
      </c>
      <c r="HR93" s="50">
        <f t="shared" si="51"/>
        <v>17.0688</v>
      </c>
      <c r="HS93" s="50">
        <f t="shared" si="51"/>
        <v>21.346160000000001</v>
      </c>
      <c r="HT93" s="50">
        <f t="shared" si="51"/>
        <v>8.0365599999999997</v>
      </c>
      <c r="HU93" s="50">
        <f t="shared" si="51"/>
        <v>22.946360000000002</v>
      </c>
      <c r="HV93" s="50">
        <f t="shared" si="51"/>
        <v>13.944600000000001</v>
      </c>
      <c r="HW93" s="50">
        <f t="shared" si="51"/>
        <v>14.157960000000001</v>
      </c>
      <c r="HX93" s="50">
        <f t="shared" si="51"/>
        <v>13.0556</v>
      </c>
      <c r="HY93" s="50">
        <f t="shared" si="51"/>
        <v>12.19708</v>
      </c>
      <c r="HZ93" s="50">
        <f t="shared" si="51"/>
        <v>8.3413599999999999</v>
      </c>
      <c r="IA93" s="50">
        <f t="shared" si="51"/>
        <v>12.98448</v>
      </c>
      <c r="IB93" s="50">
        <f t="shared" si="51"/>
        <v>28.193999999999999</v>
      </c>
      <c r="IC93" s="50">
        <f t="shared" si="51"/>
        <v>13.009880000000001</v>
      </c>
      <c r="ID93" s="50">
        <f t="shared" si="51"/>
        <v>24.450040000000001</v>
      </c>
    </row>
    <row r="94" spans="1:238" ht="15" customHeight="1">
      <c r="A94" s="21"/>
      <c r="B94" s="35" t="s">
        <v>118</v>
      </c>
      <c r="C94" s="49" t="s">
        <v>17</v>
      </c>
      <c r="D94" s="50">
        <f t="shared" si="47"/>
        <v>64838.41235999998</v>
      </c>
      <c r="E94" s="50"/>
      <c r="F94" s="49"/>
      <c r="G94" s="50">
        <f t="shared" ref="G94:BV94" si="52">G93*12</f>
        <v>282.79343999999998</v>
      </c>
      <c r="H94" s="50">
        <f t="shared" si="52"/>
        <v>198.54672000000002</v>
      </c>
      <c r="I94" s="50">
        <f t="shared" si="52"/>
        <v>113.56848000000001</v>
      </c>
      <c r="J94" s="50">
        <f t="shared" si="52"/>
        <v>63.581280000000007</v>
      </c>
      <c r="K94" s="50">
        <f t="shared" si="52"/>
        <v>336.12429600000007</v>
      </c>
      <c r="L94" s="50">
        <f t="shared" si="52"/>
        <v>118.2733728</v>
      </c>
      <c r="M94" s="50">
        <f t="shared" si="52"/>
        <v>215.31072</v>
      </c>
      <c r="N94" s="50">
        <f t="shared" si="52"/>
        <v>102.59568</v>
      </c>
      <c r="O94" s="50">
        <f t="shared" si="52"/>
        <v>152.88767999999999</v>
      </c>
      <c r="P94" s="50">
        <f t="shared" si="52"/>
        <v>253.83743999999996</v>
      </c>
      <c r="Q94" s="50">
        <f t="shared" si="52"/>
        <v>143.8656</v>
      </c>
      <c r="R94" s="50">
        <f t="shared" si="52"/>
        <v>341.25408000000004</v>
      </c>
      <c r="S94" s="50">
        <f t="shared" si="52"/>
        <v>270.35759999999999</v>
      </c>
      <c r="T94" s="50">
        <f t="shared" si="52"/>
        <v>255.23951999999997</v>
      </c>
      <c r="U94" s="50">
        <f t="shared" si="52"/>
        <v>253.28880000000004</v>
      </c>
      <c r="V94" s="50">
        <f t="shared" si="52"/>
        <v>255.48336</v>
      </c>
      <c r="W94" s="50">
        <f t="shared" si="52"/>
        <v>210.79968</v>
      </c>
      <c r="X94" s="50">
        <f t="shared" si="52"/>
        <v>211.04351999999997</v>
      </c>
      <c r="Y94" s="50">
        <f t="shared" si="52"/>
        <v>97.90176000000001</v>
      </c>
      <c r="Z94" s="50">
        <f t="shared" si="52"/>
        <v>156.72816</v>
      </c>
      <c r="AA94" s="50">
        <f t="shared" si="52"/>
        <v>300.34992</v>
      </c>
      <c r="AB94" s="50">
        <f t="shared" si="52"/>
        <v>302.99985120000002</v>
      </c>
      <c r="AC94" s="50">
        <f t="shared" si="52"/>
        <v>282.00096000000002</v>
      </c>
      <c r="AD94" s="50">
        <f t="shared" si="52"/>
        <v>290.10864000000004</v>
      </c>
      <c r="AE94" s="50">
        <f t="shared" si="52"/>
        <v>138.50112000000001</v>
      </c>
      <c r="AF94" s="50">
        <f t="shared" si="52"/>
        <v>309.37199999999996</v>
      </c>
      <c r="AG94" s="50">
        <f t="shared" si="52"/>
        <v>272.97888</v>
      </c>
      <c r="AH94" s="50">
        <f t="shared" si="52"/>
        <v>138.92784</v>
      </c>
      <c r="AI94" s="50">
        <f t="shared" si="52"/>
        <v>80.040480000000002</v>
      </c>
      <c r="AJ94" s="50">
        <f t="shared" si="52"/>
        <v>84.368639999999999</v>
      </c>
      <c r="AK94" s="50">
        <f t="shared" si="52"/>
        <v>198.30288000000002</v>
      </c>
      <c r="AL94" s="50">
        <f t="shared" si="52"/>
        <v>76.199999999999989</v>
      </c>
      <c r="AM94" s="50">
        <f t="shared" si="52"/>
        <v>98.755200000000002</v>
      </c>
      <c r="AN94" s="50">
        <f t="shared" si="52"/>
        <v>274.68576000000002</v>
      </c>
      <c r="AO94" s="50">
        <f t="shared" si="52"/>
        <v>161.36112</v>
      </c>
      <c r="AP94" s="50">
        <f t="shared" si="52"/>
        <v>48.646079999999998</v>
      </c>
      <c r="AQ94" s="50">
        <f t="shared" si="52"/>
        <v>367.22304000000003</v>
      </c>
      <c r="AR94" s="50">
        <f t="shared" si="52"/>
        <v>96.012</v>
      </c>
      <c r="AS94" s="50">
        <f t="shared" si="52"/>
        <v>160.38576</v>
      </c>
      <c r="AT94" s="50">
        <f t="shared" si="52"/>
        <v>293.64431999999999</v>
      </c>
      <c r="AU94" s="50">
        <f t="shared" si="52"/>
        <v>120.70079999999999</v>
      </c>
      <c r="AV94" s="50">
        <f t="shared" si="52"/>
        <v>188.85408000000001</v>
      </c>
      <c r="AW94" s="50">
        <f t="shared" si="52"/>
        <v>293.03471999999999</v>
      </c>
      <c r="AX94" s="50">
        <f t="shared" si="52"/>
        <v>53.035200000000003</v>
      </c>
      <c r="AY94" s="50">
        <f t="shared" si="52"/>
        <v>253.10592</v>
      </c>
      <c r="AZ94" s="50">
        <f t="shared" si="52"/>
        <v>179.34432000000001</v>
      </c>
      <c r="BA94" s="50">
        <f t="shared" si="52"/>
        <v>168.37152</v>
      </c>
      <c r="BB94" s="50">
        <f t="shared" si="52"/>
        <v>229.81919999999997</v>
      </c>
      <c r="BC94" s="50">
        <f t="shared" si="52"/>
        <v>168.37152</v>
      </c>
      <c r="BD94" s="50">
        <f t="shared" si="52"/>
        <v>129.60095999999999</v>
      </c>
      <c r="BE94" s="50">
        <f t="shared" si="52"/>
        <v>184.89167999999998</v>
      </c>
      <c r="BF94" s="50">
        <f t="shared" si="52"/>
        <v>373.13616000000002</v>
      </c>
      <c r="BG94" s="50">
        <f t="shared" si="52"/>
        <v>45.415199999999999</v>
      </c>
      <c r="BH94" s="50">
        <f t="shared" si="52"/>
        <v>33.162240000000004</v>
      </c>
      <c r="BI94" s="50">
        <f t="shared" si="52"/>
        <v>47.609760000000001</v>
      </c>
      <c r="BJ94" s="50">
        <f t="shared" si="52"/>
        <v>56.997600000000006</v>
      </c>
      <c r="BK94" s="50">
        <f t="shared" si="52"/>
        <v>351.73920000000004</v>
      </c>
      <c r="BL94" s="50">
        <f t="shared" si="52"/>
        <v>145.63344000000001</v>
      </c>
      <c r="BM94" s="50">
        <f t="shared" si="52"/>
        <v>344.11919999999998</v>
      </c>
      <c r="BN94" s="50">
        <f t="shared" si="52"/>
        <v>266.45616000000001</v>
      </c>
      <c r="BO94" s="50">
        <f t="shared" si="52"/>
        <v>32.67456</v>
      </c>
      <c r="BP94" s="50">
        <f t="shared" si="52"/>
        <v>88.087199999999996</v>
      </c>
      <c r="BQ94" s="50">
        <f t="shared" si="52"/>
        <v>68.092320000000001</v>
      </c>
      <c r="BR94" s="50">
        <f t="shared" si="52"/>
        <v>264.32256000000001</v>
      </c>
      <c r="BS94" s="50">
        <f t="shared" si="52"/>
        <v>389.77824000000004</v>
      </c>
      <c r="BT94" s="50">
        <f t="shared" si="52"/>
        <v>725.72880000000009</v>
      </c>
      <c r="BU94" s="50">
        <f t="shared" si="52"/>
        <v>137.76959999999997</v>
      </c>
      <c r="BV94" s="50">
        <f t="shared" si="52"/>
        <v>18.044160000000002</v>
      </c>
      <c r="BW94" s="50">
        <f t="shared" ref="BW94:EH94" si="53">BW93*12</f>
        <v>331.74432000000002</v>
      </c>
      <c r="BX94" s="50">
        <f t="shared" si="53"/>
        <v>292.66896000000003</v>
      </c>
      <c r="BY94" s="50">
        <f t="shared" si="53"/>
        <v>20.848320000000001</v>
      </c>
      <c r="BZ94" s="50">
        <f t="shared" si="53"/>
        <v>345.27743999999996</v>
      </c>
      <c r="CA94" s="50">
        <f t="shared" si="53"/>
        <v>276.69743999999997</v>
      </c>
      <c r="CB94" s="50">
        <f t="shared" si="53"/>
        <v>239.32896000000005</v>
      </c>
      <c r="CC94" s="50">
        <f t="shared" si="53"/>
        <v>333.93888000000004</v>
      </c>
      <c r="CD94" s="50">
        <f t="shared" si="53"/>
        <v>325.09967999999998</v>
      </c>
      <c r="CE94" s="50">
        <f t="shared" si="53"/>
        <v>255.23951999999997</v>
      </c>
      <c r="CF94" s="50">
        <f t="shared" si="53"/>
        <v>135.81887999999998</v>
      </c>
      <c r="CG94" s="50">
        <f t="shared" si="53"/>
        <v>112.41024000000002</v>
      </c>
      <c r="CH94" s="50">
        <f t="shared" si="53"/>
        <v>15.30096</v>
      </c>
      <c r="CI94" s="50">
        <f t="shared" si="53"/>
        <v>96.316800000000001</v>
      </c>
      <c r="CJ94" s="50">
        <f t="shared" si="53"/>
        <v>151.72944000000001</v>
      </c>
      <c r="CK94" s="50">
        <f t="shared" si="53"/>
        <v>336.25536</v>
      </c>
      <c r="CL94" s="50">
        <f t="shared" si="53"/>
        <v>252.00864000000001</v>
      </c>
      <c r="CM94" s="50">
        <f t="shared" si="53"/>
        <v>355.88448000000005</v>
      </c>
      <c r="CN94" s="50">
        <f t="shared" si="53"/>
        <v>154.89936</v>
      </c>
      <c r="CO94" s="50">
        <f t="shared" si="53"/>
        <v>124.84608</v>
      </c>
      <c r="CP94" s="50">
        <f t="shared" si="53"/>
        <v>251.82576</v>
      </c>
      <c r="CQ94" s="50">
        <f t="shared" si="53"/>
        <v>138.9888</v>
      </c>
      <c r="CR94" s="50">
        <f t="shared" si="53"/>
        <v>138.44015999999999</v>
      </c>
      <c r="CS94" s="50">
        <f t="shared" si="53"/>
        <v>216.71280000000002</v>
      </c>
      <c r="CT94" s="50">
        <f t="shared" si="53"/>
        <v>206.95919999999995</v>
      </c>
      <c r="CU94" s="50">
        <f t="shared" si="53"/>
        <v>195.55968000000001</v>
      </c>
      <c r="CV94" s="50">
        <f t="shared" si="53"/>
        <v>252.37440000000004</v>
      </c>
      <c r="CW94" s="50">
        <f t="shared" si="53"/>
        <v>179.71008</v>
      </c>
      <c r="CX94" s="50">
        <f t="shared" si="53"/>
        <v>142.82928000000001</v>
      </c>
      <c r="CY94" s="50">
        <f t="shared" si="53"/>
        <v>138.9888</v>
      </c>
      <c r="CZ94" s="50">
        <f t="shared" si="53"/>
        <v>449.39712000000009</v>
      </c>
      <c r="DA94" s="50">
        <f t="shared" si="53"/>
        <v>98.816160000000011</v>
      </c>
      <c r="DB94" s="50">
        <f t="shared" si="53"/>
        <v>183.24575999999999</v>
      </c>
      <c r="DC94" s="50">
        <f t="shared" si="53"/>
        <v>152.88767999999999</v>
      </c>
      <c r="DD94" s="50">
        <f t="shared" si="53"/>
        <v>661.17215999999996</v>
      </c>
      <c r="DE94" s="50">
        <f t="shared" si="53"/>
        <v>29.687519999999999</v>
      </c>
      <c r="DF94" s="50">
        <f t="shared" si="53"/>
        <v>293.15663999999998</v>
      </c>
      <c r="DG94" s="50">
        <f t="shared" si="53"/>
        <v>146.6088</v>
      </c>
      <c r="DH94" s="50">
        <f t="shared" si="53"/>
        <v>289.43808000000001</v>
      </c>
      <c r="DI94" s="50">
        <f t="shared" si="53"/>
        <v>284.3784</v>
      </c>
      <c r="DJ94" s="50">
        <f t="shared" si="53"/>
        <v>1781.1902399999999</v>
      </c>
      <c r="DK94" s="50">
        <f t="shared" si="53"/>
        <v>1518.7574399999999</v>
      </c>
      <c r="DL94" s="50">
        <f t="shared" si="53"/>
        <v>1714.37808</v>
      </c>
      <c r="DM94" s="50">
        <f t="shared" si="53"/>
        <v>656.78303999999991</v>
      </c>
      <c r="DN94" s="50">
        <f t="shared" si="53"/>
        <v>1725.8385600000001</v>
      </c>
      <c r="DO94" s="50">
        <f t="shared" si="53"/>
        <v>899.40384000000006</v>
      </c>
      <c r="DP94" s="50">
        <f t="shared" si="53"/>
        <v>168.24960000000002</v>
      </c>
      <c r="DQ94" s="50">
        <f t="shared" si="53"/>
        <v>156.05759999999998</v>
      </c>
      <c r="DR94" s="50">
        <f t="shared" si="53"/>
        <v>213.84768000000003</v>
      </c>
      <c r="DS94" s="50">
        <f t="shared" si="53"/>
        <v>154.35072</v>
      </c>
      <c r="DT94" s="50">
        <f t="shared" si="53"/>
        <v>266.88288</v>
      </c>
      <c r="DU94" s="50">
        <f t="shared" si="53"/>
        <v>177.02784</v>
      </c>
      <c r="DV94" s="50">
        <f t="shared" si="53"/>
        <v>1062.77664</v>
      </c>
      <c r="DW94" s="50">
        <f t="shared" si="53"/>
        <v>410.50463999999999</v>
      </c>
      <c r="DX94" s="50">
        <f t="shared" si="53"/>
        <v>1512.7833599999999</v>
      </c>
      <c r="DY94" s="50">
        <f t="shared" si="53"/>
        <v>392.58240000000001</v>
      </c>
      <c r="DZ94" s="50">
        <f t="shared" si="53"/>
        <v>425.31792000000007</v>
      </c>
      <c r="EA94" s="50">
        <f t="shared" si="53"/>
        <v>2114.7024000000001</v>
      </c>
      <c r="EB94" s="50">
        <f t="shared" si="53"/>
        <v>385.99872000000005</v>
      </c>
      <c r="EC94" s="50">
        <f t="shared" si="53"/>
        <v>425.86655999999994</v>
      </c>
      <c r="ED94" s="50">
        <f t="shared" si="53"/>
        <v>425.74464</v>
      </c>
      <c r="EE94" s="50">
        <f t="shared" si="53"/>
        <v>286.14624000000003</v>
      </c>
      <c r="EF94" s="50">
        <f t="shared" si="53"/>
        <v>280.17216000000002</v>
      </c>
      <c r="EG94" s="50">
        <f t="shared" si="53"/>
        <v>448.60464000000002</v>
      </c>
      <c r="EH94" s="50">
        <f t="shared" si="53"/>
        <v>364.29696000000001</v>
      </c>
      <c r="EI94" s="50">
        <f t="shared" ref="EI94:GW94" si="54">EI93*12</f>
        <v>176.84496000000001</v>
      </c>
      <c r="EJ94" s="50">
        <f t="shared" si="54"/>
        <v>207.50783999999999</v>
      </c>
      <c r="EK94" s="50">
        <f t="shared" si="54"/>
        <v>59.86272000000001</v>
      </c>
      <c r="EL94" s="50">
        <f t="shared" si="54"/>
        <v>143.19504000000001</v>
      </c>
      <c r="EM94" s="50">
        <f t="shared" si="54"/>
        <v>143.13407999999998</v>
      </c>
      <c r="EN94" s="50">
        <f t="shared" si="54"/>
        <v>143.80464000000001</v>
      </c>
      <c r="EO94" s="50">
        <f t="shared" si="54"/>
        <v>301.26432</v>
      </c>
      <c r="EP94" s="50">
        <f t="shared" si="54"/>
        <v>187.51295999999999</v>
      </c>
      <c r="EQ94" s="50">
        <f t="shared" si="54"/>
        <v>195.19391999999999</v>
      </c>
      <c r="ER94" s="50">
        <f t="shared" si="54"/>
        <v>241.64544000000001</v>
      </c>
      <c r="ES94" s="50">
        <f t="shared" si="54"/>
        <v>116.98224000000002</v>
      </c>
      <c r="ET94" s="50">
        <f t="shared" si="54"/>
        <v>131.12495999999999</v>
      </c>
      <c r="EU94" s="50">
        <f t="shared" si="54"/>
        <v>222.07727999999997</v>
      </c>
      <c r="EV94" s="50">
        <f t="shared" si="54"/>
        <v>929.15232000000003</v>
      </c>
      <c r="EW94" s="50">
        <f t="shared" si="54"/>
        <v>447.69024000000002</v>
      </c>
      <c r="EX94" s="50">
        <f t="shared" si="54"/>
        <v>263.59104000000002</v>
      </c>
      <c r="EY94" s="50">
        <f t="shared" si="54"/>
        <v>278.46528000000001</v>
      </c>
      <c r="EZ94" s="50">
        <f t="shared" si="54"/>
        <v>301.75200000000001</v>
      </c>
      <c r="FA94" s="50">
        <f t="shared" si="54"/>
        <v>255.60527999999999</v>
      </c>
      <c r="FB94" s="50">
        <f t="shared" si="54"/>
        <v>333.99984000000001</v>
      </c>
      <c r="FC94" s="50">
        <f t="shared" si="54"/>
        <v>212.99423999999999</v>
      </c>
      <c r="FD94" s="50">
        <f t="shared" si="54"/>
        <v>216.83472000000003</v>
      </c>
      <c r="FE94" s="50">
        <f t="shared" si="54"/>
        <v>252.37440000000004</v>
      </c>
      <c r="FF94" s="50">
        <f t="shared" si="54"/>
        <v>255.05664000000002</v>
      </c>
      <c r="FG94" s="50">
        <f t="shared" si="54"/>
        <v>545.2707408</v>
      </c>
      <c r="FH94" s="50">
        <f t="shared" si="54"/>
        <v>1098.4181231999999</v>
      </c>
      <c r="FI94" s="50">
        <f t="shared" si="54"/>
        <v>208.05647999999999</v>
      </c>
      <c r="FJ94" s="50">
        <f t="shared" si="54"/>
        <v>211.77504000000005</v>
      </c>
      <c r="FK94" s="50">
        <f t="shared" si="54"/>
        <v>1494.089976</v>
      </c>
      <c r="FL94" s="50">
        <f t="shared" si="54"/>
        <v>1767.0475199999996</v>
      </c>
      <c r="FM94" s="50">
        <f t="shared" si="54"/>
        <v>363.07776000000001</v>
      </c>
      <c r="FN94" s="50">
        <f t="shared" si="54"/>
        <v>509.01599999999996</v>
      </c>
      <c r="FO94" s="50">
        <f t="shared" si="54"/>
        <v>154.59456000000003</v>
      </c>
      <c r="FP94" s="50">
        <f t="shared" si="54"/>
        <v>262.79856000000001</v>
      </c>
      <c r="FQ94" s="50">
        <f t="shared" si="54"/>
        <v>316.50432000000001</v>
      </c>
      <c r="FR94" s="50">
        <f t="shared" si="54"/>
        <v>229.57535999999999</v>
      </c>
      <c r="FS94" s="50">
        <f t="shared" si="54"/>
        <v>154.65552000000002</v>
      </c>
      <c r="FT94" s="50">
        <f t="shared" si="54"/>
        <v>170.93183999999999</v>
      </c>
      <c r="FU94" s="50">
        <f t="shared" si="54"/>
        <v>262.49375999999995</v>
      </c>
      <c r="FV94" s="50">
        <f t="shared" si="54"/>
        <v>124.84608</v>
      </c>
      <c r="FW94" s="50">
        <f t="shared" si="54"/>
        <v>183.73344</v>
      </c>
      <c r="FX94" s="50">
        <f t="shared" si="54"/>
        <v>219.21215999999998</v>
      </c>
      <c r="FY94" s="50">
        <f t="shared" si="54"/>
        <v>156.85007999999999</v>
      </c>
      <c r="FZ94" s="50">
        <f t="shared" si="54"/>
        <v>231.76992000000001</v>
      </c>
      <c r="GA94" s="50">
        <f t="shared" si="54"/>
        <v>210.73872</v>
      </c>
      <c r="GB94" s="50">
        <f t="shared" si="54"/>
        <v>76.321919999999992</v>
      </c>
      <c r="GC94" s="50">
        <f t="shared" si="54"/>
        <v>211.10448000000002</v>
      </c>
      <c r="GD94" s="50">
        <f t="shared" si="54"/>
        <v>245.72976</v>
      </c>
      <c r="GE94" s="50">
        <f t="shared" si="54"/>
        <v>109.60607999999999</v>
      </c>
      <c r="GF94" s="50">
        <f t="shared" si="54"/>
        <v>25.054560000000002</v>
      </c>
      <c r="GG94" s="50">
        <f t="shared" si="54"/>
        <v>210.49488000000002</v>
      </c>
      <c r="GH94" s="50">
        <f t="shared" si="54"/>
        <v>136.8552</v>
      </c>
      <c r="GI94" s="50">
        <f t="shared" si="54"/>
        <v>214.21343999999999</v>
      </c>
      <c r="GJ94" s="50">
        <f t="shared" si="54"/>
        <v>249.08256000000003</v>
      </c>
      <c r="GK94" s="50">
        <f t="shared" si="54"/>
        <v>65.166240000000002</v>
      </c>
      <c r="GL94" s="50">
        <f t="shared" si="54"/>
        <v>62.301120000000004</v>
      </c>
      <c r="GM94" s="50">
        <f t="shared" si="54"/>
        <v>106.86287999999999</v>
      </c>
      <c r="GN94" s="50">
        <f t="shared" si="54"/>
        <v>149.83967999999999</v>
      </c>
      <c r="GO94" s="50">
        <f t="shared" si="54"/>
        <v>238.04880000000003</v>
      </c>
      <c r="GP94" s="50">
        <f t="shared" si="54"/>
        <v>156.54528000000002</v>
      </c>
      <c r="GQ94" s="50">
        <f t="shared" si="54"/>
        <v>97.779840000000007</v>
      </c>
      <c r="GR94" s="50">
        <f t="shared" si="54"/>
        <v>306.75072</v>
      </c>
      <c r="GS94" s="50">
        <f t="shared" si="54"/>
        <v>160.75152</v>
      </c>
      <c r="GT94" s="50">
        <f t="shared" si="54"/>
        <v>167.09136000000001</v>
      </c>
      <c r="GU94" s="50">
        <f t="shared" si="54"/>
        <v>121.92</v>
      </c>
      <c r="GV94" s="50">
        <f t="shared" si="54"/>
        <v>86.807040000000001</v>
      </c>
      <c r="GW94" s="50">
        <f t="shared" si="54"/>
        <v>71.810879999999997</v>
      </c>
      <c r="GX94" s="50">
        <f t="shared" ref="GX94:ID94" si="55">GX93*12</f>
        <v>130.39344</v>
      </c>
      <c r="GY94" s="50">
        <f t="shared" si="55"/>
        <v>73.639680000000013</v>
      </c>
      <c r="GZ94" s="50">
        <f t="shared" si="55"/>
        <v>321.99072000000001</v>
      </c>
      <c r="HA94" s="50">
        <f t="shared" si="55"/>
        <v>239.87759999999997</v>
      </c>
      <c r="HB94" s="50">
        <f t="shared" si="55"/>
        <v>209.27568000000002</v>
      </c>
      <c r="HC94" s="50">
        <f t="shared" si="55"/>
        <v>504.32208000000008</v>
      </c>
      <c r="HD94" s="50">
        <f t="shared" si="55"/>
        <v>11.8872</v>
      </c>
      <c r="HE94" s="50">
        <f t="shared" si="55"/>
        <v>35.9664</v>
      </c>
      <c r="HF94" s="50">
        <f t="shared" si="55"/>
        <v>107.22864</v>
      </c>
      <c r="HG94" s="50">
        <f t="shared" si="55"/>
        <v>124.41936000000001</v>
      </c>
      <c r="HH94" s="50">
        <f t="shared" si="55"/>
        <v>128.74752000000001</v>
      </c>
      <c r="HI94" s="50">
        <f t="shared" si="55"/>
        <v>53.096160000000005</v>
      </c>
      <c r="HJ94" s="50">
        <f t="shared" si="55"/>
        <v>312.42</v>
      </c>
      <c r="HK94" s="50">
        <f t="shared" si="55"/>
        <v>239.51183999999998</v>
      </c>
      <c r="HL94" s="50">
        <f t="shared" si="55"/>
        <v>120.70079999999999</v>
      </c>
      <c r="HM94" s="50">
        <f t="shared" si="55"/>
        <v>831.12864000000013</v>
      </c>
      <c r="HN94" s="50">
        <f t="shared" si="55"/>
        <v>151.48559999999998</v>
      </c>
      <c r="HO94" s="50">
        <f t="shared" si="55"/>
        <v>144.71904000000001</v>
      </c>
      <c r="HP94" s="50">
        <f t="shared" si="55"/>
        <v>154.83840000000001</v>
      </c>
      <c r="HQ94" s="50">
        <f t="shared" si="55"/>
        <v>320.71055999999999</v>
      </c>
      <c r="HR94" s="50">
        <f t="shared" si="55"/>
        <v>204.82560000000001</v>
      </c>
      <c r="HS94" s="50">
        <f t="shared" si="55"/>
        <v>256.15392000000003</v>
      </c>
      <c r="HT94" s="50">
        <f t="shared" si="55"/>
        <v>96.438719999999989</v>
      </c>
      <c r="HU94" s="50">
        <f t="shared" si="55"/>
        <v>275.35632000000004</v>
      </c>
      <c r="HV94" s="50">
        <f t="shared" si="55"/>
        <v>167.33520000000001</v>
      </c>
      <c r="HW94" s="50">
        <f t="shared" si="55"/>
        <v>169.89552</v>
      </c>
      <c r="HX94" s="50">
        <f t="shared" si="55"/>
        <v>156.66720000000001</v>
      </c>
      <c r="HY94" s="50">
        <f t="shared" si="55"/>
        <v>146.36496</v>
      </c>
      <c r="HZ94" s="50">
        <f t="shared" si="55"/>
        <v>100.09631999999999</v>
      </c>
      <c r="IA94" s="50">
        <f t="shared" si="55"/>
        <v>155.81376</v>
      </c>
      <c r="IB94" s="50">
        <f t="shared" si="55"/>
        <v>338.32799999999997</v>
      </c>
      <c r="IC94" s="50">
        <f t="shared" si="55"/>
        <v>156.11856</v>
      </c>
      <c r="ID94" s="50">
        <f t="shared" si="55"/>
        <v>293.40048000000002</v>
      </c>
    </row>
    <row r="95" spans="1:238">
      <c r="A95" s="21"/>
      <c r="B95" s="35" t="s">
        <v>353</v>
      </c>
      <c r="C95" s="49" t="s">
        <v>17</v>
      </c>
      <c r="D95" s="50">
        <f t="shared" si="47"/>
        <v>9451.1773599999924</v>
      </c>
      <c r="E95" s="50"/>
      <c r="F95" s="50"/>
      <c r="G95" s="50">
        <f>G94-G91</f>
        <v>-379.99056000000002</v>
      </c>
      <c r="H95" s="50">
        <f t="shared" ref="H95:BW95" si="56">H94-H91</f>
        <v>88.420720000000017</v>
      </c>
      <c r="I95" s="50">
        <f t="shared" si="56"/>
        <v>-112.20751999999997</v>
      </c>
      <c r="J95" s="50">
        <f t="shared" si="56"/>
        <v>35.91828000000001</v>
      </c>
      <c r="K95" s="50">
        <f t="shared" si="56"/>
        <v>37.011296000000073</v>
      </c>
      <c r="L95" s="50">
        <f t="shared" si="56"/>
        <v>90.856372800000003</v>
      </c>
      <c r="M95" s="50">
        <f t="shared" si="56"/>
        <v>-35.228280000000012</v>
      </c>
      <c r="N95" s="50">
        <f t="shared" si="56"/>
        <v>91.742680000000007</v>
      </c>
      <c r="O95" s="50">
        <f t="shared" si="56"/>
        <v>108.18567999999999</v>
      </c>
      <c r="P95" s="50">
        <f t="shared" si="56"/>
        <v>198.67543999999995</v>
      </c>
      <c r="Q95" s="50">
        <f t="shared" si="56"/>
        <v>120.33760000000001</v>
      </c>
      <c r="R95" s="50">
        <f t="shared" si="56"/>
        <v>97.237080000000049</v>
      </c>
      <c r="S95" s="50">
        <f t="shared" si="56"/>
        <v>230.68259999999998</v>
      </c>
      <c r="T95" s="50">
        <f t="shared" si="56"/>
        <v>85.781519999999944</v>
      </c>
      <c r="U95" s="50">
        <f t="shared" si="56"/>
        <v>215.78580000000005</v>
      </c>
      <c r="V95" s="50">
        <f t="shared" si="56"/>
        <v>209.57936000000001</v>
      </c>
      <c r="W95" s="50">
        <f t="shared" si="56"/>
        <v>72.729680000000002</v>
      </c>
      <c r="X95" s="50">
        <f t="shared" si="56"/>
        <v>150.09451999999996</v>
      </c>
      <c r="Y95" s="50">
        <f t="shared" si="56"/>
        <v>60.424760000000006</v>
      </c>
      <c r="Z95" s="50">
        <f t="shared" si="56"/>
        <v>-26.274840000000012</v>
      </c>
      <c r="AA95" s="50">
        <f>AA94-AA91</f>
        <v>184.41791999999998</v>
      </c>
      <c r="AB95" s="50">
        <f>AB94-AB91</f>
        <v>77.799851200000035</v>
      </c>
      <c r="AC95" s="50">
        <f>AC94-AC91</f>
        <v>-210.71703999999994</v>
      </c>
      <c r="AD95" s="50">
        <f t="shared" si="56"/>
        <v>265.52864000000005</v>
      </c>
      <c r="AE95" s="50">
        <f t="shared" si="56"/>
        <v>109.53812000000002</v>
      </c>
      <c r="AF95" s="50">
        <f t="shared" si="56"/>
        <v>-31.615000000000066</v>
      </c>
      <c r="AG95" s="50">
        <f t="shared" si="56"/>
        <v>225.65487999999999</v>
      </c>
      <c r="AH95" s="50">
        <f t="shared" si="56"/>
        <v>104.95284000000001</v>
      </c>
      <c r="AI95" s="50">
        <f t="shared" si="56"/>
        <v>2.4864800000000002</v>
      </c>
      <c r="AJ95" s="50">
        <f t="shared" si="56"/>
        <v>-214.52335999999994</v>
      </c>
      <c r="AK95" s="50">
        <f t="shared" si="56"/>
        <v>-46.86112</v>
      </c>
      <c r="AL95" s="50">
        <f t="shared" si="56"/>
        <v>48.577999999999989</v>
      </c>
      <c r="AM95" s="50">
        <f t="shared" si="56"/>
        <v>78.415199999999999</v>
      </c>
      <c r="AN95" s="50">
        <f t="shared" si="56"/>
        <v>-101.85823999999997</v>
      </c>
      <c r="AO95" s="50">
        <f t="shared" si="56"/>
        <v>-390.98487999999998</v>
      </c>
      <c r="AP95" s="50">
        <f t="shared" si="56"/>
        <v>25.950079999999996</v>
      </c>
      <c r="AQ95" s="50">
        <f t="shared" si="56"/>
        <v>-146.24795999999998</v>
      </c>
      <c r="AR95" s="50">
        <f t="shared" si="56"/>
        <v>-149.44900000000001</v>
      </c>
      <c r="AS95" s="50">
        <f t="shared" si="56"/>
        <v>138.63476</v>
      </c>
      <c r="AT95" s="50">
        <f t="shared" si="56"/>
        <v>-159.08168000000001</v>
      </c>
      <c r="AU95" s="50">
        <f t="shared" si="56"/>
        <v>99.650799999999975</v>
      </c>
      <c r="AV95" s="50">
        <f t="shared" si="56"/>
        <v>71.637079999999997</v>
      </c>
      <c r="AW95" s="50">
        <f t="shared" si="56"/>
        <v>48.521719999999959</v>
      </c>
      <c r="AX95" s="50">
        <f t="shared" si="56"/>
        <v>33.985200000000006</v>
      </c>
      <c r="AY95" s="50">
        <f t="shared" si="56"/>
        <v>214.23192</v>
      </c>
      <c r="AZ95" s="50">
        <f t="shared" si="56"/>
        <v>-137.64768000000001</v>
      </c>
      <c r="BA95" s="50">
        <f t="shared" si="56"/>
        <v>-75.301480000000055</v>
      </c>
      <c r="BB95" s="50">
        <f t="shared" si="56"/>
        <v>-137.0788</v>
      </c>
      <c r="BC95" s="50">
        <f t="shared" si="56"/>
        <v>-202.96547999999999</v>
      </c>
      <c r="BD95" s="50">
        <f t="shared" si="56"/>
        <v>-48.464040000000011</v>
      </c>
      <c r="BE95" s="50">
        <f t="shared" si="56"/>
        <v>159.56967999999998</v>
      </c>
      <c r="BF95" s="50">
        <f t="shared" si="56"/>
        <v>9.6701600000000099</v>
      </c>
      <c r="BG95" s="50">
        <f t="shared" si="56"/>
        <v>-207.37479999999999</v>
      </c>
      <c r="BH95" s="50">
        <f t="shared" si="56"/>
        <v>11.094240000000006</v>
      </c>
      <c r="BI95" s="50">
        <f t="shared" si="56"/>
        <v>23.30376</v>
      </c>
      <c r="BJ95" s="50">
        <f t="shared" si="56"/>
        <v>-146.9314</v>
      </c>
      <c r="BK95" s="50">
        <f t="shared" si="56"/>
        <v>-128.86679999999996</v>
      </c>
      <c r="BL95" s="50">
        <f t="shared" si="56"/>
        <v>-206.40955999999994</v>
      </c>
      <c r="BM95" s="50">
        <f t="shared" si="56"/>
        <v>299.02619999999996</v>
      </c>
      <c r="BN95" s="50">
        <f t="shared" si="56"/>
        <v>-152.31684000000007</v>
      </c>
      <c r="BO95" s="50">
        <f t="shared" si="56"/>
        <v>20.118559999999999</v>
      </c>
      <c r="BP95" s="50">
        <f t="shared" si="56"/>
        <v>-99.061800000000005</v>
      </c>
      <c r="BQ95" s="50">
        <f t="shared" si="56"/>
        <v>48.043320000000001</v>
      </c>
      <c r="BR95" s="50">
        <f t="shared" si="56"/>
        <v>237.92655999999999</v>
      </c>
      <c r="BS95" s="50">
        <f t="shared" si="56"/>
        <v>-300.83175999999997</v>
      </c>
      <c r="BT95" s="50">
        <f t="shared" si="56"/>
        <v>512.73280000000011</v>
      </c>
      <c r="BU95" s="50">
        <f t="shared" si="56"/>
        <v>-282.14840000000009</v>
      </c>
      <c r="BV95" s="50">
        <f t="shared" si="56"/>
        <v>-3.2808399999999978</v>
      </c>
      <c r="BW95" s="50">
        <f t="shared" si="56"/>
        <v>-78.017679999999984</v>
      </c>
      <c r="BX95" s="50">
        <f t="shared" ref="BX95:EI95" si="57">BX94-BX91</f>
        <v>109.29796000000002</v>
      </c>
      <c r="BY95" s="50">
        <f t="shared" si="57"/>
        <v>-259.83767999999998</v>
      </c>
      <c r="BZ95" s="50">
        <f t="shared" si="57"/>
        <v>310.00743999999997</v>
      </c>
      <c r="CA95" s="50">
        <f t="shared" si="57"/>
        <v>251.93643999999998</v>
      </c>
      <c r="CB95" s="50">
        <f t="shared" si="57"/>
        <v>-16.451039999999949</v>
      </c>
      <c r="CC95" s="50">
        <f t="shared" si="57"/>
        <v>150.90588000000005</v>
      </c>
      <c r="CD95" s="50">
        <f t="shared" si="57"/>
        <v>298.96967999999998</v>
      </c>
      <c r="CE95" s="50">
        <f t="shared" si="57"/>
        <v>234.31051999999997</v>
      </c>
      <c r="CF95" s="50">
        <f t="shared" si="57"/>
        <v>92.027879999999982</v>
      </c>
      <c r="CG95" s="50">
        <f t="shared" si="57"/>
        <v>79.720240000000018</v>
      </c>
      <c r="CH95" s="50">
        <f t="shared" si="57"/>
        <v>-69.884039999999999</v>
      </c>
      <c r="CI95" s="50">
        <f t="shared" si="57"/>
        <v>69.521799999999999</v>
      </c>
      <c r="CJ95" s="50">
        <f t="shared" si="57"/>
        <v>125.97444000000002</v>
      </c>
      <c r="CK95" s="50">
        <f t="shared" si="57"/>
        <v>125.54836</v>
      </c>
      <c r="CL95" s="50">
        <f t="shared" si="57"/>
        <v>196.66564</v>
      </c>
      <c r="CM95" s="50">
        <f t="shared" si="57"/>
        <v>317.81348000000003</v>
      </c>
      <c r="CN95" s="50">
        <f t="shared" si="57"/>
        <v>108.61236</v>
      </c>
      <c r="CO95" s="50">
        <f t="shared" si="57"/>
        <v>103.24708000000001</v>
      </c>
      <c r="CP95" s="50">
        <f t="shared" si="57"/>
        <v>38.74776</v>
      </c>
      <c r="CQ95" s="50">
        <f t="shared" si="57"/>
        <v>121.82079999999999</v>
      </c>
      <c r="CR95" s="50">
        <f t="shared" si="57"/>
        <v>-333.58284000000003</v>
      </c>
      <c r="CS95" s="50">
        <f t="shared" si="57"/>
        <v>192.56080000000003</v>
      </c>
      <c r="CT95" s="50">
        <f t="shared" si="57"/>
        <v>107.62719999999996</v>
      </c>
      <c r="CU95" s="50">
        <f t="shared" si="57"/>
        <v>171.86668</v>
      </c>
      <c r="CV95" s="50">
        <f t="shared" si="57"/>
        <v>229.35140000000004</v>
      </c>
      <c r="CW95" s="50">
        <f t="shared" si="57"/>
        <v>146.88208</v>
      </c>
      <c r="CX95" s="50">
        <f t="shared" si="57"/>
        <v>119.22328000000002</v>
      </c>
      <c r="CY95" s="50">
        <f t="shared" si="57"/>
        <v>-24.155199999999979</v>
      </c>
      <c r="CZ95" s="50">
        <f t="shared" si="57"/>
        <v>-244.86987999999985</v>
      </c>
      <c r="DA95" s="50">
        <f t="shared" si="57"/>
        <v>73.405160000000009</v>
      </c>
      <c r="DB95" s="50">
        <f t="shared" si="57"/>
        <v>-107.74324000000004</v>
      </c>
      <c r="DC95" s="50">
        <f t="shared" si="57"/>
        <v>-68.948319999999967</v>
      </c>
      <c r="DD95" s="50">
        <f t="shared" si="57"/>
        <v>623.08215999999993</v>
      </c>
      <c r="DE95" s="50">
        <f t="shared" si="57"/>
        <v>-12.575479999999999</v>
      </c>
      <c r="DF95" s="50">
        <f t="shared" si="57"/>
        <v>-222.01036000000005</v>
      </c>
      <c r="DG95" s="50">
        <f t="shared" si="57"/>
        <v>-119.93519999999998</v>
      </c>
      <c r="DH95" s="50">
        <f t="shared" si="57"/>
        <v>-54.801919999999996</v>
      </c>
      <c r="DI95" s="50">
        <f t="shared" si="57"/>
        <v>-139.26759999999996</v>
      </c>
      <c r="DJ95" s="50">
        <f t="shared" si="57"/>
        <v>241.30124000000001</v>
      </c>
      <c r="DK95" s="50">
        <f t="shared" si="57"/>
        <v>1410.46444</v>
      </c>
      <c r="DL95" s="50">
        <f t="shared" si="57"/>
        <v>1620.10808</v>
      </c>
      <c r="DM95" s="50">
        <f t="shared" si="57"/>
        <v>583.77803999999992</v>
      </c>
      <c r="DN95" s="50">
        <f t="shared" si="57"/>
        <v>605.32756000000018</v>
      </c>
      <c r="DO95" s="50">
        <f t="shared" si="57"/>
        <v>304.31884000000002</v>
      </c>
      <c r="DP95" s="50">
        <f t="shared" si="57"/>
        <v>147.45360000000002</v>
      </c>
      <c r="DQ95" s="50">
        <f t="shared" si="57"/>
        <v>-144.8664</v>
      </c>
      <c r="DR95" s="50">
        <f t="shared" si="57"/>
        <v>154.15768000000003</v>
      </c>
      <c r="DS95" s="50">
        <f t="shared" si="57"/>
        <v>111.05471999999999</v>
      </c>
      <c r="DT95" s="50">
        <f t="shared" si="57"/>
        <v>246.07288</v>
      </c>
      <c r="DU95" s="50">
        <f t="shared" si="57"/>
        <v>147.89784</v>
      </c>
      <c r="DV95" s="50">
        <f t="shared" si="57"/>
        <v>-797.57835999999998</v>
      </c>
      <c r="DW95" s="50">
        <f t="shared" si="57"/>
        <v>336.12464</v>
      </c>
      <c r="DX95" s="50">
        <f t="shared" si="57"/>
        <v>-849.20263999999997</v>
      </c>
      <c r="DY95" s="50">
        <f t="shared" si="57"/>
        <v>268.51440000000002</v>
      </c>
      <c r="DZ95" s="50">
        <f t="shared" si="57"/>
        <v>-912.16007999999999</v>
      </c>
      <c r="EA95" s="50">
        <f t="shared" si="57"/>
        <v>1117.0054</v>
      </c>
      <c r="EB95" s="50">
        <f t="shared" si="57"/>
        <v>-224.82327999999995</v>
      </c>
      <c r="EC95" s="50">
        <f t="shared" si="57"/>
        <v>338.32655999999997</v>
      </c>
      <c r="ED95" s="50">
        <f t="shared" si="57"/>
        <v>308.09764000000001</v>
      </c>
      <c r="EE95" s="50">
        <f t="shared" si="57"/>
        <v>256.58324000000005</v>
      </c>
      <c r="EF95" s="50">
        <f t="shared" si="57"/>
        <v>206.90316000000001</v>
      </c>
      <c r="EG95" s="50">
        <f t="shared" si="57"/>
        <v>321.92764</v>
      </c>
      <c r="EH95" s="50">
        <f t="shared" si="57"/>
        <v>302.23496</v>
      </c>
      <c r="EI95" s="50">
        <f t="shared" si="57"/>
        <v>-342.57104000000004</v>
      </c>
      <c r="EJ95" s="50">
        <f t="shared" ref="EJ95:GX95" si="58">EJ94-EJ91</f>
        <v>-59.238159999999993</v>
      </c>
      <c r="EK95" s="50">
        <f t="shared" si="58"/>
        <v>-233.19127999999995</v>
      </c>
      <c r="EL95" s="50">
        <f t="shared" si="58"/>
        <v>-351.93296000000004</v>
      </c>
      <c r="EM95" s="50">
        <f t="shared" si="58"/>
        <v>-6.4179200000000378</v>
      </c>
      <c r="EN95" s="50">
        <f t="shared" si="58"/>
        <v>-262.46836000000002</v>
      </c>
      <c r="EO95" s="50">
        <f t="shared" si="58"/>
        <v>283.66131999999999</v>
      </c>
      <c r="EP95" s="50">
        <f t="shared" si="58"/>
        <v>-377.21103999999991</v>
      </c>
      <c r="EQ95" s="50">
        <f t="shared" si="58"/>
        <v>109.64891999999999</v>
      </c>
      <c r="ER95" s="50">
        <f t="shared" si="58"/>
        <v>-539.21756000000005</v>
      </c>
      <c r="ES95" s="50">
        <f t="shared" si="58"/>
        <v>86.636240000000015</v>
      </c>
      <c r="ET95" s="50">
        <f t="shared" si="58"/>
        <v>-26.67204000000001</v>
      </c>
      <c r="EU95" s="50">
        <f t="shared" si="58"/>
        <v>-72.805720000000065</v>
      </c>
      <c r="EV95" s="50">
        <f t="shared" si="58"/>
        <v>132.95032000000015</v>
      </c>
      <c r="EW95" s="50">
        <f t="shared" si="58"/>
        <v>-41.37675999999999</v>
      </c>
      <c r="EX95" s="50">
        <f t="shared" si="58"/>
        <v>-178.49495999999999</v>
      </c>
      <c r="EY95" s="50">
        <f t="shared" si="58"/>
        <v>94.261280000000028</v>
      </c>
      <c r="EZ95" s="50">
        <f t="shared" si="58"/>
        <v>9.1469999999999914</v>
      </c>
      <c r="FA95" s="50">
        <f t="shared" si="58"/>
        <v>71.663279999999986</v>
      </c>
      <c r="FB95" s="50">
        <f t="shared" si="58"/>
        <v>305.37184000000002</v>
      </c>
      <c r="FC95" s="50">
        <f t="shared" si="58"/>
        <v>173.97323999999998</v>
      </c>
      <c r="FD95" s="50">
        <f t="shared" si="58"/>
        <v>51.753720000000015</v>
      </c>
      <c r="FE95" s="50">
        <f t="shared" si="58"/>
        <v>-40.325599999999952</v>
      </c>
      <c r="FF95" s="50">
        <f t="shared" si="58"/>
        <v>202.24564000000001</v>
      </c>
      <c r="FG95" s="50">
        <f t="shared" si="58"/>
        <v>122.61974079999999</v>
      </c>
      <c r="FH95" s="50">
        <f t="shared" si="58"/>
        <v>-607.62687679999999</v>
      </c>
      <c r="FI95" s="50">
        <f t="shared" si="58"/>
        <v>159.44448</v>
      </c>
      <c r="FJ95" s="50">
        <f t="shared" si="58"/>
        <v>-12.587959999999981</v>
      </c>
      <c r="FK95" s="50">
        <f t="shared" si="58"/>
        <v>298.19797600000015</v>
      </c>
      <c r="FL95" s="50">
        <f t="shared" si="58"/>
        <v>488.44951999999967</v>
      </c>
      <c r="FM95" s="50">
        <f t="shared" si="58"/>
        <v>317.70875999999998</v>
      </c>
      <c r="FN95" s="50">
        <f t="shared" si="58"/>
        <v>459.93799999999999</v>
      </c>
      <c r="FO95" s="50">
        <f t="shared" si="58"/>
        <v>150.58656000000002</v>
      </c>
      <c r="FP95" s="50">
        <f t="shared" si="58"/>
        <v>250.57056</v>
      </c>
      <c r="FQ95" s="50">
        <f t="shared" si="58"/>
        <v>245.10232000000002</v>
      </c>
      <c r="FR95" s="50">
        <f t="shared" si="58"/>
        <v>72.36936</v>
      </c>
      <c r="FS95" s="50">
        <f t="shared" si="58"/>
        <v>18.169520000000006</v>
      </c>
      <c r="FT95" s="50">
        <f t="shared" si="58"/>
        <v>-82.222160000000002</v>
      </c>
      <c r="FU95" s="50">
        <f t="shared" si="58"/>
        <v>185.06875999999994</v>
      </c>
      <c r="FV95" s="50">
        <f t="shared" si="58"/>
        <v>-271.19892000000004</v>
      </c>
      <c r="FW95" s="50">
        <f t="shared" si="58"/>
        <v>-739.60556000000008</v>
      </c>
      <c r="FX95" s="50">
        <f t="shared" si="58"/>
        <v>173.01815999999997</v>
      </c>
      <c r="FY95" s="50">
        <f t="shared" si="58"/>
        <v>139.56407999999999</v>
      </c>
      <c r="FZ95" s="50">
        <f t="shared" si="58"/>
        <v>195.57792000000001</v>
      </c>
      <c r="GA95" s="50">
        <f t="shared" si="58"/>
        <v>153.38571999999999</v>
      </c>
      <c r="GB95" s="50">
        <f t="shared" si="58"/>
        <v>-159.39107999999999</v>
      </c>
      <c r="GC95" s="50">
        <f t="shared" si="58"/>
        <v>-235.43151999999998</v>
      </c>
      <c r="GD95" s="50">
        <f t="shared" si="58"/>
        <v>-185.81723999999997</v>
      </c>
      <c r="GE95" s="50">
        <f t="shared" si="58"/>
        <v>74.102080000000001</v>
      </c>
      <c r="GF95" s="50">
        <f t="shared" si="58"/>
        <v>1.4495600000000053</v>
      </c>
      <c r="GG95" s="50">
        <f t="shared" si="58"/>
        <v>169.87988000000001</v>
      </c>
      <c r="GH95" s="50">
        <f t="shared" si="58"/>
        <v>103.5842</v>
      </c>
      <c r="GI95" s="50">
        <f t="shared" si="58"/>
        <v>161.28644</v>
      </c>
      <c r="GJ95" s="50">
        <f t="shared" si="58"/>
        <v>-10.247439999999955</v>
      </c>
      <c r="GK95" s="50">
        <f t="shared" si="58"/>
        <v>27.655240000000006</v>
      </c>
      <c r="GL95" s="50">
        <f t="shared" si="58"/>
        <v>33.743120000000005</v>
      </c>
      <c r="GM95" s="50">
        <f t="shared" si="58"/>
        <v>84.434879999999993</v>
      </c>
      <c r="GN95" s="50">
        <f t="shared" si="58"/>
        <v>109.27767999999998</v>
      </c>
      <c r="GO95" s="50">
        <f t="shared" si="58"/>
        <v>-37.705199999999991</v>
      </c>
      <c r="GP95" s="50">
        <f t="shared" si="58"/>
        <v>137.25528000000003</v>
      </c>
      <c r="GQ95" s="50">
        <f t="shared" si="58"/>
        <v>78.605840000000001</v>
      </c>
      <c r="GR95" s="50">
        <f t="shared" si="58"/>
        <v>64.605720000000019</v>
      </c>
      <c r="GS95" s="50">
        <f t="shared" si="58"/>
        <v>-515.24447999999995</v>
      </c>
      <c r="GT95" s="50">
        <f t="shared" si="58"/>
        <v>146.46336000000002</v>
      </c>
      <c r="GU95" s="50">
        <f t="shared" si="58"/>
        <v>-132.39500000000004</v>
      </c>
      <c r="GV95" s="50">
        <f t="shared" si="58"/>
        <v>-65.675960000000003</v>
      </c>
      <c r="GW95" s="50">
        <f t="shared" si="58"/>
        <v>-98.136120000000005</v>
      </c>
      <c r="GX95" s="50">
        <f t="shared" si="58"/>
        <v>78.696439999999996</v>
      </c>
      <c r="GY95" s="50">
        <f t="shared" ref="GY95:ID95" si="59">GY94-GY91</f>
        <v>45.857680000000016</v>
      </c>
      <c r="GZ95" s="50">
        <f t="shared" si="59"/>
        <v>155.51772000000003</v>
      </c>
      <c r="HA95" s="50">
        <f t="shared" si="59"/>
        <v>-39.493400000000008</v>
      </c>
      <c r="HB95" s="50">
        <f t="shared" si="59"/>
        <v>190.05068000000003</v>
      </c>
      <c r="HC95" s="50">
        <f t="shared" si="59"/>
        <v>-128.43391999999989</v>
      </c>
      <c r="HD95" s="50">
        <f t="shared" si="59"/>
        <v>-3.7807999999999993</v>
      </c>
      <c r="HE95" s="50">
        <f t="shared" si="59"/>
        <v>-102.69560000000001</v>
      </c>
      <c r="HF95" s="50">
        <f t="shared" si="59"/>
        <v>-1.1763600000000025</v>
      </c>
      <c r="HG95" s="50">
        <f t="shared" si="59"/>
        <v>-135.99663999999999</v>
      </c>
      <c r="HH95" s="50">
        <f t="shared" si="59"/>
        <v>113.62252000000001</v>
      </c>
      <c r="HI95" s="50">
        <f t="shared" si="59"/>
        <v>-172.46683999999999</v>
      </c>
      <c r="HJ95" s="50">
        <f t="shared" si="59"/>
        <v>292.298</v>
      </c>
      <c r="HK95" s="50">
        <f t="shared" si="59"/>
        <v>-224.34415999999996</v>
      </c>
      <c r="HL95" s="50">
        <f t="shared" si="59"/>
        <v>88.015799999999984</v>
      </c>
      <c r="HM95" s="50">
        <f t="shared" si="59"/>
        <v>-537.77035999999976</v>
      </c>
      <c r="HN95" s="50">
        <f t="shared" si="59"/>
        <v>121.83059999999998</v>
      </c>
      <c r="HO95" s="50">
        <f t="shared" si="59"/>
        <v>57.977040000000017</v>
      </c>
      <c r="HP95" s="50">
        <f t="shared" si="59"/>
        <v>-60.369599999999963</v>
      </c>
      <c r="HQ95" s="50">
        <f t="shared" si="59"/>
        <v>296.53055999999998</v>
      </c>
      <c r="HR95" s="50">
        <f t="shared" si="59"/>
        <v>35.662599999999998</v>
      </c>
      <c r="HS95" s="50">
        <f t="shared" si="59"/>
        <v>46.306920000000019</v>
      </c>
      <c r="HT95" s="50">
        <f t="shared" si="59"/>
        <v>-138.78327999999999</v>
      </c>
      <c r="HU95" s="50">
        <f t="shared" si="59"/>
        <v>-16.921679999999981</v>
      </c>
      <c r="HV95" s="50">
        <f t="shared" si="59"/>
        <v>7.4452000000000282</v>
      </c>
      <c r="HW95" s="50">
        <f t="shared" si="59"/>
        <v>116.96052</v>
      </c>
      <c r="HX95" s="50">
        <f t="shared" si="59"/>
        <v>113.35420000000001</v>
      </c>
      <c r="HY95" s="50">
        <f t="shared" si="59"/>
        <v>96.661959999999993</v>
      </c>
      <c r="HZ95" s="50">
        <f t="shared" si="59"/>
        <v>72.363319999999987</v>
      </c>
      <c r="IA95" s="50">
        <f t="shared" si="59"/>
        <v>112.11376</v>
      </c>
      <c r="IB95" s="50">
        <f t="shared" si="59"/>
        <v>-85.62</v>
      </c>
      <c r="IC95" s="50">
        <f t="shared" si="59"/>
        <v>-119.43043999999998</v>
      </c>
      <c r="ID95" s="50">
        <f t="shared" si="59"/>
        <v>-838.30451999999991</v>
      </c>
    </row>
    <row r="96" spans="1:238" ht="11.25" customHeight="1">
      <c r="AJ96" s="2"/>
    </row>
    <row r="97" spans="4:238">
      <c r="D97" s="3"/>
    </row>
    <row r="98" spans="4:238">
      <c r="D98" s="34"/>
      <c r="F98" s="3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</row>
    <row r="99" spans="4:238">
      <c r="AJ99" s="2"/>
    </row>
    <row r="100" spans="4:238">
      <c r="AJ100" s="2"/>
    </row>
    <row r="101" spans="4:238">
      <c r="AJ101" s="2"/>
    </row>
    <row r="102" spans="4:238">
      <c r="AJ102" s="2"/>
    </row>
    <row r="103" spans="4:238">
      <c r="AJ103" s="2"/>
    </row>
    <row r="104" spans="4:238">
      <c r="AJ104" s="2"/>
    </row>
    <row r="105" spans="4:238">
      <c r="AJ105" s="2"/>
    </row>
    <row r="106" spans="4:238">
      <c r="AJ106" s="2"/>
    </row>
    <row r="107" spans="4:238">
      <c r="AJ107" s="2"/>
    </row>
    <row r="108" spans="4:238">
      <c r="AJ108" s="2"/>
    </row>
    <row r="109" spans="4:238">
      <c r="AJ109" s="2"/>
    </row>
    <row r="110" spans="4:238">
      <c r="AJ110" s="2"/>
    </row>
    <row r="111" spans="4:238">
      <c r="AJ111" s="2"/>
    </row>
    <row r="112" spans="4:238">
      <c r="AJ112" s="2"/>
    </row>
    <row r="113" spans="36:36">
      <c r="AJ113" s="2"/>
    </row>
    <row r="114" spans="36:36">
      <c r="AJ114" s="2"/>
    </row>
    <row r="115" spans="36:36">
      <c r="AJ115" s="2"/>
    </row>
    <row r="116" spans="36:36">
      <c r="AJ116" s="2"/>
    </row>
    <row r="117" spans="36:36">
      <c r="AJ117" s="2"/>
    </row>
    <row r="118" spans="36:36">
      <c r="AJ118" s="2"/>
    </row>
    <row r="119" spans="36:36">
      <c r="AJ119" s="2"/>
    </row>
    <row r="120" spans="36:36">
      <c r="AJ120" s="2"/>
    </row>
    <row r="121" spans="36:36">
      <c r="AJ121" s="2"/>
    </row>
    <row r="122" spans="36:36">
      <c r="AJ122" s="2"/>
    </row>
    <row r="123" spans="36:36">
      <c r="AJ123" s="2"/>
    </row>
    <row r="124" spans="36:36">
      <c r="AJ124" s="2"/>
    </row>
    <row r="125" spans="36:36">
      <c r="AJ125" s="2"/>
    </row>
    <row r="126" spans="36:36">
      <c r="AJ126" s="2"/>
    </row>
    <row r="127" spans="36:36">
      <c r="AJ127" s="2"/>
    </row>
    <row r="128" spans="36:36">
      <c r="AJ128" s="2"/>
    </row>
    <row r="129" spans="36:36">
      <c r="AJ129" s="2"/>
    </row>
    <row r="130" spans="36:36">
      <c r="AJ130" s="2"/>
    </row>
  </sheetData>
  <sheetProtection formatCells="0" formatColumns="0" formatRows="0" insertColumns="0" insertRows="0" insertHyperlinks="0" deleteColumns="0" deleteRows="0" sort="0" autoFilter="0" pivotTables="0"/>
  <mergeCells count="238">
    <mergeCell ref="HZ3:HZ5"/>
    <mergeCell ref="IA3:IA5"/>
    <mergeCell ref="IB3:IB5"/>
    <mergeCell ref="IC3:IC5"/>
    <mergeCell ref="ID3:ID5"/>
    <mergeCell ref="D4:F4"/>
    <mergeCell ref="HT3:HT5"/>
    <mergeCell ref="HU3:HU5"/>
    <mergeCell ref="HV3:HV5"/>
    <mergeCell ref="HW3:HW5"/>
    <mergeCell ref="HX3:HX5"/>
    <mergeCell ref="HY3:HY5"/>
    <mergeCell ref="HN3:HN5"/>
    <mergeCell ref="HO3:HO5"/>
    <mergeCell ref="HP3:HP5"/>
    <mergeCell ref="HQ3:HQ5"/>
    <mergeCell ref="HR3:HR5"/>
    <mergeCell ref="HS3:HS5"/>
    <mergeCell ref="HH3:HH5"/>
    <mergeCell ref="HI3:HI5"/>
    <mergeCell ref="HJ3:HJ5"/>
    <mergeCell ref="HK3:HK5"/>
    <mergeCell ref="HL3:HL5"/>
    <mergeCell ref="HM3:HM5"/>
    <mergeCell ref="HB3:HB5"/>
    <mergeCell ref="HC3:HC5"/>
    <mergeCell ref="HD3:HD5"/>
    <mergeCell ref="HE3:HE5"/>
    <mergeCell ref="HF3:HF5"/>
    <mergeCell ref="HG3:HG5"/>
    <mergeCell ref="GV3:GV5"/>
    <mergeCell ref="GW3:GW5"/>
    <mergeCell ref="GX3:GX5"/>
    <mergeCell ref="GY3:GY5"/>
    <mergeCell ref="GZ3:GZ5"/>
    <mergeCell ref="HA3:HA5"/>
    <mergeCell ref="GP3:GP5"/>
    <mergeCell ref="GQ3:GQ5"/>
    <mergeCell ref="GR3:GR5"/>
    <mergeCell ref="GS3:GS5"/>
    <mergeCell ref="GT3:GT5"/>
    <mergeCell ref="GU3:GU5"/>
    <mergeCell ref="GJ3:GJ5"/>
    <mergeCell ref="GK3:GK5"/>
    <mergeCell ref="GL3:GL5"/>
    <mergeCell ref="GM3:GM5"/>
    <mergeCell ref="GN3:GN5"/>
    <mergeCell ref="GO3:GO5"/>
    <mergeCell ref="GD3:GD5"/>
    <mergeCell ref="GE3:GE5"/>
    <mergeCell ref="GF3:GF5"/>
    <mergeCell ref="GG3:GG5"/>
    <mergeCell ref="GH3:GH5"/>
    <mergeCell ref="GI3:GI5"/>
    <mergeCell ref="FX3:FX5"/>
    <mergeCell ref="FY3:FY5"/>
    <mergeCell ref="FZ3:FZ5"/>
    <mergeCell ref="GA3:GA5"/>
    <mergeCell ref="GB3:GB5"/>
    <mergeCell ref="GC3:GC5"/>
    <mergeCell ref="FR3:FR5"/>
    <mergeCell ref="FS3:FS5"/>
    <mergeCell ref="FT3:FT5"/>
    <mergeCell ref="FU3:FU5"/>
    <mergeCell ref="FV3:FV5"/>
    <mergeCell ref="FW3:FW5"/>
    <mergeCell ref="FL3:FL5"/>
    <mergeCell ref="FM3:FM5"/>
    <mergeCell ref="FN3:FN5"/>
    <mergeCell ref="FO3:FO5"/>
    <mergeCell ref="FP3:FP5"/>
    <mergeCell ref="FQ3:FQ5"/>
    <mergeCell ref="FF3:FF5"/>
    <mergeCell ref="FG3:FG5"/>
    <mergeCell ref="FH3:FH5"/>
    <mergeCell ref="FI3:FI5"/>
    <mergeCell ref="FJ3:FJ5"/>
    <mergeCell ref="FK3:FK5"/>
    <mergeCell ref="EZ3:EZ5"/>
    <mergeCell ref="FA3:FA5"/>
    <mergeCell ref="FB3:FB5"/>
    <mergeCell ref="FC3:FC5"/>
    <mergeCell ref="FD3:FD5"/>
    <mergeCell ref="FE3:FE5"/>
    <mergeCell ref="ET3:ET5"/>
    <mergeCell ref="EU3:EU5"/>
    <mergeCell ref="EV3:EV5"/>
    <mergeCell ref="EW3:EW5"/>
    <mergeCell ref="EX3:EX5"/>
    <mergeCell ref="EY3:EY5"/>
    <mergeCell ref="EN3:EN5"/>
    <mergeCell ref="EO3:EO5"/>
    <mergeCell ref="EP3:EP5"/>
    <mergeCell ref="EQ3:EQ5"/>
    <mergeCell ref="ER3:ER5"/>
    <mergeCell ref="ES3:ES5"/>
    <mergeCell ref="EH3:EH5"/>
    <mergeCell ref="EI3:EI5"/>
    <mergeCell ref="EJ3:EJ5"/>
    <mergeCell ref="EK3:EK5"/>
    <mergeCell ref="EL3:EL5"/>
    <mergeCell ref="EM3:EM5"/>
    <mergeCell ref="EB3:EB5"/>
    <mergeCell ref="EC3:EC5"/>
    <mergeCell ref="ED3:ED5"/>
    <mergeCell ref="EE3:EE5"/>
    <mergeCell ref="EF3:EF5"/>
    <mergeCell ref="EG3:EG5"/>
    <mergeCell ref="DV3:DV5"/>
    <mergeCell ref="DW3:DW5"/>
    <mergeCell ref="DX3:DX5"/>
    <mergeCell ref="DY3:DY5"/>
    <mergeCell ref="DZ3:DZ5"/>
    <mergeCell ref="EA3:EA5"/>
    <mergeCell ref="DP3:DP5"/>
    <mergeCell ref="DQ3:DQ5"/>
    <mergeCell ref="DR3:DR5"/>
    <mergeCell ref="DS3:DS5"/>
    <mergeCell ref="DT3:DT5"/>
    <mergeCell ref="DU3:DU5"/>
    <mergeCell ref="DJ3:DJ5"/>
    <mergeCell ref="DK3:DK5"/>
    <mergeCell ref="DL3:DL5"/>
    <mergeCell ref="DM3:DM5"/>
    <mergeCell ref="DN3:DN5"/>
    <mergeCell ref="DO3:DO5"/>
    <mergeCell ref="DD3:DD5"/>
    <mergeCell ref="DE3:DE5"/>
    <mergeCell ref="DF3:DF5"/>
    <mergeCell ref="DG3:DG5"/>
    <mergeCell ref="DH3:DH5"/>
    <mergeCell ref="DI3:DI5"/>
    <mergeCell ref="CX3:CX5"/>
    <mergeCell ref="CY3:CY5"/>
    <mergeCell ref="CZ3:CZ5"/>
    <mergeCell ref="DA3:DA5"/>
    <mergeCell ref="DB3:DB5"/>
    <mergeCell ref="DC3:DC5"/>
    <mergeCell ref="CR3:CR5"/>
    <mergeCell ref="CS3:CS5"/>
    <mergeCell ref="CT3:CT5"/>
    <mergeCell ref="CU3:CU5"/>
    <mergeCell ref="CV3:CV5"/>
    <mergeCell ref="CW3:CW5"/>
    <mergeCell ref="CL3:CL5"/>
    <mergeCell ref="CM3:CM5"/>
    <mergeCell ref="CN3:CN5"/>
    <mergeCell ref="CO3:CO5"/>
    <mergeCell ref="CP3:CP5"/>
    <mergeCell ref="CQ3:CQ5"/>
    <mergeCell ref="CF3:CF5"/>
    <mergeCell ref="CG3:CG5"/>
    <mergeCell ref="CH3:CH5"/>
    <mergeCell ref="CI3:CI5"/>
    <mergeCell ref="CJ3:CJ5"/>
    <mergeCell ref="CK3:CK5"/>
    <mergeCell ref="BZ3:BZ5"/>
    <mergeCell ref="CA3:CA5"/>
    <mergeCell ref="CB3:CB5"/>
    <mergeCell ref="CC3:CC5"/>
    <mergeCell ref="CD3:CD5"/>
    <mergeCell ref="CE3:CE5"/>
    <mergeCell ref="BT3:BT5"/>
    <mergeCell ref="BU3:BU5"/>
    <mergeCell ref="BV3:BV5"/>
    <mergeCell ref="BW3:BW5"/>
    <mergeCell ref="BX3:BX5"/>
    <mergeCell ref="BY3:BY5"/>
    <mergeCell ref="BN3:BN5"/>
    <mergeCell ref="BO3:BO5"/>
    <mergeCell ref="BP3:BP5"/>
    <mergeCell ref="BQ3:BQ5"/>
    <mergeCell ref="BR3:BR5"/>
    <mergeCell ref="BS3:BS5"/>
    <mergeCell ref="BH3:BH5"/>
    <mergeCell ref="BI3:BI5"/>
    <mergeCell ref="BJ3:BJ5"/>
    <mergeCell ref="BK3:BK5"/>
    <mergeCell ref="BL3:BL5"/>
    <mergeCell ref="BM3:BM5"/>
    <mergeCell ref="BB3:BB5"/>
    <mergeCell ref="BC3:BC5"/>
    <mergeCell ref="BD3:BD5"/>
    <mergeCell ref="BE3:BE5"/>
    <mergeCell ref="BF3:BF5"/>
    <mergeCell ref="BG3:BG5"/>
    <mergeCell ref="AV3:AV5"/>
    <mergeCell ref="AW3:AW5"/>
    <mergeCell ref="AX3:AX5"/>
    <mergeCell ref="AY3:AY5"/>
    <mergeCell ref="AZ3:AZ5"/>
    <mergeCell ref="BA3:BA5"/>
    <mergeCell ref="AP3:AP5"/>
    <mergeCell ref="AQ3:AQ5"/>
    <mergeCell ref="AR3:AR5"/>
    <mergeCell ref="AS3:AS5"/>
    <mergeCell ref="AT3:AT5"/>
    <mergeCell ref="AU3:AU5"/>
    <mergeCell ref="AJ3:AJ5"/>
    <mergeCell ref="AK3:AK5"/>
    <mergeCell ref="AL3:AL5"/>
    <mergeCell ref="AM3:AM5"/>
    <mergeCell ref="AN3:AN5"/>
    <mergeCell ref="AO3:AO5"/>
    <mergeCell ref="AF3:AF5"/>
    <mergeCell ref="AG3:AG5"/>
    <mergeCell ref="AH3:AH5"/>
    <mergeCell ref="AI3:AI5"/>
    <mergeCell ref="X3:X5"/>
    <mergeCell ref="Y3:Y5"/>
    <mergeCell ref="Z3:Z5"/>
    <mergeCell ref="AA3:AA5"/>
    <mergeCell ref="AB3:AB5"/>
    <mergeCell ref="AC3:AC5"/>
    <mergeCell ref="A1:AK1"/>
    <mergeCell ref="A3:A5"/>
    <mergeCell ref="B3:B5"/>
    <mergeCell ref="C3:C5"/>
    <mergeCell ref="D3:F3"/>
    <mergeCell ref="G3:G5"/>
    <mergeCell ref="H3:H5"/>
    <mergeCell ref="I3:I5"/>
    <mergeCell ref="J3:J5"/>
    <mergeCell ref="K3:K5"/>
    <mergeCell ref="R3:R5"/>
    <mergeCell ref="S3:S5"/>
    <mergeCell ref="T3:T5"/>
    <mergeCell ref="U3:U5"/>
    <mergeCell ref="V3:V5"/>
    <mergeCell ref="W3:W5"/>
    <mergeCell ref="L3:L5"/>
    <mergeCell ref="M3:M5"/>
    <mergeCell ref="N3:N5"/>
    <mergeCell ref="O3:O5"/>
    <mergeCell ref="P3:P5"/>
    <mergeCell ref="Q3:Q5"/>
    <mergeCell ref="AD3:AD5"/>
    <mergeCell ref="AE3:AE5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IF98"/>
  <sheetViews>
    <sheetView tabSelected="1" zoomScale="89" zoomScaleNormal="89" workbookViewId="0">
      <selection activeCell="E97" sqref="E97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1.140625" style="1" customWidth="1"/>
    <col min="4" max="4" width="13.85546875" style="2" customWidth="1"/>
    <col min="5" max="5" width="11" style="1" customWidth="1"/>
    <col min="6" max="6" width="10.140625" style="1" customWidth="1"/>
    <col min="7" max="7" width="7.85546875" style="79" customWidth="1"/>
    <col min="8" max="8" width="8" style="79" customWidth="1"/>
    <col min="9" max="9" width="8.7109375" style="79" customWidth="1"/>
    <col min="10" max="10" width="7.28515625" style="79" customWidth="1"/>
    <col min="11" max="11" width="7.7109375" style="79" customWidth="1"/>
    <col min="12" max="14" width="8.28515625" style="79" customWidth="1"/>
    <col min="15" max="15" width="8.140625" style="79" customWidth="1"/>
    <col min="16" max="16" width="7.85546875" style="79" customWidth="1"/>
    <col min="17" max="20" width="7.7109375" style="79" customWidth="1"/>
    <col min="21" max="21" width="8" style="79" customWidth="1"/>
    <col min="22" max="23" width="7.85546875" style="79" customWidth="1"/>
    <col min="24" max="24" width="7.7109375" style="79" customWidth="1"/>
    <col min="25" max="25" width="8" style="79" customWidth="1"/>
    <col min="26" max="26" width="7.85546875" style="79" customWidth="1"/>
    <col min="27" max="27" width="7.7109375" style="79" customWidth="1"/>
    <col min="28" max="29" width="8.42578125" style="79" customWidth="1"/>
    <col min="30" max="30" width="8" style="79" customWidth="1"/>
    <col min="31" max="31" width="8.140625" style="79" customWidth="1"/>
    <col min="32" max="32" width="7.7109375" style="79" customWidth="1"/>
    <col min="33" max="33" width="8" style="79" customWidth="1"/>
    <col min="34" max="34" width="7.85546875" style="79" customWidth="1"/>
    <col min="35" max="35" width="8.140625" style="79" customWidth="1"/>
    <col min="36" max="36" width="7.140625" style="79" customWidth="1"/>
    <col min="37" max="37" width="8.5703125" style="79" customWidth="1"/>
    <col min="38" max="38" width="9.42578125" style="79" customWidth="1"/>
    <col min="39" max="39" width="7.5703125" style="79" customWidth="1"/>
    <col min="40" max="40" width="7.42578125" style="79" customWidth="1"/>
    <col min="41" max="41" width="8.42578125" style="79" customWidth="1"/>
    <col min="42" max="42" width="9.42578125" style="79" customWidth="1"/>
    <col min="43" max="43" width="6.5703125" style="79" customWidth="1"/>
    <col min="44" max="44" width="9.28515625" style="79" customWidth="1"/>
    <col min="45" max="45" width="7.5703125" style="79" customWidth="1"/>
    <col min="46" max="46" width="8.7109375" style="79" customWidth="1"/>
    <col min="47" max="47" width="8.85546875" style="79" customWidth="1"/>
    <col min="48" max="48" width="7.85546875" style="79" customWidth="1"/>
    <col min="49" max="49" width="8" style="79" customWidth="1"/>
    <col min="50" max="50" width="8.140625" style="79" customWidth="1"/>
    <col min="51" max="51" width="6.5703125" style="79" customWidth="1"/>
    <col min="52" max="53" width="7.85546875" style="79" customWidth="1"/>
    <col min="54" max="54" width="8.140625" style="79" customWidth="1"/>
    <col min="55" max="55" width="8.42578125" style="79" customWidth="1"/>
    <col min="56" max="56" width="9" style="79" customWidth="1"/>
    <col min="57" max="59" width="8" style="79" customWidth="1"/>
    <col min="60" max="60" width="8.28515625" style="79" customWidth="1"/>
    <col min="61" max="61" width="6.85546875" style="79" customWidth="1"/>
    <col min="62" max="62" width="7" style="79" customWidth="1"/>
    <col min="63" max="63" width="6.7109375" style="79" customWidth="1"/>
    <col min="64" max="64" width="7.85546875" style="79" customWidth="1"/>
    <col min="65" max="65" width="9.140625" style="79" customWidth="1"/>
    <col min="66" max="66" width="8.140625" style="79" customWidth="1"/>
    <col min="67" max="67" width="7.85546875" style="79" customWidth="1"/>
    <col min="68" max="68" width="7" style="79" customWidth="1"/>
    <col min="69" max="69" width="7.5703125" style="79" customWidth="1"/>
    <col min="70" max="70" width="6.5703125" style="79" customWidth="1"/>
    <col min="71" max="71" width="8" style="79" customWidth="1"/>
    <col min="72" max="72" width="9.28515625" style="79" customWidth="1"/>
    <col min="73" max="73" width="8.42578125" style="79" customWidth="1"/>
    <col min="74" max="74" width="9" style="79" customWidth="1"/>
    <col min="75" max="75" width="6.5703125" style="79" customWidth="1"/>
    <col min="76" max="76" width="7.85546875" style="79" customWidth="1"/>
    <col min="77" max="77" width="8" style="79" customWidth="1"/>
    <col min="78" max="78" width="6.85546875" style="79" customWidth="1"/>
    <col min="79" max="79" width="8.28515625" style="79" customWidth="1"/>
    <col min="80" max="80" width="8" style="79" customWidth="1"/>
    <col min="81" max="81" width="8.140625" style="79" customWidth="1"/>
    <col min="82" max="82" width="7.85546875" style="79" customWidth="1"/>
    <col min="83" max="83" width="8.140625" style="79" customWidth="1"/>
    <col min="84" max="84" width="7.85546875" style="79" customWidth="1"/>
    <col min="85" max="85" width="8" style="79" customWidth="1"/>
    <col min="86" max="86" width="7.7109375" style="79" customWidth="1"/>
    <col min="87" max="88" width="6.7109375" style="79" customWidth="1"/>
    <col min="89" max="89" width="8.140625" style="79" customWidth="1"/>
    <col min="90" max="90" width="7.7109375" style="79" customWidth="1"/>
    <col min="91" max="91" width="8.140625" style="79" customWidth="1"/>
    <col min="92" max="92" width="8" style="79" customWidth="1"/>
    <col min="93" max="93" width="7.7109375" style="79" customWidth="1"/>
    <col min="94" max="94" width="7.85546875" style="79" customWidth="1"/>
    <col min="95" max="95" width="8" style="79" customWidth="1"/>
    <col min="96" max="96" width="8.140625" style="79" customWidth="1"/>
    <col min="97" max="97" width="9.28515625" style="79" customWidth="1"/>
    <col min="98" max="98" width="8" style="79" customWidth="1"/>
    <col min="99" max="99" width="7.85546875" style="79" customWidth="1"/>
    <col min="100" max="100" width="8" style="79" customWidth="1"/>
    <col min="101" max="101" width="7.85546875" style="79" customWidth="1"/>
    <col min="102" max="102" width="8" style="79" customWidth="1"/>
    <col min="103" max="103" width="8.42578125" style="79" customWidth="1"/>
    <col min="104" max="104" width="8.28515625" style="79" customWidth="1"/>
    <col min="105" max="105" width="9" style="79" customWidth="1"/>
    <col min="106" max="106" width="7" style="79" customWidth="1"/>
    <col min="107" max="107" width="9" style="79" customWidth="1"/>
    <col min="108" max="108" width="8" style="79" customWidth="1"/>
    <col min="109" max="109" width="7.85546875" style="79" customWidth="1"/>
    <col min="110" max="110" width="7.42578125" style="79" customWidth="1"/>
    <col min="111" max="111" width="8" style="79" customWidth="1"/>
    <col min="112" max="112" width="7.85546875" style="79" customWidth="1"/>
    <col min="113" max="113" width="8" style="79" customWidth="1"/>
    <col min="114" max="114" width="8.42578125" style="79" customWidth="1"/>
    <col min="115" max="115" width="9.28515625" style="79" customWidth="1"/>
    <col min="116" max="116" width="9.5703125" style="79" customWidth="1"/>
    <col min="117" max="117" width="9.28515625" style="79" customWidth="1"/>
    <col min="118" max="118" width="7.85546875" style="79" customWidth="1"/>
    <col min="119" max="119" width="9.5703125" style="79" customWidth="1"/>
    <col min="120" max="120" width="8.140625" style="79" customWidth="1"/>
    <col min="121" max="121" width="8.28515625" style="79" customWidth="1"/>
    <col min="122" max="122" width="8.140625" style="79" customWidth="1"/>
    <col min="123" max="123" width="7.85546875" style="79" customWidth="1"/>
    <col min="124" max="124" width="7.7109375" style="79" customWidth="1"/>
    <col min="125" max="125" width="7.85546875" style="79" customWidth="1"/>
    <col min="126" max="126" width="8" style="79" customWidth="1"/>
    <col min="127" max="127" width="9.85546875" style="79" customWidth="1"/>
    <col min="128" max="128" width="8" style="79" customWidth="1"/>
    <col min="129" max="129" width="9.5703125" style="79" customWidth="1"/>
    <col min="130" max="130" width="8.28515625" style="79" customWidth="1"/>
    <col min="131" max="131" width="8.5703125" style="79" customWidth="1"/>
    <col min="132" max="132" width="10.42578125" style="79" customWidth="1"/>
    <col min="133" max="134" width="8" style="79" customWidth="1"/>
    <col min="135" max="135" width="7.85546875" style="79" customWidth="1"/>
    <col min="136" max="136" width="7.7109375" style="79" customWidth="1"/>
    <col min="137" max="138" width="8.140625" style="79" customWidth="1"/>
    <col min="139" max="139" width="7.7109375" style="79" customWidth="1"/>
    <col min="140" max="140" width="7.85546875" style="79" customWidth="1"/>
    <col min="141" max="141" width="8.140625" style="79" customWidth="1"/>
    <col min="142" max="142" width="7.7109375" style="79" customWidth="1"/>
    <col min="143" max="143" width="9" style="79" customWidth="1"/>
    <col min="144" max="144" width="8.140625" style="79" customWidth="1"/>
    <col min="145" max="145" width="7.7109375" style="79" customWidth="1"/>
    <col min="146" max="147" width="7.85546875" style="79" customWidth="1"/>
    <col min="148" max="148" width="9.42578125" style="79" customWidth="1"/>
    <col min="149" max="149" width="7.85546875" style="79" customWidth="1"/>
    <col min="150" max="150" width="7.7109375" style="79" customWidth="1"/>
    <col min="151" max="151" width="7.85546875" style="79" customWidth="1"/>
    <col min="152" max="152" width="9.140625" style="79" customWidth="1"/>
    <col min="153" max="153" width="8.42578125" style="79" customWidth="1"/>
    <col min="154" max="155" width="8.140625" style="79" customWidth="1"/>
    <col min="156" max="156" width="8" style="79" customWidth="1"/>
    <col min="157" max="157" width="7.85546875" style="79" customWidth="1"/>
    <col min="158" max="159" width="8.140625" style="79" customWidth="1"/>
    <col min="160" max="160" width="7.85546875" style="79" customWidth="1"/>
    <col min="161" max="162" width="8.140625" style="79" customWidth="1"/>
    <col min="163" max="163" width="8" style="79" customWidth="1"/>
    <col min="164" max="164" width="8.28515625" style="79" customWidth="1"/>
    <col min="165" max="165" width="10" style="79" customWidth="1"/>
    <col min="166" max="166" width="8.5703125" style="79" customWidth="1"/>
    <col min="167" max="167" width="8" style="79" customWidth="1"/>
    <col min="168" max="168" width="9.5703125" style="79" customWidth="1"/>
    <col min="169" max="169" width="9.28515625" style="79" customWidth="1"/>
    <col min="170" max="170" width="8.42578125" style="79" customWidth="1"/>
    <col min="171" max="171" width="8.140625" style="79" customWidth="1"/>
    <col min="172" max="172" width="8" style="79" customWidth="1"/>
    <col min="173" max="174" width="7.85546875" style="79" customWidth="1"/>
    <col min="175" max="175" width="8" style="79" customWidth="1"/>
    <col min="176" max="176" width="8.140625" style="79" customWidth="1"/>
    <col min="177" max="177" width="8.42578125" style="79" customWidth="1"/>
    <col min="178" max="178" width="8.28515625" style="79" customWidth="1"/>
    <col min="179" max="179" width="7.85546875" style="79" customWidth="1"/>
    <col min="180" max="180" width="8" style="79" customWidth="1"/>
    <col min="181" max="181" width="7.85546875" style="79" customWidth="1"/>
    <col min="182" max="182" width="8" style="79" customWidth="1"/>
    <col min="183" max="183" width="8.7109375" style="79" customWidth="1"/>
    <col min="184" max="184" width="8.5703125" style="79" customWidth="1"/>
    <col min="185" max="185" width="6.85546875" style="79" customWidth="1"/>
    <col min="186" max="187" width="8" style="79" customWidth="1"/>
    <col min="188" max="188" width="7.7109375" style="79" customWidth="1"/>
    <col min="189" max="190" width="7.85546875" style="79" customWidth="1"/>
    <col min="191" max="191" width="8.140625" style="79" customWidth="1"/>
    <col min="192" max="192" width="8" style="79" customWidth="1"/>
    <col min="193" max="193" width="7.85546875" style="79" customWidth="1"/>
    <col min="194" max="194" width="7.7109375" style="79" customWidth="1"/>
    <col min="195" max="195" width="7.42578125" style="79" customWidth="1"/>
    <col min="196" max="196" width="7.7109375" style="79" customWidth="1"/>
    <col min="197" max="197" width="7.85546875" style="79" customWidth="1"/>
    <col min="198" max="198" width="8.42578125" style="79" customWidth="1"/>
    <col min="199" max="199" width="8.140625" style="79" customWidth="1"/>
    <col min="200" max="200" width="6.85546875" style="79" customWidth="1"/>
    <col min="201" max="201" width="7.85546875" style="79" customWidth="1"/>
    <col min="202" max="202" width="8.42578125" style="79" customWidth="1"/>
    <col min="203" max="203" width="8.28515625" style="79" customWidth="1"/>
    <col min="204" max="204" width="9" style="79" customWidth="1"/>
    <col min="205" max="206" width="7.85546875" style="79" customWidth="1"/>
    <col min="207" max="207" width="6.85546875" style="79" customWidth="1"/>
    <col min="208" max="208" width="8.140625" style="79" customWidth="1"/>
    <col min="209" max="209" width="7.7109375" style="79" customWidth="1"/>
    <col min="210" max="210" width="7.85546875" style="79" customWidth="1"/>
    <col min="211" max="213" width="8" style="79" customWidth="1"/>
    <col min="214" max="214" width="7.5703125" style="79" customWidth="1"/>
    <col min="215" max="215" width="7.42578125" style="79" customWidth="1"/>
    <col min="216" max="216" width="8.140625" style="79" customWidth="1"/>
    <col min="217" max="217" width="8.85546875" style="79" customWidth="1"/>
    <col min="218" max="218" width="8.140625" style="79" customWidth="1"/>
    <col min="219" max="219" width="7" style="79" customWidth="1"/>
    <col min="220" max="220" width="7.85546875" style="79" customWidth="1"/>
    <col min="221" max="221" width="8.5703125" style="79" customWidth="1"/>
    <col min="222" max="222" width="8.140625" style="79" customWidth="1"/>
    <col min="223" max="223" width="8.7109375" style="79" customWidth="1"/>
    <col min="224" max="224" width="8" style="79" customWidth="1"/>
    <col min="225" max="225" width="7.85546875" style="79" customWidth="1"/>
    <col min="226" max="226" width="8.28515625" style="79" customWidth="1"/>
    <col min="227" max="227" width="8.7109375" style="79" customWidth="1"/>
    <col min="228" max="228" width="8.42578125" style="79" customWidth="1"/>
    <col min="229" max="229" width="8.140625" style="79" customWidth="1"/>
    <col min="230" max="230" width="7.28515625" style="79" customWidth="1"/>
    <col min="231" max="235" width="8" style="79" customWidth="1"/>
    <col min="236" max="239" width="8.140625" style="79" customWidth="1"/>
    <col min="240" max="240" width="8.7109375" style="79" customWidth="1"/>
    <col min="241" max="16384" width="3.5703125" style="1"/>
  </cols>
  <sheetData>
    <row r="1" spans="1:240" ht="23.25" customHeight="1">
      <c r="A1" s="97" t="s">
        <v>582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</row>
    <row r="2" spans="1:240" ht="18.75" customHeight="1">
      <c r="A2" s="6"/>
      <c r="D2" s="120"/>
      <c r="E2" s="7"/>
      <c r="F2" s="7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90" t="s">
        <v>3</v>
      </c>
      <c r="AK2" s="90"/>
      <c r="AL2" s="89"/>
    </row>
    <row r="3" spans="1:240" ht="36.75" customHeight="1">
      <c r="A3" s="98" t="s">
        <v>4</v>
      </c>
      <c r="B3" s="99" t="s">
        <v>5</v>
      </c>
      <c r="C3" s="99" t="s">
        <v>6</v>
      </c>
      <c r="D3" s="100" t="s">
        <v>7</v>
      </c>
      <c r="E3" s="100"/>
      <c r="F3" s="100"/>
      <c r="G3" s="110" t="s">
        <v>8</v>
      </c>
      <c r="H3" s="110" t="s">
        <v>121</v>
      </c>
      <c r="I3" s="110" t="s">
        <v>122</v>
      </c>
      <c r="J3" s="110" t="s">
        <v>123</v>
      </c>
      <c r="K3" s="111" t="s">
        <v>124</v>
      </c>
      <c r="L3" s="111" t="s">
        <v>125</v>
      </c>
      <c r="M3" s="111" t="s">
        <v>126</v>
      </c>
      <c r="N3" s="110" t="s">
        <v>9</v>
      </c>
      <c r="O3" s="110" t="s">
        <v>127</v>
      </c>
      <c r="P3" s="110" t="s">
        <v>128</v>
      </c>
      <c r="Q3" s="110" t="s">
        <v>129</v>
      </c>
      <c r="R3" s="110" t="s">
        <v>130</v>
      </c>
      <c r="S3" s="110" t="s">
        <v>131</v>
      </c>
      <c r="T3" s="110" t="s">
        <v>132</v>
      </c>
      <c r="U3" s="110" t="s">
        <v>133</v>
      </c>
      <c r="V3" s="110" t="s">
        <v>134</v>
      </c>
      <c r="W3" s="110" t="s">
        <v>135</v>
      </c>
      <c r="X3" s="110" t="s">
        <v>136</v>
      </c>
      <c r="Y3" s="110" t="s">
        <v>137</v>
      </c>
      <c r="Z3" s="110" t="s">
        <v>138</v>
      </c>
      <c r="AA3" s="110" t="s">
        <v>139</v>
      </c>
      <c r="AB3" s="110" t="s">
        <v>574</v>
      </c>
      <c r="AC3" s="110" t="s">
        <v>141</v>
      </c>
      <c r="AD3" s="110" t="s">
        <v>142</v>
      </c>
      <c r="AE3" s="110" t="s">
        <v>143</v>
      </c>
      <c r="AF3" s="110" t="s">
        <v>144</v>
      </c>
      <c r="AG3" s="110" t="s">
        <v>145</v>
      </c>
      <c r="AH3" s="110" t="s">
        <v>146</v>
      </c>
      <c r="AI3" s="110" t="s">
        <v>147</v>
      </c>
      <c r="AJ3" s="110" t="s">
        <v>148</v>
      </c>
      <c r="AK3" s="110" t="s">
        <v>149</v>
      </c>
      <c r="AL3" s="110" t="s">
        <v>150</v>
      </c>
      <c r="AM3" s="110" t="s">
        <v>151</v>
      </c>
      <c r="AN3" s="110" t="s">
        <v>152</v>
      </c>
      <c r="AO3" s="110" t="s">
        <v>153</v>
      </c>
      <c r="AP3" s="110" t="s">
        <v>154</v>
      </c>
      <c r="AQ3" s="110" t="s">
        <v>155</v>
      </c>
      <c r="AR3" s="110" t="s">
        <v>156</v>
      </c>
      <c r="AS3" s="110" t="s">
        <v>157</v>
      </c>
      <c r="AT3" s="110" t="s">
        <v>158</v>
      </c>
      <c r="AU3" s="110" t="s">
        <v>159</v>
      </c>
      <c r="AV3" s="110" t="s">
        <v>160</v>
      </c>
      <c r="AW3" s="110" t="s">
        <v>161</v>
      </c>
      <c r="AX3" s="110" t="s">
        <v>162</v>
      </c>
      <c r="AY3" s="110" t="s">
        <v>163</v>
      </c>
      <c r="AZ3" s="110" t="s">
        <v>164</v>
      </c>
      <c r="BA3" s="110" t="s">
        <v>165</v>
      </c>
      <c r="BB3" s="110" t="s">
        <v>166</v>
      </c>
      <c r="BC3" s="110" t="s">
        <v>167</v>
      </c>
      <c r="BD3" s="110" t="s">
        <v>168</v>
      </c>
      <c r="BE3" s="110" t="s">
        <v>169</v>
      </c>
      <c r="BF3" s="110" t="s">
        <v>170</v>
      </c>
      <c r="BG3" s="110" t="s">
        <v>171</v>
      </c>
      <c r="BH3" s="110" t="s">
        <v>172</v>
      </c>
      <c r="BI3" s="110" t="s">
        <v>173</v>
      </c>
      <c r="BJ3" s="110" t="s">
        <v>174</v>
      </c>
      <c r="BK3" s="110" t="s">
        <v>175</v>
      </c>
      <c r="BL3" s="110" t="s">
        <v>176</v>
      </c>
      <c r="BM3" s="110" t="s">
        <v>177</v>
      </c>
      <c r="BN3" s="110" t="s">
        <v>178</v>
      </c>
      <c r="BO3" s="110" t="s">
        <v>179</v>
      </c>
      <c r="BP3" s="110" t="s">
        <v>180</v>
      </c>
      <c r="BQ3" s="110" t="s">
        <v>181</v>
      </c>
      <c r="BR3" s="110" t="s">
        <v>182</v>
      </c>
      <c r="BS3" s="110" t="s">
        <v>183</v>
      </c>
      <c r="BT3" s="110" t="s">
        <v>184</v>
      </c>
      <c r="BU3" s="110" t="s">
        <v>185</v>
      </c>
      <c r="BV3" s="110" t="s">
        <v>186</v>
      </c>
      <c r="BW3" s="110" t="s">
        <v>187</v>
      </c>
      <c r="BX3" s="110" t="s">
        <v>188</v>
      </c>
      <c r="BY3" s="110" t="s">
        <v>189</v>
      </c>
      <c r="BZ3" s="110" t="s">
        <v>190</v>
      </c>
      <c r="CA3" s="110" t="s">
        <v>191</v>
      </c>
      <c r="CB3" s="110" t="s">
        <v>192</v>
      </c>
      <c r="CC3" s="110" t="s">
        <v>193</v>
      </c>
      <c r="CD3" s="110" t="s">
        <v>194</v>
      </c>
      <c r="CE3" s="110" t="s">
        <v>195</v>
      </c>
      <c r="CF3" s="110" t="s">
        <v>196</v>
      </c>
      <c r="CG3" s="110" t="s">
        <v>197</v>
      </c>
      <c r="CH3" s="110" t="s">
        <v>198</v>
      </c>
      <c r="CI3" s="110" t="s">
        <v>199</v>
      </c>
      <c r="CJ3" s="110" t="s">
        <v>200</v>
      </c>
      <c r="CK3" s="110" t="s">
        <v>201</v>
      </c>
      <c r="CL3" s="110" t="s">
        <v>202</v>
      </c>
      <c r="CM3" s="110" t="s">
        <v>203</v>
      </c>
      <c r="CN3" s="110" t="s">
        <v>204</v>
      </c>
      <c r="CO3" s="110" t="s">
        <v>205</v>
      </c>
      <c r="CP3" s="110" t="s">
        <v>206</v>
      </c>
      <c r="CQ3" s="110" t="s">
        <v>207</v>
      </c>
      <c r="CR3" s="110" t="s">
        <v>208</v>
      </c>
      <c r="CS3" s="110" t="s">
        <v>209</v>
      </c>
      <c r="CT3" s="110" t="s">
        <v>210</v>
      </c>
      <c r="CU3" s="110" t="s">
        <v>211</v>
      </c>
      <c r="CV3" s="110" t="s">
        <v>212</v>
      </c>
      <c r="CW3" s="110" t="s">
        <v>213</v>
      </c>
      <c r="CX3" s="110" t="s">
        <v>214</v>
      </c>
      <c r="CY3" s="110" t="s">
        <v>215</v>
      </c>
      <c r="CZ3" s="110" t="s">
        <v>216</v>
      </c>
      <c r="DA3" s="110" t="s">
        <v>217</v>
      </c>
      <c r="DB3" s="110" t="s">
        <v>218</v>
      </c>
      <c r="DC3" s="110" t="s">
        <v>219</v>
      </c>
      <c r="DD3" s="110" t="s">
        <v>220</v>
      </c>
      <c r="DE3" s="110" t="s">
        <v>221</v>
      </c>
      <c r="DF3" s="110" t="s">
        <v>222</v>
      </c>
      <c r="DG3" s="110" t="s">
        <v>223</v>
      </c>
      <c r="DH3" s="110" t="s">
        <v>224</v>
      </c>
      <c r="DI3" s="110" t="s">
        <v>225</v>
      </c>
      <c r="DJ3" s="110" t="s">
        <v>226</v>
      </c>
      <c r="DK3" s="110" t="s">
        <v>227</v>
      </c>
      <c r="DL3" s="110" t="s">
        <v>228</v>
      </c>
      <c r="DM3" s="110" t="s">
        <v>229</v>
      </c>
      <c r="DN3" s="110" t="s">
        <v>230</v>
      </c>
      <c r="DO3" s="110" t="s">
        <v>231</v>
      </c>
      <c r="DP3" s="110" t="s">
        <v>232</v>
      </c>
      <c r="DQ3" s="110" t="s">
        <v>233</v>
      </c>
      <c r="DR3" s="110" t="s">
        <v>234</v>
      </c>
      <c r="DS3" s="110" t="s">
        <v>235</v>
      </c>
      <c r="DT3" s="110" t="s">
        <v>236</v>
      </c>
      <c r="DU3" s="110" t="s">
        <v>237</v>
      </c>
      <c r="DV3" s="110" t="s">
        <v>238</v>
      </c>
      <c r="DW3" s="110" t="s">
        <v>239</v>
      </c>
      <c r="DX3" s="110" t="s">
        <v>240</v>
      </c>
      <c r="DY3" s="110" t="s">
        <v>241</v>
      </c>
      <c r="DZ3" s="110" t="s">
        <v>242</v>
      </c>
      <c r="EA3" s="110" t="s">
        <v>244</v>
      </c>
      <c r="EB3" s="110" t="s">
        <v>243</v>
      </c>
      <c r="EC3" s="110" t="s">
        <v>245</v>
      </c>
      <c r="ED3" s="110" t="s">
        <v>246</v>
      </c>
      <c r="EE3" s="110" t="s">
        <v>247</v>
      </c>
      <c r="EF3" s="110" t="s">
        <v>248</v>
      </c>
      <c r="EG3" s="110" t="s">
        <v>249</v>
      </c>
      <c r="EH3" s="110" t="s">
        <v>250</v>
      </c>
      <c r="EI3" s="110" t="s">
        <v>251</v>
      </c>
      <c r="EJ3" s="110" t="s">
        <v>252</v>
      </c>
      <c r="EK3" s="110" t="s">
        <v>253</v>
      </c>
      <c r="EL3" s="110" t="s">
        <v>254</v>
      </c>
      <c r="EM3" s="110" t="s">
        <v>255</v>
      </c>
      <c r="EN3" s="110" t="s">
        <v>256</v>
      </c>
      <c r="EO3" s="110" t="s">
        <v>257</v>
      </c>
      <c r="EP3" s="110" t="s">
        <v>258</v>
      </c>
      <c r="EQ3" s="110" t="s">
        <v>259</v>
      </c>
      <c r="ER3" s="110" t="s">
        <v>260</v>
      </c>
      <c r="ES3" s="110" t="s">
        <v>261</v>
      </c>
      <c r="ET3" s="110" t="s">
        <v>10</v>
      </c>
      <c r="EU3" s="110" t="s">
        <v>262</v>
      </c>
      <c r="EV3" s="110" t="s">
        <v>263</v>
      </c>
      <c r="EW3" s="110" t="s">
        <v>264</v>
      </c>
      <c r="EX3" s="110" t="s">
        <v>265</v>
      </c>
      <c r="EY3" s="110" t="s">
        <v>266</v>
      </c>
      <c r="EZ3" s="110" t="s">
        <v>267</v>
      </c>
      <c r="FA3" s="110" t="s">
        <v>268</v>
      </c>
      <c r="FB3" s="110" t="s">
        <v>269</v>
      </c>
      <c r="FC3" s="110" t="s">
        <v>270</v>
      </c>
      <c r="FD3" s="110" t="s">
        <v>271</v>
      </c>
      <c r="FE3" s="110" t="s">
        <v>272</v>
      </c>
      <c r="FF3" s="110" t="s">
        <v>273</v>
      </c>
      <c r="FG3" s="110" t="s">
        <v>274</v>
      </c>
      <c r="FH3" s="110" t="s">
        <v>275</v>
      </c>
      <c r="FI3" s="110" t="s">
        <v>276</v>
      </c>
      <c r="FJ3" s="110" t="s">
        <v>277</v>
      </c>
      <c r="FK3" s="110" t="s">
        <v>278</v>
      </c>
      <c r="FL3" s="110" t="s">
        <v>279</v>
      </c>
      <c r="FM3" s="110" t="s">
        <v>280</v>
      </c>
      <c r="FN3" s="110" t="s">
        <v>281</v>
      </c>
      <c r="FO3" s="110" t="s">
        <v>282</v>
      </c>
      <c r="FP3" s="110" t="s">
        <v>283</v>
      </c>
      <c r="FQ3" s="110" t="s">
        <v>284</v>
      </c>
      <c r="FR3" s="110" t="s">
        <v>285</v>
      </c>
      <c r="FS3" s="110" t="s">
        <v>286</v>
      </c>
      <c r="FT3" s="110" t="s">
        <v>287</v>
      </c>
      <c r="FU3" s="110" t="s">
        <v>288</v>
      </c>
      <c r="FV3" s="110" t="s">
        <v>289</v>
      </c>
      <c r="FW3" s="110" t="s">
        <v>290</v>
      </c>
      <c r="FX3" s="110" t="s">
        <v>291</v>
      </c>
      <c r="FY3" s="110" t="s">
        <v>292</v>
      </c>
      <c r="FZ3" s="110" t="s">
        <v>293</v>
      </c>
      <c r="GA3" s="110" t="s">
        <v>294</v>
      </c>
      <c r="GB3" s="110" t="s">
        <v>295</v>
      </c>
      <c r="GC3" s="110" t="s">
        <v>296</v>
      </c>
      <c r="GD3" s="110" t="s">
        <v>297</v>
      </c>
      <c r="GE3" s="110" t="s">
        <v>298</v>
      </c>
      <c r="GF3" s="110" t="s">
        <v>299</v>
      </c>
      <c r="GG3" s="110" t="s">
        <v>300</v>
      </c>
      <c r="GH3" s="110" t="s">
        <v>301</v>
      </c>
      <c r="GI3" s="110" t="s">
        <v>302</v>
      </c>
      <c r="GJ3" s="110" t="s">
        <v>303</v>
      </c>
      <c r="GK3" s="110" t="s">
        <v>304</v>
      </c>
      <c r="GL3" s="110" t="s">
        <v>305</v>
      </c>
      <c r="GM3" s="110" t="s">
        <v>306</v>
      </c>
      <c r="GN3" s="110" t="s">
        <v>307</v>
      </c>
      <c r="GO3" s="110" t="s">
        <v>308</v>
      </c>
      <c r="GP3" s="110" t="s">
        <v>309</v>
      </c>
      <c r="GQ3" s="110" t="s">
        <v>310</v>
      </c>
      <c r="GR3" s="110" t="s">
        <v>311</v>
      </c>
      <c r="GS3" s="110" t="s">
        <v>312</v>
      </c>
      <c r="GT3" s="110" t="s">
        <v>313</v>
      </c>
      <c r="GU3" s="110" t="s">
        <v>314</v>
      </c>
      <c r="GV3" s="110" t="s">
        <v>315</v>
      </c>
      <c r="GW3" s="110" t="s">
        <v>316</v>
      </c>
      <c r="GX3" s="110" t="s">
        <v>317</v>
      </c>
      <c r="GY3" s="110" t="s">
        <v>318</v>
      </c>
      <c r="GZ3" s="110" t="s">
        <v>319</v>
      </c>
      <c r="HA3" s="110" t="s">
        <v>575</v>
      </c>
      <c r="HB3" s="110" t="s">
        <v>321</v>
      </c>
      <c r="HC3" s="110" t="s">
        <v>322</v>
      </c>
      <c r="HD3" s="110" t="s">
        <v>323</v>
      </c>
      <c r="HE3" s="110" t="s">
        <v>324</v>
      </c>
      <c r="HF3" s="110" t="s">
        <v>325</v>
      </c>
      <c r="HG3" s="110" t="s">
        <v>326</v>
      </c>
      <c r="HH3" s="110" t="s">
        <v>327</v>
      </c>
      <c r="HI3" s="110" t="s">
        <v>328</v>
      </c>
      <c r="HJ3" s="110" t="s">
        <v>329</v>
      </c>
      <c r="HK3" s="110" t="s">
        <v>330</v>
      </c>
      <c r="HL3" s="110" t="s">
        <v>331</v>
      </c>
      <c r="HM3" s="110" t="s">
        <v>332</v>
      </c>
      <c r="HN3" s="110" t="s">
        <v>333</v>
      </c>
      <c r="HO3" s="110" t="s">
        <v>334</v>
      </c>
      <c r="HP3" s="110" t="s">
        <v>335</v>
      </c>
      <c r="HQ3" s="110" t="s">
        <v>336</v>
      </c>
      <c r="HR3" s="110" t="s">
        <v>573</v>
      </c>
      <c r="HS3" s="110" t="s">
        <v>338</v>
      </c>
      <c r="HT3" s="110" t="s">
        <v>339</v>
      </c>
      <c r="HU3" s="110" t="s">
        <v>340</v>
      </c>
      <c r="HV3" s="110" t="s">
        <v>341</v>
      </c>
      <c r="HW3" s="110" t="s">
        <v>342</v>
      </c>
      <c r="HX3" s="110" t="s">
        <v>343</v>
      </c>
      <c r="HY3" s="110" t="s">
        <v>344</v>
      </c>
      <c r="HZ3" s="110" t="s">
        <v>345</v>
      </c>
      <c r="IA3" s="110" t="s">
        <v>346</v>
      </c>
      <c r="IB3" s="110" t="s">
        <v>347</v>
      </c>
      <c r="IC3" s="110" t="s">
        <v>348</v>
      </c>
      <c r="ID3" s="110" t="s">
        <v>349</v>
      </c>
      <c r="IE3" s="110" t="s">
        <v>350</v>
      </c>
      <c r="IF3" s="110" t="s">
        <v>351</v>
      </c>
    </row>
    <row r="4" spans="1:240" ht="39.75" customHeight="1">
      <c r="A4" s="98"/>
      <c r="B4" s="99"/>
      <c r="C4" s="99"/>
      <c r="D4" s="100" t="s">
        <v>11</v>
      </c>
      <c r="E4" s="100"/>
      <c r="F4" s="100"/>
      <c r="G4" s="111"/>
      <c r="H4" s="111"/>
      <c r="I4" s="111"/>
      <c r="J4" s="111"/>
      <c r="K4" s="111"/>
      <c r="L4" s="111"/>
      <c r="M4" s="111"/>
      <c r="N4" s="110"/>
      <c r="O4" s="110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2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</row>
    <row r="5" spans="1:240" ht="65.25" customHeight="1">
      <c r="A5" s="98"/>
      <c r="B5" s="99"/>
      <c r="C5" s="99"/>
      <c r="D5" s="36" t="s">
        <v>12</v>
      </c>
      <c r="E5" s="96" t="s">
        <v>13</v>
      </c>
      <c r="F5" s="96" t="s">
        <v>14</v>
      </c>
      <c r="G5" s="111"/>
      <c r="H5" s="111"/>
      <c r="I5" s="111"/>
      <c r="J5" s="111"/>
      <c r="K5" s="111"/>
      <c r="L5" s="111"/>
      <c r="M5" s="111"/>
      <c r="N5" s="110"/>
      <c r="O5" s="110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2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</row>
    <row r="6" spans="1:240" s="2" customFormat="1" ht="15" customHeight="1">
      <c r="A6" s="11" t="s">
        <v>15</v>
      </c>
      <c r="B6" s="12" t="s">
        <v>16</v>
      </c>
      <c r="C6" s="13" t="s">
        <v>17</v>
      </c>
      <c r="D6" s="14">
        <f>E6+F6</f>
        <v>20649.048999999999</v>
      </c>
      <c r="E6" s="14">
        <f>E9+E16+E27+E29+E32+E34+E36+E38+E40+E42+E44+E46+E48+E50+E52+E54+E56+E58+E60+E62+E64</f>
        <v>6174.9449999999997</v>
      </c>
      <c r="F6" s="14">
        <f>F9+F16+F27+F29+F32+F36+F38+F42+F50</f>
        <v>14474.104000000001</v>
      </c>
      <c r="G6" s="91">
        <f>'2 кв.'!G7+'1 кв.'!G12</f>
        <v>345.89100000000002</v>
      </c>
      <c r="H6" s="91">
        <f>'2 кв.'!H7+'1 кв.'!H12</f>
        <v>2.157</v>
      </c>
      <c r="I6" s="91">
        <f>'2 кв.'!I7+'1 кв.'!I12</f>
        <v>217.149</v>
      </c>
      <c r="J6" s="91">
        <f>'2 кв.'!J7+'1 кв.'!J12</f>
        <v>2.52</v>
      </c>
      <c r="K6" s="91">
        <f>'2 кв.'!K7+'1 кв.'!K12</f>
        <v>274.84499999999997</v>
      </c>
      <c r="L6" s="91">
        <f>'2 кв.'!L7+'1 кв.'!L12</f>
        <v>0</v>
      </c>
      <c r="M6" s="91">
        <f>'2 кв.'!M7+'1 кв.'!M12</f>
        <v>0</v>
      </c>
      <c r="N6" s="91">
        <f>'2 кв.'!N7+'1 кв.'!N12</f>
        <v>95.498999999999995</v>
      </c>
      <c r="O6" s="91">
        <f>'2 кв.'!O7+'1 кв.'!O12</f>
        <v>0</v>
      </c>
      <c r="P6" s="91">
        <f>'2 кв.'!P7+'1 кв.'!P12</f>
        <v>17.417999999999999</v>
      </c>
      <c r="Q6" s="91">
        <f>'2 кв.'!Q7+'1 кв.'!Q12</f>
        <v>84.218999999999994</v>
      </c>
      <c r="R6" s="91">
        <f>'2 кв.'!R7+'1 кв.'!R12</f>
        <v>1.486</v>
      </c>
      <c r="S6" s="91">
        <f>'2 кв.'!S7+'1 кв.'!S12</f>
        <v>149.55699999999999</v>
      </c>
      <c r="T6" s="91">
        <f>'2 кв.'!T7+'1 кв.'!T12</f>
        <v>4.2380000000000004</v>
      </c>
      <c r="U6" s="91">
        <f>'2 кв.'!U7+'1 кв.'!U12</f>
        <v>105.348</v>
      </c>
      <c r="V6" s="91">
        <f>'2 кв.'!V7+'1 кв.'!V12</f>
        <v>7.6199999999999992</v>
      </c>
      <c r="W6" s="91">
        <f>'2 кв.'!W7+'1 кв.'!W12</f>
        <v>54.58</v>
      </c>
      <c r="X6" s="91">
        <f>'2 кв.'!X7+'1 кв.'!X12</f>
        <v>97.542000000000002</v>
      </c>
      <c r="Y6" s="91">
        <f>'2 кв.'!Y7+'1 кв.'!Y12</f>
        <v>3.504</v>
      </c>
      <c r="Z6" s="91">
        <f>'2 кв.'!Z7+'1 кв.'!Z12</f>
        <v>21.789000000000001</v>
      </c>
      <c r="AA6" s="91">
        <f>'2 кв.'!AA7+'1 кв.'!AA12</f>
        <v>50.315000000000005</v>
      </c>
      <c r="AB6" s="91">
        <f>'2 кв.'!AB7+'1 кв.'!AB12</f>
        <v>264.73200000000003</v>
      </c>
      <c r="AC6" s="91">
        <f>'2 кв.'!AC7+'1 кв.'!AC12</f>
        <v>7.4340000000000011</v>
      </c>
      <c r="AD6" s="91">
        <f>'2 кв.'!AD7+'1 кв.'!AD12</f>
        <v>286.75199999999995</v>
      </c>
      <c r="AE6" s="91">
        <f>'2 кв.'!AE7+'1 кв.'!AE12</f>
        <v>0</v>
      </c>
      <c r="AF6" s="91">
        <f>'2 кв.'!AF7+'1 кв.'!AF12</f>
        <v>0</v>
      </c>
      <c r="AG6" s="91">
        <f>'2 кв.'!AG7+'1 кв.'!AG12</f>
        <v>354.78100000000001</v>
      </c>
      <c r="AH6" s="91">
        <f>'2 кв.'!AH7+'1 кв.'!AH12</f>
        <v>11.311</v>
      </c>
      <c r="AI6" s="91">
        <f>'2 кв.'!AI7+'1 кв.'!AI12</f>
        <v>0.29899999999999999</v>
      </c>
      <c r="AJ6" s="91">
        <f>'2 кв.'!AJ7+'1 кв.'!AJ12</f>
        <v>2.4980000000000002</v>
      </c>
      <c r="AK6" s="91">
        <f>'2 кв.'!AK7+'1 кв.'!AK12</f>
        <v>176.95699999999999</v>
      </c>
      <c r="AL6" s="91">
        <f>'2 кв.'!AL7+'1 кв.'!AL12</f>
        <v>569.01099999999997</v>
      </c>
      <c r="AM6" s="91">
        <f>'2 кв.'!AM7+'1 кв.'!AM12</f>
        <v>0.41899999999999998</v>
      </c>
      <c r="AN6" s="91">
        <f>'2 кв.'!AN7+'1 кв.'!AN12</f>
        <v>0</v>
      </c>
      <c r="AO6" s="91">
        <f>'2 кв.'!AO7+'1 кв.'!AO12</f>
        <v>401.75400000000002</v>
      </c>
      <c r="AP6" s="91">
        <f>'2 кв.'!AP7+'1 кв.'!AP12</f>
        <v>586.65700000000004</v>
      </c>
      <c r="AQ6" s="91">
        <f>'2 кв.'!AQ7+'1 кв.'!AQ12</f>
        <v>0</v>
      </c>
      <c r="AR6" s="91">
        <f>'2 кв.'!AR7+'1 кв.'!AR12</f>
        <v>839.49400000000003</v>
      </c>
      <c r="AS6" s="91">
        <f>'2 кв.'!AS7+'1 кв.'!AS12</f>
        <v>1.2589999999999999</v>
      </c>
      <c r="AT6" s="91">
        <f>'2 кв.'!AT7+'1 кв.'!AT12</f>
        <v>15.648999999999999</v>
      </c>
      <c r="AU6" s="91">
        <f>'2 кв.'!AU7+'1 кв.'!AU12</f>
        <v>490.69099999999992</v>
      </c>
      <c r="AV6" s="91">
        <f>'2 кв.'!AV7+'1 кв.'!AV12</f>
        <v>1.9530000000000001</v>
      </c>
      <c r="AW6" s="91">
        <f>'2 кв.'!AW7+'1 кв.'!AW12</f>
        <v>3.0990000000000002</v>
      </c>
      <c r="AX6" s="91">
        <f>'2 кв.'!AX7+'1 кв.'!AX12</f>
        <v>28.731999999999999</v>
      </c>
      <c r="AY6" s="91">
        <f>'2 кв.'!AY7+'1 кв.'!AY12</f>
        <v>2.5760000000000001</v>
      </c>
      <c r="AZ6" s="91">
        <f>'2 кв.'!AZ7+'1 кв.'!AZ12</f>
        <v>1.077</v>
      </c>
      <c r="BA6" s="91">
        <f>'2 кв.'!BA7+'1 кв.'!BA12</f>
        <v>192.76599999999999</v>
      </c>
      <c r="BB6" s="91">
        <f>'2 кв.'!BB7+'1 кв.'!BB12</f>
        <v>6.7230000000000008</v>
      </c>
      <c r="BC6" s="91">
        <f>'2 кв.'!BC7+'1 кв.'!BC12</f>
        <v>0</v>
      </c>
      <c r="BD6" s="91">
        <f>'2 кв.'!BD7+'1 кв.'!BD12</f>
        <v>341.38200000000001</v>
      </c>
      <c r="BE6" s="91">
        <f>'2 кв.'!BE7+'1 кв.'!BE12</f>
        <v>145.102</v>
      </c>
      <c r="BF6" s="91">
        <f>'2 кв.'!BF7+'1 кв.'!BF12</f>
        <v>3.9809999999999999</v>
      </c>
      <c r="BG6" s="91">
        <f>'2 кв.'!BG7+'1 кв.'!BG12</f>
        <v>212.03</v>
      </c>
      <c r="BH6" s="91">
        <f>'2 кв.'!BH7+'1 кв.'!BH12</f>
        <v>215.37899999999999</v>
      </c>
      <c r="BI6" s="91">
        <f>'2 кв.'!BI7+'1 кв.'!BI12</f>
        <v>0</v>
      </c>
      <c r="BJ6" s="91">
        <f>'2 кв.'!BJ7+'1 кв.'!BJ12</f>
        <v>0</v>
      </c>
      <c r="BK6" s="91">
        <f>'2 кв.'!BK7+'1 кв.'!BK12</f>
        <v>4.4670000000000005</v>
      </c>
      <c r="BL6" s="91">
        <f>'2 кв.'!BL7+'1 кв.'!BL12</f>
        <v>17.956</v>
      </c>
      <c r="BM6" s="91">
        <f>'2 кв.'!BM7+'1 кв.'!BM12</f>
        <v>334.52500000000003</v>
      </c>
      <c r="BN6" s="91">
        <f>'2 кв.'!BN7+'1 кв.'!BN12</f>
        <v>15.042999999999999</v>
      </c>
      <c r="BO6" s="91">
        <f>'2 кв.'!BO7+'1 кв.'!BO12</f>
        <v>279.142</v>
      </c>
      <c r="BP6" s="91">
        <f>'2 кв.'!BP7+'1 кв.'!BP12</f>
        <v>0</v>
      </c>
      <c r="BQ6" s="91">
        <f>'2 кв.'!BQ7+'1 кв.'!BQ12</f>
        <v>146.678</v>
      </c>
      <c r="BR6" s="91">
        <f>'2 кв.'!BR7+'1 кв.'!BR12</f>
        <v>3.9750000000000001</v>
      </c>
      <c r="BS6" s="91">
        <f>'2 кв.'!BS7+'1 кв.'!BS12</f>
        <v>1.9870000000000001</v>
      </c>
      <c r="BT6" s="91">
        <f>'2 кв.'!BT7+'1 кв.'!BT12</f>
        <v>699.66300000000001</v>
      </c>
      <c r="BU6" s="91">
        <f>'2 кв.'!BU7+'1 кв.'!BU12</f>
        <v>78.290000000000006</v>
      </c>
      <c r="BV6" s="91">
        <f>'2 кв.'!BV7+'1 кв.'!BV12</f>
        <v>462.15899999999999</v>
      </c>
      <c r="BW6" s="91">
        <f>'2 кв.'!BW7+'1 кв.'!BW12</f>
        <v>1.448</v>
      </c>
      <c r="BX6" s="91">
        <f>'2 кв.'!BX7+'1 кв.'!BX12</f>
        <v>10.77</v>
      </c>
      <c r="BY6" s="91">
        <f>'2 кв.'!BY7+'1 кв.'!BY12</f>
        <v>145.37800000000001</v>
      </c>
      <c r="BZ6" s="91">
        <f>'2 кв.'!BZ7+'1 кв.'!BZ12</f>
        <v>1.9870000000000001</v>
      </c>
      <c r="CA6" s="91">
        <f>'2 кв.'!CA7+'1 кв.'!CA12</f>
        <v>4.2279999999999998</v>
      </c>
      <c r="CB6" s="91">
        <f>'2 кв.'!CB7+'1 кв.'!CB12</f>
        <v>2.827</v>
      </c>
      <c r="CC6" s="91">
        <f>'2 кв.'!CC7+'1 кв.'!CC12</f>
        <v>8.2040000000000006</v>
      </c>
      <c r="CD6" s="91">
        <f>'2 кв.'!CD7+'1 кв.'!CD12</f>
        <v>179.04899999999998</v>
      </c>
      <c r="CE6" s="91">
        <f>'2 кв.'!CE7+'1 кв.'!CE12</f>
        <v>4.1440000000000001</v>
      </c>
      <c r="CF6" s="91">
        <f>'2 кв.'!CF7+'1 кв.'!CF12</f>
        <v>0</v>
      </c>
      <c r="CG6" s="91">
        <f>'2 кв.'!CG7+'1 кв.'!CG12</f>
        <v>14.186999999999999</v>
      </c>
      <c r="CH6" s="91">
        <f>'2 кв.'!CH7+'1 кв.'!CH12</f>
        <v>0</v>
      </c>
      <c r="CI6" s="91">
        <f>'2 кв.'!CI7+'1 кв.'!CI12</f>
        <v>0</v>
      </c>
      <c r="CJ6" s="91">
        <f>'2 кв.'!CJ7+'1 кв.'!CJ12</f>
        <v>0</v>
      </c>
      <c r="CK6" s="91">
        <f>'2 кв.'!CK7+'1 кв.'!CK12</f>
        <v>0</v>
      </c>
      <c r="CL6" s="91">
        <f>'2 кв.'!CL7+'1 кв.'!CL12</f>
        <v>9.0449999999999999</v>
      </c>
      <c r="CM6" s="91">
        <f>'2 кв.'!CM7+'1 кв.'!CM12</f>
        <v>5.3769999999999998</v>
      </c>
      <c r="CN6" s="91">
        <f>'2 кв.'!CN7+'1 кв.'!CN12</f>
        <v>0</v>
      </c>
      <c r="CO6" s="91">
        <f>'2 кв.'!CO7+'1 кв.'!CO12</f>
        <v>34.769999999999996</v>
      </c>
      <c r="CP6" s="91">
        <f>'2 кв.'!CP7+'1 кв.'!CP12</f>
        <v>3.3340000000000001</v>
      </c>
      <c r="CQ6" s="91">
        <f>'2 кв.'!CQ7+'1 кв.'!CQ12</f>
        <v>194.34</v>
      </c>
      <c r="CR6" s="91">
        <f>'2 кв.'!CR7+'1 кв.'!CR12</f>
        <v>0</v>
      </c>
      <c r="CS6" s="91">
        <f>'2 кв.'!CS7+'1 кв.'!CS12</f>
        <v>296.90600000000001</v>
      </c>
      <c r="CT6" s="91">
        <f>'2 кв.'!CT7+'1 кв.'!CT12</f>
        <v>1.8320000000000001</v>
      </c>
      <c r="CU6" s="91">
        <f>'2 кв.'!CU7+'1 кв.'!CU12</f>
        <v>234.727</v>
      </c>
      <c r="CV6" s="91">
        <f>'2 кв.'!CV7+'1 кв.'!CV12</f>
        <v>0</v>
      </c>
      <c r="CW6" s="91">
        <f>'2 кв.'!CW7+'1 кв.'!CW12</f>
        <v>1.325</v>
      </c>
      <c r="CX6" s="91">
        <f>'2 кв.'!CX7+'1 кв.'!CX12</f>
        <v>0</v>
      </c>
      <c r="CY6" s="91">
        <f>'2 кв.'!CY7+'1 кв.'!CY12</f>
        <v>2.8250000000000002</v>
      </c>
      <c r="CZ6" s="91">
        <f>'2 кв.'!CZ7+'1 кв.'!CZ12</f>
        <v>2.3149999999999999</v>
      </c>
      <c r="DA6" s="91">
        <f>'2 кв.'!DA7+'1 кв.'!DA12</f>
        <v>828.51700000000005</v>
      </c>
      <c r="DB6" s="91">
        <f>'2 кв.'!DB7+'1 кв.'!DB12</f>
        <v>17.945</v>
      </c>
      <c r="DC6" s="91">
        <f>'2 кв.'!DC7+'1 кв.'!DC12</f>
        <v>313.64499999999998</v>
      </c>
      <c r="DD6" s="91">
        <f>'2 кв.'!DD7+'1 кв.'!DD12</f>
        <v>3.5880000000000001</v>
      </c>
      <c r="DE6" s="91">
        <f>'2 кв.'!DE7+'1 кв.'!DE12</f>
        <v>0</v>
      </c>
      <c r="DF6" s="91">
        <f>'2 кв.'!DF7+'1 кв.'!DF12</f>
        <v>0</v>
      </c>
      <c r="DG6" s="91">
        <f>'2 кв.'!DG7+'1 кв.'!DG12</f>
        <v>0</v>
      </c>
      <c r="DH6" s="91">
        <f>'2 кв.'!DH7+'1 кв.'!DH12</f>
        <v>0</v>
      </c>
      <c r="DI6" s="91">
        <f>'2 кв.'!DI7+'1 кв.'!DI12</f>
        <v>209.94900000000001</v>
      </c>
      <c r="DJ6" s="91">
        <f>'2 кв.'!DJ7+'1 кв.'!DJ12</f>
        <v>20.492000000000001</v>
      </c>
      <c r="DK6" s="91">
        <f>'2 кв.'!DK7+'1 кв.'!DK12</f>
        <v>52.308999999999997</v>
      </c>
      <c r="DL6" s="91">
        <f>'2 кв.'!DL7+'1 кв.'!DL12</f>
        <v>51.792999999999999</v>
      </c>
      <c r="DM6" s="91">
        <f>'2 кв.'!DM7+'1 кв.'!DM12</f>
        <v>48.467999999999996</v>
      </c>
      <c r="DN6" s="91">
        <f>'2 кв.'!DN7+'1 кв.'!DN12</f>
        <v>48.642000000000003</v>
      </c>
      <c r="DO6" s="91">
        <f>'2 кв.'!DO7+'1 кв.'!DO12</f>
        <v>541.50000000000011</v>
      </c>
      <c r="DP6" s="91">
        <f>'2 кв.'!DP7+'1 кв.'!DP12</f>
        <v>17.436999999999998</v>
      </c>
      <c r="DQ6" s="91">
        <f>'2 кв.'!DQ7+'1 кв.'!DQ12</f>
        <v>0</v>
      </c>
      <c r="DR6" s="91">
        <f>'2 кв.'!DR7+'1 кв.'!DR12</f>
        <v>19.518000000000001</v>
      </c>
      <c r="DS6" s="91">
        <f>'2 кв.'!DS7+'1 кв.'!DS12</f>
        <v>13.516999999999999</v>
      </c>
      <c r="DT6" s="91">
        <f>'2 кв.'!DT7+'1 кв.'!DT12</f>
        <v>0</v>
      </c>
      <c r="DU6" s="91">
        <f>'2 кв.'!DU7+'1 кв.'!DU12</f>
        <v>4.4379999999999997</v>
      </c>
      <c r="DV6" s="91">
        <f>'2 кв.'!DV7+'1 кв.'!DV12</f>
        <v>5.7370000000000001</v>
      </c>
      <c r="DW6" s="91">
        <f>'2 кв.'!DW7+'1 кв.'!DW12</f>
        <v>43.896999999999998</v>
      </c>
      <c r="DX6" s="91">
        <f>'2 кв.'!DX7+'1 кв.'!DX12</f>
        <v>377.44000000000005</v>
      </c>
      <c r="DY6" s="91">
        <f>'2 кв.'!DY7+'1 кв.'!DY12</f>
        <v>716.48599999999999</v>
      </c>
      <c r="DZ6" s="91">
        <f>'2 кв.'!DZ7+'1 кв.'!DZ12</f>
        <v>136.94800000000001</v>
      </c>
      <c r="EA6" s="91">
        <f>'2 кв.'!EA7+'1 кв.'!EA12</f>
        <v>51.411999999999999</v>
      </c>
      <c r="EB6" s="91">
        <f>'2 кв.'!EB7+'1 кв.'!EB12</f>
        <v>625.40100000000007</v>
      </c>
      <c r="EC6" s="91">
        <f>'2 кв.'!EC7+'1 кв.'!EC12</f>
        <v>99.581000000000003</v>
      </c>
      <c r="ED6" s="91">
        <f>'2 кв.'!ED7+'1 кв.'!ED12</f>
        <v>0</v>
      </c>
      <c r="EE6" s="91">
        <f>'2 кв.'!EE7+'1 кв.'!EE12</f>
        <v>0</v>
      </c>
      <c r="EF6" s="91">
        <f>'2 кв.'!EF7+'1 кв.'!EF12</f>
        <v>0</v>
      </c>
      <c r="EG6" s="91">
        <f>'2 кв.'!EG7+'1 кв.'!EG12</f>
        <v>0</v>
      </c>
      <c r="EH6" s="91">
        <f>'2 кв.'!EH7+'1 кв.'!EH12</f>
        <v>37.598999999999997</v>
      </c>
      <c r="EI6" s="91">
        <f>'2 кв.'!EI7+'1 кв.'!EI12</f>
        <v>203.751</v>
      </c>
      <c r="EJ6" s="91">
        <f>'2 кв.'!EJ7+'1 кв.'!EJ12</f>
        <v>16.814</v>
      </c>
      <c r="EK6" s="91">
        <f>'2 кв.'!EK7+'1 кв.'!EK12</f>
        <v>12.364000000000001</v>
      </c>
      <c r="EL6" s="91">
        <f>'2 кв.'!EL7+'1 кв.'!EL12</f>
        <v>0</v>
      </c>
      <c r="EM6" s="91">
        <f>'2 кв.'!EM7+'1 кв.'!EM12</f>
        <v>414.53499999999997</v>
      </c>
      <c r="EN6" s="91">
        <f>'2 кв.'!EN7+'1 кв.'!EN12</f>
        <v>0.3</v>
      </c>
      <c r="EO6" s="91">
        <f>'2 кв.'!EO7+'1 кв.'!EO12</f>
        <v>0</v>
      </c>
      <c r="EP6" s="91">
        <f>'2 кв.'!EP7+'1 кв.'!EP12</f>
        <v>5.5280000000000005</v>
      </c>
      <c r="EQ6" s="91">
        <f>'2 кв.'!EQ7+'1 кв.'!EQ12</f>
        <v>16.100000000000001</v>
      </c>
      <c r="ER6" s="91">
        <f>'2 кв.'!ER7+'1 кв.'!ER12</f>
        <v>0</v>
      </c>
      <c r="ES6" s="91">
        <f>'2 кв.'!ES7+'1 кв.'!ES12</f>
        <v>0</v>
      </c>
      <c r="ET6" s="91">
        <f>'2 кв.'!ET7+'1 кв.'!ET12</f>
        <v>3.7589999999999999</v>
      </c>
      <c r="EU6" s="91">
        <f>'2 кв.'!EU7+'1 кв.'!EU12</f>
        <v>2.9710000000000001</v>
      </c>
      <c r="EV6" s="91">
        <f>'2 кв.'!EV7+'1 кв.'!EV12</f>
        <v>388.892</v>
      </c>
      <c r="EW6" s="91">
        <f>'2 кв.'!EW7+'1 кв.'!EW12</f>
        <v>0</v>
      </c>
      <c r="EX6" s="91">
        <f>'2 кв.'!EX7+'1 кв.'!EX12</f>
        <v>4.2690000000000001</v>
      </c>
      <c r="EY6" s="91">
        <f>'2 кв.'!EY7+'1 кв.'!EY12</f>
        <v>206.46799999999999</v>
      </c>
      <c r="EZ6" s="91">
        <f>'2 кв.'!EZ7+'1 кв.'!EZ12</f>
        <v>0</v>
      </c>
      <c r="FA6" s="91">
        <f>'2 кв.'!FA7+'1 кв.'!FA12</f>
        <v>1.496</v>
      </c>
      <c r="FB6" s="91">
        <f>'2 кв.'!FB7+'1 кв.'!FB12</f>
        <v>0</v>
      </c>
      <c r="FC6" s="91">
        <f>'2 кв.'!FC7+'1 кв.'!FC12</f>
        <v>0</v>
      </c>
      <c r="FD6" s="91">
        <f>'2 кв.'!FD7+'1 кв.'!FD12</f>
        <v>1.909</v>
      </c>
      <c r="FE6" s="91">
        <f>'2 кв.'!FE7+'1 кв.'!FE12</f>
        <v>23.718</v>
      </c>
      <c r="FF6" s="91">
        <f>'2 кв.'!FF7+'1 кв.'!FF12</f>
        <v>92.805999999999997</v>
      </c>
      <c r="FG6" s="91">
        <f>'2 кв.'!FG7+'1 кв.'!FG12</f>
        <v>0.878</v>
      </c>
      <c r="FH6" s="91">
        <f>'2 кв.'!FH7+'1 кв.'!FH12</f>
        <v>274.02099999999996</v>
      </c>
      <c r="FI6" s="91">
        <f>'2 кв.'!FI7+'1 кв.'!FI12</f>
        <v>52.344000000000008</v>
      </c>
      <c r="FJ6" s="91">
        <f>'2 кв.'!FJ7+'1 кв.'!FJ12</f>
        <v>2.71</v>
      </c>
      <c r="FK6" s="91">
        <f>'2 кв.'!FK7+'1 кв.'!FK12</f>
        <v>25.529999999999998</v>
      </c>
      <c r="FL6" s="91">
        <f>'2 кв.'!FL7+'1 кв.'!FL12</f>
        <v>259.67599999999999</v>
      </c>
      <c r="FM6" s="91">
        <f>'2 кв.'!FM7+'1 кв.'!FM12</f>
        <v>1024.123</v>
      </c>
      <c r="FN6" s="91">
        <f>'2 кв.'!FN7+'1 кв.'!FN12</f>
        <v>29.785000000000004</v>
      </c>
      <c r="FO6" s="91">
        <f>'2 кв.'!FO7+'1 кв.'!FO12</f>
        <v>31.648</v>
      </c>
      <c r="FP6" s="91">
        <f>'2 кв.'!FP7+'1 кв.'!FP12</f>
        <v>0</v>
      </c>
      <c r="FQ6" s="91">
        <f>'2 кв.'!FQ7+'1 кв.'!FQ12</f>
        <v>20.61</v>
      </c>
      <c r="FR6" s="91">
        <f>'2 кв.'!FR7+'1 кв.'!FR12</f>
        <v>8.9949999999999992</v>
      </c>
      <c r="FS6" s="91">
        <f>'2 кв.'!FS7+'1 кв.'!FS12</f>
        <v>0</v>
      </c>
      <c r="FT6" s="91">
        <f>'2 кв.'!FT7+'1 кв.'!FT12</f>
        <v>0</v>
      </c>
      <c r="FU6" s="91">
        <f>'2 кв.'!FU7+'1 кв.'!FU12</f>
        <v>8.5510000000000002</v>
      </c>
      <c r="FV6" s="91">
        <f>'2 кв.'!FV7+'1 кв.'!FV12</f>
        <v>2.601</v>
      </c>
      <c r="FW6" s="91">
        <f>'2 кв.'!FW7+'1 кв.'!FW12</f>
        <v>17.204000000000001</v>
      </c>
      <c r="FX6" s="91">
        <f>'2 кв.'!FX7+'1 кв.'!FX12</f>
        <v>12.677</v>
      </c>
      <c r="FY6" s="91">
        <f>'2 кв.'!FY7+'1 кв.'!FY12</f>
        <v>29.027000000000001</v>
      </c>
      <c r="FZ6" s="91">
        <f>'2 кв.'!FZ7+'1 кв.'!FZ12</f>
        <v>17.684999999999999</v>
      </c>
      <c r="GA6" s="91">
        <f>'2 кв.'!GA7+'1 кв.'!GA12</f>
        <v>2.9710000000000001</v>
      </c>
      <c r="GB6" s="91">
        <f>'2 кв.'!GB7+'1 кв.'!GB12</f>
        <v>5.5279999999999996</v>
      </c>
      <c r="GC6" s="91">
        <f>'2 кв.'!GC7+'1 кв.'!GC12</f>
        <v>14.901</v>
      </c>
      <c r="GD6" s="91">
        <f>'2 кв.'!GD7+'1 кв.'!GD12</f>
        <v>3.6109999999999998</v>
      </c>
      <c r="GE6" s="91">
        <f>'2 кв.'!GE7+'1 кв.'!GE12</f>
        <v>197.39199999999997</v>
      </c>
      <c r="GF6" s="91">
        <f>'2 кв.'!GF7+'1 кв.'!GF12</f>
        <v>6.3380000000000001</v>
      </c>
      <c r="GG6" s="91">
        <f>'2 кв.'!GG7+'1 кв.'!GG12</f>
        <v>0</v>
      </c>
      <c r="GH6" s="91">
        <f>'2 кв.'!GH7+'1 кв.'!GH12</f>
        <v>1.79</v>
      </c>
      <c r="GI6" s="91">
        <f>'2 кв.'!GI7+'1 кв.'!GI12</f>
        <v>0</v>
      </c>
      <c r="GJ6" s="91">
        <f>'2 кв.'!GJ7+'1 кв.'!GJ12</f>
        <v>22.052999999999997</v>
      </c>
      <c r="GK6" s="91">
        <f>'2 кв.'!GK7+'1 кв.'!GK12</f>
        <v>0.59899999999999998</v>
      </c>
      <c r="GL6" s="91">
        <f>'2 кв.'!GL7+'1 кв.'!GL12</f>
        <v>0</v>
      </c>
      <c r="GM6" s="91">
        <f>'2 кв.'!GM7+'1 кв.'!GM12</f>
        <v>10.94</v>
      </c>
      <c r="GN6" s="91">
        <f>'2 кв.'!GN7+'1 кв.'!GN12</f>
        <v>0</v>
      </c>
      <c r="GO6" s="91">
        <f>'2 кв.'!GO7+'1 кв.'!GO12</f>
        <v>0</v>
      </c>
      <c r="GP6" s="91">
        <f>'2 кв.'!GP7+'1 кв.'!GP12</f>
        <v>4.1980000000000004</v>
      </c>
      <c r="GQ6" s="91">
        <f>'2 кв.'!GQ7+'1 кв.'!GQ12</f>
        <v>2.2599999999999998</v>
      </c>
      <c r="GR6" s="91">
        <f>'2 кв.'!GR7+'1 кв.'!GR12</f>
        <v>0</v>
      </c>
      <c r="GS6" s="91">
        <f>'2 кв.'!GS7+'1 кв.'!GS12</f>
        <v>0</v>
      </c>
      <c r="GT6" s="91">
        <f>'2 кв.'!GT7+'1 кв.'!GT12</f>
        <v>22.704000000000001</v>
      </c>
      <c r="GU6" s="91">
        <f>'2 кв.'!GU7+'1 кв.'!GU12</f>
        <v>0.438</v>
      </c>
      <c r="GV6" s="91">
        <f>'2 кв.'!GV7+'1 кв.'!GV12</f>
        <v>228.79600000000002</v>
      </c>
      <c r="GW6" s="91">
        <f>'2 кв.'!GW7+'1 кв.'!GW12</f>
        <v>0</v>
      </c>
      <c r="GX6" s="91">
        <f>'2 кв.'!GX7+'1 кв.'!GX12</f>
        <v>0</v>
      </c>
      <c r="GY6" s="91">
        <f>'2 кв.'!GY7+'1 кв.'!GY12</f>
        <v>5.0650000000000004</v>
      </c>
      <c r="GZ6" s="91">
        <f>'2 кв.'!GZ7+'1 кв.'!GZ12</f>
        <v>3.7929999999999997</v>
      </c>
      <c r="HA6" s="91">
        <f>'2 кв.'!HA7+'1 кв.'!HA12</f>
        <v>2.657</v>
      </c>
      <c r="HB6" s="91">
        <f>'2 кв.'!HB7+'1 кв.'!HB12</f>
        <v>111.35499999999999</v>
      </c>
      <c r="HC6" s="91">
        <f>'2 кв.'!HC7+'1 кв.'!HC12</f>
        <v>188.40000000000003</v>
      </c>
      <c r="HD6" s="91">
        <f>'2 кв.'!HD7+'1 кв.'!HD12</f>
        <v>2.7909999999999999</v>
      </c>
      <c r="HE6" s="91">
        <f>'2 кв.'!HE7+'1 кв.'!HE12</f>
        <v>4.274</v>
      </c>
      <c r="HF6" s="91">
        <f>'2 кв.'!HF7+'1 кв.'!HF12</f>
        <v>1.2589999999999999</v>
      </c>
      <c r="HG6" s="91">
        <f>'2 кв.'!HG7+'1 кв.'!HG12</f>
        <v>3.1210000000000004</v>
      </c>
      <c r="HH6" s="91">
        <f>'2 кв.'!HH7+'1 кв.'!HH12</f>
        <v>5.1050000000000004</v>
      </c>
      <c r="HI6" s="91">
        <f>'2 кв.'!HI7+'1 кв.'!HI12</f>
        <v>287.59399999999999</v>
      </c>
      <c r="HJ6" s="91">
        <f>'2 кв.'!HJ7+'1 кв.'!HJ12</f>
        <v>0</v>
      </c>
      <c r="HK6" s="91">
        <f>'2 кв.'!HK7+'1 кв.'!HK12</f>
        <v>5.2380000000000004</v>
      </c>
      <c r="HL6" s="91">
        <f>'2 кв.'!HL7+'1 кв.'!HL12</f>
        <v>2.2810000000000001</v>
      </c>
      <c r="HM6" s="91">
        <f>'2 кв.'!HM7+'1 кв.'!HM12</f>
        <v>475.92699999999996</v>
      </c>
      <c r="HN6" s="91">
        <f>'2 кв.'!HN7+'1 кв.'!HN12</f>
        <v>4.9409999999999998</v>
      </c>
      <c r="HO6" s="91">
        <f>'2 кв.'!HO7+'1 кв.'!HO12</f>
        <v>78.805999999999997</v>
      </c>
      <c r="HP6" s="91">
        <f>'2 кв.'!HP7+'1 кв.'!HP12</f>
        <v>4.3150000000000004</v>
      </c>
      <c r="HQ6" s="91">
        <f>'2 кв.'!HQ7+'1 кв.'!HQ12</f>
        <v>51.343000000000004</v>
      </c>
      <c r="HR6" s="91">
        <f>'2 кв.'!HR7+'1 кв.'!HR12</f>
        <v>97.367999999999995</v>
      </c>
      <c r="HS6" s="91">
        <f>'2 кв.'!HS7+'1 кв.'!HS12</f>
        <v>71.275000000000006</v>
      </c>
      <c r="HT6" s="91">
        <f>'2 кв.'!HT7+'1 кв.'!HT12</f>
        <v>2</v>
      </c>
      <c r="HU6" s="91">
        <f>'2 кв.'!HU7+'1 кв.'!HU12</f>
        <v>0</v>
      </c>
      <c r="HV6" s="91">
        <f>'2 кв.'!HV7+'1 кв.'!HV12</f>
        <v>8.48</v>
      </c>
      <c r="HW6" s="91">
        <f>'2 кв.'!HW7+'1 кв.'!HW12</f>
        <v>258.37200000000001</v>
      </c>
      <c r="HX6" s="91">
        <f>'2 кв.'!HX7+'1 кв.'!HX12</f>
        <v>74.488</v>
      </c>
      <c r="HY6" s="91">
        <f>'2 кв.'!HY7+'1 кв.'!HY12</f>
        <v>0.41899999999999998</v>
      </c>
      <c r="HZ6" s="91">
        <f>'2 кв.'!HZ7+'1 кв.'!HZ12</f>
        <v>48.944000000000003</v>
      </c>
      <c r="IA6" s="91">
        <f>'2 кв.'!IA7+'1 кв.'!IA12</f>
        <v>2.3340000000000001</v>
      </c>
      <c r="IB6" s="91">
        <f>'2 кв.'!IB7+'1 кв.'!IB12</f>
        <v>0</v>
      </c>
      <c r="IC6" s="91">
        <f>'2 кв.'!IC7+'1 кв.'!IC12</f>
        <v>0.99399999999999999</v>
      </c>
      <c r="ID6" s="91">
        <f>'2 кв.'!ID7+'1 кв.'!ID12</f>
        <v>12.792999999999999</v>
      </c>
      <c r="IE6" s="91">
        <f>'2 кв.'!IE7+'1 кв.'!IE12</f>
        <v>132.94</v>
      </c>
      <c r="IF6" s="91">
        <f>'2 кв.'!IF7+'1 кв.'!IF12</f>
        <v>772.77600000000007</v>
      </c>
    </row>
    <row r="7" spans="1:240" ht="13.5" customHeight="1">
      <c r="A7" s="15">
        <v>1</v>
      </c>
      <c r="B7" s="53" t="s">
        <v>18</v>
      </c>
      <c r="C7" s="16" t="s">
        <v>19</v>
      </c>
      <c r="D7" s="23">
        <f>E7+F7</f>
        <v>1</v>
      </c>
      <c r="E7" s="17">
        <f>SUM(G7:IF7)</f>
        <v>1</v>
      </c>
      <c r="F7" s="17"/>
      <c r="G7" s="126">
        <f>'2 кв.'!G8+'1 кв.'!G13</f>
        <v>0</v>
      </c>
      <c r="H7" s="126">
        <f>'2 кв.'!H8+'1 кв.'!H13</f>
        <v>0</v>
      </c>
      <c r="I7" s="126">
        <f>'2 кв.'!I8+'1 кв.'!I13</f>
        <v>0</v>
      </c>
      <c r="J7" s="126">
        <f>'2 кв.'!J8+'1 кв.'!J13</f>
        <v>0</v>
      </c>
      <c r="K7" s="126">
        <f>'2 кв.'!K8+'1 кв.'!K13</f>
        <v>0</v>
      </c>
      <c r="L7" s="126">
        <f>'2 кв.'!L8+'1 кв.'!L13</f>
        <v>0</v>
      </c>
      <c r="M7" s="126">
        <f>'2 кв.'!M8+'1 кв.'!M13</f>
        <v>0</v>
      </c>
      <c r="N7" s="126">
        <f>'2 кв.'!N8+'1 кв.'!N13</f>
        <v>0</v>
      </c>
      <c r="O7" s="126">
        <f>'2 кв.'!O8+'1 кв.'!O13</f>
        <v>0</v>
      </c>
      <c r="P7" s="126">
        <f>'2 кв.'!P8+'1 кв.'!P13</f>
        <v>0</v>
      </c>
      <c r="Q7" s="126">
        <f>'2 кв.'!Q8+'1 кв.'!Q13</f>
        <v>0</v>
      </c>
      <c r="R7" s="126">
        <f>'2 кв.'!R8+'1 кв.'!R13</f>
        <v>0</v>
      </c>
      <c r="S7" s="126">
        <f>'2 кв.'!S8+'1 кв.'!S13</f>
        <v>0</v>
      </c>
      <c r="T7" s="126">
        <f>'2 кв.'!T8+'1 кв.'!T13</f>
        <v>0</v>
      </c>
      <c r="U7" s="126">
        <f>'2 кв.'!U8+'1 кв.'!U13</f>
        <v>0</v>
      </c>
      <c r="V7" s="126">
        <f>'2 кв.'!V8+'1 кв.'!V13</f>
        <v>0</v>
      </c>
      <c r="W7" s="126">
        <f>'2 кв.'!W8+'1 кв.'!W13</f>
        <v>0</v>
      </c>
      <c r="X7" s="126">
        <f>'2 кв.'!X8+'1 кв.'!X13</f>
        <v>0</v>
      </c>
      <c r="Y7" s="126">
        <f>'2 кв.'!Y8+'1 кв.'!Y13</f>
        <v>0</v>
      </c>
      <c r="Z7" s="126">
        <f>'2 кв.'!Z8+'1 кв.'!Z13</f>
        <v>0</v>
      </c>
      <c r="AA7" s="126">
        <f>'2 кв.'!AA8+'1 кв.'!AA13</f>
        <v>0</v>
      </c>
      <c r="AB7" s="126">
        <f>'2 кв.'!AB8+'1 кв.'!AB13</f>
        <v>0</v>
      </c>
      <c r="AC7" s="126">
        <f>'2 кв.'!AC8+'1 кв.'!AC13</f>
        <v>0</v>
      </c>
      <c r="AD7" s="126">
        <f>'2 кв.'!AD8+'1 кв.'!AD13</f>
        <v>0</v>
      </c>
      <c r="AE7" s="126">
        <f>'2 кв.'!AE8+'1 кв.'!AE13</f>
        <v>0</v>
      </c>
      <c r="AF7" s="126">
        <f>'2 кв.'!AF8+'1 кв.'!AF13</f>
        <v>0</v>
      </c>
      <c r="AG7" s="126">
        <f>'2 кв.'!AG8+'1 кв.'!AG13</f>
        <v>0</v>
      </c>
      <c r="AH7" s="126">
        <f>'2 кв.'!AH8+'1 кв.'!AH13</f>
        <v>0</v>
      </c>
      <c r="AI7" s="126">
        <f>'2 кв.'!AI8+'1 кв.'!AI13</f>
        <v>0</v>
      </c>
      <c r="AJ7" s="126">
        <f>'2 кв.'!AJ8+'1 кв.'!AJ13</f>
        <v>0</v>
      </c>
      <c r="AK7" s="126">
        <f>'2 кв.'!AK8+'1 кв.'!AK13</f>
        <v>0</v>
      </c>
      <c r="AL7" s="126">
        <f>'2 кв.'!AL8+'1 кв.'!AL13</f>
        <v>0</v>
      </c>
      <c r="AM7" s="126">
        <f>'2 кв.'!AM8+'1 кв.'!AM13</f>
        <v>0</v>
      </c>
      <c r="AN7" s="126">
        <f>'2 кв.'!AN8+'1 кв.'!AN13</f>
        <v>0</v>
      </c>
      <c r="AO7" s="126">
        <f>'2 кв.'!AO8+'1 кв.'!AO13</f>
        <v>0</v>
      </c>
      <c r="AP7" s="126">
        <f>'2 кв.'!AP8+'1 кв.'!AP13</f>
        <v>0</v>
      </c>
      <c r="AQ7" s="126">
        <f>'2 кв.'!AQ8+'1 кв.'!AQ13</f>
        <v>0</v>
      </c>
      <c r="AR7" s="126">
        <f>'2 кв.'!AR8+'1 кв.'!AR13</f>
        <v>0</v>
      </c>
      <c r="AS7" s="126">
        <f>'2 кв.'!AS8+'1 кв.'!AS13</f>
        <v>0</v>
      </c>
      <c r="AT7" s="126">
        <f>'2 кв.'!AT8+'1 кв.'!AT13</f>
        <v>0</v>
      </c>
      <c r="AU7" s="126">
        <f>'2 кв.'!AU8+'1 кв.'!AU13</f>
        <v>0</v>
      </c>
      <c r="AV7" s="126">
        <f>'2 кв.'!AV8+'1 кв.'!AV13</f>
        <v>0</v>
      </c>
      <c r="AW7" s="126">
        <f>'2 кв.'!AW8+'1 кв.'!AW13</f>
        <v>0</v>
      </c>
      <c r="AX7" s="126">
        <f>'2 кв.'!AX8+'1 кв.'!AX13</f>
        <v>0</v>
      </c>
      <c r="AY7" s="126">
        <f>'2 кв.'!AY8+'1 кв.'!AY13</f>
        <v>0</v>
      </c>
      <c r="AZ7" s="126">
        <f>'2 кв.'!AZ8+'1 кв.'!AZ13</f>
        <v>0</v>
      </c>
      <c r="BA7" s="126">
        <f>'2 кв.'!BA8+'1 кв.'!BA13</f>
        <v>0</v>
      </c>
      <c r="BB7" s="126">
        <f>'2 кв.'!BB8+'1 кв.'!BB13</f>
        <v>0</v>
      </c>
      <c r="BC7" s="126">
        <f>'2 кв.'!BC8+'1 кв.'!BC13</f>
        <v>0</v>
      </c>
      <c r="BD7" s="126">
        <f>'2 кв.'!BD8+'1 кв.'!BD13</f>
        <v>0</v>
      </c>
      <c r="BE7" s="126">
        <f>'2 кв.'!BE8+'1 кв.'!BE13</f>
        <v>0</v>
      </c>
      <c r="BF7" s="126">
        <f>'2 кв.'!BF8+'1 кв.'!BF13</f>
        <v>0</v>
      </c>
      <c r="BG7" s="126">
        <f>'2 кв.'!BG8+'1 кв.'!BG13</f>
        <v>0</v>
      </c>
      <c r="BH7" s="126">
        <f>'2 кв.'!BH8+'1 кв.'!BH13</f>
        <v>0</v>
      </c>
      <c r="BI7" s="126">
        <f>'2 кв.'!BI8+'1 кв.'!BI13</f>
        <v>0</v>
      </c>
      <c r="BJ7" s="126">
        <f>'2 кв.'!BJ8+'1 кв.'!BJ13</f>
        <v>0</v>
      </c>
      <c r="BK7" s="126">
        <f>'2 кв.'!BK8+'1 кв.'!BK13</f>
        <v>0</v>
      </c>
      <c r="BL7" s="126">
        <f>'2 кв.'!BL8+'1 кв.'!BL13</f>
        <v>0</v>
      </c>
      <c r="BM7" s="126">
        <f>'2 кв.'!BM8+'1 кв.'!BM13</f>
        <v>0</v>
      </c>
      <c r="BN7" s="126">
        <f>'2 кв.'!BN8+'1 кв.'!BN13</f>
        <v>0</v>
      </c>
      <c r="BO7" s="126">
        <f>'2 кв.'!BO8+'1 кв.'!BO13</f>
        <v>0</v>
      </c>
      <c r="BP7" s="126">
        <f>'2 кв.'!BP8+'1 кв.'!BP13</f>
        <v>0</v>
      </c>
      <c r="BQ7" s="126">
        <f>'2 кв.'!BQ8+'1 кв.'!BQ13</f>
        <v>0</v>
      </c>
      <c r="BR7" s="126">
        <f>'2 кв.'!BR8+'1 кв.'!BR13</f>
        <v>0</v>
      </c>
      <c r="BS7" s="126">
        <f>'2 кв.'!BS8+'1 кв.'!BS13</f>
        <v>0</v>
      </c>
      <c r="BT7" s="126">
        <f>'2 кв.'!BT8+'1 кв.'!BT13</f>
        <v>0</v>
      </c>
      <c r="BU7" s="126">
        <f>'2 кв.'!BU8+'1 кв.'!BU13</f>
        <v>0</v>
      </c>
      <c r="BV7" s="126">
        <f>'2 кв.'!BV8+'1 кв.'!BV13</f>
        <v>0</v>
      </c>
      <c r="BW7" s="126">
        <f>'2 кв.'!BW8+'1 кв.'!BW13</f>
        <v>0</v>
      </c>
      <c r="BX7" s="126">
        <f>'2 кв.'!BX8+'1 кв.'!BX13</f>
        <v>0</v>
      </c>
      <c r="BY7" s="126">
        <f>'2 кв.'!BY8+'1 кв.'!BY13</f>
        <v>0</v>
      </c>
      <c r="BZ7" s="126">
        <f>'2 кв.'!BZ8+'1 кв.'!BZ13</f>
        <v>0</v>
      </c>
      <c r="CA7" s="126">
        <f>'2 кв.'!CA8+'1 кв.'!CA13</f>
        <v>0</v>
      </c>
      <c r="CB7" s="126">
        <f>'2 кв.'!CB8+'1 кв.'!CB13</f>
        <v>0</v>
      </c>
      <c r="CC7" s="126">
        <f>'2 кв.'!CC8+'1 кв.'!CC13</f>
        <v>0</v>
      </c>
      <c r="CD7" s="126">
        <f>'2 кв.'!CD8+'1 кв.'!CD13</f>
        <v>0</v>
      </c>
      <c r="CE7" s="126">
        <f>'2 кв.'!CE8+'1 кв.'!CE13</f>
        <v>0</v>
      </c>
      <c r="CF7" s="126">
        <f>'2 кв.'!CF8+'1 кв.'!CF13</f>
        <v>0</v>
      </c>
      <c r="CG7" s="126">
        <f>'2 кв.'!CG8+'1 кв.'!CG13</f>
        <v>0</v>
      </c>
      <c r="CH7" s="126">
        <f>'2 кв.'!CH8+'1 кв.'!CH13</f>
        <v>0</v>
      </c>
      <c r="CI7" s="126">
        <f>'2 кв.'!CI8+'1 кв.'!CI13</f>
        <v>0</v>
      </c>
      <c r="CJ7" s="126">
        <f>'2 кв.'!CJ8+'1 кв.'!CJ13</f>
        <v>0</v>
      </c>
      <c r="CK7" s="126">
        <f>'2 кв.'!CK8+'1 кв.'!CK13</f>
        <v>0</v>
      </c>
      <c r="CL7" s="126">
        <f>'2 кв.'!CL8+'1 кв.'!CL13</f>
        <v>0</v>
      </c>
      <c r="CM7" s="126">
        <f>'2 кв.'!CM8+'1 кв.'!CM13</f>
        <v>0</v>
      </c>
      <c r="CN7" s="126">
        <f>'2 кв.'!CN8+'1 кв.'!CN13</f>
        <v>0</v>
      </c>
      <c r="CO7" s="126">
        <f>'2 кв.'!CO8+'1 кв.'!CO13</f>
        <v>0</v>
      </c>
      <c r="CP7" s="126">
        <f>'2 кв.'!CP8+'1 кв.'!CP13</f>
        <v>0</v>
      </c>
      <c r="CQ7" s="126">
        <f>'2 кв.'!CQ8+'1 кв.'!CQ13</f>
        <v>0</v>
      </c>
      <c r="CR7" s="126">
        <f>'2 кв.'!CR8+'1 кв.'!CR13</f>
        <v>0</v>
      </c>
      <c r="CS7" s="126">
        <f>'2 кв.'!CS8+'1 кв.'!CS13</f>
        <v>0</v>
      </c>
      <c r="CT7" s="126">
        <f>'2 кв.'!CT8+'1 кв.'!CT13</f>
        <v>0</v>
      </c>
      <c r="CU7" s="126">
        <f>'2 кв.'!CU8+'1 кв.'!CU13</f>
        <v>0</v>
      </c>
      <c r="CV7" s="126">
        <f>'2 кв.'!CV8+'1 кв.'!CV13</f>
        <v>0</v>
      </c>
      <c r="CW7" s="126">
        <f>'2 кв.'!CW8+'1 кв.'!CW13</f>
        <v>0</v>
      </c>
      <c r="CX7" s="126">
        <f>'2 кв.'!CX8+'1 кв.'!CX13</f>
        <v>0</v>
      </c>
      <c r="CY7" s="126">
        <f>'2 кв.'!CY8+'1 кв.'!CY13</f>
        <v>0</v>
      </c>
      <c r="CZ7" s="126">
        <f>'2 кв.'!CZ8+'1 кв.'!CZ13</f>
        <v>0</v>
      </c>
      <c r="DA7" s="126">
        <f>'2 кв.'!DA8+'1 кв.'!DA13</f>
        <v>0</v>
      </c>
      <c r="DB7" s="126">
        <f>'2 кв.'!DB8+'1 кв.'!DB13</f>
        <v>0</v>
      </c>
      <c r="DC7" s="126">
        <f>'2 кв.'!DC8+'1 кв.'!DC13</f>
        <v>0</v>
      </c>
      <c r="DD7" s="126">
        <f>'2 кв.'!DD8+'1 кв.'!DD13</f>
        <v>0</v>
      </c>
      <c r="DE7" s="126">
        <f>'2 кв.'!DE8+'1 кв.'!DE13</f>
        <v>0</v>
      </c>
      <c r="DF7" s="126">
        <f>'2 кв.'!DF8+'1 кв.'!DF13</f>
        <v>0</v>
      </c>
      <c r="DG7" s="126">
        <f>'2 кв.'!DG8+'1 кв.'!DG13</f>
        <v>0</v>
      </c>
      <c r="DH7" s="126">
        <f>'2 кв.'!DH8+'1 кв.'!DH13</f>
        <v>0</v>
      </c>
      <c r="DI7" s="126">
        <f>'2 кв.'!DI8+'1 кв.'!DI13</f>
        <v>0</v>
      </c>
      <c r="DJ7" s="126">
        <f>'2 кв.'!DJ8+'1 кв.'!DJ13</f>
        <v>0</v>
      </c>
      <c r="DK7" s="126">
        <f>'2 кв.'!DK8+'1 кв.'!DK13</f>
        <v>0</v>
      </c>
      <c r="DL7" s="126">
        <f>'2 кв.'!DL8+'1 кв.'!DL13</f>
        <v>0</v>
      </c>
      <c r="DM7" s="126">
        <f>'2 кв.'!DM8+'1 кв.'!DM13</f>
        <v>0</v>
      </c>
      <c r="DN7" s="126">
        <f>'2 кв.'!DN8+'1 кв.'!DN13</f>
        <v>0</v>
      </c>
      <c r="DO7" s="126">
        <f>'2 кв.'!DO8+'1 кв.'!DO13</f>
        <v>0</v>
      </c>
      <c r="DP7" s="126">
        <f>'2 кв.'!DP8+'1 кв.'!DP13</f>
        <v>0</v>
      </c>
      <c r="DQ7" s="126">
        <f>'2 кв.'!DQ8+'1 кв.'!DQ13</f>
        <v>0</v>
      </c>
      <c r="DR7" s="126">
        <f>'2 кв.'!DR8+'1 кв.'!DR13</f>
        <v>0</v>
      </c>
      <c r="DS7" s="126">
        <f>'2 кв.'!DS8+'1 кв.'!DS13</f>
        <v>0</v>
      </c>
      <c r="DT7" s="126">
        <f>'2 кв.'!DT8+'1 кв.'!DT13</f>
        <v>0</v>
      </c>
      <c r="DU7" s="126">
        <f>'2 кв.'!DU8+'1 кв.'!DU13</f>
        <v>0</v>
      </c>
      <c r="DV7" s="126">
        <f>'2 кв.'!DV8+'1 кв.'!DV13</f>
        <v>0</v>
      </c>
      <c r="DW7" s="126">
        <f>'2 кв.'!DW8+'1 кв.'!DW13</f>
        <v>0</v>
      </c>
      <c r="DX7" s="126">
        <f>'2 кв.'!DX8+'1 кв.'!DX13</f>
        <v>0</v>
      </c>
      <c r="DY7" s="126">
        <f>'2 кв.'!DY8+'1 кв.'!DY13</f>
        <v>0</v>
      </c>
      <c r="DZ7" s="126">
        <f>'2 кв.'!DZ8+'1 кв.'!DZ13</f>
        <v>0</v>
      </c>
      <c r="EA7" s="126">
        <f>'2 кв.'!EA8+'1 кв.'!EA13</f>
        <v>0</v>
      </c>
      <c r="EB7" s="126">
        <f>'2 кв.'!EB8+'1 кв.'!EB13</f>
        <v>0</v>
      </c>
      <c r="EC7" s="126">
        <f>'2 кв.'!EC8+'1 кв.'!EC13</f>
        <v>0</v>
      </c>
      <c r="ED7" s="126">
        <f>'2 кв.'!ED8+'1 кв.'!ED13</f>
        <v>0</v>
      </c>
      <c r="EE7" s="126">
        <f>'2 кв.'!EE8+'1 кв.'!EE13</f>
        <v>0</v>
      </c>
      <c r="EF7" s="126">
        <f>'2 кв.'!EF8+'1 кв.'!EF13</f>
        <v>0</v>
      </c>
      <c r="EG7" s="126">
        <f>'2 кв.'!EG8+'1 кв.'!EG13</f>
        <v>0</v>
      </c>
      <c r="EH7" s="126">
        <f>'2 кв.'!EH8+'1 кв.'!EH13</f>
        <v>0</v>
      </c>
      <c r="EI7" s="126">
        <f>'2 кв.'!EI8+'1 кв.'!EI13</f>
        <v>0</v>
      </c>
      <c r="EJ7" s="126">
        <f>'2 кв.'!EJ8+'1 кв.'!EJ13</f>
        <v>0</v>
      </c>
      <c r="EK7" s="126">
        <f>'2 кв.'!EK8+'1 кв.'!EK13</f>
        <v>0</v>
      </c>
      <c r="EL7" s="126">
        <f>'2 кв.'!EL8+'1 кв.'!EL13</f>
        <v>0</v>
      </c>
      <c r="EM7" s="126">
        <f>'2 кв.'!EM8+'1 кв.'!EM13</f>
        <v>0</v>
      </c>
      <c r="EN7" s="126">
        <f>'2 кв.'!EN8+'1 кв.'!EN13</f>
        <v>0</v>
      </c>
      <c r="EO7" s="126">
        <f>'2 кв.'!EO8+'1 кв.'!EO13</f>
        <v>0</v>
      </c>
      <c r="EP7" s="126">
        <f>'2 кв.'!EP8+'1 кв.'!EP13</f>
        <v>0</v>
      </c>
      <c r="EQ7" s="126">
        <f>'2 кв.'!EQ8+'1 кв.'!EQ13</f>
        <v>0</v>
      </c>
      <c r="ER7" s="126">
        <f>'2 кв.'!ER8+'1 кв.'!ER13</f>
        <v>0</v>
      </c>
      <c r="ES7" s="126">
        <f>'2 кв.'!ES8+'1 кв.'!ES13</f>
        <v>0</v>
      </c>
      <c r="ET7" s="126">
        <f>'2 кв.'!ET8+'1 кв.'!ET13</f>
        <v>0</v>
      </c>
      <c r="EU7" s="126">
        <f>'2 кв.'!EU8+'1 кв.'!EU13</f>
        <v>0</v>
      </c>
      <c r="EV7" s="126">
        <f>'2 кв.'!EV8+'1 кв.'!EV13</f>
        <v>0</v>
      </c>
      <c r="EW7" s="126">
        <f>'2 кв.'!EW8+'1 кв.'!EW13</f>
        <v>0</v>
      </c>
      <c r="EX7" s="126">
        <f>'2 кв.'!EX8+'1 кв.'!EX13</f>
        <v>0</v>
      </c>
      <c r="EY7" s="126">
        <f>'2 кв.'!EY8+'1 кв.'!EY13</f>
        <v>0</v>
      </c>
      <c r="EZ7" s="126">
        <f>'2 кв.'!EZ8+'1 кв.'!EZ13</f>
        <v>0</v>
      </c>
      <c r="FA7" s="126">
        <f>'2 кв.'!FA8+'1 кв.'!FA13</f>
        <v>0</v>
      </c>
      <c r="FB7" s="126">
        <f>'2 кв.'!FB8+'1 кв.'!FB13</f>
        <v>0</v>
      </c>
      <c r="FC7" s="126">
        <f>'2 кв.'!FC8+'1 кв.'!FC13</f>
        <v>0</v>
      </c>
      <c r="FD7" s="126">
        <f>'2 кв.'!FD8+'1 кв.'!FD13</f>
        <v>0</v>
      </c>
      <c r="FE7" s="126">
        <f>'2 кв.'!FE8+'1 кв.'!FE13</f>
        <v>0</v>
      </c>
      <c r="FF7" s="126">
        <f>'2 кв.'!FF8+'1 кв.'!FF13</f>
        <v>0</v>
      </c>
      <c r="FG7" s="126">
        <f>'2 кв.'!FG8+'1 кв.'!FG13</f>
        <v>0</v>
      </c>
      <c r="FH7" s="126">
        <f>'2 кв.'!FH8+'1 кв.'!FH13</f>
        <v>0</v>
      </c>
      <c r="FI7" s="126">
        <f>'2 кв.'!FI8+'1 кв.'!FI13</f>
        <v>0</v>
      </c>
      <c r="FJ7" s="126">
        <f>'2 кв.'!FJ8+'1 кв.'!FJ13</f>
        <v>0</v>
      </c>
      <c r="FK7" s="126">
        <f>'2 кв.'!FK8+'1 кв.'!FK13</f>
        <v>0</v>
      </c>
      <c r="FL7" s="126">
        <f>'2 кв.'!FL8+'1 кв.'!FL13</f>
        <v>0</v>
      </c>
      <c r="FM7" s="126">
        <f>'2 кв.'!FM8+'1 кв.'!FM13</f>
        <v>0</v>
      </c>
      <c r="FN7" s="126">
        <f>'2 кв.'!FN8+'1 кв.'!FN13</f>
        <v>0</v>
      </c>
      <c r="FO7" s="126">
        <f>'2 кв.'!FO8+'1 кв.'!FO13</f>
        <v>0</v>
      </c>
      <c r="FP7" s="126">
        <f>'2 кв.'!FP8+'1 кв.'!FP13</f>
        <v>0</v>
      </c>
      <c r="FQ7" s="126">
        <f>'2 кв.'!FQ8+'1 кв.'!FQ13</f>
        <v>0</v>
      </c>
      <c r="FR7" s="126">
        <f>'2 кв.'!FR8+'1 кв.'!FR13</f>
        <v>0</v>
      </c>
      <c r="FS7" s="126">
        <f>'2 кв.'!FS8+'1 кв.'!FS13</f>
        <v>0</v>
      </c>
      <c r="FT7" s="126">
        <f>'2 кв.'!FT8+'1 кв.'!FT13</f>
        <v>0</v>
      </c>
      <c r="FU7" s="126">
        <f>'2 кв.'!FU8+'1 кв.'!FU13</f>
        <v>0</v>
      </c>
      <c r="FV7" s="126">
        <f>'2 кв.'!FV8+'1 кв.'!FV13</f>
        <v>0</v>
      </c>
      <c r="FW7" s="126">
        <f>'2 кв.'!FW8+'1 кв.'!FW13</f>
        <v>0</v>
      </c>
      <c r="FX7" s="126">
        <f>'2 кв.'!FX8+'1 кв.'!FX13</f>
        <v>0</v>
      </c>
      <c r="FY7" s="126">
        <f>'2 кв.'!FY8+'1 кв.'!FY13</f>
        <v>0</v>
      </c>
      <c r="FZ7" s="126">
        <f>'2 кв.'!FZ8+'1 кв.'!FZ13</f>
        <v>0</v>
      </c>
      <c r="GA7" s="126">
        <f>'2 кв.'!GA8+'1 кв.'!GA13</f>
        <v>0</v>
      </c>
      <c r="GB7" s="126">
        <f>'2 кв.'!GB8+'1 кв.'!GB13</f>
        <v>0</v>
      </c>
      <c r="GC7" s="126">
        <f>'2 кв.'!GC8+'1 кв.'!GC13</f>
        <v>0</v>
      </c>
      <c r="GD7" s="126">
        <f>'2 кв.'!GD8+'1 кв.'!GD13</f>
        <v>0</v>
      </c>
      <c r="GE7" s="126">
        <f>'2 кв.'!GE8+'1 кв.'!GE13</f>
        <v>0</v>
      </c>
      <c r="GF7" s="126">
        <f>'2 кв.'!GF8+'1 кв.'!GF13</f>
        <v>0</v>
      </c>
      <c r="GG7" s="126">
        <f>'2 кв.'!GG8+'1 кв.'!GG13</f>
        <v>0</v>
      </c>
      <c r="GH7" s="126">
        <f>'2 кв.'!GH8+'1 кв.'!GH13</f>
        <v>0</v>
      </c>
      <c r="GI7" s="126">
        <f>'2 кв.'!GI8+'1 кв.'!GI13</f>
        <v>0</v>
      </c>
      <c r="GJ7" s="126">
        <f>'2 кв.'!GJ8+'1 кв.'!GJ13</f>
        <v>0</v>
      </c>
      <c r="GK7" s="126">
        <f>'2 кв.'!GK8+'1 кв.'!GK13</f>
        <v>0</v>
      </c>
      <c r="GL7" s="126">
        <f>'2 кв.'!GL8+'1 кв.'!GL13</f>
        <v>0</v>
      </c>
      <c r="GM7" s="126">
        <f>'2 кв.'!GM8+'1 кв.'!GM13</f>
        <v>0</v>
      </c>
      <c r="GN7" s="126">
        <f>'2 кв.'!GN8+'1 кв.'!GN13</f>
        <v>0</v>
      </c>
      <c r="GO7" s="126">
        <f>'2 кв.'!GO8+'1 кв.'!GO13</f>
        <v>0</v>
      </c>
      <c r="GP7" s="126">
        <f>'2 кв.'!GP8+'1 кв.'!GP13</f>
        <v>0</v>
      </c>
      <c r="GQ7" s="126">
        <f>'2 кв.'!GQ8+'1 кв.'!GQ13</f>
        <v>0</v>
      </c>
      <c r="GR7" s="126">
        <f>'2 кв.'!GR8+'1 кв.'!GR13</f>
        <v>0</v>
      </c>
      <c r="GS7" s="126">
        <f>'2 кв.'!GS8+'1 кв.'!GS13</f>
        <v>0</v>
      </c>
      <c r="GT7" s="126">
        <f>'2 кв.'!GT8+'1 кв.'!GT13</f>
        <v>0</v>
      </c>
      <c r="GU7" s="126">
        <f>'2 кв.'!GU8+'1 кв.'!GU13</f>
        <v>0</v>
      </c>
      <c r="GV7" s="126">
        <f>'2 кв.'!GV8+'1 кв.'!GV13</f>
        <v>0</v>
      </c>
      <c r="GW7" s="126">
        <f>'2 кв.'!GW8+'1 кв.'!GW13</f>
        <v>0</v>
      </c>
      <c r="GX7" s="126">
        <f>'2 кв.'!GX8+'1 кв.'!GX13</f>
        <v>0</v>
      </c>
      <c r="GY7" s="126">
        <f>'2 кв.'!GY8+'1 кв.'!GY13</f>
        <v>0</v>
      </c>
      <c r="GZ7" s="126">
        <f>'2 кв.'!GZ8+'1 кв.'!GZ13</f>
        <v>0</v>
      </c>
      <c r="HA7" s="126">
        <f>'2 кв.'!HA8+'1 кв.'!HA13</f>
        <v>0</v>
      </c>
      <c r="HB7" s="126">
        <f>'2 кв.'!HB8+'1 кв.'!HB13</f>
        <v>0</v>
      </c>
      <c r="HC7" s="126">
        <f>'2 кв.'!HC8+'1 кв.'!HC13</f>
        <v>0</v>
      </c>
      <c r="HD7" s="126">
        <f>'2 кв.'!HD8+'1 кв.'!HD13</f>
        <v>0</v>
      </c>
      <c r="HE7" s="126">
        <f>'2 кв.'!HE8+'1 кв.'!HE13</f>
        <v>0</v>
      </c>
      <c r="HF7" s="126">
        <f>'2 кв.'!HF8+'1 кв.'!HF13</f>
        <v>0</v>
      </c>
      <c r="HG7" s="126">
        <f>'2 кв.'!HG8+'1 кв.'!HG13</f>
        <v>0</v>
      </c>
      <c r="HH7" s="126">
        <f>'2 кв.'!HH8+'1 кв.'!HH13</f>
        <v>0</v>
      </c>
      <c r="HI7" s="126">
        <f>'2 кв.'!HI8+'1 кв.'!HI13</f>
        <v>0</v>
      </c>
      <c r="HJ7" s="126">
        <f>'2 кв.'!HJ8+'1 кв.'!HJ13</f>
        <v>0</v>
      </c>
      <c r="HK7" s="126">
        <f>'2 кв.'!HK8+'1 кв.'!HK13</f>
        <v>0</v>
      </c>
      <c r="HL7" s="126">
        <f>'2 кв.'!HL8+'1 кв.'!HL13</f>
        <v>0</v>
      </c>
      <c r="HM7" s="126">
        <f>'2 кв.'!HM8+'1 кв.'!HM13</f>
        <v>0</v>
      </c>
      <c r="HN7" s="126">
        <f>'2 кв.'!HN8+'1 кв.'!HN13</f>
        <v>0</v>
      </c>
      <c r="HO7" s="126">
        <f>'2 кв.'!HO8+'1 кв.'!HO13</f>
        <v>0</v>
      </c>
      <c r="HP7" s="126">
        <f>'2 кв.'!HP8+'1 кв.'!HP13</f>
        <v>0</v>
      </c>
      <c r="HQ7" s="126">
        <f>'2 кв.'!HQ8+'1 кв.'!HQ13</f>
        <v>0</v>
      </c>
      <c r="HR7" s="126">
        <f>'2 кв.'!HR8+'1 кв.'!HR13</f>
        <v>0</v>
      </c>
      <c r="HS7" s="126">
        <f>'2 кв.'!HS8+'1 кв.'!HS13</f>
        <v>0</v>
      </c>
      <c r="HT7" s="126">
        <f>'2 кв.'!HT8+'1 кв.'!HT13</f>
        <v>0</v>
      </c>
      <c r="HU7" s="126">
        <f>'2 кв.'!HU8+'1 кв.'!HU13</f>
        <v>0</v>
      </c>
      <c r="HV7" s="126">
        <f>'2 кв.'!HV8+'1 кв.'!HV13</f>
        <v>0</v>
      </c>
      <c r="HW7" s="126">
        <f>'2 кв.'!HW8+'1 кв.'!HW13</f>
        <v>0</v>
      </c>
      <c r="HX7" s="126">
        <f>'2 кв.'!HX8+'1 кв.'!HX13</f>
        <v>0</v>
      </c>
      <c r="HY7" s="126">
        <f>'2 кв.'!HY8+'1 кв.'!HY13</f>
        <v>0</v>
      </c>
      <c r="HZ7" s="126">
        <f>'2 кв.'!HZ8+'1 кв.'!HZ13</f>
        <v>0</v>
      </c>
      <c r="IA7" s="126">
        <f>'2 кв.'!IA8+'1 кв.'!IA13</f>
        <v>0</v>
      </c>
      <c r="IB7" s="126">
        <f>'2 кв.'!IB8+'1 кв.'!IB13</f>
        <v>0</v>
      </c>
      <c r="IC7" s="126">
        <f>'2 кв.'!IC8+'1 кв.'!IC13</f>
        <v>0</v>
      </c>
      <c r="ID7" s="126">
        <f>'2 кв.'!ID8+'1 кв.'!ID13</f>
        <v>0</v>
      </c>
      <c r="IE7" s="126">
        <f>'2 кв.'!IE8+'1 кв.'!IE13</f>
        <v>1</v>
      </c>
      <c r="IF7" s="126">
        <f>'2 кв.'!IF8+'1 кв.'!IF13</f>
        <v>0</v>
      </c>
    </row>
    <row r="8" spans="1:240" ht="13.5" customHeight="1">
      <c r="A8" s="15"/>
      <c r="B8" s="53"/>
      <c r="C8" s="16" t="s">
        <v>20</v>
      </c>
      <c r="D8" s="23">
        <f t="shared" ref="D8:D14" si="0">E8+F8</f>
        <v>0.08</v>
      </c>
      <c r="E8" s="17">
        <f>E10+E12</f>
        <v>0.08</v>
      </c>
      <c r="F8" s="17"/>
      <c r="G8" s="126">
        <f>'2 кв.'!G9+'1 кв.'!G14</f>
        <v>0</v>
      </c>
      <c r="H8" s="126">
        <f>'2 кв.'!H9+'1 кв.'!H14</f>
        <v>0</v>
      </c>
      <c r="I8" s="126">
        <f>'2 кв.'!I9+'1 кв.'!I14</f>
        <v>0</v>
      </c>
      <c r="J8" s="126">
        <f>'2 кв.'!J9+'1 кв.'!J14</f>
        <v>0</v>
      </c>
      <c r="K8" s="126">
        <f>'2 кв.'!K9+'1 кв.'!K14</f>
        <v>0</v>
      </c>
      <c r="L8" s="126">
        <f>'2 кв.'!L9+'1 кв.'!L14</f>
        <v>0</v>
      </c>
      <c r="M8" s="126">
        <f>'2 кв.'!M9+'1 кв.'!M14</f>
        <v>0</v>
      </c>
      <c r="N8" s="126">
        <f>'2 кв.'!N9+'1 кв.'!N14</f>
        <v>0</v>
      </c>
      <c r="O8" s="126">
        <f>'2 кв.'!O9+'1 кв.'!O14</f>
        <v>0</v>
      </c>
      <c r="P8" s="126">
        <f>'2 кв.'!P9+'1 кв.'!P14</f>
        <v>0</v>
      </c>
      <c r="Q8" s="126">
        <f>'2 кв.'!Q9+'1 кв.'!Q14</f>
        <v>0</v>
      </c>
      <c r="R8" s="126">
        <f>'2 кв.'!R9+'1 кв.'!R14</f>
        <v>0</v>
      </c>
      <c r="S8" s="126">
        <f>'2 кв.'!S9+'1 кв.'!S14</f>
        <v>0</v>
      </c>
      <c r="T8" s="126">
        <f>'2 кв.'!T9+'1 кв.'!T14</f>
        <v>0</v>
      </c>
      <c r="U8" s="126">
        <f>'2 кв.'!U9+'1 кв.'!U14</f>
        <v>0</v>
      </c>
      <c r="V8" s="126">
        <f>'2 кв.'!V9+'1 кв.'!V14</f>
        <v>0</v>
      </c>
      <c r="W8" s="126">
        <f>'2 кв.'!W9+'1 кв.'!W14</f>
        <v>0</v>
      </c>
      <c r="X8" s="126">
        <f>'2 кв.'!X9+'1 кв.'!X14</f>
        <v>0</v>
      </c>
      <c r="Y8" s="126">
        <f>'2 кв.'!Y9+'1 кв.'!Y14</f>
        <v>0</v>
      </c>
      <c r="Z8" s="126">
        <f>'2 кв.'!Z9+'1 кв.'!Z14</f>
        <v>0</v>
      </c>
      <c r="AA8" s="126">
        <f>'2 кв.'!AA9+'1 кв.'!AA14</f>
        <v>0</v>
      </c>
      <c r="AB8" s="126">
        <f>'2 кв.'!AB9+'1 кв.'!AB14</f>
        <v>0</v>
      </c>
      <c r="AC8" s="126">
        <f>'2 кв.'!AC9+'1 кв.'!AC14</f>
        <v>0</v>
      </c>
      <c r="AD8" s="126">
        <f>'2 кв.'!AD9+'1 кв.'!AD14</f>
        <v>0</v>
      </c>
      <c r="AE8" s="126">
        <f>'2 кв.'!AE9+'1 кв.'!AE14</f>
        <v>0</v>
      </c>
      <c r="AF8" s="126">
        <f>'2 кв.'!AF9+'1 кв.'!AF14</f>
        <v>0</v>
      </c>
      <c r="AG8" s="126">
        <f>'2 кв.'!AG9+'1 кв.'!AG14</f>
        <v>0</v>
      </c>
      <c r="AH8" s="126">
        <f>'2 кв.'!AH9+'1 кв.'!AH14</f>
        <v>0</v>
      </c>
      <c r="AI8" s="126">
        <f>'2 кв.'!AI9+'1 кв.'!AI14</f>
        <v>0</v>
      </c>
      <c r="AJ8" s="126">
        <f>'2 кв.'!AJ9+'1 кв.'!AJ14</f>
        <v>0</v>
      </c>
      <c r="AK8" s="126">
        <f>'2 кв.'!AK9+'1 кв.'!AK14</f>
        <v>0</v>
      </c>
      <c r="AL8" s="126">
        <f>'2 кв.'!AL9+'1 кв.'!AL14</f>
        <v>0</v>
      </c>
      <c r="AM8" s="126">
        <f>'2 кв.'!AM9+'1 кв.'!AM14</f>
        <v>0</v>
      </c>
      <c r="AN8" s="126">
        <f>'2 кв.'!AN9+'1 кв.'!AN14</f>
        <v>0</v>
      </c>
      <c r="AO8" s="126">
        <f>'2 кв.'!AO9+'1 кв.'!AO14</f>
        <v>0</v>
      </c>
      <c r="AP8" s="126">
        <f>'2 кв.'!AP9+'1 кв.'!AP14</f>
        <v>0</v>
      </c>
      <c r="AQ8" s="126">
        <f>'2 кв.'!AQ9+'1 кв.'!AQ14</f>
        <v>0</v>
      </c>
      <c r="AR8" s="126">
        <f>'2 кв.'!AR9+'1 кв.'!AR14</f>
        <v>0</v>
      </c>
      <c r="AS8" s="126">
        <f>'2 кв.'!AS9+'1 кв.'!AS14</f>
        <v>0</v>
      </c>
      <c r="AT8" s="126">
        <f>'2 кв.'!AT9+'1 кв.'!AT14</f>
        <v>0</v>
      </c>
      <c r="AU8" s="126">
        <f>'2 кв.'!AU9+'1 кв.'!AU14</f>
        <v>0</v>
      </c>
      <c r="AV8" s="126">
        <f>'2 кв.'!AV9+'1 кв.'!AV14</f>
        <v>0</v>
      </c>
      <c r="AW8" s="126">
        <f>'2 кв.'!AW9+'1 кв.'!AW14</f>
        <v>0</v>
      </c>
      <c r="AX8" s="126">
        <f>'2 кв.'!AX9+'1 кв.'!AX14</f>
        <v>0</v>
      </c>
      <c r="AY8" s="126">
        <f>'2 кв.'!AY9+'1 кв.'!AY14</f>
        <v>0</v>
      </c>
      <c r="AZ8" s="126">
        <f>'2 кв.'!AZ9+'1 кв.'!AZ14</f>
        <v>0</v>
      </c>
      <c r="BA8" s="126">
        <f>'2 кв.'!BA9+'1 кв.'!BA14</f>
        <v>0</v>
      </c>
      <c r="BB8" s="126">
        <f>'2 кв.'!BB9+'1 кв.'!BB14</f>
        <v>0</v>
      </c>
      <c r="BC8" s="126">
        <f>'2 кв.'!BC9+'1 кв.'!BC14</f>
        <v>0</v>
      </c>
      <c r="BD8" s="126">
        <f>'2 кв.'!BD9+'1 кв.'!BD14</f>
        <v>0</v>
      </c>
      <c r="BE8" s="126">
        <f>'2 кв.'!BE9+'1 кв.'!BE14</f>
        <v>0</v>
      </c>
      <c r="BF8" s="126">
        <f>'2 кв.'!BF9+'1 кв.'!BF14</f>
        <v>0</v>
      </c>
      <c r="BG8" s="126">
        <f>'2 кв.'!BG9+'1 кв.'!BG14</f>
        <v>0</v>
      </c>
      <c r="BH8" s="126">
        <f>'2 кв.'!BH9+'1 кв.'!BH14</f>
        <v>0</v>
      </c>
      <c r="BI8" s="126">
        <f>'2 кв.'!BI9+'1 кв.'!BI14</f>
        <v>0</v>
      </c>
      <c r="BJ8" s="126">
        <f>'2 кв.'!BJ9+'1 кв.'!BJ14</f>
        <v>0</v>
      </c>
      <c r="BK8" s="126">
        <f>'2 кв.'!BK9+'1 кв.'!BK14</f>
        <v>0</v>
      </c>
      <c r="BL8" s="126">
        <f>'2 кв.'!BL9+'1 кв.'!BL14</f>
        <v>0</v>
      </c>
      <c r="BM8" s="126">
        <f>'2 кв.'!BM9+'1 кв.'!BM14</f>
        <v>0</v>
      </c>
      <c r="BN8" s="126">
        <f>'2 кв.'!BN9+'1 кв.'!BN14</f>
        <v>0</v>
      </c>
      <c r="BO8" s="126">
        <f>'2 кв.'!BO9+'1 кв.'!BO14</f>
        <v>0</v>
      </c>
      <c r="BP8" s="126">
        <f>'2 кв.'!BP9+'1 кв.'!BP14</f>
        <v>0</v>
      </c>
      <c r="BQ8" s="126">
        <f>'2 кв.'!BQ9+'1 кв.'!BQ14</f>
        <v>0</v>
      </c>
      <c r="BR8" s="126">
        <f>'2 кв.'!BR9+'1 кв.'!BR14</f>
        <v>0</v>
      </c>
      <c r="BS8" s="126">
        <f>'2 кв.'!BS9+'1 кв.'!BS14</f>
        <v>0</v>
      </c>
      <c r="BT8" s="126">
        <f>'2 кв.'!BT9+'1 кв.'!BT14</f>
        <v>0</v>
      </c>
      <c r="BU8" s="126">
        <f>'2 кв.'!BU9+'1 кв.'!BU14</f>
        <v>0</v>
      </c>
      <c r="BV8" s="126">
        <f>'2 кв.'!BV9+'1 кв.'!BV14</f>
        <v>0</v>
      </c>
      <c r="BW8" s="126">
        <f>'2 кв.'!BW9+'1 кв.'!BW14</f>
        <v>0</v>
      </c>
      <c r="BX8" s="126">
        <f>'2 кв.'!BX9+'1 кв.'!BX14</f>
        <v>0</v>
      </c>
      <c r="BY8" s="126">
        <f>'2 кв.'!BY9+'1 кв.'!BY14</f>
        <v>0</v>
      </c>
      <c r="BZ8" s="126">
        <f>'2 кв.'!BZ9+'1 кв.'!BZ14</f>
        <v>0</v>
      </c>
      <c r="CA8" s="126">
        <f>'2 кв.'!CA9+'1 кв.'!CA14</f>
        <v>0</v>
      </c>
      <c r="CB8" s="126">
        <f>'2 кв.'!CB9+'1 кв.'!CB14</f>
        <v>0</v>
      </c>
      <c r="CC8" s="126">
        <f>'2 кв.'!CC9+'1 кв.'!CC14</f>
        <v>0</v>
      </c>
      <c r="CD8" s="126">
        <f>'2 кв.'!CD9+'1 кв.'!CD14</f>
        <v>0</v>
      </c>
      <c r="CE8" s="126">
        <f>'2 кв.'!CE9+'1 кв.'!CE14</f>
        <v>0</v>
      </c>
      <c r="CF8" s="126">
        <f>'2 кв.'!CF9+'1 кв.'!CF14</f>
        <v>0</v>
      </c>
      <c r="CG8" s="126">
        <f>'2 кв.'!CG9+'1 кв.'!CG14</f>
        <v>0</v>
      </c>
      <c r="CH8" s="126">
        <f>'2 кв.'!CH9+'1 кв.'!CH14</f>
        <v>0</v>
      </c>
      <c r="CI8" s="126">
        <f>'2 кв.'!CI9+'1 кв.'!CI14</f>
        <v>0</v>
      </c>
      <c r="CJ8" s="126">
        <f>'2 кв.'!CJ9+'1 кв.'!CJ14</f>
        <v>0</v>
      </c>
      <c r="CK8" s="126">
        <f>'2 кв.'!CK9+'1 кв.'!CK14</f>
        <v>0</v>
      </c>
      <c r="CL8" s="126">
        <f>'2 кв.'!CL9+'1 кв.'!CL14</f>
        <v>0</v>
      </c>
      <c r="CM8" s="126">
        <f>'2 кв.'!CM9+'1 кв.'!CM14</f>
        <v>0</v>
      </c>
      <c r="CN8" s="126">
        <f>'2 кв.'!CN9+'1 кв.'!CN14</f>
        <v>0</v>
      </c>
      <c r="CO8" s="126">
        <f>'2 кв.'!CO9+'1 кв.'!CO14</f>
        <v>0</v>
      </c>
      <c r="CP8" s="126">
        <f>'2 кв.'!CP9+'1 кв.'!CP14</f>
        <v>0</v>
      </c>
      <c r="CQ8" s="126">
        <f>'2 кв.'!CQ9+'1 кв.'!CQ14</f>
        <v>0</v>
      </c>
      <c r="CR8" s="126">
        <f>'2 кв.'!CR9+'1 кв.'!CR14</f>
        <v>0</v>
      </c>
      <c r="CS8" s="126">
        <f>'2 кв.'!CS9+'1 кв.'!CS14</f>
        <v>0</v>
      </c>
      <c r="CT8" s="126">
        <f>'2 кв.'!CT9+'1 кв.'!CT14</f>
        <v>0</v>
      </c>
      <c r="CU8" s="126">
        <f>'2 кв.'!CU9+'1 кв.'!CU14</f>
        <v>0</v>
      </c>
      <c r="CV8" s="126">
        <f>'2 кв.'!CV9+'1 кв.'!CV14</f>
        <v>0</v>
      </c>
      <c r="CW8" s="126">
        <f>'2 кв.'!CW9+'1 кв.'!CW14</f>
        <v>0</v>
      </c>
      <c r="CX8" s="126">
        <f>'2 кв.'!CX9+'1 кв.'!CX14</f>
        <v>0</v>
      </c>
      <c r="CY8" s="126">
        <f>'2 кв.'!CY9+'1 кв.'!CY14</f>
        <v>0</v>
      </c>
      <c r="CZ8" s="126">
        <f>'2 кв.'!CZ9+'1 кв.'!CZ14</f>
        <v>0</v>
      </c>
      <c r="DA8" s="126">
        <f>'2 кв.'!DA9+'1 кв.'!DA14</f>
        <v>0</v>
      </c>
      <c r="DB8" s="126">
        <f>'2 кв.'!DB9+'1 кв.'!DB14</f>
        <v>0</v>
      </c>
      <c r="DC8" s="126">
        <f>'2 кв.'!DC9+'1 кв.'!DC14</f>
        <v>0</v>
      </c>
      <c r="DD8" s="126">
        <f>'2 кв.'!DD9+'1 кв.'!DD14</f>
        <v>0</v>
      </c>
      <c r="DE8" s="126">
        <f>'2 кв.'!DE9+'1 кв.'!DE14</f>
        <v>0</v>
      </c>
      <c r="DF8" s="126">
        <f>'2 кв.'!DF9+'1 кв.'!DF14</f>
        <v>0</v>
      </c>
      <c r="DG8" s="126">
        <f>'2 кв.'!DG9+'1 кв.'!DG14</f>
        <v>0</v>
      </c>
      <c r="DH8" s="126">
        <f>'2 кв.'!DH9+'1 кв.'!DH14</f>
        <v>0</v>
      </c>
      <c r="DI8" s="126">
        <f>'2 кв.'!DI9+'1 кв.'!DI14</f>
        <v>0</v>
      </c>
      <c r="DJ8" s="126">
        <f>'2 кв.'!DJ9+'1 кв.'!DJ14</f>
        <v>0</v>
      </c>
      <c r="DK8" s="126">
        <f>'2 кв.'!DK9+'1 кв.'!DK14</f>
        <v>0</v>
      </c>
      <c r="DL8" s="126">
        <f>'2 кв.'!DL9+'1 кв.'!DL14</f>
        <v>0</v>
      </c>
      <c r="DM8" s="126">
        <f>'2 кв.'!DM9+'1 кв.'!DM14</f>
        <v>0</v>
      </c>
      <c r="DN8" s="126">
        <f>'2 кв.'!DN9+'1 кв.'!DN14</f>
        <v>0</v>
      </c>
      <c r="DO8" s="126">
        <f>'2 кв.'!DO9+'1 кв.'!DO14</f>
        <v>0</v>
      </c>
      <c r="DP8" s="126">
        <f>'2 кв.'!DP9+'1 кв.'!DP14</f>
        <v>0</v>
      </c>
      <c r="DQ8" s="126">
        <f>'2 кв.'!DQ9+'1 кв.'!DQ14</f>
        <v>0</v>
      </c>
      <c r="DR8" s="126">
        <f>'2 кв.'!DR9+'1 кв.'!DR14</f>
        <v>0</v>
      </c>
      <c r="DS8" s="126">
        <f>'2 кв.'!DS9+'1 кв.'!DS14</f>
        <v>0</v>
      </c>
      <c r="DT8" s="126">
        <f>'2 кв.'!DT9+'1 кв.'!DT14</f>
        <v>0</v>
      </c>
      <c r="DU8" s="126">
        <f>'2 кв.'!DU9+'1 кв.'!DU14</f>
        <v>0</v>
      </c>
      <c r="DV8" s="126">
        <f>'2 кв.'!DV9+'1 кв.'!DV14</f>
        <v>0</v>
      </c>
      <c r="DW8" s="126">
        <f>'2 кв.'!DW9+'1 кв.'!DW14</f>
        <v>0</v>
      </c>
      <c r="DX8" s="126">
        <f>'2 кв.'!DX9+'1 кв.'!DX14</f>
        <v>0</v>
      </c>
      <c r="DY8" s="126">
        <f>'2 кв.'!DY9+'1 кв.'!DY14</f>
        <v>0</v>
      </c>
      <c r="DZ8" s="126">
        <f>'2 кв.'!DZ9+'1 кв.'!DZ14</f>
        <v>0</v>
      </c>
      <c r="EA8" s="126">
        <f>'2 кв.'!EA9+'1 кв.'!EA14</f>
        <v>0</v>
      </c>
      <c r="EB8" s="126">
        <f>'2 кв.'!EB9+'1 кв.'!EB14</f>
        <v>0</v>
      </c>
      <c r="EC8" s="126">
        <f>'2 кв.'!EC9+'1 кв.'!EC14</f>
        <v>0</v>
      </c>
      <c r="ED8" s="126">
        <f>'2 кв.'!ED9+'1 кв.'!ED14</f>
        <v>0</v>
      </c>
      <c r="EE8" s="126">
        <f>'2 кв.'!EE9+'1 кв.'!EE14</f>
        <v>0</v>
      </c>
      <c r="EF8" s="126">
        <f>'2 кв.'!EF9+'1 кв.'!EF14</f>
        <v>0</v>
      </c>
      <c r="EG8" s="126">
        <f>'2 кв.'!EG9+'1 кв.'!EG14</f>
        <v>0</v>
      </c>
      <c r="EH8" s="126">
        <f>'2 кв.'!EH9+'1 кв.'!EH14</f>
        <v>0</v>
      </c>
      <c r="EI8" s="126">
        <f>'2 кв.'!EI9+'1 кв.'!EI14</f>
        <v>0</v>
      </c>
      <c r="EJ8" s="126">
        <f>'2 кв.'!EJ9+'1 кв.'!EJ14</f>
        <v>0</v>
      </c>
      <c r="EK8" s="126">
        <f>'2 кв.'!EK9+'1 кв.'!EK14</f>
        <v>0</v>
      </c>
      <c r="EL8" s="126">
        <f>'2 кв.'!EL9+'1 кв.'!EL14</f>
        <v>0</v>
      </c>
      <c r="EM8" s="126">
        <f>'2 кв.'!EM9+'1 кв.'!EM14</f>
        <v>0</v>
      </c>
      <c r="EN8" s="126">
        <f>'2 кв.'!EN9+'1 кв.'!EN14</f>
        <v>0</v>
      </c>
      <c r="EO8" s="126">
        <f>'2 кв.'!EO9+'1 кв.'!EO14</f>
        <v>0</v>
      </c>
      <c r="EP8" s="126">
        <f>'2 кв.'!EP9+'1 кв.'!EP14</f>
        <v>0</v>
      </c>
      <c r="EQ8" s="126">
        <f>'2 кв.'!EQ9+'1 кв.'!EQ14</f>
        <v>0</v>
      </c>
      <c r="ER8" s="126">
        <f>'2 кв.'!ER9+'1 кв.'!ER14</f>
        <v>0</v>
      </c>
      <c r="ES8" s="126">
        <f>'2 кв.'!ES9+'1 кв.'!ES14</f>
        <v>0</v>
      </c>
      <c r="ET8" s="126">
        <f>'2 кв.'!ET9+'1 кв.'!ET14</f>
        <v>0</v>
      </c>
      <c r="EU8" s="126">
        <f>'2 кв.'!EU9+'1 кв.'!EU14</f>
        <v>0</v>
      </c>
      <c r="EV8" s="126">
        <f>'2 кв.'!EV9+'1 кв.'!EV14</f>
        <v>0</v>
      </c>
      <c r="EW8" s="126">
        <f>'2 кв.'!EW9+'1 кв.'!EW14</f>
        <v>0</v>
      </c>
      <c r="EX8" s="126">
        <f>'2 кв.'!EX9+'1 кв.'!EX14</f>
        <v>0</v>
      </c>
      <c r="EY8" s="126">
        <f>'2 кв.'!EY9+'1 кв.'!EY14</f>
        <v>0</v>
      </c>
      <c r="EZ8" s="126">
        <f>'2 кв.'!EZ9+'1 кв.'!EZ14</f>
        <v>0</v>
      </c>
      <c r="FA8" s="126">
        <f>'2 кв.'!FA9+'1 кв.'!FA14</f>
        <v>0</v>
      </c>
      <c r="FB8" s="126">
        <f>'2 кв.'!FB9+'1 кв.'!FB14</f>
        <v>0</v>
      </c>
      <c r="FC8" s="126">
        <f>'2 кв.'!FC9+'1 кв.'!FC14</f>
        <v>0</v>
      </c>
      <c r="FD8" s="126">
        <f>'2 кв.'!FD9+'1 кв.'!FD14</f>
        <v>0</v>
      </c>
      <c r="FE8" s="126">
        <f>'2 кв.'!FE9+'1 кв.'!FE14</f>
        <v>0</v>
      </c>
      <c r="FF8" s="126">
        <f>'2 кв.'!FF9+'1 кв.'!FF14</f>
        <v>0</v>
      </c>
      <c r="FG8" s="126">
        <f>'2 кв.'!FG9+'1 кв.'!FG14</f>
        <v>0</v>
      </c>
      <c r="FH8" s="126">
        <f>'2 кв.'!FH9+'1 кв.'!FH14</f>
        <v>0</v>
      </c>
      <c r="FI8" s="126">
        <f>'2 кв.'!FI9+'1 кв.'!FI14</f>
        <v>0</v>
      </c>
      <c r="FJ8" s="126">
        <f>'2 кв.'!FJ9+'1 кв.'!FJ14</f>
        <v>0</v>
      </c>
      <c r="FK8" s="126">
        <f>'2 кв.'!FK9+'1 кв.'!FK14</f>
        <v>0</v>
      </c>
      <c r="FL8" s="126">
        <f>'2 кв.'!FL9+'1 кв.'!FL14</f>
        <v>0</v>
      </c>
      <c r="FM8" s="126">
        <f>'2 кв.'!FM9+'1 кв.'!FM14</f>
        <v>0</v>
      </c>
      <c r="FN8" s="126">
        <f>'2 кв.'!FN9+'1 кв.'!FN14</f>
        <v>0</v>
      </c>
      <c r="FO8" s="126">
        <f>'2 кв.'!FO9+'1 кв.'!FO14</f>
        <v>0</v>
      </c>
      <c r="FP8" s="126">
        <f>'2 кв.'!FP9+'1 кв.'!FP14</f>
        <v>0</v>
      </c>
      <c r="FQ8" s="126">
        <f>'2 кв.'!FQ9+'1 кв.'!FQ14</f>
        <v>0</v>
      </c>
      <c r="FR8" s="126">
        <f>'2 кв.'!FR9+'1 кв.'!FR14</f>
        <v>0</v>
      </c>
      <c r="FS8" s="126">
        <f>'2 кв.'!FS9+'1 кв.'!FS14</f>
        <v>0</v>
      </c>
      <c r="FT8" s="126">
        <f>'2 кв.'!FT9+'1 кв.'!FT14</f>
        <v>0</v>
      </c>
      <c r="FU8" s="126">
        <f>'2 кв.'!FU9+'1 кв.'!FU14</f>
        <v>0</v>
      </c>
      <c r="FV8" s="126">
        <f>'2 кв.'!FV9+'1 кв.'!FV14</f>
        <v>0</v>
      </c>
      <c r="FW8" s="126">
        <f>'2 кв.'!FW9+'1 кв.'!FW14</f>
        <v>0</v>
      </c>
      <c r="FX8" s="126">
        <f>'2 кв.'!FX9+'1 кв.'!FX14</f>
        <v>0</v>
      </c>
      <c r="FY8" s="126">
        <f>'2 кв.'!FY9+'1 кв.'!FY14</f>
        <v>0</v>
      </c>
      <c r="FZ8" s="126">
        <f>'2 кв.'!FZ9+'1 кв.'!FZ14</f>
        <v>0</v>
      </c>
      <c r="GA8" s="126">
        <f>'2 кв.'!GA9+'1 кв.'!GA14</f>
        <v>0</v>
      </c>
      <c r="GB8" s="126">
        <f>'2 кв.'!GB9+'1 кв.'!GB14</f>
        <v>0</v>
      </c>
      <c r="GC8" s="126">
        <f>'2 кв.'!GC9+'1 кв.'!GC14</f>
        <v>0</v>
      </c>
      <c r="GD8" s="126">
        <f>'2 кв.'!GD9+'1 кв.'!GD14</f>
        <v>0</v>
      </c>
      <c r="GE8" s="126">
        <f>'2 кв.'!GE9+'1 кв.'!GE14</f>
        <v>0</v>
      </c>
      <c r="GF8" s="126">
        <f>'2 кв.'!GF9+'1 кв.'!GF14</f>
        <v>0</v>
      </c>
      <c r="GG8" s="126">
        <f>'2 кв.'!GG9+'1 кв.'!GG14</f>
        <v>0</v>
      </c>
      <c r="GH8" s="126">
        <f>'2 кв.'!GH9+'1 кв.'!GH14</f>
        <v>0</v>
      </c>
      <c r="GI8" s="126">
        <f>'2 кв.'!GI9+'1 кв.'!GI14</f>
        <v>0</v>
      </c>
      <c r="GJ8" s="126">
        <f>'2 кв.'!GJ9+'1 кв.'!GJ14</f>
        <v>0</v>
      </c>
      <c r="GK8" s="126">
        <f>'2 кв.'!GK9+'1 кв.'!GK14</f>
        <v>0</v>
      </c>
      <c r="GL8" s="126">
        <f>'2 кв.'!GL9+'1 кв.'!GL14</f>
        <v>0</v>
      </c>
      <c r="GM8" s="126">
        <f>'2 кв.'!GM9+'1 кв.'!GM14</f>
        <v>0</v>
      </c>
      <c r="GN8" s="126">
        <f>'2 кв.'!GN9+'1 кв.'!GN14</f>
        <v>0</v>
      </c>
      <c r="GO8" s="126">
        <f>'2 кв.'!GO9+'1 кв.'!GO14</f>
        <v>0</v>
      </c>
      <c r="GP8" s="126">
        <f>'2 кв.'!GP9+'1 кв.'!GP14</f>
        <v>0</v>
      </c>
      <c r="GQ8" s="126">
        <f>'2 кв.'!GQ9+'1 кв.'!GQ14</f>
        <v>0</v>
      </c>
      <c r="GR8" s="126">
        <f>'2 кв.'!GR9+'1 кв.'!GR14</f>
        <v>0</v>
      </c>
      <c r="GS8" s="126">
        <f>'2 кв.'!GS9+'1 кв.'!GS14</f>
        <v>0</v>
      </c>
      <c r="GT8" s="126">
        <f>'2 кв.'!GT9+'1 кв.'!GT14</f>
        <v>0</v>
      </c>
      <c r="GU8" s="126">
        <f>'2 кв.'!GU9+'1 кв.'!GU14</f>
        <v>0</v>
      </c>
      <c r="GV8" s="126">
        <f>'2 кв.'!GV9+'1 кв.'!GV14</f>
        <v>0</v>
      </c>
      <c r="GW8" s="126">
        <f>'2 кв.'!GW9+'1 кв.'!GW14</f>
        <v>0</v>
      </c>
      <c r="GX8" s="126">
        <f>'2 кв.'!GX9+'1 кв.'!GX14</f>
        <v>0</v>
      </c>
      <c r="GY8" s="126">
        <f>'2 кв.'!GY9+'1 кв.'!GY14</f>
        <v>0</v>
      </c>
      <c r="GZ8" s="126">
        <f>'2 кв.'!GZ9+'1 кв.'!GZ14</f>
        <v>0</v>
      </c>
      <c r="HA8" s="126">
        <f>'2 кв.'!HA9+'1 кв.'!HA14</f>
        <v>0</v>
      </c>
      <c r="HB8" s="126">
        <f>'2 кв.'!HB9+'1 кв.'!HB14</f>
        <v>0</v>
      </c>
      <c r="HC8" s="126">
        <f>'2 кв.'!HC9+'1 кв.'!HC14</f>
        <v>0</v>
      </c>
      <c r="HD8" s="126">
        <f>'2 кв.'!HD9+'1 кв.'!HD14</f>
        <v>0</v>
      </c>
      <c r="HE8" s="126">
        <f>'2 кв.'!HE9+'1 кв.'!HE14</f>
        <v>0</v>
      </c>
      <c r="HF8" s="126">
        <f>'2 кв.'!HF9+'1 кв.'!HF14</f>
        <v>0</v>
      </c>
      <c r="HG8" s="126">
        <f>'2 кв.'!HG9+'1 кв.'!HG14</f>
        <v>0</v>
      </c>
      <c r="HH8" s="126">
        <f>'2 кв.'!HH9+'1 кв.'!HH14</f>
        <v>0</v>
      </c>
      <c r="HI8" s="126">
        <f>'2 кв.'!HI9+'1 кв.'!HI14</f>
        <v>0</v>
      </c>
      <c r="HJ8" s="126">
        <f>'2 кв.'!HJ9+'1 кв.'!HJ14</f>
        <v>0</v>
      </c>
      <c r="HK8" s="126">
        <f>'2 кв.'!HK9+'1 кв.'!HK14</f>
        <v>0</v>
      </c>
      <c r="HL8" s="126">
        <f>'2 кв.'!HL9+'1 кв.'!HL14</f>
        <v>0</v>
      </c>
      <c r="HM8" s="126">
        <f>'2 кв.'!HM9+'1 кв.'!HM14</f>
        <v>0</v>
      </c>
      <c r="HN8" s="126">
        <f>'2 кв.'!HN9+'1 кв.'!HN14</f>
        <v>0</v>
      </c>
      <c r="HO8" s="126">
        <f>'2 кв.'!HO9+'1 кв.'!HO14</f>
        <v>0</v>
      </c>
      <c r="HP8" s="126">
        <f>'2 кв.'!HP9+'1 кв.'!HP14</f>
        <v>0</v>
      </c>
      <c r="HQ8" s="126">
        <f>'2 кв.'!HQ9+'1 кв.'!HQ14</f>
        <v>0</v>
      </c>
      <c r="HR8" s="126">
        <f>'2 кв.'!HR9+'1 кв.'!HR14</f>
        <v>0</v>
      </c>
      <c r="HS8" s="126">
        <f>'2 кв.'!HS9+'1 кв.'!HS14</f>
        <v>0</v>
      </c>
      <c r="HT8" s="126">
        <f>'2 кв.'!HT9+'1 кв.'!HT14</f>
        <v>0</v>
      </c>
      <c r="HU8" s="126">
        <f>'2 кв.'!HU9+'1 кв.'!HU14</f>
        <v>0</v>
      </c>
      <c r="HV8" s="126">
        <f>'2 кв.'!HV9+'1 кв.'!HV14</f>
        <v>0</v>
      </c>
      <c r="HW8" s="126">
        <f>'2 кв.'!HW9+'1 кв.'!HW14</f>
        <v>0</v>
      </c>
      <c r="HX8" s="126">
        <f>'2 кв.'!HX9+'1 кв.'!HX14</f>
        <v>0</v>
      </c>
      <c r="HY8" s="126">
        <f>'2 кв.'!HY9+'1 кв.'!HY14</f>
        <v>0</v>
      </c>
      <c r="HZ8" s="126">
        <f>'2 кв.'!HZ9+'1 кв.'!HZ14</f>
        <v>0</v>
      </c>
      <c r="IA8" s="126">
        <f>'2 кв.'!IA9+'1 кв.'!IA14</f>
        <v>0</v>
      </c>
      <c r="IB8" s="126">
        <f>'2 кв.'!IB9+'1 кв.'!IB14</f>
        <v>0</v>
      </c>
      <c r="IC8" s="126">
        <f>'2 кв.'!IC9+'1 кв.'!IC14</f>
        <v>0</v>
      </c>
      <c r="ID8" s="126">
        <f>'2 кв.'!ID9+'1 кв.'!ID14</f>
        <v>0</v>
      </c>
      <c r="IE8" s="126">
        <f>'2 кв.'!IE9+'1 кв.'!IE14</f>
        <v>0.08</v>
      </c>
      <c r="IF8" s="126">
        <f>'2 кв.'!IF9+'1 кв.'!IF14</f>
        <v>0</v>
      </c>
    </row>
    <row r="9" spans="1:240" ht="13.5" customHeight="1">
      <c r="A9" s="15"/>
      <c r="B9" s="53" t="s">
        <v>21</v>
      </c>
      <c r="C9" s="16" t="s">
        <v>17</v>
      </c>
      <c r="D9" s="23">
        <f t="shared" si="0"/>
        <v>112.496</v>
      </c>
      <c r="E9" s="17">
        <f>E11+E13+E14</f>
        <v>112.496</v>
      </c>
      <c r="F9" s="17"/>
      <c r="G9" s="126">
        <f>'2 кв.'!G10+'1 кв.'!G15</f>
        <v>0</v>
      </c>
      <c r="H9" s="126">
        <f>'2 кв.'!H10+'1 кв.'!H15</f>
        <v>0</v>
      </c>
      <c r="I9" s="126">
        <f>'2 кв.'!I10+'1 кв.'!I15</f>
        <v>0</v>
      </c>
      <c r="J9" s="126">
        <f>'2 кв.'!J10+'1 кв.'!J15</f>
        <v>0</v>
      </c>
      <c r="K9" s="126">
        <f>'2 кв.'!K10+'1 кв.'!K15</f>
        <v>0</v>
      </c>
      <c r="L9" s="126">
        <f>'2 кв.'!L10+'1 кв.'!L15</f>
        <v>0</v>
      </c>
      <c r="M9" s="126">
        <f>'2 кв.'!M10+'1 кв.'!M15</f>
        <v>0</v>
      </c>
      <c r="N9" s="126">
        <f>'2 кв.'!N10+'1 кв.'!N15</f>
        <v>0</v>
      </c>
      <c r="O9" s="126">
        <f>'2 кв.'!O10+'1 кв.'!O15</f>
        <v>0</v>
      </c>
      <c r="P9" s="126">
        <f>'2 кв.'!P10+'1 кв.'!P15</f>
        <v>0</v>
      </c>
      <c r="Q9" s="126">
        <f>'2 кв.'!Q10+'1 кв.'!Q15</f>
        <v>0</v>
      </c>
      <c r="R9" s="126">
        <f>'2 кв.'!R10+'1 кв.'!R15</f>
        <v>0</v>
      </c>
      <c r="S9" s="126">
        <f>'2 кв.'!S10+'1 кв.'!S15</f>
        <v>0</v>
      </c>
      <c r="T9" s="126">
        <f>'2 кв.'!T10+'1 кв.'!T15</f>
        <v>0</v>
      </c>
      <c r="U9" s="126">
        <f>'2 кв.'!U10+'1 кв.'!U15</f>
        <v>0</v>
      </c>
      <c r="V9" s="126">
        <f>'2 кв.'!V10+'1 кв.'!V15</f>
        <v>0</v>
      </c>
      <c r="W9" s="126">
        <f>'2 кв.'!W10+'1 кв.'!W15</f>
        <v>0</v>
      </c>
      <c r="X9" s="126">
        <f>'2 кв.'!X10+'1 кв.'!X15</f>
        <v>0</v>
      </c>
      <c r="Y9" s="126">
        <f>'2 кв.'!Y10+'1 кв.'!Y15</f>
        <v>0</v>
      </c>
      <c r="Z9" s="126">
        <f>'2 кв.'!Z10+'1 кв.'!Z15</f>
        <v>0</v>
      </c>
      <c r="AA9" s="126">
        <f>'2 кв.'!AA10+'1 кв.'!AA15</f>
        <v>0</v>
      </c>
      <c r="AB9" s="126">
        <f>'2 кв.'!AB10+'1 кв.'!AB15</f>
        <v>0</v>
      </c>
      <c r="AC9" s="126">
        <f>'2 кв.'!AC10+'1 кв.'!AC15</f>
        <v>0</v>
      </c>
      <c r="AD9" s="126">
        <f>'2 кв.'!AD10+'1 кв.'!AD15</f>
        <v>0</v>
      </c>
      <c r="AE9" s="126">
        <f>'2 кв.'!AE10+'1 кв.'!AE15</f>
        <v>0</v>
      </c>
      <c r="AF9" s="126">
        <f>'2 кв.'!AF10+'1 кв.'!AF15</f>
        <v>0</v>
      </c>
      <c r="AG9" s="126">
        <f>'2 кв.'!AG10+'1 кв.'!AG15</f>
        <v>0</v>
      </c>
      <c r="AH9" s="126">
        <f>'2 кв.'!AH10+'1 кв.'!AH15</f>
        <v>0</v>
      </c>
      <c r="AI9" s="126">
        <f>'2 кв.'!AI10+'1 кв.'!AI15</f>
        <v>0</v>
      </c>
      <c r="AJ9" s="126">
        <f>'2 кв.'!AJ10+'1 кв.'!AJ15</f>
        <v>0</v>
      </c>
      <c r="AK9" s="126">
        <f>'2 кв.'!AK10+'1 кв.'!AK15</f>
        <v>0</v>
      </c>
      <c r="AL9" s="126">
        <f>'2 кв.'!AL10+'1 кв.'!AL15</f>
        <v>0</v>
      </c>
      <c r="AM9" s="126">
        <f>'2 кв.'!AM10+'1 кв.'!AM15</f>
        <v>0</v>
      </c>
      <c r="AN9" s="126">
        <f>'2 кв.'!AN10+'1 кв.'!AN15</f>
        <v>0</v>
      </c>
      <c r="AO9" s="126">
        <f>'2 кв.'!AO10+'1 кв.'!AO15</f>
        <v>0</v>
      </c>
      <c r="AP9" s="126">
        <f>'2 кв.'!AP10+'1 кв.'!AP15</f>
        <v>0</v>
      </c>
      <c r="AQ9" s="126">
        <f>'2 кв.'!AQ10+'1 кв.'!AQ15</f>
        <v>0</v>
      </c>
      <c r="AR9" s="126">
        <f>'2 кв.'!AR10+'1 кв.'!AR15</f>
        <v>0</v>
      </c>
      <c r="AS9" s="126">
        <f>'2 кв.'!AS10+'1 кв.'!AS15</f>
        <v>0</v>
      </c>
      <c r="AT9" s="126">
        <f>'2 кв.'!AT10+'1 кв.'!AT15</f>
        <v>0</v>
      </c>
      <c r="AU9" s="126">
        <f>'2 кв.'!AU10+'1 кв.'!AU15</f>
        <v>0</v>
      </c>
      <c r="AV9" s="126">
        <f>'2 кв.'!AV10+'1 кв.'!AV15</f>
        <v>0</v>
      </c>
      <c r="AW9" s="126">
        <f>'2 кв.'!AW10+'1 кв.'!AW15</f>
        <v>0</v>
      </c>
      <c r="AX9" s="126">
        <f>'2 кв.'!AX10+'1 кв.'!AX15</f>
        <v>0</v>
      </c>
      <c r="AY9" s="126">
        <f>'2 кв.'!AY10+'1 кв.'!AY15</f>
        <v>0</v>
      </c>
      <c r="AZ9" s="126">
        <f>'2 кв.'!AZ10+'1 кв.'!AZ15</f>
        <v>0</v>
      </c>
      <c r="BA9" s="126">
        <f>'2 кв.'!BA10+'1 кв.'!BA15</f>
        <v>0</v>
      </c>
      <c r="BB9" s="126">
        <f>'2 кв.'!BB10+'1 кв.'!BB15</f>
        <v>0</v>
      </c>
      <c r="BC9" s="126">
        <f>'2 кв.'!BC10+'1 кв.'!BC15</f>
        <v>0</v>
      </c>
      <c r="BD9" s="126">
        <f>'2 кв.'!BD10+'1 кв.'!BD15</f>
        <v>0</v>
      </c>
      <c r="BE9" s="126">
        <f>'2 кв.'!BE10+'1 кв.'!BE15</f>
        <v>0</v>
      </c>
      <c r="BF9" s="126">
        <f>'2 кв.'!BF10+'1 кв.'!BF15</f>
        <v>0</v>
      </c>
      <c r="BG9" s="126">
        <f>'2 кв.'!BG10+'1 кв.'!BG15</f>
        <v>0</v>
      </c>
      <c r="BH9" s="126">
        <f>'2 кв.'!BH10+'1 кв.'!BH15</f>
        <v>0</v>
      </c>
      <c r="BI9" s="126">
        <f>'2 кв.'!BI10+'1 кв.'!BI15</f>
        <v>0</v>
      </c>
      <c r="BJ9" s="126">
        <f>'2 кв.'!BJ10+'1 кв.'!BJ15</f>
        <v>0</v>
      </c>
      <c r="BK9" s="126">
        <f>'2 кв.'!BK10+'1 кв.'!BK15</f>
        <v>0</v>
      </c>
      <c r="BL9" s="126">
        <f>'2 кв.'!BL10+'1 кв.'!BL15</f>
        <v>0</v>
      </c>
      <c r="BM9" s="126">
        <f>'2 кв.'!BM10+'1 кв.'!BM15</f>
        <v>0</v>
      </c>
      <c r="BN9" s="126">
        <f>'2 кв.'!BN10+'1 кв.'!BN15</f>
        <v>0</v>
      </c>
      <c r="BO9" s="126">
        <f>'2 кв.'!BO10+'1 кв.'!BO15</f>
        <v>0</v>
      </c>
      <c r="BP9" s="126">
        <f>'2 кв.'!BP10+'1 кв.'!BP15</f>
        <v>0</v>
      </c>
      <c r="BQ9" s="126">
        <f>'2 кв.'!BQ10+'1 кв.'!BQ15</f>
        <v>0</v>
      </c>
      <c r="BR9" s="126">
        <f>'2 кв.'!BR10+'1 кв.'!BR15</f>
        <v>0</v>
      </c>
      <c r="BS9" s="126">
        <f>'2 кв.'!BS10+'1 кв.'!BS15</f>
        <v>0</v>
      </c>
      <c r="BT9" s="126">
        <f>'2 кв.'!BT10+'1 кв.'!BT15</f>
        <v>0</v>
      </c>
      <c r="BU9" s="126">
        <f>'2 кв.'!BU10+'1 кв.'!BU15</f>
        <v>0</v>
      </c>
      <c r="BV9" s="126">
        <f>'2 кв.'!BV10+'1 кв.'!BV15</f>
        <v>0</v>
      </c>
      <c r="BW9" s="126">
        <f>'2 кв.'!BW10+'1 кв.'!BW15</f>
        <v>0</v>
      </c>
      <c r="BX9" s="126">
        <f>'2 кв.'!BX10+'1 кв.'!BX15</f>
        <v>0</v>
      </c>
      <c r="BY9" s="126">
        <f>'2 кв.'!BY10+'1 кв.'!BY15</f>
        <v>0</v>
      </c>
      <c r="BZ9" s="126">
        <f>'2 кв.'!BZ10+'1 кв.'!BZ15</f>
        <v>0</v>
      </c>
      <c r="CA9" s="126">
        <f>'2 кв.'!CA10+'1 кв.'!CA15</f>
        <v>0</v>
      </c>
      <c r="CB9" s="126">
        <f>'2 кв.'!CB10+'1 кв.'!CB15</f>
        <v>0</v>
      </c>
      <c r="CC9" s="126">
        <f>'2 кв.'!CC10+'1 кв.'!CC15</f>
        <v>0</v>
      </c>
      <c r="CD9" s="126">
        <f>'2 кв.'!CD10+'1 кв.'!CD15</f>
        <v>0</v>
      </c>
      <c r="CE9" s="126">
        <f>'2 кв.'!CE10+'1 кв.'!CE15</f>
        <v>0</v>
      </c>
      <c r="CF9" s="126">
        <f>'2 кв.'!CF10+'1 кв.'!CF15</f>
        <v>0</v>
      </c>
      <c r="CG9" s="126">
        <f>'2 кв.'!CG10+'1 кв.'!CG15</f>
        <v>0</v>
      </c>
      <c r="CH9" s="126">
        <f>'2 кв.'!CH10+'1 кв.'!CH15</f>
        <v>0</v>
      </c>
      <c r="CI9" s="126">
        <f>'2 кв.'!CI10+'1 кв.'!CI15</f>
        <v>0</v>
      </c>
      <c r="CJ9" s="126">
        <f>'2 кв.'!CJ10+'1 кв.'!CJ15</f>
        <v>0</v>
      </c>
      <c r="CK9" s="126">
        <f>'2 кв.'!CK10+'1 кв.'!CK15</f>
        <v>0</v>
      </c>
      <c r="CL9" s="126">
        <f>'2 кв.'!CL10+'1 кв.'!CL15</f>
        <v>0</v>
      </c>
      <c r="CM9" s="126">
        <f>'2 кв.'!CM10+'1 кв.'!CM15</f>
        <v>0</v>
      </c>
      <c r="CN9" s="126">
        <f>'2 кв.'!CN10+'1 кв.'!CN15</f>
        <v>0</v>
      </c>
      <c r="CO9" s="126">
        <f>'2 кв.'!CO10+'1 кв.'!CO15</f>
        <v>0</v>
      </c>
      <c r="CP9" s="126">
        <f>'2 кв.'!CP10+'1 кв.'!CP15</f>
        <v>0</v>
      </c>
      <c r="CQ9" s="126">
        <f>'2 кв.'!CQ10+'1 кв.'!CQ15</f>
        <v>0</v>
      </c>
      <c r="CR9" s="126">
        <f>'2 кв.'!CR10+'1 кв.'!CR15</f>
        <v>0</v>
      </c>
      <c r="CS9" s="126">
        <f>'2 кв.'!CS10+'1 кв.'!CS15</f>
        <v>0</v>
      </c>
      <c r="CT9" s="126">
        <f>'2 кв.'!CT10+'1 кв.'!CT15</f>
        <v>0</v>
      </c>
      <c r="CU9" s="126">
        <f>'2 кв.'!CU10+'1 кв.'!CU15</f>
        <v>0</v>
      </c>
      <c r="CV9" s="126">
        <f>'2 кв.'!CV10+'1 кв.'!CV15</f>
        <v>0</v>
      </c>
      <c r="CW9" s="126">
        <f>'2 кв.'!CW10+'1 кв.'!CW15</f>
        <v>0</v>
      </c>
      <c r="CX9" s="126">
        <f>'2 кв.'!CX10+'1 кв.'!CX15</f>
        <v>0</v>
      </c>
      <c r="CY9" s="126">
        <f>'2 кв.'!CY10+'1 кв.'!CY15</f>
        <v>0</v>
      </c>
      <c r="CZ9" s="126">
        <f>'2 кв.'!CZ10+'1 кв.'!CZ15</f>
        <v>0</v>
      </c>
      <c r="DA9" s="126">
        <f>'2 кв.'!DA10+'1 кв.'!DA15</f>
        <v>0</v>
      </c>
      <c r="DB9" s="126">
        <f>'2 кв.'!DB10+'1 кв.'!DB15</f>
        <v>0</v>
      </c>
      <c r="DC9" s="126">
        <f>'2 кв.'!DC10+'1 кв.'!DC15</f>
        <v>0</v>
      </c>
      <c r="DD9" s="126">
        <f>'2 кв.'!DD10+'1 кв.'!DD15</f>
        <v>0</v>
      </c>
      <c r="DE9" s="126">
        <f>'2 кв.'!DE10+'1 кв.'!DE15</f>
        <v>0</v>
      </c>
      <c r="DF9" s="126">
        <f>'2 кв.'!DF10+'1 кв.'!DF15</f>
        <v>0</v>
      </c>
      <c r="DG9" s="126">
        <f>'2 кв.'!DG10+'1 кв.'!DG15</f>
        <v>0</v>
      </c>
      <c r="DH9" s="126">
        <f>'2 кв.'!DH10+'1 кв.'!DH15</f>
        <v>0</v>
      </c>
      <c r="DI9" s="126">
        <f>'2 кв.'!DI10+'1 кв.'!DI15</f>
        <v>0</v>
      </c>
      <c r="DJ9" s="126">
        <f>'2 кв.'!DJ10+'1 кв.'!DJ15</f>
        <v>0</v>
      </c>
      <c r="DK9" s="126">
        <f>'2 кв.'!DK10+'1 кв.'!DK15</f>
        <v>0</v>
      </c>
      <c r="DL9" s="126">
        <f>'2 кв.'!DL10+'1 кв.'!DL15</f>
        <v>0</v>
      </c>
      <c r="DM9" s="126">
        <f>'2 кв.'!DM10+'1 кв.'!DM15</f>
        <v>0</v>
      </c>
      <c r="DN9" s="126">
        <f>'2 кв.'!DN10+'1 кв.'!DN15</f>
        <v>0</v>
      </c>
      <c r="DO9" s="126">
        <f>'2 кв.'!DO10+'1 кв.'!DO15</f>
        <v>0</v>
      </c>
      <c r="DP9" s="126">
        <f>'2 кв.'!DP10+'1 кв.'!DP15</f>
        <v>0</v>
      </c>
      <c r="DQ9" s="126">
        <f>'2 кв.'!DQ10+'1 кв.'!DQ15</f>
        <v>0</v>
      </c>
      <c r="DR9" s="126">
        <f>'2 кв.'!DR10+'1 кв.'!DR15</f>
        <v>0</v>
      </c>
      <c r="DS9" s="126">
        <f>'2 кв.'!DS10+'1 кв.'!DS15</f>
        <v>0</v>
      </c>
      <c r="DT9" s="126">
        <f>'2 кв.'!DT10+'1 кв.'!DT15</f>
        <v>0</v>
      </c>
      <c r="DU9" s="126">
        <f>'2 кв.'!DU10+'1 кв.'!DU15</f>
        <v>0</v>
      </c>
      <c r="DV9" s="126">
        <f>'2 кв.'!DV10+'1 кв.'!DV15</f>
        <v>0</v>
      </c>
      <c r="DW9" s="126">
        <f>'2 кв.'!DW10+'1 кв.'!DW15</f>
        <v>0</v>
      </c>
      <c r="DX9" s="126">
        <f>'2 кв.'!DX10+'1 кв.'!DX15</f>
        <v>0</v>
      </c>
      <c r="DY9" s="126">
        <f>'2 кв.'!DY10+'1 кв.'!DY15</f>
        <v>0</v>
      </c>
      <c r="DZ9" s="126">
        <f>'2 кв.'!DZ10+'1 кв.'!DZ15</f>
        <v>0</v>
      </c>
      <c r="EA9" s="126">
        <f>'2 кв.'!EA10+'1 кв.'!EA15</f>
        <v>0</v>
      </c>
      <c r="EB9" s="126">
        <f>'2 кв.'!EB10+'1 кв.'!EB15</f>
        <v>0</v>
      </c>
      <c r="EC9" s="126">
        <f>'2 кв.'!EC10+'1 кв.'!EC15</f>
        <v>0</v>
      </c>
      <c r="ED9" s="126">
        <f>'2 кв.'!ED10+'1 кв.'!ED15</f>
        <v>0</v>
      </c>
      <c r="EE9" s="126">
        <f>'2 кв.'!EE10+'1 кв.'!EE15</f>
        <v>0</v>
      </c>
      <c r="EF9" s="126">
        <f>'2 кв.'!EF10+'1 кв.'!EF15</f>
        <v>0</v>
      </c>
      <c r="EG9" s="126">
        <f>'2 кв.'!EG10+'1 кв.'!EG15</f>
        <v>0</v>
      </c>
      <c r="EH9" s="126">
        <f>'2 кв.'!EH10+'1 кв.'!EH15</f>
        <v>0</v>
      </c>
      <c r="EI9" s="126">
        <f>'2 кв.'!EI10+'1 кв.'!EI15</f>
        <v>0</v>
      </c>
      <c r="EJ9" s="126">
        <f>'2 кв.'!EJ10+'1 кв.'!EJ15</f>
        <v>0</v>
      </c>
      <c r="EK9" s="126">
        <f>'2 кв.'!EK10+'1 кв.'!EK15</f>
        <v>0</v>
      </c>
      <c r="EL9" s="126">
        <f>'2 кв.'!EL10+'1 кв.'!EL15</f>
        <v>0</v>
      </c>
      <c r="EM9" s="126">
        <f>'2 кв.'!EM10+'1 кв.'!EM15</f>
        <v>0</v>
      </c>
      <c r="EN9" s="126">
        <f>'2 кв.'!EN10+'1 кв.'!EN15</f>
        <v>0</v>
      </c>
      <c r="EO9" s="126">
        <f>'2 кв.'!EO10+'1 кв.'!EO15</f>
        <v>0</v>
      </c>
      <c r="EP9" s="126">
        <f>'2 кв.'!EP10+'1 кв.'!EP15</f>
        <v>0</v>
      </c>
      <c r="EQ9" s="126">
        <f>'2 кв.'!EQ10+'1 кв.'!EQ15</f>
        <v>0</v>
      </c>
      <c r="ER9" s="126">
        <f>'2 кв.'!ER10+'1 кв.'!ER15</f>
        <v>0</v>
      </c>
      <c r="ES9" s="126">
        <f>'2 кв.'!ES10+'1 кв.'!ES15</f>
        <v>0</v>
      </c>
      <c r="ET9" s="126">
        <f>'2 кв.'!ET10+'1 кв.'!ET15</f>
        <v>0</v>
      </c>
      <c r="EU9" s="126">
        <f>'2 кв.'!EU10+'1 кв.'!EU15</f>
        <v>0</v>
      </c>
      <c r="EV9" s="126">
        <f>'2 кв.'!EV10+'1 кв.'!EV15</f>
        <v>0</v>
      </c>
      <c r="EW9" s="126">
        <f>'2 кв.'!EW10+'1 кв.'!EW15</f>
        <v>0</v>
      </c>
      <c r="EX9" s="126">
        <f>'2 кв.'!EX10+'1 кв.'!EX15</f>
        <v>0</v>
      </c>
      <c r="EY9" s="126">
        <f>'2 кв.'!EY10+'1 кв.'!EY15</f>
        <v>0</v>
      </c>
      <c r="EZ9" s="126">
        <f>'2 кв.'!EZ10+'1 кв.'!EZ15</f>
        <v>0</v>
      </c>
      <c r="FA9" s="126">
        <f>'2 кв.'!FA10+'1 кв.'!FA15</f>
        <v>0</v>
      </c>
      <c r="FB9" s="126">
        <f>'2 кв.'!FB10+'1 кв.'!FB15</f>
        <v>0</v>
      </c>
      <c r="FC9" s="126">
        <f>'2 кв.'!FC10+'1 кв.'!FC15</f>
        <v>0</v>
      </c>
      <c r="FD9" s="126">
        <f>'2 кв.'!FD10+'1 кв.'!FD15</f>
        <v>0</v>
      </c>
      <c r="FE9" s="126">
        <f>'2 кв.'!FE10+'1 кв.'!FE15</f>
        <v>0</v>
      </c>
      <c r="FF9" s="126">
        <f>'2 кв.'!FF10+'1 кв.'!FF15</f>
        <v>0</v>
      </c>
      <c r="FG9" s="126">
        <f>'2 кв.'!FG10+'1 кв.'!FG15</f>
        <v>0</v>
      </c>
      <c r="FH9" s="126">
        <f>'2 кв.'!FH10+'1 кв.'!FH15</f>
        <v>0</v>
      </c>
      <c r="FI9" s="126">
        <f>'2 кв.'!FI10+'1 кв.'!FI15</f>
        <v>0</v>
      </c>
      <c r="FJ9" s="126">
        <f>'2 кв.'!FJ10+'1 кв.'!FJ15</f>
        <v>0</v>
      </c>
      <c r="FK9" s="126">
        <f>'2 кв.'!FK10+'1 кв.'!FK15</f>
        <v>0</v>
      </c>
      <c r="FL9" s="126">
        <f>'2 кв.'!FL10+'1 кв.'!FL15</f>
        <v>0</v>
      </c>
      <c r="FM9" s="126">
        <f>'2 кв.'!FM10+'1 кв.'!FM15</f>
        <v>0</v>
      </c>
      <c r="FN9" s="126">
        <f>'2 кв.'!FN10+'1 кв.'!FN15</f>
        <v>0</v>
      </c>
      <c r="FO9" s="126">
        <f>'2 кв.'!FO10+'1 кв.'!FO15</f>
        <v>0</v>
      </c>
      <c r="FP9" s="126">
        <f>'2 кв.'!FP10+'1 кв.'!FP15</f>
        <v>0</v>
      </c>
      <c r="FQ9" s="126">
        <f>'2 кв.'!FQ10+'1 кв.'!FQ15</f>
        <v>0</v>
      </c>
      <c r="FR9" s="126">
        <f>'2 кв.'!FR10+'1 кв.'!FR15</f>
        <v>0</v>
      </c>
      <c r="FS9" s="126">
        <f>'2 кв.'!FS10+'1 кв.'!FS15</f>
        <v>0</v>
      </c>
      <c r="FT9" s="126">
        <f>'2 кв.'!FT10+'1 кв.'!FT15</f>
        <v>0</v>
      </c>
      <c r="FU9" s="126">
        <f>'2 кв.'!FU10+'1 кв.'!FU15</f>
        <v>0</v>
      </c>
      <c r="FV9" s="126">
        <f>'2 кв.'!FV10+'1 кв.'!FV15</f>
        <v>0</v>
      </c>
      <c r="FW9" s="126">
        <f>'2 кв.'!FW10+'1 кв.'!FW15</f>
        <v>0</v>
      </c>
      <c r="FX9" s="126">
        <f>'2 кв.'!FX10+'1 кв.'!FX15</f>
        <v>0</v>
      </c>
      <c r="FY9" s="126">
        <f>'2 кв.'!FY10+'1 кв.'!FY15</f>
        <v>0</v>
      </c>
      <c r="FZ9" s="126">
        <f>'2 кв.'!FZ10+'1 кв.'!FZ15</f>
        <v>0</v>
      </c>
      <c r="GA9" s="126">
        <f>'2 кв.'!GA10+'1 кв.'!GA15</f>
        <v>0</v>
      </c>
      <c r="GB9" s="126">
        <f>'2 кв.'!GB10+'1 кв.'!GB15</f>
        <v>0</v>
      </c>
      <c r="GC9" s="126">
        <f>'2 кв.'!GC10+'1 кв.'!GC15</f>
        <v>0</v>
      </c>
      <c r="GD9" s="126">
        <f>'2 кв.'!GD10+'1 кв.'!GD15</f>
        <v>0</v>
      </c>
      <c r="GE9" s="126">
        <f>'2 кв.'!GE10+'1 кв.'!GE15</f>
        <v>0</v>
      </c>
      <c r="GF9" s="126">
        <f>'2 кв.'!GF10+'1 кв.'!GF15</f>
        <v>0</v>
      </c>
      <c r="GG9" s="126">
        <f>'2 кв.'!GG10+'1 кв.'!GG15</f>
        <v>0</v>
      </c>
      <c r="GH9" s="126">
        <f>'2 кв.'!GH10+'1 кв.'!GH15</f>
        <v>0</v>
      </c>
      <c r="GI9" s="126">
        <f>'2 кв.'!GI10+'1 кв.'!GI15</f>
        <v>0</v>
      </c>
      <c r="GJ9" s="126">
        <f>'2 кв.'!GJ10+'1 кв.'!GJ15</f>
        <v>0</v>
      </c>
      <c r="GK9" s="126">
        <f>'2 кв.'!GK10+'1 кв.'!GK15</f>
        <v>0</v>
      </c>
      <c r="GL9" s="126">
        <f>'2 кв.'!GL10+'1 кв.'!GL15</f>
        <v>0</v>
      </c>
      <c r="GM9" s="126">
        <f>'2 кв.'!GM10+'1 кв.'!GM15</f>
        <v>0</v>
      </c>
      <c r="GN9" s="126">
        <f>'2 кв.'!GN10+'1 кв.'!GN15</f>
        <v>0</v>
      </c>
      <c r="GO9" s="126">
        <f>'2 кв.'!GO10+'1 кв.'!GO15</f>
        <v>0</v>
      </c>
      <c r="GP9" s="126">
        <f>'2 кв.'!GP10+'1 кв.'!GP15</f>
        <v>0</v>
      </c>
      <c r="GQ9" s="126">
        <f>'2 кв.'!GQ10+'1 кв.'!GQ15</f>
        <v>0</v>
      </c>
      <c r="GR9" s="126">
        <f>'2 кв.'!GR10+'1 кв.'!GR15</f>
        <v>0</v>
      </c>
      <c r="GS9" s="126">
        <f>'2 кв.'!GS10+'1 кв.'!GS15</f>
        <v>0</v>
      </c>
      <c r="GT9" s="126">
        <f>'2 кв.'!GT10+'1 кв.'!GT15</f>
        <v>0</v>
      </c>
      <c r="GU9" s="126">
        <f>'2 кв.'!GU10+'1 кв.'!GU15</f>
        <v>0</v>
      </c>
      <c r="GV9" s="126">
        <f>'2 кв.'!GV10+'1 кв.'!GV15</f>
        <v>0</v>
      </c>
      <c r="GW9" s="126">
        <f>'2 кв.'!GW10+'1 кв.'!GW15</f>
        <v>0</v>
      </c>
      <c r="GX9" s="126">
        <f>'2 кв.'!GX10+'1 кв.'!GX15</f>
        <v>0</v>
      </c>
      <c r="GY9" s="126">
        <f>'2 кв.'!GY10+'1 кв.'!GY15</f>
        <v>0</v>
      </c>
      <c r="GZ9" s="126">
        <f>'2 кв.'!GZ10+'1 кв.'!GZ15</f>
        <v>0</v>
      </c>
      <c r="HA9" s="126">
        <f>'2 кв.'!HA10+'1 кв.'!HA15</f>
        <v>0</v>
      </c>
      <c r="HB9" s="126">
        <f>'2 кв.'!HB10+'1 кв.'!HB15</f>
        <v>0</v>
      </c>
      <c r="HC9" s="126">
        <f>'2 кв.'!HC10+'1 кв.'!HC15</f>
        <v>0</v>
      </c>
      <c r="HD9" s="126">
        <f>'2 кв.'!HD10+'1 кв.'!HD15</f>
        <v>0</v>
      </c>
      <c r="HE9" s="126">
        <f>'2 кв.'!HE10+'1 кв.'!HE15</f>
        <v>0</v>
      </c>
      <c r="HF9" s="126">
        <f>'2 кв.'!HF10+'1 кв.'!HF15</f>
        <v>0</v>
      </c>
      <c r="HG9" s="126">
        <f>'2 кв.'!HG10+'1 кв.'!HG15</f>
        <v>0</v>
      </c>
      <c r="HH9" s="126">
        <f>'2 кв.'!HH10+'1 кв.'!HH15</f>
        <v>0</v>
      </c>
      <c r="HI9" s="126">
        <f>'2 кв.'!HI10+'1 кв.'!HI15</f>
        <v>0</v>
      </c>
      <c r="HJ9" s="126">
        <f>'2 кв.'!HJ10+'1 кв.'!HJ15</f>
        <v>0</v>
      </c>
      <c r="HK9" s="126">
        <f>'2 кв.'!HK10+'1 кв.'!HK15</f>
        <v>0</v>
      </c>
      <c r="HL9" s="126">
        <f>'2 кв.'!HL10+'1 кв.'!HL15</f>
        <v>0</v>
      </c>
      <c r="HM9" s="126">
        <f>'2 кв.'!HM10+'1 кв.'!HM15</f>
        <v>0</v>
      </c>
      <c r="HN9" s="126">
        <f>'2 кв.'!HN10+'1 кв.'!HN15</f>
        <v>0</v>
      </c>
      <c r="HO9" s="126">
        <f>'2 кв.'!HO10+'1 кв.'!HO15</f>
        <v>0</v>
      </c>
      <c r="HP9" s="126">
        <f>'2 кв.'!HP10+'1 кв.'!HP15</f>
        <v>0</v>
      </c>
      <c r="HQ9" s="126">
        <f>'2 кв.'!HQ10+'1 кв.'!HQ15</f>
        <v>0</v>
      </c>
      <c r="HR9" s="126">
        <f>'2 кв.'!HR10+'1 кв.'!HR15</f>
        <v>0</v>
      </c>
      <c r="HS9" s="126">
        <f>'2 кв.'!HS10+'1 кв.'!HS15</f>
        <v>0</v>
      </c>
      <c r="HT9" s="126">
        <f>'2 кв.'!HT10+'1 кв.'!HT15</f>
        <v>0</v>
      </c>
      <c r="HU9" s="126">
        <f>'2 кв.'!HU10+'1 кв.'!HU15</f>
        <v>0</v>
      </c>
      <c r="HV9" s="126">
        <f>'2 кв.'!HV10+'1 кв.'!HV15</f>
        <v>0</v>
      </c>
      <c r="HW9" s="126">
        <f>'2 кв.'!HW10+'1 кв.'!HW15</f>
        <v>0</v>
      </c>
      <c r="HX9" s="126">
        <f>'2 кв.'!HX10+'1 кв.'!HX15</f>
        <v>0</v>
      </c>
      <c r="HY9" s="126">
        <f>'2 кв.'!HY10+'1 кв.'!HY15</f>
        <v>0</v>
      </c>
      <c r="HZ9" s="126">
        <f>'2 кв.'!HZ10+'1 кв.'!HZ15</f>
        <v>0</v>
      </c>
      <c r="IA9" s="126">
        <f>'2 кв.'!IA10+'1 кв.'!IA15</f>
        <v>0</v>
      </c>
      <c r="IB9" s="126">
        <f>'2 кв.'!IB10+'1 кв.'!IB15</f>
        <v>0</v>
      </c>
      <c r="IC9" s="126">
        <f>'2 кв.'!IC10+'1 кв.'!IC15</f>
        <v>0</v>
      </c>
      <c r="ID9" s="126">
        <f>'2 кв.'!ID10+'1 кв.'!ID15</f>
        <v>0</v>
      </c>
      <c r="IE9" s="126">
        <f>'2 кв.'!IE10+'1 кв.'!IE15</f>
        <v>112.496</v>
      </c>
      <c r="IF9" s="126">
        <f>'2 кв.'!IF10+'1 кв.'!IF15</f>
        <v>0</v>
      </c>
    </row>
    <row r="10" spans="1:240" ht="13.5" customHeight="1">
      <c r="A10" s="15" t="s">
        <v>22</v>
      </c>
      <c r="B10" s="53" t="s">
        <v>23</v>
      </c>
      <c r="C10" s="16" t="s">
        <v>20</v>
      </c>
      <c r="D10" s="23">
        <f t="shared" si="0"/>
        <v>0</v>
      </c>
      <c r="E10" s="17">
        <f t="shared" ref="E10:E15" si="1">SUM(G10:IF10)</f>
        <v>0</v>
      </c>
      <c r="F10" s="17"/>
      <c r="G10" s="126">
        <f>'2 кв.'!G11+'1 кв.'!G16</f>
        <v>0</v>
      </c>
      <c r="H10" s="126">
        <f>'2 кв.'!H11+'1 кв.'!H16</f>
        <v>0</v>
      </c>
      <c r="I10" s="126">
        <f>'2 кв.'!I11+'1 кв.'!I16</f>
        <v>0</v>
      </c>
      <c r="J10" s="126">
        <f>'2 кв.'!J11+'1 кв.'!J16</f>
        <v>0</v>
      </c>
      <c r="K10" s="126">
        <f>'2 кв.'!K11+'1 кв.'!K16</f>
        <v>0</v>
      </c>
      <c r="L10" s="126">
        <f>'2 кв.'!L11+'1 кв.'!L16</f>
        <v>0</v>
      </c>
      <c r="M10" s="126">
        <f>'2 кв.'!M11+'1 кв.'!M16</f>
        <v>0</v>
      </c>
      <c r="N10" s="126">
        <f>'2 кв.'!N11+'1 кв.'!N16</f>
        <v>0</v>
      </c>
      <c r="O10" s="126">
        <f>'2 кв.'!O11+'1 кв.'!O16</f>
        <v>0</v>
      </c>
      <c r="P10" s="126">
        <f>'2 кв.'!P11+'1 кв.'!P16</f>
        <v>0</v>
      </c>
      <c r="Q10" s="126">
        <f>'2 кв.'!Q11+'1 кв.'!Q16</f>
        <v>0</v>
      </c>
      <c r="R10" s="126">
        <f>'2 кв.'!R11+'1 кв.'!R16</f>
        <v>0</v>
      </c>
      <c r="S10" s="126">
        <f>'2 кв.'!S11+'1 кв.'!S16</f>
        <v>0</v>
      </c>
      <c r="T10" s="126">
        <f>'2 кв.'!T11+'1 кв.'!T16</f>
        <v>0</v>
      </c>
      <c r="U10" s="126">
        <f>'2 кв.'!U11+'1 кв.'!U16</f>
        <v>0</v>
      </c>
      <c r="V10" s="126">
        <f>'2 кв.'!V11+'1 кв.'!V16</f>
        <v>0</v>
      </c>
      <c r="W10" s="126">
        <f>'2 кв.'!W11+'1 кв.'!W16</f>
        <v>0</v>
      </c>
      <c r="X10" s="126">
        <f>'2 кв.'!X11+'1 кв.'!X16</f>
        <v>0</v>
      </c>
      <c r="Y10" s="126">
        <f>'2 кв.'!Y11+'1 кв.'!Y16</f>
        <v>0</v>
      </c>
      <c r="Z10" s="126">
        <f>'2 кв.'!Z11+'1 кв.'!Z16</f>
        <v>0</v>
      </c>
      <c r="AA10" s="126">
        <f>'2 кв.'!AA11+'1 кв.'!AA16</f>
        <v>0</v>
      </c>
      <c r="AB10" s="126">
        <f>'2 кв.'!AB11+'1 кв.'!AB16</f>
        <v>0</v>
      </c>
      <c r="AC10" s="126">
        <f>'2 кв.'!AC11+'1 кв.'!AC16</f>
        <v>0</v>
      </c>
      <c r="AD10" s="126">
        <f>'2 кв.'!AD11+'1 кв.'!AD16</f>
        <v>0</v>
      </c>
      <c r="AE10" s="126">
        <f>'2 кв.'!AE11+'1 кв.'!AE16</f>
        <v>0</v>
      </c>
      <c r="AF10" s="126">
        <f>'2 кв.'!AF11+'1 кв.'!AF16</f>
        <v>0</v>
      </c>
      <c r="AG10" s="126">
        <f>'2 кв.'!AG11+'1 кв.'!AG16</f>
        <v>0</v>
      </c>
      <c r="AH10" s="126">
        <f>'2 кв.'!AH11+'1 кв.'!AH16</f>
        <v>0</v>
      </c>
      <c r="AI10" s="126">
        <f>'2 кв.'!AI11+'1 кв.'!AI16</f>
        <v>0</v>
      </c>
      <c r="AJ10" s="126">
        <f>'2 кв.'!AJ11+'1 кв.'!AJ16</f>
        <v>0</v>
      </c>
      <c r="AK10" s="126">
        <f>'2 кв.'!AK11+'1 кв.'!AK16</f>
        <v>0</v>
      </c>
      <c r="AL10" s="126">
        <f>'2 кв.'!AL11+'1 кв.'!AL16</f>
        <v>0</v>
      </c>
      <c r="AM10" s="126">
        <f>'2 кв.'!AM11+'1 кв.'!AM16</f>
        <v>0</v>
      </c>
      <c r="AN10" s="126">
        <f>'2 кв.'!AN11+'1 кв.'!AN16</f>
        <v>0</v>
      </c>
      <c r="AO10" s="126">
        <f>'2 кв.'!AO11+'1 кв.'!AO16</f>
        <v>0</v>
      </c>
      <c r="AP10" s="126">
        <f>'2 кв.'!AP11+'1 кв.'!AP16</f>
        <v>0</v>
      </c>
      <c r="AQ10" s="126">
        <f>'2 кв.'!AQ11+'1 кв.'!AQ16</f>
        <v>0</v>
      </c>
      <c r="AR10" s="126">
        <f>'2 кв.'!AR11+'1 кв.'!AR16</f>
        <v>0</v>
      </c>
      <c r="AS10" s="126">
        <f>'2 кв.'!AS11+'1 кв.'!AS16</f>
        <v>0</v>
      </c>
      <c r="AT10" s="126">
        <f>'2 кв.'!AT11+'1 кв.'!AT16</f>
        <v>0</v>
      </c>
      <c r="AU10" s="126">
        <f>'2 кв.'!AU11+'1 кв.'!AU16</f>
        <v>0</v>
      </c>
      <c r="AV10" s="126">
        <f>'2 кв.'!AV11+'1 кв.'!AV16</f>
        <v>0</v>
      </c>
      <c r="AW10" s="126">
        <f>'2 кв.'!AW11+'1 кв.'!AW16</f>
        <v>0</v>
      </c>
      <c r="AX10" s="126">
        <f>'2 кв.'!AX11+'1 кв.'!AX16</f>
        <v>0</v>
      </c>
      <c r="AY10" s="126">
        <f>'2 кв.'!AY11+'1 кв.'!AY16</f>
        <v>0</v>
      </c>
      <c r="AZ10" s="126">
        <f>'2 кв.'!AZ11+'1 кв.'!AZ16</f>
        <v>0</v>
      </c>
      <c r="BA10" s="126">
        <f>'2 кв.'!BA11+'1 кв.'!BA16</f>
        <v>0</v>
      </c>
      <c r="BB10" s="126">
        <f>'2 кв.'!BB11+'1 кв.'!BB16</f>
        <v>0</v>
      </c>
      <c r="BC10" s="126">
        <f>'2 кв.'!BC11+'1 кв.'!BC16</f>
        <v>0</v>
      </c>
      <c r="BD10" s="126">
        <f>'2 кв.'!BD11+'1 кв.'!BD16</f>
        <v>0</v>
      </c>
      <c r="BE10" s="126">
        <f>'2 кв.'!BE11+'1 кв.'!BE16</f>
        <v>0</v>
      </c>
      <c r="BF10" s="126">
        <f>'2 кв.'!BF11+'1 кв.'!BF16</f>
        <v>0</v>
      </c>
      <c r="BG10" s="126">
        <f>'2 кв.'!BG11+'1 кв.'!BG16</f>
        <v>0</v>
      </c>
      <c r="BH10" s="126">
        <f>'2 кв.'!BH11+'1 кв.'!BH16</f>
        <v>0</v>
      </c>
      <c r="BI10" s="126">
        <f>'2 кв.'!BI11+'1 кв.'!BI16</f>
        <v>0</v>
      </c>
      <c r="BJ10" s="126">
        <f>'2 кв.'!BJ11+'1 кв.'!BJ16</f>
        <v>0</v>
      </c>
      <c r="BK10" s="126">
        <f>'2 кв.'!BK11+'1 кв.'!BK16</f>
        <v>0</v>
      </c>
      <c r="BL10" s="126">
        <f>'2 кв.'!BL11+'1 кв.'!BL16</f>
        <v>0</v>
      </c>
      <c r="BM10" s="126">
        <f>'2 кв.'!BM11+'1 кв.'!BM16</f>
        <v>0</v>
      </c>
      <c r="BN10" s="126">
        <f>'2 кв.'!BN11+'1 кв.'!BN16</f>
        <v>0</v>
      </c>
      <c r="BO10" s="126">
        <f>'2 кв.'!BO11+'1 кв.'!BO16</f>
        <v>0</v>
      </c>
      <c r="BP10" s="126">
        <f>'2 кв.'!BP11+'1 кв.'!BP16</f>
        <v>0</v>
      </c>
      <c r="BQ10" s="126">
        <f>'2 кв.'!BQ11+'1 кв.'!BQ16</f>
        <v>0</v>
      </c>
      <c r="BR10" s="126">
        <f>'2 кв.'!BR11+'1 кв.'!BR16</f>
        <v>0</v>
      </c>
      <c r="BS10" s="126">
        <f>'2 кв.'!BS11+'1 кв.'!BS16</f>
        <v>0</v>
      </c>
      <c r="BT10" s="126">
        <f>'2 кв.'!BT11+'1 кв.'!BT16</f>
        <v>0</v>
      </c>
      <c r="BU10" s="126">
        <f>'2 кв.'!BU11+'1 кв.'!BU16</f>
        <v>0</v>
      </c>
      <c r="BV10" s="126">
        <f>'2 кв.'!BV11+'1 кв.'!BV16</f>
        <v>0</v>
      </c>
      <c r="BW10" s="126">
        <f>'2 кв.'!BW11+'1 кв.'!BW16</f>
        <v>0</v>
      </c>
      <c r="BX10" s="126">
        <f>'2 кв.'!BX11+'1 кв.'!BX16</f>
        <v>0</v>
      </c>
      <c r="BY10" s="126">
        <f>'2 кв.'!BY11+'1 кв.'!BY16</f>
        <v>0</v>
      </c>
      <c r="BZ10" s="126">
        <f>'2 кв.'!BZ11+'1 кв.'!BZ16</f>
        <v>0</v>
      </c>
      <c r="CA10" s="126">
        <f>'2 кв.'!CA11+'1 кв.'!CA16</f>
        <v>0</v>
      </c>
      <c r="CB10" s="126">
        <f>'2 кв.'!CB11+'1 кв.'!CB16</f>
        <v>0</v>
      </c>
      <c r="CC10" s="126">
        <f>'2 кв.'!CC11+'1 кв.'!CC16</f>
        <v>0</v>
      </c>
      <c r="CD10" s="126">
        <f>'2 кв.'!CD11+'1 кв.'!CD16</f>
        <v>0</v>
      </c>
      <c r="CE10" s="126">
        <f>'2 кв.'!CE11+'1 кв.'!CE16</f>
        <v>0</v>
      </c>
      <c r="CF10" s="126">
        <f>'2 кв.'!CF11+'1 кв.'!CF16</f>
        <v>0</v>
      </c>
      <c r="CG10" s="126">
        <f>'2 кв.'!CG11+'1 кв.'!CG16</f>
        <v>0</v>
      </c>
      <c r="CH10" s="126">
        <f>'2 кв.'!CH11+'1 кв.'!CH16</f>
        <v>0</v>
      </c>
      <c r="CI10" s="126">
        <f>'2 кв.'!CI11+'1 кв.'!CI16</f>
        <v>0</v>
      </c>
      <c r="CJ10" s="126">
        <f>'2 кв.'!CJ11+'1 кв.'!CJ16</f>
        <v>0</v>
      </c>
      <c r="CK10" s="126">
        <f>'2 кв.'!CK11+'1 кв.'!CK16</f>
        <v>0</v>
      </c>
      <c r="CL10" s="126">
        <f>'2 кв.'!CL11+'1 кв.'!CL16</f>
        <v>0</v>
      </c>
      <c r="CM10" s="126">
        <f>'2 кв.'!CM11+'1 кв.'!CM16</f>
        <v>0</v>
      </c>
      <c r="CN10" s="126">
        <f>'2 кв.'!CN11+'1 кв.'!CN16</f>
        <v>0</v>
      </c>
      <c r="CO10" s="126">
        <f>'2 кв.'!CO11+'1 кв.'!CO16</f>
        <v>0</v>
      </c>
      <c r="CP10" s="126">
        <f>'2 кв.'!CP11+'1 кв.'!CP16</f>
        <v>0</v>
      </c>
      <c r="CQ10" s="126">
        <f>'2 кв.'!CQ11+'1 кв.'!CQ16</f>
        <v>0</v>
      </c>
      <c r="CR10" s="126">
        <f>'2 кв.'!CR11+'1 кв.'!CR16</f>
        <v>0</v>
      </c>
      <c r="CS10" s="126">
        <f>'2 кв.'!CS11+'1 кв.'!CS16</f>
        <v>0</v>
      </c>
      <c r="CT10" s="126">
        <f>'2 кв.'!CT11+'1 кв.'!CT16</f>
        <v>0</v>
      </c>
      <c r="CU10" s="126">
        <f>'2 кв.'!CU11+'1 кв.'!CU16</f>
        <v>0</v>
      </c>
      <c r="CV10" s="126">
        <f>'2 кв.'!CV11+'1 кв.'!CV16</f>
        <v>0</v>
      </c>
      <c r="CW10" s="126">
        <f>'2 кв.'!CW11+'1 кв.'!CW16</f>
        <v>0</v>
      </c>
      <c r="CX10" s="126">
        <f>'2 кв.'!CX11+'1 кв.'!CX16</f>
        <v>0</v>
      </c>
      <c r="CY10" s="126">
        <f>'2 кв.'!CY11+'1 кв.'!CY16</f>
        <v>0</v>
      </c>
      <c r="CZ10" s="126">
        <f>'2 кв.'!CZ11+'1 кв.'!CZ16</f>
        <v>0</v>
      </c>
      <c r="DA10" s="126">
        <f>'2 кв.'!DA11+'1 кв.'!DA16</f>
        <v>0</v>
      </c>
      <c r="DB10" s="126">
        <f>'2 кв.'!DB11+'1 кв.'!DB16</f>
        <v>0</v>
      </c>
      <c r="DC10" s="126">
        <f>'2 кв.'!DC11+'1 кв.'!DC16</f>
        <v>0</v>
      </c>
      <c r="DD10" s="126">
        <f>'2 кв.'!DD11+'1 кв.'!DD16</f>
        <v>0</v>
      </c>
      <c r="DE10" s="126">
        <f>'2 кв.'!DE11+'1 кв.'!DE16</f>
        <v>0</v>
      </c>
      <c r="DF10" s="126">
        <f>'2 кв.'!DF11+'1 кв.'!DF16</f>
        <v>0</v>
      </c>
      <c r="DG10" s="126">
        <f>'2 кв.'!DG11+'1 кв.'!DG16</f>
        <v>0</v>
      </c>
      <c r="DH10" s="126">
        <f>'2 кв.'!DH11+'1 кв.'!DH16</f>
        <v>0</v>
      </c>
      <c r="DI10" s="126">
        <f>'2 кв.'!DI11+'1 кв.'!DI16</f>
        <v>0</v>
      </c>
      <c r="DJ10" s="126">
        <f>'2 кв.'!DJ11+'1 кв.'!DJ16</f>
        <v>0</v>
      </c>
      <c r="DK10" s="126">
        <f>'2 кв.'!DK11+'1 кв.'!DK16</f>
        <v>0</v>
      </c>
      <c r="DL10" s="126">
        <f>'2 кв.'!DL11+'1 кв.'!DL16</f>
        <v>0</v>
      </c>
      <c r="DM10" s="126">
        <f>'2 кв.'!DM11+'1 кв.'!DM16</f>
        <v>0</v>
      </c>
      <c r="DN10" s="126">
        <f>'2 кв.'!DN11+'1 кв.'!DN16</f>
        <v>0</v>
      </c>
      <c r="DO10" s="126">
        <f>'2 кв.'!DO11+'1 кв.'!DO16</f>
        <v>0</v>
      </c>
      <c r="DP10" s="126">
        <f>'2 кв.'!DP11+'1 кв.'!DP16</f>
        <v>0</v>
      </c>
      <c r="DQ10" s="126">
        <f>'2 кв.'!DQ11+'1 кв.'!DQ16</f>
        <v>0</v>
      </c>
      <c r="DR10" s="126">
        <f>'2 кв.'!DR11+'1 кв.'!DR16</f>
        <v>0</v>
      </c>
      <c r="DS10" s="126">
        <f>'2 кв.'!DS11+'1 кв.'!DS16</f>
        <v>0</v>
      </c>
      <c r="DT10" s="126">
        <f>'2 кв.'!DT11+'1 кв.'!DT16</f>
        <v>0</v>
      </c>
      <c r="DU10" s="126">
        <f>'2 кв.'!DU11+'1 кв.'!DU16</f>
        <v>0</v>
      </c>
      <c r="DV10" s="126">
        <f>'2 кв.'!DV11+'1 кв.'!DV16</f>
        <v>0</v>
      </c>
      <c r="DW10" s="126">
        <f>'2 кв.'!DW11+'1 кв.'!DW16</f>
        <v>0</v>
      </c>
      <c r="DX10" s="126">
        <f>'2 кв.'!DX11+'1 кв.'!DX16</f>
        <v>0</v>
      </c>
      <c r="DY10" s="126">
        <f>'2 кв.'!DY11+'1 кв.'!DY16</f>
        <v>0</v>
      </c>
      <c r="DZ10" s="126">
        <f>'2 кв.'!DZ11+'1 кв.'!DZ16</f>
        <v>0</v>
      </c>
      <c r="EA10" s="126">
        <f>'2 кв.'!EA11+'1 кв.'!EA16</f>
        <v>0</v>
      </c>
      <c r="EB10" s="126">
        <f>'2 кв.'!EB11+'1 кв.'!EB16</f>
        <v>0</v>
      </c>
      <c r="EC10" s="126">
        <f>'2 кв.'!EC11+'1 кв.'!EC16</f>
        <v>0</v>
      </c>
      <c r="ED10" s="126">
        <f>'2 кв.'!ED11+'1 кв.'!ED16</f>
        <v>0</v>
      </c>
      <c r="EE10" s="126">
        <f>'2 кв.'!EE11+'1 кв.'!EE16</f>
        <v>0</v>
      </c>
      <c r="EF10" s="126">
        <f>'2 кв.'!EF11+'1 кв.'!EF16</f>
        <v>0</v>
      </c>
      <c r="EG10" s="126">
        <f>'2 кв.'!EG11+'1 кв.'!EG16</f>
        <v>0</v>
      </c>
      <c r="EH10" s="126">
        <f>'2 кв.'!EH11+'1 кв.'!EH16</f>
        <v>0</v>
      </c>
      <c r="EI10" s="126">
        <f>'2 кв.'!EI11+'1 кв.'!EI16</f>
        <v>0</v>
      </c>
      <c r="EJ10" s="126">
        <f>'2 кв.'!EJ11+'1 кв.'!EJ16</f>
        <v>0</v>
      </c>
      <c r="EK10" s="126">
        <f>'2 кв.'!EK11+'1 кв.'!EK16</f>
        <v>0</v>
      </c>
      <c r="EL10" s="126">
        <f>'2 кв.'!EL11+'1 кв.'!EL16</f>
        <v>0</v>
      </c>
      <c r="EM10" s="126">
        <f>'2 кв.'!EM11+'1 кв.'!EM16</f>
        <v>0</v>
      </c>
      <c r="EN10" s="126">
        <f>'2 кв.'!EN11+'1 кв.'!EN16</f>
        <v>0</v>
      </c>
      <c r="EO10" s="126">
        <f>'2 кв.'!EO11+'1 кв.'!EO16</f>
        <v>0</v>
      </c>
      <c r="EP10" s="126">
        <f>'2 кв.'!EP11+'1 кв.'!EP16</f>
        <v>0</v>
      </c>
      <c r="EQ10" s="126">
        <f>'2 кв.'!EQ11+'1 кв.'!EQ16</f>
        <v>0</v>
      </c>
      <c r="ER10" s="126">
        <f>'2 кв.'!ER11+'1 кв.'!ER16</f>
        <v>0</v>
      </c>
      <c r="ES10" s="126">
        <f>'2 кв.'!ES11+'1 кв.'!ES16</f>
        <v>0</v>
      </c>
      <c r="ET10" s="126">
        <f>'2 кв.'!ET11+'1 кв.'!ET16</f>
        <v>0</v>
      </c>
      <c r="EU10" s="126">
        <f>'2 кв.'!EU11+'1 кв.'!EU16</f>
        <v>0</v>
      </c>
      <c r="EV10" s="126">
        <f>'2 кв.'!EV11+'1 кв.'!EV16</f>
        <v>0</v>
      </c>
      <c r="EW10" s="126">
        <f>'2 кв.'!EW11+'1 кв.'!EW16</f>
        <v>0</v>
      </c>
      <c r="EX10" s="126">
        <f>'2 кв.'!EX11+'1 кв.'!EX16</f>
        <v>0</v>
      </c>
      <c r="EY10" s="126">
        <f>'2 кв.'!EY11+'1 кв.'!EY16</f>
        <v>0</v>
      </c>
      <c r="EZ10" s="126">
        <f>'2 кв.'!EZ11+'1 кв.'!EZ16</f>
        <v>0</v>
      </c>
      <c r="FA10" s="126">
        <f>'2 кв.'!FA11+'1 кв.'!FA16</f>
        <v>0</v>
      </c>
      <c r="FB10" s="126">
        <f>'2 кв.'!FB11+'1 кв.'!FB16</f>
        <v>0</v>
      </c>
      <c r="FC10" s="126">
        <f>'2 кв.'!FC11+'1 кв.'!FC16</f>
        <v>0</v>
      </c>
      <c r="FD10" s="126">
        <f>'2 кв.'!FD11+'1 кв.'!FD16</f>
        <v>0</v>
      </c>
      <c r="FE10" s="126">
        <f>'2 кв.'!FE11+'1 кв.'!FE16</f>
        <v>0</v>
      </c>
      <c r="FF10" s="126">
        <f>'2 кв.'!FF11+'1 кв.'!FF16</f>
        <v>0</v>
      </c>
      <c r="FG10" s="126">
        <f>'2 кв.'!FG11+'1 кв.'!FG16</f>
        <v>0</v>
      </c>
      <c r="FH10" s="126">
        <f>'2 кв.'!FH11+'1 кв.'!FH16</f>
        <v>0</v>
      </c>
      <c r="FI10" s="126">
        <f>'2 кв.'!FI11+'1 кв.'!FI16</f>
        <v>0</v>
      </c>
      <c r="FJ10" s="126">
        <f>'2 кв.'!FJ11+'1 кв.'!FJ16</f>
        <v>0</v>
      </c>
      <c r="FK10" s="126">
        <f>'2 кв.'!FK11+'1 кв.'!FK16</f>
        <v>0</v>
      </c>
      <c r="FL10" s="126">
        <f>'2 кв.'!FL11+'1 кв.'!FL16</f>
        <v>0</v>
      </c>
      <c r="FM10" s="126">
        <f>'2 кв.'!FM11+'1 кв.'!FM16</f>
        <v>0</v>
      </c>
      <c r="FN10" s="126">
        <f>'2 кв.'!FN11+'1 кв.'!FN16</f>
        <v>0</v>
      </c>
      <c r="FO10" s="126">
        <f>'2 кв.'!FO11+'1 кв.'!FO16</f>
        <v>0</v>
      </c>
      <c r="FP10" s="126">
        <f>'2 кв.'!FP11+'1 кв.'!FP16</f>
        <v>0</v>
      </c>
      <c r="FQ10" s="126">
        <f>'2 кв.'!FQ11+'1 кв.'!FQ16</f>
        <v>0</v>
      </c>
      <c r="FR10" s="126">
        <f>'2 кв.'!FR11+'1 кв.'!FR16</f>
        <v>0</v>
      </c>
      <c r="FS10" s="126">
        <f>'2 кв.'!FS11+'1 кв.'!FS16</f>
        <v>0</v>
      </c>
      <c r="FT10" s="126">
        <f>'2 кв.'!FT11+'1 кв.'!FT16</f>
        <v>0</v>
      </c>
      <c r="FU10" s="126">
        <f>'2 кв.'!FU11+'1 кв.'!FU16</f>
        <v>0</v>
      </c>
      <c r="FV10" s="126">
        <f>'2 кв.'!FV11+'1 кв.'!FV16</f>
        <v>0</v>
      </c>
      <c r="FW10" s="126">
        <f>'2 кв.'!FW11+'1 кв.'!FW16</f>
        <v>0</v>
      </c>
      <c r="FX10" s="126">
        <f>'2 кв.'!FX11+'1 кв.'!FX16</f>
        <v>0</v>
      </c>
      <c r="FY10" s="126">
        <f>'2 кв.'!FY11+'1 кв.'!FY16</f>
        <v>0</v>
      </c>
      <c r="FZ10" s="126">
        <f>'2 кв.'!FZ11+'1 кв.'!FZ16</f>
        <v>0</v>
      </c>
      <c r="GA10" s="126">
        <f>'2 кв.'!GA11+'1 кв.'!GA16</f>
        <v>0</v>
      </c>
      <c r="GB10" s="126">
        <f>'2 кв.'!GB11+'1 кв.'!GB16</f>
        <v>0</v>
      </c>
      <c r="GC10" s="126">
        <f>'2 кв.'!GC11+'1 кв.'!GC16</f>
        <v>0</v>
      </c>
      <c r="GD10" s="126">
        <f>'2 кв.'!GD11+'1 кв.'!GD16</f>
        <v>0</v>
      </c>
      <c r="GE10" s="126">
        <f>'2 кв.'!GE11+'1 кв.'!GE16</f>
        <v>0</v>
      </c>
      <c r="GF10" s="126">
        <f>'2 кв.'!GF11+'1 кв.'!GF16</f>
        <v>0</v>
      </c>
      <c r="GG10" s="126">
        <f>'2 кв.'!GG11+'1 кв.'!GG16</f>
        <v>0</v>
      </c>
      <c r="GH10" s="126">
        <f>'2 кв.'!GH11+'1 кв.'!GH16</f>
        <v>0</v>
      </c>
      <c r="GI10" s="126">
        <f>'2 кв.'!GI11+'1 кв.'!GI16</f>
        <v>0</v>
      </c>
      <c r="GJ10" s="126">
        <f>'2 кв.'!GJ11+'1 кв.'!GJ16</f>
        <v>0</v>
      </c>
      <c r="GK10" s="126">
        <f>'2 кв.'!GK11+'1 кв.'!GK16</f>
        <v>0</v>
      </c>
      <c r="GL10" s="126">
        <f>'2 кв.'!GL11+'1 кв.'!GL16</f>
        <v>0</v>
      </c>
      <c r="GM10" s="126">
        <f>'2 кв.'!GM11+'1 кв.'!GM16</f>
        <v>0</v>
      </c>
      <c r="GN10" s="126">
        <f>'2 кв.'!GN11+'1 кв.'!GN16</f>
        <v>0</v>
      </c>
      <c r="GO10" s="126">
        <f>'2 кв.'!GO11+'1 кв.'!GO16</f>
        <v>0</v>
      </c>
      <c r="GP10" s="126">
        <f>'2 кв.'!GP11+'1 кв.'!GP16</f>
        <v>0</v>
      </c>
      <c r="GQ10" s="126">
        <f>'2 кв.'!GQ11+'1 кв.'!GQ16</f>
        <v>0</v>
      </c>
      <c r="GR10" s="126">
        <f>'2 кв.'!GR11+'1 кв.'!GR16</f>
        <v>0</v>
      </c>
      <c r="GS10" s="126">
        <f>'2 кв.'!GS11+'1 кв.'!GS16</f>
        <v>0</v>
      </c>
      <c r="GT10" s="126">
        <f>'2 кв.'!GT11+'1 кв.'!GT16</f>
        <v>0</v>
      </c>
      <c r="GU10" s="126">
        <f>'2 кв.'!GU11+'1 кв.'!GU16</f>
        <v>0</v>
      </c>
      <c r="GV10" s="126">
        <f>'2 кв.'!GV11+'1 кв.'!GV16</f>
        <v>0</v>
      </c>
      <c r="GW10" s="126">
        <f>'2 кв.'!GW11+'1 кв.'!GW16</f>
        <v>0</v>
      </c>
      <c r="GX10" s="126">
        <f>'2 кв.'!GX11+'1 кв.'!GX16</f>
        <v>0</v>
      </c>
      <c r="GY10" s="126">
        <f>'2 кв.'!GY11+'1 кв.'!GY16</f>
        <v>0</v>
      </c>
      <c r="GZ10" s="126">
        <f>'2 кв.'!GZ11+'1 кв.'!GZ16</f>
        <v>0</v>
      </c>
      <c r="HA10" s="126">
        <f>'2 кв.'!HA11+'1 кв.'!HA16</f>
        <v>0</v>
      </c>
      <c r="HB10" s="126">
        <f>'2 кв.'!HB11+'1 кв.'!HB16</f>
        <v>0</v>
      </c>
      <c r="HC10" s="126">
        <f>'2 кв.'!HC11+'1 кв.'!HC16</f>
        <v>0</v>
      </c>
      <c r="HD10" s="126">
        <f>'2 кв.'!HD11+'1 кв.'!HD16</f>
        <v>0</v>
      </c>
      <c r="HE10" s="126">
        <f>'2 кв.'!HE11+'1 кв.'!HE16</f>
        <v>0</v>
      </c>
      <c r="HF10" s="126">
        <f>'2 кв.'!HF11+'1 кв.'!HF16</f>
        <v>0</v>
      </c>
      <c r="HG10" s="126">
        <f>'2 кв.'!HG11+'1 кв.'!HG16</f>
        <v>0</v>
      </c>
      <c r="HH10" s="126">
        <f>'2 кв.'!HH11+'1 кв.'!HH16</f>
        <v>0</v>
      </c>
      <c r="HI10" s="126">
        <f>'2 кв.'!HI11+'1 кв.'!HI16</f>
        <v>0</v>
      </c>
      <c r="HJ10" s="126">
        <f>'2 кв.'!HJ11+'1 кв.'!HJ16</f>
        <v>0</v>
      </c>
      <c r="HK10" s="126">
        <f>'2 кв.'!HK11+'1 кв.'!HK16</f>
        <v>0</v>
      </c>
      <c r="HL10" s="126">
        <f>'2 кв.'!HL11+'1 кв.'!HL16</f>
        <v>0</v>
      </c>
      <c r="HM10" s="126">
        <f>'2 кв.'!HM11+'1 кв.'!HM16</f>
        <v>0</v>
      </c>
      <c r="HN10" s="126">
        <f>'2 кв.'!HN11+'1 кв.'!HN16</f>
        <v>0</v>
      </c>
      <c r="HO10" s="126">
        <f>'2 кв.'!HO11+'1 кв.'!HO16</f>
        <v>0</v>
      </c>
      <c r="HP10" s="126">
        <f>'2 кв.'!HP11+'1 кв.'!HP16</f>
        <v>0</v>
      </c>
      <c r="HQ10" s="126">
        <f>'2 кв.'!HQ11+'1 кв.'!HQ16</f>
        <v>0</v>
      </c>
      <c r="HR10" s="126">
        <f>'2 кв.'!HR11+'1 кв.'!HR16</f>
        <v>0</v>
      </c>
      <c r="HS10" s="126">
        <f>'2 кв.'!HS11+'1 кв.'!HS16</f>
        <v>0</v>
      </c>
      <c r="HT10" s="126">
        <f>'2 кв.'!HT11+'1 кв.'!HT16</f>
        <v>0</v>
      </c>
      <c r="HU10" s="126">
        <f>'2 кв.'!HU11+'1 кв.'!HU16</f>
        <v>0</v>
      </c>
      <c r="HV10" s="126">
        <f>'2 кв.'!HV11+'1 кв.'!HV16</f>
        <v>0</v>
      </c>
      <c r="HW10" s="126">
        <f>'2 кв.'!HW11+'1 кв.'!HW16</f>
        <v>0</v>
      </c>
      <c r="HX10" s="126">
        <f>'2 кв.'!HX11+'1 кв.'!HX16</f>
        <v>0</v>
      </c>
      <c r="HY10" s="126">
        <f>'2 кв.'!HY11+'1 кв.'!HY16</f>
        <v>0</v>
      </c>
      <c r="HZ10" s="126">
        <f>'2 кв.'!HZ11+'1 кв.'!HZ16</f>
        <v>0</v>
      </c>
      <c r="IA10" s="126">
        <f>'2 кв.'!IA11+'1 кв.'!IA16</f>
        <v>0</v>
      </c>
      <c r="IB10" s="126">
        <f>'2 кв.'!IB11+'1 кв.'!IB16</f>
        <v>0</v>
      </c>
      <c r="IC10" s="126">
        <f>'2 кв.'!IC11+'1 кв.'!IC16</f>
        <v>0</v>
      </c>
      <c r="ID10" s="126">
        <f>'2 кв.'!ID11+'1 кв.'!ID16</f>
        <v>0</v>
      </c>
      <c r="IE10" s="126">
        <f>'2 кв.'!IE11+'1 кв.'!IE16</f>
        <v>0</v>
      </c>
      <c r="IF10" s="126">
        <f>'2 кв.'!IF11+'1 кв.'!IF16</f>
        <v>0</v>
      </c>
    </row>
    <row r="11" spans="1:240" ht="13.5" customHeight="1">
      <c r="A11" s="15"/>
      <c r="B11" s="53"/>
      <c r="C11" s="16" t="s">
        <v>17</v>
      </c>
      <c r="D11" s="23">
        <f t="shared" si="0"/>
        <v>0</v>
      </c>
      <c r="E11" s="17">
        <f t="shared" si="1"/>
        <v>0</v>
      </c>
      <c r="F11" s="17"/>
      <c r="G11" s="126">
        <f>'2 кв.'!G12+'1 кв.'!G17</f>
        <v>0</v>
      </c>
      <c r="H11" s="126">
        <f>'2 кв.'!H12+'1 кв.'!H17</f>
        <v>0</v>
      </c>
      <c r="I11" s="126">
        <f>'2 кв.'!I12+'1 кв.'!I17</f>
        <v>0</v>
      </c>
      <c r="J11" s="126">
        <f>'2 кв.'!J12+'1 кв.'!J17</f>
        <v>0</v>
      </c>
      <c r="K11" s="126">
        <f>'2 кв.'!K12+'1 кв.'!K17</f>
        <v>0</v>
      </c>
      <c r="L11" s="126">
        <f>'2 кв.'!L12+'1 кв.'!L17</f>
        <v>0</v>
      </c>
      <c r="M11" s="126">
        <f>'2 кв.'!M12+'1 кв.'!M17</f>
        <v>0</v>
      </c>
      <c r="N11" s="126">
        <f>'2 кв.'!N12+'1 кв.'!N17</f>
        <v>0</v>
      </c>
      <c r="O11" s="126">
        <f>'2 кв.'!O12+'1 кв.'!O17</f>
        <v>0</v>
      </c>
      <c r="P11" s="126">
        <f>'2 кв.'!P12+'1 кв.'!P17</f>
        <v>0</v>
      </c>
      <c r="Q11" s="126">
        <f>'2 кв.'!Q12+'1 кв.'!Q17</f>
        <v>0</v>
      </c>
      <c r="R11" s="126">
        <f>'2 кв.'!R12+'1 кв.'!R17</f>
        <v>0</v>
      </c>
      <c r="S11" s="126">
        <f>'2 кв.'!S12+'1 кв.'!S17</f>
        <v>0</v>
      </c>
      <c r="T11" s="126">
        <f>'2 кв.'!T12+'1 кв.'!T17</f>
        <v>0</v>
      </c>
      <c r="U11" s="126">
        <f>'2 кв.'!U12+'1 кв.'!U17</f>
        <v>0</v>
      </c>
      <c r="V11" s="126">
        <f>'2 кв.'!V12+'1 кв.'!V17</f>
        <v>0</v>
      </c>
      <c r="W11" s="126">
        <f>'2 кв.'!W12+'1 кв.'!W17</f>
        <v>0</v>
      </c>
      <c r="X11" s="126">
        <f>'2 кв.'!X12+'1 кв.'!X17</f>
        <v>0</v>
      </c>
      <c r="Y11" s="126">
        <f>'2 кв.'!Y12+'1 кв.'!Y17</f>
        <v>0</v>
      </c>
      <c r="Z11" s="126">
        <f>'2 кв.'!Z12+'1 кв.'!Z17</f>
        <v>0</v>
      </c>
      <c r="AA11" s="126">
        <f>'2 кв.'!AA12+'1 кв.'!AA17</f>
        <v>0</v>
      </c>
      <c r="AB11" s="126">
        <f>'2 кв.'!AB12+'1 кв.'!AB17</f>
        <v>0</v>
      </c>
      <c r="AC11" s="126">
        <f>'2 кв.'!AC12+'1 кв.'!AC17</f>
        <v>0</v>
      </c>
      <c r="AD11" s="126">
        <f>'2 кв.'!AD12+'1 кв.'!AD17</f>
        <v>0</v>
      </c>
      <c r="AE11" s="126">
        <f>'2 кв.'!AE12+'1 кв.'!AE17</f>
        <v>0</v>
      </c>
      <c r="AF11" s="126">
        <f>'2 кв.'!AF12+'1 кв.'!AF17</f>
        <v>0</v>
      </c>
      <c r="AG11" s="126">
        <f>'2 кв.'!AG12+'1 кв.'!AG17</f>
        <v>0</v>
      </c>
      <c r="AH11" s="126">
        <f>'2 кв.'!AH12+'1 кв.'!AH17</f>
        <v>0</v>
      </c>
      <c r="AI11" s="126">
        <f>'2 кв.'!AI12+'1 кв.'!AI17</f>
        <v>0</v>
      </c>
      <c r="AJ11" s="126">
        <f>'2 кв.'!AJ12+'1 кв.'!AJ17</f>
        <v>0</v>
      </c>
      <c r="AK11" s="126">
        <f>'2 кв.'!AK12+'1 кв.'!AK17</f>
        <v>0</v>
      </c>
      <c r="AL11" s="126">
        <f>'2 кв.'!AL12+'1 кв.'!AL17</f>
        <v>0</v>
      </c>
      <c r="AM11" s="126">
        <f>'2 кв.'!AM12+'1 кв.'!AM17</f>
        <v>0</v>
      </c>
      <c r="AN11" s="126">
        <f>'2 кв.'!AN12+'1 кв.'!AN17</f>
        <v>0</v>
      </c>
      <c r="AO11" s="126">
        <f>'2 кв.'!AO12+'1 кв.'!AO17</f>
        <v>0</v>
      </c>
      <c r="AP11" s="126">
        <f>'2 кв.'!AP12+'1 кв.'!AP17</f>
        <v>0</v>
      </c>
      <c r="AQ11" s="126">
        <f>'2 кв.'!AQ12+'1 кв.'!AQ17</f>
        <v>0</v>
      </c>
      <c r="AR11" s="126">
        <f>'2 кв.'!AR12+'1 кв.'!AR17</f>
        <v>0</v>
      </c>
      <c r="AS11" s="126">
        <f>'2 кв.'!AS12+'1 кв.'!AS17</f>
        <v>0</v>
      </c>
      <c r="AT11" s="126">
        <f>'2 кв.'!AT12+'1 кв.'!AT17</f>
        <v>0</v>
      </c>
      <c r="AU11" s="126">
        <f>'2 кв.'!AU12+'1 кв.'!AU17</f>
        <v>0</v>
      </c>
      <c r="AV11" s="126">
        <f>'2 кв.'!AV12+'1 кв.'!AV17</f>
        <v>0</v>
      </c>
      <c r="AW11" s="126">
        <f>'2 кв.'!AW12+'1 кв.'!AW17</f>
        <v>0</v>
      </c>
      <c r="AX11" s="126">
        <f>'2 кв.'!AX12+'1 кв.'!AX17</f>
        <v>0</v>
      </c>
      <c r="AY11" s="126">
        <f>'2 кв.'!AY12+'1 кв.'!AY17</f>
        <v>0</v>
      </c>
      <c r="AZ11" s="126">
        <f>'2 кв.'!AZ12+'1 кв.'!AZ17</f>
        <v>0</v>
      </c>
      <c r="BA11" s="126">
        <f>'2 кв.'!BA12+'1 кв.'!BA17</f>
        <v>0</v>
      </c>
      <c r="BB11" s="126">
        <f>'2 кв.'!BB12+'1 кв.'!BB17</f>
        <v>0</v>
      </c>
      <c r="BC11" s="126">
        <f>'2 кв.'!BC12+'1 кв.'!BC17</f>
        <v>0</v>
      </c>
      <c r="BD11" s="126">
        <f>'2 кв.'!BD12+'1 кв.'!BD17</f>
        <v>0</v>
      </c>
      <c r="BE11" s="126">
        <f>'2 кв.'!BE12+'1 кв.'!BE17</f>
        <v>0</v>
      </c>
      <c r="BF11" s="126">
        <f>'2 кв.'!BF12+'1 кв.'!BF17</f>
        <v>0</v>
      </c>
      <c r="BG11" s="126">
        <f>'2 кв.'!BG12+'1 кв.'!BG17</f>
        <v>0</v>
      </c>
      <c r="BH11" s="126">
        <f>'2 кв.'!BH12+'1 кв.'!BH17</f>
        <v>0</v>
      </c>
      <c r="BI11" s="126">
        <f>'2 кв.'!BI12+'1 кв.'!BI17</f>
        <v>0</v>
      </c>
      <c r="BJ11" s="126">
        <f>'2 кв.'!BJ12+'1 кв.'!BJ17</f>
        <v>0</v>
      </c>
      <c r="BK11" s="126">
        <f>'2 кв.'!BK12+'1 кв.'!BK17</f>
        <v>0</v>
      </c>
      <c r="BL11" s="126">
        <f>'2 кв.'!BL12+'1 кв.'!BL17</f>
        <v>0</v>
      </c>
      <c r="BM11" s="126">
        <f>'2 кв.'!BM12+'1 кв.'!BM17</f>
        <v>0</v>
      </c>
      <c r="BN11" s="126">
        <f>'2 кв.'!BN12+'1 кв.'!BN17</f>
        <v>0</v>
      </c>
      <c r="BO11" s="126">
        <f>'2 кв.'!BO12+'1 кв.'!BO17</f>
        <v>0</v>
      </c>
      <c r="BP11" s="126">
        <f>'2 кв.'!BP12+'1 кв.'!BP17</f>
        <v>0</v>
      </c>
      <c r="BQ11" s="126">
        <f>'2 кв.'!BQ12+'1 кв.'!BQ17</f>
        <v>0</v>
      </c>
      <c r="BR11" s="126">
        <f>'2 кв.'!BR12+'1 кв.'!BR17</f>
        <v>0</v>
      </c>
      <c r="BS11" s="126">
        <f>'2 кв.'!BS12+'1 кв.'!BS17</f>
        <v>0</v>
      </c>
      <c r="BT11" s="126">
        <f>'2 кв.'!BT12+'1 кв.'!BT17</f>
        <v>0</v>
      </c>
      <c r="BU11" s="126">
        <f>'2 кв.'!BU12+'1 кв.'!BU17</f>
        <v>0</v>
      </c>
      <c r="BV11" s="126">
        <f>'2 кв.'!BV12+'1 кв.'!BV17</f>
        <v>0</v>
      </c>
      <c r="BW11" s="126">
        <f>'2 кв.'!BW12+'1 кв.'!BW17</f>
        <v>0</v>
      </c>
      <c r="BX11" s="126">
        <f>'2 кв.'!BX12+'1 кв.'!BX17</f>
        <v>0</v>
      </c>
      <c r="BY11" s="126">
        <f>'2 кв.'!BY12+'1 кв.'!BY17</f>
        <v>0</v>
      </c>
      <c r="BZ11" s="126">
        <f>'2 кв.'!BZ12+'1 кв.'!BZ17</f>
        <v>0</v>
      </c>
      <c r="CA11" s="126">
        <f>'2 кв.'!CA12+'1 кв.'!CA17</f>
        <v>0</v>
      </c>
      <c r="CB11" s="126">
        <f>'2 кв.'!CB12+'1 кв.'!CB17</f>
        <v>0</v>
      </c>
      <c r="CC11" s="126">
        <f>'2 кв.'!CC12+'1 кв.'!CC17</f>
        <v>0</v>
      </c>
      <c r="CD11" s="126">
        <f>'2 кв.'!CD12+'1 кв.'!CD17</f>
        <v>0</v>
      </c>
      <c r="CE11" s="126">
        <f>'2 кв.'!CE12+'1 кв.'!CE17</f>
        <v>0</v>
      </c>
      <c r="CF11" s="126">
        <f>'2 кв.'!CF12+'1 кв.'!CF17</f>
        <v>0</v>
      </c>
      <c r="CG11" s="126">
        <f>'2 кв.'!CG12+'1 кв.'!CG17</f>
        <v>0</v>
      </c>
      <c r="CH11" s="126">
        <f>'2 кв.'!CH12+'1 кв.'!CH17</f>
        <v>0</v>
      </c>
      <c r="CI11" s="126">
        <f>'2 кв.'!CI12+'1 кв.'!CI17</f>
        <v>0</v>
      </c>
      <c r="CJ11" s="126">
        <f>'2 кв.'!CJ12+'1 кв.'!CJ17</f>
        <v>0</v>
      </c>
      <c r="CK11" s="126">
        <f>'2 кв.'!CK12+'1 кв.'!CK17</f>
        <v>0</v>
      </c>
      <c r="CL11" s="126">
        <f>'2 кв.'!CL12+'1 кв.'!CL17</f>
        <v>0</v>
      </c>
      <c r="CM11" s="126">
        <f>'2 кв.'!CM12+'1 кв.'!CM17</f>
        <v>0</v>
      </c>
      <c r="CN11" s="126">
        <f>'2 кв.'!CN12+'1 кв.'!CN17</f>
        <v>0</v>
      </c>
      <c r="CO11" s="126">
        <f>'2 кв.'!CO12+'1 кв.'!CO17</f>
        <v>0</v>
      </c>
      <c r="CP11" s="126">
        <f>'2 кв.'!CP12+'1 кв.'!CP17</f>
        <v>0</v>
      </c>
      <c r="CQ11" s="126">
        <f>'2 кв.'!CQ12+'1 кв.'!CQ17</f>
        <v>0</v>
      </c>
      <c r="CR11" s="126">
        <f>'2 кв.'!CR12+'1 кв.'!CR17</f>
        <v>0</v>
      </c>
      <c r="CS11" s="126">
        <f>'2 кв.'!CS12+'1 кв.'!CS17</f>
        <v>0</v>
      </c>
      <c r="CT11" s="126">
        <f>'2 кв.'!CT12+'1 кв.'!CT17</f>
        <v>0</v>
      </c>
      <c r="CU11" s="126">
        <f>'2 кв.'!CU12+'1 кв.'!CU17</f>
        <v>0</v>
      </c>
      <c r="CV11" s="126">
        <f>'2 кв.'!CV12+'1 кв.'!CV17</f>
        <v>0</v>
      </c>
      <c r="CW11" s="126">
        <f>'2 кв.'!CW12+'1 кв.'!CW17</f>
        <v>0</v>
      </c>
      <c r="CX11" s="126">
        <f>'2 кв.'!CX12+'1 кв.'!CX17</f>
        <v>0</v>
      </c>
      <c r="CY11" s="126">
        <f>'2 кв.'!CY12+'1 кв.'!CY17</f>
        <v>0</v>
      </c>
      <c r="CZ11" s="126">
        <f>'2 кв.'!CZ12+'1 кв.'!CZ17</f>
        <v>0</v>
      </c>
      <c r="DA11" s="126">
        <f>'2 кв.'!DA12+'1 кв.'!DA17</f>
        <v>0</v>
      </c>
      <c r="DB11" s="126">
        <f>'2 кв.'!DB12+'1 кв.'!DB17</f>
        <v>0</v>
      </c>
      <c r="DC11" s="126">
        <f>'2 кв.'!DC12+'1 кв.'!DC17</f>
        <v>0</v>
      </c>
      <c r="DD11" s="126">
        <f>'2 кв.'!DD12+'1 кв.'!DD17</f>
        <v>0</v>
      </c>
      <c r="DE11" s="126">
        <f>'2 кв.'!DE12+'1 кв.'!DE17</f>
        <v>0</v>
      </c>
      <c r="DF11" s="126">
        <f>'2 кв.'!DF12+'1 кв.'!DF17</f>
        <v>0</v>
      </c>
      <c r="DG11" s="126">
        <f>'2 кв.'!DG12+'1 кв.'!DG17</f>
        <v>0</v>
      </c>
      <c r="DH11" s="126">
        <f>'2 кв.'!DH12+'1 кв.'!DH17</f>
        <v>0</v>
      </c>
      <c r="DI11" s="126">
        <f>'2 кв.'!DI12+'1 кв.'!DI17</f>
        <v>0</v>
      </c>
      <c r="DJ11" s="126">
        <f>'2 кв.'!DJ12+'1 кв.'!DJ17</f>
        <v>0</v>
      </c>
      <c r="DK11" s="126">
        <f>'2 кв.'!DK12+'1 кв.'!DK17</f>
        <v>0</v>
      </c>
      <c r="DL11" s="126">
        <f>'2 кв.'!DL12+'1 кв.'!DL17</f>
        <v>0</v>
      </c>
      <c r="DM11" s="126">
        <f>'2 кв.'!DM12+'1 кв.'!DM17</f>
        <v>0</v>
      </c>
      <c r="DN11" s="126">
        <f>'2 кв.'!DN12+'1 кв.'!DN17</f>
        <v>0</v>
      </c>
      <c r="DO11" s="126">
        <f>'2 кв.'!DO12+'1 кв.'!DO17</f>
        <v>0</v>
      </c>
      <c r="DP11" s="126">
        <f>'2 кв.'!DP12+'1 кв.'!DP17</f>
        <v>0</v>
      </c>
      <c r="DQ11" s="126">
        <f>'2 кв.'!DQ12+'1 кв.'!DQ17</f>
        <v>0</v>
      </c>
      <c r="DR11" s="126">
        <f>'2 кв.'!DR12+'1 кв.'!DR17</f>
        <v>0</v>
      </c>
      <c r="DS11" s="126">
        <f>'2 кв.'!DS12+'1 кв.'!DS17</f>
        <v>0</v>
      </c>
      <c r="DT11" s="126">
        <f>'2 кв.'!DT12+'1 кв.'!DT17</f>
        <v>0</v>
      </c>
      <c r="DU11" s="126">
        <f>'2 кв.'!DU12+'1 кв.'!DU17</f>
        <v>0</v>
      </c>
      <c r="DV11" s="126">
        <f>'2 кв.'!DV12+'1 кв.'!DV17</f>
        <v>0</v>
      </c>
      <c r="DW11" s="126">
        <f>'2 кв.'!DW12+'1 кв.'!DW17</f>
        <v>0</v>
      </c>
      <c r="DX11" s="126">
        <f>'2 кв.'!DX12+'1 кв.'!DX17</f>
        <v>0</v>
      </c>
      <c r="DY11" s="126">
        <f>'2 кв.'!DY12+'1 кв.'!DY17</f>
        <v>0</v>
      </c>
      <c r="DZ11" s="126">
        <f>'2 кв.'!DZ12+'1 кв.'!DZ17</f>
        <v>0</v>
      </c>
      <c r="EA11" s="126">
        <f>'2 кв.'!EA12+'1 кв.'!EA17</f>
        <v>0</v>
      </c>
      <c r="EB11" s="126">
        <f>'2 кв.'!EB12+'1 кв.'!EB17</f>
        <v>0</v>
      </c>
      <c r="EC11" s="126">
        <f>'2 кв.'!EC12+'1 кв.'!EC17</f>
        <v>0</v>
      </c>
      <c r="ED11" s="126">
        <f>'2 кв.'!ED12+'1 кв.'!ED17</f>
        <v>0</v>
      </c>
      <c r="EE11" s="126">
        <f>'2 кв.'!EE12+'1 кв.'!EE17</f>
        <v>0</v>
      </c>
      <c r="EF11" s="126">
        <f>'2 кв.'!EF12+'1 кв.'!EF17</f>
        <v>0</v>
      </c>
      <c r="EG11" s="126">
        <f>'2 кв.'!EG12+'1 кв.'!EG17</f>
        <v>0</v>
      </c>
      <c r="EH11" s="126">
        <f>'2 кв.'!EH12+'1 кв.'!EH17</f>
        <v>0</v>
      </c>
      <c r="EI11" s="126">
        <f>'2 кв.'!EI12+'1 кв.'!EI17</f>
        <v>0</v>
      </c>
      <c r="EJ11" s="126">
        <f>'2 кв.'!EJ12+'1 кв.'!EJ17</f>
        <v>0</v>
      </c>
      <c r="EK11" s="126">
        <f>'2 кв.'!EK12+'1 кв.'!EK17</f>
        <v>0</v>
      </c>
      <c r="EL11" s="126">
        <f>'2 кв.'!EL12+'1 кв.'!EL17</f>
        <v>0</v>
      </c>
      <c r="EM11" s="126">
        <f>'2 кв.'!EM12+'1 кв.'!EM17</f>
        <v>0</v>
      </c>
      <c r="EN11" s="126">
        <f>'2 кв.'!EN12+'1 кв.'!EN17</f>
        <v>0</v>
      </c>
      <c r="EO11" s="126">
        <f>'2 кв.'!EO12+'1 кв.'!EO17</f>
        <v>0</v>
      </c>
      <c r="EP11" s="126">
        <f>'2 кв.'!EP12+'1 кв.'!EP17</f>
        <v>0</v>
      </c>
      <c r="EQ11" s="126">
        <f>'2 кв.'!EQ12+'1 кв.'!EQ17</f>
        <v>0</v>
      </c>
      <c r="ER11" s="126">
        <f>'2 кв.'!ER12+'1 кв.'!ER17</f>
        <v>0</v>
      </c>
      <c r="ES11" s="126">
        <f>'2 кв.'!ES12+'1 кв.'!ES17</f>
        <v>0</v>
      </c>
      <c r="ET11" s="126">
        <f>'2 кв.'!ET12+'1 кв.'!ET17</f>
        <v>0</v>
      </c>
      <c r="EU11" s="126">
        <f>'2 кв.'!EU12+'1 кв.'!EU17</f>
        <v>0</v>
      </c>
      <c r="EV11" s="126">
        <f>'2 кв.'!EV12+'1 кв.'!EV17</f>
        <v>0</v>
      </c>
      <c r="EW11" s="126">
        <f>'2 кв.'!EW12+'1 кв.'!EW17</f>
        <v>0</v>
      </c>
      <c r="EX11" s="126">
        <f>'2 кв.'!EX12+'1 кв.'!EX17</f>
        <v>0</v>
      </c>
      <c r="EY11" s="126">
        <f>'2 кв.'!EY12+'1 кв.'!EY17</f>
        <v>0</v>
      </c>
      <c r="EZ11" s="126">
        <f>'2 кв.'!EZ12+'1 кв.'!EZ17</f>
        <v>0</v>
      </c>
      <c r="FA11" s="126">
        <f>'2 кв.'!FA12+'1 кв.'!FA17</f>
        <v>0</v>
      </c>
      <c r="FB11" s="126">
        <f>'2 кв.'!FB12+'1 кв.'!FB17</f>
        <v>0</v>
      </c>
      <c r="FC11" s="126">
        <f>'2 кв.'!FC12+'1 кв.'!FC17</f>
        <v>0</v>
      </c>
      <c r="FD11" s="126">
        <f>'2 кв.'!FD12+'1 кв.'!FD17</f>
        <v>0</v>
      </c>
      <c r="FE11" s="126">
        <f>'2 кв.'!FE12+'1 кв.'!FE17</f>
        <v>0</v>
      </c>
      <c r="FF11" s="126">
        <f>'2 кв.'!FF12+'1 кв.'!FF17</f>
        <v>0</v>
      </c>
      <c r="FG11" s="126">
        <f>'2 кв.'!FG12+'1 кв.'!FG17</f>
        <v>0</v>
      </c>
      <c r="FH11" s="126">
        <f>'2 кв.'!FH12+'1 кв.'!FH17</f>
        <v>0</v>
      </c>
      <c r="FI11" s="126">
        <f>'2 кв.'!FI12+'1 кв.'!FI17</f>
        <v>0</v>
      </c>
      <c r="FJ11" s="126">
        <f>'2 кв.'!FJ12+'1 кв.'!FJ17</f>
        <v>0</v>
      </c>
      <c r="FK11" s="126">
        <f>'2 кв.'!FK12+'1 кв.'!FK17</f>
        <v>0</v>
      </c>
      <c r="FL11" s="126">
        <f>'2 кв.'!FL12+'1 кв.'!FL17</f>
        <v>0</v>
      </c>
      <c r="FM11" s="126">
        <f>'2 кв.'!FM12+'1 кв.'!FM17</f>
        <v>0</v>
      </c>
      <c r="FN11" s="126">
        <f>'2 кв.'!FN12+'1 кв.'!FN17</f>
        <v>0</v>
      </c>
      <c r="FO11" s="126">
        <f>'2 кв.'!FO12+'1 кв.'!FO17</f>
        <v>0</v>
      </c>
      <c r="FP11" s="126">
        <f>'2 кв.'!FP12+'1 кв.'!FP17</f>
        <v>0</v>
      </c>
      <c r="FQ11" s="126">
        <f>'2 кв.'!FQ12+'1 кв.'!FQ17</f>
        <v>0</v>
      </c>
      <c r="FR11" s="126">
        <f>'2 кв.'!FR12+'1 кв.'!FR17</f>
        <v>0</v>
      </c>
      <c r="FS11" s="126">
        <f>'2 кв.'!FS12+'1 кв.'!FS17</f>
        <v>0</v>
      </c>
      <c r="FT11" s="126">
        <f>'2 кв.'!FT12+'1 кв.'!FT17</f>
        <v>0</v>
      </c>
      <c r="FU11" s="126">
        <f>'2 кв.'!FU12+'1 кв.'!FU17</f>
        <v>0</v>
      </c>
      <c r="FV11" s="126">
        <f>'2 кв.'!FV12+'1 кв.'!FV17</f>
        <v>0</v>
      </c>
      <c r="FW11" s="126">
        <f>'2 кв.'!FW12+'1 кв.'!FW17</f>
        <v>0</v>
      </c>
      <c r="FX11" s="126">
        <f>'2 кв.'!FX12+'1 кв.'!FX17</f>
        <v>0</v>
      </c>
      <c r="FY11" s="126">
        <f>'2 кв.'!FY12+'1 кв.'!FY17</f>
        <v>0</v>
      </c>
      <c r="FZ11" s="126">
        <f>'2 кв.'!FZ12+'1 кв.'!FZ17</f>
        <v>0</v>
      </c>
      <c r="GA11" s="126">
        <f>'2 кв.'!GA12+'1 кв.'!GA17</f>
        <v>0</v>
      </c>
      <c r="GB11" s="126">
        <f>'2 кв.'!GB12+'1 кв.'!GB17</f>
        <v>0</v>
      </c>
      <c r="GC11" s="126">
        <f>'2 кв.'!GC12+'1 кв.'!GC17</f>
        <v>0</v>
      </c>
      <c r="GD11" s="126">
        <f>'2 кв.'!GD12+'1 кв.'!GD17</f>
        <v>0</v>
      </c>
      <c r="GE11" s="126">
        <f>'2 кв.'!GE12+'1 кв.'!GE17</f>
        <v>0</v>
      </c>
      <c r="GF11" s="126">
        <f>'2 кв.'!GF12+'1 кв.'!GF17</f>
        <v>0</v>
      </c>
      <c r="GG11" s="126">
        <f>'2 кв.'!GG12+'1 кв.'!GG17</f>
        <v>0</v>
      </c>
      <c r="GH11" s="126">
        <f>'2 кв.'!GH12+'1 кв.'!GH17</f>
        <v>0</v>
      </c>
      <c r="GI11" s="126">
        <f>'2 кв.'!GI12+'1 кв.'!GI17</f>
        <v>0</v>
      </c>
      <c r="GJ11" s="126">
        <f>'2 кв.'!GJ12+'1 кв.'!GJ17</f>
        <v>0</v>
      </c>
      <c r="GK11" s="126">
        <f>'2 кв.'!GK12+'1 кв.'!GK17</f>
        <v>0</v>
      </c>
      <c r="GL11" s="126">
        <f>'2 кв.'!GL12+'1 кв.'!GL17</f>
        <v>0</v>
      </c>
      <c r="GM11" s="126">
        <f>'2 кв.'!GM12+'1 кв.'!GM17</f>
        <v>0</v>
      </c>
      <c r="GN11" s="126">
        <f>'2 кв.'!GN12+'1 кв.'!GN17</f>
        <v>0</v>
      </c>
      <c r="GO11" s="126">
        <f>'2 кв.'!GO12+'1 кв.'!GO17</f>
        <v>0</v>
      </c>
      <c r="GP11" s="126">
        <f>'2 кв.'!GP12+'1 кв.'!GP17</f>
        <v>0</v>
      </c>
      <c r="GQ11" s="126">
        <f>'2 кв.'!GQ12+'1 кв.'!GQ17</f>
        <v>0</v>
      </c>
      <c r="GR11" s="126">
        <f>'2 кв.'!GR12+'1 кв.'!GR17</f>
        <v>0</v>
      </c>
      <c r="GS11" s="126">
        <f>'2 кв.'!GS12+'1 кв.'!GS17</f>
        <v>0</v>
      </c>
      <c r="GT11" s="126">
        <f>'2 кв.'!GT12+'1 кв.'!GT17</f>
        <v>0</v>
      </c>
      <c r="GU11" s="126">
        <f>'2 кв.'!GU12+'1 кв.'!GU17</f>
        <v>0</v>
      </c>
      <c r="GV11" s="126">
        <f>'2 кв.'!GV12+'1 кв.'!GV17</f>
        <v>0</v>
      </c>
      <c r="GW11" s="126">
        <f>'2 кв.'!GW12+'1 кв.'!GW17</f>
        <v>0</v>
      </c>
      <c r="GX11" s="126">
        <f>'2 кв.'!GX12+'1 кв.'!GX17</f>
        <v>0</v>
      </c>
      <c r="GY11" s="126">
        <f>'2 кв.'!GY12+'1 кв.'!GY17</f>
        <v>0</v>
      </c>
      <c r="GZ11" s="126">
        <f>'2 кв.'!GZ12+'1 кв.'!GZ17</f>
        <v>0</v>
      </c>
      <c r="HA11" s="126">
        <f>'2 кв.'!HA12+'1 кв.'!HA17</f>
        <v>0</v>
      </c>
      <c r="HB11" s="126">
        <f>'2 кв.'!HB12+'1 кв.'!HB17</f>
        <v>0</v>
      </c>
      <c r="HC11" s="126">
        <f>'2 кв.'!HC12+'1 кв.'!HC17</f>
        <v>0</v>
      </c>
      <c r="HD11" s="126">
        <f>'2 кв.'!HD12+'1 кв.'!HD17</f>
        <v>0</v>
      </c>
      <c r="HE11" s="126">
        <f>'2 кв.'!HE12+'1 кв.'!HE17</f>
        <v>0</v>
      </c>
      <c r="HF11" s="126">
        <f>'2 кв.'!HF12+'1 кв.'!HF17</f>
        <v>0</v>
      </c>
      <c r="HG11" s="126">
        <f>'2 кв.'!HG12+'1 кв.'!HG17</f>
        <v>0</v>
      </c>
      <c r="HH11" s="126">
        <f>'2 кв.'!HH12+'1 кв.'!HH17</f>
        <v>0</v>
      </c>
      <c r="HI11" s="126">
        <f>'2 кв.'!HI12+'1 кв.'!HI17</f>
        <v>0</v>
      </c>
      <c r="HJ11" s="126">
        <f>'2 кв.'!HJ12+'1 кв.'!HJ17</f>
        <v>0</v>
      </c>
      <c r="HK11" s="126">
        <f>'2 кв.'!HK12+'1 кв.'!HK17</f>
        <v>0</v>
      </c>
      <c r="HL11" s="126">
        <f>'2 кв.'!HL12+'1 кв.'!HL17</f>
        <v>0</v>
      </c>
      <c r="HM11" s="126">
        <f>'2 кв.'!HM12+'1 кв.'!HM17</f>
        <v>0</v>
      </c>
      <c r="HN11" s="126">
        <f>'2 кв.'!HN12+'1 кв.'!HN17</f>
        <v>0</v>
      </c>
      <c r="HO11" s="126">
        <f>'2 кв.'!HO12+'1 кв.'!HO17</f>
        <v>0</v>
      </c>
      <c r="HP11" s="126">
        <f>'2 кв.'!HP12+'1 кв.'!HP17</f>
        <v>0</v>
      </c>
      <c r="HQ11" s="126">
        <f>'2 кв.'!HQ12+'1 кв.'!HQ17</f>
        <v>0</v>
      </c>
      <c r="HR11" s="126">
        <f>'2 кв.'!HR12+'1 кв.'!HR17</f>
        <v>0</v>
      </c>
      <c r="HS11" s="126">
        <f>'2 кв.'!HS12+'1 кв.'!HS17</f>
        <v>0</v>
      </c>
      <c r="HT11" s="126">
        <f>'2 кв.'!HT12+'1 кв.'!HT17</f>
        <v>0</v>
      </c>
      <c r="HU11" s="126">
        <f>'2 кв.'!HU12+'1 кв.'!HU17</f>
        <v>0</v>
      </c>
      <c r="HV11" s="126">
        <f>'2 кв.'!HV12+'1 кв.'!HV17</f>
        <v>0</v>
      </c>
      <c r="HW11" s="126">
        <f>'2 кв.'!HW12+'1 кв.'!HW17</f>
        <v>0</v>
      </c>
      <c r="HX11" s="126">
        <f>'2 кв.'!HX12+'1 кв.'!HX17</f>
        <v>0</v>
      </c>
      <c r="HY11" s="126">
        <f>'2 кв.'!HY12+'1 кв.'!HY17</f>
        <v>0</v>
      </c>
      <c r="HZ11" s="126">
        <f>'2 кв.'!HZ12+'1 кв.'!HZ17</f>
        <v>0</v>
      </c>
      <c r="IA11" s="126">
        <f>'2 кв.'!IA12+'1 кв.'!IA17</f>
        <v>0</v>
      </c>
      <c r="IB11" s="126">
        <f>'2 кв.'!IB12+'1 кв.'!IB17</f>
        <v>0</v>
      </c>
      <c r="IC11" s="126">
        <f>'2 кв.'!IC12+'1 кв.'!IC17</f>
        <v>0</v>
      </c>
      <c r="ID11" s="126">
        <f>'2 кв.'!ID12+'1 кв.'!ID17</f>
        <v>0</v>
      </c>
      <c r="IE11" s="126">
        <f>'2 кв.'!IE12+'1 кв.'!IE17</f>
        <v>0</v>
      </c>
      <c r="IF11" s="126">
        <f>'2 кв.'!IF12+'1 кв.'!IF17</f>
        <v>0</v>
      </c>
    </row>
    <row r="12" spans="1:240" ht="13.5" customHeight="1">
      <c r="A12" s="15" t="s">
        <v>24</v>
      </c>
      <c r="B12" s="53" t="s">
        <v>25</v>
      </c>
      <c r="C12" s="16" t="s">
        <v>20</v>
      </c>
      <c r="D12" s="23">
        <f t="shared" si="0"/>
        <v>0.08</v>
      </c>
      <c r="E12" s="17">
        <f t="shared" si="1"/>
        <v>0.08</v>
      </c>
      <c r="F12" s="17"/>
      <c r="G12" s="126">
        <f>'2 кв.'!G13+'1 кв.'!G18</f>
        <v>0</v>
      </c>
      <c r="H12" s="126">
        <f>'2 кв.'!H13+'1 кв.'!H18</f>
        <v>0</v>
      </c>
      <c r="I12" s="126">
        <f>'2 кв.'!I13+'1 кв.'!I18</f>
        <v>0</v>
      </c>
      <c r="J12" s="126">
        <f>'2 кв.'!J13+'1 кв.'!J18</f>
        <v>0</v>
      </c>
      <c r="K12" s="126">
        <f>'2 кв.'!K13+'1 кв.'!K18</f>
        <v>0</v>
      </c>
      <c r="L12" s="126">
        <f>'2 кв.'!L13+'1 кв.'!L18</f>
        <v>0</v>
      </c>
      <c r="M12" s="126">
        <f>'2 кв.'!M13+'1 кв.'!M18</f>
        <v>0</v>
      </c>
      <c r="N12" s="126">
        <f>'2 кв.'!N13+'1 кв.'!N18</f>
        <v>0</v>
      </c>
      <c r="O12" s="126">
        <f>'2 кв.'!O13+'1 кв.'!O18</f>
        <v>0</v>
      </c>
      <c r="P12" s="126">
        <f>'2 кв.'!P13+'1 кв.'!P18</f>
        <v>0</v>
      </c>
      <c r="Q12" s="126">
        <f>'2 кв.'!Q13+'1 кв.'!Q18</f>
        <v>0</v>
      </c>
      <c r="R12" s="126">
        <f>'2 кв.'!R13+'1 кв.'!R18</f>
        <v>0</v>
      </c>
      <c r="S12" s="126">
        <f>'2 кв.'!S13+'1 кв.'!S18</f>
        <v>0</v>
      </c>
      <c r="T12" s="126">
        <f>'2 кв.'!T13+'1 кв.'!T18</f>
        <v>0</v>
      </c>
      <c r="U12" s="126">
        <f>'2 кв.'!U13+'1 кв.'!U18</f>
        <v>0</v>
      </c>
      <c r="V12" s="126">
        <f>'2 кв.'!V13+'1 кв.'!V18</f>
        <v>0</v>
      </c>
      <c r="W12" s="126">
        <f>'2 кв.'!W13+'1 кв.'!W18</f>
        <v>0</v>
      </c>
      <c r="X12" s="126">
        <f>'2 кв.'!X13+'1 кв.'!X18</f>
        <v>0</v>
      </c>
      <c r="Y12" s="126">
        <f>'2 кв.'!Y13+'1 кв.'!Y18</f>
        <v>0</v>
      </c>
      <c r="Z12" s="126">
        <f>'2 кв.'!Z13+'1 кв.'!Z18</f>
        <v>0</v>
      </c>
      <c r="AA12" s="126">
        <f>'2 кв.'!AA13+'1 кв.'!AA18</f>
        <v>0</v>
      </c>
      <c r="AB12" s="126">
        <f>'2 кв.'!AB13+'1 кв.'!AB18</f>
        <v>0</v>
      </c>
      <c r="AC12" s="126">
        <f>'2 кв.'!AC13+'1 кв.'!AC18</f>
        <v>0</v>
      </c>
      <c r="AD12" s="126">
        <f>'2 кв.'!AD13+'1 кв.'!AD18</f>
        <v>0</v>
      </c>
      <c r="AE12" s="126">
        <f>'2 кв.'!AE13+'1 кв.'!AE18</f>
        <v>0</v>
      </c>
      <c r="AF12" s="126">
        <f>'2 кв.'!AF13+'1 кв.'!AF18</f>
        <v>0</v>
      </c>
      <c r="AG12" s="126">
        <f>'2 кв.'!AG13+'1 кв.'!AG18</f>
        <v>0</v>
      </c>
      <c r="AH12" s="126">
        <f>'2 кв.'!AH13+'1 кв.'!AH18</f>
        <v>0</v>
      </c>
      <c r="AI12" s="126">
        <f>'2 кв.'!AI13+'1 кв.'!AI18</f>
        <v>0</v>
      </c>
      <c r="AJ12" s="126">
        <f>'2 кв.'!AJ13+'1 кв.'!AJ18</f>
        <v>0</v>
      </c>
      <c r="AK12" s="126">
        <f>'2 кв.'!AK13+'1 кв.'!AK18</f>
        <v>0</v>
      </c>
      <c r="AL12" s="126">
        <f>'2 кв.'!AL13+'1 кв.'!AL18</f>
        <v>0</v>
      </c>
      <c r="AM12" s="126">
        <f>'2 кв.'!AM13+'1 кв.'!AM18</f>
        <v>0</v>
      </c>
      <c r="AN12" s="126">
        <f>'2 кв.'!AN13+'1 кв.'!AN18</f>
        <v>0</v>
      </c>
      <c r="AO12" s="126">
        <f>'2 кв.'!AO13+'1 кв.'!AO18</f>
        <v>0</v>
      </c>
      <c r="AP12" s="126">
        <f>'2 кв.'!AP13+'1 кв.'!AP18</f>
        <v>0</v>
      </c>
      <c r="AQ12" s="126">
        <f>'2 кв.'!AQ13+'1 кв.'!AQ18</f>
        <v>0</v>
      </c>
      <c r="AR12" s="126">
        <f>'2 кв.'!AR13+'1 кв.'!AR18</f>
        <v>0</v>
      </c>
      <c r="AS12" s="126">
        <f>'2 кв.'!AS13+'1 кв.'!AS18</f>
        <v>0</v>
      </c>
      <c r="AT12" s="126">
        <f>'2 кв.'!AT13+'1 кв.'!AT18</f>
        <v>0</v>
      </c>
      <c r="AU12" s="126">
        <f>'2 кв.'!AU13+'1 кв.'!AU18</f>
        <v>0</v>
      </c>
      <c r="AV12" s="126">
        <f>'2 кв.'!AV13+'1 кв.'!AV18</f>
        <v>0</v>
      </c>
      <c r="AW12" s="126">
        <f>'2 кв.'!AW13+'1 кв.'!AW18</f>
        <v>0</v>
      </c>
      <c r="AX12" s="126">
        <f>'2 кв.'!AX13+'1 кв.'!AX18</f>
        <v>0</v>
      </c>
      <c r="AY12" s="126">
        <f>'2 кв.'!AY13+'1 кв.'!AY18</f>
        <v>0</v>
      </c>
      <c r="AZ12" s="126">
        <f>'2 кв.'!AZ13+'1 кв.'!AZ18</f>
        <v>0</v>
      </c>
      <c r="BA12" s="126">
        <f>'2 кв.'!BA13+'1 кв.'!BA18</f>
        <v>0</v>
      </c>
      <c r="BB12" s="126">
        <f>'2 кв.'!BB13+'1 кв.'!BB18</f>
        <v>0</v>
      </c>
      <c r="BC12" s="126">
        <f>'2 кв.'!BC13+'1 кв.'!BC18</f>
        <v>0</v>
      </c>
      <c r="BD12" s="126">
        <f>'2 кв.'!BD13+'1 кв.'!BD18</f>
        <v>0</v>
      </c>
      <c r="BE12" s="126">
        <f>'2 кв.'!BE13+'1 кв.'!BE18</f>
        <v>0</v>
      </c>
      <c r="BF12" s="126">
        <f>'2 кв.'!BF13+'1 кв.'!BF18</f>
        <v>0</v>
      </c>
      <c r="BG12" s="126">
        <f>'2 кв.'!BG13+'1 кв.'!BG18</f>
        <v>0</v>
      </c>
      <c r="BH12" s="126">
        <f>'2 кв.'!BH13+'1 кв.'!BH18</f>
        <v>0</v>
      </c>
      <c r="BI12" s="126">
        <f>'2 кв.'!BI13+'1 кв.'!BI18</f>
        <v>0</v>
      </c>
      <c r="BJ12" s="126">
        <f>'2 кв.'!BJ13+'1 кв.'!BJ18</f>
        <v>0</v>
      </c>
      <c r="BK12" s="126">
        <f>'2 кв.'!BK13+'1 кв.'!BK18</f>
        <v>0</v>
      </c>
      <c r="BL12" s="126">
        <f>'2 кв.'!BL13+'1 кв.'!BL18</f>
        <v>0</v>
      </c>
      <c r="BM12" s="126">
        <f>'2 кв.'!BM13+'1 кв.'!BM18</f>
        <v>0</v>
      </c>
      <c r="BN12" s="126">
        <f>'2 кв.'!BN13+'1 кв.'!BN18</f>
        <v>0</v>
      </c>
      <c r="BO12" s="126">
        <f>'2 кв.'!BO13+'1 кв.'!BO18</f>
        <v>0</v>
      </c>
      <c r="BP12" s="126">
        <f>'2 кв.'!BP13+'1 кв.'!BP18</f>
        <v>0</v>
      </c>
      <c r="BQ12" s="126">
        <f>'2 кв.'!BQ13+'1 кв.'!BQ18</f>
        <v>0</v>
      </c>
      <c r="BR12" s="126">
        <f>'2 кв.'!BR13+'1 кв.'!BR18</f>
        <v>0</v>
      </c>
      <c r="BS12" s="126">
        <f>'2 кв.'!BS13+'1 кв.'!BS18</f>
        <v>0</v>
      </c>
      <c r="BT12" s="126">
        <f>'2 кв.'!BT13+'1 кв.'!BT18</f>
        <v>0</v>
      </c>
      <c r="BU12" s="126">
        <f>'2 кв.'!BU13+'1 кв.'!BU18</f>
        <v>0</v>
      </c>
      <c r="BV12" s="126">
        <f>'2 кв.'!BV13+'1 кв.'!BV18</f>
        <v>0</v>
      </c>
      <c r="BW12" s="126">
        <f>'2 кв.'!BW13+'1 кв.'!BW18</f>
        <v>0</v>
      </c>
      <c r="BX12" s="126">
        <f>'2 кв.'!BX13+'1 кв.'!BX18</f>
        <v>0</v>
      </c>
      <c r="BY12" s="126">
        <f>'2 кв.'!BY13+'1 кв.'!BY18</f>
        <v>0</v>
      </c>
      <c r="BZ12" s="126">
        <f>'2 кв.'!BZ13+'1 кв.'!BZ18</f>
        <v>0</v>
      </c>
      <c r="CA12" s="126">
        <f>'2 кв.'!CA13+'1 кв.'!CA18</f>
        <v>0</v>
      </c>
      <c r="CB12" s="126">
        <f>'2 кв.'!CB13+'1 кв.'!CB18</f>
        <v>0</v>
      </c>
      <c r="CC12" s="126">
        <f>'2 кв.'!CC13+'1 кв.'!CC18</f>
        <v>0</v>
      </c>
      <c r="CD12" s="126">
        <f>'2 кв.'!CD13+'1 кв.'!CD18</f>
        <v>0</v>
      </c>
      <c r="CE12" s="126">
        <f>'2 кв.'!CE13+'1 кв.'!CE18</f>
        <v>0</v>
      </c>
      <c r="CF12" s="126">
        <f>'2 кв.'!CF13+'1 кв.'!CF18</f>
        <v>0</v>
      </c>
      <c r="CG12" s="126">
        <f>'2 кв.'!CG13+'1 кв.'!CG18</f>
        <v>0</v>
      </c>
      <c r="CH12" s="126">
        <f>'2 кв.'!CH13+'1 кв.'!CH18</f>
        <v>0</v>
      </c>
      <c r="CI12" s="126">
        <f>'2 кв.'!CI13+'1 кв.'!CI18</f>
        <v>0</v>
      </c>
      <c r="CJ12" s="126">
        <f>'2 кв.'!CJ13+'1 кв.'!CJ18</f>
        <v>0</v>
      </c>
      <c r="CK12" s="126">
        <f>'2 кв.'!CK13+'1 кв.'!CK18</f>
        <v>0</v>
      </c>
      <c r="CL12" s="126">
        <f>'2 кв.'!CL13+'1 кв.'!CL18</f>
        <v>0</v>
      </c>
      <c r="CM12" s="126">
        <f>'2 кв.'!CM13+'1 кв.'!CM18</f>
        <v>0</v>
      </c>
      <c r="CN12" s="126">
        <f>'2 кв.'!CN13+'1 кв.'!CN18</f>
        <v>0</v>
      </c>
      <c r="CO12" s="126">
        <f>'2 кв.'!CO13+'1 кв.'!CO18</f>
        <v>0</v>
      </c>
      <c r="CP12" s="126">
        <f>'2 кв.'!CP13+'1 кв.'!CP18</f>
        <v>0</v>
      </c>
      <c r="CQ12" s="126">
        <f>'2 кв.'!CQ13+'1 кв.'!CQ18</f>
        <v>0</v>
      </c>
      <c r="CR12" s="126">
        <f>'2 кв.'!CR13+'1 кв.'!CR18</f>
        <v>0</v>
      </c>
      <c r="CS12" s="126">
        <f>'2 кв.'!CS13+'1 кв.'!CS18</f>
        <v>0</v>
      </c>
      <c r="CT12" s="126">
        <f>'2 кв.'!CT13+'1 кв.'!CT18</f>
        <v>0</v>
      </c>
      <c r="CU12" s="126">
        <f>'2 кв.'!CU13+'1 кв.'!CU18</f>
        <v>0</v>
      </c>
      <c r="CV12" s="126">
        <f>'2 кв.'!CV13+'1 кв.'!CV18</f>
        <v>0</v>
      </c>
      <c r="CW12" s="126">
        <f>'2 кв.'!CW13+'1 кв.'!CW18</f>
        <v>0</v>
      </c>
      <c r="CX12" s="126">
        <f>'2 кв.'!CX13+'1 кв.'!CX18</f>
        <v>0</v>
      </c>
      <c r="CY12" s="126">
        <f>'2 кв.'!CY13+'1 кв.'!CY18</f>
        <v>0</v>
      </c>
      <c r="CZ12" s="126">
        <f>'2 кв.'!CZ13+'1 кв.'!CZ18</f>
        <v>0</v>
      </c>
      <c r="DA12" s="126">
        <f>'2 кв.'!DA13+'1 кв.'!DA18</f>
        <v>0</v>
      </c>
      <c r="DB12" s="126">
        <f>'2 кв.'!DB13+'1 кв.'!DB18</f>
        <v>0</v>
      </c>
      <c r="DC12" s="126">
        <f>'2 кв.'!DC13+'1 кв.'!DC18</f>
        <v>0</v>
      </c>
      <c r="DD12" s="126">
        <f>'2 кв.'!DD13+'1 кв.'!DD18</f>
        <v>0</v>
      </c>
      <c r="DE12" s="126">
        <f>'2 кв.'!DE13+'1 кв.'!DE18</f>
        <v>0</v>
      </c>
      <c r="DF12" s="126">
        <f>'2 кв.'!DF13+'1 кв.'!DF18</f>
        <v>0</v>
      </c>
      <c r="DG12" s="126">
        <f>'2 кв.'!DG13+'1 кв.'!DG18</f>
        <v>0</v>
      </c>
      <c r="DH12" s="126">
        <f>'2 кв.'!DH13+'1 кв.'!DH18</f>
        <v>0</v>
      </c>
      <c r="DI12" s="126">
        <f>'2 кв.'!DI13+'1 кв.'!DI18</f>
        <v>0</v>
      </c>
      <c r="DJ12" s="126">
        <f>'2 кв.'!DJ13+'1 кв.'!DJ18</f>
        <v>0</v>
      </c>
      <c r="DK12" s="126">
        <f>'2 кв.'!DK13+'1 кв.'!DK18</f>
        <v>0</v>
      </c>
      <c r="DL12" s="126">
        <f>'2 кв.'!DL13+'1 кв.'!DL18</f>
        <v>0</v>
      </c>
      <c r="DM12" s="126">
        <f>'2 кв.'!DM13+'1 кв.'!DM18</f>
        <v>0</v>
      </c>
      <c r="DN12" s="126">
        <f>'2 кв.'!DN13+'1 кв.'!DN18</f>
        <v>0</v>
      </c>
      <c r="DO12" s="126">
        <f>'2 кв.'!DO13+'1 кв.'!DO18</f>
        <v>0</v>
      </c>
      <c r="DP12" s="126">
        <f>'2 кв.'!DP13+'1 кв.'!DP18</f>
        <v>0</v>
      </c>
      <c r="DQ12" s="126">
        <f>'2 кв.'!DQ13+'1 кв.'!DQ18</f>
        <v>0</v>
      </c>
      <c r="DR12" s="126">
        <f>'2 кв.'!DR13+'1 кв.'!DR18</f>
        <v>0</v>
      </c>
      <c r="DS12" s="126">
        <f>'2 кв.'!DS13+'1 кв.'!DS18</f>
        <v>0</v>
      </c>
      <c r="DT12" s="126">
        <f>'2 кв.'!DT13+'1 кв.'!DT18</f>
        <v>0</v>
      </c>
      <c r="DU12" s="126">
        <f>'2 кв.'!DU13+'1 кв.'!DU18</f>
        <v>0</v>
      </c>
      <c r="DV12" s="126">
        <f>'2 кв.'!DV13+'1 кв.'!DV18</f>
        <v>0</v>
      </c>
      <c r="DW12" s="126">
        <f>'2 кв.'!DW13+'1 кв.'!DW18</f>
        <v>0</v>
      </c>
      <c r="DX12" s="126">
        <f>'2 кв.'!DX13+'1 кв.'!DX18</f>
        <v>0</v>
      </c>
      <c r="DY12" s="126">
        <f>'2 кв.'!DY13+'1 кв.'!DY18</f>
        <v>0</v>
      </c>
      <c r="DZ12" s="126">
        <f>'2 кв.'!DZ13+'1 кв.'!DZ18</f>
        <v>0</v>
      </c>
      <c r="EA12" s="126">
        <f>'2 кв.'!EA13+'1 кв.'!EA18</f>
        <v>0</v>
      </c>
      <c r="EB12" s="126">
        <f>'2 кв.'!EB13+'1 кв.'!EB18</f>
        <v>0</v>
      </c>
      <c r="EC12" s="126">
        <f>'2 кв.'!EC13+'1 кв.'!EC18</f>
        <v>0</v>
      </c>
      <c r="ED12" s="126">
        <f>'2 кв.'!ED13+'1 кв.'!ED18</f>
        <v>0</v>
      </c>
      <c r="EE12" s="126">
        <f>'2 кв.'!EE13+'1 кв.'!EE18</f>
        <v>0</v>
      </c>
      <c r="EF12" s="126">
        <f>'2 кв.'!EF13+'1 кв.'!EF18</f>
        <v>0</v>
      </c>
      <c r="EG12" s="126">
        <f>'2 кв.'!EG13+'1 кв.'!EG18</f>
        <v>0</v>
      </c>
      <c r="EH12" s="126">
        <f>'2 кв.'!EH13+'1 кв.'!EH18</f>
        <v>0</v>
      </c>
      <c r="EI12" s="126">
        <f>'2 кв.'!EI13+'1 кв.'!EI18</f>
        <v>0</v>
      </c>
      <c r="EJ12" s="126">
        <f>'2 кв.'!EJ13+'1 кв.'!EJ18</f>
        <v>0</v>
      </c>
      <c r="EK12" s="126">
        <f>'2 кв.'!EK13+'1 кв.'!EK18</f>
        <v>0</v>
      </c>
      <c r="EL12" s="126">
        <f>'2 кв.'!EL13+'1 кв.'!EL18</f>
        <v>0</v>
      </c>
      <c r="EM12" s="126">
        <f>'2 кв.'!EM13+'1 кв.'!EM18</f>
        <v>0</v>
      </c>
      <c r="EN12" s="126">
        <f>'2 кв.'!EN13+'1 кв.'!EN18</f>
        <v>0</v>
      </c>
      <c r="EO12" s="126">
        <f>'2 кв.'!EO13+'1 кв.'!EO18</f>
        <v>0</v>
      </c>
      <c r="EP12" s="126">
        <f>'2 кв.'!EP13+'1 кв.'!EP18</f>
        <v>0</v>
      </c>
      <c r="EQ12" s="126">
        <f>'2 кв.'!EQ13+'1 кв.'!EQ18</f>
        <v>0</v>
      </c>
      <c r="ER12" s="126">
        <f>'2 кв.'!ER13+'1 кв.'!ER18</f>
        <v>0</v>
      </c>
      <c r="ES12" s="126">
        <f>'2 кв.'!ES13+'1 кв.'!ES18</f>
        <v>0</v>
      </c>
      <c r="ET12" s="126">
        <f>'2 кв.'!ET13+'1 кв.'!ET18</f>
        <v>0</v>
      </c>
      <c r="EU12" s="126">
        <f>'2 кв.'!EU13+'1 кв.'!EU18</f>
        <v>0</v>
      </c>
      <c r="EV12" s="126">
        <f>'2 кв.'!EV13+'1 кв.'!EV18</f>
        <v>0</v>
      </c>
      <c r="EW12" s="126">
        <f>'2 кв.'!EW13+'1 кв.'!EW18</f>
        <v>0</v>
      </c>
      <c r="EX12" s="126">
        <f>'2 кв.'!EX13+'1 кв.'!EX18</f>
        <v>0</v>
      </c>
      <c r="EY12" s="126">
        <f>'2 кв.'!EY13+'1 кв.'!EY18</f>
        <v>0</v>
      </c>
      <c r="EZ12" s="126">
        <f>'2 кв.'!EZ13+'1 кв.'!EZ18</f>
        <v>0</v>
      </c>
      <c r="FA12" s="126">
        <f>'2 кв.'!FA13+'1 кв.'!FA18</f>
        <v>0</v>
      </c>
      <c r="FB12" s="126">
        <f>'2 кв.'!FB13+'1 кв.'!FB18</f>
        <v>0</v>
      </c>
      <c r="FC12" s="126">
        <f>'2 кв.'!FC13+'1 кв.'!FC18</f>
        <v>0</v>
      </c>
      <c r="FD12" s="126">
        <f>'2 кв.'!FD13+'1 кв.'!FD18</f>
        <v>0</v>
      </c>
      <c r="FE12" s="126">
        <f>'2 кв.'!FE13+'1 кв.'!FE18</f>
        <v>0</v>
      </c>
      <c r="FF12" s="126">
        <f>'2 кв.'!FF13+'1 кв.'!FF18</f>
        <v>0</v>
      </c>
      <c r="FG12" s="126">
        <f>'2 кв.'!FG13+'1 кв.'!FG18</f>
        <v>0</v>
      </c>
      <c r="FH12" s="126">
        <f>'2 кв.'!FH13+'1 кв.'!FH18</f>
        <v>0</v>
      </c>
      <c r="FI12" s="126">
        <f>'2 кв.'!FI13+'1 кв.'!FI18</f>
        <v>0</v>
      </c>
      <c r="FJ12" s="126">
        <f>'2 кв.'!FJ13+'1 кв.'!FJ18</f>
        <v>0</v>
      </c>
      <c r="FK12" s="126">
        <f>'2 кв.'!FK13+'1 кв.'!FK18</f>
        <v>0</v>
      </c>
      <c r="FL12" s="126">
        <f>'2 кв.'!FL13+'1 кв.'!FL18</f>
        <v>0</v>
      </c>
      <c r="FM12" s="126">
        <f>'2 кв.'!FM13+'1 кв.'!FM18</f>
        <v>0</v>
      </c>
      <c r="FN12" s="126">
        <f>'2 кв.'!FN13+'1 кв.'!FN18</f>
        <v>0</v>
      </c>
      <c r="FO12" s="126">
        <f>'2 кв.'!FO13+'1 кв.'!FO18</f>
        <v>0</v>
      </c>
      <c r="FP12" s="126">
        <f>'2 кв.'!FP13+'1 кв.'!FP18</f>
        <v>0</v>
      </c>
      <c r="FQ12" s="126">
        <f>'2 кв.'!FQ13+'1 кв.'!FQ18</f>
        <v>0</v>
      </c>
      <c r="FR12" s="126">
        <f>'2 кв.'!FR13+'1 кв.'!FR18</f>
        <v>0</v>
      </c>
      <c r="FS12" s="126">
        <f>'2 кв.'!FS13+'1 кв.'!FS18</f>
        <v>0</v>
      </c>
      <c r="FT12" s="126">
        <f>'2 кв.'!FT13+'1 кв.'!FT18</f>
        <v>0</v>
      </c>
      <c r="FU12" s="126">
        <f>'2 кв.'!FU13+'1 кв.'!FU18</f>
        <v>0</v>
      </c>
      <c r="FV12" s="126">
        <f>'2 кв.'!FV13+'1 кв.'!FV18</f>
        <v>0</v>
      </c>
      <c r="FW12" s="126">
        <f>'2 кв.'!FW13+'1 кв.'!FW18</f>
        <v>0</v>
      </c>
      <c r="FX12" s="126">
        <f>'2 кв.'!FX13+'1 кв.'!FX18</f>
        <v>0</v>
      </c>
      <c r="FY12" s="126">
        <f>'2 кв.'!FY13+'1 кв.'!FY18</f>
        <v>0</v>
      </c>
      <c r="FZ12" s="126">
        <f>'2 кв.'!FZ13+'1 кв.'!FZ18</f>
        <v>0</v>
      </c>
      <c r="GA12" s="126">
        <f>'2 кв.'!GA13+'1 кв.'!GA18</f>
        <v>0</v>
      </c>
      <c r="GB12" s="126">
        <f>'2 кв.'!GB13+'1 кв.'!GB18</f>
        <v>0</v>
      </c>
      <c r="GC12" s="126">
        <f>'2 кв.'!GC13+'1 кв.'!GC18</f>
        <v>0</v>
      </c>
      <c r="GD12" s="126">
        <f>'2 кв.'!GD13+'1 кв.'!GD18</f>
        <v>0</v>
      </c>
      <c r="GE12" s="126">
        <f>'2 кв.'!GE13+'1 кв.'!GE18</f>
        <v>0</v>
      </c>
      <c r="GF12" s="126">
        <f>'2 кв.'!GF13+'1 кв.'!GF18</f>
        <v>0</v>
      </c>
      <c r="GG12" s="126">
        <f>'2 кв.'!GG13+'1 кв.'!GG18</f>
        <v>0</v>
      </c>
      <c r="GH12" s="126">
        <f>'2 кв.'!GH13+'1 кв.'!GH18</f>
        <v>0</v>
      </c>
      <c r="GI12" s="126">
        <f>'2 кв.'!GI13+'1 кв.'!GI18</f>
        <v>0</v>
      </c>
      <c r="GJ12" s="126">
        <f>'2 кв.'!GJ13+'1 кв.'!GJ18</f>
        <v>0</v>
      </c>
      <c r="GK12" s="126">
        <f>'2 кв.'!GK13+'1 кв.'!GK18</f>
        <v>0</v>
      </c>
      <c r="GL12" s="126">
        <f>'2 кв.'!GL13+'1 кв.'!GL18</f>
        <v>0</v>
      </c>
      <c r="GM12" s="126">
        <f>'2 кв.'!GM13+'1 кв.'!GM18</f>
        <v>0</v>
      </c>
      <c r="GN12" s="126">
        <f>'2 кв.'!GN13+'1 кв.'!GN18</f>
        <v>0</v>
      </c>
      <c r="GO12" s="126">
        <f>'2 кв.'!GO13+'1 кв.'!GO18</f>
        <v>0</v>
      </c>
      <c r="GP12" s="126">
        <f>'2 кв.'!GP13+'1 кв.'!GP18</f>
        <v>0</v>
      </c>
      <c r="GQ12" s="126">
        <f>'2 кв.'!GQ13+'1 кв.'!GQ18</f>
        <v>0</v>
      </c>
      <c r="GR12" s="126">
        <f>'2 кв.'!GR13+'1 кв.'!GR18</f>
        <v>0</v>
      </c>
      <c r="GS12" s="126">
        <f>'2 кв.'!GS13+'1 кв.'!GS18</f>
        <v>0</v>
      </c>
      <c r="GT12" s="126">
        <f>'2 кв.'!GT13+'1 кв.'!GT18</f>
        <v>0</v>
      </c>
      <c r="GU12" s="126">
        <f>'2 кв.'!GU13+'1 кв.'!GU18</f>
        <v>0</v>
      </c>
      <c r="GV12" s="126">
        <f>'2 кв.'!GV13+'1 кв.'!GV18</f>
        <v>0</v>
      </c>
      <c r="GW12" s="126">
        <f>'2 кв.'!GW13+'1 кв.'!GW18</f>
        <v>0</v>
      </c>
      <c r="GX12" s="126">
        <f>'2 кв.'!GX13+'1 кв.'!GX18</f>
        <v>0</v>
      </c>
      <c r="GY12" s="126">
        <f>'2 кв.'!GY13+'1 кв.'!GY18</f>
        <v>0</v>
      </c>
      <c r="GZ12" s="126">
        <f>'2 кв.'!GZ13+'1 кв.'!GZ18</f>
        <v>0</v>
      </c>
      <c r="HA12" s="126">
        <f>'2 кв.'!HA13+'1 кв.'!HA18</f>
        <v>0</v>
      </c>
      <c r="HB12" s="126">
        <f>'2 кв.'!HB13+'1 кв.'!HB18</f>
        <v>0</v>
      </c>
      <c r="HC12" s="126">
        <f>'2 кв.'!HC13+'1 кв.'!HC18</f>
        <v>0</v>
      </c>
      <c r="HD12" s="126">
        <f>'2 кв.'!HD13+'1 кв.'!HD18</f>
        <v>0</v>
      </c>
      <c r="HE12" s="126">
        <f>'2 кв.'!HE13+'1 кв.'!HE18</f>
        <v>0</v>
      </c>
      <c r="HF12" s="126">
        <f>'2 кв.'!HF13+'1 кв.'!HF18</f>
        <v>0</v>
      </c>
      <c r="HG12" s="126">
        <f>'2 кв.'!HG13+'1 кв.'!HG18</f>
        <v>0</v>
      </c>
      <c r="HH12" s="126">
        <f>'2 кв.'!HH13+'1 кв.'!HH18</f>
        <v>0</v>
      </c>
      <c r="HI12" s="126">
        <f>'2 кв.'!HI13+'1 кв.'!HI18</f>
        <v>0</v>
      </c>
      <c r="HJ12" s="126">
        <f>'2 кв.'!HJ13+'1 кв.'!HJ18</f>
        <v>0</v>
      </c>
      <c r="HK12" s="126">
        <f>'2 кв.'!HK13+'1 кв.'!HK18</f>
        <v>0</v>
      </c>
      <c r="HL12" s="126">
        <f>'2 кв.'!HL13+'1 кв.'!HL18</f>
        <v>0</v>
      </c>
      <c r="HM12" s="126">
        <f>'2 кв.'!HM13+'1 кв.'!HM18</f>
        <v>0</v>
      </c>
      <c r="HN12" s="126">
        <f>'2 кв.'!HN13+'1 кв.'!HN18</f>
        <v>0</v>
      </c>
      <c r="HO12" s="126">
        <f>'2 кв.'!HO13+'1 кв.'!HO18</f>
        <v>0</v>
      </c>
      <c r="HP12" s="126">
        <f>'2 кв.'!HP13+'1 кв.'!HP18</f>
        <v>0</v>
      </c>
      <c r="HQ12" s="126">
        <f>'2 кв.'!HQ13+'1 кв.'!HQ18</f>
        <v>0</v>
      </c>
      <c r="HR12" s="126">
        <f>'2 кв.'!HR13+'1 кв.'!HR18</f>
        <v>0</v>
      </c>
      <c r="HS12" s="126">
        <f>'2 кв.'!HS13+'1 кв.'!HS18</f>
        <v>0</v>
      </c>
      <c r="HT12" s="126">
        <f>'2 кв.'!HT13+'1 кв.'!HT18</f>
        <v>0</v>
      </c>
      <c r="HU12" s="126">
        <f>'2 кв.'!HU13+'1 кв.'!HU18</f>
        <v>0</v>
      </c>
      <c r="HV12" s="126">
        <f>'2 кв.'!HV13+'1 кв.'!HV18</f>
        <v>0</v>
      </c>
      <c r="HW12" s="126">
        <f>'2 кв.'!HW13+'1 кв.'!HW18</f>
        <v>0</v>
      </c>
      <c r="HX12" s="126">
        <f>'2 кв.'!HX13+'1 кв.'!HX18</f>
        <v>0</v>
      </c>
      <c r="HY12" s="126">
        <f>'2 кв.'!HY13+'1 кв.'!HY18</f>
        <v>0</v>
      </c>
      <c r="HZ12" s="126">
        <f>'2 кв.'!HZ13+'1 кв.'!HZ18</f>
        <v>0</v>
      </c>
      <c r="IA12" s="126">
        <f>'2 кв.'!IA13+'1 кв.'!IA18</f>
        <v>0</v>
      </c>
      <c r="IB12" s="126">
        <f>'2 кв.'!IB13+'1 кв.'!IB18</f>
        <v>0</v>
      </c>
      <c r="IC12" s="126">
        <f>'2 кв.'!IC13+'1 кв.'!IC18</f>
        <v>0</v>
      </c>
      <c r="ID12" s="126">
        <f>'2 кв.'!ID13+'1 кв.'!ID18</f>
        <v>0</v>
      </c>
      <c r="IE12" s="126">
        <f>'2 кв.'!IE13+'1 кв.'!IE18</f>
        <v>0.08</v>
      </c>
      <c r="IF12" s="126">
        <f>'2 кв.'!IF13+'1 кв.'!IF18</f>
        <v>0</v>
      </c>
    </row>
    <row r="13" spans="1:240" ht="13.5" customHeight="1">
      <c r="A13" s="15"/>
      <c r="B13" s="53"/>
      <c r="C13" s="16" t="s">
        <v>17</v>
      </c>
      <c r="D13" s="23">
        <f t="shared" si="0"/>
        <v>112.496</v>
      </c>
      <c r="E13" s="17">
        <f t="shared" si="1"/>
        <v>112.496</v>
      </c>
      <c r="F13" s="17"/>
      <c r="G13" s="126">
        <f>'2 кв.'!G14+'1 кв.'!G19</f>
        <v>0</v>
      </c>
      <c r="H13" s="126">
        <f>'2 кв.'!H14+'1 кв.'!H19</f>
        <v>0</v>
      </c>
      <c r="I13" s="126">
        <f>'2 кв.'!I14+'1 кв.'!I19</f>
        <v>0</v>
      </c>
      <c r="J13" s="126">
        <f>'2 кв.'!J14+'1 кв.'!J19</f>
        <v>0</v>
      </c>
      <c r="K13" s="126">
        <f>'2 кв.'!K14+'1 кв.'!K19</f>
        <v>0</v>
      </c>
      <c r="L13" s="126">
        <f>'2 кв.'!L14+'1 кв.'!L19</f>
        <v>0</v>
      </c>
      <c r="M13" s="126">
        <f>'2 кв.'!M14+'1 кв.'!M19</f>
        <v>0</v>
      </c>
      <c r="N13" s="126">
        <f>'2 кв.'!N14+'1 кв.'!N19</f>
        <v>0</v>
      </c>
      <c r="O13" s="126">
        <f>'2 кв.'!O14+'1 кв.'!O19</f>
        <v>0</v>
      </c>
      <c r="P13" s="126">
        <f>'2 кв.'!P14+'1 кв.'!P19</f>
        <v>0</v>
      </c>
      <c r="Q13" s="126">
        <f>'2 кв.'!Q14+'1 кв.'!Q19</f>
        <v>0</v>
      </c>
      <c r="R13" s="126">
        <f>'2 кв.'!R14+'1 кв.'!R19</f>
        <v>0</v>
      </c>
      <c r="S13" s="126">
        <f>'2 кв.'!S14+'1 кв.'!S19</f>
        <v>0</v>
      </c>
      <c r="T13" s="126">
        <f>'2 кв.'!T14+'1 кв.'!T19</f>
        <v>0</v>
      </c>
      <c r="U13" s="126">
        <f>'2 кв.'!U14+'1 кв.'!U19</f>
        <v>0</v>
      </c>
      <c r="V13" s="126">
        <f>'2 кв.'!V14+'1 кв.'!V19</f>
        <v>0</v>
      </c>
      <c r="W13" s="126">
        <f>'2 кв.'!W14+'1 кв.'!W19</f>
        <v>0</v>
      </c>
      <c r="X13" s="126">
        <f>'2 кв.'!X14+'1 кв.'!X19</f>
        <v>0</v>
      </c>
      <c r="Y13" s="126">
        <f>'2 кв.'!Y14+'1 кв.'!Y19</f>
        <v>0</v>
      </c>
      <c r="Z13" s="126">
        <f>'2 кв.'!Z14+'1 кв.'!Z19</f>
        <v>0</v>
      </c>
      <c r="AA13" s="126">
        <f>'2 кв.'!AA14+'1 кв.'!AA19</f>
        <v>0</v>
      </c>
      <c r="AB13" s="126">
        <f>'2 кв.'!AB14+'1 кв.'!AB19</f>
        <v>0</v>
      </c>
      <c r="AC13" s="126">
        <f>'2 кв.'!AC14+'1 кв.'!AC19</f>
        <v>0</v>
      </c>
      <c r="AD13" s="126">
        <f>'2 кв.'!AD14+'1 кв.'!AD19</f>
        <v>0</v>
      </c>
      <c r="AE13" s="126">
        <f>'2 кв.'!AE14+'1 кв.'!AE19</f>
        <v>0</v>
      </c>
      <c r="AF13" s="126">
        <f>'2 кв.'!AF14+'1 кв.'!AF19</f>
        <v>0</v>
      </c>
      <c r="AG13" s="126">
        <f>'2 кв.'!AG14+'1 кв.'!AG19</f>
        <v>0</v>
      </c>
      <c r="AH13" s="126">
        <f>'2 кв.'!AH14+'1 кв.'!AH19</f>
        <v>0</v>
      </c>
      <c r="AI13" s="126">
        <f>'2 кв.'!AI14+'1 кв.'!AI19</f>
        <v>0</v>
      </c>
      <c r="AJ13" s="126">
        <f>'2 кв.'!AJ14+'1 кв.'!AJ19</f>
        <v>0</v>
      </c>
      <c r="AK13" s="126">
        <f>'2 кв.'!AK14+'1 кв.'!AK19</f>
        <v>0</v>
      </c>
      <c r="AL13" s="126">
        <f>'2 кв.'!AL14+'1 кв.'!AL19</f>
        <v>0</v>
      </c>
      <c r="AM13" s="126">
        <f>'2 кв.'!AM14+'1 кв.'!AM19</f>
        <v>0</v>
      </c>
      <c r="AN13" s="126">
        <f>'2 кв.'!AN14+'1 кв.'!AN19</f>
        <v>0</v>
      </c>
      <c r="AO13" s="126">
        <f>'2 кв.'!AO14+'1 кв.'!AO19</f>
        <v>0</v>
      </c>
      <c r="AP13" s="126">
        <f>'2 кв.'!AP14+'1 кв.'!AP19</f>
        <v>0</v>
      </c>
      <c r="AQ13" s="126">
        <f>'2 кв.'!AQ14+'1 кв.'!AQ19</f>
        <v>0</v>
      </c>
      <c r="AR13" s="126">
        <f>'2 кв.'!AR14+'1 кв.'!AR19</f>
        <v>0</v>
      </c>
      <c r="AS13" s="126">
        <f>'2 кв.'!AS14+'1 кв.'!AS19</f>
        <v>0</v>
      </c>
      <c r="AT13" s="126">
        <f>'2 кв.'!AT14+'1 кв.'!AT19</f>
        <v>0</v>
      </c>
      <c r="AU13" s="126">
        <f>'2 кв.'!AU14+'1 кв.'!AU19</f>
        <v>0</v>
      </c>
      <c r="AV13" s="126">
        <f>'2 кв.'!AV14+'1 кв.'!AV19</f>
        <v>0</v>
      </c>
      <c r="AW13" s="126">
        <f>'2 кв.'!AW14+'1 кв.'!AW19</f>
        <v>0</v>
      </c>
      <c r="AX13" s="126">
        <f>'2 кв.'!AX14+'1 кв.'!AX19</f>
        <v>0</v>
      </c>
      <c r="AY13" s="126">
        <f>'2 кв.'!AY14+'1 кв.'!AY19</f>
        <v>0</v>
      </c>
      <c r="AZ13" s="126">
        <f>'2 кв.'!AZ14+'1 кв.'!AZ19</f>
        <v>0</v>
      </c>
      <c r="BA13" s="126">
        <f>'2 кв.'!BA14+'1 кв.'!BA19</f>
        <v>0</v>
      </c>
      <c r="BB13" s="126">
        <f>'2 кв.'!BB14+'1 кв.'!BB19</f>
        <v>0</v>
      </c>
      <c r="BC13" s="126">
        <f>'2 кв.'!BC14+'1 кв.'!BC19</f>
        <v>0</v>
      </c>
      <c r="BD13" s="126">
        <f>'2 кв.'!BD14+'1 кв.'!BD19</f>
        <v>0</v>
      </c>
      <c r="BE13" s="126">
        <f>'2 кв.'!BE14+'1 кв.'!BE19</f>
        <v>0</v>
      </c>
      <c r="BF13" s="126">
        <f>'2 кв.'!BF14+'1 кв.'!BF19</f>
        <v>0</v>
      </c>
      <c r="BG13" s="126">
        <f>'2 кв.'!BG14+'1 кв.'!BG19</f>
        <v>0</v>
      </c>
      <c r="BH13" s="126">
        <f>'2 кв.'!BH14+'1 кв.'!BH19</f>
        <v>0</v>
      </c>
      <c r="BI13" s="126">
        <f>'2 кв.'!BI14+'1 кв.'!BI19</f>
        <v>0</v>
      </c>
      <c r="BJ13" s="126">
        <f>'2 кв.'!BJ14+'1 кв.'!BJ19</f>
        <v>0</v>
      </c>
      <c r="BK13" s="126">
        <f>'2 кв.'!BK14+'1 кв.'!BK19</f>
        <v>0</v>
      </c>
      <c r="BL13" s="126">
        <f>'2 кв.'!BL14+'1 кв.'!BL19</f>
        <v>0</v>
      </c>
      <c r="BM13" s="126">
        <f>'2 кв.'!BM14+'1 кв.'!BM19</f>
        <v>0</v>
      </c>
      <c r="BN13" s="126">
        <f>'2 кв.'!BN14+'1 кв.'!BN19</f>
        <v>0</v>
      </c>
      <c r="BO13" s="126">
        <f>'2 кв.'!BO14+'1 кв.'!BO19</f>
        <v>0</v>
      </c>
      <c r="BP13" s="126">
        <f>'2 кв.'!BP14+'1 кв.'!BP19</f>
        <v>0</v>
      </c>
      <c r="BQ13" s="126">
        <f>'2 кв.'!BQ14+'1 кв.'!BQ19</f>
        <v>0</v>
      </c>
      <c r="BR13" s="126">
        <f>'2 кв.'!BR14+'1 кв.'!BR19</f>
        <v>0</v>
      </c>
      <c r="BS13" s="126">
        <f>'2 кв.'!BS14+'1 кв.'!BS19</f>
        <v>0</v>
      </c>
      <c r="BT13" s="126">
        <f>'2 кв.'!BT14+'1 кв.'!BT19</f>
        <v>0</v>
      </c>
      <c r="BU13" s="126">
        <f>'2 кв.'!BU14+'1 кв.'!BU19</f>
        <v>0</v>
      </c>
      <c r="BV13" s="126">
        <f>'2 кв.'!BV14+'1 кв.'!BV19</f>
        <v>0</v>
      </c>
      <c r="BW13" s="126">
        <f>'2 кв.'!BW14+'1 кв.'!BW19</f>
        <v>0</v>
      </c>
      <c r="BX13" s="126">
        <f>'2 кв.'!BX14+'1 кв.'!BX19</f>
        <v>0</v>
      </c>
      <c r="BY13" s="126">
        <f>'2 кв.'!BY14+'1 кв.'!BY19</f>
        <v>0</v>
      </c>
      <c r="BZ13" s="126">
        <f>'2 кв.'!BZ14+'1 кв.'!BZ19</f>
        <v>0</v>
      </c>
      <c r="CA13" s="126">
        <f>'2 кв.'!CA14+'1 кв.'!CA19</f>
        <v>0</v>
      </c>
      <c r="CB13" s="126">
        <f>'2 кв.'!CB14+'1 кв.'!CB19</f>
        <v>0</v>
      </c>
      <c r="CC13" s="126">
        <f>'2 кв.'!CC14+'1 кв.'!CC19</f>
        <v>0</v>
      </c>
      <c r="CD13" s="126">
        <f>'2 кв.'!CD14+'1 кв.'!CD19</f>
        <v>0</v>
      </c>
      <c r="CE13" s="126">
        <f>'2 кв.'!CE14+'1 кв.'!CE19</f>
        <v>0</v>
      </c>
      <c r="CF13" s="126">
        <f>'2 кв.'!CF14+'1 кв.'!CF19</f>
        <v>0</v>
      </c>
      <c r="CG13" s="126">
        <f>'2 кв.'!CG14+'1 кв.'!CG19</f>
        <v>0</v>
      </c>
      <c r="CH13" s="126">
        <f>'2 кв.'!CH14+'1 кв.'!CH19</f>
        <v>0</v>
      </c>
      <c r="CI13" s="126">
        <f>'2 кв.'!CI14+'1 кв.'!CI19</f>
        <v>0</v>
      </c>
      <c r="CJ13" s="126">
        <f>'2 кв.'!CJ14+'1 кв.'!CJ19</f>
        <v>0</v>
      </c>
      <c r="CK13" s="126">
        <f>'2 кв.'!CK14+'1 кв.'!CK19</f>
        <v>0</v>
      </c>
      <c r="CL13" s="126">
        <f>'2 кв.'!CL14+'1 кв.'!CL19</f>
        <v>0</v>
      </c>
      <c r="CM13" s="126">
        <f>'2 кв.'!CM14+'1 кв.'!CM19</f>
        <v>0</v>
      </c>
      <c r="CN13" s="126">
        <f>'2 кв.'!CN14+'1 кв.'!CN19</f>
        <v>0</v>
      </c>
      <c r="CO13" s="126">
        <f>'2 кв.'!CO14+'1 кв.'!CO19</f>
        <v>0</v>
      </c>
      <c r="CP13" s="126">
        <f>'2 кв.'!CP14+'1 кв.'!CP19</f>
        <v>0</v>
      </c>
      <c r="CQ13" s="126">
        <f>'2 кв.'!CQ14+'1 кв.'!CQ19</f>
        <v>0</v>
      </c>
      <c r="CR13" s="126">
        <f>'2 кв.'!CR14+'1 кв.'!CR19</f>
        <v>0</v>
      </c>
      <c r="CS13" s="126">
        <f>'2 кв.'!CS14+'1 кв.'!CS19</f>
        <v>0</v>
      </c>
      <c r="CT13" s="126">
        <f>'2 кв.'!CT14+'1 кв.'!CT19</f>
        <v>0</v>
      </c>
      <c r="CU13" s="126">
        <f>'2 кв.'!CU14+'1 кв.'!CU19</f>
        <v>0</v>
      </c>
      <c r="CV13" s="126">
        <f>'2 кв.'!CV14+'1 кв.'!CV19</f>
        <v>0</v>
      </c>
      <c r="CW13" s="126">
        <f>'2 кв.'!CW14+'1 кв.'!CW19</f>
        <v>0</v>
      </c>
      <c r="CX13" s="126">
        <f>'2 кв.'!CX14+'1 кв.'!CX19</f>
        <v>0</v>
      </c>
      <c r="CY13" s="126">
        <f>'2 кв.'!CY14+'1 кв.'!CY19</f>
        <v>0</v>
      </c>
      <c r="CZ13" s="126">
        <f>'2 кв.'!CZ14+'1 кв.'!CZ19</f>
        <v>0</v>
      </c>
      <c r="DA13" s="126">
        <f>'2 кв.'!DA14+'1 кв.'!DA19</f>
        <v>0</v>
      </c>
      <c r="DB13" s="126">
        <f>'2 кв.'!DB14+'1 кв.'!DB19</f>
        <v>0</v>
      </c>
      <c r="DC13" s="126">
        <f>'2 кв.'!DC14+'1 кв.'!DC19</f>
        <v>0</v>
      </c>
      <c r="DD13" s="126">
        <f>'2 кв.'!DD14+'1 кв.'!DD19</f>
        <v>0</v>
      </c>
      <c r="DE13" s="126">
        <f>'2 кв.'!DE14+'1 кв.'!DE19</f>
        <v>0</v>
      </c>
      <c r="DF13" s="126">
        <f>'2 кв.'!DF14+'1 кв.'!DF19</f>
        <v>0</v>
      </c>
      <c r="DG13" s="126">
        <f>'2 кв.'!DG14+'1 кв.'!DG19</f>
        <v>0</v>
      </c>
      <c r="DH13" s="126">
        <f>'2 кв.'!DH14+'1 кв.'!DH19</f>
        <v>0</v>
      </c>
      <c r="DI13" s="126">
        <f>'2 кв.'!DI14+'1 кв.'!DI19</f>
        <v>0</v>
      </c>
      <c r="DJ13" s="126">
        <f>'2 кв.'!DJ14+'1 кв.'!DJ19</f>
        <v>0</v>
      </c>
      <c r="DK13" s="126">
        <f>'2 кв.'!DK14+'1 кв.'!DK19</f>
        <v>0</v>
      </c>
      <c r="DL13" s="126">
        <f>'2 кв.'!DL14+'1 кв.'!DL19</f>
        <v>0</v>
      </c>
      <c r="DM13" s="126">
        <f>'2 кв.'!DM14+'1 кв.'!DM19</f>
        <v>0</v>
      </c>
      <c r="DN13" s="126">
        <f>'2 кв.'!DN14+'1 кв.'!DN19</f>
        <v>0</v>
      </c>
      <c r="DO13" s="126">
        <f>'2 кв.'!DO14+'1 кв.'!DO19</f>
        <v>0</v>
      </c>
      <c r="DP13" s="126">
        <f>'2 кв.'!DP14+'1 кв.'!DP19</f>
        <v>0</v>
      </c>
      <c r="DQ13" s="126">
        <f>'2 кв.'!DQ14+'1 кв.'!DQ19</f>
        <v>0</v>
      </c>
      <c r="DR13" s="126">
        <f>'2 кв.'!DR14+'1 кв.'!DR19</f>
        <v>0</v>
      </c>
      <c r="DS13" s="126">
        <f>'2 кв.'!DS14+'1 кв.'!DS19</f>
        <v>0</v>
      </c>
      <c r="DT13" s="126">
        <f>'2 кв.'!DT14+'1 кв.'!DT19</f>
        <v>0</v>
      </c>
      <c r="DU13" s="126">
        <f>'2 кв.'!DU14+'1 кв.'!DU19</f>
        <v>0</v>
      </c>
      <c r="DV13" s="126">
        <f>'2 кв.'!DV14+'1 кв.'!DV19</f>
        <v>0</v>
      </c>
      <c r="DW13" s="126">
        <f>'2 кв.'!DW14+'1 кв.'!DW19</f>
        <v>0</v>
      </c>
      <c r="DX13" s="126">
        <f>'2 кв.'!DX14+'1 кв.'!DX19</f>
        <v>0</v>
      </c>
      <c r="DY13" s="126">
        <f>'2 кв.'!DY14+'1 кв.'!DY19</f>
        <v>0</v>
      </c>
      <c r="DZ13" s="126">
        <f>'2 кв.'!DZ14+'1 кв.'!DZ19</f>
        <v>0</v>
      </c>
      <c r="EA13" s="126">
        <f>'2 кв.'!EA14+'1 кв.'!EA19</f>
        <v>0</v>
      </c>
      <c r="EB13" s="126">
        <f>'2 кв.'!EB14+'1 кв.'!EB19</f>
        <v>0</v>
      </c>
      <c r="EC13" s="126">
        <f>'2 кв.'!EC14+'1 кв.'!EC19</f>
        <v>0</v>
      </c>
      <c r="ED13" s="126">
        <f>'2 кв.'!ED14+'1 кв.'!ED19</f>
        <v>0</v>
      </c>
      <c r="EE13" s="126">
        <f>'2 кв.'!EE14+'1 кв.'!EE19</f>
        <v>0</v>
      </c>
      <c r="EF13" s="126">
        <f>'2 кв.'!EF14+'1 кв.'!EF19</f>
        <v>0</v>
      </c>
      <c r="EG13" s="126">
        <f>'2 кв.'!EG14+'1 кв.'!EG19</f>
        <v>0</v>
      </c>
      <c r="EH13" s="126">
        <f>'2 кв.'!EH14+'1 кв.'!EH19</f>
        <v>0</v>
      </c>
      <c r="EI13" s="126">
        <f>'2 кв.'!EI14+'1 кв.'!EI19</f>
        <v>0</v>
      </c>
      <c r="EJ13" s="126">
        <f>'2 кв.'!EJ14+'1 кв.'!EJ19</f>
        <v>0</v>
      </c>
      <c r="EK13" s="126">
        <f>'2 кв.'!EK14+'1 кв.'!EK19</f>
        <v>0</v>
      </c>
      <c r="EL13" s="126">
        <f>'2 кв.'!EL14+'1 кв.'!EL19</f>
        <v>0</v>
      </c>
      <c r="EM13" s="126">
        <f>'2 кв.'!EM14+'1 кв.'!EM19</f>
        <v>0</v>
      </c>
      <c r="EN13" s="126">
        <f>'2 кв.'!EN14+'1 кв.'!EN19</f>
        <v>0</v>
      </c>
      <c r="EO13" s="126">
        <f>'2 кв.'!EO14+'1 кв.'!EO19</f>
        <v>0</v>
      </c>
      <c r="EP13" s="126">
        <f>'2 кв.'!EP14+'1 кв.'!EP19</f>
        <v>0</v>
      </c>
      <c r="EQ13" s="126">
        <f>'2 кв.'!EQ14+'1 кв.'!EQ19</f>
        <v>0</v>
      </c>
      <c r="ER13" s="126">
        <f>'2 кв.'!ER14+'1 кв.'!ER19</f>
        <v>0</v>
      </c>
      <c r="ES13" s="126">
        <f>'2 кв.'!ES14+'1 кв.'!ES19</f>
        <v>0</v>
      </c>
      <c r="ET13" s="126">
        <f>'2 кв.'!ET14+'1 кв.'!ET19</f>
        <v>0</v>
      </c>
      <c r="EU13" s="126">
        <f>'2 кв.'!EU14+'1 кв.'!EU19</f>
        <v>0</v>
      </c>
      <c r="EV13" s="126">
        <f>'2 кв.'!EV14+'1 кв.'!EV19</f>
        <v>0</v>
      </c>
      <c r="EW13" s="126">
        <f>'2 кв.'!EW14+'1 кв.'!EW19</f>
        <v>0</v>
      </c>
      <c r="EX13" s="126">
        <f>'2 кв.'!EX14+'1 кв.'!EX19</f>
        <v>0</v>
      </c>
      <c r="EY13" s="126">
        <f>'2 кв.'!EY14+'1 кв.'!EY19</f>
        <v>0</v>
      </c>
      <c r="EZ13" s="126">
        <f>'2 кв.'!EZ14+'1 кв.'!EZ19</f>
        <v>0</v>
      </c>
      <c r="FA13" s="126">
        <f>'2 кв.'!FA14+'1 кв.'!FA19</f>
        <v>0</v>
      </c>
      <c r="FB13" s="126">
        <f>'2 кв.'!FB14+'1 кв.'!FB19</f>
        <v>0</v>
      </c>
      <c r="FC13" s="126">
        <f>'2 кв.'!FC14+'1 кв.'!FC19</f>
        <v>0</v>
      </c>
      <c r="FD13" s="126">
        <f>'2 кв.'!FD14+'1 кв.'!FD19</f>
        <v>0</v>
      </c>
      <c r="FE13" s="126">
        <f>'2 кв.'!FE14+'1 кв.'!FE19</f>
        <v>0</v>
      </c>
      <c r="FF13" s="126">
        <f>'2 кв.'!FF14+'1 кв.'!FF19</f>
        <v>0</v>
      </c>
      <c r="FG13" s="126">
        <f>'2 кв.'!FG14+'1 кв.'!FG19</f>
        <v>0</v>
      </c>
      <c r="FH13" s="126">
        <f>'2 кв.'!FH14+'1 кв.'!FH19</f>
        <v>0</v>
      </c>
      <c r="FI13" s="126">
        <f>'2 кв.'!FI14+'1 кв.'!FI19</f>
        <v>0</v>
      </c>
      <c r="FJ13" s="126">
        <f>'2 кв.'!FJ14+'1 кв.'!FJ19</f>
        <v>0</v>
      </c>
      <c r="FK13" s="126">
        <f>'2 кв.'!FK14+'1 кв.'!FK19</f>
        <v>0</v>
      </c>
      <c r="FL13" s="126">
        <f>'2 кв.'!FL14+'1 кв.'!FL19</f>
        <v>0</v>
      </c>
      <c r="FM13" s="126">
        <f>'2 кв.'!FM14+'1 кв.'!FM19</f>
        <v>0</v>
      </c>
      <c r="FN13" s="126">
        <f>'2 кв.'!FN14+'1 кв.'!FN19</f>
        <v>0</v>
      </c>
      <c r="FO13" s="126">
        <f>'2 кв.'!FO14+'1 кв.'!FO19</f>
        <v>0</v>
      </c>
      <c r="FP13" s="126">
        <f>'2 кв.'!FP14+'1 кв.'!FP19</f>
        <v>0</v>
      </c>
      <c r="FQ13" s="126">
        <f>'2 кв.'!FQ14+'1 кв.'!FQ19</f>
        <v>0</v>
      </c>
      <c r="FR13" s="126">
        <f>'2 кв.'!FR14+'1 кв.'!FR19</f>
        <v>0</v>
      </c>
      <c r="FS13" s="126">
        <f>'2 кв.'!FS14+'1 кв.'!FS19</f>
        <v>0</v>
      </c>
      <c r="FT13" s="126">
        <f>'2 кв.'!FT14+'1 кв.'!FT19</f>
        <v>0</v>
      </c>
      <c r="FU13" s="126">
        <f>'2 кв.'!FU14+'1 кв.'!FU19</f>
        <v>0</v>
      </c>
      <c r="FV13" s="126">
        <f>'2 кв.'!FV14+'1 кв.'!FV19</f>
        <v>0</v>
      </c>
      <c r="FW13" s="126">
        <f>'2 кв.'!FW14+'1 кв.'!FW19</f>
        <v>0</v>
      </c>
      <c r="FX13" s="126">
        <f>'2 кв.'!FX14+'1 кв.'!FX19</f>
        <v>0</v>
      </c>
      <c r="FY13" s="126">
        <f>'2 кв.'!FY14+'1 кв.'!FY19</f>
        <v>0</v>
      </c>
      <c r="FZ13" s="126">
        <f>'2 кв.'!FZ14+'1 кв.'!FZ19</f>
        <v>0</v>
      </c>
      <c r="GA13" s="126">
        <f>'2 кв.'!GA14+'1 кв.'!GA19</f>
        <v>0</v>
      </c>
      <c r="GB13" s="126">
        <f>'2 кв.'!GB14+'1 кв.'!GB19</f>
        <v>0</v>
      </c>
      <c r="GC13" s="126">
        <f>'2 кв.'!GC14+'1 кв.'!GC19</f>
        <v>0</v>
      </c>
      <c r="GD13" s="126">
        <f>'2 кв.'!GD14+'1 кв.'!GD19</f>
        <v>0</v>
      </c>
      <c r="GE13" s="126">
        <f>'2 кв.'!GE14+'1 кв.'!GE19</f>
        <v>0</v>
      </c>
      <c r="GF13" s="126">
        <f>'2 кв.'!GF14+'1 кв.'!GF19</f>
        <v>0</v>
      </c>
      <c r="GG13" s="126">
        <f>'2 кв.'!GG14+'1 кв.'!GG19</f>
        <v>0</v>
      </c>
      <c r="GH13" s="126">
        <f>'2 кв.'!GH14+'1 кв.'!GH19</f>
        <v>0</v>
      </c>
      <c r="GI13" s="126">
        <f>'2 кв.'!GI14+'1 кв.'!GI19</f>
        <v>0</v>
      </c>
      <c r="GJ13" s="126">
        <f>'2 кв.'!GJ14+'1 кв.'!GJ19</f>
        <v>0</v>
      </c>
      <c r="GK13" s="126">
        <f>'2 кв.'!GK14+'1 кв.'!GK19</f>
        <v>0</v>
      </c>
      <c r="GL13" s="126">
        <f>'2 кв.'!GL14+'1 кв.'!GL19</f>
        <v>0</v>
      </c>
      <c r="GM13" s="126">
        <f>'2 кв.'!GM14+'1 кв.'!GM19</f>
        <v>0</v>
      </c>
      <c r="GN13" s="126">
        <f>'2 кв.'!GN14+'1 кв.'!GN19</f>
        <v>0</v>
      </c>
      <c r="GO13" s="126">
        <f>'2 кв.'!GO14+'1 кв.'!GO19</f>
        <v>0</v>
      </c>
      <c r="GP13" s="126">
        <f>'2 кв.'!GP14+'1 кв.'!GP19</f>
        <v>0</v>
      </c>
      <c r="GQ13" s="126">
        <f>'2 кв.'!GQ14+'1 кв.'!GQ19</f>
        <v>0</v>
      </c>
      <c r="GR13" s="126">
        <f>'2 кв.'!GR14+'1 кв.'!GR19</f>
        <v>0</v>
      </c>
      <c r="GS13" s="126">
        <f>'2 кв.'!GS14+'1 кв.'!GS19</f>
        <v>0</v>
      </c>
      <c r="GT13" s="126">
        <f>'2 кв.'!GT14+'1 кв.'!GT19</f>
        <v>0</v>
      </c>
      <c r="GU13" s="126">
        <f>'2 кв.'!GU14+'1 кв.'!GU19</f>
        <v>0</v>
      </c>
      <c r="GV13" s="126">
        <f>'2 кв.'!GV14+'1 кв.'!GV19</f>
        <v>0</v>
      </c>
      <c r="GW13" s="126">
        <f>'2 кв.'!GW14+'1 кв.'!GW19</f>
        <v>0</v>
      </c>
      <c r="GX13" s="126">
        <f>'2 кв.'!GX14+'1 кв.'!GX19</f>
        <v>0</v>
      </c>
      <c r="GY13" s="126">
        <f>'2 кв.'!GY14+'1 кв.'!GY19</f>
        <v>0</v>
      </c>
      <c r="GZ13" s="126">
        <f>'2 кв.'!GZ14+'1 кв.'!GZ19</f>
        <v>0</v>
      </c>
      <c r="HA13" s="126">
        <f>'2 кв.'!HA14+'1 кв.'!HA19</f>
        <v>0</v>
      </c>
      <c r="HB13" s="126">
        <f>'2 кв.'!HB14+'1 кв.'!HB19</f>
        <v>0</v>
      </c>
      <c r="HC13" s="126">
        <f>'2 кв.'!HC14+'1 кв.'!HC19</f>
        <v>0</v>
      </c>
      <c r="HD13" s="126">
        <f>'2 кв.'!HD14+'1 кв.'!HD19</f>
        <v>0</v>
      </c>
      <c r="HE13" s="126">
        <f>'2 кв.'!HE14+'1 кв.'!HE19</f>
        <v>0</v>
      </c>
      <c r="HF13" s="126">
        <f>'2 кв.'!HF14+'1 кв.'!HF19</f>
        <v>0</v>
      </c>
      <c r="HG13" s="126">
        <f>'2 кв.'!HG14+'1 кв.'!HG19</f>
        <v>0</v>
      </c>
      <c r="HH13" s="126">
        <f>'2 кв.'!HH14+'1 кв.'!HH19</f>
        <v>0</v>
      </c>
      <c r="HI13" s="126">
        <f>'2 кв.'!HI14+'1 кв.'!HI19</f>
        <v>0</v>
      </c>
      <c r="HJ13" s="126">
        <f>'2 кв.'!HJ14+'1 кв.'!HJ19</f>
        <v>0</v>
      </c>
      <c r="HK13" s="126">
        <f>'2 кв.'!HK14+'1 кв.'!HK19</f>
        <v>0</v>
      </c>
      <c r="HL13" s="126">
        <f>'2 кв.'!HL14+'1 кв.'!HL19</f>
        <v>0</v>
      </c>
      <c r="HM13" s="126">
        <f>'2 кв.'!HM14+'1 кв.'!HM19</f>
        <v>0</v>
      </c>
      <c r="HN13" s="126">
        <f>'2 кв.'!HN14+'1 кв.'!HN19</f>
        <v>0</v>
      </c>
      <c r="HO13" s="126">
        <f>'2 кв.'!HO14+'1 кв.'!HO19</f>
        <v>0</v>
      </c>
      <c r="HP13" s="126">
        <f>'2 кв.'!HP14+'1 кв.'!HP19</f>
        <v>0</v>
      </c>
      <c r="HQ13" s="126">
        <f>'2 кв.'!HQ14+'1 кв.'!HQ19</f>
        <v>0</v>
      </c>
      <c r="HR13" s="126">
        <f>'2 кв.'!HR14+'1 кв.'!HR19</f>
        <v>0</v>
      </c>
      <c r="HS13" s="126">
        <f>'2 кв.'!HS14+'1 кв.'!HS19</f>
        <v>0</v>
      </c>
      <c r="HT13" s="126">
        <f>'2 кв.'!HT14+'1 кв.'!HT19</f>
        <v>0</v>
      </c>
      <c r="HU13" s="126">
        <f>'2 кв.'!HU14+'1 кв.'!HU19</f>
        <v>0</v>
      </c>
      <c r="HV13" s="126">
        <f>'2 кв.'!HV14+'1 кв.'!HV19</f>
        <v>0</v>
      </c>
      <c r="HW13" s="126">
        <f>'2 кв.'!HW14+'1 кв.'!HW19</f>
        <v>0</v>
      </c>
      <c r="HX13" s="126">
        <f>'2 кв.'!HX14+'1 кв.'!HX19</f>
        <v>0</v>
      </c>
      <c r="HY13" s="126">
        <f>'2 кв.'!HY14+'1 кв.'!HY19</f>
        <v>0</v>
      </c>
      <c r="HZ13" s="126">
        <f>'2 кв.'!HZ14+'1 кв.'!HZ19</f>
        <v>0</v>
      </c>
      <c r="IA13" s="126">
        <f>'2 кв.'!IA14+'1 кв.'!IA19</f>
        <v>0</v>
      </c>
      <c r="IB13" s="126">
        <f>'2 кв.'!IB14+'1 кв.'!IB19</f>
        <v>0</v>
      </c>
      <c r="IC13" s="126">
        <f>'2 кв.'!IC14+'1 кв.'!IC19</f>
        <v>0</v>
      </c>
      <c r="ID13" s="126">
        <f>'2 кв.'!ID14+'1 кв.'!ID19</f>
        <v>0</v>
      </c>
      <c r="IE13" s="126">
        <f>'2 кв.'!IE14+'1 кв.'!IE19</f>
        <v>112.496</v>
      </c>
      <c r="IF13" s="126">
        <f>'2 кв.'!IF14+'1 кв.'!IF19</f>
        <v>0</v>
      </c>
    </row>
    <row r="14" spans="1:240" ht="13.5" customHeight="1">
      <c r="A14" s="15" t="s">
        <v>26</v>
      </c>
      <c r="B14" s="53" t="s">
        <v>27</v>
      </c>
      <c r="C14" s="16" t="s">
        <v>17</v>
      </c>
      <c r="D14" s="23">
        <f t="shared" si="0"/>
        <v>0</v>
      </c>
      <c r="E14" s="17">
        <f t="shared" si="1"/>
        <v>0</v>
      </c>
      <c r="F14" s="17"/>
      <c r="G14" s="126">
        <f>'2 кв.'!G15+'1 кв.'!G20</f>
        <v>0</v>
      </c>
      <c r="H14" s="126">
        <f>'2 кв.'!H15+'1 кв.'!H20</f>
        <v>0</v>
      </c>
      <c r="I14" s="126">
        <f>'2 кв.'!I15+'1 кв.'!I20</f>
        <v>0</v>
      </c>
      <c r="J14" s="126">
        <f>'2 кв.'!J15+'1 кв.'!J20</f>
        <v>0</v>
      </c>
      <c r="K14" s="126">
        <f>'2 кв.'!K15+'1 кв.'!K20</f>
        <v>0</v>
      </c>
      <c r="L14" s="126">
        <f>'2 кв.'!L15+'1 кв.'!L20</f>
        <v>0</v>
      </c>
      <c r="M14" s="126">
        <f>'2 кв.'!M15+'1 кв.'!M20</f>
        <v>0</v>
      </c>
      <c r="N14" s="126">
        <f>'2 кв.'!N15+'1 кв.'!N20</f>
        <v>0</v>
      </c>
      <c r="O14" s="126">
        <f>'2 кв.'!O15+'1 кв.'!O20</f>
        <v>0</v>
      </c>
      <c r="P14" s="126">
        <f>'2 кв.'!P15+'1 кв.'!P20</f>
        <v>0</v>
      </c>
      <c r="Q14" s="126">
        <f>'2 кв.'!Q15+'1 кв.'!Q20</f>
        <v>0</v>
      </c>
      <c r="R14" s="126">
        <f>'2 кв.'!R15+'1 кв.'!R20</f>
        <v>0</v>
      </c>
      <c r="S14" s="126">
        <f>'2 кв.'!S15+'1 кв.'!S20</f>
        <v>0</v>
      </c>
      <c r="T14" s="126">
        <f>'2 кв.'!T15+'1 кв.'!T20</f>
        <v>0</v>
      </c>
      <c r="U14" s="126">
        <f>'2 кв.'!U15+'1 кв.'!U20</f>
        <v>0</v>
      </c>
      <c r="V14" s="126">
        <f>'2 кв.'!V15+'1 кв.'!V20</f>
        <v>0</v>
      </c>
      <c r="W14" s="126">
        <f>'2 кв.'!W15+'1 кв.'!W20</f>
        <v>0</v>
      </c>
      <c r="X14" s="126">
        <f>'2 кв.'!X15+'1 кв.'!X20</f>
        <v>0</v>
      </c>
      <c r="Y14" s="126">
        <f>'2 кв.'!Y15+'1 кв.'!Y20</f>
        <v>0</v>
      </c>
      <c r="Z14" s="126">
        <f>'2 кв.'!Z15+'1 кв.'!Z20</f>
        <v>0</v>
      </c>
      <c r="AA14" s="126">
        <f>'2 кв.'!AA15+'1 кв.'!AA20</f>
        <v>0</v>
      </c>
      <c r="AB14" s="126">
        <f>'2 кв.'!AB15+'1 кв.'!AB20</f>
        <v>0</v>
      </c>
      <c r="AC14" s="126">
        <f>'2 кв.'!AC15+'1 кв.'!AC20</f>
        <v>0</v>
      </c>
      <c r="AD14" s="126">
        <f>'2 кв.'!AD15+'1 кв.'!AD20</f>
        <v>0</v>
      </c>
      <c r="AE14" s="126">
        <f>'2 кв.'!AE15+'1 кв.'!AE20</f>
        <v>0</v>
      </c>
      <c r="AF14" s="126">
        <f>'2 кв.'!AF15+'1 кв.'!AF20</f>
        <v>0</v>
      </c>
      <c r="AG14" s="126">
        <f>'2 кв.'!AG15+'1 кв.'!AG20</f>
        <v>0</v>
      </c>
      <c r="AH14" s="126">
        <f>'2 кв.'!AH15+'1 кв.'!AH20</f>
        <v>0</v>
      </c>
      <c r="AI14" s="126">
        <f>'2 кв.'!AI15+'1 кв.'!AI20</f>
        <v>0</v>
      </c>
      <c r="AJ14" s="126">
        <f>'2 кв.'!AJ15+'1 кв.'!AJ20</f>
        <v>0</v>
      </c>
      <c r="AK14" s="126">
        <f>'2 кв.'!AK15+'1 кв.'!AK20</f>
        <v>0</v>
      </c>
      <c r="AL14" s="126">
        <f>'2 кв.'!AL15+'1 кв.'!AL20</f>
        <v>0</v>
      </c>
      <c r="AM14" s="126">
        <f>'2 кв.'!AM15+'1 кв.'!AM20</f>
        <v>0</v>
      </c>
      <c r="AN14" s="126">
        <f>'2 кв.'!AN15+'1 кв.'!AN20</f>
        <v>0</v>
      </c>
      <c r="AO14" s="126">
        <f>'2 кв.'!AO15+'1 кв.'!AO20</f>
        <v>0</v>
      </c>
      <c r="AP14" s="126">
        <f>'2 кв.'!AP15+'1 кв.'!AP20</f>
        <v>0</v>
      </c>
      <c r="AQ14" s="126">
        <f>'2 кв.'!AQ15+'1 кв.'!AQ20</f>
        <v>0</v>
      </c>
      <c r="AR14" s="126">
        <f>'2 кв.'!AR15+'1 кв.'!AR20</f>
        <v>0</v>
      </c>
      <c r="AS14" s="126">
        <f>'2 кв.'!AS15+'1 кв.'!AS20</f>
        <v>0</v>
      </c>
      <c r="AT14" s="126">
        <f>'2 кв.'!AT15+'1 кв.'!AT20</f>
        <v>0</v>
      </c>
      <c r="AU14" s="126">
        <f>'2 кв.'!AU15+'1 кв.'!AU20</f>
        <v>0</v>
      </c>
      <c r="AV14" s="126">
        <f>'2 кв.'!AV15+'1 кв.'!AV20</f>
        <v>0</v>
      </c>
      <c r="AW14" s="126">
        <f>'2 кв.'!AW15+'1 кв.'!AW20</f>
        <v>0</v>
      </c>
      <c r="AX14" s="126">
        <f>'2 кв.'!AX15+'1 кв.'!AX20</f>
        <v>0</v>
      </c>
      <c r="AY14" s="126">
        <f>'2 кв.'!AY15+'1 кв.'!AY20</f>
        <v>0</v>
      </c>
      <c r="AZ14" s="126">
        <f>'2 кв.'!AZ15+'1 кв.'!AZ20</f>
        <v>0</v>
      </c>
      <c r="BA14" s="126">
        <f>'2 кв.'!BA15+'1 кв.'!BA20</f>
        <v>0</v>
      </c>
      <c r="BB14" s="126">
        <f>'2 кв.'!BB15+'1 кв.'!BB20</f>
        <v>0</v>
      </c>
      <c r="BC14" s="126">
        <f>'2 кв.'!BC15+'1 кв.'!BC20</f>
        <v>0</v>
      </c>
      <c r="BD14" s="126">
        <f>'2 кв.'!BD15+'1 кв.'!BD20</f>
        <v>0</v>
      </c>
      <c r="BE14" s="126">
        <f>'2 кв.'!BE15+'1 кв.'!BE20</f>
        <v>0</v>
      </c>
      <c r="BF14" s="126">
        <f>'2 кв.'!BF15+'1 кв.'!BF20</f>
        <v>0</v>
      </c>
      <c r="BG14" s="126">
        <f>'2 кв.'!BG15+'1 кв.'!BG20</f>
        <v>0</v>
      </c>
      <c r="BH14" s="126">
        <f>'2 кв.'!BH15+'1 кв.'!BH20</f>
        <v>0</v>
      </c>
      <c r="BI14" s="126">
        <f>'2 кв.'!BI15+'1 кв.'!BI20</f>
        <v>0</v>
      </c>
      <c r="BJ14" s="126">
        <f>'2 кв.'!BJ15+'1 кв.'!BJ20</f>
        <v>0</v>
      </c>
      <c r="BK14" s="126">
        <f>'2 кв.'!BK15+'1 кв.'!BK20</f>
        <v>0</v>
      </c>
      <c r="BL14" s="126">
        <f>'2 кв.'!BL15+'1 кв.'!BL20</f>
        <v>0</v>
      </c>
      <c r="BM14" s="126">
        <f>'2 кв.'!BM15+'1 кв.'!BM20</f>
        <v>0</v>
      </c>
      <c r="BN14" s="126">
        <f>'2 кв.'!BN15+'1 кв.'!BN20</f>
        <v>0</v>
      </c>
      <c r="BO14" s="126">
        <f>'2 кв.'!BO15+'1 кв.'!BO20</f>
        <v>0</v>
      </c>
      <c r="BP14" s="126">
        <f>'2 кв.'!BP15+'1 кв.'!BP20</f>
        <v>0</v>
      </c>
      <c r="BQ14" s="126">
        <f>'2 кв.'!BQ15+'1 кв.'!BQ20</f>
        <v>0</v>
      </c>
      <c r="BR14" s="126">
        <f>'2 кв.'!BR15+'1 кв.'!BR20</f>
        <v>0</v>
      </c>
      <c r="BS14" s="126">
        <f>'2 кв.'!BS15+'1 кв.'!BS20</f>
        <v>0</v>
      </c>
      <c r="BT14" s="126">
        <f>'2 кв.'!BT15+'1 кв.'!BT20</f>
        <v>0</v>
      </c>
      <c r="BU14" s="126">
        <f>'2 кв.'!BU15+'1 кв.'!BU20</f>
        <v>0</v>
      </c>
      <c r="BV14" s="126">
        <f>'2 кв.'!BV15+'1 кв.'!BV20</f>
        <v>0</v>
      </c>
      <c r="BW14" s="126">
        <f>'2 кв.'!BW15+'1 кв.'!BW20</f>
        <v>0</v>
      </c>
      <c r="BX14" s="126">
        <f>'2 кв.'!BX15+'1 кв.'!BX20</f>
        <v>0</v>
      </c>
      <c r="BY14" s="126">
        <f>'2 кв.'!BY15+'1 кв.'!BY20</f>
        <v>0</v>
      </c>
      <c r="BZ14" s="126">
        <f>'2 кв.'!BZ15+'1 кв.'!BZ20</f>
        <v>0</v>
      </c>
      <c r="CA14" s="126">
        <f>'2 кв.'!CA15+'1 кв.'!CA20</f>
        <v>0</v>
      </c>
      <c r="CB14" s="126">
        <f>'2 кв.'!CB15+'1 кв.'!CB20</f>
        <v>0</v>
      </c>
      <c r="CC14" s="126">
        <f>'2 кв.'!CC15+'1 кв.'!CC20</f>
        <v>0</v>
      </c>
      <c r="CD14" s="126">
        <f>'2 кв.'!CD15+'1 кв.'!CD20</f>
        <v>0</v>
      </c>
      <c r="CE14" s="126">
        <f>'2 кв.'!CE15+'1 кв.'!CE20</f>
        <v>0</v>
      </c>
      <c r="CF14" s="126">
        <f>'2 кв.'!CF15+'1 кв.'!CF20</f>
        <v>0</v>
      </c>
      <c r="CG14" s="126">
        <f>'2 кв.'!CG15+'1 кв.'!CG20</f>
        <v>0</v>
      </c>
      <c r="CH14" s="126">
        <f>'2 кв.'!CH15+'1 кв.'!CH20</f>
        <v>0</v>
      </c>
      <c r="CI14" s="126">
        <f>'2 кв.'!CI15+'1 кв.'!CI20</f>
        <v>0</v>
      </c>
      <c r="CJ14" s="126">
        <f>'2 кв.'!CJ15+'1 кв.'!CJ20</f>
        <v>0</v>
      </c>
      <c r="CK14" s="126">
        <f>'2 кв.'!CK15+'1 кв.'!CK20</f>
        <v>0</v>
      </c>
      <c r="CL14" s="126">
        <f>'2 кв.'!CL15+'1 кв.'!CL20</f>
        <v>0</v>
      </c>
      <c r="CM14" s="126">
        <f>'2 кв.'!CM15+'1 кв.'!CM20</f>
        <v>0</v>
      </c>
      <c r="CN14" s="126">
        <f>'2 кв.'!CN15+'1 кв.'!CN20</f>
        <v>0</v>
      </c>
      <c r="CO14" s="126">
        <f>'2 кв.'!CO15+'1 кв.'!CO20</f>
        <v>0</v>
      </c>
      <c r="CP14" s="126">
        <f>'2 кв.'!CP15+'1 кв.'!CP20</f>
        <v>0</v>
      </c>
      <c r="CQ14" s="126">
        <f>'2 кв.'!CQ15+'1 кв.'!CQ20</f>
        <v>0</v>
      </c>
      <c r="CR14" s="126">
        <f>'2 кв.'!CR15+'1 кв.'!CR20</f>
        <v>0</v>
      </c>
      <c r="CS14" s="126">
        <f>'2 кв.'!CS15+'1 кв.'!CS20</f>
        <v>0</v>
      </c>
      <c r="CT14" s="126">
        <f>'2 кв.'!CT15+'1 кв.'!CT20</f>
        <v>0</v>
      </c>
      <c r="CU14" s="126">
        <f>'2 кв.'!CU15+'1 кв.'!CU20</f>
        <v>0</v>
      </c>
      <c r="CV14" s="126">
        <f>'2 кв.'!CV15+'1 кв.'!CV20</f>
        <v>0</v>
      </c>
      <c r="CW14" s="126">
        <f>'2 кв.'!CW15+'1 кв.'!CW20</f>
        <v>0</v>
      </c>
      <c r="CX14" s="126">
        <f>'2 кв.'!CX15+'1 кв.'!CX20</f>
        <v>0</v>
      </c>
      <c r="CY14" s="126">
        <f>'2 кв.'!CY15+'1 кв.'!CY20</f>
        <v>0</v>
      </c>
      <c r="CZ14" s="126">
        <f>'2 кв.'!CZ15+'1 кв.'!CZ20</f>
        <v>0</v>
      </c>
      <c r="DA14" s="126">
        <f>'2 кв.'!DA15+'1 кв.'!DA20</f>
        <v>0</v>
      </c>
      <c r="DB14" s="126">
        <f>'2 кв.'!DB15+'1 кв.'!DB20</f>
        <v>0</v>
      </c>
      <c r="DC14" s="126">
        <f>'2 кв.'!DC15+'1 кв.'!DC20</f>
        <v>0</v>
      </c>
      <c r="DD14" s="126">
        <f>'2 кв.'!DD15+'1 кв.'!DD20</f>
        <v>0</v>
      </c>
      <c r="DE14" s="126">
        <f>'2 кв.'!DE15+'1 кв.'!DE20</f>
        <v>0</v>
      </c>
      <c r="DF14" s="126">
        <f>'2 кв.'!DF15+'1 кв.'!DF20</f>
        <v>0</v>
      </c>
      <c r="DG14" s="126">
        <f>'2 кв.'!DG15+'1 кв.'!DG20</f>
        <v>0</v>
      </c>
      <c r="DH14" s="126">
        <f>'2 кв.'!DH15+'1 кв.'!DH20</f>
        <v>0</v>
      </c>
      <c r="DI14" s="126">
        <f>'2 кв.'!DI15+'1 кв.'!DI20</f>
        <v>0</v>
      </c>
      <c r="DJ14" s="126">
        <f>'2 кв.'!DJ15+'1 кв.'!DJ20</f>
        <v>0</v>
      </c>
      <c r="DK14" s="126">
        <f>'2 кв.'!DK15+'1 кв.'!DK20</f>
        <v>0</v>
      </c>
      <c r="DL14" s="126">
        <f>'2 кв.'!DL15+'1 кв.'!DL20</f>
        <v>0</v>
      </c>
      <c r="DM14" s="126">
        <f>'2 кв.'!DM15+'1 кв.'!DM20</f>
        <v>0</v>
      </c>
      <c r="DN14" s="126">
        <f>'2 кв.'!DN15+'1 кв.'!DN20</f>
        <v>0</v>
      </c>
      <c r="DO14" s="126">
        <f>'2 кв.'!DO15+'1 кв.'!DO20</f>
        <v>0</v>
      </c>
      <c r="DP14" s="126">
        <f>'2 кв.'!DP15+'1 кв.'!DP20</f>
        <v>0</v>
      </c>
      <c r="DQ14" s="126">
        <f>'2 кв.'!DQ15+'1 кв.'!DQ20</f>
        <v>0</v>
      </c>
      <c r="DR14" s="126">
        <f>'2 кв.'!DR15+'1 кв.'!DR20</f>
        <v>0</v>
      </c>
      <c r="DS14" s="126">
        <f>'2 кв.'!DS15+'1 кв.'!DS20</f>
        <v>0</v>
      </c>
      <c r="DT14" s="126">
        <f>'2 кв.'!DT15+'1 кв.'!DT20</f>
        <v>0</v>
      </c>
      <c r="DU14" s="126">
        <f>'2 кв.'!DU15+'1 кв.'!DU20</f>
        <v>0</v>
      </c>
      <c r="DV14" s="126">
        <f>'2 кв.'!DV15+'1 кв.'!DV20</f>
        <v>0</v>
      </c>
      <c r="DW14" s="126">
        <f>'2 кв.'!DW15+'1 кв.'!DW20</f>
        <v>0</v>
      </c>
      <c r="DX14" s="126">
        <f>'2 кв.'!DX15+'1 кв.'!DX20</f>
        <v>0</v>
      </c>
      <c r="DY14" s="126">
        <f>'2 кв.'!DY15+'1 кв.'!DY20</f>
        <v>0</v>
      </c>
      <c r="DZ14" s="126">
        <f>'2 кв.'!DZ15+'1 кв.'!DZ20</f>
        <v>0</v>
      </c>
      <c r="EA14" s="126">
        <f>'2 кв.'!EA15+'1 кв.'!EA20</f>
        <v>0</v>
      </c>
      <c r="EB14" s="126">
        <f>'2 кв.'!EB15+'1 кв.'!EB20</f>
        <v>0</v>
      </c>
      <c r="EC14" s="126">
        <f>'2 кв.'!EC15+'1 кв.'!EC20</f>
        <v>0</v>
      </c>
      <c r="ED14" s="126">
        <f>'2 кв.'!ED15+'1 кв.'!ED20</f>
        <v>0</v>
      </c>
      <c r="EE14" s="126">
        <f>'2 кв.'!EE15+'1 кв.'!EE20</f>
        <v>0</v>
      </c>
      <c r="EF14" s="126">
        <f>'2 кв.'!EF15+'1 кв.'!EF20</f>
        <v>0</v>
      </c>
      <c r="EG14" s="126">
        <f>'2 кв.'!EG15+'1 кв.'!EG20</f>
        <v>0</v>
      </c>
      <c r="EH14" s="126">
        <f>'2 кв.'!EH15+'1 кв.'!EH20</f>
        <v>0</v>
      </c>
      <c r="EI14" s="126">
        <f>'2 кв.'!EI15+'1 кв.'!EI20</f>
        <v>0</v>
      </c>
      <c r="EJ14" s="126">
        <f>'2 кв.'!EJ15+'1 кв.'!EJ20</f>
        <v>0</v>
      </c>
      <c r="EK14" s="126">
        <f>'2 кв.'!EK15+'1 кв.'!EK20</f>
        <v>0</v>
      </c>
      <c r="EL14" s="126">
        <f>'2 кв.'!EL15+'1 кв.'!EL20</f>
        <v>0</v>
      </c>
      <c r="EM14" s="126">
        <f>'2 кв.'!EM15+'1 кв.'!EM20</f>
        <v>0</v>
      </c>
      <c r="EN14" s="126">
        <f>'2 кв.'!EN15+'1 кв.'!EN20</f>
        <v>0</v>
      </c>
      <c r="EO14" s="126">
        <f>'2 кв.'!EO15+'1 кв.'!EO20</f>
        <v>0</v>
      </c>
      <c r="EP14" s="126">
        <f>'2 кв.'!EP15+'1 кв.'!EP20</f>
        <v>0</v>
      </c>
      <c r="EQ14" s="126">
        <f>'2 кв.'!EQ15+'1 кв.'!EQ20</f>
        <v>0</v>
      </c>
      <c r="ER14" s="126">
        <f>'2 кв.'!ER15+'1 кв.'!ER20</f>
        <v>0</v>
      </c>
      <c r="ES14" s="126">
        <f>'2 кв.'!ES15+'1 кв.'!ES20</f>
        <v>0</v>
      </c>
      <c r="ET14" s="126">
        <f>'2 кв.'!ET15+'1 кв.'!ET20</f>
        <v>0</v>
      </c>
      <c r="EU14" s="126">
        <f>'2 кв.'!EU15+'1 кв.'!EU20</f>
        <v>0</v>
      </c>
      <c r="EV14" s="126">
        <f>'2 кв.'!EV15+'1 кв.'!EV20</f>
        <v>0</v>
      </c>
      <c r="EW14" s="126">
        <f>'2 кв.'!EW15+'1 кв.'!EW20</f>
        <v>0</v>
      </c>
      <c r="EX14" s="126">
        <f>'2 кв.'!EX15+'1 кв.'!EX20</f>
        <v>0</v>
      </c>
      <c r="EY14" s="126">
        <f>'2 кв.'!EY15+'1 кв.'!EY20</f>
        <v>0</v>
      </c>
      <c r="EZ14" s="126">
        <f>'2 кв.'!EZ15+'1 кв.'!EZ20</f>
        <v>0</v>
      </c>
      <c r="FA14" s="126">
        <f>'2 кв.'!FA15+'1 кв.'!FA20</f>
        <v>0</v>
      </c>
      <c r="FB14" s="126">
        <f>'2 кв.'!FB15+'1 кв.'!FB20</f>
        <v>0</v>
      </c>
      <c r="FC14" s="126">
        <f>'2 кв.'!FC15+'1 кв.'!FC20</f>
        <v>0</v>
      </c>
      <c r="FD14" s="126">
        <f>'2 кв.'!FD15+'1 кв.'!FD20</f>
        <v>0</v>
      </c>
      <c r="FE14" s="126">
        <f>'2 кв.'!FE15+'1 кв.'!FE20</f>
        <v>0</v>
      </c>
      <c r="FF14" s="126">
        <f>'2 кв.'!FF15+'1 кв.'!FF20</f>
        <v>0</v>
      </c>
      <c r="FG14" s="126">
        <f>'2 кв.'!FG15+'1 кв.'!FG20</f>
        <v>0</v>
      </c>
      <c r="FH14" s="126">
        <f>'2 кв.'!FH15+'1 кв.'!FH20</f>
        <v>0</v>
      </c>
      <c r="FI14" s="126">
        <f>'2 кв.'!FI15+'1 кв.'!FI20</f>
        <v>0</v>
      </c>
      <c r="FJ14" s="126">
        <f>'2 кв.'!FJ15+'1 кв.'!FJ20</f>
        <v>0</v>
      </c>
      <c r="FK14" s="126">
        <f>'2 кв.'!FK15+'1 кв.'!FK20</f>
        <v>0</v>
      </c>
      <c r="FL14" s="126">
        <f>'2 кв.'!FL15+'1 кв.'!FL20</f>
        <v>0</v>
      </c>
      <c r="FM14" s="126">
        <f>'2 кв.'!FM15+'1 кв.'!FM20</f>
        <v>0</v>
      </c>
      <c r="FN14" s="126">
        <f>'2 кв.'!FN15+'1 кв.'!FN20</f>
        <v>0</v>
      </c>
      <c r="FO14" s="126">
        <f>'2 кв.'!FO15+'1 кв.'!FO20</f>
        <v>0</v>
      </c>
      <c r="FP14" s="126">
        <f>'2 кв.'!FP15+'1 кв.'!FP20</f>
        <v>0</v>
      </c>
      <c r="FQ14" s="126">
        <f>'2 кв.'!FQ15+'1 кв.'!FQ20</f>
        <v>0</v>
      </c>
      <c r="FR14" s="126">
        <f>'2 кв.'!FR15+'1 кв.'!FR20</f>
        <v>0</v>
      </c>
      <c r="FS14" s="126">
        <f>'2 кв.'!FS15+'1 кв.'!FS20</f>
        <v>0</v>
      </c>
      <c r="FT14" s="126">
        <f>'2 кв.'!FT15+'1 кв.'!FT20</f>
        <v>0</v>
      </c>
      <c r="FU14" s="126">
        <f>'2 кв.'!FU15+'1 кв.'!FU20</f>
        <v>0</v>
      </c>
      <c r="FV14" s="126">
        <f>'2 кв.'!FV15+'1 кв.'!FV20</f>
        <v>0</v>
      </c>
      <c r="FW14" s="126">
        <f>'2 кв.'!FW15+'1 кв.'!FW20</f>
        <v>0</v>
      </c>
      <c r="FX14" s="126">
        <f>'2 кв.'!FX15+'1 кв.'!FX20</f>
        <v>0</v>
      </c>
      <c r="FY14" s="126">
        <f>'2 кв.'!FY15+'1 кв.'!FY20</f>
        <v>0</v>
      </c>
      <c r="FZ14" s="126">
        <f>'2 кв.'!FZ15+'1 кв.'!FZ20</f>
        <v>0</v>
      </c>
      <c r="GA14" s="126">
        <f>'2 кв.'!GA15+'1 кв.'!GA20</f>
        <v>0</v>
      </c>
      <c r="GB14" s="126">
        <f>'2 кв.'!GB15+'1 кв.'!GB20</f>
        <v>0</v>
      </c>
      <c r="GC14" s="126">
        <f>'2 кв.'!GC15+'1 кв.'!GC20</f>
        <v>0</v>
      </c>
      <c r="GD14" s="126">
        <f>'2 кв.'!GD15+'1 кв.'!GD20</f>
        <v>0</v>
      </c>
      <c r="GE14" s="126">
        <f>'2 кв.'!GE15+'1 кв.'!GE20</f>
        <v>0</v>
      </c>
      <c r="GF14" s="126">
        <f>'2 кв.'!GF15+'1 кв.'!GF20</f>
        <v>0</v>
      </c>
      <c r="GG14" s="126">
        <f>'2 кв.'!GG15+'1 кв.'!GG20</f>
        <v>0</v>
      </c>
      <c r="GH14" s="126">
        <f>'2 кв.'!GH15+'1 кв.'!GH20</f>
        <v>0</v>
      </c>
      <c r="GI14" s="126">
        <f>'2 кв.'!GI15+'1 кв.'!GI20</f>
        <v>0</v>
      </c>
      <c r="GJ14" s="126">
        <f>'2 кв.'!GJ15+'1 кв.'!GJ20</f>
        <v>0</v>
      </c>
      <c r="GK14" s="126">
        <f>'2 кв.'!GK15+'1 кв.'!GK20</f>
        <v>0</v>
      </c>
      <c r="GL14" s="126">
        <f>'2 кв.'!GL15+'1 кв.'!GL20</f>
        <v>0</v>
      </c>
      <c r="GM14" s="126">
        <f>'2 кв.'!GM15+'1 кв.'!GM20</f>
        <v>0</v>
      </c>
      <c r="GN14" s="126">
        <f>'2 кв.'!GN15+'1 кв.'!GN20</f>
        <v>0</v>
      </c>
      <c r="GO14" s="126">
        <f>'2 кв.'!GO15+'1 кв.'!GO20</f>
        <v>0</v>
      </c>
      <c r="GP14" s="126">
        <f>'2 кв.'!GP15+'1 кв.'!GP20</f>
        <v>0</v>
      </c>
      <c r="GQ14" s="126">
        <f>'2 кв.'!GQ15+'1 кв.'!GQ20</f>
        <v>0</v>
      </c>
      <c r="GR14" s="126">
        <f>'2 кв.'!GR15+'1 кв.'!GR20</f>
        <v>0</v>
      </c>
      <c r="GS14" s="126">
        <f>'2 кв.'!GS15+'1 кв.'!GS20</f>
        <v>0</v>
      </c>
      <c r="GT14" s="126">
        <f>'2 кв.'!GT15+'1 кв.'!GT20</f>
        <v>0</v>
      </c>
      <c r="GU14" s="126">
        <f>'2 кв.'!GU15+'1 кв.'!GU20</f>
        <v>0</v>
      </c>
      <c r="GV14" s="126">
        <f>'2 кв.'!GV15+'1 кв.'!GV20</f>
        <v>0</v>
      </c>
      <c r="GW14" s="126">
        <f>'2 кв.'!GW15+'1 кв.'!GW20</f>
        <v>0</v>
      </c>
      <c r="GX14" s="126">
        <f>'2 кв.'!GX15+'1 кв.'!GX20</f>
        <v>0</v>
      </c>
      <c r="GY14" s="126">
        <f>'2 кв.'!GY15+'1 кв.'!GY20</f>
        <v>0</v>
      </c>
      <c r="GZ14" s="126">
        <f>'2 кв.'!GZ15+'1 кв.'!GZ20</f>
        <v>0</v>
      </c>
      <c r="HA14" s="126">
        <f>'2 кв.'!HA15+'1 кв.'!HA20</f>
        <v>0</v>
      </c>
      <c r="HB14" s="126">
        <f>'2 кв.'!HB15+'1 кв.'!HB20</f>
        <v>0</v>
      </c>
      <c r="HC14" s="126">
        <f>'2 кв.'!HC15+'1 кв.'!HC20</f>
        <v>0</v>
      </c>
      <c r="HD14" s="126">
        <f>'2 кв.'!HD15+'1 кв.'!HD20</f>
        <v>0</v>
      </c>
      <c r="HE14" s="126">
        <f>'2 кв.'!HE15+'1 кв.'!HE20</f>
        <v>0</v>
      </c>
      <c r="HF14" s="126">
        <f>'2 кв.'!HF15+'1 кв.'!HF20</f>
        <v>0</v>
      </c>
      <c r="HG14" s="126">
        <f>'2 кв.'!HG15+'1 кв.'!HG20</f>
        <v>0</v>
      </c>
      <c r="HH14" s="126">
        <f>'2 кв.'!HH15+'1 кв.'!HH20</f>
        <v>0</v>
      </c>
      <c r="HI14" s="126">
        <f>'2 кв.'!HI15+'1 кв.'!HI20</f>
        <v>0</v>
      </c>
      <c r="HJ14" s="126">
        <f>'2 кв.'!HJ15+'1 кв.'!HJ20</f>
        <v>0</v>
      </c>
      <c r="HK14" s="126">
        <f>'2 кв.'!HK15+'1 кв.'!HK20</f>
        <v>0</v>
      </c>
      <c r="HL14" s="126">
        <f>'2 кв.'!HL15+'1 кв.'!HL20</f>
        <v>0</v>
      </c>
      <c r="HM14" s="126">
        <f>'2 кв.'!HM15+'1 кв.'!HM20</f>
        <v>0</v>
      </c>
      <c r="HN14" s="126">
        <f>'2 кв.'!HN15+'1 кв.'!HN20</f>
        <v>0</v>
      </c>
      <c r="HO14" s="126">
        <f>'2 кв.'!HO15+'1 кв.'!HO20</f>
        <v>0</v>
      </c>
      <c r="HP14" s="126">
        <f>'2 кв.'!HP15+'1 кв.'!HP20</f>
        <v>0</v>
      </c>
      <c r="HQ14" s="126">
        <f>'2 кв.'!HQ15+'1 кв.'!HQ20</f>
        <v>0</v>
      </c>
      <c r="HR14" s="126">
        <f>'2 кв.'!HR15+'1 кв.'!HR20</f>
        <v>0</v>
      </c>
      <c r="HS14" s="126">
        <f>'2 кв.'!HS15+'1 кв.'!HS20</f>
        <v>0</v>
      </c>
      <c r="HT14" s="126">
        <f>'2 кв.'!HT15+'1 кв.'!HT20</f>
        <v>0</v>
      </c>
      <c r="HU14" s="126">
        <f>'2 кв.'!HU15+'1 кв.'!HU20</f>
        <v>0</v>
      </c>
      <c r="HV14" s="126">
        <f>'2 кв.'!HV15+'1 кв.'!HV20</f>
        <v>0</v>
      </c>
      <c r="HW14" s="126">
        <f>'2 кв.'!HW15+'1 кв.'!HW20</f>
        <v>0</v>
      </c>
      <c r="HX14" s="126">
        <f>'2 кв.'!HX15+'1 кв.'!HX20</f>
        <v>0</v>
      </c>
      <c r="HY14" s="126">
        <f>'2 кв.'!HY15+'1 кв.'!HY20</f>
        <v>0</v>
      </c>
      <c r="HZ14" s="126">
        <f>'2 кв.'!HZ15+'1 кв.'!HZ20</f>
        <v>0</v>
      </c>
      <c r="IA14" s="126">
        <f>'2 кв.'!IA15+'1 кв.'!IA20</f>
        <v>0</v>
      </c>
      <c r="IB14" s="126">
        <f>'2 кв.'!IB15+'1 кв.'!IB20</f>
        <v>0</v>
      </c>
      <c r="IC14" s="126">
        <f>'2 кв.'!IC15+'1 кв.'!IC20</f>
        <v>0</v>
      </c>
      <c r="ID14" s="126">
        <f>'2 кв.'!ID15+'1 кв.'!ID20</f>
        <v>0</v>
      </c>
      <c r="IE14" s="126">
        <f>'2 кв.'!IE15+'1 кв.'!IE20</f>
        <v>0</v>
      </c>
      <c r="IF14" s="126">
        <f>'2 кв.'!IF15+'1 кв.'!IF20</f>
        <v>0</v>
      </c>
    </row>
    <row r="15" spans="1:240" ht="13.5" customHeight="1">
      <c r="A15" s="15" t="s">
        <v>28</v>
      </c>
      <c r="B15" s="54" t="s">
        <v>29</v>
      </c>
      <c r="C15" s="16" t="s">
        <v>19</v>
      </c>
      <c r="D15" s="37">
        <f>E15+F15</f>
        <v>0</v>
      </c>
      <c r="E15" s="19">
        <f t="shared" si="1"/>
        <v>0</v>
      </c>
      <c r="F15" s="19"/>
      <c r="G15" s="126">
        <f>'2 кв.'!G16+'1 кв.'!G21</f>
        <v>0</v>
      </c>
      <c r="H15" s="126">
        <f>'2 кв.'!H16+'1 кв.'!H21</f>
        <v>0</v>
      </c>
      <c r="I15" s="126">
        <f>'2 кв.'!I16+'1 кв.'!I21</f>
        <v>0</v>
      </c>
      <c r="J15" s="126">
        <f>'2 кв.'!J16+'1 кв.'!J21</f>
        <v>0</v>
      </c>
      <c r="K15" s="126">
        <f>'2 кв.'!K16+'1 кв.'!K21</f>
        <v>0</v>
      </c>
      <c r="L15" s="126">
        <f>'2 кв.'!L16+'1 кв.'!L21</f>
        <v>0</v>
      </c>
      <c r="M15" s="126">
        <f>'2 кв.'!M16+'1 кв.'!M21</f>
        <v>0</v>
      </c>
      <c r="N15" s="126">
        <f>'2 кв.'!N16+'1 кв.'!N21</f>
        <v>0</v>
      </c>
      <c r="O15" s="126">
        <f>'2 кв.'!O16+'1 кв.'!O21</f>
        <v>0</v>
      </c>
      <c r="P15" s="126">
        <f>'2 кв.'!P16+'1 кв.'!P21</f>
        <v>0</v>
      </c>
      <c r="Q15" s="126">
        <f>'2 кв.'!Q16+'1 кв.'!Q21</f>
        <v>0</v>
      </c>
      <c r="R15" s="126">
        <f>'2 кв.'!R16+'1 кв.'!R21</f>
        <v>0</v>
      </c>
      <c r="S15" s="126">
        <f>'2 кв.'!S16+'1 кв.'!S21</f>
        <v>0</v>
      </c>
      <c r="T15" s="126">
        <f>'2 кв.'!T16+'1 кв.'!T21</f>
        <v>0</v>
      </c>
      <c r="U15" s="126">
        <f>'2 кв.'!U16+'1 кв.'!U21</f>
        <v>0</v>
      </c>
      <c r="V15" s="126">
        <f>'2 кв.'!V16+'1 кв.'!V21</f>
        <v>0</v>
      </c>
      <c r="W15" s="126">
        <f>'2 кв.'!W16+'1 кв.'!W21</f>
        <v>0</v>
      </c>
      <c r="X15" s="126">
        <f>'2 кв.'!X16+'1 кв.'!X21</f>
        <v>0</v>
      </c>
      <c r="Y15" s="126">
        <f>'2 кв.'!Y16+'1 кв.'!Y21</f>
        <v>0</v>
      </c>
      <c r="Z15" s="126">
        <f>'2 кв.'!Z16+'1 кв.'!Z21</f>
        <v>0</v>
      </c>
      <c r="AA15" s="126">
        <f>'2 кв.'!AA16+'1 кв.'!AA21</f>
        <v>0</v>
      </c>
      <c r="AB15" s="126">
        <f>'2 кв.'!AB16+'1 кв.'!AB21</f>
        <v>0</v>
      </c>
      <c r="AC15" s="126">
        <f>'2 кв.'!AC16+'1 кв.'!AC21</f>
        <v>0</v>
      </c>
      <c r="AD15" s="126">
        <f>'2 кв.'!AD16+'1 кв.'!AD21</f>
        <v>0</v>
      </c>
      <c r="AE15" s="126">
        <f>'2 кв.'!AE16+'1 кв.'!AE21</f>
        <v>0</v>
      </c>
      <c r="AF15" s="126">
        <f>'2 кв.'!AF16+'1 кв.'!AF21</f>
        <v>0</v>
      </c>
      <c r="AG15" s="126">
        <f>'2 кв.'!AG16+'1 кв.'!AG21</f>
        <v>0</v>
      </c>
      <c r="AH15" s="126">
        <f>'2 кв.'!AH16+'1 кв.'!AH21</f>
        <v>0</v>
      </c>
      <c r="AI15" s="126">
        <f>'2 кв.'!AI16+'1 кв.'!AI21</f>
        <v>0</v>
      </c>
      <c r="AJ15" s="126">
        <f>'2 кв.'!AJ16+'1 кв.'!AJ21</f>
        <v>0</v>
      </c>
      <c r="AK15" s="126">
        <f>'2 кв.'!AK16+'1 кв.'!AK21</f>
        <v>0</v>
      </c>
      <c r="AL15" s="126">
        <f>'2 кв.'!AL16+'1 кв.'!AL21</f>
        <v>0</v>
      </c>
      <c r="AM15" s="126">
        <f>'2 кв.'!AM16+'1 кв.'!AM21</f>
        <v>0</v>
      </c>
      <c r="AN15" s="126">
        <f>'2 кв.'!AN16+'1 кв.'!AN21</f>
        <v>0</v>
      </c>
      <c r="AO15" s="126">
        <f>'2 кв.'!AO16+'1 кв.'!AO21</f>
        <v>0</v>
      </c>
      <c r="AP15" s="126">
        <f>'2 кв.'!AP16+'1 кв.'!AP21</f>
        <v>0</v>
      </c>
      <c r="AQ15" s="126">
        <f>'2 кв.'!AQ16+'1 кв.'!AQ21</f>
        <v>0</v>
      </c>
      <c r="AR15" s="126">
        <f>'2 кв.'!AR16+'1 кв.'!AR21</f>
        <v>0</v>
      </c>
      <c r="AS15" s="126">
        <f>'2 кв.'!AS16+'1 кв.'!AS21</f>
        <v>0</v>
      </c>
      <c r="AT15" s="126">
        <f>'2 кв.'!AT16+'1 кв.'!AT21</f>
        <v>0</v>
      </c>
      <c r="AU15" s="126">
        <f>'2 кв.'!AU16+'1 кв.'!AU21</f>
        <v>0</v>
      </c>
      <c r="AV15" s="126">
        <f>'2 кв.'!AV16+'1 кв.'!AV21</f>
        <v>0</v>
      </c>
      <c r="AW15" s="126">
        <f>'2 кв.'!AW16+'1 кв.'!AW21</f>
        <v>0</v>
      </c>
      <c r="AX15" s="126">
        <f>'2 кв.'!AX16+'1 кв.'!AX21</f>
        <v>0</v>
      </c>
      <c r="AY15" s="126">
        <f>'2 кв.'!AY16+'1 кв.'!AY21</f>
        <v>0</v>
      </c>
      <c r="AZ15" s="126">
        <f>'2 кв.'!AZ16+'1 кв.'!AZ21</f>
        <v>0</v>
      </c>
      <c r="BA15" s="126">
        <f>'2 кв.'!BA16+'1 кв.'!BA21</f>
        <v>0</v>
      </c>
      <c r="BB15" s="126">
        <f>'2 кв.'!BB16+'1 кв.'!BB21</f>
        <v>0</v>
      </c>
      <c r="BC15" s="126">
        <f>'2 кв.'!BC16+'1 кв.'!BC21</f>
        <v>0</v>
      </c>
      <c r="BD15" s="126">
        <f>'2 кв.'!BD16+'1 кв.'!BD21</f>
        <v>0</v>
      </c>
      <c r="BE15" s="126">
        <f>'2 кв.'!BE16+'1 кв.'!BE21</f>
        <v>0</v>
      </c>
      <c r="BF15" s="126">
        <f>'2 кв.'!BF16+'1 кв.'!BF21</f>
        <v>0</v>
      </c>
      <c r="BG15" s="126">
        <f>'2 кв.'!BG16+'1 кв.'!BG21</f>
        <v>0</v>
      </c>
      <c r="BH15" s="126">
        <f>'2 кв.'!BH16+'1 кв.'!BH21</f>
        <v>0</v>
      </c>
      <c r="BI15" s="126">
        <f>'2 кв.'!BI16+'1 кв.'!BI21</f>
        <v>0</v>
      </c>
      <c r="BJ15" s="126">
        <f>'2 кв.'!BJ16+'1 кв.'!BJ21</f>
        <v>0</v>
      </c>
      <c r="BK15" s="126">
        <f>'2 кв.'!BK16+'1 кв.'!BK21</f>
        <v>0</v>
      </c>
      <c r="BL15" s="126">
        <f>'2 кв.'!BL16+'1 кв.'!BL21</f>
        <v>0</v>
      </c>
      <c r="BM15" s="126">
        <f>'2 кв.'!BM16+'1 кв.'!BM21</f>
        <v>0</v>
      </c>
      <c r="BN15" s="126">
        <f>'2 кв.'!BN16+'1 кв.'!BN21</f>
        <v>0</v>
      </c>
      <c r="BO15" s="126">
        <f>'2 кв.'!BO16+'1 кв.'!BO21</f>
        <v>0</v>
      </c>
      <c r="BP15" s="126">
        <f>'2 кв.'!BP16+'1 кв.'!BP21</f>
        <v>0</v>
      </c>
      <c r="BQ15" s="126">
        <f>'2 кв.'!BQ16+'1 кв.'!BQ21</f>
        <v>0</v>
      </c>
      <c r="BR15" s="126">
        <f>'2 кв.'!BR16+'1 кв.'!BR21</f>
        <v>0</v>
      </c>
      <c r="BS15" s="126">
        <f>'2 кв.'!BS16+'1 кв.'!BS21</f>
        <v>0</v>
      </c>
      <c r="BT15" s="126">
        <f>'2 кв.'!BT16+'1 кв.'!BT21</f>
        <v>0</v>
      </c>
      <c r="BU15" s="126">
        <f>'2 кв.'!BU16+'1 кв.'!BU21</f>
        <v>0</v>
      </c>
      <c r="BV15" s="126">
        <f>'2 кв.'!BV16+'1 кв.'!BV21</f>
        <v>0</v>
      </c>
      <c r="BW15" s="126">
        <f>'2 кв.'!BW16+'1 кв.'!BW21</f>
        <v>0</v>
      </c>
      <c r="BX15" s="126">
        <f>'2 кв.'!BX16+'1 кв.'!BX21</f>
        <v>0</v>
      </c>
      <c r="BY15" s="126">
        <f>'2 кв.'!BY16+'1 кв.'!BY21</f>
        <v>0</v>
      </c>
      <c r="BZ15" s="126">
        <f>'2 кв.'!BZ16+'1 кв.'!BZ21</f>
        <v>0</v>
      </c>
      <c r="CA15" s="126">
        <f>'2 кв.'!CA16+'1 кв.'!CA21</f>
        <v>0</v>
      </c>
      <c r="CB15" s="126">
        <f>'2 кв.'!CB16+'1 кв.'!CB21</f>
        <v>0</v>
      </c>
      <c r="CC15" s="126">
        <f>'2 кв.'!CC16+'1 кв.'!CC21</f>
        <v>0</v>
      </c>
      <c r="CD15" s="126">
        <f>'2 кв.'!CD16+'1 кв.'!CD21</f>
        <v>0</v>
      </c>
      <c r="CE15" s="126">
        <f>'2 кв.'!CE16+'1 кв.'!CE21</f>
        <v>0</v>
      </c>
      <c r="CF15" s="126">
        <f>'2 кв.'!CF16+'1 кв.'!CF21</f>
        <v>0</v>
      </c>
      <c r="CG15" s="126">
        <f>'2 кв.'!CG16+'1 кв.'!CG21</f>
        <v>0</v>
      </c>
      <c r="CH15" s="126">
        <f>'2 кв.'!CH16+'1 кв.'!CH21</f>
        <v>0</v>
      </c>
      <c r="CI15" s="126">
        <f>'2 кв.'!CI16+'1 кв.'!CI21</f>
        <v>0</v>
      </c>
      <c r="CJ15" s="126">
        <f>'2 кв.'!CJ16+'1 кв.'!CJ21</f>
        <v>0</v>
      </c>
      <c r="CK15" s="126">
        <f>'2 кв.'!CK16+'1 кв.'!CK21</f>
        <v>0</v>
      </c>
      <c r="CL15" s="126">
        <f>'2 кв.'!CL16+'1 кв.'!CL21</f>
        <v>0</v>
      </c>
      <c r="CM15" s="126">
        <f>'2 кв.'!CM16+'1 кв.'!CM21</f>
        <v>0</v>
      </c>
      <c r="CN15" s="126">
        <f>'2 кв.'!CN16+'1 кв.'!CN21</f>
        <v>0</v>
      </c>
      <c r="CO15" s="126">
        <f>'2 кв.'!CO16+'1 кв.'!CO21</f>
        <v>0</v>
      </c>
      <c r="CP15" s="126">
        <f>'2 кв.'!CP16+'1 кв.'!CP21</f>
        <v>0</v>
      </c>
      <c r="CQ15" s="126">
        <f>'2 кв.'!CQ16+'1 кв.'!CQ21</f>
        <v>0</v>
      </c>
      <c r="CR15" s="126">
        <f>'2 кв.'!CR16+'1 кв.'!CR21</f>
        <v>0</v>
      </c>
      <c r="CS15" s="126">
        <f>'2 кв.'!CS16+'1 кв.'!CS21</f>
        <v>0</v>
      </c>
      <c r="CT15" s="126">
        <f>'2 кв.'!CT16+'1 кв.'!CT21</f>
        <v>0</v>
      </c>
      <c r="CU15" s="126">
        <f>'2 кв.'!CU16+'1 кв.'!CU21</f>
        <v>0</v>
      </c>
      <c r="CV15" s="126">
        <f>'2 кв.'!CV16+'1 кв.'!CV21</f>
        <v>0</v>
      </c>
      <c r="CW15" s="126">
        <f>'2 кв.'!CW16+'1 кв.'!CW21</f>
        <v>0</v>
      </c>
      <c r="CX15" s="126">
        <f>'2 кв.'!CX16+'1 кв.'!CX21</f>
        <v>0</v>
      </c>
      <c r="CY15" s="126">
        <f>'2 кв.'!CY16+'1 кв.'!CY21</f>
        <v>0</v>
      </c>
      <c r="CZ15" s="126">
        <f>'2 кв.'!CZ16+'1 кв.'!CZ21</f>
        <v>0</v>
      </c>
      <c r="DA15" s="126">
        <f>'2 кв.'!DA16+'1 кв.'!DA21</f>
        <v>0</v>
      </c>
      <c r="DB15" s="126">
        <f>'2 кв.'!DB16+'1 кв.'!DB21</f>
        <v>0</v>
      </c>
      <c r="DC15" s="126">
        <f>'2 кв.'!DC16+'1 кв.'!DC21</f>
        <v>0</v>
      </c>
      <c r="DD15" s="126">
        <f>'2 кв.'!DD16+'1 кв.'!DD21</f>
        <v>0</v>
      </c>
      <c r="DE15" s="126">
        <f>'2 кв.'!DE16+'1 кв.'!DE21</f>
        <v>0</v>
      </c>
      <c r="DF15" s="126">
        <f>'2 кв.'!DF16+'1 кв.'!DF21</f>
        <v>0</v>
      </c>
      <c r="DG15" s="126">
        <f>'2 кв.'!DG16+'1 кв.'!DG21</f>
        <v>0</v>
      </c>
      <c r="DH15" s="126">
        <f>'2 кв.'!DH16+'1 кв.'!DH21</f>
        <v>0</v>
      </c>
      <c r="DI15" s="126">
        <f>'2 кв.'!DI16+'1 кв.'!DI21</f>
        <v>0</v>
      </c>
      <c r="DJ15" s="126">
        <f>'2 кв.'!DJ16+'1 кв.'!DJ21</f>
        <v>0</v>
      </c>
      <c r="DK15" s="126">
        <f>'2 кв.'!DK16+'1 кв.'!DK21</f>
        <v>0</v>
      </c>
      <c r="DL15" s="126">
        <f>'2 кв.'!DL16+'1 кв.'!DL21</f>
        <v>0</v>
      </c>
      <c r="DM15" s="126">
        <f>'2 кв.'!DM16+'1 кв.'!DM21</f>
        <v>0</v>
      </c>
      <c r="DN15" s="126">
        <f>'2 кв.'!DN16+'1 кв.'!DN21</f>
        <v>0</v>
      </c>
      <c r="DO15" s="126">
        <f>'2 кв.'!DO16+'1 кв.'!DO21</f>
        <v>0</v>
      </c>
      <c r="DP15" s="126">
        <f>'2 кв.'!DP16+'1 кв.'!DP21</f>
        <v>0</v>
      </c>
      <c r="DQ15" s="126">
        <f>'2 кв.'!DQ16+'1 кв.'!DQ21</f>
        <v>0</v>
      </c>
      <c r="DR15" s="126">
        <f>'2 кв.'!DR16+'1 кв.'!DR21</f>
        <v>0</v>
      </c>
      <c r="DS15" s="126">
        <f>'2 кв.'!DS16+'1 кв.'!DS21</f>
        <v>0</v>
      </c>
      <c r="DT15" s="126">
        <f>'2 кв.'!DT16+'1 кв.'!DT21</f>
        <v>0</v>
      </c>
      <c r="DU15" s="126">
        <f>'2 кв.'!DU16+'1 кв.'!DU21</f>
        <v>0</v>
      </c>
      <c r="DV15" s="126">
        <f>'2 кв.'!DV16+'1 кв.'!DV21</f>
        <v>0</v>
      </c>
      <c r="DW15" s="126">
        <f>'2 кв.'!DW16+'1 кв.'!DW21</f>
        <v>0</v>
      </c>
      <c r="DX15" s="126">
        <f>'2 кв.'!DX16+'1 кв.'!DX21</f>
        <v>0</v>
      </c>
      <c r="DY15" s="126">
        <f>'2 кв.'!DY16+'1 кв.'!DY21</f>
        <v>0</v>
      </c>
      <c r="DZ15" s="126">
        <f>'2 кв.'!DZ16+'1 кв.'!DZ21</f>
        <v>0</v>
      </c>
      <c r="EA15" s="126">
        <f>'2 кв.'!EA16+'1 кв.'!EA21</f>
        <v>0</v>
      </c>
      <c r="EB15" s="126">
        <f>'2 кв.'!EB16+'1 кв.'!EB21</f>
        <v>0</v>
      </c>
      <c r="EC15" s="126">
        <f>'2 кв.'!EC16+'1 кв.'!EC21</f>
        <v>0</v>
      </c>
      <c r="ED15" s="126">
        <f>'2 кв.'!ED16+'1 кв.'!ED21</f>
        <v>0</v>
      </c>
      <c r="EE15" s="126">
        <f>'2 кв.'!EE16+'1 кв.'!EE21</f>
        <v>0</v>
      </c>
      <c r="EF15" s="126">
        <f>'2 кв.'!EF16+'1 кв.'!EF21</f>
        <v>0</v>
      </c>
      <c r="EG15" s="126">
        <f>'2 кв.'!EG16+'1 кв.'!EG21</f>
        <v>0</v>
      </c>
      <c r="EH15" s="126">
        <f>'2 кв.'!EH16+'1 кв.'!EH21</f>
        <v>0</v>
      </c>
      <c r="EI15" s="126">
        <f>'2 кв.'!EI16+'1 кв.'!EI21</f>
        <v>0</v>
      </c>
      <c r="EJ15" s="126">
        <f>'2 кв.'!EJ16+'1 кв.'!EJ21</f>
        <v>0</v>
      </c>
      <c r="EK15" s="126">
        <f>'2 кв.'!EK16+'1 кв.'!EK21</f>
        <v>0</v>
      </c>
      <c r="EL15" s="126">
        <f>'2 кв.'!EL16+'1 кв.'!EL21</f>
        <v>0</v>
      </c>
      <c r="EM15" s="126">
        <f>'2 кв.'!EM16+'1 кв.'!EM21</f>
        <v>0</v>
      </c>
      <c r="EN15" s="126">
        <f>'2 кв.'!EN16+'1 кв.'!EN21</f>
        <v>0</v>
      </c>
      <c r="EO15" s="126">
        <f>'2 кв.'!EO16+'1 кв.'!EO21</f>
        <v>0</v>
      </c>
      <c r="EP15" s="126">
        <f>'2 кв.'!EP16+'1 кв.'!EP21</f>
        <v>0</v>
      </c>
      <c r="EQ15" s="126">
        <f>'2 кв.'!EQ16+'1 кв.'!EQ21</f>
        <v>0</v>
      </c>
      <c r="ER15" s="126">
        <f>'2 кв.'!ER16+'1 кв.'!ER21</f>
        <v>0</v>
      </c>
      <c r="ES15" s="126">
        <f>'2 кв.'!ES16+'1 кв.'!ES21</f>
        <v>0</v>
      </c>
      <c r="ET15" s="126">
        <f>'2 кв.'!ET16+'1 кв.'!ET21</f>
        <v>0</v>
      </c>
      <c r="EU15" s="126">
        <f>'2 кв.'!EU16+'1 кв.'!EU21</f>
        <v>0</v>
      </c>
      <c r="EV15" s="126">
        <f>'2 кв.'!EV16+'1 кв.'!EV21</f>
        <v>0</v>
      </c>
      <c r="EW15" s="126">
        <f>'2 кв.'!EW16+'1 кв.'!EW21</f>
        <v>0</v>
      </c>
      <c r="EX15" s="126">
        <f>'2 кв.'!EX16+'1 кв.'!EX21</f>
        <v>0</v>
      </c>
      <c r="EY15" s="126">
        <f>'2 кв.'!EY16+'1 кв.'!EY21</f>
        <v>0</v>
      </c>
      <c r="EZ15" s="126">
        <f>'2 кв.'!EZ16+'1 кв.'!EZ21</f>
        <v>0</v>
      </c>
      <c r="FA15" s="126">
        <f>'2 кв.'!FA16+'1 кв.'!FA21</f>
        <v>0</v>
      </c>
      <c r="FB15" s="126">
        <f>'2 кв.'!FB16+'1 кв.'!FB21</f>
        <v>0</v>
      </c>
      <c r="FC15" s="126">
        <f>'2 кв.'!FC16+'1 кв.'!FC21</f>
        <v>0</v>
      </c>
      <c r="FD15" s="126">
        <f>'2 кв.'!FD16+'1 кв.'!FD21</f>
        <v>0</v>
      </c>
      <c r="FE15" s="126">
        <f>'2 кв.'!FE16+'1 кв.'!FE21</f>
        <v>0</v>
      </c>
      <c r="FF15" s="126">
        <f>'2 кв.'!FF16+'1 кв.'!FF21</f>
        <v>0</v>
      </c>
      <c r="FG15" s="126">
        <f>'2 кв.'!FG16+'1 кв.'!FG21</f>
        <v>0</v>
      </c>
      <c r="FH15" s="126">
        <f>'2 кв.'!FH16+'1 кв.'!FH21</f>
        <v>0</v>
      </c>
      <c r="FI15" s="126">
        <f>'2 кв.'!FI16+'1 кв.'!FI21</f>
        <v>0</v>
      </c>
      <c r="FJ15" s="126">
        <f>'2 кв.'!FJ16+'1 кв.'!FJ21</f>
        <v>0</v>
      </c>
      <c r="FK15" s="126">
        <f>'2 кв.'!FK16+'1 кв.'!FK21</f>
        <v>0</v>
      </c>
      <c r="FL15" s="126">
        <f>'2 кв.'!FL16+'1 кв.'!FL21</f>
        <v>0</v>
      </c>
      <c r="FM15" s="126">
        <f>'2 кв.'!FM16+'1 кв.'!FM21</f>
        <v>0</v>
      </c>
      <c r="FN15" s="126">
        <f>'2 кв.'!FN16+'1 кв.'!FN21</f>
        <v>0</v>
      </c>
      <c r="FO15" s="126">
        <f>'2 кв.'!FO16+'1 кв.'!FO21</f>
        <v>0</v>
      </c>
      <c r="FP15" s="126">
        <f>'2 кв.'!FP16+'1 кв.'!FP21</f>
        <v>0</v>
      </c>
      <c r="FQ15" s="126">
        <f>'2 кв.'!FQ16+'1 кв.'!FQ21</f>
        <v>0</v>
      </c>
      <c r="FR15" s="126">
        <f>'2 кв.'!FR16+'1 кв.'!FR21</f>
        <v>0</v>
      </c>
      <c r="FS15" s="126">
        <f>'2 кв.'!FS16+'1 кв.'!FS21</f>
        <v>0</v>
      </c>
      <c r="FT15" s="126">
        <f>'2 кв.'!FT16+'1 кв.'!FT21</f>
        <v>0</v>
      </c>
      <c r="FU15" s="126">
        <f>'2 кв.'!FU16+'1 кв.'!FU21</f>
        <v>0</v>
      </c>
      <c r="FV15" s="126">
        <f>'2 кв.'!FV16+'1 кв.'!FV21</f>
        <v>0</v>
      </c>
      <c r="FW15" s="126">
        <f>'2 кв.'!FW16+'1 кв.'!FW21</f>
        <v>0</v>
      </c>
      <c r="FX15" s="126">
        <f>'2 кв.'!FX16+'1 кв.'!FX21</f>
        <v>0</v>
      </c>
      <c r="FY15" s="126">
        <f>'2 кв.'!FY16+'1 кв.'!FY21</f>
        <v>0</v>
      </c>
      <c r="FZ15" s="126">
        <f>'2 кв.'!FZ16+'1 кв.'!FZ21</f>
        <v>0</v>
      </c>
      <c r="GA15" s="126">
        <f>'2 кв.'!GA16+'1 кв.'!GA21</f>
        <v>0</v>
      </c>
      <c r="GB15" s="126">
        <f>'2 кв.'!GB16+'1 кв.'!GB21</f>
        <v>0</v>
      </c>
      <c r="GC15" s="126">
        <f>'2 кв.'!GC16+'1 кв.'!GC21</f>
        <v>0</v>
      </c>
      <c r="GD15" s="126">
        <f>'2 кв.'!GD16+'1 кв.'!GD21</f>
        <v>0</v>
      </c>
      <c r="GE15" s="126">
        <f>'2 кв.'!GE16+'1 кв.'!GE21</f>
        <v>0</v>
      </c>
      <c r="GF15" s="126">
        <f>'2 кв.'!GF16+'1 кв.'!GF21</f>
        <v>0</v>
      </c>
      <c r="GG15" s="126">
        <f>'2 кв.'!GG16+'1 кв.'!GG21</f>
        <v>0</v>
      </c>
      <c r="GH15" s="126">
        <f>'2 кв.'!GH16+'1 кв.'!GH21</f>
        <v>0</v>
      </c>
      <c r="GI15" s="126">
        <f>'2 кв.'!GI16+'1 кв.'!GI21</f>
        <v>0</v>
      </c>
      <c r="GJ15" s="126">
        <f>'2 кв.'!GJ16+'1 кв.'!GJ21</f>
        <v>0</v>
      </c>
      <c r="GK15" s="126">
        <f>'2 кв.'!GK16+'1 кв.'!GK21</f>
        <v>0</v>
      </c>
      <c r="GL15" s="126">
        <f>'2 кв.'!GL16+'1 кв.'!GL21</f>
        <v>0</v>
      </c>
      <c r="GM15" s="126">
        <f>'2 кв.'!GM16+'1 кв.'!GM21</f>
        <v>0</v>
      </c>
      <c r="GN15" s="126">
        <f>'2 кв.'!GN16+'1 кв.'!GN21</f>
        <v>0</v>
      </c>
      <c r="GO15" s="126">
        <f>'2 кв.'!GO16+'1 кв.'!GO21</f>
        <v>0</v>
      </c>
      <c r="GP15" s="126">
        <f>'2 кв.'!GP16+'1 кв.'!GP21</f>
        <v>0</v>
      </c>
      <c r="GQ15" s="126">
        <f>'2 кв.'!GQ16+'1 кв.'!GQ21</f>
        <v>0</v>
      </c>
      <c r="GR15" s="126">
        <f>'2 кв.'!GR16+'1 кв.'!GR21</f>
        <v>0</v>
      </c>
      <c r="GS15" s="126">
        <f>'2 кв.'!GS16+'1 кв.'!GS21</f>
        <v>0</v>
      </c>
      <c r="GT15" s="126">
        <f>'2 кв.'!GT16+'1 кв.'!GT21</f>
        <v>0</v>
      </c>
      <c r="GU15" s="126">
        <f>'2 кв.'!GU16+'1 кв.'!GU21</f>
        <v>0</v>
      </c>
      <c r="GV15" s="126">
        <f>'2 кв.'!GV16+'1 кв.'!GV21</f>
        <v>0</v>
      </c>
      <c r="GW15" s="126">
        <f>'2 кв.'!GW16+'1 кв.'!GW21</f>
        <v>0</v>
      </c>
      <c r="GX15" s="126">
        <f>'2 кв.'!GX16+'1 кв.'!GX21</f>
        <v>0</v>
      </c>
      <c r="GY15" s="126">
        <f>'2 кв.'!GY16+'1 кв.'!GY21</f>
        <v>0</v>
      </c>
      <c r="GZ15" s="126">
        <f>'2 кв.'!GZ16+'1 кв.'!GZ21</f>
        <v>0</v>
      </c>
      <c r="HA15" s="126">
        <f>'2 кв.'!HA16+'1 кв.'!HA21</f>
        <v>0</v>
      </c>
      <c r="HB15" s="126">
        <f>'2 кв.'!HB16+'1 кв.'!HB21</f>
        <v>0</v>
      </c>
      <c r="HC15" s="126">
        <f>'2 кв.'!HC16+'1 кв.'!HC21</f>
        <v>0</v>
      </c>
      <c r="HD15" s="126">
        <f>'2 кв.'!HD16+'1 кв.'!HD21</f>
        <v>0</v>
      </c>
      <c r="HE15" s="126">
        <f>'2 кв.'!HE16+'1 кв.'!HE21</f>
        <v>0</v>
      </c>
      <c r="HF15" s="126">
        <f>'2 кв.'!HF16+'1 кв.'!HF21</f>
        <v>0</v>
      </c>
      <c r="HG15" s="126">
        <f>'2 кв.'!HG16+'1 кв.'!HG21</f>
        <v>0</v>
      </c>
      <c r="HH15" s="126">
        <f>'2 кв.'!HH16+'1 кв.'!HH21</f>
        <v>0</v>
      </c>
      <c r="HI15" s="126">
        <f>'2 кв.'!HI16+'1 кв.'!HI21</f>
        <v>0</v>
      </c>
      <c r="HJ15" s="126">
        <f>'2 кв.'!HJ16+'1 кв.'!HJ21</f>
        <v>0</v>
      </c>
      <c r="HK15" s="126">
        <f>'2 кв.'!HK16+'1 кв.'!HK21</f>
        <v>0</v>
      </c>
      <c r="HL15" s="126">
        <f>'2 кв.'!HL16+'1 кв.'!HL21</f>
        <v>0</v>
      </c>
      <c r="HM15" s="126">
        <f>'2 кв.'!HM16+'1 кв.'!HM21</f>
        <v>0</v>
      </c>
      <c r="HN15" s="126">
        <f>'2 кв.'!HN16+'1 кв.'!HN21</f>
        <v>0</v>
      </c>
      <c r="HO15" s="126">
        <f>'2 кв.'!HO16+'1 кв.'!HO21</f>
        <v>0</v>
      </c>
      <c r="HP15" s="126">
        <f>'2 кв.'!HP16+'1 кв.'!HP21</f>
        <v>0</v>
      </c>
      <c r="HQ15" s="126">
        <f>'2 кв.'!HQ16+'1 кв.'!HQ21</f>
        <v>0</v>
      </c>
      <c r="HR15" s="126">
        <f>'2 кв.'!HR16+'1 кв.'!HR21</f>
        <v>0</v>
      </c>
      <c r="HS15" s="126">
        <f>'2 кв.'!HS16+'1 кв.'!HS21</f>
        <v>0</v>
      </c>
      <c r="HT15" s="126">
        <f>'2 кв.'!HT16+'1 кв.'!HT21</f>
        <v>0</v>
      </c>
      <c r="HU15" s="126">
        <f>'2 кв.'!HU16+'1 кв.'!HU21</f>
        <v>0</v>
      </c>
      <c r="HV15" s="126">
        <f>'2 кв.'!HV16+'1 кв.'!HV21</f>
        <v>0</v>
      </c>
      <c r="HW15" s="126">
        <f>'2 кв.'!HW16+'1 кв.'!HW21</f>
        <v>0</v>
      </c>
      <c r="HX15" s="126">
        <f>'2 кв.'!HX16+'1 кв.'!HX21</f>
        <v>0</v>
      </c>
      <c r="HY15" s="126">
        <f>'2 кв.'!HY16+'1 кв.'!HY21</f>
        <v>0</v>
      </c>
      <c r="HZ15" s="126">
        <f>'2 кв.'!HZ16+'1 кв.'!HZ21</f>
        <v>0</v>
      </c>
      <c r="IA15" s="126">
        <f>'2 кв.'!IA16+'1 кв.'!IA21</f>
        <v>0</v>
      </c>
      <c r="IB15" s="126">
        <f>'2 кв.'!IB16+'1 кв.'!IB21</f>
        <v>0</v>
      </c>
      <c r="IC15" s="126">
        <f>'2 кв.'!IC16+'1 кв.'!IC21</f>
        <v>0</v>
      </c>
      <c r="ID15" s="126">
        <f>'2 кв.'!ID16+'1 кв.'!ID21</f>
        <v>0</v>
      </c>
      <c r="IE15" s="126">
        <f>'2 кв.'!IE16+'1 кв.'!IE21</f>
        <v>0</v>
      </c>
      <c r="IF15" s="126">
        <f>'2 кв.'!IF16+'1 кв.'!IF21</f>
        <v>0</v>
      </c>
    </row>
    <row r="16" spans="1:240" ht="13.5" customHeight="1">
      <c r="A16" s="15"/>
      <c r="B16" s="54"/>
      <c r="C16" s="16" t="s">
        <v>17</v>
      </c>
      <c r="D16" s="23">
        <f>E16+F16</f>
        <v>0</v>
      </c>
      <c r="E16" s="17">
        <f>E18+E20+E22+E24+E25</f>
        <v>0</v>
      </c>
      <c r="F16" s="17"/>
      <c r="G16" s="126">
        <f>'2 кв.'!G17+'1 кв.'!G22</f>
        <v>0</v>
      </c>
      <c r="H16" s="126">
        <f>'2 кв.'!H17+'1 кв.'!H22</f>
        <v>0</v>
      </c>
      <c r="I16" s="126">
        <f>'2 кв.'!I17+'1 кв.'!I22</f>
        <v>0</v>
      </c>
      <c r="J16" s="126">
        <f>'2 кв.'!J17+'1 кв.'!J22</f>
        <v>0</v>
      </c>
      <c r="K16" s="126">
        <f>'2 кв.'!K17+'1 кв.'!K22</f>
        <v>0</v>
      </c>
      <c r="L16" s="126">
        <f>'2 кв.'!L17+'1 кв.'!L22</f>
        <v>0</v>
      </c>
      <c r="M16" s="126">
        <f>'2 кв.'!M17+'1 кв.'!M22</f>
        <v>0</v>
      </c>
      <c r="N16" s="126">
        <f>'2 кв.'!N17+'1 кв.'!N22</f>
        <v>0</v>
      </c>
      <c r="O16" s="126">
        <f>'2 кв.'!O17+'1 кв.'!O22</f>
        <v>0</v>
      </c>
      <c r="P16" s="126">
        <f>'2 кв.'!P17+'1 кв.'!P22</f>
        <v>0</v>
      </c>
      <c r="Q16" s="126">
        <f>'2 кв.'!Q17+'1 кв.'!Q22</f>
        <v>0</v>
      </c>
      <c r="R16" s="126">
        <f>'2 кв.'!R17+'1 кв.'!R22</f>
        <v>0</v>
      </c>
      <c r="S16" s="126">
        <f>'2 кв.'!S17+'1 кв.'!S22</f>
        <v>0</v>
      </c>
      <c r="T16" s="126">
        <f>'2 кв.'!T17+'1 кв.'!T22</f>
        <v>0</v>
      </c>
      <c r="U16" s="126">
        <f>'2 кв.'!U17+'1 кв.'!U22</f>
        <v>0</v>
      </c>
      <c r="V16" s="126">
        <f>'2 кв.'!V17+'1 кв.'!V22</f>
        <v>0</v>
      </c>
      <c r="W16" s="126">
        <f>'2 кв.'!W17+'1 кв.'!W22</f>
        <v>0</v>
      </c>
      <c r="X16" s="126">
        <f>'2 кв.'!X17+'1 кв.'!X22</f>
        <v>0</v>
      </c>
      <c r="Y16" s="126">
        <f>'2 кв.'!Y17+'1 кв.'!Y22</f>
        <v>0</v>
      </c>
      <c r="Z16" s="126">
        <f>'2 кв.'!Z17+'1 кв.'!Z22</f>
        <v>0</v>
      </c>
      <c r="AA16" s="126">
        <f>'2 кв.'!AA17+'1 кв.'!AA22</f>
        <v>0</v>
      </c>
      <c r="AB16" s="126">
        <f>'2 кв.'!AB17+'1 кв.'!AB22</f>
        <v>0</v>
      </c>
      <c r="AC16" s="126">
        <f>'2 кв.'!AC17+'1 кв.'!AC22</f>
        <v>0</v>
      </c>
      <c r="AD16" s="126">
        <f>'2 кв.'!AD17+'1 кв.'!AD22</f>
        <v>0</v>
      </c>
      <c r="AE16" s="126">
        <f>'2 кв.'!AE17+'1 кв.'!AE22</f>
        <v>0</v>
      </c>
      <c r="AF16" s="126">
        <f>'2 кв.'!AF17+'1 кв.'!AF22</f>
        <v>0</v>
      </c>
      <c r="AG16" s="126">
        <f>'2 кв.'!AG17+'1 кв.'!AG22</f>
        <v>0</v>
      </c>
      <c r="AH16" s="126">
        <f>'2 кв.'!AH17+'1 кв.'!AH22</f>
        <v>0</v>
      </c>
      <c r="AI16" s="126">
        <f>'2 кв.'!AI17+'1 кв.'!AI22</f>
        <v>0</v>
      </c>
      <c r="AJ16" s="126">
        <f>'2 кв.'!AJ17+'1 кв.'!AJ22</f>
        <v>0</v>
      </c>
      <c r="AK16" s="126">
        <f>'2 кв.'!AK17+'1 кв.'!AK22</f>
        <v>0</v>
      </c>
      <c r="AL16" s="126">
        <f>'2 кв.'!AL17+'1 кв.'!AL22</f>
        <v>0</v>
      </c>
      <c r="AM16" s="126">
        <f>'2 кв.'!AM17+'1 кв.'!AM22</f>
        <v>0</v>
      </c>
      <c r="AN16" s="126">
        <f>'2 кв.'!AN17+'1 кв.'!AN22</f>
        <v>0</v>
      </c>
      <c r="AO16" s="126">
        <f>'2 кв.'!AO17+'1 кв.'!AO22</f>
        <v>0</v>
      </c>
      <c r="AP16" s="126">
        <f>'2 кв.'!AP17+'1 кв.'!AP22</f>
        <v>0</v>
      </c>
      <c r="AQ16" s="126">
        <f>'2 кв.'!AQ17+'1 кв.'!AQ22</f>
        <v>0</v>
      </c>
      <c r="AR16" s="126">
        <f>'2 кв.'!AR17+'1 кв.'!AR22</f>
        <v>0</v>
      </c>
      <c r="AS16" s="126">
        <f>'2 кв.'!AS17+'1 кв.'!AS22</f>
        <v>0</v>
      </c>
      <c r="AT16" s="126">
        <f>'2 кв.'!AT17+'1 кв.'!AT22</f>
        <v>0</v>
      </c>
      <c r="AU16" s="126">
        <f>'2 кв.'!AU17+'1 кв.'!AU22</f>
        <v>0</v>
      </c>
      <c r="AV16" s="126">
        <f>'2 кв.'!AV17+'1 кв.'!AV22</f>
        <v>0</v>
      </c>
      <c r="AW16" s="126">
        <f>'2 кв.'!AW17+'1 кв.'!AW22</f>
        <v>0</v>
      </c>
      <c r="AX16" s="126">
        <f>'2 кв.'!AX17+'1 кв.'!AX22</f>
        <v>0</v>
      </c>
      <c r="AY16" s="126">
        <f>'2 кв.'!AY17+'1 кв.'!AY22</f>
        <v>0</v>
      </c>
      <c r="AZ16" s="126">
        <f>'2 кв.'!AZ17+'1 кв.'!AZ22</f>
        <v>0</v>
      </c>
      <c r="BA16" s="126">
        <f>'2 кв.'!BA17+'1 кв.'!BA22</f>
        <v>0</v>
      </c>
      <c r="BB16" s="126">
        <f>'2 кв.'!BB17+'1 кв.'!BB22</f>
        <v>0</v>
      </c>
      <c r="BC16" s="126">
        <f>'2 кв.'!BC17+'1 кв.'!BC22</f>
        <v>0</v>
      </c>
      <c r="BD16" s="126">
        <f>'2 кв.'!BD17+'1 кв.'!BD22</f>
        <v>0</v>
      </c>
      <c r="BE16" s="126">
        <f>'2 кв.'!BE17+'1 кв.'!BE22</f>
        <v>0</v>
      </c>
      <c r="BF16" s="126">
        <f>'2 кв.'!BF17+'1 кв.'!BF22</f>
        <v>0</v>
      </c>
      <c r="BG16" s="126">
        <f>'2 кв.'!BG17+'1 кв.'!BG22</f>
        <v>0</v>
      </c>
      <c r="BH16" s="126">
        <f>'2 кв.'!BH17+'1 кв.'!BH22</f>
        <v>0</v>
      </c>
      <c r="BI16" s="126">
        <f>'2 кв.'!BI17+'1 кв.'!BI22</f>
        <v>0</v>
      </c>
      <c r="BJ16" s="126">
        <f>'2 кв.'!BJ17+'1 кв.'!BJ22</f>
        <v>0</v>
      </c>
      <c r="BK16" s="126">
        <f>'2 кв.'!BK17+'1 кв.'!BK22</f>
        <v>0</v>
      </c>
      <c r="BL16" s="126">
        <f>'2 кв.'!BL17+'1 кв.'!BL22</f>
        <v>0</v>
      </c>
      <c r="BM16" s="126">
        <f>'2 кв.'!BM17+'1 кв.'!BM22</f>
        <v>0</v>
      </c>
      <c r="BN16" s="126">
        <f>'2 кв.'!BN17+'1 кв.'!BN22</f>
        <v>0</v>
      </c>
      <c r="BO16" s="126">
        <f>'2 кв.'!BO17+'1 кв.'!BO22</f>
        <v>0</v>
      </c>
      <c r="BP16" s="126">
        <f>'2 кв.'!BP17+'1 кв.'!BP22</f>
        <v>0</v>
      </c>
      <c r="BQ16" s="126">
        <f>'2 кв.'!BQ17+'1 кв.'!BQ22</f>
        <v>0</v>
      </c>
      <c r="BR16" s="126">
        <f>'2 кв.'!BR17+'1 кв.'!BR22</f>
        <v>0</v>
      </c>
      <c r="BS16" s="126">
        <f>'2 кв.'!BS17+'1 кв.'!BS22</f>
        <v>0</v>
      </c>
      <c r="BT16" s="126">
        <f>'2 кв.'!BT17+'1 кв.'!BT22</f>
        <v>0</v>
      </c>
      <c r="BU16" s="126">
        <f>'2 кв.'!BU17+'1 кв.'!BU22</f>
        <v>0</v>
      </c>
      <c r="BV16" s="126">
        <f>'2 кв.'!BV17+'1 кв.'!BV22</f>
        <v>0</v>
      </c>
      <c r="BW16" s="126">
        <f>'2 кв.'!BW17+'1 кв.'!BW22</f>
        <v>0</v>
      </c>
      <c r="BX16" s="126">
        <f>'2 кв.'!BX17+'1 кв.'!BX22</f>
        <v>0</v>
      </c>
      <c r="BY16" s="126">
        <f>'2 кв.'!BY17+'1 кв.'!BY22</f>
        <v>0</v>
      </c>
      <c r="BZ16" s="126">
        <f>'2 кв.'!BZ17+'1 кв.'!BZ22</f>
        <v>0</v>
      </c>
      <c r="CA16" s="126">
        <f>'2 кв.'!CA17+'1 кв.'!CA22</f>
        <v>0</v>
      </c>
      <c r="CB16" s="126">
        <f>'2 кв.'!CB17+'1 кв.'!CB22</f>
        <v>0</v>
      </c>
      <c r="CC16" s="126">
        <f>'2 кв.'!CC17+'1 кв.'!CC22</f>
        <v>0</v>
      </c>
      <c r="CD16" s="126">
        <f>'2 кв.'!CD17+'1 кв.'!CD22</f>
        <v>0</v>
      </c>
      <c r="CE16" s="126">
        <f>'2 кв.'!CE17+'1 кв.'!CE22</f>
        <v>0</v>
      </c>
      <c r="CF16" s="126">
        <f>'2 кв.'!CF17+'1 кв.'!CF22</f>
        <v>0</v>
      </c>
      <c r="CG16" s="126">
        <f>'2 кв.'!CG17+'1 кв.'!CG22</f>
        <v>0</v>
      </c>
      <c r="CH16" s="126">
        <f>'2 кв.'!CH17+'1 кв.'!CH22</f>
        <v>0</v>
      </c>
      <c r="CI16" s="126">
        <f>'2 кв.'!CI17+'1 кв.'!CI22</f>
        <v>0</v>
      </c>
      <c r="CJ16" s="126">
        <f>'2 кв.'!CJ17+'1 кв.'!CJ22</f>
        <v>0</v>
      </c>
      <c r="CK16" s="126">
        <f>'2 кв.'!CK17+'1 кв.'!CK22</f>
        <v>0</v>
      </c>
      <c r="CL16" s="126">
        <f>'2 кв.'!CL17+'1 кв.'!CL22</f>
        <v>0</v>
      </c>
      <c r="CM16" s="126">
        <f>'2 кв.'!CM17+'1 кв.'!CM22</f>
        <v>0</v>
      </c>
      <c r="CN16" s="126">
        <f>'2 кв.'!CN17+'1 кв.'!CN22</f>
        <v>0</v>
      </c>
      <c r="CO16" s="126">
        <f>'2 кв.'!CO17+'1 кв.'!CO22</f>
        <v>0</v>
      </c>
      <c r="CP16" s="126">
        <f>'2 кв.'!CP17+'1 кв.'!CP22</f>
        <v>0</v>
      </c>
      <c r="CQ16" s="126">
        <f>'2 кв.'!CQ17+'1 кв.'!CQ22</f>
        <v>0</v>
      </c>
      <c r="CR16" s="126">
        <f>'2 кв.'!CR17+'1 кв.'!CR22</f>
        <v>0</v>
      </c>
      <c r="CS16" s="126">
        <f>'2 кв.'!CS17+'1 кв.'!CS22</f>
        <v>0</v>
      </c>
      <c r="CT16" s="126">
        <f>'2 кв.'!CT17+'1 кв.'!CT22</f>
        <v>0</v>
      </c>
      <c r="CU16" s="126">
        <f>'2 кв.'!CU17+'1 кв.'!CU22</f>
        <v>0</v>
      </c>
      <c r="CV16" s="126">
        <f>'2 кв.'!CV17+'1 кв.'!CV22</f>
        <v>0</v>
      </c>
      <c r="CW16" s="126">
        <f>'2 кв.'!CW17+'1 кв.'!CW22</f>
        <v>0</v>
      </c>
      <c r="CX16" s="126">
        <f>'2 кв.'!CX17+'1 кв.'!CX22</f>
        <v>0</v>
      </c>
      <c r="CY16" s="126">
        <f>'2 кв.'!CY17+'1 кв.'!CY22</f>
        <v>0</v>
      </c>
      <c r="CZ16" s="126">
        <f>'2 кв.'!CZ17+'1 кв.'!CZ22</f>
        <v>0</v>
      </c>
      <c r="DA16" s="126">
        <f>'2 кв.'!DA17+'1 кв.'!DA22</f>
        <v>0</v>
      </c>
      <c r="DB16" s="126">
        <f>'2 кв.'!DB17+'1 кв.'!DB22</f>
        <v>0</v>
      </c>
      <c r="DC16" s="126">
        <f>'2 кв.'!DC17+'1 кв.'!DC22</f>
        <v>0</v>
      </c>
      <c r="DD16" s="126">
        <f>'2 кв.'!DD17+'1 кв.'!DD22</f>
        <v>0</v>
      </c>
      <c r="DE16" s="126">
        <f>'2 кв.'!DE17+'1 кв.'!DE22</f>
        <v>0</v>
      </c>
      <c r="DF16" s="126">
        <f>'2 кв.'!DF17+'1 кв.'!DF22</f>
        <v>0</v>
      </c>
      <c r="DG16" s="126">
        <f>'2 кв.'!DG17+'1 кв.'!DG22</f>
        <v>0</v>
      </c>
      <c r="DH16" s="126">
        <f>'2 кв.'!DH17+'1 кв.'!DH22</f>
        <v>0</v>
      </c>
      <c r="DI16" s="126">
        <f>'2 кв.'!DI17+'1 кв.'!DI22</f>
        <v>0</v>
      </c>
      <c r="DJ16" s="126">
        <f>'2 кв.'!DJ17+'1 кв.'!DJ22</f>
        <v>0</v>
      </c>
      <c r="DK16" s="126">
        <f>'2 кв.'!DK17+'1 кв.'!DK22</f>
        <v>0</v>
      </c>
      <c r="DL16" s="126">
        <f>'2 кв.'!DL17+'1 кв.'!DL22</f>
        <v>0</v>
      </c>
      <c r="DM16" s="126">
        <f>'2 кв.'!DM17+'1 кв.'!DM22</f>
        <v>0</v>
      </c>
      <c r="DN16" s="126">
        <f>'2 кв.'!DN17+'1 кв.'!DN22</f>
        <v>0</v>
      </c>
      <c r="DO16" s="126">
        <f>'2 кв.'!DO17+'1 кв.'!DO22</f>
        <v>0</v>
      </c>
      <c r="DP16" s="126">
        <f>'2 кв.'!DP17+'1 кв.'!DP22</f>
        <v>0</v>
      </c>
      <c r="DQ16" s="126">
        <f>'2 кв.'!DQ17+'1 кв.'!DQ22</f>
        <v>0</v>
      </c>
      <c r="DR16" s="126">
        <f>'2 кв.'!DR17+'1 кв.'!DR22</f>
        <v>0</v>
      </c>
      <c r="DS16" s="126">
        <f>'2 кв.'!DS17+'1 кв.'!DS22</f>
        <v>0</v>
      </c>
      <c r="DT16" s="126">
        <f>'2 кв.'!DT17+'1 кв.'!DT22</f>
        <v>0</v>
      </c>
      <c r="DU16" s="126">
        <f>'2 кв.'!DU17+'1 кв.'!DU22</f>
        <v>0</v>
      </c>
      <c r="DV16" s="126">
        <f>'2 кв.'!DV17+'1 кв.'!DV22</f>
        <v>0</v>
      </c>
      <c r="DW16" s="126">
        <f>'2 кв.'!DW17+'1 кв.'!DW22</f>
        <v>0</v>
      </c>
      <c r="DX16" s="126">
        <f>'2 кв.'!DX17+'1 кв.'!DX22</f>
        <v>0</v>
      </c>
      <c r="DY16" s="126">
        <f>'2 кв.'!DY17+'1 кв.'!DY22</f>
        <v>0</v>
      </c>
      <c r="DZ16" s="126">
        <f>'2 кв.'!DZ17+'1 кв.'!DZ22</f>
        <v>0</v>
      </c>
      <c r="EA16" s="126">
        <f>'2 кв.'!EA17+'1 кв.'!EA22</f>
        <v>0</v>
      </c>
      <c r="EB16" s="126">
        <f>'2 кв.'!EB17+'1 кв.'!EB22</f>
        <v>0</v>
      </c>
      <c r="EC16" s="126">
        <f>'2 кв.'!EC17+'1 кв.'!EC22</f>
        <v>0</v>
      </c>
      <c r="ED16" s="126">
        <f>'2 кв.'!ED17+'1 кв.'!ED22</f>
        <v>0</v>
      </c>
      <c r="EE16" s="126">
        <f>'2 кв.'!EE17+'1 кв.'!EE22</f>
        <v>0</v>
      </c>
      <c r="EF16" s="126">
        <f>'2 кв.'!EF17+'1 кв.'!EF22</f>
        <v>0</v>
      </c>
      <c r="EG16" s="126">
        <f>'2 кв.'!EG17+'1 кв.'!EG22</f>
        <v>0</v>
      </c>
      <c r="EH16" s="126">
        <f>'2 кв.'!EH17+'1 кв.'!EH22</f>
        <v>0</v>
      </c>
      <c r="EI16" s="126">
        <f>'2 кв.'!EI17+'1 кв.'!EI22</f>
        <v>0</v>
      </c>
      <c r="EJ16" s="126">
        <f>'2 кв.'!EJ17+'1 кв.'!EJ22</f>
        <v>0</v>
      </c>
      <c r="EK16" s="126">
        <f>'2 кв.'!EK17+'1 кв.'!EK22</f>
        <v>0</v>
      </c>
      <c r="EL16" s="126">
        <f>'2 кв.'!EL17+'1 кв.'!EL22</f>
        <v>0</v>
      </c>
      <c r="EM16" s="126">
        <f>'2 кв.'!EM17+'1 кв.'!EM22</f>
        <v>0</v>
      </c>
      <c r="EN16" s="126">
        <f>'2 кв.'!EN17+'1 кв.'!EN22</f>
        <v>0</v>
      </c>
      <c r="EO16" s="126">
        <f>'2 кв.'!EO17+'1 кв.'!EO22</f>
        <v>0</v>
      </c>
      <c r="EP16" s="126">
        <f>'2 кв.'!EP17+'1 кв.'!EP22</f>
        <v>0</v>
      </c>
      <c r="EQ16" s="126">
        <f>'2 кв.'!EQ17+'1 кв.'!EQ22</f>
        <v>0</v>
      </c>
      <c r="ER16" s="126">
        <f>'2 кв.'!ER17+'1 кв.'!ER22</f>
        <v>0</v>
      </c>
      <c r="ES16" s="126">
        <f>'2 кв.'!ES17+'1 кв.'!ES22</f>
        <v>0</v>
      </c>
      <c r="ET16" s="126">
        <f>'2 кв.'!ET17+'1 кв.'!ET22</f>
        <v>0</v>
      </c>
      <c r="EU16" s="126">
        <f>'2 кв.'!EU17+'1 кв.'!EU22</f>
        <v>0</v>
      </c>
      <c r="EV16" s="126">
        <f>'2 кв.'!EV17+'1 кв.'!EV22</f>
        <v>0</v>
      </c>
      <c r="EW16" s="126">
        <f>'2 кв.'!EW17+'1 кв.'!EW22</f>
        <v>0</v>
      </c>
      <c r="EX16" s="126">
        <f>'2 кв.'!EX17+'1 кв.'!EX22</f>
        <v>0</v>
      </c>
      <c r="EY16" s="126">
        <f>'2 кв.'!EY17+'1 кв.'!EY22</f>
        <v>0</v>
      </c>
      <c r="EZ16" s="126">
        <f>'2 кв.'!EZ17+'1 кв.'!EZ22</f>
        <v>0</v>
      </c>
      <c r="FA16" s="126">
        <f>'2 кв.'!FA17+'1 кв.'!FA22</f>
        <v>0</v>
      </c>
      <c r="FB16" s="126">
        <f>'2 кв.'!FB17+'1 кв.'!FB22</f>
        <v>0</v>
      </c>
      <c r="FC16" s="126">
        <f>'2 кв.'!FC17+'1 кв.'!FC22</f>
        <v>0</v>
      </c>
      <c r="FD16" s="126">
        <f>'2 кв.'!FD17+'1 кв.'!FD22</f>
        <v>0</v>
      </c>
      <c r="FE16" s="126">
        <f>'2 кв.'!FE17+'1 кв.'!FE22</f>
        <v>0</v>
      </c>
      <c r="FF16" s="126">
        <f>'2 кв.'!FF17+'1 кв.'!FF22</f>
        <v>0</v>
      </c>
      <c r="FG16" s="126">
        <f>'2 кв.'!FG17+'1 кв.'!FG22</f>
        <v>0</v>
      </c>
      <c r="FH16" s="126">
        <f>'2 кв.'!FH17+'1 кв.'!FH22</f>
        <v>0</v>
      </c>
      <c r="FI16" s="126">
        <f>'2 кв.'!FI17+'1 кв.'!FI22</f>
        <v>0</v>
      </c>
      <c r="FJ16" s="126">
        <f>'2 кв.'!FJ17+'1 кв.'!FJ22</f>
        <v>0</v>
      </c>
      <c r="FK16" s="126">
        <f>'2 кв.'!FK17+'1 кв.'!FK22</f>
        <v>0</v>
      </c>
      <c r="FL16" s="126">
        <f>'2 кв.'!FL17+'1 кв.'!FL22</f>
        <v>0</v>
      </c>
      <c r="FM16" s="126">
        <f>'2 кв.'!FM17+'1 кв.'!FM22</f>
        <v>0</v>
      </c>
      <c r="FN16" s="126">
        <f>'2 кв.'!FN17+'1 кв.'!FN22</f>
        <v>0</v>
      </c>
      <c r="FO16" s="126">
        <f>'2 кв.'!FO17+'1 кв.'!FO22</f>
        <v>0</v>
      </c>
      <c r="FP16" s="126">
        <f>'2 кв.'!FP17+'1 кв.'!FP22</f>
        <v>0</v>
      </c>
      <c r="FQ16" s="126">
        <f>'2 кв.'!FQ17+'1 кв.'!FQ22</f>
        <v>0</v>
      </c>
      <c r="FR16" s="126">
        <f>'2 кв.'!FR17+'1 кв.'!FR22</f>
        <v>0</v>
      </c>
      <c r="FS16" s="126">
        <f>'2 кв.'!FS17+'1 кв.'!FS22</f>
        <v>0</v>
      </c>
      <c r="FT16" s="126">
        <f>'2 кв.'!FT17+'1 кв.'!FT22</f>
        <v>0</v>
      </c>
      <c r="FU16" s="126">
        <f>'2 кв.'!FU17+'1 кв.'!FU22</f>
        <v>0</v>
      </c>
      <c r="FV16" s="126">
        <f>'2 кв.'!FV17+'1 кв.'!FV22</f>
        <v>0</v>
      </c>
      <c r="FW16" s="126">
        <f>'2 кв.'!FW17+'1 кв.'!FW22</f>
        <v>0</v>
      </c>
      <c r="FX16" s="126">
        <f>'2 кв.'!FX17+'1 кв.'!FX22</f>
        <v>0</v>
      </c>
      <c r="FY16" s="126">
        <f>'2 кв.'!FY17+'1 кв.'!FY22</f>
        <v>0</v>
      </c>
      <c r="FZ16" s="126">
        <f>'2 кв.'!FZ17+'1 кв.'!FZ22</f>
        <v>0</v>
      </c>
      <c r="GA16" s="126">
        <f>'2 кв.'!GA17+'1 кв.'!GA22</f>
        <v>0</v>
      </c>
      <c r="GB16" s="126">
        <f>'2 кв.'!GB17+'1 кв.'!GB22</f>
        <v>0</v>
      </c>
      <c r="GC16" s="126">
        <f>'2 кв.'!GC17+'1 кв.'!GC22</f>
        <v>0</v>
      </c>
      <c r="GD16" s="126">
        <f>'2 кв.'!GD17+'1 кв.'!GD22</f>
        <v>0</v>
      </c>
      <c r="GE16" s="126">
        <f>'2 кв.'!GE17+'1 кв.'!GE22</f>
        <v>0</v>
      </c>
      <c r="GF16" s="126">
        <f>'2 кв.'!GF17+'1 кв.'!GF22</f>
        <v>0</v>
      </c>
      <c r="GG16" s="126">
        <f>'2 кв.'!GG17+'1 кв.'!GG22</f>
        <v>0</v>
      </c>
      <c r="GH16" s="126">
        <f>'2 кв.'!GH17+'1 кв.'!GH22</f>
        <v>0</v>
      </c>
      <c r="GI16" s="126">
        <f>'2 кв.'!GI17+'1 кв.'!GI22</f>
        <v>0</v>
      </c>
      <c r="GJ16" s="126">
        <f>'2 кв.'!GJ17+'1 кв.'!GJ22</f>
        <v>0</v>
      </c>
      <c r="GK16" s="126">
        <f>'2 кв.'!GK17+'1 кв.'!GK22</f>
        <v>0</v>
      </c>
      <c r="GL16" s="126">
        <f>'2 кв.'!GL17+'1 кв.'!GL22</f>
        <v>0</v>
      </c>
      <c r="GM16" s="126">
        <f>'2 кв.'!GM17+'1 кв.'!GM22</f>
        <v>0</v>
      </c>
      <c r="GN16" s="126">
        <f>'2 кв.'!GN17+'1 кв.'!GN22</f>
        <v>0</v>
      </c>
      <c r="GO16" s="126">
        <f>'2 кв.'!GO17+'1 кв.'!GO22</f>
        <v>0</v>
      </c>
      <c r="GP16" s="126">
        <f>'2 кв.'!GP17+'1 кв.'!GP22</f>
        <v>0</v>
      </c>
      <c r="GQ16" s="126">
        <f>'2 кв.'!GQ17+'1 кв.'!GQ22</f>
        <v>0</v>
      </c>
      <c r="GR16" s="126">
        <f>'2 кв.'!GR17+'1 кв.'!GR22</f>
        <v>0</v>
      </c>
      <c r="GS16" s="126">
        <f>'2 кв.'!GS17+'1 кв.'!GS22</f>
        <v>0</v>
      </c>
      <c r="GT16" s="126">
        <f>'2 кв.'!GT17+'1 кв.'!GT22</f>
        <v>0</v>
      </c>
      <c r="GU16" s="126">
        <f>'2 кв.'!GU17+'1 кв.'!GU22</f>
        <v>0</v>
      </c>
      <c r="GV16" s="126">
        <f>'2 кв.'!GV17+'1 кв.'!GV22</f>
        <v>0</v>
      </c>
      <c r="GW16" s="126">
        <f>'2 кв.'!GW17+'1 кв.'!GW22</f>
        <v>0</v>
      </c>
      <c r="GX16" s="126">
        <f>'2 кв.'!GX17+'1 кв.'!GX22</f>
        <v>0</v>
      </c>
      <c r="GY16" s="126">
        <f>'2 кв.'!GY17+'1 кв.'!GY22</f>
        <v>0</v>
      </c>
      <c r="GZ16" s="126">
        <f>'2 кв.'!GZ17+'1 кв.'!GZ22</f>
        <v>0</v>
      </c>
      <c r="HA16" s="126">
        <f>'2 кв.'!HA17+'1 кв.'!HA22</f>
        <v>0</v>
      </c>
      <c r="HB16" s="126">
        <f>'2 кв.'!HB17+'1 кв.'!HB22</f>
        <v>0</v>
      </c>
      <c r="HC16" s="126">
        <f>'2 кв.'!HC17+'1 кв.'!HC22</f>
        <v>0</v>
      </c>
      <c r="HD16" s="126">
        <f>'2 кв.'!HD17+'1 кв.'!HD22</f>
        <v>0</v>
      </c>
      <c r="HE16" s="126">
        <f>'2 кв.'!HE17+'1 кв.'!HE22</f>
        <v>0</v>
      </c>
      <c r="HF16" s="126">
        <f>'2 кв.'!HF17+'1 кв.'!HF22</f>
        <v>0</v>
      </c>
      <c r="HG16" s="126">
        <f>'2 кв.'!HG17+'1 кв.'!HG22</f>
        <v>0</v>
      </c>
      <c r="HH16" s="126">
        <f>'2 кв.'!HH17+'1 кв.'!HH22</f>
        <v>0</v>
      </c>
      <c r="HI16" s="126">
        <f>'2 кв.'!HI17+'1 кв.'!HI22</f>
        <v>0</v>
      </c>
      <c r="HJ16" s="126">
        <f>'2 кв.'!HJ17+'1 кв.'!HJ22</f>
        <v>0</v>
      </c>
      <c r="HK16" s="126">
        <f>'2 кв.'!HK17+'1 кв.'!HK22</f>
        <v>0</v>
      </c>
      <c r="HL16" s="126">
        <f>'2 кв.'!HL17+'1 кв.'!HL22</f>
        <v>0</v>
      </c>
      <c r="HM16" s="126">
        <f>'2 кв.'!HM17+'1 кв.'!HM22</f>
        <v>0</v>
      </c>
      <c r="HN16" s="126">
        <f>'2 кв.'!HN17+'1 кв.'!HN22</f>
        <v>0</v>
      </c>
      <c r="HO16" s="126">
        <f>'2 кв.'!HO17+'1 кв.'!HO22</f>
        <v>0</v>
      </c>
      <c r="HP16" s="126">
        <f>'2 кв.'!HP17+'1 кв.'!HP22</f>
        <v>0</v>
      </c>
      <c r="HQ16" s="126">
        <f>'2 кв.'!HQ17+'1 кв.'!HQ22</f>
        <v>0</v>
      </c>
      <c r="HR16" s="126">
        <f>'2 кв.'!HR17+'1 кв.'!HR22</f>
        <v>0</v>
      </c>
      <c r="HS16" s="126">
        <f>'2 кв.'!HS17+'1 кв.'!HS22</f>
        <v>0</v>
      </c>
      <c r="HT16" s="126">
        <f>'2 кв.'!HT17+'1 кв.'!HT22</f>
        <v>0</v>
      </c>
      <c r="HU16" s="126">
        <f>'2 кв.'!HU17+'1 кв.'!HU22</f>
        <v>0</v>
      </c>
      <c r="HV16" s="126">
        <f>'2 кв.'!HV17+'1 кв.'!HV22</f>
        <v>0</v>
      </c>
      <c r="HW16" s="126">
        <f>'2 кв.'!HW17+'1 кв.'!HW22</f>
        <v>0</v>
      </c>
      <c r="HX16" s="126">
        <f>'2 кв.'!HX17+'1 кв.'!HX22</f>
        <v>0</v>
      </c>
      <c r="HY16" s="126">
        <f>'2 кв.'!HY17+'1 кв.'!HY22</f>
        <v>0</v>
      </c>
      <c r="HZ16" s="126">
        <f>'2 кв.'!HZ17+'1 кв.'!HZ22</f>
        <v>0</v>
      </c>
      <c r="IA16" s="126">
        <f>'2 кв.'!IA17+'1 кв.'!IA22</f>
        <v>0</v>
      </c>
      <c r="IB16" s="126">
        <f>'2 кв.'!IB17+'1 кв.'!IB22</f>
        <v>0</v>
      </c>
      <c r="IC16" s="126">
        <f>'2 кв.'!IC17+'1 кв.'!IC22</f>
        <v>0</v>
      </c>
      <c r="ID16" s="126">
        <f>'2 кв.'!ID17+'1 кв.'!ID22</f>
        <v>0</v>
      </c>
      <c r="IE16" s="126">
        <f>'2 кв.'!IE17+'1 кв.'!IE22</f>
        <v>0</v>
      </c>
      <c r="IF16" s="126">
        <f>'2 кв.'!IF17+'1 кв.'!IF22</f>
        <v>0</v>
      </c>
    </row>
    <row r="17" spans="1:240" ht="13.5" customHeight="1">
      <c r="A17" s="15" t="s">
        <v>30</v>
      </c>
      <c r="B17" s="53" t="s">
        <v>31</v>
      </c>
      <c r="C17" s="16" t="s">
        <v>32</v>
      </c>
      <c r="D17" s="23">
        <f t="shared" ref="D17:D25" si="2">E17+F17</f>
        <v>0</v>
      </c>
      <c r="E17" s="17">
        <f>SUM(G17:IF17)</f>
        <v>0</v>
      </c>
      <c r="F17" s="17"/>
      <c r="G17" s="126">
        <f>'2 кв.'!G18+'1 кв.'!G23</f>
        <v>0</v>
      </c>
      <c r="H17" s="126">
        <f>'2 кв.'!H18+'1 кв.'!H23</f>
        <v>0</v>
      </c>
      <c r="I17" s="126">
        <f>'2 кв.'!I18+'1 кв.'!I23</f>
        <v>0</v>
      </c>
      <c r="J17" s="126">
        <f>'2 кв.'!J18+'1 кв.'!J23</f>
        <v>0</v>
      </c>
      <c r="K17" s="126">
        <f>'2 кв.'!K18+'1 кв.'!K23</f>
        <v>0</v>
      </c>
      <c r="L17" s="126">
        <f>'2 кв.'!L18+'1 кв.'!L23</f>
        <v>0</v>
      </c>
      <c r="M17" s="126">
        <f>'2 кв.'!M18+'1 кв.'!M23</f>
        <v>0</v>
      </c>
      <c r="N17" s="126">
        <f>'2 кв.'!N18+'1 кв.'!N23</f>
        <v>0</v>
      </c>
      <c r="O17" s="126">
        <f>'2 кв.'!O18+'1 кв.'!O23</f>
        <v>0</v>
      </c>
      <c r="P17" s="126">
        <f>'2 кв.'!P18+'1 кв.'!P23</f>
        <v>0</v>
      </c>
      <c r="Q17" s="126">
        <f>'2 кв.'!Q18+'1 кв.'!Q23</f>
        <v>0</v>
      </c>
      <c r="R17" s="126">
        <f>'2 кв.'!R18+'1 кв.'!R23</f>
        <v>0</v>
      </c>
      <c r="S17" s="126">
        <f>'2 кв.'!S18+'1 кв.'!S23</f>
        <v>0</v>
      </c>
      <c r="T17" s="126">
        <f>'2 кв.'!T18+'1 кв.'!T23</f>
        <v>0</v>
      </c>
      <c r="U17" s="126">
        <f>'2 кв.'!U18+'1 кв.'!U23</f>
        <v>0</v>
      </c>
      <c r="V17" s="126">
        <f>'2 кв.'!V18+'1 кв.'!V23</f>
        <v>0</v>
      </c>
      <c r="W17" s="126">
        <f>'2 кв.'!W18+'1 кв.'!W23</f>
        <v>0</v>
      </c>
      <c r="X17" s="126">
        <f>'2 кв.'!X18+'1 кв.'!X23</f>
        <v>0</v>
      </c>
      <c r="Y17" s="126">
        <f>'2 кв.'!Y18+'1 кв.'!Y23</f>
        <v>0</v>
      </c>
      <c r="Z17" s="126">
        <f>'2 кв.'!Z18+'1 кв.'!Z23</f>
        <v>0</v>
      </c>
      <c r="AA17" s="126">
        <f>'2 кв.'!AA18+'1 кв.'!AA23</f>
        <v>0</v>
      </c>
      <c r="AB17" s="126">
        <f>'2 кв.'!AB18+'1 кв.'!AB23</f>
        <v>0</v>
      </c>
      <c r="AC17" s="126">
        <f>'2 кв.'!AC18+'1 кв.'!AC23</f>
        <v>0</v>
      </c>
      <c r="AD17" s="126">
        <f>'2 кв.'!AD18+'1 кв.'!AD23</f>
        <v>0</v>
      </c>
      <c r="AE17" s="126">
        <f>'2 кв.'!AE18+'1 кв.'!AE23</f>
        <v>0</v>
      </c>
      <c r="AF17" s="126">
        <f>'2 кв.'!AF18+'1 кв.'!AF23</f>
        <v>0</v>
      </c>
      <c r="AG17" s="126">
        <f>'2 кв.'!AG18+'1 кв.'!AG23</f>
        <v>0</v>
      </c>
      <c r="AH17" s="126">
        <f>'2 кв.'!AH18+'1 кв.'!AH23</f>
        <v>0</v>
      </c>
      <c r="AI17" s="126">
        <f>'2 кв.'!AI18+'1 кв.'!AI23</f>
        <v>0</v>
      </c>
      <c r="AJ17" s="126">
        <f>'2 кв.'!AJ18+'1 кв.'!AJ23</f>
        <v>0</v>
      </c>
      <c r="AK17" s="126">
        <f>'2 кв.'!AK18+'1 кв.'!AK23</f>
        <v>0</v>
      </c>
      <c r="AL17" s="126">
        <f>'2 кв.'!AL18+'1 кв.'!AL23</f>
        <v>0</v>
      </c>
      <c r="AM17" s="126">
        <f>'2 кв.'!AM18+'1 кв.'!AM23</f>
        <v>0</v>
      </c>
      <c r="AN17" s="126">
        <f>'2 кв.'!AN18+'1 кв.'!AN23</f>
        <v>0</v>
      </c>
      <c r="AO17" s="126">
        <f>'2 кв.'!AO18+'1 кв.'!AO23</f>
        <v>0</v>
      </c>
      <c r="AP17" s="126">
        <f>'2 кв.'!AP18+'1 кв.'!AP23</f>
        <v>0</v>
      </c>
      <c r="AQ17" s="126">
        <f>'2 кв.'!AQ18+'1 кв.'!AQ23</f>
        <v>0</v>
      </c>
      <c r="AR17" s="126">
        <f>'2 кв.'!AR18+'1 кв.'!AR23</f>
        <v>0</v>
      </c>
      <c r="AS17" s="126">
        <f>'2 кв.'!AS18+'1 кв.'!AS23</f>
        <v>0</v>
      </c>
      <c r="AT17" s="126">
        <f>'2 кв.'!AT18+'1 кв.'!AT23</f>
        <v>0</v>
      </c>
      <c r="AU17" s="126">
        <f>'2 кв.'!AU18+'1 кв.'!AU23</f>
        <v>0</v>
      </c>
      <c r="AV17" s="126">
        <f>'2 кв.'!AV18+'1 кв.'!AV23</f>
        <v>0</v>
      </c>
      <c r="AW17" s="126">
        <f>'2 кв.'!AW18+'1 кв.'!AW23</f>
        <v>0</v>
      </c>
      <c r="AX17" s="126">
        <f>'2 кв.'!AX18+'1 кв.'!AX23</f>
        <v>0</v>
      </c>
      <c r="AY17" s="126">
        <f>'2 кв.'!AY18+'1 кв.'!AY23</f>
        <v>0</v>
      </c>
      <c r="AZ17" s="126">
        <f>'2 кв.'!AZ18+'1 кв.'!AZ23</f>
        <v>0</v>
      </c>
      <c r="BA17" s="126">
        <f>'2 кв.'!BA18+'1 кв.'!BA23</f>
        <v>0</v>
      </c>
      <c r="BB17" s="126">
        <f>'2 кв.'!BB18+'1 кв.'!BB23</f>
        <v>0</v>
      </c>
      <c r="BC17" s="126">
        <f>'2 кв.'!BC18+'1 кв.'!BC23</f>
        <v>0</v>
      </c>
      <c r="BD17" s="126">
        <f>'2 кв.'!BD18+'1 кв.'!BD23</f>
        <v>0</v>
      </c>
      <c r="BE17" s="126">
        <f>'2 кв.'!BE18+'1 кв.'!BE23</f>
        <v>0</v>
      </c>
      <c r="BF17" s="126">
        <f>'2 кв.'!BF18+'1 кв.'!BF23</f>
        <v>0</v>
      </c>
      <c r="BG17" s="126">
        <f>'2 кв.'!BG18+'1 кв.'!BG23</f>
        <v>0</v>
      </c>
      <c r="BH17" s="126">
        <f>'2 кв.'!BH18+'1 кв.'!BH23</f>
        <v>0</v>
      </c>
      <c r="BI17" s="126">
        <f>'2 кв.'!BI18+'1 кв.'!BI23</f>
        <v>0</v>
      </c>
      <c r="BJ17" s="126">
        <f>'2 кв.'!BJ18+'1 кв.'!BJ23</f>
        <v>0</v>
      </c>
      <c r="BK17" s="126">
        <f>'2 кв.'!BK18+'1 кв.'!BK23</f>
        <v>0</v>
      </c>
      <c r="BL17" s="126">
        <f>'2 кв.'!BL18+'1 кв.'!BL23</f>
        <v>0</v>
      </c>
      <c r="BM17" s="126">
        <f>'2 кв.'!BM18+'1 кв.'!BM23</f>
        <v>0</v>
      </c>
      <c r="BN17" s="126">
        <f>'2 кв.'!BN18+'1 кв.'!BN23</f>
        <v>0</v>
      </c>
      <c r="BO17" s="126">
        <f>'2 кв.'!BO18+'1 кв.'!BO23</f>
        <v>0</v>
      </c>
      <c r="BP17" s="126">
        <f>'2 кв.'!BP18+'1 кв.'!BP23</f>
        <v>0</v>
      </c>
      <c r="BQ17" s="126">
        <f>'2 кв.'!BQ18+'1 кв.'!BQ23</f>
        <v>0</v>
      </c>
      <c r="BR17" s="126">
        <f>'2 кв.'!BR18+'1 кв.'!BR23</f>
        <v>0</v>
      </c>
      <c r="BS17" s="126">
        <f>'2 кв.'!BS18+'1 кв.'!BS23</f>
        <v>0</v>
      </c>
      <c r="BT17" s="126">
        <f>'2 кв.'!BT18+'1 кв.'!BT23</f>
        <v>0</v>
      </c>
      <c r="BU17" s="126">
        <f>'2 кв.'!BU18+'1 кв.'!BU23</f>
        <v>0</v>
      </c>
      <c r="BV17" s="126">
        <f>'2 кв.'!BV18+'1 кв.'!BV23</f>
        <v>0</v>
      </c>
      <c r="BW17" s="126">
        <f>'2 кв.'!BW18+'1 кв.'!BW23</f>
        <v>0</v>
      </c>
      <c r="BX17" s="126">
        <f>'2 кв.'!BX18+'1 кв.'!BX23</f>
        <v>0</v>
      </c>
      <c r="BY17" s="126">
        <f>'2 кв.'!BY18+'1 кв.'!BY23</f>
        <v>0</v>
      </c>
      <c r="BZ17" s="126">
        <f>'2 кв.'!BZ18+'1 кв.'!BZ23</f>
        <v>0</v>
      </c>
      <c r="CA17" s="126">
        <f>'2 кв.'!CA18+'1 кв.'!CA23</f>
        <v>0</v>
      </c>
      <c r="CB17" s="126">
        <f>'2 кв.'!CB18+'1 кв.'!CB23</f>
        <v>0</v>
      </c>
      <c r="CC17" s="126">
        <f>'2 кв.'!CC18+'1 кв.'!CC23</f>
        <v>0</v>
      </c>
      <c r="CD17" s="126">
        <f>'2 кв.'!CD18+'1 кв.'!CD23</f>
        <v>0</v>
      </c>
      <c r="CE17" s="126">
        <f>'2 кв.'!CE18+'1 кв.'!CE23</f>
        <v>0</v>
      </c>
      <c r="CF17" s="126">
        <f>'2 кв.'!CF18+'1 кв.'!CF23</f>
        <v>0</v>
      </c>
      <c r="CG17" s="126">
        <f>'2 кв.'!CG18+'1 кв.'!CG23</f>
        <v>0</v>
      </c>
      <c r="CH17" s="126">
        <f>'2 кв.'!CH18+'1 кв.'!CH23</f>
        <v>0</v>
      </c>
      <c r="CI17" s="126">
        <f>'2 кв.'!CI18+'1 кв.'!CI23</f>
        <v>0</v>
      </c>
      <c r="CJ17" s="126">
        <f>'2 кв.'!CJ18+'1 кв.'!CJ23</f>
        <v>0</v>
      </c>
      <c r="CK17" s="126">
        <f>'2 кв.'!CK18+'1 кв.'!CK23</f>
        <v>0</v>
      </c>
      <c r="CL17" s="126">
        <f>'2 кв.'!CL18+'1 кв.'!CL23</f>
        <v>0</v>
      </c>
      <c r="CM17" s="126">
        <f>'2 кв.'!CM18+'1 кв.'!CM23</f>
        <v>0</v>
      </c>
      <c r="CN17" s="126">
        <f>'2 кв.'!CN18+'1 кв.'!CN23</f>
        <v>0</v>
      </c>
      <c r="CO17" s="126">
        <f>'2 кв.'!CO18+'1 кв.'!CO23</f>
        <v>0</v>
      </c>
      <c r="CP17" s="126">
        <f>'2 кв.'!CP18+'1 кв.'!CP23</f>
        <v>0</v>
      </c>
      <c r="CQ17" s="126">
        <f>'2 кв.'!CQ18+'1 кв.'!CQ23</f>
        <v>0</v>
      </c>
      <c r="CR17" s="126">
        <f>'2 кв.'!CR18+'1 кв.'!CR23</f>
        <v>0</v>
      </c>
      <c r="CS17" s="126">
        <f>'2 кв.'!CS18+'1 кв.'!CS23</f>
        <v>0</v>
      </c>
      <c r="CT17" s="126">
        <f>'2 кв.'!CT18+'1 кв.'!CT23</f>
        <v>0</v>
      </c>
      <c r="CU17" s="126">
        <f>'2 кв.'!CU18+'1 кв.'!CU23</f>
        <v>0</v>
      </c>
      <c r="CV17" s="126">
        <f>'2 кв.'!CV18+'1 кв.'!CV23</f>
        <v>0</v>
      </c>
      <c r="CW17" s="126">
        <f>'2 кв.'!CW18+'1 кв.'!CW23</f>
        <v>0</v>
      </c>
      <c r="CX17" s="126">
        <f>'2 кв.'!CX18+'1 кв.'!CX23</f>
        <v>0</v>
      </c>
      <c r="CY17" s="126">
        <f>'2 кв.'!CY18+'1 кв.'!CY23</f>
        <v>0</v>
      </c>
      <c r="CZ17" s="126">
        <f>'2 кв.'!CZ18+'1 кв.'!CZ23</f>
        <v>0</v>
      </c>
      <c r="DA17" s="126">
        <f>'2 кв.'!DA18+'1 кв.'!DA23</f>
        <v>0</v>
      </c>
      <c r="DB17" s="126">
        <f>'2 кв.'!DB18+'1 кв.'!DB23</f>
        <v>0</v>
      </c>
      <c r="DC17" s="126">
        <f>'2 кв.'!DC18+'1 кв.'!DC23</f>
        <v>0</v>
      </c>
      <c r="DD17" s="126">
        <f>'2 кв.'!DD18+'1 кв.'!DD23</f>
        <v>0</v>
      </c>
      <c r="DE17" s="126">
        <f>'2 кв.'!DE18+'1 кв.'!DE23</f>
        <v>0</v>
      </c>
      <c r="DF17" s="126">
        <f>'2 кв.'!DF18+'1 кв.'!DF23</f>
        <v>0</v>
      </c>
      <c r="DG17" s="126">
        <f>'2 кв.'!DG18+'1 кв.'!DG23</f>
        <v>0</v>
      </c>
      <c r="DH17" s="126">
        <f>'2 кв.'!DH18+'1 кв.'!DH23</f>
        <v>0</v>
      </c>
      <c r="DI17" s="126">
        <f>'2 кв.'!DI18+'1 кв.'!DI23</f>
        <v>0</v>
      </c>
      <c r="DJ17" s="126">
        <f>'2 кв.'!DJ18+'1 кв.'!DJ23</f>
        <v>0</v>
      </c>
      <c r="DK17" s="126">
        <f>'2 кв.'!DK18+'1 кв.'!DK23</f>
        <v>0</v>
      </c>
      <c r="DL17" s="126">
        <f>'2 кв.'!DL18+'1 кв.'!DL23</f>
        <v>0</v>
      </c>
      <c r="DM17" s="126">
        <f>'2 кв.'!DM18+'1 кв.'!DM23</f>
        <v>0</v>
      </c>
      <c r="DN17" s="126">
        <f>'2 кв.'!DN18+'1 кв.'!DN23</f>
        <v>0</v>
      </c>
      <c r="DO17" s="126">
        <f>'2 кв.'!DO18+'1 кв.'!DO23</f>
        <v>0</v>
      </c>
      <c r="DP17" s="126">
        <f>'2 кв.'!DP18+'1 кв.'!DP23</f>
        <v>0</v>
      </c>
      <c r="DQ17" s="126">
        <f>'2 кв.'!DQ18+'1 кв.'!DQ23</f>
        <v>0</v>
      </c>
      <c r="DR17" s="126">
        <f>'2 кв.'!DR18+'1 кв.'!DR23</f>
        <v>0</v>
      </c>
      <c r="DS17" s="126">
        <f>'2 кв.'!DS18+'1 кв.'!DS23</f>
        <v>0</v>
      </c>
      <c r="DT17" s="126">
        <f>'2 кв.'!DT18+'1 кв.'!DT23</f>
        <v>0</v>
      </c>
      <c r="DU17" s="126">
        <f>'2 кв.'!DU18+'1 кв.'!DU23</f>
        <v>0</v>
      </c>
      <c r="DV17" s="126">
        <f>'2 кв.'!DV18+'1 кв.'!DV23</f>
        <v>0</v>
      </c>
      <c r="DW17" s="126">
        <f>'2 кв.'!DW18+'1 кв.'!DW23</f>
        <v>0</v>
      </c>
      <c r="DX17" s="126">
        <f>'2 кв.'!DX18+'1 кв.'!DX23</f>
        <v>0</v>
      </c>
      <c r="DY17" s="126">
        <f>'2 кв.'!DY18+'1 кв.'!DY23</f>
        <v>0</v>
      </c>
      <c r="DZ17" s="126">
        <f>'2 кв.'!DZ18+'1 кв.'!DZ23</f>
        <v>0</v>
      </c>
      <c r="EA17" s="126">
        <f>'2 кв.'!EA18+'1 кв.'!EA23</f>
        <v>0</v>
      </c>
      <c r="EB17" s="126">
        <f>'2 кв.'!EB18+'1 кв.'!EB23</f>
        <v>0</v>
      </c>
      <c r="EC17" s="126">
        <f>'2 кв.'!EC18+'1 кв.'!EC23</f>
        <v>0</v>
      </c>
      <c r="ED17" s="126">
        <f>'2 кв.'!ED18+'1 кв.'!ED23</f>
        <v>0</v>
      </c>
      <c r="EE17" s="126">
        <f>'2 кв.'!EE18+'1 кв.'!EE23</f>
        <v>0</v>
      </c>
      <c r="EF17" s="126">
        <f>'2 кв.'!EF18+'1 кв.'!EF23</f>
        <v>0</v>
      </c>
      <c r="EG17" s="126">
        <f>'2 кв.'!EG18+'1 кв.'!EG23</f>
        <v>0</v>
      </c>
      <c r="EH17" s="126">
        <f>'2 кв.'!EH18+'1 кв.'!EH23</f>
        <v>0</v>
      </c>
      <c r="EI17" s="126">
        <f>'2 кв.'!EI18+'1 кв.'!EI23</f>
        <v>0</v>
      </c>
      <c r="EJ17" s="126">
        <f>'2 кв.'!EJ18+'1 кв.'!EJ23</f>
        <v>0</v>
      </c>
      <c r="EK17" s="126">
        <f>'2 кв.'!EK18+'1 кв.'!EK23</f>
        <v>0</v>
      </c>
      <c r="EL17" s="126">
        <f>'2 кв.'!EL18+'1 кв.'!EL23</f>
        <v>0</v>
      </c>
      <c r="EM17" s="126">
        <f>'2 кв.'!EM18+'1 кв.'!EM23</f>
        <v>0</v>
      </c>
      <c r="EN17" s="126">
        <f>'2 кв.'!EN18+'1 кв.'!EN23</f>
        <v>0</v>
      </c>
      <c r="EO17" s="126">
        <f>'2 кв.'!EO18+'1 кв.'!EO23</f>
        <v>0</v>
      </c>
      <c r="EP17" s="126">
        <f>'2 кв.'!EP18+'1 кв.'!EP23</f>
        <v>0</v>
      </c>
      <c r="EQ17" s="126">
        <f>'2 кв.'!EQ18+'1 кв.'!EQ23</f>
        <v>0</v>
      </c>
      <c r="ER17" s="126">
        <f>'2 кв.'!ER18+'1 кв.'!ER23</f>
        <v>0</v>
      </c>
      <c r="ES17" s="126">
        <f>'2 кв.'!ES18+'1 кв.'!ES23</f>
        <v>0</v>
      </c>
      <c r="ET17" s="126">
        <f>'2 кв.'!ET18+'1 кв.'!ET23</f>
        <v>0</v>
      </c>
      <c r="EU17" s="126">
        <f>'2 кв.'!EU18+'1 кв.'!EU23</f>
        <v>0</v>
      </c>
      <c r="EV17" s="126">
        <f>'2 кв.'!EV18+'1 кв.'!EV23</f>
        <v>0</v>
      </c>
      <c r="EW17" s="126">
        <f>'2 кв.'!EW18+'1 кв.'!EW23</f>
        <v>0</v>
      </c>
      <c r="EX17" s="126">
        <f>'2 кв.'!EX18+'1 кв.'!EX23</f>
        <v>0</v>
      </c>
      <c r="EY17" s="126">
        <f>'2 кв.'!EY18+'1 кв.'!EY23</f>
        <v>0</v>
      </c>
      <c r="EZ17" s="126">
        <f>'2 кв.'!EZ18+'1 кв.'!EZ23</f>
        <v>0</v>
      </c>
      <c r="FA17" s="126">
        <f>'2 кв.'!FA18+'1 кв.'!FA23</f>
        <v>0</v>
      </c>
      <c r="FB17" s="126">
        <f>'2 кв.'!FB18+'1 кв.'!FB23</f>
        <v>0</v>
      </c>
      <c r="FC17" s="126">
        <f>'2 кв.'!FC18+'1 кв.'!FC23</f>
        <v>0</v>
      </c>
      <c r="FD17" s="126">
        <f>'2 кв.'!FD18+'1 кв.'!FD23</f>
        <v>0</v>
      </c>
      <c r="FE17" s="126">
        <f>'2 кв.'!FE18+'1 кв.'!FE23</f>
        <v>0</v>
      </c>
      <c r="FF17" s="126">
        <f>'2 кв.'!FF18+'1 кв.'!FF23</f>
        <v>0</v>
      </c>
      <c r="FG17" s="126">
        <f>'2 кв.'!FG18+'1 кв.'!FG23</f>
        <v>0</v>
      </c>
      <c r="FH17" s="126">
        <f>'2 кв.'!FH18+'1 кв.'!FH23</f>
        <v>0</v>
      </c>
      <c r="FI17" s="126">
        <f>'2 кв.'!FI18+'1 кв.'!FI23</f>
        <v>0</v>
      </c>
      <c r="FJ17" s="126">
        <f>'2 кв.'!FJ18+'1 кв.'!FJ23</f>
        <v>0</v>
      </c>
      <c r="FK17" s="126">
        <f>'2 кв.'!FK18+'1 кв.'!FK23</f>
        <v>0</v>
      </c>
      <c r="FL17" s="126">
        <f>'2 кв.'!FL18+'1 кв.'!FL23</f>
        <v>0</v>
      </c>
      <c r="FM17" s="126">
        <f>'2 кв.'!FM18+'1 кв.'!FM23</f>
        <v>0</v>
      </c>
      <c r="FN17" s="126">
        <f>'2 кв.'!FN18+'1 кв.'!FN23</f>
        <v>0</v>
      </c>
      <c r="FO17" s="126">
        <f>'2 кв.'!FO18+'1 кв.'!FO23</f>
        <v>0</v>
      </c>
      <c r="FP17" s="126">
        <f>'2 кв.'!FP18+'1 кв.'!FP23</f>
        <v>0</v>
      </c>
      <c r="FQ17" s="126">
        <f>'2 кв.'!FQ18+'1 кв.'!FQ23</f>
        <v>0</v>
      </c>
      <c r="FR17" s="126">
        <f>'2 кв.'!FR18+'1 кв.'!FR23</f>
        <v>0</v>
      </c>
      <c r="FS17" s="126">
        <f>'2 кв.'!FS18+'1 кв.'!FS23</f>
        <v>0</v>
      </c>
      <c r="FT17" s="126">
        <f>'2 кв.'!FT18+'1 кв.'!FT23</f>
        <v>0</v>
      </c>
      <c r="FU17" s="126">
        <f>'2 кв.'!FU18+'1 кв.'!FU23</f>
        <v>0</v>
      </c>
      <c r="FV17" s="126">
        <f>'2 кв.'!FV18+'1 кв.'!FV23</f>
        <v>0</v>
      </c>
      <c r="FW17" s="126">
        <f>'2 кв.'!FW18+'1 кв.'!FW23</f>
        <v>0</v>
      </c>
      <c r="FX17" s="126">
        <f>'2 кв.'!FX18+'1 кв.'!FX23</f>
        <v>0</v>
      </c>
      <c r="FY17" s="126">
        <f>'2 кв.'!FY18+'1 кв.'!FY23</f>
        <v>0</v>
      </c>
      <c r="FZ17" s="126">
        <f>'2 кв.'!FZ18+'1 кв.'!FZ23</f>
        <v>0</v>
      </c>
      <c r="GA17" s="126">
        <f>'2 кв.'!GA18+'1 кв.'!GA23</f>
        <v>0</v>
      </c>
      <c r="GB17" s="126">
        <f>'2 кв.'!GB18+'1 кв.'!GB23</f>
        <v>0</v>
      </c>
      <c r="GC17" s="126">
        <f>'2 кв.'!GC18+'1 кв.'!GC23</f>
        <v>0</v>
      </c>
      <c r="GD17" s="126">
        <f>'2 кв.'!GD18+'1 кв.'!GD23</f>
        <v>0</v>
      </c>
      <c r="GE17" s="126">
        <f>'2 кв.'!GE18+'1 кв.'!GE23</f>
        <v>0</v>
      </c>
      <c r="GF17" s="126">
        <f>'2 кв.'!GF18+'1 кв.'!GF23</f>
        <v>0</v>
      </c>
      <c r="GG17" s="126">
        <f>'2 кв.'!GG18+'1 кв.'!GG23</f>
        <v>0</v>
      </c>
      <c r="GH17" s="126">
        <f>'2 кв.'!GH18+'1 кв.'!GH23</f>
        <v>0</v>
      </c>
      <c r="GI17" s="126">
        <f>'2 кв.'!GI18+'1 кв.'!GI23</f>
        <v>0</v>
      </c>
      <c r="GJ17" s="126">
        <f>'2 кв.'!GJ18+'1 кв.'!GJ23</f>
        <v>0</v>
      </c>
      <c r="GK17" s="126">
        <f>'2 кв.'!GK18+'1 кв.'!GK23</f>
        <v>0</v>
      </c>
      <c r="GL17" s="126">
        <f>'2 кв.'!GL18+'1 кв.'!GL23</f>
        <v>0</v>
      </c>
      <c r="GM17" s="126">
        <f>'2 кв.'!GM18+'1 кв.'!GM23</f>
        <v>0</v>
      </c>
      <c r="GN17" s="126">
        <f>'2 кв.'!GN18+'1 кв.'!GN23</f>
        <v>0</v>
      </c>
      <c r="GO17" s="126">
        <f>'2 кв.'!GO18+'1 кв.'!GO23</f>
        <v>0</v>
      </c>
      <c r="GP17" s="126">
        <f>'2 кв.'!GP18+'1 кв.'!GP23</f>
        <v>0</v>
      </c>
      <c r="GQ17" s="126">
        <f>'2 кв.'!GQ18+'1 кв.'!GQ23</f>
        <v>0</v>
      </c>
      <c r="GR17" s="126">
        <f>'2 кв.'!GR18+'1 кв.'!GR23</f>
        <v>0</v>
      </c>
      <c r="GS17" s="126">
        <f>'2 кв.'!GS18+'1 кв.'!GS23</f>
        <v>0</v>
      </c>
      <c r="GT17" s="126">
        <f>'2 кв.'!GT18+'1 кв.'!GT23</f>
        <v>0</v>
      </c>
      <c r="GU17" s="126">
        <f>'2 кв.'!GU18+'1 кв.'!GU23</f>
        <v>0</v>
      </c>
      <c r="GV17" s="126">
        <f>'2 кв.'!GV18+'1 кв.'!GV23</f>
        <v>0</v>
      </c>
      <c r="GW17" s="126">
        <f>'2 кв.'!GW18+'1 кв.'!GW23</f>
        <v>0</v>
      </c>
      <c r="GX17" s="126">
        <f>'2 кв.'!GX18+'1 кв.'!GX23</f>
        <v>0</v>
      </c>
      <c r="GY17" s="126">
        <f>'2 кв.'!GY18+'1 кв.'!GY23</f>
        <v>0</v>
      </c>
      <c r="GZ17" s="126">
        <f>'2 кв.'!GZ18+'1 кв.'!GZ23</f>
        <v>0</v>
      </c>
      <c r="HA17" s="126">
        <f>'2 кв.'!HA18+'1 кв.'!HA23</f>
        <v>0</v>
      </c>
      <c r="HB17" s="126">
        <f>'2 кв.'!HB18+'1 кв.'!HB23</f>
        <v>0</v>
      </c>
      <c r="HC17" s="126">
        <f>'2 кв.'!HC18+'1 кв.'!HC23</f>
        <v>0</v>
      </c>
      <c r="HD17" s="126">
        <f>'2 кв.'!HD18+'1 кв.'!HD23</f>
        <v>0</v>
      </c>
      <c r="HE17" s="126">
        <f>'2 кв.'!HE18+'1 кв.'!HE23</f>
        <v>0</v>
      </c>
      <c r="HF17" s="126">
        <f>'2 кв.'!HF18+'1 кв.'!HF23</f>
        <v>0</v>
      </c>
      <c r="HG17" s="126">
        <f>'2 кв.'!HG18+'1 кв.'!HG23</f>
        <v>0</v>
      </c>
      <c r="HH17" s="126">
        <f>'2 кв.'!HH18+'1 кв.'!HH23</f>
        <v>0</v>
      </c>
      <c r="HI17" s="126">
        <f>'2 кв.'!HI18+'1 кв.'!HI23</f>
        <v>0</v>
      </c>
      <c r="HJ17" s="126">
        <f>'2 кв.'!HJ18+'1 кв.'!HJ23</f>
        <v>0</v>
      </c>
      <c r="HK17" s="126">
        <f>'2 кв.'!HK18+'1 кв.'!HK23</f>
        <v>0</v>
      </c>
      <c r="HL17" s="126">
        <f>'2 кв.'!HL18+'1 кв.'!HL23</f>
        <v>0</v>
      </c>
      <c r="HM17" s="126">
        <f>'2 кв.'!HM18+'1 кв.'!HM23</f>
        <v>0</v>
      </c>
      <c r="HN17" s="126">
        <f>'2 кв.'!HN18+'1 кв.'!HN23</f>
        <v>0</v>
      </c>
      <c r="HO17" s="126">
        <f>'2 кв.'!HO18+'1 кв.'!HO23</f>
        <v>0</v>
      </c>
      <c r="HP17" s="126">
        <f>'2 кв.'!HP18+'1 кв.'!HP23</f>
        <v>0</v>
      </c>
      <c r="HQ17" s="126">
        <f>'2 кв.'!HQ18+'1 кв.'!HQ23</f>
        <v>0</v>
      </c>
      <c r="HR17" s="126">
        <f>'2 кв.'!HR18+'1 кв.'!HR23</f>
        <v>0</v>
      </c>
      <c r="HS17" s="126">
        <f>'2 кв.'!HS18+'1 кв.'!HS23</f>
        <v>0</v>
      </c>
      <c r="HT17" s="126">
        <f>'2 кв.'!HT18+'1 кв.'!HT23</f>
        <v>0</v>
      </c>
      <c r="HU17" s="126">
        <f>'2 кв.'!HU18+'1 кв.'!HU23</f>
        <v>0</v>
      </c>
      <c r="HV17" s="126">
        <f>'2 кв.'!HV18+'1 кв.'!HV23</f>
        <v>0</v>
      </c>
      <c r="HW17" s="126">
        <f>'2 кв.'!HW18+'1 кв.'!HW23</f>
        <v>0</v>
      </c>
      <c r="HX17" s="126">
        <f>'2 кв.'!HX18+'1 кв.'!HX23</f>
        <v>0</v>
      </c>
      <c r="HY17" s="126">
        <f>'2 кв.'!HY18+'1 кв.'!HY23</f>
        <v>0</v>
      </c>
      <c r="HZ17" s="126">
        <f>'2 кв.'!HZ18+'1 кв.'!HZ23</f>
        <v>0</v>
      </c>
      <c r="IA17" s="126">
        <f>'2 кв.'!IA18+'1 кв.'!IA23</f>
        <v>0</v>
      </c>
      <c r="IB17" s="126">
        <f>'2 кв.'!IB18+'1 кв.'!IB23</f>
        <v>0</v>
      </c>
      <c r="IC17" s="126">
        <f>'2 кв.'!IC18+'1 кв.'!IC23</f>
        <v>0</v>
      </c>
      <c r="ID17" s="126">
        <f>'2 кв.'!ID18+'1 кв.'!ID23</f>
        <v>0</v>
      </c>
      <c r="IE17" s="126">
        <f>'2 кв.'!IE18+'1 кв.'!IE23</f>
        <v>0</v>
      </c>
      <c r="IF17" s="126">
        <f>'2 кв.'!IF18+'1 кв.'!IF23</f>
        <v>0</v>
      </c>
    </row>
    <row r="18" spans="1:240" ht="13.5" customHeight="1">
      <c r="A18" s="15"/>
      <c r="B18" s="53"/>
      <c r="C18" s="16" t="s">
        <v>17</v>
      </c>
      <c r="D18" s="23">
        <f t="shared" si="2"/>
        <v>0</v>
      </c>
      <c r="E18" s="17">
        <f t="shared" ref="E18:E25" si="3">SUM(G18:IF18)</f>
        <v>0</v>
      </c>
      <c r="F18" s="17"/>
      <c r="G18" s="126">
        <f>'2 кв.'!G19+'1 кв.'!G24</f>
        <v>0</v>
      </c>
      <c r="H18" s="126">
        <f>'2 кв.'!H19+'1 кв.'!H24</f>
        <v>0</v>
      </c>
      <c r="I18" s="126">
        <f>'2 кв.'!I19+'1 кв.'!I24</f>
        <v>0</v>
      </c>
      <c r="J18" s="126">
        <f>'2 кв.'!J19+'1 кв.'!J24</f>
        <v>0</v>
      </c>
      <c r="K18" s="126">
        <f>'2 кв.'!K19+'1 кв.'!K24</f>
        <v>0</v>
      </c>
      <c r="L18" s="126">
        <f>'2 кв.'!L19+'1 кв.'!L24</f>
        <v>0</v>
      </c>
      <c r="M18" s="126">
        <f>'2 кв.'!M19+'1 кв.'!M24</f>
        <v>0</v>
      </c>
      <c r="N18" s="126">
        <f>'2 кв.'!N19+'1 кв.'!N24</f>
        <v>0</v>
      </c>
      <c r="O18" s="126">
        <f>'2 кв.'!O19+'1 кв.'!O24</f>
        <v>0</v>
      </c>
      <c r="P18" s="126">
        <f>'2 кв.'!P19+'1 кв.'!P24</f>
        <v>0</v>
      </c>
      <c r="Q18" s="126">
        <f>'2 кв.'!Q19+'1 кв.'!Q24</f>
        <v>0</v>
      </c>
      <c r="R18" s="126">
        <f>'2 кв.'!R19+'1 кв.'!R24</f>
        <v>0</v>
      </c>
      <c r="S18" s="126">
        <f>'2 кв.'!S19+'1 кв.'!S24</f>
        <v>0</v>
      </c>
      <c r="T18" s="126">
        <f>'2 кв.'!T19+'1 кв.'!T24</f>
        <v>0</v>
      </c>
      <c r="U18" s="126">
        <f>'2 кв.'!U19+'1 кв.'!U24</f>
        <v>0</v>
      </c>
      <c r="V18" s="126">
        <f>'2 кв.'!V19+'1 кв.'!V24</f>
        <v>0</v>
      </c>
      <c r="W18" s="126">
        <f>'2 кв.'!W19+'1 кв.'!W24</f>
        <v>0</v>
      </c>
      <c r="X18" s="126">
        <f>'2 кв.'!X19+'1 кв.'!X24</f>
        <v>0</v>
      </c>
      <c r="Y18" s="126">
        <f>'2 кв.'!Y19+'1 кв.'!Y24</f>
        <v>0</v>
      </c>
      <c r="Z18" s="126">
        <f>'2 кв.'!Z19+'1 кв.'!Z24</f>
        <v>0</v>
      </c>
      <c r="AA18" s="126">
        <f>'2 кв.'!AA19+'1 кв.'!AA24</f>
        <v>0</v>
      </c>
      <c r="AB18" s="126">
        <f>'2 кв.'!AB19+'1 кв.'!AB24</f>
        <v>0</v>
      </c>
      <c r="AC18" s="126">
        <f>'2 кв.'!AC19+'1 кв.'!AC24</f>
        <v>0</v>
      </c>
      <c r="AD18" s="126">
        <f>'2 кв.'!AD19+'1 кв.'!AD24</f>
        <v>0</v>
      </c>
      <c r="AE18" s="126">
        <f>'2 кв.'!AE19+'1 кв.'!AE24</f>
        <v>0</v>
      </c>
      <c r="AF18" s="126">
        <f>'2 кв.'!AF19+'1 кв.'!AF24</f>
        <v>0</v>
      </c>
      <c r="AG18" s="126">
        <f>'2 кв.'!AG19+'1 кв.'!AG24</f>
        <v>0</v>
      </c>
      <c r="AH18" s="126">
        <f>'2 кв.'!AH19+'1 кв.'!AH24</f>
        <v>0</v>
      </c>
      <c r="AI18" s="126">
        <f>'2 кв.'!AI19+'1 кв.'!AI24</f>
        <v>0</v>
      </c>
      <c r="AJ18" s="126">
        <f>'2 кв.'!AJ19+'1 кв.'!AJ24</f>
        <v>0</v>
      </c>
      <c r="AK18" s="126">
        <f>'2 кв.'!AK19+'1 кв.'!AK24</f>
        <v>0</v>
      </c>
      <c r="AL18" s="126">
        <f>'2 кв.'!AL19+'1 кв.'!AL24</f>
        <v>0</v>
      </c>
      <c r="AM18" s="126">
        <f>'2 кв.'!AM19+'1 кв.'!AM24</f>
        <v>0</v>
      </c>
      <c r="AN18" s="126">
        <f>'2 кв.'!AN19+'1 кв.'!AN24</f>
        <v>0</v>
      </c>
      <c r="AO18" s="126">
        <f>'2 кв.'!AO19+'1 кв.'!AO24</f>
        <v>0</v>
      </c>
      <c r="AP18" s="126">
        <f>'2 кв.'!AP19+'1 кв.'!AP24</f>
        <v>0</v>
      </c>
      <c r="AQ18" s="126">
        <f>'2 кв.'!AQ19+'1 кв.'!AQ24</f>
        <v>0</v>
      </c>
      <c r="AR18" s="126">
        <f>'2 кв.'!AR19+'1 кв.'!AR24</f>
        <v>0</v>
      </c>
      <c r="AS18" s="126">
        <f>'2 кв.'!AS19+'1 кв.'!AS24</f>
        <v>0</v>
      </c>
      <c r="AT18" s="126">
        <f>'2 кв.'!AT19+'1 кв.'!AT24</f>
        <v>0</v>
      </c>
      <c r="AU18" s="126">
        <f>'2 кв.'!AU19+'1 кв.'!AU24</f>
        <v>0</v>
      </c>
      <c r="AV18" s="126">
        <f>'2 кв.'!AV19+'1 кв.'!AV24</f>
        <v>0</v>
      </c>
      <c r="AW18" s="126">
        <f>'2 кв.'!AW19+'1 кв.'!AW24</f>
        <v>0</v>
      </c>
      <c r="AX18" s="126">
        <f>'2 кв.'!AX19+'1 кв.'!AX24</f>
        <v>0</v>
      </c>
      <c r="AY18" s="126">
        <f>'2 кв.'!AY19+'1 кв.'!AY24</f>
        <v>0</v>
      </c>
      <c r="AZ18" s="126">
        <f>'2 кв.'!AZ19+'1 кв.'!AZ24</f>
        <v>0</v>
      </c>
      <c r="BA18" s="126">
        <f>'2 кв.'!BA19+'1 кв.'!BA24</f>
        <v>0</v>
      </c>
      <c r="BB18" s="126">
        <f>'2 кв.'!BB19+'1 кв.'!BB24</f>
        <v>0</v>
      </c>
      <c r="BC18" s="126">
        <f>'2 кв.'!BC19+'1 кв.'!BC24</f>
        <v>0</v>
      </c>
      <c r="BD18" s="126">
        <f>'2 кв.'!BD19+'1 кв.'!BD24</f>
        <v>0</v>
      </c>
      <c r="BE18" s="126">
        <f>'2 кв.'!BE19+'1 кв.'!BE24</f>
        <v>0</v>
      </c>
      <c r="BF18" s="126">
        <f>'2 кв.'!BF19+'1 кв.'!BF24</f>
        <v>0</v>
      </c>
      <c r="BG18" s="126">
        <f>'2 кв.'!BG19+'1 кв.'!BG24</f>
        <v>0</v>
      </c>
      <c r="BH18" s="126">
        <f>'2 кв.'!BH19+'1 кв.'!BH24</f>
        <v>0</v>
      </c>
      <c r="BI18" s="126">
        <f>'2 кв.'!BI19+'1 кв.'!BI24</f>
        <v>0</v>
      </c>
      <c r="BJ18" s="126">
        <f>'2 кв.'!BJ19+'1 кв.'!BJ24</f>
        <v>0</v>
      </c>
      <c r="BK18" s="126">
        <f>'2 кв.'!BK19+'1 кв.'!BK24</f>
        <v>0</v>
      </c>
      <c r="BL18" s="126">
        <f>'2 кв.'!BL19+'1 кв.'!BL24</f>
        <v>0</v>
      </c>
      <c r="BM18" s="126">
        <f>'2 кв.'!BM19+'1 кв.'!BM24</f>
        <v>0</v>
      </c>
      <c r="BN18" s="126">
        <f>'2 кв.'!BN19+'1 кв.'!BN24</f>
        <v>0</v>
      </c>
      <c r="BO18" s="126">
        <f>'2 кв.'!BO19+'1 кв.'!BO24</f>
        <v>0</v>
      </c>
      <c r="BP18" s="126">
        <f>'2 кв.'!BP19+'1 кв.'!BP24</f>
        <v>0</v>
      </c>
      <c r="BQ18" s="126">
        <f>'2 кв.'!BQ19+'1 кв.'!BQ24</f>
        <v>0</v>
      </c>
      <c r="BR18" s="126">
        <f>'2 кв.'!BR19+'1 кв.'!BR24</f>
        <v>0</v>
      </c>
      <c r="BS18" s="126">
        <f>'2 кв.'!BS19+'1 кв.'!BS24</f>
        <v>0</v>
      </c>
      <c r="BT18" s="126">
        <f>'2 кв.'!BT19+'1 кв.'!BT24</f>
        <v>0</v>
      </c>
      <c r="BU18" s="126">
        <f>'2 кв.'!BU19+'1 кв.'!BU24</f>
        <v>0</v>
      </c>
      <c r="BV18" s="126">
        <f>'2 кв.'!BV19+'1 кв.'!BV24</f>
        <v>0</v>
      </c>
      <c r="BW18" s="126">
        <f>'2 кв.'!BW19+'1 кв.'!BW24</f>
        <v>0</v>
      </c>
      <c r="BX18" s="126">
        <f>'2 кв.'!BX19+'1 кв.'!BX24</f>
        <v>0</v>
      </c>
      <c r="BY18" s="126">
        <f>'2 кв.'!BY19+'1 кв.'!BY24</f>
        <v>0</v>
      </c>
      <c r="BZ18" s="126">
        <f>'2 кв.'!BZ19+'1 кв.'!BZ24</f>
        <v>0</v>
      </c>
      <c r="CA18" s="126">
        <f>'2 кв.'!CA19+'1 кв.'!CA24</f>
        <v>0</v>
      </c>
      <c r="CB18" s="126">
        <f>'2 кв.'!CB19+'1 кв.'!CB24</f>
        <v>0</v>
      </c>
      <c r="CC18" s="126">
        <f>'2 кв.'!CC19+'1 кв.'!CC24</f>
        <v>0</v>
      </c>
      <c r="CD18" s="126">
        <f>'2 кв.'!CD19+'1 кв.'!CD24</f>
        <v>0</v>
      </c>
      <c r="CE18" s="126">
        <f>'2 кв.'!CE19+'1 кв.'!CE24</f>
        <v>0</v>
      </c>
      <c r="CF18" s="126">
        <f>'2 кв.'!CF19+'1 кв.'!CF24</f>
        <v>0</v>
      </c>
      <c r="CG18" s="126">
        <f>'2 кв.'!CG19+'1 кв.'!CG24</f>
        <v>0</v>
      </c>
      <c r="CH18" s="126">
        <f>'2 кв.'!CH19+'1 кв.'!CH24</f>
        <v>0</v>
      </c>
      <c r="CI18" s="126">
        <f>'2 кв.'!CI19+'1 кв.'!CI24</f>
        <v>0</v>
      </c>
      <c r="CJ18" s="126">
        <f>'2 кв.'!CJ19+'1 кв.'!CJ24</f>
        <v>0</v>
      </c>
      <c r="CK18" s="126">
        <f>'2 кв.'!CK19+'1 кв.'!CK24</f>
        <v>0</v>
      </c>
      <c r="CL18" s="126">
        <f>'2 кв.'!CL19+'1 кв.'!CL24</f>
        <v>0</v>
      </c>
      <c r="CM18" s="126">
        <f>'2 кв.'!CM19+'1 кв.'!CM24</f>
        <v>0</v>
      </c>
      <c r="CN18" s="126">
        <f>'2 кв.'!CN19+'1 кв.'!CN24</f>
        <v>0</v>
      </c>
      <c r="CO18" s="126">
        <f>'2 кв.'!CO19+'1 кв.'!CO24</f>
        <v>0</v>
      </c>
      <c r="CP18" s="126">
        <f>'2 кв.'!CP19+'1 кв.'!CP24</f>
        <v>0</v>
      </c>
      <c r="CQ18" s="126">
        <f>'2 кв.'!CQ19+'1 кв.'!CQ24</f>
        <v>0</v>
      </c>
      <c r="CR18" s="126">
        <f>'2 кв.'!CR19+'1 кв.'!CR24</f>
        <v>0</v>
      </c>
      <c r="CS18" s="126">
        <f>'2 кв.'!CS19+'1 кв.'!CS24</f>
        <v>0</v>
      </c>
      <c r="CT18" s="126">
        <f>'2 кв.'!CT19+'1 кв.'!CT24</f>
        <v>0</v>
      </c>
      <c r="CU18" s="126">
        <f>'2 кв.'!CU19+'1 кв.'!CU24</f>
        <v>0</v>
      </c>
      <c r="CV18" s="126">
        <f>'2 кв.'!CV19+'1 кв.'!CV24</f>
        <v>0</v>
      </c>
      <c r="CW18" s="126">
        <f>'2 кв.'!CW19+'1 кв.'!CW24</f>
        <v>0</v>
      </c>
      <c r="CX18" s="126">
        <f>'2 кв.'!CX19+'1 кв.'!CX24</f>
        <v>0</v>
      </c>
      <c r="CY18" s="126">
        <f>'2 кв.'!CY19+'1 кв.'!CY24</f>
        <v>0</v>
      </c>
      <c r="CZ18" s="126">
        <f>'2 кв.'!CZ19+'1 кв.'!CZ24</f>
        <v>0</v>
      </c>
      <c r="DA18" s="126">
        <f>'2 кв.'!DA19+'1 кв.'!DA24</f>
        <v>0</v>
      </c>
      <c r="DB18" s="126">
        <f>'2 кв.'!DB19+'1 кв.'!DB24</f>
        <v>0</v>
      </c>
      <c r="DC18" s="126">
        <f>'2 кв.'!DC19+'1 кв.'!DC24</f>
        <v>0</v>
      </c>
      <c r="DD18" s="126">
        <f>'2 кв.'!DD19+'1 кв.'!DD24</f>
        <v>0</v>
      </c>
      <c r="DE18" s="126">
        <f>'2 кв.'!DE19+'1 кв.'!DE24</f>
        <v>0</v>
      </c>
      <c r="DF18" s="126">
        <f>'2 кв.'!DF19+'1 кв.'!DF24</f>
        <v>0</v>
      </c>
      <c r="DG18" s="126">
        <f>'2 кв.'!DG19+'1 кв.'!DG24</f>
        <v>0</v>
      </c>
      <c r="DH18" s="126">
        <f>'2 кв.'!DH19+'1 кв.'!DH24</f>
        <v>0</v>
      </c>
      <c r="DI18" s="126">
        <f>'2 кв.'!DI19+'1 кв.'!DI24</f>
        <v>0</v>
      </c>
      <c r="DJ18" s="126">
        <f>'2 кв.'!DJ19+'1 кв.'!DJ24</f>
        <v>0</v>
      </c>
      <c r="DK18" s="126">
        <f>'2 кв.'!DK19+'1 кв.'!DK24</f>
        <v>0</v>
      </c>
      <c r="DL18" s="126">
        <f>'2 кв.'!DL19+'1 кв.'!DL24</f>
        <v>0</v>
      </c>
      <c r="DM18" s="126">
        <f>'2 кв.'!DM19+'1 кв.'!DM24</f>
        <v>0</v>
      </c>
      <c r="DN18" s="126">
        <f>'2 кв.'!DN19+'1 кв.'!DN24</f>
        <v>0</v>
      </c>
      <c r="DO18" s="126">
        <f>'2 кв.'!DO19+'1 кв.'!DO24</f>
        <v>0</v>
      </c>
      <c r="DP18" s="126">
        <f>'2 кв.'!DP19+'1 кв.'!DP24</f>
        <v>0</v>
      </c>
      <c r="DQ18" s="126">
        <f>'2 кв.'!DQ19+'1 кв.'!DQ24</f>
        <v>0</v>
      </c>
      <c r="DR18" s="126">
        <f>'2 кв.'!DR19+'1 кв.'!DR24</f>
        <v>0</v>
      </c>
      <c r="DS18" s="126">
        <f>'2 кв.'!DS19+'1 кв.'!DS24</f>
        <v>0</v>
      </c>
      <c r="DT18" s="126">
        <f>'2 кв.'!DT19+'1 кв.'!DT24</f>
        <v>0</v>
      </c>
      <c r="DU18" s="126">
        <f>'2 кв.'!DU19+'1 кв.'!DU24</f>
        <v>0</v>
      </c>
      <c r="DV18" s="126">
        <f>'2 кв.'!DV19+'1 кв.'!DV24</f>
        <v>0</v>
      </c>
      <c r="DW18" s="126">
        <f>'2 кв.'!DW19+'1 кв.'!DW24</f>
        <v>0</v>
      </c>
      <c r="DX18" s="126">
        <f>'2 кв.'!DX19+'1 кв.'!DX24</f>
        <v>0</v>
      </c>
      <c r="DY18" s="126">
        <f>'2 кв.'!DY19+'1 кв.'!DY24</f>
        <v>0</v>
      </c>
      <c r="DZ18" s="126">
        <f>'2 кв.'!DZ19+'1 кв.'!DZ24</f>
        <v>0</v>
      </c>
      <c r="EA18" s="126">
        <f>'2 кв.'!EA19+'1 кв.'!EA24</f>
        <v>0</v>
      </c>
      <c r="EB18" s="126">
        <f>'2 кв.'!EB19+'1 кв.'!EB24</f>
        <v>0</v>
      </c>
      <c r="EC18" s="126">
        <f>'2 кв.'!EC19+'1 кв.'!EC24</f>
        <v>0</v>
      </c>
      <c r="ED18" s="126">
        <f>'2 кв.'!ED19+'1 кв.'!ED24</f>
        <v>0</v>
      </c>
      <c r="EE18" s="126">
        <f>'2 кв.'!EE19+'1 кв.'!EE24</f>
        <v>0</v>
      </c>
      <c r="EF18" s="126">
        <f>'2 кв.'!EF19+'1 кв.'!EF24</f>
        <v>0</v>
      </c>
      <c r="EG18" s="126">
        <f>'2 кв.'!EG19+'1 кв.'!EG24</f>
        <v>0</v>
      </c>
      <c r="EH18" s="126">
        <f>'2 кв.'!EH19+'1 кв.'!EH24</f>
        <v>0</v>
      </c>
      <c r="EI18" s="126">
        <f>'2 кв.'!EI19+'1 кв.'!EI24</f>
        <v>0</v>
      </c>
      <c r="EJ18" s="126">
        <f>'2 кв.'!EJ19+'1 кв.'!EJ24</f>
        <v>0</v>
      </c>
      <c r="EK18" s="126">
        <f>'2 кв.'!EK19+'1 кв.'!EK24</f>
        <v>0</v>
      </c>
      <c r="EL18" s="126">
        <f>'2 кв.'!EL19+'1 кв.'!EL24</f>
        <v>0</v>
      </c>
      <c r="EM18" s="126">
        <f>'2 кв.'!EM19+'1 кв.'!EM24</f>
        <v>0</v>
      </c>
      <c r="EN18" s="126">
        <f>'2 кв.'!EN19+'1 кв.'!EN24</f>
        <v>0</v>
      </c>
      <c r="EO18" s="126">
        <f>'2 кв.'!EO19+'1 кв.'!EO24</f>
        <v>0</v>
      </c>
      <c r="EP18" s="126">
        <f>'2 кв.'!EP19+'1 кв.'!EP24</f>
        <v>0</v>
      </c>
      <c r="EQ18" s="126">
        <f>'2 кв.'!EQ19+'1 кв.'!EQ24</f>
        <v>0</v>
      </c>
      <c r="ER18" s="126">
        <f>'2 кв.'!ER19+'1 кв.'!ER24</f>
        <v>0</v>
      </c>
      <c r="ES18" s="126">
        <f>'2 кв.'!ES19+'1 кв.'!ES24</f>
        <v>0</v>
      </c>
      <c r="ET18" s="126">
        <f>'2 кв.'!ET19+'1 кв.'!ET24</f>
        <v>0</v>
      </c>
      <c r="EU18" s="126">
        <f>'2 кв.'!EU19+'1 кв.'!EU24</f>
        <v>0</v>
      </c>
      <c r="EV18" s="126">
        <f>'2 кв.'!EV19+'1 кв.'!EV24</f>
        <v>0</v>
      </c>
      <c r="EW18" s="126">
        <f>'2 кв.'!EW19+'1 кв.'!EW24</f>
        <v>0</v>
      </c>
      <c r="EX18" s="126">
        <f>'2 кв.'!EX19+'1 кв.'!EX24</f>
        <v>0</v>
      </c>
      <c r="EY18" s="126">
        <f>'2 кв.'!EY19+'1 кв.'!EY24</f>
        <v>0</v>
      </c>
      <c r="EZ18" s="126">
        <f>'2 кв.'!EZ19+'1 кв.'!EZ24</f>
        <v>0</v>
      </c>
      <c r="FA18" s="126">
        <f>'2 кв.'!FA19+'1 кв.'!FA24</f>
        <v>0</v>
      </c>
      <c r="FB18" s="126">
        <f>'2 кв.'!FB19+'1 кв.'!FB24</f>
        <v>0</v>
      </c>
      <c r="FC18" s="126">
        <f>'2 кв.'!FC19+'1 кв.'!FC24</f>
        <v>0</v>
      </c>
      <c r="FD18" s="126">
        <f>'2 кв.'!FD19+'1 кв.'!FD24</f>
        <v>0</v>
      </c>
      <c r="FE18" s="126">
        <f>'2 кв.'!FE19+'1 кв.'!FE24</f>
        <v>0</v>
      </c>
      <c r="FF18" s="126">
        <f>'2 кв.'!FF19+'1 кв.'!FF24</f>
        <v>0</v>
      </c>
      <c r="FG18" s="126">
        <f>'2 кв.'!FG19+'1 кв.'!FG24</f>
        <v>0</v>
      </c>
      <c r="FH18" s="126">
        <f>'2 кв.'!FH19+'1 кв.'!FH24</f>
        <v>0</v>
      </c>
      <c r="FI18" s="126">
        <f>'2 кв.'!FI19+'1 кв.'!FI24</f>
        <v>0</v>
      </c>
      <c r="FJ18" s="126">
        <f>'2 кв.'!FJ19+'1 кв.'!FJ24</f>
        <v>0</v>
      </c>
      <c r="FK18" s="126">
        <f>'2 кв.'!FK19+'1 кв.'!FK24</f>
        <v>0</v>
      </c>
      <c r="FL18" s="126">
        <f>'2 кв.'!FL19+'1 кв.'!FL24</f>
        <v>0</v>
      </c>
      <c r="FM18" s="126">
        <f>'2 кв.'!FM19+'1 кв.'!FM24</f>
        <v>0</v>
      </c>
      <c r="FN18" s="126">
        <f>'2 кв.'!FN19+'1 кв.'!FN24</f>
        <v>0</v>
      </c>
      <c r="FO18" s="126">
        <f>'2 кв.'!FO19+'1 кв.'!FO24</f>
        <v>0</v>
      </c>
      <c r="FP18" s="126">
        <f>'2 кв.'!FP19+'1 кв.'!FP24</f>
        <v>0</v>
      </c>
      <c r="FQ18" s="126">
        <f>'2 кв.'!FQ19+'1 кв.'!FQ24</f>
        <v>0</v>
      </c>
      <c r="FR18" s="126">
        <f>'2 кв.'!FR19+'1 кв.'!FR24</f>
        <v>0</v>
      </c>
      <c r="FS18" s="126">
        <f>'2 кв.'!FS19+'1 кв.'!FS24</f>
        <v>0</v>
      </c>
      <c r="FT18" s="126">
        <f>'2 кв.'!FT19+'1 кв.'!FT24</f>
        <v>0</v>
      </c>
      <c r="FU18" s="126">
        <f>'2 кв.'!FU19+'1 кв.'!FU24</f>
        <v>0</v>
      </c>
      <c r="FV18" s="126">
        <f>'2 кв.'!FV19+'1 кв.'!FV24</f>
        <v>0</v>
      </c>
      <c r="FW18" s="126">
        <f>'2 кв.'!FW19+'1 кв.'!FW24</f>
        <v>0</v>
      </c>
      <c r="FX18" s="126">
        <f>'2 кв.'!FX19+'1 кв.'!FX24</f>
        <v>0</v>
      </c>
      <c r="FY18" s="126">
        <f>'2 кв.'!FY19+'1 кв.'!FY24</f>
        <v>0</v>
      </c>
      <c r="FZ18" s="126">
        <f>'2 кв.'!FZ19+'1 кв.'!FZ24</f>
        <v>0</v>
      </c>
      <c r="GA18" s="126">
        <f>'2 кв.'!GA19+'1 кв.'!GA24</f>
        <v>0</v>
      </c>
      <c r="GB18" s="126">
        <f>'2 кв.'!GB19+'1 кв.'!GB24</f>
        <v>0</v>
      </c>
      <c r="GC18" s="126">
        <f>'2 кв.'!GC19+'1 кв.'!GC24</f>
        <v>0</v>
      </c>
      <c r="GD18" s="126">
        <f>'2 кв.'!GD19+'1 кв.'!GD24</f>
        <v>0</v>
      </c>
      <c r="GE18" s="126">
        <f>'2 кв.'!GE19+'1 кв.'!GE24</f>
        <v>0</v>
      </c>
      <c r="GF18" s="126">
        <f>'2 кв.'!GF19+'1 кв.'!GF24</f>
        <v>0</v>
      </c>
      <c r="GG18" s="126">
        <f>'2 кв.'!GG19+'1 кв.'!GG24</f>
        <v>0</v>
      </c>
      <c r="GH18" s="126">
        <f>'2 кв.'!GH19+'1 кв.'!GH24</f>
        <v>0</v>
      </c>
      <c r="GI18" s="126">
        <f>'2 кв.'!GI19+'1 кв.'!GI24</f>
        <v>0</v>
      </c>
      <c r="GJ18" s="126">
        <f>'2 кв.'!GJ19+'1 кв.'!GJ24</f>
        <v>0</v>
      </c>
      <c r="GK18" s="126">
        <f>'2 кв.'!GK19+'1 кв.'!GK24</f>
        <v>0</v>
      </c>
      <c r="GL18" s="126">
        <f>'2 кв.'!GL19+'1 кв.'!GL24</f>
        <v>0</v>
      </c>
      <c r="GM18" s="126">
        <f>'2 кв.'!GM19+'1 кв.'!GM24</f>
        <v>0</v>
      </c>
      <c r="GN18" s="126">
        <f>'2 кв.'!GN19+'1 кв.'!GN24</f>
        <v>0</v>
      </c>
      <c r="GO18" s="126">
        <f>'2 кв.'!GO19+'1 кв.'!GO24</f>
        <v>0</v>
      </c>
      <c r="GP18" s="126">
        <f>'2 кв.'!GP19+'1 кв.'!GP24</f>
        <v>0</v>
      </c>
      <c r="GQ18" s="126">
        <f>'2 кв.'!GQ19+'1 кв.'!GQ24</f>
        <v>0</v>
      </c>
      <c r="GR18" s="126">
        <f>'2 кв.'!GR19+'1 кв.'!GR24</f>
        <v>0</v>
      </c>
      <c r="GS18" s="126">
        <f>'2 кв.'!GS19+'1 кв.'!GS24</f>
        <v>0</v>
      </c>
      <c r="GT18" s="126">
        <f>'2 кв.'!GT19+'1 кв.'!GT24</f>
        <v>0</v>
      </c>
      <c r="GU18" s="126">
        <f>'2 кв.'!GU19+'1 кв.'!GU24</f>
        <v>0</v>
      </c>
      <c r="GV18" s="126">
        <f>'2 кв.'!GV19+'1 кв.'!GV24</f>
        <v>0</v>
      </c>
      <c r="GW18" s="126">
        <f>'2 кв.'!GW19+'1 кв.'!GW24</f>
        <v>0</v>
      </c>
      <c r="GX18" s="126">
        <f>'2 кв.'!GX19+'1 кв.'!GX24</f>
        <v>0</v>
      </c>
      <c r="GY18" s="126">
        <f>'2 кв.'!GY19+'1 кв.'!GY24</f>
        <v>0</v>
      </c>
      <c r="GZ18" s="126">
        <f>'2 кв.'!GZ19+'1 кв.'!GZ24</f>
        <v>0</v>
      </c>
      <c r="HA18" s="126">
        <f>'2 кв.'!HA19+'1 кв.'!HA24</f>
        <v>0</v>
      </c>
      <c r="HB18" s="126">
        <f>'2 кв.'!HB19+'1 кв.'!HB24</f>
        <v>0</v>
      </c>
      <c r="HC18" s="126">
        <f>'2 кв.'!HC19+'1 кв.'!HC24</f>
        <v>0</v>
      </c>
      <c r="HD18" s="126">
        <f>'2 кв.'!HD19+'1 кв.'!HD24</f>
        <v>0</v>
      </c>
      <c r="HE18" s="126">
        <f>'2 кв.'!HE19+'1 кв.'!HE24</f>
        <v>0</v>
      </c>
      <c r="HF18" s="126">
        <f>'2 кв.'!HF19+'1 кв.'!HF24</f>
        <v>0</v>
      </c>
      <c r="HG18" s="126">
        <f>'2 кв.'!HG19+'1 кв.'!HG24</f>
        <v>0</v>
      </c>
      <c r="HH18" s="126">
        <f>'2 кв.'!HH19+'1 кв.'!HH24</f>
        <v>0</v>
      </c>
      <c r="HI18" s="126">
        <f>'2 кв.'!HI19+'1 кв.'!HI24</f>
        <v>0</v>
      </c>
      <c r="HJ18" s="126">
        <f>'2 кв.'!HJ19+'1 кв.'!HJ24</f>
        <v>0</v>
      </c>
      <c r="HK18" s="126">
        <f>'2 кв.'!HK19+'1 кв.'!HK24</f>
        <v>0</v>
      </c>
      <c r="HL18" s="126">
        <f>'2 кв.'!HL19+'1 кв.'!HL24</f>
        <v>0</v>
      </c>
      <c r="HM18" s="126">
        <f>'2 кв.'!HM19+'1 кв.'!HM24</f>
        <v>0</v>
      </c>
      <c r="HN18" s="126">
        <f>'2 кв.'!HN19+'1 кв.'!HN24</f>
        <v>0</v>
      </c>
      <c r="HO18" s="126">
        <f>'2 кв.'!HO19+'1 кв.'!HO24</f>
        <v>0</v>
      </c>
      <c r="HP18" s="126">
        <f>'2 кв.'!HP19+'1 кв.'!HP24</f>
        <v>0</v>
      </c>
      <c r="HQ18" s="126">
        <f>'2 кв.'!HQ19+'1 кв.'!HQ24</f>
        <v>0</v>
      </c>
      <c r="HR18" s="126">
        <f>'2 кв.'!HR19+'1 кв.'!HR24</f>
        <v>0</v>
      </c>
      <c r="HS18" s="126">
        <f>'2 кв.'!HS19+'1 кв.'!HS24</f>
        <v>0</v>
      </c>
      <c r="HT18" s="126">
        <f>'2 кв.'!HT19+'1 кв.'!HT24</f>
        <v>0</v>
      </c>
      <c r="HU18" s="126">
        <f>'2 кв.'!HU19+'1 кв.'!HU24</f>
        <v>0</v>
      </c>
      <c r="HV18" s="126">
        <f>'2 кв.'!HV19+'1 кв.'!HV24</f>
        <v>0</v>
      </c>
      <c r="HW18" s="126">
        <f>'2 кв.'!HW19+'1 кв.'!HW24</f>
        <v>0</v>
      </c>
      <c r="HX18" s="126">
        <f>'2 кв.'!HX19+'1 кв.'!HX24</f>
        <v>0</v>
      </c>
      <c r="HY18" s="126">
        <f>'2 кв.'!HY19+'1 кв.'!HY24</f>
        <v>0</v>
      </c>
      <c r="HZ18" s="126">
        <f>'2 кв.'!HZ19+'1 кв.'!HZ24</f>
        <v>0</v>
      </c>
      <c r="IA18" s="126">
        <f>'2 кв.'!IA19+'1 кв.'!IA24</f>
        <v>0</v>
      </c>
      <c r="IB18" s="126">
        <f>'2 кв.'!IB19+'1 кв.'!IB24</f>
        <v>0</v>
      </c>
      <c r="IC18" s="126">
        <f>'2 кв.'!IC19+'1 кв.'!IC24</f>
        <v>0</v>
      </c>
      <c r="ID18" s="126">
        <f>'2 кв.'!ID19+'1 кв.'!ID24</f>
        <v>0</v>
      </c>
      <c r="IE18" s="126">
        <f>'2 кв.'!IE19+'1 кв.'!IE24</f>
        <v>0</v>
      </c>
      <c r="IF18" s="126">
        <f>'2 кв.'!IF19+'1 кв.'!IF24</f>
        <v>0</v>
      </c>
    </row>
    <row r="19" spans="1:240" ht="13.5" customHeight="1">
      <c r="A19" s="15" t="s">
        <v>33</v>
      </c>
      <c r="B19" s="54" t="s">
        <v>34</v>
      </c>
      <c r="C19" s="16" t="s">
        <v>35</v>
      </c>
      <c r="D19" s="23">
        <f t="shared" si="2"/>
        <v>0</v>
      </c>
      <c r="E19" s="17">
        <f t="shared" si="3"/>
        <v>0</v>
      </c>
      <c r="F19" s="17"/>
      <c r="G19" s="126">
        <f>'2 кв.'!G20+'1 кв.'!G25</f>
        <v>0</v>
      </c>
      <c r="H19" s="126">
        <f>'2 кв.'!H20+'1 кв.'!H25</f>
        <v>0</v>
      </c>
      <c r="I19" s="126">
        <f>'2 кв.'!I20+'1 кв.'!I25</f>
        <v>0</v>
      </c>
      <c r="J19" s="126">
        <f>'2 кв.'!J20+'1 кв.'!J25</f>
        <v>0</v>
      </c>
      <c r="K19" s="126">
        <f>'2 кв.'!K20+'1 кв.'!K25</f>
        <v>0</v>
      </c>
      <c r="L19" s="126">
        <f>'2 кв.'!L20+'1 кв.'!L25</f>
        <v>0</v>
      </c>
      <c r="M19" s="126">
        <f>'2 кв.'!M20+'1 кв.'!M25</f>
        <v>0</v>
      </c>
      <c r="N19" s="126">
        <f>'2 кв.'!N20+'1 кв.'!N25</f>
        <v>0</v>
      </c>
      <c r="O19" s="126">
        <f>'2 кв.'!O20+'1 кв.'!O25</f>
        <v>0</v>
      </c>
      <c r="P19" s="126">
        <f>'2 кв.'!P20+'1 кв.'!P25</f>
        <v>0</v>
      </c>
      <c r="Q19" s="126">
        <f>'2 кв.'!Q20+'1 кв.'!Q25</f>
        <v>0</v>
      </c>
      <c r="R19" s="126">
        <f>'2 кв.'!R20+'1 кв.'!R25</f>
        <v>0</v>
      </c>
      <c r="S19" s="126">
        <f>'2 кв.'!S20+'1 кв.'!S25</f>
        <v>0</v>
      </c>
      <c r="T19" s="126">
        <f>'2 кв.'!T20+'1 кв.'!T25</f>
        <v>0</v>
      </c>
      <c r="U19" s="126">
        <f>'2 кв.'!U20+'1 кв.'!U25</f>
        <v>0</v>
      </c>
      <c r="V19" s="126">
        <f>'2 кв.'!V20+'1 кв.'!V25</f>
        <v>0</v>
      </c>
      <c r="W19" s="126">
        <f>'2 кв.'!W20+'1 кв.'!W25</f>
        <v>0</v>
      </c>
      <c r="X19" s="126">
        <f>'2 кв.'!X20+'1 кв.'!X25</f>
        <v>0</v>
      </c>
      <c r="Y19" s="126">
        <f>'2 кв.'!Y20+'1 кв.'!Y25</f>
        <v>0</v>
      </c>
      <c r="Z19" s="126">
        <f>'2 кв.'!Z20+'1 кв.'!Z25</f>
        <v>0</v>
      </c>
      <c r="AA19" s="126">
        <f>'2 кв.'!AA20+'1 кв.'!AA25</f>
        <v>0</v>
      </c>
      <c r="AB19" s="126">
        <f>'2 кв.'!AB20+'1 кв.'!AB25</f>
        <v>0</v>
      </c>
      <c r="AC19" s="126">
        <f>'2 кв.'!AC20+'1 кв.'!AC25</f>
        <v>0</v>
      </c>
      <c r="AD19" s="126">
        <f>'2 кв.'!AD20+'1 кв.'!AD25</f>
        <v>0</v>
      </c>
      <c r="AE19" s="126">
        <f>'2 кв.'!AE20+'1 кв.'!AE25</f>
        <v>0</v>
      </c>
      <c r="AF19" s="126">
        <f>'2 кв.'!AF20+'1 кв.'!AF25</f>
        <v>0</v>
      </c>
      <c r="AG19" s="126">
        <f>'2 кв.'!AG20+'1 кв.'!AG25</f>
        <v>0</v>
      </c>
      <c r="AH19" s="126">
        <f>'2 кв.'!AH20+'1 кв.'!AH25</f>
        <v>0</v>
      </c>
      <c r="AI19" s="126">
        <f>'2 кв.'!AI20+'1 кв.'!AI25</f>
        <v>0</v>
      </c>
      <c r="AJ19" s="126">
        <f>'2 кв.'!AJ20+'1 кв.'!AJ25</f>
        <v>0</v>
      </c>
      <c r="AK19" s="126">
        <f>'2 кв.'!AK20+'1 кв.'!AK25</f>
        <v>0</v>
      </c>
      <c r="AL19" s="126">
        <f>'2 кв.'!AL20+'1 кв.'!AL25</f>
        <v>0</v>
      </c>
      <c r="AM19" s="126">
        <f>'2 кв.'!AM20+'1 кв.'!AM25</f>
        <v>0</v>
      </c>
      <c r="AN19" s="126">
        <f>'2 кв.'!AN20+'1 кв.'!AN25</f>
        <v>0</v>
      </c>
      <c r="AO19" s="126">
        <f>'2 кв.'!AO20+'1 кв.'!AO25</f>
        <v>0</v>
      </c>
      <c r="AP19" s="126">
        <f>'2 кв.'!AP20+'1 кв.'!AP25</f>
        <v>0</v>
      </c>
      <c r="AQ19" s="126">
        <f>'2 кв.'!AQ20+'1 кв.'!AQ25</f>
        <v>0</v>
      </c>
      <c r="AR19" s="126">
        <f>'2 кв.'!AR20+'1 кв.'!AR25</f>
        <v>0</v>
      </c>
      <c r="AS19" s="126">
        <f>'2 кв.'!AS20+'1 кв.'!AS25</f>
        <v>0</v>
      </c>
      <c r="AT19" s="126">
        <f>'2 кв.'!AT20+'1 кв.'!AT25</f>
        <v>0</v>
      </c>
      <c r="AU19" s="126">
        <f>'2 кв.'!AU20+'1 кв.'!AU25</f>
        <v>0</v>
      </c>
      <c r="AV19" s="126">
        <f>'2 кв.'!AV20+'1 кв.'!AV25</f>
        <v>0</v>
      </c>
      <c r="AW19" s="126">
        <f>'2 кв.'!AW20+'1 кв.'!AW25</f>
        <v>0</v>
      </c>
      <c r="AX19" s="126">
        <f>'2 кв.'!AX20+'1 кв.'!AX25</f>
        <v>0</v>
      </c>
      <c r="AY19" s="126">
        <f>'2 кв.'!AY20+'1 кв.'!AY25</f>
        <v>0</v>
      </c>
      <c r="AZ19" s="126">
        <f>'2 кв.'!AZ20+'1 кв.'!AZ25</f>
        <v>0</v>
      </c>
      <c r="BA19" s="126">
        <f>'2 кв.'!BA20+'1 кв.'!BA25</f>
        <v>0</v>
      </c>
      <c r="BB19" s="126">
        <f>'2 кв.'!BB20+'1 кв.'!BB25</f>
        <v>0</v>
      </c>
      <c r="BC19" s="126">
        <f>'2 кв.'!BC20+'1 кв.'!BC25</f>
        <v>0</v>
      </c>
      <c r="BD19" s="126">
        <f>'2 кв.'!BD20+'1 кв.'!BD25</f>
        <v>0</v>
      </c>
      <c r="BE19" s="126">
        <f>'2 кв.'!BE20+'1 кв.'!BE25</f>
        <v>0</v>
      </c>
      <c r="BF19" s="126">
        <f>'2 кв.'!BF20+'1 кв.'!BF25</f>
        <v>0</v>
      </c>
      <c r="BG19" s="126">
        <f>'2 кв.'!BG20+'1 кв.'!BG25</f>
        <v>0</v>
      </c>
      <c r="BH19" s="126">
        <f>'2 кв.'!BH20+'1 кв.'!BH25</f>
        <v>0</v>
      </c>
      <c r="BI19" s="126">
        <f>'2 кв.'!BI20+'1 кв.'!BI25</f>
        <v>0</v>
      </c>
      <c r="BJ19" s="126">
        <f>'2 кв.'!BJ20+'1 кв.'!BJ25</f>
        <v>0</v>
      </c>
      <c r="BK19" s="126">
        <f>'2 кв.'!BK20+'1 кв.'!BK25</f>
        <v>0</v>
      </c>
      <c r="BL19" s="126">
        <f>'2 кв.'!BL20+'1 кв.'!BL25</f>
        <v>0</v>
      </c>
      <c r="BM19" s="126">
        <f>'2 кв.'!BM20+'1 кв.'!BM25</f>
        <v>0</v>
      </c>
      <c r="BN19" s="126">
        <f>'2 кв.'!BN20+'1 кв.'!BN25</f>
        <v>0</v>
      </c>
      <c r="BO19" s="126">
        <f>'2 кв.'!BO20+'1 кв.'!BO25</f>
        <v>0</v>
      </c>
      <c r="BP19" s="126">
        <f>'2 кв.'!BP20+'1 кв.'!BP25</f>
        <v>0</v>
      </c>
      <c r="BQ19" s="126">
        <f>'2 кв.'!BQ20+'1 кв.'!BQ25</f>
        <v>0</v>
      </c>
      <c r="BR19" s="126">
        <f>'2 кв.'!BR20+'1 кв.'!BR25</f>
        <v>0</v>
      </c>
      <c r="BS19" s="126">
        <f>'2 кв.'!BS20+'1 кв.'!BS25</f>
        <v>0</v>
      </c>
      <c r="BT19" s="126">
        <f>'2 кв.'!BT20+'1 кв.'!BT25</f>
        <v>0</v>
      </c>
      <c r="BU19" s="126">
        <f>'2 кв.'!BU20+'1 кв.'!BU25</f>
        <v>0</v>
      </c>
      <c r="BV19" s="126">
        <f>'2 кв.'!BV20+'1 кв.'!BV25</f>
        <v>0</v>
      </c>
      <c r="BW19" s="126">
        <f>'2 кв.'!BW20+'1 кв.'!BW25</f>
        <v>0</v>
      </c>
      <c r="BX19" s="126">
        <f>'2 кв.'!BX20+'1 кв.'!BX25</f>
        <v>0</v>
      </c>
      <c r="BY19" s="126">
        <f>'2 кв.'!BY20+'1 кв.'!BY25</f>
        <v>0</v>
      </c>
      <c r="BZ19" s="126">
        <f>'2 кв.'!BZ20+'1 кв.'!BZ25</f>
        <v>0</v>
      </c>
      <c r="CA19" s="126">
        <f>'2 кв.'!CA20+'1 кв.'!CA25</f>
        <v>0</v>
      </c>
      <c r="CB19" s="126">
        <f>'2 кв.'!CB20+'1 кв.'!CB25</f>
        <v>0</v>
      </c>
      <c r="CC19" s="126">
        <f>'2 кв.'!CC20+'1 кв.'!CC25</f>
        <v>0</v>
      </c>
      <c r="CD19" s="126">
        <f>'2 кв.'!CD20+'1 кв.'!CD25</f>
        <v>0</v>
      </c>
      <c r="CE19" s="126">
        <f>'2 кв.'!CE20+'1 кв.'!CE25</f>
        <v>0</v>
      </c>
      <c r="CF19" s="126">
        <f>'2 кв.'!CF20+'1 кв.'!CF25</f>
        <v>0</v>
      </c>
      <c r="CG19" s="126">
        <f>'2 кв.'!CG20+'1 кв.'!CG25</f>
        <v>0</v>
      </c>
      <c r="CH19" s="126">
        <f>'2 кв.'!CH20+'1 кв.'!CH25</f>
        <v>0</v>
      </c>
      <c r="CI19" s="126">
        <f>'2 кв.'!CI20+'1 кв.'!CI25</f>
        <v>0</v>
      </c>
      <c r="CJ19" s="126">
        <f>'2 кв.'!CJ20+'1 кв.'!CJ25</f>
        <v>0</v>
      </c>
      <c r="CK19" s="126">
        <f>'2 кв.'!CK20+'1 кв.'!CK25</f>
        <v>0</v>
      </c>
      <c r="CL19" s="126">
        <f>'2 кв.'!CL20+'1 кв.'!CL25</f>
        <v>0</v>
      </c>
      <c r="CM19" s="126">
        <f>'2 кв.'!CM20+'1 кв.'!CM25</f>
        <v>0</v>
      </c>
      <c r="CN19" s="126">
        <f>'2 кв.'!CN20+'1 кв.'!CN25</f>
        <v>0</v>
      </c>
      <c r="CO19" s="126">
        <f>'2 кв.'!CO20+'1 кв.'!CO25</f>
        <v>0</v>
      </c>
      <c r="CP19" s="126">
        <f>'2 кв.'!CP20+'1 кв.'!CP25</f>
        <v>0</v>
      </c>
      <c r="CQ19" s="126">
        <f>'2 кв.'!CQ20+'1 кв.'!CQ25</f>
        <v>0</v>
      </c>
      <c r="CR19" s="126">
        <f>'2 кв.'!CR20+'1 кв.'!CR25</f>
        <v>0</v>
      </c>
      <c r="CS19" s="126">
        <f>'2 кв.'!CS20+'1 кв.'!CS25</f>
        <v>0</v>
      </c>
      <c r="CT19" s="126">
        <f>'2 кв.'!CT20+'1 кв.'!CT25</f>
        <v>0</v>
      </c>
      <c r="CU19" s="126">
        <f>'2 кв.'!CU20+'1 кв.'!CU25</f>
        <v>0</v>
      </c>
      <c r="CV19" s="126">
        <f>'2 кв.'!CV20+'1 кв.'!CV25</f>
        <v>0</v>
      </c>
      <c r="CW19" s="126">
        <f>'2 кв.'!CW20+'1 кв.'!CW25</f>
        <v>0</v>
      </c>
      <c r="CX19" s="126">
        <f>'2 кв.'!CX20+'1 кв.'!CX25</f>
        <v>0</v>
      </c>
      <c r="CY19" s="126">
        <f>'2 кв.'!CY20+'1 кв.'!CY25</f>
        <v>0</v>
      </c>
      <c r="CZ19" s="126">
        <f>'2 кв.'!CZ20+'1 кв.'!CZ25</f>
        <v>0</v>
      </c>
      <c r="DA19" s="126">
        <f>'2 кв.'!DA20+'1 кв.'!DA25</f>
        <v>0</v>
      </c>
      <c r="DB19" s="126">
        <f>'2 кв.'!DB20+'1 кв.'!DB25</f>
        <v>0</v>
      </c>
      <c r="DC19" s="126">
        <f>'2 кв.'!DC20+'1 кв.'!DC25</f>
        <v>0</v>
      </c>
      <c r="DD19" s="126">
        <f>'2 кв.'!DD20+'1 кв.'!DD25</f>
        <v>0</v>
      </c>
      <c r="DE19" s="126">
        <f>'2 кв.'!DE20+'1 кв.'!DE25</f>
        <v>0</v>
      </c>
      <c r="DF19" s="126">
        <f>'2 кв.'!DF20+'1 кв.'!DF25</f>
        <v>0</v>
      </c>
      <c r="DG19" s="126">
        <f>'2 кв.'!DG20+'1 кв.'!DG25</f>
        <v>0</v>
      </c>
      <c r="DH19" s="126">
        <f>'2 кв.'!DH20+'1 кв.'!DH25</f>
        <v>0</v>
      </c>
      <c r="DI19" s="126">
        <f>'2 кв.'!DI20+'1 кв.'!DI25</f>
        <v>0</v>
      </c>
      <c r="DJ19" s="126">
        <f>'2 кв.'!DJ20+'1 кв.'!DJ25</f>
        <v>0</v>
      </c>
      <c r="DK19" s="126">
        <f>'2 кв.'!DK20+'1 кв.'!DK25</f>
        <v>0</v>
      </c>
      <c r="DL19" s="126">
        <f>'2 кв.'!DL20+'1 кв.'!DL25</f>
        <v>0</v>
      </c>
      <c r="DM19" s="126">
        <f>'2 кв.'!DM20+'1 кв.'!DM25</f>
        <v>0</v>
      </c>
      <c r="DN19" s="126">
        <f>'2 кв.'!DN20+'1 кв.'!DN25</f>
        <v>0</v>
      </c>
      <c r="DO19" s="126">
        <f>'2 кв.'!DO20+'1 кв.'!DO25</f>
        <v>0</v>
      </c>
      <c r="DP19" s="126">
        <f>'2 кв.'!DP20+'1 кв.'!DP25</f>
        <v>0</v>
      </c>
      <c r="DQ19" s="126">
        <f>'2 кв.'!DQ20+'1 кв.'!DQ25</f>
        <v>0</v>
      </c>
      <c r="DR19" s="126">
        <f>'2 кв.'!DR20+'1 кв.'!DR25</f>
        <v>0</v>
      </c>
      <c r="DS19" s="126">
        <f>'2 кв.'!DS20+'1 кв.'!DS25</f>
        <v>0</v>
      </c>
      <c r="DT19" s="126">
        <f>'2 кв.'!DT20+'1 кв.'!DT25</f>
        <v>0</v>
      </c>
      <c r="DU19" s="126">
        <f>'2 кв.'!DU20+'1 кв.'!DU25</f>
        <v>0</v>
      </c>
      <c r="DV19" s="126">
        <f>'2 кв.'!DV20+'1 кв.'!DV25</f>
        <v>0</v>
      </c>
      <c r="DW19" s="126">
        <f>'2 кв.'!DW20+'1 кв.'!DW25</f>
        <v>0</v>
      </c>
      <c r="DX19" s="126">
        <f>'2 кв.'!DX20+'1 кв.'!DX25</f>
        <v>0</v>
      </c>
      <c r="DY19" s="126">
        <f>'2 кв.'!DY20+'1 кв.'!DY25</f>
        <v>0</v>
      </c>
      <c r="DZ19" s="126">
        <f>'2 кв.'!DZ20+'1 кв.'!DZ25</f>
        <v>0</v>
      </c>
      <c r="EA19" s="126">
        <f>'2 кв.'!EA20+'1 кв.'!EA25</f>
        <v>0</v>
      </c>
      <c r="EB19" s="126">
        <f>'2 кв.'!EB20+'1 кв.'!EB25</f>
        <v>0</v>
      </c>
      <c r="EC19" s="126">
        <f>'2 кв.'!EC20+'1 кв.'!EC25</f>
        <v>0</v>
      </c>
      <c r="ED19" s="126">
        <f>'2 кв.'!ED20+'1 кв.'!ED25</f>
        <v>0</v>
      </c>
      <c r="EE19" s="126">
        <f>'2 кв.'!EE20+'1 кв.'!EE25</f>
        <v>0</v>
      </c>
      <c r="EF19" s="126">
        <f>'2 кв.'!EF20+'1 кв.'!EF25</f>
        <v>0</v>
      </c>
      <c r="EG19" s="126">
        <f>'2 кв.'!EG20+'1 кв.'!EG25</f>
        <v>0</v>
      </c>
      <c r="EH19" s="126">
        <f>'2 кв.'!EH20+'1 кв.'!EH25</f>
        <v>0</v>
      </c>
      <c r="EI19" s="126">
        <f>'2 кв.'!EI20+'1 кв.'!EI25</f>
        <v>0</v>
      </c>
      <c r="EJ19" s="126">
        <f>'2 кв.'!EJ20+'1 кв.'!EJ25</f>
        <v>0</v>
      </c>
      <c r="EK19" s="126">
        <f>'2 кв.'!EK20+'1 кв.'!EK25</f>
        <v>0</v>
      </c>
      <c r="EL19" s="126">
        <f>'2 кв.'!EL20+'1 кв.'!EL25</f>
        <v>0</v>
      </c>
      <c r="EM19" s="126">
        <f>'2 кв.'!EM20+'1 кв.'!EM25</f>
        <v>0</v>
      </c>
      <c r="EN19" s="126">
        <f>'2 кв.'!EN20+'1 кв.'!EN25</f>
        <v>0</v>
      </c>
      <c r="EO19" s="126">
        <f>'2 кв.'!EO20+'1 кв.'!EO25</f>
        <v>0</v>
      </c>
      <c r="EP19" s="126">
        <f>'2 кв.'!EP20+'1 кв.'!EP25</f>
        <v>0</v>
      </c>
      <c r="EQ19" s="126">
        <f>'2 кв.'!EQ20+'1 кв.'!EQ25</f>
        <v>0</v>
      </c>
      <c r="ER19" s="126">
        <f>'2 кв.'!ER20+'1 кв.'!ER25</f>
        <v>0</v>
      </c>
      <c r="ES19" s="126">
        <f>'2 кв.'!ES20+'1 кв.'!ES25</f>
        <v>0</v>
      </c>
      <c r="ET19" s="126">
        <f>'2 кв.'!ET20+'1 кв.'!ET25</f>
        <v>0</v>
      </c>
      <c r="EU19" s="126">
        <f>'2 кв.'!EU20+'1 кв.'!EU25</f>
        <v>0</v>
      </c>
      <c r="EV19" s="126">
        <f>'2 кв.'!EV20+'1 кв.'!EV25</f>
        <v>0</v>
      </c>
      <c r="EW19" s="126">
        <f>'2 кв.'!EW20+'1 кв.'!EW25</f>
        <v>0</v>
      </c>
      <c r="EX19" s="126">
        <f>'2 кв.'!EX20+'1 кв.'!EX25</f>
        <v>0</v>
      </c>
      <c r="EY19" s="126">
        <f>'2 кв.'!EY20+'1 кв.'!EY25</f>
        <v>0</v>
      </c>
      <c r="EZ19" s="126">
        <f>'2 кв.'!EZ20+'1 кв.'!EZ25</f>
        <v>0</v>
      </c>
      <c r="FA19" s="126">
        <f>'2 кв.'!FA20+'1 кв.'!FA25</f>
        <v>0</v>
      </c>
      <c r="FB19" s="126">
        <f>'2 кв.'!FB20+'1 кв.'!FB25</f>
        <v>0</v>
      </c>
      <c r="FC19" s="126">
        <f>'2 кв.'!FC20+'1 кв.'!FC25</f>
        <v>0</v>
      </c>
      <c r="FD19" s="126">
        <f>'2 кв.'!FD20+'1 кв.'!FD25</f>
        <v>0</v>
      </c>
      <c r="FE19" s="126">
        <f>'2 кв.'!FE20+'1 кв.'!FE25</f>
        <v>0</v>
      </c>
      <c r="FF19" s="126">
        <f>'2 кв.'!FF20+'1 кв.'!FF25</f>
        <v>0</v>
      </c>
      <c r="FG19" s="126">
        <f>'2 кв.'!FG20+'1 кв.'!FG25</f>
        <v>0</v>
      </c>
      <c r="FH19" s="126">
        <f>'2 кв.'!FH20+'1 кв.'!FH25</f>
        <v>0</v>
      </c>
      <c r="FI19" s="126">
        <f>'2 кв.'!FI20+'1 кв.'!FI25</f>
        <v>0</v>
      </c>
      <c r="FJ19" s="126">
        <f>'2 кв.'!FJ20+'1 кв.'!FJ25</f>
        <v>0</v>
      </c>
      <c r="FK19" s="126">
        <f>'2 кв.'!FK20+'1 кв.'!FK25</f>
        <v>0</v>
      </c>
      <c r="FL19" s="126">
        <f>'2 кв.'!FL20+'1 кв.'!FL25</f>
        <v>0</v>
      </c>
      <c r="FM19" s="126">
        <f>'2 кв.'!FM20+'1 кв.'!FM25</f>
        <v>0</v>
      </c>
      <c r="FN19" s="126">
        <f>'2 кв.'!FN20+'1 кв.'!FN25</f>
        <v>0</v>
      </c>
      <c r="FO19" s="126">
        <f>'2 кв.'!FO20+'1 кв.'!FO25</f>
        <v>0</v>
      </c>
      <c r="FP19" s="126">
        <f>'2 кв.'!FP20+'1 кв.'!FP25</f>
        <v>0</v>
      </c>
      <c r="FQ19" s="126">
        <f>'2 кв.'!FQ20+'1 кв.'!FQ25</f>
        <v>0</v>
      </c>
      <c r="FR19" s="126">
        <f>'2 кв.'!FR20+'1 кв.'!FR25</f>
        <v>0</v>
      </c>
      <c r="FS19" s="126">
        <f>'2 кв.'!FS20+'1 кв.'!FS25</f>
        <v>0</v>
      </c>
      <c r="FT19" s="126">
        <f>'2 кв.'!FT20+'1 кв.'!FT25</f>
        <v>0</v>
      </c>
      <c r="FU19" s="126">
        <f>'2 кв.'!FU20+'1 кв.'!FU25</f>
        <v>0</v>
      </c>
      <c r="FV19" s="126">
        <f>'2 кв.'!FV20+'1 кв.'!FV25</f>
        <v>0</v>
      </c>
      <c r="FW19" s="126">
        <f>'2 кв.'!FW20+'1 кв.'!FW25</f>
        <v>0</v>
      </c>
      <c r="FX19" s="126">
        <f>'2 кв.'!FX20+'1 кв.'!FX25</f>
        <v>0</v>
      </c>
      <c r="FY19" s="126">
        <f>'2 кв.'!FY20+'1 кв.'!FY25</f>
        <v>0</v>
      </c>
      <c r="FZ19" s="126">
        <f>'2 кв.'!FZ20+'1 кв.'!FZ25</f>
        <v>0</v>
      </c>
      <c r="GA19" s="126">
        <f>'2 кв.'!GA20+'1 кв.'!GA25</f>
        <v>0</v>
      </c>
      <c r="GB19" s="126">
        <f>'2 кв.'!GB20+'1 кв.'!GB25</f>
        <v>0</v>
      </c>
      <c r="GC19" s="126">
        <f>'2 кв.'!GC20+'1 кв.'!GC25</f>
        <v>0</v>
      </c>
      <c r="GD19" s="126">
        <f>'2 кв.'!GD20+'1 кв.'!GD25</f>
        <v>0</v>
      </c>
      <c r="GE19" s="126">
        <f>'2 кв.'!GE20+'1 кв.'!GE25</f>
        <v>0</v>
      </c>
      <c r="GF19" s="126">
        <f>'2 кв.'!GF20+'1 кв.'!GF25</f>
        <v>0</v>
      </c>
      <c r="GG19" s="126">
        <f>'2 кв.'!GG20+'1 кв.'!GG25</f>
        <v>0</v>
      </c>
      <c r="GH19" s="126">
        <f>'2 кв.'!GH20+'1 кв.'!GH25</f>
        <v>0</v>
      </c>
      <c r="GI19" s="126">
        <f>'2 кв.'!GI20+'1 кв.'!GI25</f>
        <v>0</v>
      </c>
      <c r="GJ19" s="126">
        <f>'2 кв.'!GJ20+'1 кв.'!GJ25</f>
        <v>0</v>
      </c>
      <c r="GK19" s="126">
        <f>'2 кв.'!GK20+'1 кв.'!GK25</f>
        <v>0</v>
      </c>
      <c r="GL19" s="126">
        <f>'2 кв.'!GL20+'1 кв.'!GL25</f>
        <v>0</v>
      </c>
      <c r="GM19" s="126">
        <f>'2 кв.'!GM20+'1 кв.'!GM25</f>
        <v>0</v>
      </c>
      <c r="GN19" s="126">
        <f>'2 кв.'!GN20+'1 кв.'!GN25</f>
        <v>0</v>
      </c>
      <c r="GO19" s="126">
        <f>'2 кв.'!GO20+'1 кв.'!GO25</f>
        <v>0</v>
      </c>
      <c r="GP19" s="126">
        <f>'2 кв.'!GP20+'1 кв.'!GP25</f>
        <v>0</v>
      </c>
      <c r="GQ19" s="126">
        <f>'2 кв.'!GQ20+'1 кв.'!GQ25</f>
        <v>0</v>
      </c>
      <c r="GR19" s="126">
        <f>'2 кв.'!GR20+'1 кв.'!GR25</f>
        <v>0</v>
      </c>
      <c r="GS19" s="126">
        <f>'2 кв.'!GS20+'1 кв.'!GS25</f>
        <v>0</v>
      </c>
      <c r="GT19" s="126">
        <f>'2 кв.'!GT20+'1 кв.'!GT25</f>
        <v>0</v>
      </c>
      <c r="GU19" s="126">
        <f>'2 кв.'!GU20+'1 кв.'!GU25</f>
        <v>0</v>
      </c>
      <c r="GV19" s="126">
        <f>'2 кв.'!GV20+'1 кв.'!GV25</f>
        <v>0</v>
      </c>
      <c r="GW19" s="126">
        <f>'2 кв.'!GW20+'1 кв.'!GW25</f>
        <v>0</v>
      </c>
      <c r="GX19" s="126">
        <f>'2 кв.'!GX20+'1 кв.'!GX25</f>
        <v>0</v>
      </c>
      <c r="GY19" s="126">
        <f>'2 кв.'!GY20+'1 кв.'!GY25</f>
        <v>0</v>
      </c>
      <c r="GZ19" s="126">
        <f>'2 кв.'!GZ20+'1 кв.'!GZ25</f>
        <v>0</v>
      </c>
      <c r="HA19" s="126">
        <f>'2 кв.'!HA20+'1 кв.'!HA25</f>
        <v>0</v>
      </c>
      <c r="HB19" s="126">
        <f>'2 кв.'!HB20+'1 кв.'!HB25</f>
        <v>0</v>
      </c>
      <c r="HC19" s="126">
        <f>'2 кв.'!HC20+'1 кв.'!HC25</f>
        <v>0</v>
      </c>
      <c r="HD19" s="126">
        <f>'2 кв.'!HD20+'1 кв.'!HD25</f>
        <v>0</v>
      </c>
      <c r="HE19" s="126">
        <f>'2 кв.'!HE20+'1 кв.'!HE25</f>
        <v>0</v>
      </c>
      <c r="HF19" s="126">
        <f>'2 кв.'!HF20+'1 кв.'!HF25</f>
        <v>0</v>
      </c>
      <c r="HG19" s="126">
        <f>'2 кв.'!HG20+'1 кв.'!HG25</f>
        <v>0</v>
      </c>
      <c r="HH19" s="126">
        <f>'2 кв.'!HH20+'1 кв.'!HH25</f>
        <v>0</v>
      </c>
      <c r="HI19" s="126">
        <f>'2 кв.'!HI20+'1 кв.'!HI25</f>
        <v>0</v>
      </c>
      <c r="HJ19" s="126">
        <f>'2 кв.'!HJ20+'1 кв.'!HJ25</f>
        <v>0</v>
      </c>
      <c r="HK19" s="126">
        <f>'2 кв.'!HK20+'1 кв.'!HK25</f>
        <v>0</v>
      </c>
      <c r="HL19" s="126">
        <f>'2 кв.'!HL20+'1 кв.'!HL25</f>
        <v>0</v>
      </c>
      <c r="HM19" s="126">
        <f>'2 кв.'!HM20+'1 кв.'!HM25</f>
        <v>0</v>
      </c>
      <c r="HN19" s="126">
        <f>'2 кв.'!HN20+'1 кв.'!HN25</f>
        <v>0</v>
      </c>
      <c r="HO19" s="126">
        <f>'2 кв.'!HO20+'1 кв.'!HO25</f>
        <v>0</v>
      </c>
      <c r="HP19" s="126">
        <f>'2 кв.'!HP20+'1 кв.'!HP25</f>
        <v>0</v>
      </c>
      <c r="HQ19" s="126">
        <f>'2 кв.'!HQ20+'1 кв.'!HQ25</f>
        <v>0</v>
      </c>
      <c r="HR19" s="126">
        <f>'2 кв.'!HR20+'1 кв.'!HR25</f>
        <v>0</v>
      </c>
      <c r="HS19" s="126">
        <f>'2 кв.'!HS20+'1 кв.'!HS25</f>
        <v>0</v>
      </c>
      <c r="HT19" s="126">
        <f>'2 кв.'!HT20+'1 кв.'!HT25</f>
        <v>0</v>
      </c>
      <c r="HU19" s="126">
        <f>'2 кв.'!HU20+'1 кв.'!HU25</f>
        <v>0</v>
      </c>
      <c r="HV19" s="126">
        <f>'2 кв.'!HV20+'1 кв.'!HV25</f>
        <v>0</v>
      </c>
      <c r="HW19" s="126">
        <f>'2 кв.'!HW20+'1 кв.'!HW25</f>
        <v>0</v>
      </c>
      <c r="HX19" s="126">
        <f>'2 кв.'!HX20+'1 кв.'!HX25</f>
        <v>0</v>
      </c>
      <c r="HY19" s="126">
        <f>'2 кв.'!HY20+'1 кв.'!HY25</f>
        <v>0</v>
      </c>
      <c r="HZ19" s="126">
        <f>'2 кв.'!HZ20+'1 кв.'!HZ25</f>
        <v>0</v>
      </c>
      <c r="IA19" s="126">
        <f>'2 кв.'!IA20+'1 кв.'!IA25</f>
        <v>0</v>
      </c>
      <c r="IB19" s="126">
        <f>'2 кв.'!IB20+'1 кв.'!IB25</f>
        <v>0</v>
      </c>
      <c r="IC19" s="126">
        <f>'2 кв.'!IC20+'1 кв.'!IC25</f>
        <v>0</v>
      </c>
      <c r="ID19" s="126">
        <f>'2 кв.'!ID20+'1 кв.'!ID25</f>
        <v>0</v>
      </c>
      <c r="IE19" s="126">
        <f>'2 кв.'!IE20+'1 кв.'!IE25</f>
        <v>0</v>
      </c>
      <c r="IF19" s="126">
        <f>'2 кв.'!IF20+'1 кв.'!IF25</f>
        <v>0</v>
      </c>
    </row>
    <row r="20" spans="1:240" ht="13.5" customHeight="1">
      <c r="A20" s="15"/>
      <c r="B20" s="54"/>
      <c r="C20" s="16" t="s">
        <v>17</v>
      </c>
      <c r="D20" s="23">
        <f t="shared" si="2"/>
        <v>0</v>
      </c>
      <c r="E20" s="17">
        <f t="shared" si="3"/>
        <v>0</v>
      </c>
      <c r="F20" s="17"/>
      <c r="G20" s="126">
        <f>'2 кв.'!G21+'1 кв.'!G26</f>
        <v>0</v>
      </c>
      <c r="H20" s="126">
        <f>'2 кв.'!H21+'1 кв.'!H26</f>
        <v>0</v>
      </c>
      <c r="I20" s="126">
        <f>'2 кв.'!I21+'1 кв.'!I26</f>
        <v>0</v>
      </c>
      <c r="J20" s="126">
        <f>'2 кв.'!J21+'1 кв.'!J26</f>
        <v>0</v>
      </c>
      <c r="K20" s="126">
        <f>'2 кв.'!K21+'1 кв.'!K26</f>
        <v>0</v>
      </c>
      <c r="L20" s="126">
        <f>'2 кв.'!L21+'1 кв.'!L26</f>
        <v>0</v>
      </c>
      <c r="M20" s="126">
        <f>'2 кв.'!M21+'1 кв.'!M26</f>
        <v>0</v>
      </c>
      <c r="N20" s="126">
        <f>'2 кв.'!N21+'1 кв.'!N26</f>
        <v>0</v>
      </c>
      <c r="O20" s="126">
        <f>'2 кв.'!O21+'1 кв.'!O26</f>
        <v>0</v>
      </c>
      <c r="P20" s="126">
        <f>'2 кв.'!P21+'1 кв.'!P26</f>
        <v>0</v>
      </c>
      <c r="Q20" s="126">
        <f>'2 кв.'!Q21+'1 кв.'!Q26</f>
        <v>0</v>
      </c>
      <c r="R20" s="126">
        <f>'2 кв.'!R21+'1 кв.'!R26</f>
        <v>0</v>
      </c>
      <c r="S20" s="126">
        <f>'2 кв.'!S21+'1 кв.'!S26</f>
        <v>0</v>
      </c>
      <c r="T20" s="126">
        <f>'2 кв.'!T21+'1 кв.'!T26</f>
        <v>0</v>
      </c>
      <c r="U20" s="126">
        <f>'2 кв.'!U21+'1 кв.'!U26</f>
        <v>0</v>
      </c>
      <c r="V20" s="126">
        <f>'2 кв.'!V21+'1 кв.'!V26</f>
        <v>0</v>
      </c>
      <c r="W20" s="126">
        <f>'2 кв.'!W21+'1 кв.'!W26</f>
        <v>0</v>
      </c>
      <c r="X20" s="126">
        <f>'2 кв.'!X21+'1 кв.'!X26</f>
        <v>0</v>
      </c>
      <c r="Y20" s="126">
        <f>'2 кв.'!Y21+'1 кв.'!Y26</f>
        <v>0</v>
      </c>
      <c r="Z20" s="126">
        <f>'2 кв.'!Z21+'1 кв.'!Z26</f>
        <v>0</v>
      </c>
      <c r="AA20" s="126">
        <f>'2 кв.'!AA21+'1 кв.'!AA26</f>
        <v>0</v>
      </c>
      <c r="AB20" s="126">
        <f>'2 кв.'!AB21+'1 кв.'!AB26</f>
        <v>0</v>
      </c>
      <c r="AC20" s="126">
        <f>'2 кв.'!AC21+'1 кв.'!AC26</f>
        <v>0</v>
      </c>
      <c r="AD20" s="126">
        <f>'2 кв.'!AD21+'1 кв.'!AD26</f>
        <v>0</v>
      </c>
      <c r="AE20" s="126">
        <f>'2 кв.'!AE21+'1 кв.'!AE26</f>
        <v>0</v>
      </c>
      <c r="AF20" s="126">
        <f>'2 кв.'!AF21+'1 кв.'!AF26</f>
        <v>0</v>
      </c>
      <c r="AG20" s="126">
        <f>'2 кв.'!AG21+'1 кв.'!AG26</f>
        <v>0</v>
      </c>
      <c r="AH20" s="126">
        <f>'2 кв.'!AH21+'1 кв.'!AH26</f>
        <v>0</v>
      </c>
      <c r="AI20" s="126">
        <f>'2 кв.'!AI21+'1 кв.'!AI26</f>
        <v>0</v>
      </c>
      <c r="AJ20" s="126">
        <f>'2 кв.'!AJ21+'1 кв.'!AJ26</f>
        <v>0</v>
      </c>
      <c r="AK20" s="126">
        <f>'2 кв.'!AK21+'1 кв.'!AK26</f>
        <v>0</v>
      </c>
      <c r="AL20" s="126">
        <f>'2 кв.'!AL21+'1 кв.'!AL26</f>
        <v>0</v>
      </c>
      <c r="AM20" s="126">
        <f>'2 кв.'!AM21+'1 кв.'!AM26</f>
        <v>0</v>
      </c>
      <c r="AN20" s="126">
        <f>'2 кв.'!AN21+'1 кв.'!AN26</f>
        <v>0</v>
      </c>
      <c r="AO20" s="126">
        <f>'2 кв.'!AO21+'1 кв.'!AO26</f>
        <v>0</v>
      </c>
      <c r="AP20" s="126">
        <f>'2 кв.'!AP21+'1 кв.'!AP26</f>
        <v>0</v>
      </c>
      <c r="AQ20" s="126">
        <f>'2 кв.'!AQ21+'1 кв.'!AQ26</f>
        <v>0</v>
      </c>
      <c r="AR20" s="126">
        <f>'2 кв.'!AR21+'1 кв.'!AR26</f>
        <v>0</v>
      </c>
      <c r="AS20" s="126">
        <f>'2 кв.'!AS21+'1 кв.'!AS26</f>
        <v>0</v>
      </c>
      <c r="AT20" s="126">
        <f>'2 кв.'!AT21+'1 кв.'!AT26</f>
        <v>0</v>
      </c>
      <c r="AU20" s="126">
        <f>'2 кв.'!AU21+'1 кв.'!AU26</f>
        <v>0</v>
      </c>
      <c r="AV20" s="126">
        <f>'2 кв.'!AV21+'1 кв.'!AV26</f>
        <v>0</v>
      </c>
      <c r="AW20" s="126">
        <f>'2 кв.'!AW21+'1 кв.'!AW26</f>
        <v>0</v>
      </c>
      <c r="AX20" s="126">
        <f>'2 кв.'!AX21+'1 кв.'!AX26</f>
        <v>0</v>
      </c>
      <c r="AY20" s="126">
        <f>'2 кв.'!AY21+'1 кв.'!AY26</f>
        <v>0</v>
      </c>
      <c r="AZ20" s="126">
        <f>'2 кв.'!AZ21+'1 кв.'!AZ26</f>
        <v>0</v>
      </c>
      <c r="BA20" s="126">
        <f>'2 кв.'!BA21+'1 кв.'!BA26</f>
        <v>0</v>
      </c>
      <c r="BB20" s="126">
        <f>'2 кв.'!BB21+'1 кв.'!BB26</f>
        <v>0</v>
      </c>
      <c r="BC20" s="126">
        <f>'2 кв.'!BC21+'1 кв.'!BC26</f>
        <v>0</v>
      </c>
      <c r="BD20" s="126">
        <f>'2 кв.'!BD21+'1 кв.'!BD26</f>
        <v>0</v>
      </c>
      <c r="BE20" s="126">
        <f>'2 кв.'!BE21+'1 кв.'!BE26</f>
        <v>0</v>
      </c>
      <c r="BF20" s="126">
        <f>'2 кв.'!BF21+'1 кв.'!BF26</f>
        <v>0</v>
      </c>
      <c r="BG20" s="126">
        <f>'2 кв.'!BG21+'1 кв.'!BG26</f>
        <v>0</v>
      </c>
      <c r="BH20" s="126">
        <f>'2 кв.'!BH21+'1 кв.'!BH26</f>
        <v>0</v>
      </c>
      <c r="BI20" s="126">
        <f>'2 кв.'!BI21+'1 кв.'!BI26</f>
        <v>0</v>
      </c>
      <c r="BJ20" s="126">
        <f>'2 кв.'!BJ21+'1 кв.'!BJ26</f>
        <v>0</v>
      </c>
      <c r="BK20" s="126">
        <f>'2 кв.'!BK21+'1 кв.'!BK26</f>
        <v>0</v>
      </c>
      <c r="BL20" s="126">
        <f>'2 кв.'!BL21+'1 кв.'!BL26</f>
        <v>0</v>
      </c>
      <c r="BM20" s="126">
        <f>'2 кв.'!BM21+'1 кв.'!BM26</f>
        <v>0</v>
      </c>
      <c r="BN20" s="126">
        <f>'2 кв.'!BN21+'1 кв.'!BN26</f>
        <v>0</v>
      </c>
      <c r="BO20" s="126">
        <f>'2 кв.'!BO21+'1 кв.'!BO26</f>
        <v>0</v>
      </c>
      <c r="BP20" s="126">
        <f>'2 кв.'!BP21+'1 кв.'!BP26</f>
        <v>0</v>
      </c>
      <c r="BQ20" s="126">
        <f>'2 кв.'!BQ21+'1 кв.'!BQ26</f>
        <v>0</v>
      </c>
      <c r="BR20" s="126">
        <f>'2 кв.'!BR21+'1 кв.'!BR26</f>
        <v>0</v>
      </c>
      <c r="BS20" s="126">
        <f>'2 кв.'!BS21+'1 кв.'!BS26</f>
        <v>0</v>
      </c>
      <c r="BT20" s="126">
        <f>'2 кв.'!BT21+'1 кв.'!BT26</f>
        <v>0</v>
      </c>
      <c r="BU20" s="126">
        <f>'2 кв.'!BU21+'1 кв.'!BU26</f>
        <v>0</v>
      </c>
      <c r="BV20" s="126">
        <f>'2 кв.'!BV21+'1 кв.'!BV26</f>
        <v>0</v>
      </c>
      <c r="BW20" s="126">
        <f>'2 кв.'!BW21+'1 кв.'!BW26</f>
        <v>0</v>
      </c>
      <c r="BX20" s="126">
        <f>'2 кв.'!BX21+'1 кв.'!BX26</f>
        <v>0</v>
      </c>
      <c r="BY20" s="126">
        <f>'2 кв.'!BY21+'1 кв.'!BY26</f>
        <v>0</v>
      </c>
      <c r="BZ20" s="126">
        <f>'2 кв.'!BZ21+'1 кв.'!BZ26</f>
        <v>0</v>
      </c>
      <c r="CA20" s="126">
        <f>'2 кв.'!CA21+'1 кв.'!CA26</f>
        <v>0</v>
      </c>
      <c r="CB20" s="126">
        <f>'2 кв.'!CB21+'1 кв.'!CB26</f>
        <v>0</v>
      </c>
      <c r="CC20" s="126">
        <f>'2 кв.'!CC21+'1 кв.'!CC26</f>
        <v>0</v>
      </c>
      <c r="CD20" s="126">
        <f>'2 кв.'!CD21+'1 кв.'!CD26</f>
        <v>0</v>
      </c>
      <c r="CE20" s="126">
        <f>'2 кв.'!CE21+'1 кв.'!CE26</f>
        <v>0</v>
      </c>
      <c r="CF20" s="126">
        <f>'2 кв.'!CF21+'1 кв.'!CF26</f>
        <v>0</v>
      </c>
      <c r="CG20" s="126">
        <f>'2 кв.'!CG21+'1 кв.'!CG26</f>
        <v>0</v>
      </c>
      <c r="CH20" s="126">
        <f>'2 кв.'!CH21+'1 кв.'!CH26</f>
        <v>0</v>
      </c>
      <c r="CI20" s="126">
        <f>'2 кв.'!CI21+'1 кв.'!CI26</f>
        <v>0</v>
      </c>
      <c r="CJ20" s="126">
        <f>'2 кв.'!CJ21+'1 кв.'!CJ26</f>
        <v>0</v>
      </c>
      <c r="CK20" s="126">
        <f>'2 кв.'!CK21+'1 кв.'!CK26</f>
        <v>0</v>
      </c>
      <c r="CL20" s="126">
        <f>'2 кв.'!CL21+'1 кв.'!CL26</f>
        <v>0</v>
      </c>
      <c r="CM20" s="126">
        <f>'2 кв.'!CM21+'1 кв.'!CM26</f>
        <v>0</v>
      </c>
      <c r="CN20" s="126">
        <f>'2 кв.'!CN21+'1 кв.'!CN26</f>
        <v>0</v>
      </c>
      <c r="CO20" s="126">
        <f>'2 кв.'!CO21+'1 кв.'!CO26</f>
        <v>0</v>
      </c>
      <c r="CP20" s="126">
        <f>'2 кв.'!CP21+'1 кв.'!CP26</f>
        <v>0</v>
      </c>
      <c r="CQ20" s="126">
        <f>'2 кв.'!CQ21+'1 кв.'!CQ26</f>
        <v>0</v>
      </c>
      <c r="CR20" s="126">
        <f>'2 кв.'!CR21+'1 кв.'!CR26</f>
        <v>0</v>
      </c>
      <c r="CS20" s="126">
        <f>'2 кв.'!CS21+'1 кв.'!CS26</f>
        <v>0</v>
      </c>
      <c r="CT20" s="126">
        <f>'2 кв.'!CT21+'1 кв.'!CT26</f>
        <v>0</v>
      </c>
      <c r="CU20" s="126">
        <f>'2 кв.'!CU21+'1 кв.'!CU26</f>
        <v>0</v>
      </c>
      <c r="CV20" s="126">
        <f>'2 кв.'!CV21+'1 кв.'!CV26</f>
        <v>0</v>
      </c>
      <c r="CW20" s="126">
        <f>'2 кв.'!CW21+'1 кв.'!CW26</f>
        <v>0</v>
      </c>
      <c r="CX20" s="126">
        <f>'2 кв.'!CX21+'1 кв.'!CX26</f>
        <v>0</v>
      </c>
      <c r="CY20" s="126">
        <f>'2 кв.'!CY21+'1 кв.'!CY26</f>
        <v>0</v>
      </c>
      <c r="CZ20" s="126">
        <f>'2 кв.'!CZ21+'1 кв.'!CZ26</f>
        <v>0</v>
      </c>
      <c r="DA20" s="126">
        <f>'2 кв.'!DA21+'1 кв.'!DA26</f>
        <v>0</v>
      </c>
      <c r="DB20" s="126">
        <f>'2 кв.'!DB21+'1 кв.'!DB26</f>
        <v>0</v>
      </c>
      <c r="DC20" s="126">
        <f>'2 кв.'!DC21+'1 кв.'!DC26</f>
        <v>0</v>
      </c>
      <c r="DD20" s="126">
        <f>'2 кв.'!DD21+'1 кв.'!DD26</f>
        <v>0</v>
      </c>
      <c r="DE20" s="126">
        <f>'2 кв.'!DE21+'1 кв.'!DE26</f>
        <v>0</v>
      </c>
      <c r="DF20" s="126">
        <f>'2 кв.'!DF21+'1 кв.'!DF26</f>
        <v>0</v>
      </c>
      <c r="DG20" s="126">
        <f>'2 кв.'!DG21+'1 кв.'!DG26</f>
        <v>0</v>
      </c>
      <c r="DH20" s="126">
        <f>'2 кв.'!DH21+'1 кв.'!DH26</f>
        <v>0</v>
      </c>
      <c r="DI20" s="126">
        <f>'2 кв.'!DI21+'1 кв.'!DI26</f>
        <v>0</v>
      </c>
      <c r="DJ20" s="126">
        <f>'2 кв.'!DJ21+'1 кв.'!DJ26</f>
        <v>0</v>
      </c>
      <c r="DK20" s="126">
        <f>'2 кв.'!DK21+'1 кв.'!DK26</f>
        <v>0</v>
      </c>
      <c r="DL20" s="126">
        <f>'2 кв.'!DL21+'1 кв.'!DL26</f>
        <v>0</v>
      </c>
      <c r="DM20" s="126">
        <f>'2 кв.'!DM21+'1 кв.'!DM26</f>
        <v>0</v>
      </c>
      <c r="DN20" s="126">
        <f>'2 кв.'!DN21+'1 кв.'!DN26</f>
        <v>0</v>
      </c>
      <c r="DO20" s="126">
        <f>'2 кв.'!DO21+'1 кв.'!DO26</f>
        <v>0</v>
      </c>
      <c r="DP20" s="126">
        <f>'2 кв.'!DP21+'1 кв.'!DP26</f>
        <v>0</v>
      </c>
      <c r="DQ20" s="126">
        <f>'2 кв.'!DQ21+'1 кв.'!DQ26</f>
        <v>0</v>
      </c>
      <c r="DR20" s="126">
        <f>'2 кв.'!DR21+'1 кв.'!DR26</f>
        <v>0</v>
      </c>
      <c r="DS20" s="126">
        <f>'2 кв.'!DS21+'1 кв.'!DS26</f>
        <v>0</v>
      </c>
      <c r="DT20" s="126">
        <f>'2 кв.'!DT21+'1 кв.'!DT26</f>
        <v>0</v>
      </c>
      <c r="DU20" s="126">
        <f>'2 кв.'!DU21+'1 кв.'!DU26</f>
        <v>0</v>
      </c>
      <c r="DV20" s="126">
        <f>'2 кв.'!DV21+'1 кв.'!DV26</f>
        <v>0</v>
      </c>
      <c r="DW20" s="126">
        <f>'2 кв.'!DW21+'1 кв.'!DW26</f>
        <v>0</v>
      </c>
      <c r="DX20" s="126">
        <f>'2 кв.'!DX21+'1 кв.'!DX26</f>
        <v>0</v>
      </c>
      <c r="DY20" s="126">
        <f>'2 кв.'!DY21+'1 кв.'!DY26</f>
        <v>0</v>
      </c>
      <c r="DZ20" s="126">
        <f>'2 кв.'!DZ21+'1 кв.'!DZ26</f>
        <v>0</v>
      </c>
      <c r="EA20" s="126">
        <f>'2 кв.'!EA21+'1 кв.'!EA26</f>
        <v>0</v>
      </c>
      <c r="EB20" s="126">
        <f>'2 кв.'!EB21+'1 кв.'!EB26</f>
        <v>0</v>
      </c>
      <c r="EC20" s="126">
        <f>'2 кв.'!EC21+'1 кв.'!EC26</f>
        <v>0</v>
      </c>
      <c r="ED20" s="126">
        <f>'2 кв.'!ED21+'1 кв.'!ED26</f>
        <v>0</v>
      </c>
      <c r="EE20" s="126">
        <f>'2 кв.'!EE21+'1 кв.'!EE26</f>
        <v>0</v>
      </c>
      <c r="EF20" s="126">
        <f>'2 кв.'!EF21+'1 кв.'!EF26</f>
        <v>0</v>
      </c>
      <c r="EG20" s="126">
        <f>'2 кв.'!EG21+'1 кв.'!EG26</f>
        <v>0</v>
      </c>
      <c r="EH20" s="126">
        <f>'2 кв.'!EH21+'1 кв.'!EH26</f>
        <v>0</v>
      </c>
      <c r="EI20" s="126">
        <f>'2 кв.'!EI21+'1 кв.'!EI26</f>
        <v>0</v>
      </c>
      <c r="EJ20" s="126">
        <f>'2 кв.'!EJ21+'1 кв.'!EJ26</f>
        <v>0</v>
      </c>
      <c r="EK20" s="126">
        <f>'2 кв.'!EK21+'1 кв.'!EK26</f>
        <v>0</v>
      </c>
      <c r="EL20" s="126">
        <f>'2 кв.'!EL21+'1 кв.'!EL26</f>
        <v>0</v>
      </c>
      <c r="EM20" s="126">
        <f>'2 кв.'!EM21+'1 кв.'!EM26</f>
        <v>0</v>
      </c>
      <c r="EN20" s="126">
        <f>'2 кв.'!EN21+'1 кв.'!EN26</f>
        <v>0</v>
      </c>
      <c r="EO20" s="126">
        <f>'2 кв.'!EO21+'1 кв.'!EO26</f>
        <v>0</v>
      </c>
      <c r="EP20" s="126">
        <f>'2 кв.'!EP21+'1 кв.'!EP26</f>
        <v>0</v>
      </c>
      <c r="EQ20" s="126">
        <f>'2 кв.'!EQ21+'1 кв.'!EQ26</f>
        <v>0</v>
      </c>
      <c r="ER20" s="126">
        <f>'2 кв.'!ER21+'1 кв.'!ER26</f>
        <v>0</v>
      </c>
      <c r="ES20" s="126">
        <f>'2 кв.'!ES21+'1 кв.'!ES26</f>
        <v>0</v>
      </c>
      <c r="ET20" s="126">
        <f>'2 кв.'!ET21+'1 кв.'!ET26</f>
        <v>0</v>
      </c>
      <c r="EU20" s="126">
        <f>'2 кв.'!EU21+'1 кв.'!EU26</f>
        <v>0</v>
      </c>
      <c r="EV20" s="126">
        <f>'2 кв.'!EV21+'1 кв.'!EV26</f>
        <v>0</v>
      </c>
      <c r="EW20" s="126">
        <f>'2 кв.'!EW21+'1 кв.'!EW26</f>
        <v>0</v>
      </c>
      <c r="EX20" s="126">
        <f>'2 кв.'!EX21+'1 кв.'!EX26</f>
        <v>0</v>
      </c>
      <c r="EY20" s="126">
        <f>'2 кв.'!EY21+'1 кв.'!EY26</f>
        <v>0</v>
      </c>
      <c r="EZ20" s="126">
        <f>'2 кв.'!EZ21+'1 кв.'!EZ26</f>
        <v>0</v>
      </c>
      <c r="FA20" s="126">
        <f>'2 кв.'!FA21+'1 кв.'!FA26</f>
        <v>0</v>
      </c>
      <c r="FB20" s="126">
        <f>'2 кв.'!FB21+'1 кв.'!FB26</f>
        <v>0</v>
      </c>
      <c r="FC20" s="126">
        <f>'2 кв.'!FC21+'1 кв.'!FC26</f>
        <v>0</v>
      </c>
      <c r="FD20" s="126">
        <f>'2 кв.'!FD21+'1 кв.'!FD26</f>
        <v>0</v>
      </c>
      <c r="FE20" s="126">
        <f>'2 кв.'!FE21+'1 кв.'!FE26</f>
        <v>0</v>
      </c>
      <c r="FF20" s="126">
        <f>'2 кв.'!FF21+'1 кв.'!FF26</f>
        <v>0</v>
      </c>
      <c r="FG20" s="126">
        <f>'2 кв.'!FG21+'1 кв.'!FG26</f>
        <v>0</v>
      </c>
      <c r="FH20" s="126">
        <f>'2 кв.'!FH21+'1 кв.'!FH26</f>
        <v>0</v>
      </c>
      <c r="FI20" s="126">
        <f>'2 кв.'!FI21+'1 кв.'!FI26</f>
        <v>0</v>
      </c>
      <c r="FJ20" s="126">
        <f>'2 кв.'!FJ21+'1 кв.'!FJ26</f>
        <v>0</v>
      </c>
      <c r="FK20" s="126">
        <f>'2 кв.'!FK21+'1 кв.'!FK26</f>
        <v>0</v>
      </c>
      <c r="FL20" s="126">
        <f>'2 кв.'!FL21+'1 кв.'!FL26</f>
        <v>0</v>
      </c>
      <c r="FM20" s="126">
        <f>'2 кв.'!FM21+'1 кв.'!FM26</f>
        <v>0</v>
      </c>
      <c r="FN20" s="126">
        <f>'2 кв.'!FN21+'1 кв.'!FN26</f>
        <v>0</v>
      </c>
      <c r="FO20" s="126">
        <f>'2 кв.'!FO21+'1 кв.'!FO26</f>
        <v>0</v>
      </c>
      <c r="FP20" s="126">
        <f>'2 кв.'!FP21+'1 кв.'!FP26</f>
        <v>0</v>
      </c>
      <c r="FQ20" s="126">
        <f>'2 кв.'!FQ21+'1 кв.'!FQ26</f>
        <v>0</v>
      </c>
      <c r="FR20" s="126">
        <f>'2 кв.'!FR21+'1 кв.'!FR26</f>
        <v>0</v>
      </c>
      <c r="FS20" s="126">
        <f>'2 кв.'!FS21+'1 кв.'!FS26</f>
        <v>0</v>
      </c>
      <c r="FT20" s="126">
        <f>'2 кв.'!FT21+'1 кв.'!FT26</f>
        <v>0</v>
      </c>
      <c r="FU20" s="126">
        <f>'2 кв.'!FU21+'1 кв.'!FU26</f>
        <v>0</v>
      </c>
      <c r="FV20" s="126">
        <f>'2 кв.'!FV21+'1 кв.'!FV26</f>
        <v>0</v>
      </c>
      <c r="FW20" s="126">
        <f>'2 кв.'!FW21+'1 кв.'!FW26</f>
        <v>0</v>
      </c>
      <c r="FX20" s="126">
        <f>'2 кв.'!FX21+'1 кв.'!FX26</f>
        <v>0</v>
      </c>
      <c r="FY20" s="126">
        <f>'2 кв.'!FY21+'1 кв.'!FY26</f>
        <v>0</v>
      </c>
      <c r="FZ20" s="126">
        <f>'2 кв.'!FZ21+'1 кв.'!FZ26</f>
        <v>0</v>
      </c>
      <c r="GA20" s="126">
        <f>'2 кв.'!GA21+'1 кв.'!GA26</f>
        <v>0</v>
      </c>
      <c r="GB20" s="126">
        <f>'2 кв.'!GB21+'1 кв.'!GB26</f>
        <v>0</v>
      </c>
      <c r="GC20" s="126">
        <f>'2 кв.'!GC21+'1 кв.'!GC26</f>
        <v>0</v>
      </c>
      <c r="GD20" s="126">
        <f>'2 кв.'!GD21+'1 кв.'!GD26</f>
        <v>0</v>
      </c>
      <c r="GE20" s="126">
        <f>'2 кв.'!GE21+'1 кв.'!GE26</f>
        <v>0</v>
      </c>
      <c r="GF20" s="126">
        <f>'2 кв.'!GF21+'1 кв.'!GF26</f>
        <v>0</v>
      </c>
      <c r="GG20" s="126">
        <f>'2 кв.'!GG21+'1 кв.'!GG26</f>
        <v>0</v>
      </c>
      <c r="GH20" s="126">
        <f>'2 кв.'!GH21+'1 кв.'!GH26</f>
        <v>0</v>
      </c>
      <c r="GI20" s="126">
        <f>'2 кв.'!GI21+'1 кв.'!GI26</f>
        <v>0</v>
      </c>
      <c r="GJ20" s="126">
        <f>'2 кв.'!GJ21+'1 кв.'!GJ26</f>
        <v>0</v>
      </c>
      <c r="GK20" s="126">
        <f>'2 кв.'!GK21+'1 кв.'!GK26</f>
        <v>0</v>
      </c>
      <c r="GL20" s="126">
        <f>'2 кв.'!GL21+'1 кв.'!GL26</f>
        <v>0</v>
      </c>
      <c r="GM20" s="126">
        <f>'2 кв.'!GM21+'1 кв.'!GM26</f>
        <v>0</v>
      </c>
      <c r="GN20" s="126">
        <f>'2 кв.'!GN21+'1 кв.'!GN26</f>
        <v>0</v>
      </c>
      <c r="GO20" s="126">
        <f>'2 кв.'!GO21+'1 кв.'!GO26</f>
        <v>0</v>
      </c>
      <c r="GP20" s="126">
        <f>'2 кв.'!GP21+'1 кв.'!GP26</f>
        <v>0</v>
      </c>
      <c r="GQ20" s="126">
        <f>'2 кв.'!GQ21+'1 кв.'!GQ26</f>
        <v>0</v>
      </c>
      <c r="GR20" s="126">
        <f>'2 кв.'!GR21+'1 кв.'!GR26</f>
        <v>0</v>
      </c>
      <c r="GS20" s="126">
        <f>'2 кв.'!GS21+'1 кв.'!GS26</f>
        <v>0</v>
      </c>
      <c r="GT20" s="126">
        <f>'2 кв.'!GT21+'1 кв.'!GT26</f>
        <v>0</v>
      </c>
      <c r="GU20" s="126">
        <f>'2 кв.'!GU21+'1 кв.'!GU26</f>
        <v>0</v>
      </c>
      <c r="GV20" s="126">
        <f>'2 кв.'!GV21+'1 кв.'!GV26</f>
        <v>0</v>
      </c>
      <c r="GW20" s="126">
        <f>'2 кв.'!GW21+'1 кв.'!GW26</f>
        <v>0</v>
      </c>
      <c r="GX20" s="126">
        <f>'2 кв.'!GX21+'1 кв.'!GX26</f>
        <v>0</v>
      </c>
      <c r="GY20" s="126">
        <f>'2 кв.'!GY21+'1 кв.'!GY26</f>
        <v>0</v>
      </c>
      <c r="GZ20" s="126">
        <f>'2 кв.'!GZ21+'1 кв.'!GZ26</f>
        <v>0</v>
      </c>
      <c r="HA20" s="126">
        <f>'2 кв.'!HA21+'1 кв.'!HA26</f>
        <v>0</v>
      </c>
      <c r="HB20" s="126">
        <f>'2 кв.'!HB21+'1 кв.'!HB26</f>
        <v>0</v>
      </c>
      <c r="HC20" s="126">
        <f>'2 кв.'!HC21+'1 кв.'!HC26</f>
        <v>0</v>
      </c>
      <c r="HD20" s="126">
        <f>'2 кв.'!HD21+'1 кв.'!HD26</f>
        <v>0</v>
      </c>
      <c r="HE20" s="126">
        <f>'2 кв.'!HE21+'1 кв.'!HE26</f>
        <v>0</v>
      </c>
      <c r="HF20" s="126">
        <f>'2 кв.'!HF21+'1 кв.'!HF26</f>
        <v>0</v>
      </c>
      <c r="HG20" s="126">
        <f>'2 кв.'!HG21+'1 кв.'!HG26</f>
        <v>0</v>
      </c>
      <c r="HH20" s="126">
        <f>'2 кв.'!HH21+'1 кв.'!HH26</f>
        <v>0</v>
      </c>
      <c r="HI20" s="126">
        <f>'2 кв.'!HI21+'1 кв.'!HI26</f>
        <v>0</v>
      </c>
      <c r="HJ20" s="126">
        <f>'2 кв.'!HJ21+'1 кв.'!HJ26</f>
        <v>0</v>
      </c>
      <c r="HK20" s="126">
        <f>'2 кв.'!HK21+'1 кв.'!HK26</f>
        <v>0</v>
      </c>
      <c r="HL20" s="126">
        <f>'2 кв.'!HL21+'1 кв.'!HL26</f>
        <v>0</v>
      </c>
      <c r="HM20" s="126">
        <f>'2 кв.'!HM21+'1 кв.'!HM26</f>
        <v>0</v>
      </c>
      <c r="HN20" s="126">
        <f>'2 кв.'!HN21+'1 кв.'!HN26</f>
        <v>0</v>
      </c>
      <c r="HO20" s="126">
        <f>'2 кв.'!HO21+'1 кв.'!HO26</f>
        <v>0</v>
      </c>
      <c r="HP20" s="126">
        <f>'2 кв.'!HP21+'1 кв.'!HP26</f>
        <v>0</v>
      </c>
      <c r="HQ20" s="126">
        <f>'2 кв.'!HQ21+'1 кв.'!HQ26</f>
        <v>0</v>
      </c>
      <c r="HR20" s="126">
        <f>'2 кв.'!HR21+'1 кв.'!HR26</f>
        <v>0</v>
      </c>
      <c r="HS20" s="126">
        <f>'2 кв.'!HS21+'1 кв.'!HS26</f>
        <v>0</v>
      </c>
      <c r="HT20" s="126">
        <f>'2 кв.'!HT21+'1 кв.'!HT26</f>
        <v>0</v>
      </c>
      <c r="HU20" s="126">
        <f>'2 кв.'!HU21+'1 кв.'!HU26</f>
        <v>0</v>
      </c>
      <c r="HV20" s="126">
        <f>'2 кв.'!HV21+'1 кв.'!HV26</f>
        <v>0</v>
      </c>
      <c r="HW20" s="126">
        <f>'2 кв.'!HW21+'1 кв.'!HW26</f>
        <v>0</v>
      </c>
      <c r="HX20" s="126">
        <f>'2 кв.'!HX21+'1 кв.'!HX26</f>
        <v>0</v>
      </c>
      <c r="HY20" s="126">
        <f>'2 кв.'!HY21+'1 кв.'!HY26</f>
        <v>0</v>
      </c>
      <c r="HZ20" s="126">
        <f>'2 кв.'!HZ21+'1 кв.'!HZ26</f>
        <v>0</v>
      </c>
      <c r="IA20" s="126">
        <f>'2 кв.'!IA21+'1 кв.'!IA26</f>
        <v>0</v>
      </c>
      <c r="IB20" s="126">
        <f>'2 кв.'!IB21+'1 кв.'!IB26</f>
        <v>0</v>
      </c>
      <c r="IC20" s="126">
        <f>'2 кв.'!IC21+'1 кв.'!IC26</f>
        <v>0</v>
      </c>
      <c r="ID20" s="126">
        <f>'2 кв.'!ID21+'1 кв.'!ID26</f>
        <v>0</v>
      </c>
      <c r="IE20" s="126">
        <f>'2 кв.'!IE21+'1 кв.'!IE26</f>
        <v>0</v>
      </c>
      <c r="IF20" s="126">
        <f>'2 кв.'!IF21+'1 кв.'!IF26</f>
        <v>0</v>
      </c>
    </row>
    <row r="21" spans="1:240" ht="13.5" customHeight="1">
      <c r="A21" s="15" t="s">
        <v>36</v>
      </c>
      <c r="B21" s="54" t="s">
        <v>37</v>
      </c>
      <c r="C21" s="16" t="s">
        <v>35</v>
      </c>
      <c r="D21" s="23">
        <f t="shared" si="2"/>
        <v>0</v>
      </c>
      <c r="E21" s="17">
        <f t="shared" si="3"/>
        <v>0</v>
      </c>
      <c r="F21" s="17"/>
      <c r="G21" s="126">
        <f>'2 кв.'!G22+'1 кв.'!G27</f>
        <v>0</v>
      </c>
      <c r="H21" s="126">
        <f>'2 кв.'!H22+'1 кв.'!H27</f>
        <v>0</v>
      </c>
      <c r="I21" s="126">
        <f>'2 кв.'!I22+'1 кв.'!I27</f>
        <v>0</v>
      </c>
      <c r="J21" s="126">
        <f>'2 кв.'!J22+'1 кв.'!J27</f>
        <v>0</v>
      </c>
      <c r="K21" s="126">
        <f>'2 кв.'!K22+'1 кв.'!K27</f>
        <v>0</v>
      </c>
      <c r="L21" s="126">
        <f>'2 кв.'!L22+'1 кв.'!L27</f>
        <v>0</v>
      </c>
      <c r="M21" s="126">
        <f>'2 кв.'!M22+'1 кв.'!M27</f>
        <v>0</v>
      </c>
      <c r="N21" s="126">
        <f>'2 кв.'!N22+'1 кв.'!N27</f>
        <v>0</v>
      </c>
      <c r="O21" s="126">
        <f>'2 кв.'!O22+'1 кв.'!O27</f>
        <v>0</v>
      </c>
      <c r="P21" s="126">
        <f>'2 кв.'!P22+'1 кв.'!P27</f>
        <v>0</v>
      </c>
      <c r="Q21" s="126">
        <f>'2 кв.'!Q22+'1 кв.'!Q27</f>
        <v>0</v>
      </c>
      <c r="R21" s="126">
        <f>'2 кв.'!R22+'1 кв.'!R27</f>
        <v>0</v>
      </c>
      <c r="S21" s="126">
        <f>'2 кв.'!S22+'1 кв.'!S27</f>
        <v>0</v>
      </c>
      <c r="T21" s="126">
        <f>'2 кв.'!T22+'1 кв.'!T27</f>
        <v>0</v>
      </c>
      <c r="U21" s="126">
        <f>'2 кв.'!U22+'1 кв.'!U27</f>
        <v>0</v>
      </c>
      <c r="V21" s="126">
        <f>'2 кв.'!V22+'1 кв.'!V27</f>
        <v>0</v>
      </c>
      <c r="W21" s="126">
        <f>'2 кв.'!W22+'1 кв.'!W27</f>
        <v>0</v>
      </c>
      <c r="X21" s="126">
        <f>'2 кв.'!X22+'1 кв.'!X27</f>
        <v>0</v>
      </c>
      <c r="Y21" s="126">
        <f>'2 кв.'!Y22+'1 кв.'!Y27</f>
        <v>0</v>
      </c>
      <c r="Z21" s="126">
        <f>'2 кв.'!Z22+'1 кв.'!Z27</f>
        <v>0</v>
      </c>
      <c r="AA21" s="126">
        <f>'2 кв.'!AA22+'1 кв.'!AA27</f>
        <v>0</v>
      </c>
      <c r="AB21" s="126">
        <f>'2 кв.'!AB22+'1 кв.'!AB27</f>
        <v>0</v>
      </c>
      <c r="AC21" s="126">
        <f>'2 кв.'!AC22+'1 кв.'!AC27</f>
        <v>0</v>
      </c>
      <c r="AD21" s="126">
        <f>'2 кв.'!AD22+'1 кв.'!AD27</f>
        <v>0</v>
      </c>
      <c r="AE21" s="126">
        <f>'2 кв.'!AE22+'1 кв.'!AE27</f>
        <v>0</v>
      </c>
      <c r="AF21" s="126">
        <f>'2 кв.'!AF22+'1 кв.'!AF27</f>
        <v>0</v>
      </c>
      <c r="AG21" s="126">
        <f>'2 кв.'!AG22+'1 кв.'!AG27</f>
        <v>0</v>
      </c>
      <c r="AH21" s="126">
        <f>'2 кв.'!AH22+'1 кв.'!AH27</f>
        <v>0</v>
      </c>
      <c r="AI21" s="126">
        <f>'2 кв.'!AI22+'1 кв.'!AI27</f>
        <v>0</v>
      </c>
      <c r="AJ21" s="126">
        <f>'2 кв.'!AJ22+'1 кв.'!AJ27</f>
        <v>0</v>
      </c>
      <c r="AK21" s="126">
        <f>'2 кв.'!AK22+'1 кв.'!AK27</f>
        <v>0</v>
      </c>
      <c r="AL21" s="126">
        <f>'2 кв.'!AL22+'1 кв.'!AL27</f>
        <v>0</v>
      </c>
      <c r="AM21" s="126">
        <f>'2 кв.'!AM22+'1 кв.'!AM27</f>
        <v>0</v>
      </c>
      <c r="AN21" s="126">
        <f>'2 кв.'!AN22+'1 кв.'!AN27</f>
        <v>0</v>
      </c>
      <c r="AO21" s="126">
        <f>'2 кв.'!AO22+'1 кв.'!AO27</f>
        <v>0</v>
      </c>
      <c r="AP21" s="126">
        <f>'2 кв.'!AP22+'1 кв.'!AP27</f>
        <v>0</v>
      </c>
      <c r="AQ21" s="126">
        <f>'2 кв.'!AQ22+'1 кв.'!AQ27</f>
        <v>0</v>
      </c>
      <c r="AR21" s="126">
        <f>'2 кв.'!AR22+'1 кв.'!AR27</f>
        <v>0</v>
      </c>
      <c r="AS21" s="126">
        <f>'2 кв.'!AS22+'1 кв.'!AS27</f>
        <v>0</v>
      </c>
      <c r="AT21" s="126">
        <f>'2 кв.'!AT22+'1 кв.'!AT27</f>
        <v>0</v>
      </c>
      <c r="AU21" s="126">
        <f>'2 кв.'!AU22+'1 кв.'!AU27</f>
        <v>0</v>
      </c>
      <c r="AV21" s="126">
        <f>'2 кв.'!AV22+'1 кв.'!AV27</f>
        <v>0</v>
      </c>
      <c r="AW21" s="126">
        <f>'2 кв.'!AW22+'1 кв.'!AW27</f>
        <v>0</v>
      </c>
      <c r="AX21" s="126">
        <f>'2 кв.'!AX22+'1 кв.'!AX27</f>
        <v>0</v>
      </c>
      <c r="AY21" s="126">
        <f>'2 кв.'!AY22+'1 кв.'!AY27</f>
        <v>0</v>
      </c>
      <c r="AZ21" s="126">
        <f>'2 кв.'!AZ22+'1 кв.'!AZ27</f>
        <v>0</v>
      </c>
      <c r="BA21" s="126">
        <f>'2 кв.'!BA22+'1 кв.'!BA27</f>
        <v>0</v>
      </c>
      <c r="BB21" s="126">
        <f>'2 кв.'!BB22+'1 кв.'!BB27</f>
        <v>0</v>
      </c>
      <c r="BC21" s="126">
        <f>'2 кв.'!BC22+'1 кв.'!BC27</f>
        <v>0</v>
      </c>
      <c r="BD21" s="126">
        <f>'2 кв.'!BD22+'1 кв.'!BD27</f>
        <v>0</v>
      </c>
      <c r="BE21" s="126">
        <f>'2 кв.'!BE22+'1 кв.'!BE27</f>
        <v>0</v>
      </c>
      <c r="BF21" s="126">
        <f>'2 кв.'!BF22+'1 кв.'!BF27</f>
        <v>0</v>
      </c>
      <c r="BG21" s="126">
        <f>'2 кв.'!BG22+'1 кв.'!BG27</f>
        <v>0</v>
      </c>
      <c r="BH21" s="126">
        <f>'2 кв.'!BH22+'1 кв.'!BH27</f>
        <v>0</v>
      </c>
      <c r="BI21" s="126">
        <f>'2 кв.'!BI22+'1 кв.'!BI27</f>
        <v>0</v>
      </c>
      <c r="BJ21" s="126">
        <f>'2 кв.'!BJ22+'1 кв.'!BJ27</f>
        <v>0</v>
      </c>
      <c r="BK21" s="126">
        <f>'2 кв.'!BK22+'1 кв.'!BK27</f>
        <v>0</v>
      </c>
      <c r="BL21" s="126">
        <f>'2 кв.'!BL22+'1 кв.'!BL27</f>
        <v>0</v>
      </c>
      <c r="BM21" s="126">
        <f>'2 кв.'!BM22+'1 кв.'!BM27</f>
        <v>0</v>
      </c>
      <c r="BN21" s="126">
        <f>'2 кв.'!BN22+'1 кв.'!BN27</f>
        <v>0</v>
      </c>
      <c r="BO21" s="126">
        <f>'2 кв.'!BO22+'1 кв.'!BO27</f>
        <v>0</v>
      </c>
      <c r="BP21" s="126">
        <f>'2 кв.'!BP22+'1 кв.'!BP27</f>
        <v>0</v>
      </c>
      <c r="BQ21" s="126">
        <f>'2 кв.'!BQ22+'1 кв.'!BQ27</f>
        <v>0</v>
      </c>
      <c r="BR21" s="126">
        <f>'2 кв.'!BR22+'1 кв.'!BR27</f>
        <v>0</v>
      </c>
      <c r="BS21" s="126">
        <f>'2 кв.'!BS22+'1 кв.'!BS27</f>
        <v>0</v>
      </c>
      <c r="BT21" s="126">
        <f>'2 кв.'!BT22+'1 кв.'!BT27</f>
        <v>0</v>
      </c>
      <c r="BU21" s="126">
        <f>'2 кв.'!BU22+'1 кв.'!BU27</f>
        <v>0</v>
      </c>
      <c r="BV21" s="126">
        <f>'2 кв.'!BV22+'1 кв.'!BV27</f>
        <v>0</v>
      </c>
      <c r="BW21" s="126">
        <f>'2 кв.'!BW22+'1 кв.'!BW27</f>
        <v>0</v>
      </c>
      <c r="BX21" s="126">
        <f>'2 кв.'!BX22+'1 кв.'!BX27</f>
        <v>0</v>
      </c>
      <c r="BY21" s="126">
        <f>'2 кв.'!BY22+'1 кв.'!BY27</f>
        <v>0</v>
      </c>
      <c r="BZ21" s="126">
        <f>'2 кв.'!BZ22+'1 кв.'!BZ27</f>
        <v>0</v>
      </c>
      <c r="CA21" s="126">
        <f>'2 кв.'!CA22+'1 кв.'!CA27</f>
        <v>0</v>
      </c>
      <c r="CB21" s="126">
        <f>'2 кв.'!CB22+'1 кв.'!CB27</f>
        <v>0</v>
      </c>
      <c r="CC21" s="126">
        <f>'2 кв.'!CC22+'1 кв.'!CC27</f>
        <v>0</v>
      </c>
      <c r="CD21" s="126">
        <f>'2 кв.'!CD22+'1 кв.'!CD27</f>
        <v>0</v>
      </c>
      <c r="CE21" s="126">
        <f>'2 кв.'!CE22+'1 кв.'!CE27</f>
        <v>0</v>
      </c>
      <c r="CF21" s="126">
        <f>'2 кв.'!CF22+'1 кв.'!CF27</f>
        <v>0</v>
      </c>
      <c r="CG21" s="126">
        <f>'2 кв.'!CG22+'1 кв.'!CG27</f>
        <v>0</v>
      </c>
      <c r="CH21" s="126">
        <f>'2 кв.'!CH22+'1 кв.'!CH27</f>
        <v>0</v>
      </c>
      <c r="CI21" s="126">
        <f>'2 кв.'!CI22+'1 кв.'!CI27</f>
        <v>0</v>
      </c>
      <c r="CJ21" s="126">
        <f>'2 кв.'!CJ22+'1 кв.'!CJ27</f>
        <v>0</v>
      </c>
      <c r="CK21" s="126">
        <f>'2 кв.'!CK22+'1 кв.'!CK27</f>
        <v>0</v>
      </c>
      <c r="CL21" s="126">
        <f>'2 кв.'!CL22+'1 кв.'!CL27</f>
        <v>0</v>
      </c>
      <c r="CM21" s="126">
        <f>'2 кв.'!CM22+'1 кв.'!CM27</f>
        <v>0</v>
      </c>
      <c r="CN21" s="126">
        <f>'2 кв.'!CN22+'1 кв.'!CN27</f>
        <v>0</v>
      </c>
      <c r="CO21" s="126">
        <f>'2 кв.'!CO22+'1 кв.'!CO27</f>
        <v>0</v>
      </c>
      <c r="CP21" s="126">
        <f>'2 кв.'!CP22+'1 кв.'!CP27</f>
        <v>0</v>
      </c>
      <c r="CQ21" s="126">
        <f>'2 кв.'!CQ22+'1 кв.'!CQ27</f>
        <v>0</v>
      </c>
      <c r="CR21" s="126">
        <f>'2 кв.'!CR22+'1 кв.'!CR27</f>
        <v>0</v>
      </c>
      <c r="CS21" s="126">
        <f>'2 кв.'!CS22+'1 кв.'!CS27</f>
        <v>0</v>
      </c>
      <c r="CT21" s="126">
        <f>'2 кв.'!CT22+'1 кв.'!CT27</f>
        <v>0</v>
      </c>
      <c r="CU21" s="126">
        <f>'2 кв.'!CU22+'1 кв.'!CU27</f>
        <v>0</v>
      </c>
      <c r="CV21" s="126">
        <f>'2 кв.'!CV22+'1 кв.'!CV27</f>
        <v>0</v>
      </c>
      <c r="CW21" s="126">
        <f>'2 кв.'!CW22+'1 кв.'!CW27</f>
        <v>0</v>
      </c>
      <c r="CX21" s="126">
        <f>'2 кв.'!CX22+'1 кв.'!CX27</f>
        <v>0</v>
      </c>
      <c r="CY21" s="126">
        <f>'2 кв.'!CY22+'1 кв.'!CY27</f>
        <v>0</v>
      </c>
      <c r="CZ21" s="126">
        <f>'2 кв.'!CZ22+'1 кв.'!CZ27</f>
        <v>0</v>
      </c>
      <c r="DA21" s="126">
        <f>'2 кв.'!DA22+'1 кв.'!DA27</f>
        <v>0</v>
      </c>
      <c r="DB21" s="126">
        <f>'2 кв.'!DB22+'1 кв.'!DB27</f>
        <v>0</v>
      </c>
      <c r="DC21" s="126">
        <f>'2 кв.'!DC22+'1 кв.'!DC27</f>
        <v>0</v>
      </c>
      <c r="DD21" s="126">
        <f>'2 кв.'!DD22+'1 кв.'!DD27</f>
        <v>0</v>
      </c>
      <c r="DE21" s="126">
        <f>'2 кв.'!DE22+'1 кв.'!DE27</f>
        <v>0</v>
      </c>
      <c r="DF21" s="126">
        <f>'2 кв.'!DF22+'1 кв.'!DF27</f>
        <v>0</v>
      </c>
      <c r="DG21" s="126">
        <f>'2 кв.'!DG22+'1 кв.'!DG27</f>
        <v>0</v>
      </c>
      <c r="DH21" s="126">
        <f>'2 кв.'!DH22+'1 кв.'!DH27</f>
        <v>0</v>
      </c>
      <c r="DI21" s="126">
        <f>'2 кв.'!DI22+'1 кв.'!DI27</f>
        <v>0</v>
      </c>
      <c r="DJ21" s="126">
        <f>'2 кв.'!DJ22+'1 кв.'!DJ27</f>
        <v>0</v>
      </c>
      <c r="DK21" s="126">
        <f>'2 кв.'!DK22+'1 кв.'!DK27</f>
        <v>0</v>
      </c>
      <c r="DL21" s="126">
        <f>'2 кв.'!DL22+'1 кв.'!DL27</f>
        <v>0</v>
      </c>
      <c r="DM21" s="126">
        <f>'2 кв.'!DM22+'1 кв.'!DM27</f>
        <v>0</v>
      </c>
      <c r="DN21" s="126">
        <f>'2 кв.'!DN22+'1 кв.'!DN27</f>
        <v>0</v>
      </c>
      <c r="DO21" s="126">
        <f>'2 кв.'!DO22+'1 кв.'!DO27</f>
        <v>0</v>
      </c>
      <c r="DP21" s="126">
        <f>'2 кв.'!DP22+'1 кв.'!DP27</f>
        <v>0</v>
      </c>
      <c r="DQ21" s="126">
        <f>'2 кв.'!DQ22+'1 кв.'!DQ27</f>
        <v>0</v>
      </c>
      <c r="DR21" s="126">
        <f>'2 кв.'!DR22+'1 кв.'!DR27</f>
        <v>0</v>
      </c>
      <c r="DS21" s="126">
        <f>'2 кв.'!DS22+'1 кв.'!DS27</f>
        <v>0</v>
      </c>
      <c r="DT21" s="126">
        <f>'2 кв.'!DT22+'1 кв.'!DT27</f>
        <v>0</v>
      </c>
      <c r="DU21" s="126">
        <f>'2 кв.'!DU22+'1 кв.'!DU27</f>
        <v>0</v>
      </c>
      <c r="DV21" s="126">
        <f>'2 кв.'!DV22+'1 кв.'!DV27</f>
        <v>0</v>
      </c>
      <c r="DW21" s="126">
        <f>'2 кв.'!DW22+'1 кв.'!DW27</f>
        <v>0</v>
      </c>
      <c r="DX21" s="126">
        <f>'2 кв.'!DX22+'1 кв.'!DX27</f>
        <v>0</v>
      </c>
      <c r="DY21" s="126">
        <f>'2 кв.'!DY22+'1 кв.'!DY27</f>
        <v>0</v>
      </c>
      <c r="DZ21" s="126">
        <f>'2 кв.'!DZ22+'1 кв.'!DZ27</f>
        <v>0</v>
      </c>
      <c r="EA21" s="126">
        <f>'2 кв.'!EA22+'1 кв.'!EA27</f>
        <v>0</v>
      </c>
      <c r="EB21" s="126">
        <f>'2 кв.'!EB22+'1 кв.'!EB27</f>
        <v>0</v>
      </c>
      <c r="EC21" s="126">
        <f>'2 кв.'!EC22+'1 кв.'!EC27</f>
        <v>0</v>
      </c>
      <c r="ED21" s="126">
        <f>'2 кв.'!ED22+'1 кв.'!ED27</f>
        <v>0</v>
      </c>
      <c r="EE21" s="126">
        <f>'2 кв.'!EE22+'1 кв.'!EE27</f>
        <v>0</v>
      </c>
      <c r="EF21" s="126">
        <f>'2 кв.'!EF22+'1 кв.'!EF27</f>
        <v>0</v>
      </c>
      <c r="EG21" s="126">
        <f>'2 кв.'!EG22+'1 кв.'!EG27</f>
        <v>0</v>
      </c>
      <c r="EH21" s="126">
        <f>'2 кв.'!EH22+'1 кв.'!EH27</f>
        <v>0</v>
      </c>
      <c r="EI21" s="126">
        <f>'2 кв.'!EI22+'1 кв.'!EI27</f>
        <v>0</v>
      </c>
      <c r="EJ21" s="126">
        <f>'2 кв.'!EJ22+'1 кв.'!EJ27</f>
        <v>0</v>
      </c>
      <c r="EK21" s="126">
        <f>'2 кв.'!EK22+'1 кв.'!EK27</f>
        <v>0</v>
      </c>
      <c r="EL21" s="126">
        <f>'2 кв.'!EL22+'1 кв.'!EL27</f>
        <v>0</v>
      </c>
      <c r="EM21" s="126">
        <f>'2 кв.'!EM22+'1 кв.'!EM27</f>
        <v>0</v>
      </c>
      <c r="EN21" s="126">
        <f>'2 кв.'!EN22+'1 кв.'!EN27</f>
        <v>0</v>
      </c>
      <c r="EO21" s="126">
        <f>'2 кв.'!EO22+'1 кв.'!EO27</f>
        <v>0</v>
      </c>
      <c r="EP21" s="126">
        <f>'2 кв.'!EP22+'1 кв.'!EP27</f>
        <v>0</v>
      </c>
      <c r="EQ21" s="126">
        <f>'2 кв.'!EQ22+'1 кв.'!EQ27</f>
        <v>0</v>
      </c>
      <c r="ER21" s="126">
        <f>'2 кв.'!ER22+'1 кв.'!ER27</f>
        <v>0</v>
      </c>
      <c r="ES21" s="126">
        <f>'2 кв.'!ES22+'1 кв.'!ES27</f>
        <v>0</v>
      </c>
      <c r="ET21" s="126">
        <f>'2 кв.'!ET22+'1 кв.'!ET27</f>
        <v>0</v>
      </c>
      <c r="EU21" s="126">
        <f>'2 кв.'!EU22+'1 кв.'!EU27</f>
        <v>0</v>
      </c>
      <c r="EV21" s="126">
        <f>'2 кв.'!EV22+'1 кв.'!EV27</f>
        <v>0</v>
      </c>
      <c r="EW21" s="126">
        <f>'2 кв.'!EW22+'1 кв.'!EW27</f>
        <v>0</v>
      </c>
      <c r="EX21" s="126">
        <f>'2 кв.'!EX22+'1 кв.'!EX27</f>
        <v>0</v>
      </c>
      <c r="EY21" s="126">
        <f>'2 кв.'!EY22+'1 кв.'!EY27</f>
        <v>0</v>
      </c>
      <c r="EZ21" s="126">
        <f>'2 кв.'!EZ22+'1 кв.'!EZ27</f>
        <v>0</v>
      </c>
      <c r="FA21" s="126">
        <f>'2 кв.'!FA22+'1 кв.'!FA27</f>
        <v>0</v>
      </c>
      <c r="FB21" s="126">
        <f>'2 кв.'!FB22+'1 кв.'!FB27</f>
        <v>0</v>
      </c>
      <c r="FC21" s="126">
        <f>'2 кв.'!FC22+'1 кв.'!FC27</f>
        <v>0</v>
      </c>
      <c r="FD21" s="126">
        <f>'2 кв.'!FD22+'1 кв.'!FD27</f>
        <v>0</v>
      </c>
      <c r="FE21" s="126">
        <f>'2 кв.'!FE22+'1 кв.'!FE27</f>
        <v>0</v>
      </c>
      <c r="FF21" s="126">
        <f>'2 кв.'!FF22+'1 кв.'!FF27</f>
        <v>0</v>
      </c>
      <c r="FG21" s="126">
        <f>'2 кв.'!FG22+'1 кв.'!FG27</f>
        <v>0</v>
      </c>
      <c r="FH21" s="126">
        <f>'2 кв.'!FH22+'1 кв.'!FH27</f>
        <v>0</v>
      </c>
      <c r="FI21" s="126">
        <f>'2 кв.'!FI22+'1 кв.'!FI27</f>
        <v>0</v>
      </c>
      <c r="FJ21" s="126">
        <f>'2 кв.'!FJ22+'1 кв.'!FJ27</f>
        <v>0</v>
      </c>
      <c r="FK21" s="126">
        <f>'2 кв.'!FK22+'1 кв.'!FK27</f>
        <v>0</v>
      </c>
      <c r="FL21" s="126">
        <f>'2 кв.'!FL22+'1 кв.'!FL27</f>
        <v>0</v>
      </c>
      <c r="FM21" s="126">
        <f>'2 кв.'!FM22+'1 кв.'!FM27</f>
        <v>0</v>
      </c>
      <c r="FN21" s="126">
        <f>'2 кв.'!FN22+'1 кв.'!FN27</f>
        <v>0</v>
      </c>
      <c r="FO21" s="126">
        <f>'2 кв.'!FO22+'1 кв.'!FO27</f>
        <v>0</v>
      </c>
      <c r="FP21" s="126">
        <f>'2 кв.'!FP22+'1 кв.'!FP27</f>
        <v>0</v>
      </c>
      <c r="FQ21" s="126">
        <f>'2 кв.'!FQ22+'1 кв.'!FQ27</f>
        <v>0</v>
      </c>
      <c r="FR21" s="126">
        <f>'2 кв.'!FR22+'1 кв.'!FR27</f>
        <v>0</v>
      </c>
      <c r="FS21" s="126">
        <f>'2 кв.'!FS22+'1 кв.'!FS27</f>
        <v>0</v>
      </c>
      <c r="FT21" s="126">
        <f>'2 кв.'!FT22+'1 кв.'!FT27</f>
        <v>0</v>
      </c>
      <c r="FU21" s="126">
        <f>'2 кв.'!FU22+'1 кв.'!FU27</f>
        <v>0</v>
      </c>
      <c r="FV21" s="126">
        <f>'2 кв.'!FV22+'1 кв.'!FV27</f>
        <v>0</v>
      </c>
      <c r="FW21" s="126">
        <f>'2 кв.'!FW22+'1 кв.'!FW27</f>
        <v>0</v>
      </c>
      <c r="FX21" s="126">
        <f>'2 кв.'!FX22+'1 кв.'!FX27</f>
        <v>0</v>
      </c>
      <c r="FY21" s="126">
        <f>'2 кв.'!FY22+'1 кв.'!FY27</f>
        <v>0</v>
      </c>
      <c r="FZ21" s="126">
        <f>'2 кв.'!FZ22+'1 кв.'!FZ27</f>
        <v>0</v>
      </c>
      <c r="GA21" s="126">
        <f>'2 кв.'!GA22+'1 кв.'!GA27</f>
        <v>0</v>
      </c>
      <c r="GB21" s="126">
        <f>'2 кв.'!GB22+'1 кв.'!GB27</f>
        <v>0</v>
      </c>
      <c r="GC21" s="126">
        <f>'2 кв.'!GC22+'1 кв.'!GC27</f>
        <v>0</v>
      </c>
      <c r="GD21" s="126">
        <f>'2 кв.'!GD22+'1 кв.'!GD27</f>
        <v>0</v>
      </c>
      <c r="GE21" s="126">
        <f>'2 кв.'!GE22+'1 кв.'!GE27</f>
        <v>0</v>
      </c>
      <c r="GF21" s="126">
        <f>'2 кв.'!GF22+'1 кв.'!GF27</f>
        <v>0</v>
      </c>
      <c r="GG21" s="126">
        <f>'2 кв.'!GG22+'1 кв.'!GG27</f>
        <v>0</v>
      </c>
      <c r="GH21" s="126">
        <f>'2 кв.'!GH22+'1 кв.'!GH27</f>
        <v>0</v>
      </c>
      <c r="GI21" s="126">
        <f>'2 кв.'!GI22+'1 кв.'!GI27</f>
        <v>0</v>
      </c>
      <c r="GJ21" s="126">
        <f>'2 кв.'!GJ22+'1 кв.'!GJ27</f>
        <v>0</v>
      </c>
      <c r="GK21" s="126">
        <f>'2 кв.'!GK22+'1 кв.'!GK27</f>
        <v>0</v>
      </c>
      <c r="GL21" s="126">
        <f>'2 кв.'!GL22+'1 кв.'!GL27</f>
        <v>0</v>
      </c>
      <c r="GM21" s="126">
        <f>'2 кв.'!GM22+'1 кв.'!GM27</f>
        <v>0</v>
      </c>
      <c r="GN21" s="126">
        <f>'2 кв.'!GN22+'1 кв.'!GN27</f>
        <v>0</v>
      </c>
      <c r="GO21" s="126">
        <f>'2 кв.'!GO22+'1 кв.'!GO27</f>
        <v>0</v>
      </c>
      <c r="GP21" s="126">
        <f>'2 кв.'!GP22+'1 кв.'!GP27</f>
        <v>0</v>
      </c>
      <c r="GQ21" s="126">
        <f>'2 кв.'!GQ22+'1 кв.'!GQ27</f>
        <v>0</v>
      </c>
      <c r="GR21" s="126">
        <f>'2 кв.'!GR22+'1 кв.'!GR27</f>
        <v>0</v>
      </c>
      <c r="GS21" s="126">
        <f>'2 кв.'!GS22+'1 кв.'!GS27</f>
        <v>0</v>
      </c>
      <c r="GT21" s="126">
        <f>'2 кв.'!GT22+'1 кв.'!GT27</f>
        <v>0</v>
      </c>
      <c r="GU21" s="126">
        <f>'2 кв.'!GU22+'1 кв.'!GU27</f>
        <v>0</v>
      </c>
      <c r="GV21" s="126">
        <f>'2 кв.'!GV22+'1 кв.'!GV27</f>
        <v>0</v>
      </c>
      <c r="GW21" s="126">
        <f>'2 кв.'!GW22+'1 кв.'!GW27</f>
        <v>0</v>
      </c>
      <c r="GX21" s="126">
        <f>'2 кв.'!GX22+'1 кв.'!GX27</f>
        <v>0</v>
      </c>
      <c r="GY21" s="126">
        <f>'2 кв.'!GY22+'1 кв.'!GY27</f>
        <v>0</v>
      </c>
      <c r="GZ21" s="126">
        <f>'2 кв.'!GZ22+'1 кв.'!GZ27</f>
        <v>0</v>
      </c>
      <c r="HA21" s="126">
        <f>'2 кв.'!HA22+'1 кв.'!HA27</f>
        <v>0</v>
      </c>
      <c r="HB21" s="126">
        <f>'2 кв.'!HB22+'1 кв.'!HB27</f>
        <v>0</v>
      </c>
      <c r="HC21" s="126">
        <f>'2 кв.'!HC22+'1 кв.'!HC27</f>
        <v>0</v>
      </c>
      <c r="HD21" s="126">
        <f>'2 кв.'!HD22+'1 кв.'!HD27</f>
        <v>0</v>
      </c>
      <c r="HE21" s="126">
        <f>'2 кв.'!HE22+'1 кв.'!HE27</f>
        <v>0</v>
      </c>
      <c r="HF21" s="126">
        <f>'2 кв.'!HF22+'1 кв.'!HF27</f>
        <v>0</v>
      </c>
      <c r="HG21" s="126">
        <f>'2 кв.'!HG22+'1 кв.'!HG27</f>
        <v>0</v>
      </c>
      <c r="HH21" s="126">
        <f>'2 кв.'!HH22+'1 кв.'!HH27</f>
        <v>0</v>
      </c>
      <c r="HI21" s="126">
        <f>'2 кв.'!HI22+'1 кв.'!HI27</f>
        <v>0</v>
      </c>
      <c r="HJ21" s="126">
        <f>'2 кв.'!HJ22+'1 кв.'!HJ27</f>
        <v>0</v>
      </c>
      <c r="HK21" s="126">
        <f>'2 кв.'!HK22+'1 кв.'!HK27</f>
        <v>0</v>
      </c>
      <c r="HL21" s="126">
        <f>'2 кв.'!HL22+'1 кв.'!HL27</f>
        <v>0</v>
      </c>
      <c r="HM21" s="126">
        <f>'2 кв.'!HM22+'1 кв.'!HM27</f>
        <v>0</v>
      </c>
      <c r="HN21" s="126">
        <f>'2 кв.'!HN22+'1 кв.'!HN27</f>
        <v>0</v>
      </c>
      <c r="HO21" s="126">
        <f>'2 кв.'!HO22+'1 кв.'!HO27</f>
        <v>0</v>
      </c>
      <c r="HP21" s="126">
        <f>'2 кв.'!HP22+'1 кв.'!HP27</f>
        <v>0</v>
      </c>
      <c r="HQ21" s="126">
        <f>'2 кв.'!HQ22+'1 кв.'!HQ27</f>
        <v>0</v>
      </c>
      <c r="HR21" s="126">
        <f>'2 кв.'!HR22+'1 кв.'!HR27</f>
        <v>0</v>
      </c>
      <c r="HS21" s="126">
        <f>'2 кв.'!HS22+'1 кв.'!HS27</f>
        <v>0</v>
      </c>
      <c r="HT21" s="126">
        <f>'2 кв.'!HT22+'1 кв.'!HT27</f>
        <v>0</v>
      </c>
      <c r="HU21" s="126">
        <f>'2 кв.'!HU22+'1 кв.'!HU27</f>
        <v>0</v>
      </c>
      <c r="HV21" s="126">
        <f>'2 кв.'!HV22+'1 кв.'!HV27</f>
        <v>0</v>
      </c>
      <c r="HW21" s="126">
        <f>'2 кв.'!HW22+'1 кв.'!HW27</f>
        <v>0</v>
      </c>
      <c r="HX21" s="126">
        <f>'2 кв.'!HX22+'1 кв.'!HX27</f>
        <v>0</v>
      </c>
      <c r="HY21" s="126">
        <f>'2 кв.'!HY22+'1 кв.'!HY27</f>
        <v>0</v>
      </c>
      <c r="HZ21" s="126">
        <f>'2 кв.'!HZ22+'1 кв.'!HZ27</f>
        <v>0</v>
      </c>
      <c r="IA21" s="126">
        <f>'2 кв.'!IA22+'1 кв.'!IA27</f>
        <v>0</v>
      </c>
      <c r="IB21" s="126">
        <f>'2 кв.'!IB22+'1 кв.'!IB27</f>
        <v>0</v>
      </c>
      <c r="IC21" s="126">
        <f>'2 кв.'!IC22+'1 кв.'!IC27</f>
        <v>0</v>
      </c>
      <c r="ID21" s="126">
        <f>'2 кв.'!ID22+'1 кв.'!ID27</f>
        <v>0</v>
      </c>
      <c r="IE21" s="126">
        <f>'2 кв.'!IE22+'1 кв.'!IE27</f>
        <v>0</v>
      </c>
      <c r="IF21" s="126">
        <f>'2 кв.'!IF22+'1 кв.'!IF27</f>
        <v>0</v>
      </c>
    </row>
    <row r="22" spans="1:240" ht="13.5" customHeight="1">
      <c r="A22" s="15"/>
      <c r="B22" s="54"/>
      <c r="C22" s="16" t="s">
        <v>17</v>
      </c>
      <c r="D22" s="23">
        <f t="shared" si="2"/>
        <v>0</v>
      </c>
      <c r="E22" s="17">
        <f t="shared" si="3"/>
        <v>0</v>
      </c>
      <c r="F22" s="17"/>
      <c r="G22" s="126">
        <f>'2 кв.'!G23+'1 кв.'!G28</f>
        <v>0</v>
      </c>
      <c r="H22" s="126">
        <f>'2 кв.'!H23+'1 кв.'!H28</f>
        <v>0</v>
      </c>
      <c r="I22" s="126">
        <f>'2 кв.'!I23+'1 кв.'!I28</f>
        <v>0</v>
      </c>
      <c r="J22" s="126">
        <f>'2 кв.'!J23+'1 кв.'!J28</f>
        <v>0</v>
      </c>
      <c r="K22" s="126">
        <f>'2 кв.'!K23+'1 кв.'!K28</f>
        <v>0</v>
      </c>
      <c r="L22" s="126">
        <f>'2 кв.'!L23+'1 кв.'!L28</f>
        <v>0</v>
      </c>
      <c r="M22" s="126">
        <f>'2 кв.'!M23+'1 кв.'!M28</f>
        <v>0</v>
      </c>
      <c r="N22" s="126">
        <f>'2 кв.'!N23+'1 кв.'!N28</f>
        <v>0</v>
      </c>
      <c r="O22" s="126">
        <f>'2 кв.'!O23+'1 кв.'!O28</f>
        <v>0</v>
      </c>
      <c r="P22" s="126">
        <f>'2 кв.'!P23+'1 кв.'!P28</f>
        <v>0</v>
      </c>
      <c r="Q22" s="126">
        <f>'2 кв.'!Q23+'1 кв.'!Q28</f>
        <v>0</v>
      </c>
      <c r="R22" s="126">
        <f>'2 кв.'!R23+'1 кв.'!R28</f>
        <v>0</v>
      </c>
      <c r="S22" s="126">
        <f>'2 кв.'!S23+'1 кв.'!S28</f>
        <v>0</v>
      </c>
      <c r="T22" s="126">
        <f>'2 кв.'!T23+'1 кв.'!T28</f>
        <v>0</v>
      </c>
      <c r="U22" s="126">
        <f>'2 кв.'!U23+'1 кв.'!U28</f>
        <v>0</v>
      </c>
      <c r="V22" s="126">
        <f>'2 кв.'!V23+'1 кв.'!V28</f>
        <v>0</v>
      </c>
      <c r="W22" s="126">
        <f>'2 кв.'!W23+'1 кв.'!W28</f>
        <v>0</v>
      </c>
      <c r="X22" s="126">
        <f>'2 кв.'!X23+'1 кв.'!X28</f>
        <v>0</v>
      </c>
      <c r="Y22" s="126">
        <f>'2 кв.'!Y23+'1 кв.'!Y28</f>
        <v>0</v>
      </c>
      <c r="Z22" s="126">
        <f>'2 кв.'!Z23+'1 кв.'!Z28</f>
        <v>0</v>
      </c>
      <c r="AA22" s="126">
        <f>'2 кв.'!AA23+'1 кв.'!AA28</f>
        <v>0</v>
      </c>
      <c r="AB22" s="126">
        <f>'2 кв.'!AB23+'1 кв.'!AB28</f>
        <v>0</v>
      </c>
      <c r="AC22" s="126">
        <f>'2 кв.'!AC23+'1 кв.'!AC28</f>
        <v>0</v>
      </c>
      <c r="AD22" s="126">
        <f>'2 кв.'!AD23+'1 кв.'!AD28</f>
        <v>0</v>
      </c>
      <c r="AE22" s="126">
        <f>'2 кв.'!AE23+'1 кв.'!AE28</f>
        <v>0</v>
      </c>
      <c r="AF22" s="126">
        <f>'2 кв.'!AF23+'1 кв.'!AF28</f>
        <v>0</v>
      </c>
      <c r="AG22" s="126">
        <f>'2 кв.'!AG23+'1 кв.'!AG28</f>
        <v>0</v>
      </c>
      <c r="AH22" s="126">
        <f>'2 кв.'!AH23+'1 кв.'!AH28</f>
        <v>0</v>
      </c>
      <c r="AI22" s="126">
        <f>'2 кв.'!AI23+'1 кв.'!AI28</f>
        <v>0</v>
      </c>
      <c r="AJ22" s="126">
        <f>'2 кв.'!AJ23+'1 кв.'!AJ28</f>
        <v>0</v>
      </c>
      <c r="AK22" s="126">
        <f>'2 кв.'!AK23+'1 кв.'!AK28</f>
        <v>0</v>
      </c>
      <c r="AL22" s="126">
        <f>'2 кв.'!AL23+'1 кв.'!AL28</f>
        <v>0</v>
      </c>
      <c r="AM22" s="126">
        <f>'2 кв.'!AM23+'1 кв.'!AM28</f>
        <v>0</v>
      </c>
      <c r="AN22" s="126">
        <f>'2 кв.'!AN23+'1 кв.'!AN28</f>
        <v>0</v>
      </c>
      <c r="AO22" s="126">
        <f>'2 кв.'!AO23+'1 кв.'!AO28</f>
        <v>0</v>
      </c>
      <c r="AP22" s="126">
        <f>'2 кв.'!AP23+'1 кв.'!AP28</f>
        <v>0</v>
      </c>
      <c r="AQ22" s="126">
        <f>'2 кв.'!AQ23+'1 кв.'!AQ28</f>
        <v>0</v>
      </c>
      <c r="AR22" s="126">
        <f>'2 кв.'!AR23+'1 кв.'!AR28</f>
        <v>0</v>
      </c>
      <c r="AS22" s="126">
        <f>'2 кв.'!AS23+'1 кв.'!AS28</f>
        <v>0</v>
      </c>
      <c r="AT22" s="126">
        <f>'2 кв.'!AT23+'1 кв.'!AT28</f>
        <v>0</v>
      </c>
      <c r="AU22" s="126">
        <f>'2 кв.'!AU23+'1 кв.'!AU28</f>
        <v>0</v>
      </c>
      <c r="AV22" s="126">
        <f>'2 кв.'!AV23+'1 кв.'!AV28</f>
        <v>0</v>
      </c>
      <c r="AW22" s="126">
        <f>'2 кв.'!AW23+'1 кв.'!AW28</f>
        <v>0</v>
      </c>
      <c r="AX22" s="126">
        <f>'2 кв.'!AX23+'1 кв.'!AX28</f>
        <v>0</v>
      </c>
      <c r="AY22" s="126">
        <f>'2 кв.'!AY23+'1 кв.'!AY28</f>
        <v>0</v>
      </c>
      <c r="AZ22" s="126">
        <f>'2 кв.'!AZ23+'1 кв.'!AZ28</f>
        <v>0</v>
      </c>
      <c r="BA22" s="126">
        <f>'2 кв.'!BA23+'1 кв.'!BA28</f>
        <v>0</v>
      </c>
      <c r="BB22" s="126">
        <f>'2 кв.'!BB23+'1 кв.'!BB28</f>
        <v>0</v>
      </c>
      <c r="BC22" s="126">
        <f>'2 кв.'!BC23+'1 кв.'!BC28</f>
        <v>0</v>
      </c>
      <c r="BD22" s="126">
        <f>'2 кв.'!BD23+'1 кв.'!BD28</f>
        <v>0</v>
      </c>
      <c r="BE22" s="126">
        <f>'2 кв.'!BE23+'1 кв.'!BE28</f>
        <v>0</v>
      </c>
      <c r="BF22" s="126">
        <f>'2 кв.'!BF23+'1 кв.'!BF28</f>
        <v>0</v>
      </c>
      <c r="BG22" s="126">
        <f>'2 кв.'!BG23+'1 кв.'!BG28</f>
        <v>0</v>
      </c>
      <c r="BH22" s="126">
        <f>'2 кв.'!BH23+'1 кв.'!BH28</f>
        <v>0</v>
      </c>
      <c r="BI22" s="126">
        <f>'2 кв.'!BI23+'1 кв.'!BI28</f>
        <v>0</v>
      </c>
      <c r="BJ22" s="126">
        <f>'2 кв.'!BJ23+'1 кв.'!BJ28</f>
        <v>0</v>
      </c>
      <c r="BK22" s="126">
        <f>'2 кв.'!BK23+'1 кв.'!BK28</f>
        <v>0</v>
      </c>
      <c r="BL22" s="126">
        <f>'2 кв.'!BL23+'1 кв.'!BL28</f>
        <v>0</v>
      </c>
      <c r="BM22" s="126">
        <f>'2 кв.'!BM23+'1 кв.'!BM28</f>
        <v>0</v>
      </c>
      <c r="BN22" s="126">
        <f>'2 кв.'!BN23+'1 кв.'!BN28</f>
        <v>0</v>
      </c>
      <c r="BO22" s="126">
        <f>'2 кв.'!BO23+'1 кв.'!BO28</f>
        <v>0</v>
      </c>
      <c r="BP22" s="126">
        <f>'2 кв.'!BP23+'1 кв.'!BP28</f>
        <v>0</v>
      </c>
      <c r="BQ22" s="126">
        <f>'2 кв.'!BQ23+'1 кв.'!BQ28</f>
        <v>0</v>
      </c>
      <c r="BR22" s="126">
        <f>'2 кв.'!BR23+'1 кв.'!BR28</f>
        <v>0</v>
      </c>
      <c r="BS22" s="126">
        <f>'2 кв.'!BS23+'1 кв.'!BS28</f>
        <v>0</v>
      </c>
      <c r="BT22" s="126">
        <f>'2 кв.'!BT23+'1 кв.'!BT28</f>
        <v>0</v>
      </c>
      <c r="BU22" s="126">
        <f>'2 кв.'!BU23+'1 кв.'!BU28</f>
        <v>0</v>
      </c>
      <c r="BV22" s="126">
        <f>'2 кв.'!BV23+'1 кв.'!BV28</f>
        <v>0</v>
      </c>
      <c r="BW22" s="126">
        <f>'2 кв.'!BW23+'1 кв.'!BW28</f>
        <v>0</v>
      </c>
      <c r="BX22" s="126">
        <f>'2 кв.'!BX23+'1 кв.'!BX28</f>
        <v>0</v>
      </c>
      <c r="BY22" s="126">
        <f>'2 кв.'!BY23+'1 кв.'!BY28</f>
        <v>0</v>
      </c>
      <c r="BZ22" s="126">
        <f>'2 кв.'!BZ23+'1 кв.'!BZ28</f>
        <v>0</v>
      </c>
      <c r="CA22" s="126">
        <f>'2 кв.'!CA23+'1 кв.'!CA28</f>
        <v>0</v>
      </c>
      <c r="CB22" s="126">
        <f>'2 кв.'!CB23+'1 кв.'!CB28</f>
        <v>0</v>
      </c>
      <c r="CC22" s="126">
        <f>'2 кв.'!CC23+'1 кв.'!CC28</f>
        <v>0</v>
      </c>
      <c r="CD22" s="126">
        <f>'2 кв.'!CD23+'1 кв.'!CD28</f>
        <v>0</v>
      </c>
      <c r="CE22" s="126">
        <f>'2 кв.'!CE23+'1 кв.'!CE28</f>
        <v>0</v>
      </c>
      <c r="CF22" s="126">
        <f>'2 кв.'!CF23+'1 кв.'!CF28</f>
        <v>0</v>
      </c>
      <c r="CG22" s="126">
        <f>'2 кв.'!CG23+'1 кв.'!CG28</f>
        <v>0</v>
      </c>
      <c r="CH22" s="126">
        <f>'2 кв.'!CH23+'1 кв.'!CH28</f>
        <v>0</v>
      </c>
      <c r="CI22" s="126">
        <f>'2 кв.'!CI23+'1 кв.'!CI28</f>
        <v>0</v>
      </c>
      <c r="CJ22" s="126">
        <f>'2 кв.'!CJ23+'1 кв.'!CJ28</f>
        <v>0</v>
      </c>
      <c r="CK22" s="126">
        <f>'2 кв.'!CK23+'1 кв.'!CK28</f>
        <v>0</v>
      </c>
      <c r="CL22" s="126">
        <f>'2 кв.'!CL23+'1 кв.'!CL28</f>
        <v>0</v>
      </c>
      <c r="CM22" s="126">
        <f>'2 кв.'!CM23+'1 кв.'!CM28</f>
        <v>0</v>
      </c>
      <c r="CN22" s="126">
        <f>'2 кв.'!CN23+'1 кв.'!CN28</f>
        <v>0</v>
      </c>
      <c r="CO22" s="126">
        <f>'2 кв.'!CO23+'1 кв.'!CO28</f>
        <v>0</v>
      </c>
      <c r="CP22" s="126">
        <f>'2 кв.'!CP23+'1 кв.'!CP28</f>
        <v>0</v>
      </c>
      <c r="CQ22" s="126">
        <f>'2 кв.'!CQ23+'1 кв.'!CQ28</f>
        <v>0</v>
      </c>
      <c r="CR22" s="126">
        <f>'2 кв.'!CR23+'1 кв.'!CR28</f>
        <v>0</v>
      </c>
      <c r="CS22" s="126">
        <f>'2 кв.'!CS23+'1 кв.'!CS28</f>
        <v>0</v>
      </c>
      <c r="CT22" s="126">
        <f>'2 кв.'!CT23+'1 кв.'!CT28</f>
        <v>0</v>
      </c>
      <c r="CU22" s="126">
        <f>'2 кв.'!CU23+'1 кв.'!CU28</f>
        <v>0</v>
      </c>
      <c r="CV22" s="126">
        <f>'2 кв.'!CV23+'1 кв.'!CV28</f>
        <v>0</v>
      </c>
      <c r="CW22" s="126">
        <f>'2 кв.'!CW23+'1 кв.'!CW28</f>
        <v>0</v>
      </c>
      <c r="CX22" s="126">
        <f>'2 кв.'!CX23+'1 кв.'!CX28</f>
        <v>0</v>
      </c>
      <c r="CY22" s="126">
        <f>'2 кв.'!CY23+'1 кв.'!CY28</f>
        <v>0</v>
      </c>
      <c r="CZ22" s="126">
        <f>'2 кв.'!CZ23+'1 кв.'!CZ28</f>
        <v>0</v>
      </c>
      <c r="DA22" s="126">
        <f>'2 кв.'!DA23+'1 кв.'!DA28</f>
        <v>0</v>
      </c>
      <c r="DB22" s="126">
        <f>'2 кв.'!DB23+'1 кв.'!DB28</f>
        <v>0</v>
      </c>
      <c r="DC22" s="126">
        <f>'2 кв.'!DC23+'1 кв.'!DC28</f>
        <v>0</v>
      </c>
      <c r="DD22" s="126">
        <f>'2 кв.'!DD23+'1 кв.'!DD28</f>
        <v>0</v>
      </c>
      <c r="DE22" s="126">
        <f>'2 кв.'!DE23+'1 кв.'!DE28</f>
        <v>0</v>
      </c>
      <c r="DF22" s="126">
        <f>'2 кв.'!DF23+'1 кв.'!DF28</f>
        <v>0</v>
      </c>
      <c r="DG22" s="126">
        <f>'2 кв.'!DG23+'1 кв.'!DG28</f>
        <v>0</v>
      </c>
      <c r="DH22" s="126">
        <f>'2 кв.'!DH23+'1 кв.'!DH28</f>
        <v>0</v>
      </c>
      <c r="DI22" s="126">
        <f>'2 кв.'!DI23+'1 кв.'!DI28</f>
        <v>0</v>
      </c>
      <c r="DJ22" s="126">
        <f>'2 кв.'!DJ23+'1 кв.'!DJ28</f>
        <v>0</v>
      </c>
      <c r="DK22" s="126">
        <f>'2 кв.'!DK23+'1 кв.'!DK28</f>
        <v>0</v>
      </c>
      <c r="DL22" s="126">
        <f>'2 кв.'!DL23+'1 кв.'!DL28</f>
        <v>0</v>
      </c>
      <c r="DM22" s="126">
        <f>'2 кв.'!DM23+'1 кв.'!DM28</f>
        <v>0</v>
      </c>
      <c r="DN22" s="126">
        <f>'2 кв.'!DN23+'1 кв.'!DN28</f>
        <v>0</v>
      </c>
      <c r="DO22" s="126">
        <f>'2 кв.'!DO23+'1 кв.'!DO28</f>
        <v>0</v>
      </c>
      <c r="DP22" s="126">
        <f>'2 кв.'!DP23+'1 кв.'!DP28</f>
        <v>0</v>
      </c>
      <c r="DQ22" s="126">
        <f>'2 кв.'!DQ23+'1 кв.'!DQ28</f>
        <v>0</v>
      </c>
      <c r="DR22" s="126">
        <f>'2 кв.'!DR23+'1 кв.'!DR28</f>
        <v>0</v>
      </c>
      <c r="DS22" s="126">
        <f>'2 кв.'!DS23+'1 кв.'!DS28</f>
        <v>0</v>
      </c>
      <c r="DT22" s="126">
        <f>'2 кв.'!DT23+'1 кв.'!DT28</f>
        <v>0</v>
      </c>
      <c r="DU22" s="126">
        <f>'2 кв.'!DU23+'1 кв.'!DU28</f>
        <v>0</v>
      </c>
      <c r="DV22" s="126">
        <f>'2 кв.'!DV23+'1 кв.'!DV28</f>
        <v>0</v>
      </c>
      <c r="DW22" s="126">
        <f>'2 кв.'!DW23+'1 кв.'!DW28</f>
        <v>0</v>
      </c>
      <c r="DX22" s="126">
        <f>'2 кв.'!DX23+'1 кв.'!DX28</f>
        <v>0</v>
      </c>
      <c r="DY22" s="126">
        <f>'2 кв.'!DY23+'1 кв.'!DY28</f>
        <v>0</v>
      </c>
      <c r="DZ22" s="126">
        <f>'2 кв.'!DZ23+'1 кв.'!DZ28</f>
        <v>0</v>
      </c>
      <c r="EA22" s="126">
        <f>'2 кв.'!EA23+'1 кв.'!EA28</f>
        <v>0</v>
      </c>
      <c r="EB22" s="126">
        <f>'2 кв.'!EB23+'1 кв.'!EB28</f>
        <v>0</v>
      </c>
      <c r="EC22" s="126">
        <f>'2 кв.'!EC23+'1 кв.'!EC28</f>
        <v>0</v>
      </c>
      <c r="ED22" s="126">
        <f>'2 кв.'!ED23+'1 кв.'!ED28</f>
        <v>0</v>
      </c>
      <c r="EE22" s="126">
        <f>'2 кв.'!EE23+'1 кв.'!EE28</f>
        <v>0</v>
      </c>
      <c r="EF22" s="126">
        <f>'2 кв.'!EF23+'1 кв.'!EF28</f>
        <v>0</v>
      </c>
      <c r="EG22" s="126">
        <f>'2 кв.'!EG23+'1 кв.'!EG28</f>
        <v>0</v>
      </c>
      <c r="EH22" s="126">
        <f>'2 кв.'!EH23+'1 кв.'!EH28</f>
        <v>0</v>
      </c>
      <c r="EI22" s="126">
        <f>'2 кв.'!EI23+'1 кв.'!EI28</f>
        <v>0</v>
      </c>
      <c r="EJ22" s="126">
        <f>'2 кв.'!EJ23+'1 кв.'!EJ28</f>
        <v>0</v>
      </c>
      <c r="EK22" s="126">
        <f>'2 кв.'!EK23+'1 кв.'!EK28</f>
        <v>0</v>
      </c>
      <c r="EL22" s="126">
        <f>'2 кв.'!EL23+'1 кв.'!EL28</f>
        <v>0</v>
      </c>
      <c r="EM22" s="126">
        <f>'2 кв.'!EM23+'1 кв.'!EM28</f>
        <v>0</v>
      </c>
      <c r="EN22" s="126">
        <f>'2 кв.'!EN23+'1 кв.'!EN28</f>
        <v>0</v>
      </c>
      <c r="EO22" s="126">
        <f>'2 кв.'!EO23+'1 кв.'!EO28</f>
        <v>0</v>
      </c>
      <c r="EP22" s="126">
        <f>'2 кв.'!EP23+'1 кв.'!EP28</f>
        <v>0</v>
      </c>
      <c r="EQ22" s="126">
        <f>'2 кв.'!EQ23+'1 кв.'!EQ28</f>
        <v>0</v>
      </c>
      <c r="ER22" s="126">
        <f>'2 кв.'!ER23+'1 кв.'!ER28</f>
        <v>0</v>
      </c>
      <c r="ES22" s="126">
        <f>'2 кв.'!ES23+'1 кв.'!ES28</f>
        <v>0</v>
      </c>
      <c r="ET22" s="126">
        <f>'2 кв.'!ET23+'1 кв.'!ET28</f>
        <v>0</v>
      </c>
      <c r="EU22" s="126">
        <f>'2 кв.'!EU23+'1 кв.'!EU28</f>
        <v>0</v>
      </c>
      <c r="EV22" s="126">
        <f>'2 кв.'!EV23+'1 кв.'!EV28</f>
        <v>0</v>
      </c>
      <c r="EW22" s="126">
        <f>'2 кв.'!EW23+'1 кв.'!EW28</f>
        <v>0</v>
      </c>
      <c r="EX22" s="126">
        <f>'2 кв.'!EX23+'1 кв.'!EX28</f>
        <v>0</v>
      </c>
      <c r="EY22" s="126">
        <f>'2 кв.'!EY23+'1 кв.'!EY28</f>
        <v>0</v>
      </c>
      <c r="EZ22" s="126">
        <f>'2 кв.'!EZ23+'1 кв.'!EZ28</f>
        <v>0</v>
      </c>
      <c r="FA22" s="126">
        <f>'2 кв.'!FA23+'1 кв.'!FA28</f>
        <v>0</v>
      </c>
      <c r="FB22" s="126">
        <f>'2 кв.'!FB23+'1 кв.'!FB28</f>
        <v>0</v>
      </c>
      <c r="FC22" s="126">
        <f>'2 кв.'!FC23+'1 кв.'!FC28</f>
        <v>0</v>
      </c>
      <c r="FD22" s="126">
        <f>'2 кв.'!FD23+'1 кв.'!FD28</f>
        <v>0</v>
      </c>
      <c r="FE22" s="126">
        <f>'2 кв.'!FE23+'1 кв.'!FE28</f>
        <v>0</v>
      </c>
      <c r="FF22" s="126">
        <f>'2 кв.'!FF23+'1 кв.'!FF28</f>
        <v>0</v>
      </c>
      <c r="FG22" s="126">
        <f>'2 кв.'!FG23+'1 кв.'!FG28</f>
        <v>0</v>
      </c>
      <c r="FH22" s="126">
        <f>'2 кв.'!FH23+'1 кв.'!FH28</f>
        <v>0</v>
      </c>
      <c r="FI22" s="126">
        <f>'2 кв.'!FI23+'1 кв.'!FI28</f>
        <v>0</v>
      </c>
      <c r="FJ22" s="126">
        <f>'2 кв.'!FJ23+'1 кв.'!FJ28</f>
        <v>0</v>
      </c>
      <c r="FK22" s="126">
        <f>'2 кв.'!FK23+'1 кв.'!FK28</f>
        <v>0</v>
      </c>
      <c r="FL22" s="126">
        <f>'2 кв.'!FL23+'1 кв.'!FL28</f>
        <v>0</v>
      </c>
      <c r="FM22" s="126">
        <f>'2 кв.'!FM23+'1 кв.'!FM28</f>
        <v>0</v>
      </c>
      <c r="FN22" s="126">
        <f>'2 кв.'!FN23+'1 кв.'!FN28</f>
        <v>0</v>
      </c>
      <c r="FO22" s="126">
        <f>'2 кв.'!FO23+'1 кв.'!FO28</f>
        <v>0</v>
      </c>
      <c r="FP22" s="126">
        <f>'2 кв.'!FP23+'1 кв.'!FP28</f>
        <v>0</v>
      </c>
      <c r="FQ22" s="126">
        <f>'2 кв.'!FQ23+'1 кв.'!FQ28</f>
        <v>0</v>
      </c>
      <c r="FR22" s="126">
        <f>'2 кв.'!FR23+'1 кв.'!FR28</f>
        <v>0</v>
      </c>
      <c r="FS22" s="126">
        <f>'2 кв.'!FS23+'1 кв.'!FS28</f>
        <v>0</v>
      </c>
      <c r="FT22" s="126">
        <f>'2 кв.'!FT23+'1 кв.'!FT28</f>
        <v>0</v>
      </c>
      <c r="FU22" s="126">
        <f>'2 кв.'!FU23+'1 кв.'!FU28</f>
        <v>0</v>
      </c>
      <c r="FV22" s="126">
        <f>'2 кв.'!FV23+'1 кв.'!FV28</f>
        <v>0</v>
      </c>
      <c r="FW22" s="126">
        <f>'2 кв.'!FW23+'1 кв.'!FW28</f>
        <v>0</v>
      </c>
      <c r="FX22" s="126">
        <f>'2 кв.'!FX23+'1 кв.'!FX28</f>
        <v>0</v>
      </c>
      <c r="FY22" s="126">
        <f>'2 кв.'!FY23+'1 кв.'!FY28</f>
        <v>0</v>
      </c>
      <c r="FZ22" s="126">
        <f>'2 кв.'!FZ23+'1 кв.'!FZ28</f>
        <v>0</v>
      </c>
      <c r="GA22" s="126">
        <f>'2 кв.'!GA23+'1 кв.'!GA28</f>
        <v>0</v>
      </c>
      <c r="GB22" s="126">
        <f>'2 кв.'!GB23+'1 кв.'!GB28</f>
        <v>0</v>
      </c>
      <c r="GC22" s="126">
        <f>'2 кв.'!GC23+'1 кв.'!GC28</f>
        <v>0</v>
      </c>
      <c r="GD22" s="126">
        <f>'2 кв.'!GD23+'1 кв.'!GD28</f>
        <v>0</v>
      </c>
      <c r="GE22" s="126">
        <f>'2 кв.'!GE23+'1 кв.'!GE28</f>
        <v>0</v>
      </c>
      <c r="GF22" s="126">
        <f>'2 кв.'!GF23+'1 кв.'!GF28</f>
        <v>0</v>
      </c>
      <c r="GG22" s="126">
        <f>'2 кв.'!GG23+'1 кв.'!GG28</f>
        <v>0</v>
      </c>
      <c r="GH22" s="126">
        <f>'2 кв.'!GH23+'1 кв.'!GH28</f>
        <v>0</v>
      </c>
      <c r="GI22" s="126">
        <f>'2 кв.'!GI23+'1 кв.'!GI28</f>
        <v>0</v>
      </c>
      <c r="GJ22" s="126">
        <f>'2 кв.'!GJ23+'1 кв.'!GJ28</f>
        <v>0</v>
      </c>
      <c r="GK22" s="126">
        <f>'2 кв.'!GK23+'1 кв.'!GK28</f>
        <v>0</v>
      </c>
      <c r="GL22" s="126">
        <f>'2 кв.'!GL23+'1 кв.'!GL28</f>
        <v>0</v>
      </c>
      <c r="GM22" s="126">
        <f>'2 кв.'!GM23+'1 кв.'!GM28</f>
        <v>0</v>
      </c>
      <c r="GN22" s="126">
        <f>'2 кв.'!GN23+'1 кв.'!GN28</f>
        <v>0</v>
      </c>
      <c r="GO22" s="126">
        <f>'2 кв.'!GO23+'1 кв.'!GO28</f>
        <v>0</v>
      </c>
      <c r="GP22" s="126">
        <f>'2 кв.'!GP23+'1 кв.'!GP28</f>
        <v>0</v>
      </c>
      <c r="GQ22" s="126">
        <f>'2 кв.'!GQ23+'1 кв.'!GQ28</f>
        <v>0</v>
      </c>
      <c r="GR22" s="126">
        <f>'2 кв.'!GR23+'1 кв.'!GR28</f>
        <v>0</v>
      </c>
      <c r="GS22" s="126">
        <f>'2 кв.'!GS23+'1 кв.'!GS28</f>
        <v>0</v>
      </c>
      <c r="GT22" s="126">
        <f>'2 кв.'!GT23+'1 кв.'!GT28</f>
        <v>0</v>
      </c>
      <c r="GU22" s="126">
        <f>'2 кв.'!GU23+'1 кв.'!GU28</f>
        <v>0</v>
      </c>
      <c r="GV22" s="126">
        <f>'2 кв.'!GV23+'1 кв.'!GV28</f>
        <v>0</v>
      </c>
      <c r="GW22" s="126">
        <f>'2 кв.'!GW23+'1 кв.'!GW28</f>
        <v>0</v>
      </c>
      <c r="GX22" s="126">
        <f>'2 кв.'!GX23+'1 кв.'!GX28</f>
        <v>0</v>
      </c>
      <c r="GY22" s="126">
        <f>'2 кв.'!GY23+'1 кв.'!GY28</f>
        <v>0</v>
      </c>
      <c r="GZ22" s="126">
        <f>'2 кв.'!GZ23+'1 кв.'!GZ28</f>
        <v>0</v>
      </c>
      <c r="HA22" s="126">
        <f>'2 кв.'!HA23+'1 кв.'!HA28</f>
        <v>0</v>
      </c>
      <c r="HB22" s="126">
        <f>'2 кв.'!HB23+'1 кв.'!HB28</f>
        <v>0</v>
      </c>
      <c r="HC22" s="126">
        <f>'2 кв.'!HC23+'1 кв.'!HC28</f>
        <v>0</v>
      </c>
      <c r="HD22" s="126">
        <f>'2 кв.'!HD23+'1 кв.'!HD28</f>
        <v>0</v>
      </c>
      <c r="HE22" s="126">
        <f>'2 кв.'!HE23+'1 кв.'!HE28</f>
        <v>0</v>
      </c>
      <c r="HF22" s="126">
        <f>'2 кв.'!HF23+'1 кв.'!HF28</f>
        <v>0</v>
      </c>
      <c r="HG22" s="126">
        <f>'2 кв.'!HG23+'1 кв.'!HG28</f>
        <v>0</v>
      </c>
      <c r="HH22" s="126">
        <f>'2 кв.'!HH23+'1 кв.'!HH28</f>
        <v>0</v>
      </c>
      <c r="HI22" s="126">
        <f>'2 кв.'!HI23+'1 кв.'!HI28</f>
        <v>0</v>
      </c>
      <c r="HJ22" s="126">
        <f>'2 кв.'!HJ23+'1 кв.'!HJ28</f>
        <v>0</v>
      </c>
      <c r="HK22" s="126">
        <f>'2 кв.'!HK23+'1 кв.'!HK28</f>
        <v>0</v>
      </c>
      <c r="HL22" s="126">
        <f>'2 кв.'!HL23+'1 кв.'!HL28</f>
        <v>0</v>
      </c>
      <c r="HM22" s="126">
        <f>'2 кв.'!HM23+'1 кв.'!HM28</f>
        <v>0</v>
      </c>
      <c r="HN22" s="126">
        <f>'2 кв.'!HN23+'1 кв.'!HN28</f>
        <v>0</v>
      </c>
      <c r="HO22" s="126">
        <f>'2 кв.'!HO23+'1 кв.'!HO28</f>
        <v>0</v>
      </c>
      <c r="HP22" s="126">
        <f>'2 кв.'!HP23+'1 кв.'!HP28</f>
        <v>0</v>
      </c>
      <c r="HQ22" s="126">
        <f>'2 кв.'!HQ23+'1 кв.'!HQ28</f>
        <v>0</v>
      </c>
      <c r="HR22" s="126">
        <f>'2 кв.'!HR23+'1 кв.'!HR28</f>
        <v>0</v>
      </c>
      <c r="HS22" s="126">
        <f>'2 кв.'!HS23+'1 кв.'!HS28</f>
        <v>0</v>
      </c>
      <c r="HT22" s="126">
        <f>'2 кв.'!HT23+'1 кв.'!HT28</f>
        <v>0</v>
      </c>
      <c r="HU22" s="126">
        <f>'2 кв.'!HU23+'1 кв.'!HU28</f>
        <v>0</v>
      </c>
      <c r="HV22" s="126">
        <f>'2 кв.'!HV23+'1 кв.'!HV28</f>
        <v>0</v>
      </c>
      <c r="HW22" s="126">
        <f>'2 кв.'!HW23+'1 кв.'!HW28</f>
        <v>0</v>
      </c>
      <c r="HX22" s="126">
        <f>'2 кв.'!HX23+'1 кв.'!HX28</f>
        <v>0</v>
      </c>
      <c r="HY22" s="126">
        <f>'2 кв.'!HY23+'1 кв.'!HY28</f>
        <v>0</v>
      </c>
      <c r="HZ22" s="126">
        <f>'2 кв.'!HZ23+'1 кв.'!HZ28</f>
        <v>0</v>
      </c>
      <c r="IA22" s="126">
        <f>'2 кв.'!IA23+'1 кв.'!IA28</f>
        <v>0</v>
      </c>
      <c r="IB22" s="126">
        <f>'2 кв.'!IB23+'1 кв.'!IB28</f>
        <v>0</v>
      </c>
      <c r="IC22" s="126">
        <f>'2 кв.'!IC23+'1 кв.'!IC28</f>
        <v>0</v>
      </c>
      <c r="ID22" s="126">
        <f>'2 кв.'!ID23+'1 кв.'!ID28</f>
        <v>0</v>
      </c>
      <c r="IE22" s="126">
        <f>'2 кв.'!IE23+'1 кв.'!IE28</f>
        <v>0</v>
      </c>
      <c r="IF22" s="126">
        <f>'2 кв.'!IF23+'1 кв.'!IF28</f>
        <v>0</v>
      </c>
    </row>
    <row r="23" spans="1:240" ht="13.5" customHeight="1">
      <c r="A23" s="15" t="s">
        <v>38</v>
      </c>
      <c r="B23" s="53" t="s">
        <v>39</v>
      </c>
      <c r="C23" s="16" t="s">
        <v>40</v>
      </c>
      <c r="D23" s="23">
        <f t="shared" si="2"/>
        <v>0</v>
      </c>
      <c r="E23" s="17">
        <f t="shared" si="3"/>
        <v>0</v>
      </c>
      <c r="F23" s="17"/>
      <c r="G23" s="126">
        <f>'2 кв.'!G24+'1 кв.'!G29</f>
        <v>0</v>
      </c>
      <c r="H23" s="126">
        <f>'2 кв.'!H24+'1 кв.'!H29</f>
        <v>0</v>
      </c>
      <c r="I23" s="126">
        <f>'2 кв.'!I24+'1 кв.'!I29</f>
        <v>0</v>
      </c>
      <c r="J23" s="126">
        <f>'2 кв.'!J24+'1 кв.'!J29</f>
        <v>0</v>
      </c>
      <c r="K23" s="126">
        <f>'2 кв.'!K24+'1 кв.'!K29</f>
        <v>0</v>
      </c>
      <c r="L23" s="126">
        <f>'2 кв.'!L24+'1 кв.'!L29</f>
        <v>0</v>
      </c>
      <c r="M23" s="126">
        <f>'2 кв.'!M24+'1 кв.'!M29</f>
        <v>0</v>
      </c>
      <c r="N23" s="126">
        <f>'2 кв.'!N24+'1 кв.'!N29</f>
        <v>0</v>
      </c>
      <c r="O23" s="126">
        <f>'2 кв.'!O24+'1 кв.'!O29</f>
        <v>0</v>
      </c>
      <c r="P23" s="126">
        <f>'2 кв.'!P24+'1 кв.'!P29</f>
        <v>0</v>
      </c>
      <c r="Q23" s="126">
        <f>'2 кв.'!Q24+'1 кв.'!Q29</f>
        <v>0</v>
      </c>
      <c r="R23" s="126">
        <f>'2 кв.'!R24+'1 кв.'!R29</f>
        <v>0</v>
      </c>
      <c r="S23" s="126">
        <f>'2 кв.'!S24+'1 кв.'!S29</f>
        <v>0</v>
      </c>
      <c r="T23" s="126">
        <f>'2 кв.'!T24+'1 кв.'!T29</f>
        <v>0</v>
      </c>
      <c r="U23" s="126">
        <f>'2 кв.'!U24+'1 кв.'!U29</f>
        <v>0</v>
      </c>
      <c r="V23" s="126">
        <f>'2 кв.'!V24+'1 кв.'!V29</f>
        <v>0</v>
      </c>
      <c r="W23" s="126">
        <f>'2 кв.'!W24+'1 кв.'!W29</f>
        <v>0</v>
      </c>
      <c r="X23" s="126">
        <f>'2 кв.'!X24+'1 кв.'!X29</f>
        <v>0</v>
      </c>
      <c r="Y23" s="126">
        <f>'2 кв.'!Y24+'1 кв.'!Y29</f>
        <v>0</v>
      </c>
      <c r="Z23" s="126">
        <f>'2 кв.'!Z24+'1 кв.'!Z29</f>
        <v>0</v>
      </c>
      <c r="AA23" s="126">
        <f>'2 кв.'!AA24+'1 кв.'!AA29</f>
        <v>0</v>
      </c>
      <c r="AB23" s="126">
        <f>'2 кв.'!AB24+'1 кв.'!AB29</f>
        <v>0</v>
      </c>
      <c r="AC23" s="126">
        <f>'2 кв.'!AC24+'1 кв.'!AC29</f>
        <v>0</v>
      </c>
      <c r="AD23" s="126">
        <f>'2 кв.'!AD24+'1 кв.'!AD29</f>
        <v>0</v>
      </c>
      <c r="AE23" s="126">
        <f>'2 кв.'!AE24+'1 кв.'!AE29</f>
        <v>0</v>
      </c>
      <c r="AF23" s="126">
        <f>'2 кв.'!AF24+'1 кв.'!AF29</f>
        <v>0</v>
      </c>
      <c r="AG23" s="126">
        <f>'2 кв.'!AG24+'1 кв.'!AG29</f>
        <v>0</v>
      </c>
      <c r="AH23" s="126">
        <f>'2 кв.'!AH24+'1 кв.'!AH29</f>
        <v>0</v>
      </c>
      <c r="AI23" s="126">
        <f>'2 кв.'!AI24+'1 кв.'!AI29</f>
        <v>0</v>
      </c>
      <c r="AJ23" s="126">
        <f>'2 кв.'!AJ24+'1 кв.'!AJ29</f>
        <v>0</v>
      </c>
      <c r="AK23" s="126">
        <f>'2 кв.'!AK24+'1 кв.'!AK29</f>
        <v>0</v>
      </c>
      <c r="AL23" s="126">
        <f>'2 кв.'!AL24+'1 кв.'!AL29</f>
        <v>0</v>
      </c>
      <c r="AM23" s="126">
        <f>'2 кв.'!AM24+'1 кв.'!AM29</f>
        <v>0</v>
      </c>
      <c r="AN23" s="126">
        <f>'2 кв.'!AN24+'1 кв.'!AN29</f>
        <v>0</v>
      </c>
      <c r="AO23" s="126">
        <f>'2 кв.'!AO24+'1 кв.'!AO29</f>
        <v>0</v>
      </c>
      <c r="AP23" s="126">
        <f>'2 кв.'!AP24+'1 кв.'!AP29</f>
        <v>0</v>
      </c>
      <c r="AQ23" s="126">
        <f>'2 кв.'!AQ24+'1 кв.'!AQ29</f>
        <v>0</v>
      </c>
      <c r="AR23" s="126">
        <f>'2 кв.'!AR24+'1 кв.'!AR29</f>
        <v>0</v>
      </c>
      <c r="AS23" s="126">
        <f>'2 кв.'!AS24+'1 кв.'!AS29</f>
        <v>0</v>
      </c>
      <c r="AT23" s="126">
        <f>'2 кв.'!AT24+'1 кв.'!AT29</f>
        <v>0</v>
      </c>
      <c r="AU23" s="126">
        <f>'2 кв.'!AU24+'1 кв.'!AU29</f>
        <v>0</v>
      </c>
      <c r="AV23" s="126">
        <f>'2 кв.'!AV24+'1 кв.'!AV29</f>
        <v>0</v>
      </c>
      <c r="AW23" s="126">
        <f>'2 кв.'!AW24+'1 кв.'!AW29</f>
        <v>0</v>
      </c>
      <c r="AX23" s="126">
        <f>'2 кв.'!AX24+'1 кв.'!AX29</f>
        <v>0</v>
      </c>
      <c r="AY23" s="126">
        <f>'2 кв.'!AY24+'1 кв.'!AY29</f>
        <v>0</v>
      </c>
      <c r="AZ23" s="126">
        <f>'2 кв.'!AZ24+'1 кв.'!AZ29</f>
        <v>0</v>
      </c>
      <c r="BA23" s="126">
        <f>'2 кв.'!BA24+'1 кв.'!BA29</f>
        <v>0</v>
      </c>
      <c r="BB23" s="126">
        <f>'2 кв.'!BB24+'1 кв.'!BB29</f>
        <v>0</v>
      </c>
      <c r="BC23" s="126">
        <f>'2 кв.'!BC24+'1 кв.'!BC29</f>
        <v>0</v>
      </c>
      <c r="BD23" s="126">
        <f>'2 кв.'!BD24+'1 кв.'!BD29</f>
        <v>0</v>
      </c>
      <c r="BE23" s="126">
        <f>'2 кв.'!BE24+'1 кв.'!BE29</f>
        <v>0</v>
      </c>
      <c r="BF23" s="126">
        <f>'2 кв.'!BF24+'1 кв.'!BF29</f>
        <v>0</v>
      </c>
      <c r="BG23" s="126">
        <f>'2 кв.'!BG24+'1 кв.'!BG29</f>
        <v>0</v>
      </c>
      <c r="BH23" s="126">
        <f>'2 кв.'!BH24+'1 кв.'!BH29</f>
        <v>0</v>
      </c>
      <c r="BI23" s="126">
        <f>'2 кв.'!BI24+'1 кв.'!BI29</f>
        <v>0</v>
      </c>
      <c r="BJ23" s="126">
        <f>'2 кв.'!BJ24+'1 кв.'!BJ29</f>
        <v>0</v>
      </c>
      <c r="BK23" s="126">
        <f>'2 кв.'!BK24+'1 кв.'!BK29</f>
        <v>0</v>
      </c>
      <c r="BL23" s="126">
        <f>'2 кв.'!BL24+'1 кв.'!BL29</f>
        <v>0</v>
      </c>
      <c r="BM23" s="126">
        <f>'2 кв.'!BM24+'1 кв.'!BM29</f>
        <v>0</v>
      </c>
      <c r="BN23" s="126">
        <f>'2 кв.'!BN24+'1 кв.'!BN29</f>
        <v>0</v>
      </c>
      <c r="BO23" s="126">
        <f>'2 кв.'!BO24+'1 кв.'!BO29</f>
        <v>0</v>
      </c>
      <c r="BP23" s="126">
        <f>'2 кв.'!BP24+'1 кв.'!BP29</f>
        <v>0</v>
      </c>
      <c r="BQ23" s="126">
        <f>'2 кв.'!BQ24+'1 кв.'!BQ29</f>
        <v>0</v>
      </c>
      <c r="BR23" s="126">
        <f>'2 кв.'!BR24+'1 кв.'!BR29</f>
        <v>0</v>
      </c>
      <c r="BS23" s="126">
        <f>'2 кв.'!BS24+'1 кв.'!BS29</f>
        <v>0</v>
      </c>
      <c r="BT23" s="126">
        <f>'2 кв.'!BT24+'1 кв.'!BT29</f>
        <v>0</v>
      </c>
      <c r="BU23" s="126">
        <f>'2 кв.'!BU24+'1 кв.'!BU29</f>
        <v>0</v>
      </c>
      <c r="BV23" s="126">
        <f>'2 кв.'!BV24+'1 кв.'!BV29</f>
        <v>0</v>
      </c>
      <c r="BW23" s="126">
        <f>'2 кв.'!BW24+'1 кв.'!BW29</f>
        <v>0</v>
      </c>
      <c r="BX23" s="126">
        <f>'2 кв.'!BX24+'1 кв.'!BX29</f>
        <v>0</v>
      </c>
      <c r="BY23" s="126">
        <f>'2 кв.'!BY24+'1 кв.'!BY29</f>
        <v>0</v>
      </c>
      <c r="BZ23" s="126">
        <f>'2 кв.'!BZ24+'1 кв.'!BZ29</f>
        <v>0</v>
      </c>
      <c r="CA23" s="126">
        <f>'2 кв.'!CA24+'1 кв.'!CA29</f>
        <v>0</v>
      </c>
      <c r="CB23" s="126">
        <f>'2 кв.'!CB24+'1 кв.'!CB29</f>
        <v>0</v>
      </c>
      <c r="CC23" s="126">
        <f>'2 кв.'!CC24+'1 кв.'!CC29</f>
        <v>0</v>
      </c>
      <c r="CD23" s="126">
        <f>'2 кв.'!CD24+'1 кв.'!CD29</f>
        <v>0</v>
      </c>
      <c r="CE23" s="126">
        <f>'2 кв.'!CE24+'1 кв.'!CE29</f>
        <v>0</v>
      </c>
      <c r="CF23" s="126">
        <f>'2 кв.'!CF24+'1 кв.'!CF29</f>
        <v>0</v>
      </c>
      <c r="CG23" s="126">
        <f>'2 кв.'!CG24+'1 кв.'!CG29</f>
        <v>0</v>
      </c>
      <c r="CH23" s="126">
        <f>'2 кв.'!CH24+'1 кв.'!CH29</f>
        <v>0</v>
      </c>
      <c r="CI23" s="126">
        <f>'2 кв.'!CI24+'1 кв.'!CI29</f>
        <v>0</v>
      </c>
      <c r="CJ23" s="126">
        <f>'2 кв.'!CJ24+'1 кв.'!CJ29</f>
        <v>0</v>
      </c>
      <c r="CK23" s="126">
        <f>'2 кв.'!CK24+'1 кв.'!CK29</f>
        <v>0</v>
      </c>
      <c r="CL23" s="126">
        <f>'2 кв.'!CL24+'1 кв.'!CL29</f>
        <v>0</v>
      </c>
      <c r="CM23" s="126">
        <f>'2 кв.'!CM24+'1 кв.'!CM29</f>
        <v>0</v>
      </c>
      <c r="CN23" s="126">
        <f>'2 кв.'!CN24+'1 кв.'!CN29</f>
        <v>0</v>
      </c>
      <c r="CO23" s="126">
        <f>'2 кв.'!CO24+'1 кв.'!CO29</f>
        <v>0</v>
      </c>
      <c r="CP23" s="126">
        <f>'2 кв.'!CP24+'1 кв.'!CP29</f>
        <v>0</v>
      </c>
      <c r="CQ23" s="126">
        <f>'2 кв.'!CQ24+'1 кв.'!CQ29</f>
        <v>0</v>
      </c>
      <c r="CR23" s="126">
        <f>'2 кв.'!CR24+'1 кв.'!CR29</f>
        <v>0</v>
      </c>
      <c r="CS23" s="126">
        <f>'2 кв.'!CS24+'1 кв.'!CS29</f>
        <v>0</v>
      </c>
      <c r="CT23" s="126">
        <f>'2 кв.'!CT24+'1 кв.'!CT29</f>
        <v>0</v>
      </c>
      <c r="CU23" s="126">
        <f>'2 кв.'!CU24+'1 кв.'!CU29</f>
        <v>0</v>
      </c>
      <c r="CV23" s="126">
        <f>'2 кв.'!CV24+'1 кв.'!CV29</f>
        <v>0</v>
      </c>
      <c r="CW23" s="126">
        <f>'2 кв.'!CW24+'1 кв.'!CW29</f>
        <v>0</v>
      </c>
      <c r="CX23" s="126">
        <f>'2 кв.'!CX24+'1 кв.'!CX29</f>
        <v>0</v>
      </c>
      <c r="CY23" s="126">
        <f>'2 кв.'!CY24+'1 кв.'!CY29</f>
        <v>0</v>
      </c>
      <c r="CZ23" s="126">
        <f>'2 кв.'!CZ24+'1 кв.'!CZ29</f>
        <v>0</v>
      </c>
      <c r="DA23" s="126">
        <f>'2 кв.'!DA24+'1 кв.'!DA29</f>
        <v>0</v>
      </c>
      <c r="DB23" s="126">
        <f>'2 кв.'!DB24+'1 кв.'!DB29</f>
        <v>0</v>
      </c>
      <c r="DC23" s="126">
        <f>'2 кв.'!DC24+'1 кв.'!DC29</f>
        <v>0</v>
      </c>
      <c r="DD23" s="126">
        <f>'2 кв.'!DD24+'1 кв.'!DD29</f>
        <v>0</v>
      </c>
      <c r="DE23" s="126">
        <f>'2 кв.'!DE24+'1 кв.'!DE29</f>
        <v>0</v>
      </c>
      <c r="DF23" s="126">
        <f>'2 кв.'!DF24+'1 кв.'!DF29</f>
        <v>0</v>
      </c>
      <c r="DG23" s="126">
        <f>'2 кв.'!DG24+'1 кв.'!DG29</f>
        <v>0</v>
      </c>
      <c r="DH23" s="126">
        <f>'2 кв.'!DH24+'1 кв.'!DH29</f>
        <v>0</v>
      </c>
      <c r="DI23" s="126">
        <f>'2 кв.'!DI24+'1 кв.'!DI29</f>
        <v>0</v>
      </c>
      <c r="DJ23" s="126">
        <f>'2 кв.'!DJ24+'1 кв.'!DJ29</f>
        <v>0</v>
      </c>
      <c r="DK23" s="126">
        <f>'2 кв.'!DK24+'1 кв.'!DK29</f>
        <v>0</v>
      </c>
      <c r="DL23" s="126">
        <f>'2 кв.'!DL24+'1 кв.'!DL29</f>
        <v>0</v>
      </c>
      <c r="DM23" s="126">
        <f>'2 кв.'!DM24+'1 кв.'!DM29</f>
        <v>0</v>
      </c>
      <c r="DN23" s="126">
        <f>'2 кв.'!DN24+'1 кв.'!DN29</f>
        <v>0</v>
      </c>
      <c r="DO23" s="126">
        <f>'2 кв.'!DO24+'1 кв.'!DO29</f>
        <v>0</v>
      </c>
      <c r="DP23" s="126">
        <f>'2 кв.'!DP24+'1 кв.'!DP29</f>
        <v>0</v>
      </c>
      <c r="DQ23" s="126">
        <f>'2 кв.'!DQ24+'1 кв.'!DQ29</f>
        <v>0</v>
      </c>
      <c r="DR23" s="126">
        <f>'2 кв.'!DR24+'1 кв.'!DR29</f>
        <v>0</v>
      </c>
      <c r="DS23" s="126">
        <f>'2 кв.'!DS24+'1 кв.'!DS29</f>
        <v>0</v>
      </c>
      <c r="DT23" s="126">
        <f>'2 кв.'!DT24+'1 кв.'!DT29</f>
        <v>0</v>
      </c>
      <c r="DU23" s="126">
        <f>'2 кв.'!DU24+'1 кв.'!DU29</f>
        <v>0</v>
      </c>
      <c r="DV23" s="126">
        <f>'2 кв.'!DV24+'1 кв.'!DV29</f>
        <v>0</v>
      </c>
      <c r="DW23" s="126">
        <f>'2 кв.'!DW24+'1 кв.'!DW29</f>
        <v>0</v>
      </c>
      <c r="DX23" s="126">
        <f>'2 кв.'!DX24+'1 кв.'!DX29</f>
        <v>0</v>
      </c>
      <c r="DY23" s="126">
        <f>'2 кв.'!DY24+'1 кв.'!DY29</f>
        <v>0</v>
      </c>
      <c r="DZ23" s="126">
        <f>'2 кв.'!DZ24+'1 кв.'!DZ29</f>
        <v>0</v>
      </c>
      <c r="EA23" s="126">
        <f>'2 кв.'!EA24+'1 кв.'!EA29</f>
        <v>0</v>
      </c>
      <c r="EB23" s="126">
        <f>'2 кв.'!EB24+'1 кв.'!EB29</f>
        <v>0</v>
      </c>
      <c r="EC23" s="126">
        <f>'2 кв.'!EC24+'1 кв.'!EC29</f>
        <v>0</v>
      </c>
      <c r="ED23" s="126">
        <f>'2 кв.'!ED24+'1 кв.'!ED29</f>
        <v>0</v>
      </c>
      <c r="EE23" s="126">
        <f>'2 кв.'!EE24+'1 кв.'!EE29</f>
        <v>0</v>
      </c>
      <c r="EF23" s="126">
        <f>'2 кв.'!EF24+'1 кв.'!EF29</f>
        <v>0</v>
      </c>
      <c r="EG23" s="126">
        <f>'2 кв.'!EG24+'1 кв.'!EG29</f>
        <v>0</v>
      </c>
      <c r="EH23" s="126">
        <f>'2 кв.'!EH24+'1 кв.'!EH29</f>
        <v>0</v>
      </c>
      <c r="EI23" s="126">
        <f>'2 кв.'!EI24+'1 кв.'!EI29</f>
        <v>0</v>
      </c>
      <c r="EJ23" s="126">
        <f>'2 кв.'!EJ24+'1 кв.'!EJ29</f>
        <v>0</v>
      </c>
      <c r="EK23" s="126">
        <f>'2 кв.'!EK24+'1 кв.'!EK29</f>
        <v>0</v>
      </c>
      <c r="EL23" s="126">
        <f>'2 кв.'!EL24+'1 кв.'!EL29</f>
        <v>0</v>
      </c>
      <c r="EM23" s="126">
        <f>'2 кв.'!EM24+'1 кв.'!EM29</f>
        <v>0</v>
      </c>
      <c r="EN23" s="126">
        <f>'2 кв.'!EN24+'1 кв.'!EN29</f>
        <v>0</v>
      </c>
      <c r="EO23" s="126">
        <f>'2 кв.'!EO24+'1 кв.'!EO29</f>
        <v>0</v>
      </c>
      <c r="EP23" s="126">
        <f>'2 кв.'!EP24+'1 кв.'!EP29</f>
        <v>0</v>
      </c>
      <c r="EQ23" s="126">
        <f>'2 кв.'!EQ24+'1 кв.'!EQ29</f>
        <v>0</v>
      </c>
      <c r="ER23" s="126">
        <f>'2 кв.'!ER24+'1 кв.'!ER29</f>
        <v>0</v>
      </c>
      <c r="ES23" s="126">
        <f>'2 кв.'!ES24+'1 кв.'!ES29</f>
        <v>0</v>
      </c>
      <c r="ET23" s="126">
        <f>'2 кв.'!ET24+'1 кв.'!ET29</f>
        <v>0</v>
      </c>
      <c r="EU23" s="126">
        <f>'2 кв.'!EU24+'1 кв.'!EU29</f>
        <v>0</v>
      </c>
      <c r="EV23" s="126">
        <f>'2 кв.'!EV24+'1 кв.'!EV29</f>
        <v>0</v>
      </c>
      <c r="EW23" s="126">
        <f>'2 кв.'!EW24+'1 кв.'!EW29</f>
        <v>0</v>
      </c>
      <c r="EX23" s="126">
        <f>'2 кв.'!EX24+'1 кв.'!EX29</f>
        <v>0</v>
      </c>
      <c r="EY23" s="126">
        <f>'2 кв.'!EY24+'1 кв.'!EY29</f>
        <v>0</v>
      </c>
      <c r="EZ23" s="126">
        <f>'2 кв.'!EZ24+'1 кв.'!EZ29</f>
        <v>0</v>
      </c>
      <c r="FA23" s="126">
        <f>'2 кв.'!FA24+'1 кв.'!FA29</f>
        <v>0</v>
      </c>
      <c r="FB23" s="126">
        <f>'2 кв.'!FB24+'1 кв.'!FB29</f>
        <v>0</v>
      </c>
      <c r="FC23" s="126">
        <f>'2 кв.'!FC24+'1 кв.'!FC29</f>
        <v>0</v>
      </c>
      <c r="FD23" s="126">
        <f>'2 кв.'!FD24+'1 кв.'!FD29</f>
        <v>0</v>
      </c>
      <c r="FE23" s="126">
        <f>'2 кв.'!FE24+'1 кв.'!FE29</f>
        <v>0</v>
      </c>
      <c r="FF23" s="126">
        <f>'2 кв.'!FF24+'1 кв.'!FF29</f>
        <v>0</v>
      </c>
      <c r="FG23" s="126">
        <f>'2 кв.'!FG24+'1 кв.'!FG29</f>
        <v>0</v>
      </c>
      <c r="FH23" s="126">
        <f>'2 кв.'!FH24+'1 кв.'!FH29</f>
        <v>0</v>
      </c>
      <c r="FI23" s="126">
        <f>'2 кв.'!FI24+'1 кв.'!FI29</f>
        <v>0</v>
      </c>
      <c r="FJ23" s="126">
        <f>'2 кв.'!FJ24+'1 кв.'!FJ29</f>
        <v>0</v>
      </c>
      <c r="FK23" s="126">
        <f>'2 кв.'!FK24+'1 кв.'!FK29</f>
        <v>0</v>
      </c>
      <c r="FL23" s="126">
        <f>'2 кв.'!FL24+'1 кв.'!FL29</f>
        <v>0</v>
      </c>
      <c r="FM23" s="126">
        <f>'2 кв.'!FM24+'1 кв.'!FM29</f>
        <v>0</v>
      </c>
      <c r="FN23" s="126">
        <f>'2 кв.'!FN24+'1 кв.'!FN29</f>
        <v>0</v>
      </c>
      <c r="FO23" s="126">
        <f>'2 кв.'!FO24+'1 кв.'!FO29</f>
        <v>0</v>
      </c>
      <c r="FP23" s="126">
        <f>'2 кв.'!FP24+'1 кв.'!FP29</f>
        <v>0</v>
      </c>
      <c r="FQ23" s="126">
        <f>'2 кв.'!FQ24+'1 кв.'!FQ29</f>
        <v>0</v>
      </c>
      <c r="FR23" s="126">
        <f>'2 кв.'!FR24+'1 кв.'!FR29</f>
        <v>0</v>
      </c>
      <c r="FS23" s="126">
        <f>'2 кв.'!FS24+'1 кв.'!FS29</f>
        <v>0</v>
      </c>
      <c r="FT23" s="126">
        <f>'2 кв.'!FT24+'1 кв.'!FT29</f>
        <v>0</v>
      </c>
      <c r="FU23" s="126">
        <f>'2 кв.'!FU24+'1 кв.'!FU29</f>
        <v>0</v>
      </c>
      <c r="FV23" s="126">
        <f>'2 кв.'!FV24+'1 кв.'!FV29</f>
        <v>0</v>
      </c>
      <c r="FW23" s="126">
        <f>'2 кв.'!FW24+'1 кв.'!FW29</f>
        <v>0</v>
      </c>
      <c r="FX23" s="126">
        <f>'2 кв.'!FX24+'1 кв.'!FX29</f>
        <v>0</v>
      </c>
      <c r="FY23" s="126">
        <f>'2 кв.'!FY24+'1 кв.'!FY29</f>
        <v>0</v>
      </c>
      <c r="FZ23" s="126">
        <f>'2 кв.'!FZ24+'1 кв.'!FZ29</f>
        <v>0</v>
      </c>
      <c r="GA23" s="126">
        <f>'2 кв.'!GA24+'1 кв.'!GA29</f>
        <v>0</v>
      </c>
      <c r="GB23" s="126">
        <f>'2 кв.'!GB24+'1 кв.'!GB29</f>
        <v>0</v>
      </c>
      <c r="GC23" s="126">
        <f>'2 кв.'!GC24+'1 кв.'!GC29</f>
        <v>0</v>
      </c>
      <c r="GD23" s="126">
        <f>'2 кв.'!GD24+'1 кв.'!GD29</f>
        <v>0</v>
      </c>
      <c r="GE23" s="126">
        <f>'2 кв.'!GE24+'1 кв.'!GE29</f>
        <v>0</v>
      </c>
      <c r="GF23" s="126">
        <f>'2 кв.'!GF24+'1 кв.'!GF29</f>
        <v>0</v>
      </c>
      <c r="GG23" s="126">
        <f>'2 кв.'!GG24+'1 кв.'!GG29</f>
        <v>0</v>
      </c>
      <c r="GH23" s="126">
        <f>'2 кв.'!GH24+'1 кв.'!GH29</f>
        <v>0</v>
      </c>
      <c r="GI23" s="126">
        <f>'2 кв.'!GI24+'1 кв.'!GI29</f>
        <v>0</v>
      </c>
      <c r="GJ23" s="126">
        <f>'2 кв.'!GJ24+'1 кв.'!GJ29</f>
        <v>0</v>
      </c>
      <c r="GK23" s="126">
        <f>'2 кв.'!GK24+'1 кв.'!GK29</f>
        <v>0</v>
      </c>
      <c r="GL23" s="126">
        <f>'2 кв.'!GL24+'1 кв.'!GL29</f>
        <v>0</v>
      </c>
      <c r="GM23" s="126">
        <f>'2 кв.'!GM24+'1 кв.'!GM29</f>
        <v>0</v>
      </c>
      <c r="GN23" s="126">
        <f>'2 кв.'!GN24+'1 кв.'!GN29</f>
        <v>0</v>
      </c>
      <c r="GO23" s="126">
        <f>'2 кв.'!GO24+'1 кв.'!GO29</f>
        <v>0</v>
      </c>
      <c r="GP23" s="126">
        <f>'2 кв.'!GP24+'1 кв.'!GP29</f>
        <v>0</v>
      </c>
      <c r="GQ23" s="126">
        <f>'2 кв.'!GQ24+'1 кв.'!GQ29</f>
        <v>0</v>
      </c>
      <c r="GR23" s="126">
        <f>'2 кв.'!GR24+'1 кв.'!GR29</f>
        <v>0</v>
      </c>
      <c r="GS23" s="126">
        <f>'2 кв.'!GS24+'1 кв.'!GS29</f>
        <v>0</v>
      </c>
      <c r="GT23" s="126">
        <f>'2 кв.'!GT24+'1 кв.'!GT29</f>
        <v>0</v>
      </c>
      <c r="GU23" s="126">
        <f>'2 кв.'!GU24+'1 кв.'!GU29</f>
        <v>0</v>
      </c>
      <c r="GV23" s="126">
        <f>'2 кв.'!GV24+'1 кв.'!GV29</f>
        <v>0</v>
      </c>
      <c r="GW23" s="126">
        <f>'2 кв.'!GW24+'1 кв.'!GW29</f>
        <v>0</v>
      </c>
      <c r="GX23" s="126">
        <f>'2 кв.'!GX24+'1 кв.'!GX29</f>
        <v>0</v>
      </c>
      <c r="GY23" s="126">
        <f>'2 кв.'!GY24+'1 кв.'!GY29</f>
        <v>0</v>
      </c>
      <c r="GZ23" s="126">
        <f>'2 кв.'!GZ24+'1 кв.'!GZ29</f>
        <v>0</v>
      </c>
      <c r="HA23" s="126">
        <f>'2 кв.'!HA24+'1 кв.'!HA29</f>
        <v>0</v>
      </c>
      <c r="HB23" s="126">
        <f>'2 кв.'!HB24+'1 кв.'!HB29</f>
        <v>0</v>
      </c>
      <c r="HC23" s="126">
        <f>'2 кв.'!HC24+'1 кв.'!HC29</f>
        <v>0</v>
      </c>
      <c r="HD23" s="126">
        <f>'2 кв.'!HD24+'1 кв.'!HD29</f>
        <v>0</v>
      </c>
      <c r="HE23" s="126">
        <f>'2 кв.'!HE24+'1 кв.'!HE29</f>
        <v>0</v>
      </c>
      <c r="HF23" s="126">
        <f>'2 кв.'!HF24+'1 кв.'!HF29</f>
        <v>0</v>
      </c>
      <c r="HG23" s="126">
        <f>'2 кв.'!HG24+'1 кв.'!HG29</f>
        <v>0</v>
      </c>
      <c r="HH23" s="126">
        <f>'2 кв.'!HH24+'1 кв.'!HH29</f>
        <v>0</v>
      </c>
      <c r="HI23" s="126">
        <f>'2 кв.'!HI24+'1 кв.'!HI29</f>
        <v>0</v>
      </c>
      <c r="HJ23" s="126">
        <f>'2 кв.'!HJ24+'1 кв.'!HJ29</f>
        <v>0</v>
      </c>
      <c r="HK23" s="126">
        <f>'2 кв.'!HK24+'1 кв.'!HK29</f>
        <v>0</v>
      </c>
      <c r="HL23" s="126">
        <f>'2 кв.'!HL24+'1 кв.'!HL29</f>
        <v>0</v>
      </c>
      <c r="HM23" s="126">
        <f>'2 кв.'!HM24+'1 кв.'!HM29</f>
        <v>0</v>
      </c>
      <c r="HN23" s="126">
        <f>'2 кв.'!HN24+'1 кв.'!HN29</f>
        <v>0</v>
      </c>
      <c r="HO23" s="126">
        <f>'2 кв.'!HO24+'1 кв.'!HO29</f>
        <v>0</v>
      </c>
      <c r="HP23" s="126">
        <f>'2 кв.'!HP24+'1 кв.'!HP29</f>
        <v>0</v>
      </c>
      <c r="HQ23" s="126">
        <f>'2 кв.'!HQ24+'1 кв.'!HQ29</f>
        <v>0</v>
      </c>
      <c r="HR23" s="126">
        <f>'2 кв.'!HR24+'1 кв.'!HR29</f>
        <v>0</v>
      </c>
      <c r="HS23" s="126">
        <f>'2 кв.'!HS24+'1 кв.'!HS29</f>
        <v>0</v>
      </c>
      <c r="HT23" s="126">
        <f>'2 кв.'!HT24+'1 кв.'!HT29</f>
        <v>0</v>
      </c>
      <c r="HU23" s="126">
        <f>'2 кв.'!HU24+'1 кв.'!HU29</f>
        <v>0</v>
      </c>
      <c r="HV23" s="126">
        <f>'2 кв.'!HV24+'1 кв.'!HV29</f>
        <v>0</v>
      </c>
      <c r="HW23" s="126">
        <f>'2 кв.'!HW24+'1 кв.'!HW29</f>
        <v>0</v>
      </c>
      <c r="HX23" s="126">
        <f>'2 кв.'!HX24+'1 кв.'!HX29</f>
        <v>0</v>
      </c>
      <c r="HY23" s="126">
        <f>'2 кв.'!HY24+'1 кв.'!HY29</f>
        <v>0</v>
      </c>
      <c r="HZ23" s="126">
        <f>'2 кв.'!HZ24+'1 кв.'!HZ29</f>
        <v>0</v>
      </c>
      <c r="IA23" s="126">
        <f>'2 кв.'!IA24+'1 кв.'!IA29</f>
        <v>0</v>
      </c>
      <c r="IB23" s="126">
        <f>'2 кв.'!IB24+'1 кв.'!IB29</f>
        <v>0</v>
      </c>
      <c r="IC23" s="126">
        <f>'2 кв.'!IC24+'1 кв.'!IC29</f>
        <v>0</v>
      </c>
      <c r="ID23" s="126">
        <f>'2 кв.'!ID24+'1 кв.'!ID29</f>
        <v>0</v>
      </c>
      <c r="IE23" s="126">
        <f>'2 кв.'!IE24+'1 кв.'!IE29</f>
        <v>0</v>
      </c>
      <c r="IF23" s="126">
        <f>'2 кв.'!IF24+'1 кв.'!IF29</f>
        <v>0</v>
      </c>
    </row>
    <row r="24" spans="1:240" ht="13.5" customHeight="1">
      <c r="A24" s="15"/>
      <c r="B24" s="53"/>
      <c r="C24" s="16" t="s">
        <v>17</v>
      </c>
      <c r="D24" s="23">
        <f t="shared" si="2"/>
        <v>0</v>
      </c>
      <c r="E24" s="17">
        <f t="shared" si="3"/>
        <v>0</v>
      </c>
      <c r="F24" s="17"/>
      <c r="G24" s="126">
        <f>'2 кв.'!G25+'1 кв.'!G30</f>
        <v>0</v>
      </c>
      <c r="H24" s="126">
        <f>'2 кв.'!H25+'1 кв.'!H30</f>
        <v>0</v>
      </c>
      <c r="I24" s="126">
        <f>'2 кв.'!I25+'1 кв.'!I30</f>
        <v>0</v>
      </c>
      <c r="J24" s="126">
        <f>'2 кв.'!J25+'1 кв.'!J30</f>
        <v>0</v>
      </c>
      <c r="K24" s="126">
        <f>'2 кв.'!K25+'1 кв.'!K30</f>
        <v>0</v>
      </c>
      <c r="L24" s="126">
        <f>'2 кв.'!L25+'1 кв.'!L30</f>
        <v>0</v>
      </c>
      <c r="M24" s="126">
        <f>'2 кв.'!M25+'1 кв.'!M30</f>
        <v>0</v>
      </c>
      <c r="N24" s="126">
        <f>'2 кв.'!N25+'1 кв.'!N30</f>
        <v>0</v>
      </c>
      <c r="O24" s="126">
        <f>'2 кв.'!O25+'1 кв.'!O30</f>
        <v>0</v>
      </c>
      <c r="P24" s="126">
        <f>'2 кв.'!P25+'1 кв.'!P30</f>
        <v>0</v>
      </c>
      <c r="Q24" s="126">
        <f>'2 кв.'!Q25+'1 кв.'!Q30</f>
        <v>0</v>
      </c>
      <c r="R24" s="126">
        <f>'2 кв.'!R25+'1 кв.'!R30</f>
        <v>0</v>
      </c>
      <c r="S24" s="126">
        <f>'2 кв.'!S25+'1 кв.'!S30</f>
        <v>0</v>
      </c>
      <c r="T24" s="126">
        <f>'2 кв.'!T25+'1 кв.'!T30</f>
        <v>0</v>
      </c>
      <c r="U24" s="126">
        <f>'2 кв.'!U25+'1 кв.'!U30</f>
        <v>0</v>
      </c>
      <c r="V24" s="126">
        <f>'2 кв.'!V25+'1 кв.'!V30</f>
        <v>0</v>
      </c>
      <c r="W24" s="126">
        <f>'2 кв.'!W25+'1 кв.'!W30</f>
        <v>0</v>
      </c>
      <c r="X24" s="126">
        <f>'2 кв.'!X25+'1 кв.'!X30</f>
        <v>0</v>
      </c>
      <c r="Y24" s="126">
        <f>'2 кв.'!Y25+'1 кв.'!Y30</f>
        <v>0</v>
      </c>
      <c r="Z24" s="126">
        <f>'2 кв.'!Z25+'1 кв.'!Z30</f>
        <v>0</v>
      </c>
      <c r="AA24" s="126">
        <f>'2 кв.'!AA25+'1 кв.'!AA30</f>
        <v>0</v>
      </c>
      <c r="AB24" s="126">
        <f>'2 кв.'!AB25+'1 кв.'!AB30</f>
        <v>0</v>
      </c>
      <c r="AC24" s="126">
        <f>'2 кв.'!AC25+'1 кв.'!AC30</f>
        <v>0</v>
      </c>
      <c r="AD24" s="126">
        <f>'2 кв.'!AD25+'1 кв.'!AD30</f>
        <v>0</v>
      </c>
      <c r="AE24" s="126">
        <f>'2 кв.'!AE25+'1 кв.'!AE30</f>
        <v>0</v>
      </c>
      <c r="AF24" s="126">
        <f>'2 кв.'!AF25+'1 кв.'!AF30</f>
        <v>0</v>
      </c>
      <c r="AG24" s="126">
        <f>'2 кв.'!AG25+'1 кв.'!AG30</f>
        <v>0</v>
      </c>
      <c r="AH24" s="126">
        <f>'2 кв.'!AH25+'1 кв.'!AH30</f>
        <v>0</v>
      </c>
      <c r="AI24" s="126">
        <f>'2 кв.'!AI25+'1 кв.'!AI30</f>
        <v>0</v>
      </c>
      <c r="AJ24" s="126">
        <f>'2 кв.'!AJ25+'1 кв.'!AJ30</f>
        <v>0</v>
      </c>
      <c r="AK24" s="126">
        <f>'2 кв.'!AK25+'1 кв.'!AK30</f>
        <v>0</v>
      </c>
      <c r="AL24" s="126">
        <f>'2 кв.'!AL25+'1 кв.'!AL30</f>
        <v>0</v>
      </c>
      <c r="AM24" s="126">
        <f>'2 кв.'!AM25+'1 кв.'!AM30</f>
        <v>0</v>
      </c>
      <c r="AN24" s="126">
        <f>'2 кв.'!AN25+'1 кв.'!AN30</f>
        <v>0</v>
      </c>
      <c r="AO24" s="126">
        <f>'2 кв.'!AO25+'1 кв.'!AO30</f>
        <v>0</v>
      </c>
      <c r="AP24" s="126">
        <f>'2 кв.'!AP25+'1 кв.'!AP30</f>
        <v>0</v>
      </c>
      <c r="AQ24" s="126">
        <f>'2 кв.'!AQ25+'1 кв.'!AQ30</f>
        <v>0</v>
      </c>
      <c r="AR24" s="126">
        <f>'2 кв.'!AR25+'1 кв.'!AR30</f>
        <v>0</v>
      </c>
      <c r="AS24" s="126">
        <f>'2 кв.'!AS25+'1 кв.'!AS30</f>
        <v>0</v>
      </c>
      <c r="AT24" s="126">
        <f>'2 кв.'!AT25+'1 кв.'!AT30</f>
        <v>0</v>
      </c>
      <c r="AU24" s="126">
        <f>'2 кв.'!AU25+'1 кв.'!AU30</f>
        <v>0</v>
      </c>
      <c r="AV24" s="126">
        <f>'2 кв.'!AV25+'1 кв.'!AV30</f>
        <v>0</v>
      </c>
      <c r="AW24" s="126">
        <f>'2 кв.'!AW25+'1 кв.'!AW30</f>
        <v>0</v>
      </c>
      <c r="AX24" s="126">
        <f>'2 кв.'!AX25+'1 кв.'!AX30</f>
        <v>0</v>
      </c>
      <c r="AY24" s="126">
        <f>'2 кв.'!AY25+'1 кв.'!AY30</f>
        <v>0</v>
      </c>
      <c r="AZ24" s="126">
        <f>'2 кв.'!AZ25+'1 кв.'!AZ30</f>
        <v>0</v>
      </c>
      <c r="BA24" s="126">
        <f>'2 кв.'!BA25+'1 кв.'!BA30</f>
        <v>0</v>
      </c>
      <c r="BB24" s="126">
        <f>'2 кв.'!BB25+'1 кв.'!BB30</f>
        <v>0</v>
      </c>
      <c r="BC24" s="126">
        <f>'2 кв.'!BC25+'1 кв.'!BC30</f>
        <v>0</v>
      </c>
      <c r="BD24" s="126">
        <f>'2 кв.'!BD25+'1 кв.'!BD30</f>
        <v>0</v>
      </c>
      <c r="BE24" s="126">
        <f>'2 кв.'!BE25+'1 кв.'!BE30</f>
        <v>0</v>
      </c>
      <c r="BF24" s="126">
        <f>'2 кв.'!BF25+'1 кв.'!BF30</f>
        <v>0</v>
      </c>
      <c r="BG24" s="126">
        <f>'2 кв.'!BG25+'1 кв.'!BG30</f>
        <v>0</v>
      </c>
      <c r="BH24" s="126">
        <f>'2 кв.'!BH25+'1 кв.'!BH30</f>
        <v>0</v>
      </c>
      <c r="BI24" s="126">
        <f>'2 кв.'!BI25+'1 кв.'!BI30</f>
        <v>0</v>
      </c>
      <c r="BJ24" s="126">
        <f>'2 кв.'!BJ25+'1 кв.'!BJ30</f>
        <v>0</v>
      </c>
      <c r="BK24" s="126">
        <f>'2 кв.'!BK25+'1 кв.'!BK30</f>
        <v>0</v>
      </c>
      <c r="BL24" s="126">
        <f>'2 кв.'!BL25+'1 кв.'!BL30</f>
        <v>0</v>
      </c>
      <c r="BM24" s="126">
        <f>'2 кв.'!BM25+'1 кв.'!BM30</f>
        <v>0</v>
      </c>
      <c r="BN24" s="126">
        <f>'2 кв.'!BN25+'1 кв.'!BN30</f>
        <v>0</v>
      </c>
      <c r="BO24" s="126">
        <f>'2 кв.'!BO25+'1 кв.'!BO30</f>
        <v>0</v>
      </c>
      <c r="BP24" s="126">
        <f>'2 кв.'!BP25+'1 кв.'!BP30</f>
        <v>0</v>
      </c>
      <c r="BQ24" s="126">
        <f>'2 кв.'!BQ25+'1 кв.'!BQ30</f>
        <v>0</v>
      </c>
      <c r="BR24" s="126">
        <f>'2 кв.'!BR25+'1 кв.'!BR30</f>
        <v>0</v>
      </c>
      <c r="BS24" s="126">
        <f>'2 кв.'!BS25+'1 кв.'!BS30</f>
        <v>0</v>
      </c>
      <c r="BT24" s="126">
        <f>'2 кв.'!BT25+'1 кв.'!BT30</f>
        <v>0</v>
      </c>
      <c r="BU24" s="126">
        <f>'2 кв.'!BU25+'1 кв.'!BU30</f>
        <v>0</v>
      </c>
      <c r="BV24" s="126">
        <f>'2 кв.'!BV25+'1 кв.'!BV30</f>
        <v>0</v>
      </c>
      <c r="BW24" s="126">
        <f>'2 кв.'!BW25+'1 кв.'!BW30</f>
        <v>0</v>
      </c>
      <c r="BX24" s="126">
        <f>'2 кв.'!BX25+'1 кв.'!BX30</f>
        <v>0</v>
      </c>
      <c r="BY24" s="126">
        <f>'2 кв.'!BY25+'1 кв.'!BY30</f>
        <v>0</v>
      </c>
      <c r="BZ24" s="126">
        <f>'2 кв.'!BZ25+'1 кв.'!BZ30</f>
        <v>0</v>
      </c>
      <c r="CA24" s="126">
        <f>'2 кв.'!CA25+'1 кв.'!CA30</f>
        <v>0</v>
      </c>
      <c r="CB24" s="126">
        <f>'2 кв.'!CB25+'1 кв.'!CB30</f>
        <v>0</v>
      </c>
      <c r="CC24" s="126">
        <f>'2 кв.'!CC25+'1 кв.'!CC30</f>
        <v>0</v>
      </c>
      <c r="CD24" s="126">
        <f>'2 кв.'!CD25+'1 кв.'!CD30</f>
        <v>0</v>
      </c>
      <c r="CE24" s="126">
        <f>'2 кв.'!CE25+'1 кв.'!CE30</f>
        <v>0</v>
      </c>
      <c r="CF24" s="126">
        <f>'2 кв.'!CF25+'1 кв.'!CF30</f>
        <v>0</v>
      </c>
      <c r="CG24" s="126">
        <f>'2 кв.'!CG25+'1 кв.'!CG30</f>
        <v>0</v>
      </c>
      <c r="CH24" s="126">
        <f>'2 кв.'!CH25+'1 кв.'!CH30</f>
        <v>0</v>
      </c>
      <c r="CI24" s="126">
        <f>'2 кв.'!CI25+'1 кв.'!CI30</f>
        <v>0</v>
      </c>
      <c r="CJ24" s="126">
        <f>'2 кв.'!CJ25+'1 кв.'!CJ30</f>
        <v>0</v>
      </c>
      <c r="CK24" s="126">
        <f>'2 кв.'!CK25+'1 кв.'!CK30</f>
        <v>0</v>
      </c>
      <c r="CL24" s="126">
        <f>'2 кв.'!CL25+'1 кв.'!CL30</f>
        <v>0</v>
      </c>
      <c r="CM24" s="126">
        <f>'2 кв.'!CM25+'1 кв.'!CM30</f>
        <v>0</v>
      </c>
      <c r="CN24" s="126">
        <f>'2 кв.'!CN25+'1 кв.'!CN30</f>
        <v>0</v>
      </c>
      <c r="CO24" s="126">
        <f>'2 кв.'!CO25+'1 кв.'!CO30</f>
        <v>0</v>
      </c>
      <c r="CP24" s="126">
        <f>'2 кв.'!CP25+'1 кв.'!CP30</f>
        <v>0</v>
      </c>
      <c r="CQ24" s="126">
        <f>'2 кв.'!CQ25+'1 кв.'!CQ30</f>
        <v>0</v>
      </c>
      <c r="CR24" s="126">
        <f>'2 кв.'!CR25+'1 кв.'!CR30</f>
        <v>0</v>
      </c>
      <c r="CS24" s="126">
        <f>'2 кв.'!CS25+'1 кв.'!CS30</f>
        <v>0</v>
      </c>
      <c r="CT24" s="126">
        <f>'2 кв.'!CT25+'1 кв.'!CT30</f>
        <v>0</v>
      </c>
      <c r="CU24" s="126">
        <f>'2 кв.'!CU25+'1 кв.'!CU30</f>
        <v>0</v>
      </c>
      <c r="CV24" s="126">
        <f>'2 кв.'!CV25+'1 кв.'!CV30</f>
        <v>0</v>
      </c>
      <c r="CW24" s="126">
        <f>'2 кв.'!CW25+'1 кв.'!CW30</f>
        <v>0</v>
      </c>
      <c r="CX24" s="126">
        <f>'2 кв.'!CX25+'1 кв.'!CX30</f>
        <v>0</v>
      </c>
      <c r="CY24" s="126">
        <f>'2 кв.'!CY25+'1 кв.'!CY30</f>
        <v>0</v>
      </c>
      <c r="CZ24" s="126">
        <f>'2 кв.'!CZ25+'1 кв.'!CZ30</f>
        <v>0</v>
      </c>
      <c r="DA24" s="126">
        <f>'2 кв.'!DA25+'1 кв.'!DA30</f>
        <v>0</v>
      </c>
      <c r="DB24" s="126">
        <f>'2 кв.'!DB25+'1 кв.'!DB30</f>
        <v>0</v>
      </c>
      <c r="DC24" s="126">
        <f>'2 кв.'!DC25+'1 кв.'!DC30</f>
        <v>0</v>
      </c>
      <c r="DD24" s="126">
        <f>'2 кв.'!DD25+'1 кв.'!DD30</f>
        <v>0</v>
      </c>
      <c r="DE24" s="126">
        <f>'2 кв.'!DE25+'1 кв.'!DE30</f>
        <v>0</v>
      </c>
      <c r="DF24" s="126">
        <f>'2 кв.'!DF25+'1 кв.'!DF30</f>
        <v>0</v>
      </c>
      <c r="DG24" s="126">
        <f>'2 кв.'!DG25+'1 кв.'!DG30</f>
        <v>0</v>
      </c>
      <c r="DH24" s="126">
        <f>'2 кв.'!DH25+'1 кв.'!DH30</f>
        <v>0</v>
      </c>
      <c r="DI24" s="126">
        <f>'2 кв.'!DI25+'1 кв.'!DI30</f>
        <v>0</v>
      </c>
      <c r="DJ24" s="126">
        <f>'2 кв.'!DJ25+'1 кв.'!DJ30</f>
        <v>0</v>
      </c>
      <c r="DK24" s="126">
        <f>'2 кв.'!DK25+'1 кв.'!DK30</f>
        <v>0</v>
      </c>
      <c r="DL24" s="126">
        <f>'2 кв.'!DL25+'1 кв.'!DL30</f>
        <v>0</v>
      </c>
      <c r="DM24" s="126">
        <f>'2 кв.'!DM25+'1 кв.'!DM30</f>
        <v>0</v>
      </c>
      <c r="DN24" s="126">
        <f>'2 кв.'!DN25+'1 кв.'!DN30</f>
        <v>0</v>
      </c>
      <c r="DO24" s="126">
        <f>'2 кв.'!DO25+'1 кв.'!DO30</f>
        <v>0</v>
      </c>
      <c r="DP24" s="126">
        <f>'2 кв.'!DP25+'1 кв.'!DP30</f>
        <v>0</v>
      </c>
      <c r="DQ24" s="126">
        <f>'2 кв.'!DQ25+'1 кв.'!DQ30</f>
        <v>0</v>
      </c>
      <c r="DR24" s="126">
        <f>'2 кв.'!DR25+'1 кв.'!DR30</f>
        <v>0</v>
      </c>
      <c r="DS24" s="126">
        <f>'2 кв.'!DS25+'1 кв.'!DS30</f>
        <v>0</v>
      </c>
      <c r="DT24" s="126">
        <f>'2 кв.'!DT25+'1 кв.'!DT30</f>
        <v>0</v>
      </c>
      <c r="DU24" s="126">
        <f>'2 кв.'!DU25+'1 кв.'!DU30</f>
        <v>0</v>
      </c>
      <c r="DV24" s="126">
        <f>'2 кв.'!DV25+'1 кв.'!DV30</f>
        <v>0</v>
      </c>
      <c r="DW24" s="126">
        <f>'2 кв.'!DW25+'1 кв.'!DW30</f>
        <v>0</v>
      </c>
      <c r="DX24" s="126">
        <f>'2 кв.'!DX25+'1 кв.'!DX30</f>
        <v>0</v>
      </c>
      <c r="DY24" s="126">
        <f>'2 кв.'!DY25+'1 кв.'!DY30</f>
        <v>0</v>
      </c>
      <c r="DZ24" s="126">
        <f>'2 кв.'!DZ25+'1 кв.'!DZ30</f>
        <v>0</v>
      </c>
      <c r="EA24" s="126">
        <f>'2 кв.'!EA25+'1 кв.'!EA30</f>
        <v>0</v>
      </c>
      <c r="EB24" s="126">
        <f>'2 кв.'!EB25+'1 кв.'!EB30</f>
        <v>0</v>
      </c>
      <c r="EC24" s="126">
        <f>'2 кв.'!EC25+'1 кв.'!EC30</f>
        <v>0</v>
      </c>
      <c r="ED24" s="126">
        <f>'2 кв.'!ED25+'1 кв.'!ED30</f>
        <v>0</v>
      </c>
      <c r="EE24" s="126">
        <f>'2 кв.'!EE25+'1 кв.'!EE30</f>
        <v>0</v>
      </c>
      <c r="EF24" s="126">
        <f>'2 кв.'!EF25+'1 кв.'!EF30</f>
        <v>0</v>
      </c>
      <c r="EG24" s="126">
        <f>'2 кв.'!EG25+'1 кв.'!EG30</f>
        <v>0</v>
      </c>
      <c r="EH24" s="126">
        <f>'2 кв.'!EH25+'1 кв.'!EH30</f>
        <v>0</v>
      </c>
      <c r="EI24" s="126">
        <f>'2 кв.'!EI25+'1 кв.'!EI30</f>
        <v>0</v>
      </c>
      <c r="EJ24" s="126">
        <f>'2 кв.'!EJ25+'1 кв.'!EJ30</f>
        <v>0</v>
      </c>
      <c r="EK24" s="126">
        <f>'2 кв.'!EK25+'1 кв.'!EK30</f>
        <v>0</v>
      </c>
      <c r="EL24" s="126">
        <f>'2 кв.'!EL25+'1 кв.'!EL30</f>
        <v>0</v>
      </c>
      <c r="EM24" s="126">
        <f>'2 кв.'!EM25+'1 кв.'!EM30</f>
        <v>0</v>
      </c>
      <c r="EN24" s="126">
        <f>'2 кв.'!EN25+'1 кв.'!EN30</f>
        <v>0</v>
      </c>
      <c r="EO24" s="126">
        <f>'2 кв.'!EO25+'1 кв.'!EO30</f>
        <v>0</v>
      </c>
      <c r="EP24" s="126">
        <f>'2 кв.'!EP25+'1 кв.'!EP30</f>
        <v>0</v>
      </c>
      <c r="EQ24" s="126">
        <f>'2 кв.'!EQ25+'1 кв.'!EQ30</f>
        <v>0</v>
      </c>
      <c r="ER24" s="126">
        <f>'2 кв.'!ER25+'1 кв.'!ER30</f>
        <v>0</v>
      </c>
      <c r="ES24" s="126">
        <f>'2 кв.'!ES25+'1 кв.'!ES30</f>
        <v>0</v>
      </c>
      <c r="ET24" s="126">
        <f>'2 кв.'!ET25+'1 кв.'!ET30</f>
        <v>0</v>
      </c>
      <c r="EU24" s="126">
        <f>'2 кв.'!EU25+'1 кв.'!EU30</f>
        <v>0</v>
      </c>
      <c r="EV24" s="126">
        <f>'2 кв.'!EV25+'1 кв.'!EV30</f>
        <v>0</v>
      </c>
      <c r="EW24" s="126">
        <f>'2 кв.'!EW25+'1 кв.'!EW30</f>
        <v>0</v>
      </c>
      <c r="EX24" s="126">
        <f>'2 кв.'!EX25+'1 кв.'!EX30</f>
        <v>0</v>
      </c>
      <c r="EY24" s="126">
        <f>'2 кв.'!EY25+'1 кв.'!EY30</f>
        <v>0</v>
      </c>
      <c r="EZ24" s="126">
        <f>'2 кв.'!EZ25+'1 кв.'!EZ30</f>
        <v>0</v>
      </c>
      <c r="FA24" s="126">
        <f>'2 кв.'!FA25+'1 кв.'!FA30</f>
        <v>0</v>
      </c>
      <c r="FB24" s="126">
        <f>'2 кв.'!FB25+'1 кв.'!FB30</f>
        <v>0</v>
      </c>
      <c r="FC24" s="126">
        <f>'2 кв.'!FC25+'1 кв.'!FC30</f>
        <v>0</v>
      </c>
      <c r="FD24" s="126">
        <f>'2 кв.'!FD25+'1 кв.'!FD30</f>
        <v>0</v>
      </c>
      <c r="FE24" s="126">
        <f>'2 кв.'!FE25+'1 кв.'!FE30</f>
        <v>0</v>
      </c>
      <c r="FF24" s="126">
        <f>'2 кв.'!FF25+'1 кв.'!FF30</f>
        <v>0</v>
      </c>
      <c r="FG24" s="126">
        <f>'2 кв.'!FG25+'1 кв.'!FG30</f>
        <v>0</v>
      </c>
      <c r="FH24" s="126">
        <f>'2 кв.'!FH25+'1 кв.'!FH30</f>
        <v>0</v>
      </c>
      <c r="FI24" s="126">
        <f>'2 кв.'!FI25+'1 кв.'!FI30</f>
        <v>0</v>
      </c>
      <c r="FJ24" s="126">
        <f>'2 кв.'!FJ25+'1 кв.'!FJ30</f>
        <v>0</v>
      </c>
      <c r="FK24" s="126">
        <f>'2 кв.'!FK25+'1 кв.'!FK30</f>
        <v>0</v>
      </c>
      <c r="FL24" s="126">
        <f>'2 кв.'!FL25+'1 кв.'!FL30</f>
        <v>0</v>
      </c>
      <c r="FM24" s="126">
        <f>'2 кв.'!FM25+'1 кв.'!FM30</f>
        <v>0</v>
      </c>
      <c r="FN24" s="126">
        <f>'2 кв.'!FN25+'1 кв.'!FN30</f>
        <v>0</v>
      </c>
      <c r="FO24" s="126">
        <f>'2 кв.'!FO25+'1 кв.'!FO30</f>
        <v>0</v>
      </c>
      <c r="FP24" s="126">
        <f>'2 кв.'!FP25+'1 кв.'!FP30</f>
        <v>0</v>
      </c>
      <c r="FQ24" s="126">
        <f>'2 кв.'!FQ25+'1 кв.'!FQ30</f>
        <v>0</v>
      </c>
      <c r="FR24" s="126">
        <f>'2 кв.'!FR25+'1 кв.'!FR30</f>
        <v>0</v>
      </c>
      <c r="FS24" s="126">
        <f>'2 кв.'!FS25+'1 кв.'!FS30</f>
        <v>0</v>
      </c>
      <c r="FT24" s="126">
        <f>'2 кв.'!FT25+'1 кв.'!FT30</f>
        <v>0</v>
      </c>
      <c r="FU24" s="126">
        <f>'2 кв.'!FU25+'1 кв.'!FU30</f>
        <v>0</v>
      </c>
      <c r="FV24" s="126">
        <f>'2 кв.'!FV25+'1 кв.'!FV30</f>
        <v>0</v>
      </c>
      <c r="FW24" s="126">
        <f>'2 кв.'!FW25+'1 кв.'!FW30</f>
        <v>0</v>
      </c>
      <c r="FX24" s="126">
        <f>'2 кв.'!FX25+'1 кв.'!FX30</f>
        <v>0</v>
      </c>
      <c r="FY24" s="126">
        <f>'2 кв.'!FY25+'1 кв.'!FY30</f>
        <v>0</v>
      </c>
      <c r="FZ24" s="126">
        <f>'2 кв.'!FZ25+'1 кв.'!FZ30</f>
        <v>0</v>
      </c>
      <c r="GA24" s="126">
        <f>'2 кв.'!GA25+'1 кв.'!GA30</f>
        <v>0</v>
      </c>
      <c r="GB24" s="126">
        <f>'2 кв.'!GB25+'1 кв.'!GB30</f>
        <v>0</v>
      </c>
      <c r="GC24" s="126">
        <f>'2 кв.'!GC25+'1 кв.'!GC30</f>
        <v>0</v>
      </c>
      <c r="GD24" s="126">
        <f>'2 кв.'!GD25+'1 кв.'!GD30</f>
        <v>0</v>
      </c>
      <c r="GE24" s="126">
        <f>'2 кв.'!GE25+'1 кв.'!GE30</f>
        <v>0</v>
      </c>
      <c r="GF24" s="126">
        <f>'2 кв.'!GF25+'1 кв.'!GF30</f>
        <v>0</v>
      </c>
      <c r="GG24" s="126">
        <f>'2 кв.'!GG25+'1 кв.'!GG30</f>
        <v>0</v>
      </c>
      <c r="GH24" s="126">
        <f>'2 кв.'!GH25+'1 кв.'!GH30</f>
        <v>0</v>
      </c>
      <c r="GI24" s="126">
        <f>'2 кв.'!GI25+'1 кв.'!GI30</f>
        <v>0</v>
      </c>
      <c r="GJ24" s="126">
        <f>'2 кв.'!GJ25+'1 кв.'!GJ30</f>
        <v>0</v>
      </c>
      <c r="GK24" s="126">
        <f>'2 кв.'!GK25+'1 кв.'!GK30</f>
        <v>0</v>
      </c>
      <c r="GL24" s="126">
        <f>'2 кв.'!GL25+'1 кв.'!GL30</f>
        <v>0</v>
      </c>
      <c r="GM24" s="126">
        <f>'2 кв.'!GM25+'1 кв.'!GM30</f>
        <v>0</v>
      </c>
      <c r="GN24" s="126">
        <f>'2 кв.'!GN25+'1 кв.'!GN30</f>
        <v>0</v>
      </c>
      <c r="GO24" s="126">
        <f>'2 кв.'!GO25+'1 кв.'!GO30</f>
        <v>0</v>
      </c>
      <c r="GP24" s="126">
        <f>'2 кв.'!GP25+'1 кв.'!GP30</f>
        <v>0</v>
      </c>
      <c r="GQ24" s="126">
        <f>'2 кв.'!GQ25+'1 кв.'!GQ30</f>
        <v>0</v>
      </c>
      <c r="GR24" s="126">
        <f>'2 кв.'!GR25+'1 кв.'!GR30</f>
        <v>0</v>
      </c>
      <c r="GS24" s="126">
        <f>'2 кв.'!GS25+'1 кв.'!GS30</f>
        <v>0</v>
      </c>
      <c r="GT24" s="126">
        <f>'2 кв.'!GT25+'1 кв.'!GT30</f>
        <v>0</v>
      </c>
      <c r="GU24" s="126">
        <f>'2 кв.'!GU25+'1 кв.'!GU30</f>
        <v>0</v>
      </c>
      <c r="GV24" s="126">
        <f>'2 кв.'!GV25+'1 кв.'!GV30</f>
        <v>0</v>
      </c>
      <c r="GW24" s="126">
        <f>'2 кв.'!GW25+'1 кв.'!GW30</f>
        <v>0</v>
      </c>
      <c r="GX24" s="126">
        <f>'2 кв.'!GX25+'1 кв.'!GX30</f>
        <v>0</v>
      </c>
      <c r="GY24" s="126">
        <f>'2 кв.'!GY25+'1 кв.'!GY30</f>
        <v>0</v>
      </c>
      <c r="GZ24" s="126">
        <f>'2 кв.'!GZ25+'1 кв.'!GZ30</f>
        <v>0</v>
      </c>
      <c r="HA24" s="126">
        <f>'2 кв.'!HA25+'1 кв.'!HA30</f>
        <v>0</v>
      </c>
      <c r="HB24" s="126">
        <f>'2 кв.'!HB25+'1 кв.'!HB30</f>
        <v>0</v>
      </c>
      <c r="HC24" s="126">
        <f>'2 кв.'!HC25+'1 кв.'!HC30</f>
        <v>0</v>
      </c>
      <c r="HD24" s="126">
        <f>'2 кв.'!HD25+'1 кв.'!HD30</f>
        <v>0</v>
      </c>
      <c r="HE24" s="126">
        <f>'2 кв.'!HE25+'1 кв.'!HE30</f>
        <v>0</v>
      </c>
      <c r="HF24" s="126">
        <f>'2 кв.'!HF25+'1 кв.'!HF30</f>
        <v>0</v>
      </c>
      <c r="HG24" s="126">
        <f>'2 кв.'!HG25+'1 кв.'!HG30</f>
        <v>0</v>
      </c>
      <c r="HH24" s="126">
        <f>'2 кв.'!HH25+'1 кв.'!HH30</f>
        <v>0</v>
      </c>
      <c r="HI24" s="126">
        <f>'2 кв.'!HI25+'1 кв.'!HI30</f>
        <v>0</v>
      </c>
      <c r="HJ24" s="126">
        <f>'2 кв.'!HJ25+'1 кв.'!HJ30</f>
        <v>0</v>
      </c>
      <c r="HK24" s="126">
        <f>'2 кв.'!HK25+'1 кв.'!HK30</f>
        <v>0</v>
      </c>
      <c r="HL24" s="126">
        <f>'2 кв.'!HL25+'1 кв.'!HL30</f>
        <v>0</v>
      </c>
      <c r="HM24" s="126">
        <f>'2 кв.'!HM25+'1 кв.'!HM30</f>
        <v>0</v>
      </c>
      <c r="HN24" s="126">
        <f>'2 кв.'!HN25+'1 кв.'!HN30</f>
        <v>0</v>
      </c>
      <c r="HO24" s="126">
        <f>'2 кв.'!HO25+'1 кв.'!HO30</f>
        <v>0</v>
      </c>
      <c r="HP24" s="126">
        <f>'2 кв.'!HP25+'1 кв.'!HP30</f>
        <v>0</v>
      </c>
      <c r="HQ24" s="126">
        <f>'2 кв.'!HQ25+'1 кв.'!HQ30</f>
        <v>0</v>
      </c>
      <c r="HR24" s="126">
        <f>'2 кв.'!HR25+'1 кв.'!HR30</f>
        <v>0</v>
      </c>
      <c r="HS24" s="126">
        <f>'2 кв.'!HS25+'1 кв.'!HS30</f>
        <v>0</v>
      </c>
      <c r="HT24" s="126">
        <f>'2 кв.'!HT25+'1 кв.'!HT30</f>
        <v>0</v>
      </c>
      <c r="HU24" s="126">
        <f>'2 кв.'!HU25+'1 кв.'!HU30</f>
        <v>0</v>
      </c>
      <c r="HV24" s="126">
        <f>'2 кв.'!HV25+'1 кв.'!HV30</f>
        <v>0</v>
      </c>
      <c r="HW24" s="126">
        <f>'2 кв.'!HW25+'1 кв.'!HW30</f>
        <v>0</v>
      </c>
      <c r="HX24" s="126">
        <f>'2 кв.'!HX25+'1 кв.'!HX30</f>
        <v>0</v>
      </c>
      <c r="HY24" s="126">
        <f>'2 кв.'!HY25+'1 кв.'!HY30</f>
        <v>0</v>
      </c>
      <c r="HZ24" s="126">
        <f>'2 кв.'!HZ25+'1 кв.'!HZ30</f>
        <v>0</v>
      </c>
      <c r="IA24" s="126">
        <f>'2 кв.'!IA25+'1 кв.'!IA30</f>
        <v>0</v>
      </c>
      <c r="IB24" s="126">
        <f>'2 кв.'!IB25+'1 кв.'!IB30</f>
        <v>0</v>
      </c>
      <c r="IC24" s="126">
        <f>'2 кв.'!IC25+'1 кв.'!IC30</f>
        <v>0</v>
      </c>
      <c r="ID24" s="126">
        <f>'2 кв.'!ID25+'1 кв.'!ID30</f>
        <v>0</v>
      </c>
      <c r="IE24" s="126">
        <f>'2 кв.'!IE25+'1 кв.'!IE30</f>
        <v>0</v>
      </c>
      <c r="IF24" s="126">
        <f>'2 кв.'!IF25+'1 кв.'!IF30</f>
        <v>0</v>
      </c>
    </row>
    <row r="25" spans="1:240" ht="15.75" customHeight="1">
      <c r="A25" s="15" t="s">
        <v>41</v>
      </c>
      <c r="B25" s="53" t="s">
        <v>42</v>
      </c>
      <c r="C25" s="16" t="s">
        <v>17</v>
      </c>
      <c r="D25" s="23">
        <f t="shared" si="2"/>
        <v>0</v>
      </c>
      <c r="E25" s="17">
        <f t="shared" si="3"/>
        <v>0</v>
      </c>
      <c r="F25" s="17"/>
      <c r="G25" s="126">
        <f>'2 кв.'!G26+'1 кв.'!G31</f>
        <v>0</v>
      </c>
      <c r="H25" s="126">
        <f>'2 кв.'!H26+'1 кв.'!H31</f>
        <v>0</v>
      </c>
      <c r="I25" s="126">
        <f>'2 кв.'!I26+'1 кв.'!I31</f>
        <v>0</v>
      </c>
      <c r="J25" s="126">
        <f>'2 кв.'!J26+'1 кв.'!J31</f>
        <v>0</v>
      </c>
      <c r="K25" s="126">
        <f>'2 кв.'!K26+'1 кв.'!K31</f>
        <v>0</v>
      </c>
      <c r="L25" s="126">
        <f>'2 кв.'!L26+'1 кв.'!L31</f>
        <v>0</v>
      </c>
      <c r="M25" s="126">
        <f>'2 кв.'!M26+'1 кв.'!M31</f>
        <v>0</v>
      </c>
      <c r="N25" s="126">
        <f>'2 кв.'!N26+'1 кв.'!N31</f>
        <v>0</v>
      </c>
      <c r="O25" s="126">
        <f>'2 кв.'!O26+'1 кв.'!O31</f>
        <v>0</v>
      </c>
      <c r="P25" s="126">
        <f>'2 кв.'!P26+'1 кв.'!P31</f>
        <v>0</v>
      </c>
      <c r="Q25" s="126">
        <f>'2 кв.'!Q26+'1 кв.'!Q31</f>
        <v>0</v>
      </c>
      <c r="R25" s="126">
        <f>'2 кв.'!R26+'1 кв.'!R31</f>
        <v>0</v>
      </c>
      <c r="S25" s="126">
        <f>'2 кв.'!S26+'1 кв.'!S31</f>
        <v>0</v>
      </c>
      <c r="T25" s="126">
        <f>'2 кв.'!T26+'1 кв.'!T31</f>
        <v>0</v>
      </c>
      <c r="U25" s="126">
        <f>'2 кв.'!U26+'1 кв.'!U31</f>
        <v>0</v>
      </c>
      <c r="V25" s="126">
        <f>'2 кв.'!V26+'1 кв.'!V31</f>
        <v>0</v>
      </c>
      <c r="W25" s="126">
        <f>'2 кв.'!W26+'1 кв.'!W31</f>
        <v>0</v>
      </c>
      <c r="X25" s="126">
        <f>'2 кв.'!X26+'1 кв.'!X31</f>
        <v>0</v>
      </c>
      <c r="Y25" s="126">
        <f>'2 кв.'!Y26+'1 кв.'!Y31</f>
        <v>0</v>
      </c>
      <c r="Z25" s="126">
        <f>'2 кв.'!Z26+'1 кв.'!Z31</f>
        <v>0</v>
      </c>
      <c r="AA25" s="126">
        <f>'2 кв.'!AA26+'1 кв.'!AA31</f>
        <v>0</v>
      </c>
      <c r="AB25" s="126">
        <f>'2 кв.'!AB26+'1 кв.'!AB31</f>
        <v>0</v>
      </c>
      <c r="AC25" s="126">
        <f>'2 кв.'!AC26+'1 кв.'!AC31</f>
        <v>0</v>
      </c>
      <c r="AD25" s="126">
        <f>'2 кв.'!AD26+'1 кв.'!AD31</f>
        <v>0</v>
      </c>
      <c r="AE25" s="126">
        <f>'2 кв.'!AE26+'1 кв.'!AE31</f>
        <v>0</v>
      </c>
      <c r="AF25" s="126">
        <f>'2 кв.'!AF26+'1 кв.'!AF31</f>
        <v>0</v>
      </c>
      <c r="AG25" s="126">
        <f>'2 кв.'!AG26+'1 кв.'!AG31</f>
        <v>0</v>
      </c>
      <c r="AH25" s="126">
        <f>'2 кв.'!AH26+'1 кв.'!AH31</f>
        <v>0</v>
      </c>
      <c r="AI25" s="126">
        <f>'2 кв.'!AI26+'1 кв.'!AI31</f>
        <v>0</v>
      </c>
      <c r="AJ25" s="126">
        <f>'2 кв.'!AJ26+'1 кв.'!AJ31</f>
        <v>0</v>
      </c>
      <c r="AK25" s="126">
        <f>'2 кв.'!AK26+'1 кв.'!AK31</f>
        <v>0</v>
      </c>
      <c r="AL25" s="126">
        <f>'2 кв.'!AL26+'1 кв.'!AL31</f>
        <v>0</v>
      </c>
      <c r="AM25" s="126">
        <f>'2 кв.'!AM26+'1 кв.'!AM31</f>
        <v>0</v>
      </c>
      <c r="AN25" s="126">
        <f>'2 кв.'!AN26+'1 кв.'!AN31</f>
        <v>0</v>
      </c>
      <c r="AO25" s="126">
        <f>'2 кв.'!AO26+'1 кв.'!AO31</f>
        <v>0</v>
      </c>
      <c r="AP25" s="126">
        <f>'2 кв.'!AP26+'1 кв.'!AP31</f>
        <v>0</v>
      </c>
      <c r="AQ25" s="126">
        <f>'2 кв.'!AQ26+'1 кв.'!AQ31</f>
        <v>0</v>
      </c>
      <c r="AR25" s="126">
        <f>'2 кв.'!AR26+'1 кв.'!AR31</f>
        <v>0</v>
      </c>
      <c r="AS25" s="126">
        <f>'2 кв.'!AS26+'1 кв.'!AS31</f>
        <v>0</v>
      </c>
      <c r="AT25" s="126">
        <f>'2 кв.'!AT26+'1 кв.'!AT31</f>
        <v>0</v>
      </c>
      <c r="AU25" s="126">
        <f>'2 кв.'!AU26+'1 кв.'!AU31</f>
        <v>0</v>
      </c>
      <c r="AV25" s="126">
        <f>'2 кв.'!AV26+'1 кв.'!AV31</f>
        <v>0</v>
      </c>
      <c r="AW25" s="126">
        <f>'2 кв.'!AW26+'1 кв.'!AW31</f>
        <v>0</v>
      </c>
      <c r="AX25" s="126">
        <f>'2 кв.'!AX26+'1 кв.'!AX31</f>
        <v>0</v>
      </c>
      <c r="AY25" s="126">
        <f>'2 кв.'!AY26+'1 кв.'!AY31</f>
        <v>0</v>
      </c>
      <c r="AZ25" s="126">
        <f>'2 кв.'!AZ26+'1 кв.'!AZ31</f>
        <v>0</v>
      </c>
      <c r="BA25" s="126">
        <f>'2 кв.'!BA26+'1 кв.'!BA31</f>
        <v>0</v>
      </c>
      <c r="BB25" s="126">
        <f>'2 кв.'!BB26+'1 кв.'!BB31</f>
        <v>0</v>
      </c>
      <c r="BC25" s="126">
        <f>'2 кв.'!BC26+'1 кв.'!BC31</f>
        <v>0</v>
      </c>
      <c r="BD25" s="126">
        <f>'2 кв.'!BD26+'1 кв.'!BD31</f>
        <v>0</v>
      </c>
      <c r="BE25" s="126">
        <f>'2 кв.'!BE26+'1 кв.'!BE31</f>
        <v>0</v>
      </c>
      <c r="BF25" s="126">
        <f>'2 кв.'!BF26+'1 кв.'!BF31</f>
        <v>0</v>
      </c>
      <c r="BG25" s="126">
        <f>'2 кв.'!BG26+'1 кв.'!BG31</f>
        <v>0</v>
      </c>
      <c r="BH25" s="126">
        <f>'2 кв.'!BH26+'1 кв.'!BH31</f>
        <v>0</v>
      </c>
      <c r="BI25" s="126">
        <f>'2 кв.'!BI26+'1 кв.'!BI31</f>
        <v>0</v>
      </c>
      <c r="BJ25" s="126">
        <f>'2 кв.'!BJ26+'1 кв.'!BJ31</f>
        <v>0</v>
      </c>
      <c r="BK25" s="126">
        <f>'2 кв.'!BK26+'1 кв.'!BK31</f>
        <v>0</v>
      </c>
      <c r="BL25" s="126">
        <f>'2 кв.'!BL26+'1 кв.'!BL31</f>
        <v>0</v>
      </c>
      <c r="BM25" s="126">
        <f>'2 кв.'!BM26+'1 кв.'!BM31</f>
        <v>0</v>
      </c>
      <c r="BN25" s="126">
        <f>'2 кв.'!BN26+'1 кв.'!BN31</f>
        <v>0</v>
      </c>
      <c r="BO25" s="126">
        <f>'2 кв.'!BO26+'1 кв.'!BO31</f>
        <v>0</v>
      </c>
      <c r="BP25" s="126">
        <f>'2 кв.'!BP26+'1 кв.'!BP31</f>
        <v>0</v>
      </c>
      <c r="BQ25" s="126">
        <f>'2 кв.'!BQ26+'1 кв.'!BQ31</f>
        <v>0</v>
      </c>
      <c r="BR25" s="126">
        <f>'2 кв.'!BR26+'1 кв.'!BR31</f>
        <v>0</v>
      </c>
      <c r="BS25" s="126">
        <f>'2 кв.'!BS26+'1 кв.'!BS31</f>
        <v>0</v>
      </c>
      <c r="BT25" s="126">
        <f>'2 кв.'!BT26+'1 кв.'!BT31</f>
        <v>0</v>
      </c>
      <c r="BU25" s="126">
        <f>'2 кв.'!BU26+'1 кв.'!BU31</f>
        <v>0</v>
      </c>
      <c r="BV25" s="126">
        <f>'2 кв.'!BV26+'1 кв.'!BV31</f>
        <v>0</v>
      </c>
      <c r="BW25" s="126">
        <f>'2 кв.'!BW26+'1 кв.'!BW31</f>
        <v>0</v>
      </c>
      <c r="BX25" s="126">
        <f>'2 кв.'!BX26+'1 кв.'!BX31</f>
        <v>0</v>
      </c>
      <c r="BY25" s="126">
        <f>'2 кв.'!BY26+'1 кв.'!BY31</f>
        <v>0</v>
      </c>
      <c r="BZ25" s="126">
        <f>'2 кв.'!BZ26+'1 кв.'!BZ31</f>
        <v>0</v>
      </c>
      <c r="CA25" s="126">
        <f>'2 кв.'!CA26+'1 кв.'!CA31</f>
        <v>0</v>
      </c>
      <c r="CB25" s="126">
        <f>'2 кв.'!CB26+'1 кв.'!CB31</f>
        <v>0</v>
      </c>
      <c r="CC25" s="126">
        <f>'2 кв.'!CC26+'1 кв.'!CC31</f>
        <v>0</v>
      </c>
      <c r="CD25" s="126">
        <f>'2 кв.'!CD26+'1 кв.'!CD31</f>
        <v>0</v>
      </c>
      <c r="CE25" s="126">
        <f>'2 кв.'!CE26+'1 кв.'!CE31</f>
        <v>0</v>
      </c>
      <c r="CF25" s="126">
        <f>'2 кв.'!CF26+'1 кв.'!CF31</f>
        <v>0</v>
      </c>
      <c r="CG25" s="126">
        <f>'2 кв.'!CG26+'1 кв.'!CG31</f>
        <v>0</v>
      </c>
      <c r="CH25" s="126">
        <f>'2 кв.'!CH26+'1 кв.'!CH31</f>
        <v>0</v>
      </c>
      <c r="CI25" s="126">
        <f>'2 кв.'!CI26+'1 кв.'!CI31</f>
        <v>0</v>
      </c>
      <c r="CJ25" s="126">
        <f>'2 кв.'!CJ26+'1 кв.'!CJ31</f>
        <v>0</v>
      </c>
      <c r="CK25" s="126">
        <f>'2 кв.'!CK26+'1 кв.'!CK31</f>
        <v>0</v>
      </c>
      <c r="CL25" s="126">
        <f>'2 кв.'!CL26+'1 кв.'!CL31</f>
        <v>0</v>
      </c>
      <c r="CM25" s="126">
        <f>'2 кв.'!CM26+'1 кв.'!CM31</f>
        <v>0</v>
      </c>
      <c r="CN25" s="126">
        <f>'2 кв.'!CN26+'1 кв.'!CN31</f>
        <v>0</v>
      </c>
      <c r="CO25" s="126">
        <f>'2 кв.'!CO26+'1 кв.'!CO31</f>
        <v>0</v>
      </c>
      <c r="CP25" s="126">
        <f>'2 кв.'!CP26+'1 кв.'!CP31</f>
        <v>0</v>
      </c>
      <c r="CQ25" s="126">
        <f>'2 кв.'!CQ26+'1 кв.'!CQ31</f>
        <v>0</v>
      </c>
      <c r="CR25" s="126">
        <f>'2 кв.'!CR26+'1 кв.'!CR31</f>
        <v>0</v>
      </c>
      <c r="CS25" s="126">
        <f>'2 кв.'!CS26+'1 кв.'!CS31</f>
        <v>0</v>
      </c>
      <c r="CT25" s="126">
        <f>'2 кв.'!CT26+'1 кв.'!CT31</f>
        <v>0</v>
      </c>
      <c r="CU25" s="126">
        <f>'2 кв.'!CU26+'1 кв.'!CU31</f>
        <v>0</v>
      </c>
      <c r="CV25" s="126">
        <f>'2 кв.'!CV26+'1 кв.'!CV31</f>
        <v>0</v>
      </c>
      <c r="CW25" s="126">
        <f>'2 кв.'!CW26+'1 кв.'!CW31</f>
        <v>0</v>
      </c>
      <c r="CX25" s="126">
        <f>'2 кв.'!CX26+'1 кв.'!CX31</f>
        <v>0</v>
      </c>
      <c r="CY25" s="126">
        <f>'2 кв.'!CY26+'1 кв.'!CY31</f>
        <v>0</v>
      </c>
      <c r="CZ25" s="126">
        <f>'2 кв.'!CZ26+'1 кв.'!CZ31</f>
        <v>0</v>
      </c>
      <c r="DA25" s="126">
        <f>'2 кв.'!DA26+'1 кв.'!DA31</f>
        <v>0</v>
      </c>
      <c r="DB25" s="126">
        <f>'2 кв.'!DB26+'1 кв.'!DB31</f>
        <v>0</v>
      </c>
      <c r="DC25" s="126">
        <f>'2 кв.'!DC26+'1 кв.'!DC31</f>
        <v>0</v>
      </c>
      <c r="DD25" s="126">
        <f>'2 кв.'!DD26+'1 кв.'!DD31</f>
        <v>0</v>
      </c>
      <c r="DE25" s="126">
        <f>'2 кв.'!DE26+'1 кв.'!DE31</f>
        <v>0</v>
      </c>
      <c r="DF25" s="126">
        <f>'2 кв.'!DF26+'1 кв.'!DF31</f>
        <v>0</v>
      </c>
      <c r="DG25" s="126">
        <f>'2 кв.'!DG26+'1 кв.'!DG31</f>
        <v>0</v>
      </c>
      <c r="DH25" s="126">
        <f>'2 кв.'!DH26+'1 кв.'!DH31</f>
        <v>0</v>
      </c>
      <c r="DI25" s="126">
        <f>'2 кв.'!DI26+'1 кв.'!DI31</f>
        <v>0</v>
      </c>
      <c r="DJ25" s="126">
        <f>'2 кв.'!DJ26+'1 кв.'!DJ31</f>
        <v>0</v>
      </c>
      <c r="DK25" s="126">
        <f>'2 кв.'!DK26+'1 кв.'!DK31</f>
        <v>0</v>
      </c>
      <c r="DL25" s="126">
        <f>'2 кв.'!DL26+'1 кв.'!DL31</f>
        <v>0</v>
      </c>
      <c r="DM25" s="126">
        <f>'2 кв.'!DM26+'1 кв.'!DM31</f>
        <v>0</v>
      </c>
      <c r="DN25" s="126">
        <f>'2 кв.'!DN26+'1 кв.'!DN31</f>
        <v>0</v>
      </c>
      <c r="DO25" s="126">
        <f>'2 кв.'!DO26+'1 кв.'!DO31</f>
        <v>0</v>
      </c>
      <c r="DP25" s="126">
        <f>'2 кв.'!DP26+'1 кв.'!DP31</f>
        <v>0</v>
      </c>
      <c r="DQ25" s="126">
        <f>'2 кв.'!DQ26+'1 кв.'!DQ31</f>
        <v>0</v>
      </c>
      <c r="DR25" s="126">
        <f>'2 кв.'!DR26+'1 кв.'!DR31</f>
        <v>0</v>
      </c>
      <c r="DS25" s="126">
        <f>'2 кв.'!DS26+'1 кв.'!DS31</f>
        <v>0</v>
      </c>
      <c r="DT25" s="126">
        <f>'2 кв.'!DT26+'1 кв.'!DT31</f>
        <v>0</v>
      </c>
      <c r="DU25" s="126">
        <f>'2 кв.'!DU26+'1 кв.'!DU31</f>
        <v>0</v>
      </c>
      <c r="DV25" s="126">
        <f>'2 кв.'!DV26+'1 кв.'!DV31</f>
        <v>0</v>
      </c>
      <c r="DW25" s="126">
        <f>'2 кв.'!DW26+'1 кв.'!DW31</f>
        <v>0</v>
      </c>
      <c r="DX25" s="126">
        <f>'2 кв.'!DX26+'1 кв.'!DX31</f>
        <v>0</v>
      </c>
      <c r="DY25" s="126">
        <f>'2 кв.'!DY26+'1 кв.'!DY31</f>
        <v>0</v>
      </c>
      <c r="DZ25" s="126">
        <f>'2 кв.'!DZ26+'1 кв.'!DZ31</f>
        <v>0</v>
      </c>
      <c r="EA25" s="126">
        <f>'2 кв.'!EA26+'1 кв.'!EA31</f>
        <v>0</v>
      </c>
      <c r="EB25" s="126">
        <f>'2 кв.'!EB26+'1 кв.'!EB31</f>
        <v>0</v>
      </c>
      <c r="EC25" s="126">
        <f>'2 кв.'!EC26+'1 кв.'!EC31</f>
        <v>0</v>
      </c>
      <c r="ED25" s="126">
        <f>'2 кв.'!ED26+'1 кв.'!ED31</f>
        <v>0</v>
      </c>
      <c r="EE25" s="126">
        <f>'2 кв.'!EE26+'1 кв.'!EE31</f>
        <v>0</v>
      </c>
      <c r="EF25" s="126">
        <f>'2 кв.'!EF26+'1 кв.'!EF31</f>
        <v>0</v>
      </c>
      <c r="EG25" s="126">
        <f>'2 кв.'!EG26+'1 кв.'!EG31</f>
        <v>0</v>
      </c>
      <c r="EH25" s="126">
        <f>'2 кв.'!EH26+'1 кв.'!EH31</f>
        <v>0</v>
      </c>
      <c r="EI25" s="126">
        <f>'2 кв.'!EI26+'1 кв.'!EI31</f>
        <v>0</v>
      </c>
      <c r="EJ25" s="126">
        <f>'2 кв.'!EJ26+'1 кв.'!EJ31</f>
        <v>0</v>
      </c>
      <c r="EK25" s="126">
        <f>'2 кв.'!EK26+'1 кв.'!EK31</f>
        <v>0</v>
      </c>
      <c r="EL25" s="126">
        <f>'2 кв.'!EL26+'1 кв.'!EL31</f>
        <v>0</v>
      </c>
      <c r="EM25" s="126">
        <f>'2 кв.'!EM26+'1 кв.'!EM31</f>
        <v>0</v>
      </c>
      <c r="EN25" s="126">
        <f>'2 кв.'!EN26+'1 кв.'!EN31</f>
        <v>0</v>
      </c>
      <c r="EO25" s="126">
        <f>'2 кв.'!EO26+'1 кв.'!EO31</f>
        <v>0</v>
      </c>
      <c r="EP25" s="126">
        <f>'2 кв.'!EP26+'1 кв.'!EP31</f>
        <v>0</v>
      </c>
      <c r="EQ25" s="126">
        <f>'2 кв.'!EQ26+'1 кв.'!EQ31</f>
        <v>0</v>
      </c>
      <c r="ER25" s="126">
        <f>'2 кв.'!ER26+'1 кв.'!ER31</f>
        <v>0</v>
      </c>
      <c r="ES25" s="126">
        <f>'2 кв.'!ES26+'1 кв.'!ES31</f>
        <v>0</v>
      </c>
      <c r="ET25" s="126">
        <f>'2 кв.'!ET26+'1 кв.'!ET31</f>
        <v>0</v>
      </c>
      <c r="EU25" s="126">
        <f>'2 кв.'!EU26+'1 кв.'!EU31</f>
        <v>0</v>
      </c>
      <c r="EV25" s="126">
        <f>'2 кв.'!EV26+'1 кв.'!EV31</f>
        <v>0</v>
      </c>
      <c r="EW25" s="126">
        <f>'2 кв.'!EW26+'1 кв.'!EW31</f>
        <v>0</v>
      </c>
      <c r="EX25" s="126">
        <f>'2 кв.'!EX26+'1 кв.'!EX31</f>
        <v>0</v>
      </c>
      <c r="EY25" s="126">
        <f>'2 кв.'!EY26+'1 кв.'!EY31</f>
        <v>0</v>
      </c>
      <c r="EZ25" s="126">
        <f>'2 кв.'!EZ26+'1 кв.'!EZ31</f>
        <v>0</v>
      </c>
      <c r="FA25" s="126">
        <f>'2 кв.'!FA26+'1 кв.'!FA31</f>
        <v>0</v>
      </c>
      <c r="FB25" s="126">
        <f>'2 кв.'!FB26+'1 кв.'!FB31</f>
        <v>0</v>
      </c>
      <c r="FC25" s="126">
        <f>'2 кв.'!FC26+'1 кв.'!FC31</f>
        <v>0</v>
      </c>
      <c r="FD25" s="126">
        <f>'2 кв.'!FD26+'1 кв.'!FD31</f>
        <v>0</v>
      </c>
      <c r="FE25" s="126">
        <f>'2 кв.'!FE26+'1 кв.'!FE31</f>
        <v>0</v>
      </c>
      <c r="FF25" s="126">
        <f>'2 кв.'!FF26+'1 кв.'!FF31</f>
        <v>0</v>
      </c>
      <c r="FG25" s="126">
        <f>'2 кв.'!FG26+'1 кв.'!FG31</f>
        <v>0</v>
      </c>
      <c r="FH25" s="126">
        <f>'2 кв.'!FH26+'1 кв.'!FH31</f>
        <v>0</v>
      </c>
      <c r="FI25" s="126">
        <f>'2 кв.'!FI26+'1 кв.'!FI31</f>
        <v>0</v>
      </c>
      <c r="FJ25" s="126">
        <f>'2 кв.'!FJ26+'1 кв.'!FJ31</f>
        <v>0</v>
      </c>
      <c r="FK25" s="126">
        <f>'2 кв.'!FK26+'1 кв.'!FK31</f>
        <v>0</v>
      </c>
      <c r="FL25" s="126">
        <f>'2 кв.'!FL26+'1 кв.'!FL31</f>
        <v>0</v>
      </c>
      <c r="FM25" s="126">
        <f>'2 кв.'!FM26+'1 кв.'!FM31</f>
        <v>0</v>
      </c>
      <c r="FN25" s="126">
        <f>'2 кв.'!FN26+'1 кв.'!FN31</f>
        <v>0</v>
      </c>
      <c r="FO25" s="126">
        <f>'2 кв.'!FO26+'1 кв.'!FO31</f>
        <v>0</v>
      </c>
      <c r="FP25" s="126">
        <f>'2 кв.'!FP26+'1 кв.'!FP31</f>
        <v>0</v>
      </c>
      <c r="FQ25" s="126">
        <f>'2 кв.'!FQ26+'1 кв.'!FQ31</f>
        <v>0</v>
      </c>
      <c r="FR25" s="126">
        <f>'2 кв.'!FR26+'1 кв.'!FR31</f>
        <v>0</v>
      </c>
      <c r="FS25" s="126">
        <f>'2 кв.'!FS26+'1 кв.'!FS31</f>
        <v>0</v>
      </c>
      <c r="FT25" s="126">
        <f>'2 кв.'!FT26+'1 кв.'!FT31</f>
        <v>0</v>
      </c>
      <c r="FU25" s="126">
        <f>'2 кв.'!FU26+'1 кв.'!FU31</f>
        <v>0</v>
      </c>
      <c r="FV25" s="126">
        <f>'2 кв.'!FV26+'1 кв.'!FV31</f>
        <v>0</v>
      </c>
      <c r="FW25" s="126">
        <f>'2 кв.'!FW26+'1 кв.'!FW31</f>
        <v>0</v>
      </c>
      <c r="FX25" s="126">
        <f>'2 кв.'!FX26+'1 кв.'!FX31</f>
        <v>0</v>
      </c>
      <c r="FY25" s="126">
        <f>'2 кв.'!FY26+'1 кв.'!FY31</f>
        <v>0</v>
      </c>
      <c r="FZ25" s="126">
        <f>'2 кв.'!FZ26+'1 кв.'!FZ31</f>
        <v>0</v>
      </c>
      <c r="GA25" s="126">
        <f>'2 кв.'!GA26+'1 кв.'!GA31</f>
        <v>0</v>
      </c>
      <c r="GB25" s="126">
        <f>'2 кв.'!GB26+'1 кв.'!GB31</f>
        <v>0</v>
      </c>
      <c r="GC25" s="126">
        <f>'2 кв.'!GC26+'1 кв.'!GC31</f>
        <v>0</v>
      </c>
      <c r="GD25" s="126">
        <f>'2 кв.'!GD26+'1 кв.'!GD31</f>
        <v>0</v>
      </c>
      <c r="GE25" s="126">
        <f>'2 кв.'!GE26+'1 кв.'!GE31</f>
        <v>0</v>
      </c>
      <c r="GF25" s="126">
        <f>'2 кв.'!GF26+'1 кв.'!GF31</f>
        <v>0</v>
      </c>
      <c r="GG25" s="126">
        <f>'2 кв.'!GG26+'1 кв.'!GG31</f>
        <v>0</v>
      </c>
      <c r="GH25" s="126">
        <f>'2 кв.'!GH26+'1 кв.'!GH31</f>
        <v>0</v>
      </c>
      <c r="GI25" s="126">
        <f>'2 кв.'!GI26+'1 кв.'!GI31</f>
        <v>0</v>
      </c>
      <c r="GJ25" s="126">
        <f>'2 кв.'!GJ26+'1 кв.'!GJ31</f>
        <v>0</v>
      </c>
      <c r="GK25" s="126">
        <f>'2 кв.'!GK26+'1 кв.'!GK31</f>
        <v>0</v>
      </c>
      <c r="GL25" s="126">
        <f>'2 кв.'!GL26+'1 кв.'!GL31</f>
        <v>0</v>
      </c>
      <c r="GM25" s="126">
        <f>'2 кв.'!GM26+'1 кв.'!GM31</f>
        <v>0</v>
      </c>
      <c r="GN25" s="126">
        <f>'2 кв.'!GN26+'1 кв.'!GN31</f>
        <v>0</v>
      </c>
      <c r="GO25" s="126">
        <f>'2 кв.'!GO26+'1 кв.'!GO31</f>
        <v>0</v>
      </c>
      <c r="GP25" s="126">
        <f>'2 кв.'!GP26+'1 кв.'!GP31</f>
        <v>0</v>
      </c>
      <c r="GQ25" s="126">
        <f>'2 кв.'!GQ26+'1 кв.'!GQ31</f>
        <v>0</v>
      </c>
      <c r="GR25" s="126">
        <f>'2 кв.'!GR26+'1 кв.'!GR31</f>
        <v>0</v>
      </c>
      <c r="GS25" s="126">
        <f>'2 кв.'!GS26+'1 кв.'!GS31</f>
        <v>0</v>
      </c>
      <c r="GT25" s="126">
        <f>'2 кв.'!GT26+'1 кв.'!GT31</f>
        <v>0</v>
      </c>
      <c r="GU25" s="126">
        <f>'2 кв.'!GU26+'1 кв.'!GU31</f>
        <v>0</v>
      </c>
      <c r="GV25" s="126">
        <f>'2 кв.'!GV26+'1 кв.'!GV31</f>
        <v>0</v>
      </c>
      <c r="GW25" s="126">
        <f>'2 кв.'!GW26+'1 кв.'!GW31</f>
        <v>0</v>
      </c>
      <c r="GX25" s="126">
        <f>'2 кв.'!GX26+'1 кв.'!GX31</f>
        <v>0</v>
      </c>
      <c r="GY25" s="126">
        <f>'2 кв.'!GY26+'1 кв.'!GY31</f>
        <v>0</v>
      </c>
      <c r="GZ25" s="126">
        <f>'2 кв.'!GZ26+'1 кв.'!GZ31</f>
        <v>0</v>
      </c>
      <c r="HA25" s="126">
        <f>'2 кв.'!HA26+'1 кв.'!HA31</f>
        <v>0</v>
      </c>
      <c r="HB25" s="126">
        <f>'2 кв.'!HB26+'1 кв.'!HB31</f>
        <v>0</v>
      </c>
      <c r="HC25" s="126">
        <f>'2 кв.'!HC26+'1 кв.'!HC31</f>
        <v>0</v>
      </c>
      <c r="HD25" s="126">
        <f>'2 кв.'!HD26+'1 кв.'!HD31</f>
        <v>0</v>
      </c>
      <c r="HE25" s="126">
        <f>'2 кв.'!HE26+'1 кв.'!HE31</f>
        <v>0</v>
      </c>
      <c r="HF25" s="126">
        <f>'2 кв.'!HF26+'1 кв.'!HF31</f>
        <v>0</v>
      </c>
      <c r="HG25" s="126">
        <f>'2 кв.'!HG26+'1 кв.'!HG31</f>
        <v>0</v>
      </c>
      <c r="HH25" s="126">
        <f>'2 кв.'!HH26+'1 кв.'!HH31</f>
        <v>0</v>
      </c>
      <c r="HI25" s="126">
        <f>'2 кв.'!HI26+'1 кв.'!HI31</f>
        <v>0</v>
      </c>
      <c r="HJ25" s="126">
        <f>'2 кв.'!HJ26+'1 кв.'!HJ31</f>
        <v>0</v>
      </c>
      <c r="HK25" s="126">
        <f>'2 кв.'!HK26+'1 кв.'!HK31</f>
        <v>0</v>
      </c>
      <c r="HL25" s="126">
        <f>'2 кв.'!HL26+'1 кв.'!HL31</f>
        <v>0</v>
      </c>
      <c r="HM25" s="126">
        <f>'2 кв.'!HM26+'1 кв.'!HM31</f>
        <v>0</v>
      </c>
      <c r="HN25" s="126">
        <f>'2 кв.'!HN26+'1 кв.'!HN31</f>
        <v>0</v>
      </c>
      <c r="HO25" s="126">
        <f>'2 кв.'!HO26+'1 кв.'!HO31</f>
        <v>0</v>
      </c>
      <c r="HP25" s="126">
        <f>'2 кв.'!HP26+'1 кв.'!HP31</f>
        <v>0</v>
      </c>
      <c r="HQ25" s="126">
        <f>'2 кв.'!HQ26+'1 кв.'!HQ31</f>
        <v>0</v>
      </c>
      <c r="HR25" s="126">
        <f>'2 кв.'!HR26+'1 кв.'!HR31</f>
        <v>0</v>
      </c>
      <c r="HS25" s="126">
        <f>'2 кв.'!HS26+'1 кв.'!HS31</f>
        <v>0</v>
      </c>
      <c r="HT25" s="126">
        <f>'2 кв.'!HT26+'1 кв.'!HT31</f>
        <v>0</v>
      </c>
      <c r="HU25" s="126">
        <f>'2 кв.'!HU26+'1 кв.'!HU31</f>
        <v>0</v>
      </c>
      <c r="HV25" s="126">
        <f>'2 кв.'!HV26+'1 кв.'!HV31</f>
        <v>0</v>
      </c>
      <c r="HW25" s="126">
        <f>'2 кв.'!HW26+'1 кв.'!HW31</f>
        <v>0</v>
      </c>
      <c r="HX25" s="126">
        <f>'2 кв.'!HX26+'1 кв.'!HX31</f>
        <v>0</v>
      </c>
      <c r="HY25" s="126">
        <f>'2 кв.'!HY26+'1 кв.'!HY31</f>
        <v>0</v>
      </c>
      <c r="HZ25" s="126">
        <f>'2 кв.'!HZ26+'1 кв.'!HZ31</f>
        <v>0</v>
      </c>
      <c r="IA25" s="126">
        <f>'2 кв.'!IA26+'1 кв.'!IA31</f>
        <v>0</v>
      </c>
      <c r="IB25" s="126">
        <f>'2 кв.'!IB26+'1 кв.'!IB31</f>
        <v>0</v>
      </c>
      <c r="IC25" s="126">
        <f>'2 кв.'!IC26+'1 кв.'!IC31</f>
        <v>0</v>
      </c>
      <c r="ID25" s="126">
        <f>'2 кв.'!ID26+'1 кв.'!ID31</f>
        <v>0</v>
      </c>
      <c r="IE25" s="126">
        <f>'2 кв.'!IE26+'1 кв.'!IE31</f>
        <v>0</v>
      </c>
      <c r="IF25" s="126">
        <f>'2 кв.'!IF26+'1 кв.'!IF31</f>
        <v>0</v>
      </c>
    </row>
    <row r="26" spans="1:240" s="79" customFormat="1" ht="13.5" customHeight="1">
      <c r="A26" s="74" t="s">
        <v>43</v>
      </c>
      <c r="B26" s="75" t="s">
        <v>44</v>
      </c>
      <c r="C26" s="76" t="s">
        <v>45</v>
      </c>
      <c r="D26" s="84">
        <f>E26+F26</f>
        <v>4.6591999999999993</v>
      </c>
      <c r="E26" s="77">
        <v>0</v>
      </c>
      <c r="F26" s="77">
        <v>4.6591999999999993</v>
      </c>
      <c r="G26" s="126">
        <f>'2 кв.'!G27+'1 кв.'!G32</f>
        <v>0</v>
      </c>
      <c r="H26" s="126">
        <f>'2 кв.'!H27+'1 кв.'!H32</f>
        <v>0</v>
      </c>
      <c r="I26" s="126">
        <f>'2 кв.'!I27+'1 кв.'!I32</f>
        <v>0</v>
      </c>
      <c r="J26" s="126">
        <f>'2 кв.'!J27+'1 кв.'!J32</f>
        <v>0</v>
      </c>
      <c r="K26" s="126">
        <f>'2 кв.'!K27+'1 кв.'!K32</f>
        <v>0</v>
      </c>
      <c r="L26" s="126">
        <f>'2 кв.'!L27+'1 кв.'!L32</f>
        <v>0</v>
      </c>
      <c r="M26" s="126">
        <f>'2 кв.'!M27+'1 кв.'!M32</f>
        <v>0</v>
      </c>
      <c r="N26" s="126">
        <f>'2 кв.'!N27+'1 кв.'!N32</f>
        <v>0</v>
      </c>
      <c r="O26" s="126">
        <f>'2 кв.'!O27+'1 кв.'!O32</f>
        <v>0</v>
      </c>
      <c r="P26" s="126">
        <f>'2 кв.'!P27+'1 кв.'!P32</f>
        <v>0</v>
      </c>
      <c r="Q26" s="126">
        <f>'2 кв.'!Q27+'1 кв.'!Q32</f>
        <v>0</v>
      </c>
      <c r="R26" s="126">
        <f>'2 кв.'!R27+'1 кв.'!R32</f>
        <v>0</v>
      </c>
      <c r="S26" s="126">
        <f>'2 кв.'!S27+'1 кв.'!S32</f>
        <v>0</v>
      </c>
      <c r="T26" s="126">
        <f>'2 кв.'!T27+'1 кв.'!T32</f>
        <v>0</v>
      </c>
      <c r="U26" s="126">
        <f>'2 кв.'!U27+'1 кв.'!U32</f>
        <v>0</v>
      </c>
      <c r="V26" s="126">
        <f>'2 кв.'!V27+'1 кв.'!V32</f>
        <v>0</v>
      </c>
      <c r="W26" s="126">
        <f>'2 кв.'!W27+'1 кв.'!W32</f>
        <v>0</v>
      </c>
      <c r="X26" s="126">
        <f>'2 кв.'!X27+'1 кв.'!X32</f>
        <v>0</v>
      </c>
      <c r="Y26" s="126">
        <f>'2 кв.'!Y27+'1 кв.'!Y32</f>
        <v>0</v>
      </c>
      <c r="Z26" s="126">
        <f>'2 кв.'!Z27+'1 кв.'!Z32</f>
        <v>0</v>
      </c>
      <c r="AA26" s="126">
        <f>'2 кв.'!AA27+'1 кв.'!AA32</f>
        <v>0</v>
      </c>
      <c r="AB26" s="126">
        <f>'2 кв.'!AB27+'1 кв.'!AB32</f>
        <v>0.27500000000000002</v>
      </c>
      <c r="AC26" s="126">
        <f>'2 кв.'!AC27+'1 кв.'!AC32</f>
        <v>0</v>
      </c>
      <c r="AD26" s="126">
        <f>'2 кв.'!AD27+'1 кв.'!AD32</f>
        <v>0</v>
      </c>
      <c r="AE26" s="126">
        <f>'2 кв.'!AE27+'1 кв.'!AE32</f>
        <v>0</v>
      </c>
      <c r="AF26" s="126">
        <f>'2 кв.'!AF27+'1 кв.'!AF32</f>
        <v>0</v>
      </c>
      <c r="AG26" s="126">
        <f>'2 кв.'!AG27+'1 кв.'!AG32</f>
        <v>0</v>
      </c>
      <c r="AH26" s="126">
        <f>'2 кв.'!AH27+'1 кв.'!AH32</f>
        <v>0</v>
      </c>
      <c r="AI26" s="126">
        <f>'2 кв.'!AI27+'1 кв.'!AI32</f>
        <v>0</v>
      </c>
      <c r="AJ26" s="126">
        <f>'2 кв.'!AJ27+'1 кв.'!AJ32</f>
        <v>0</v>
      </c>
      <c r="AK26" s="126">
        <f>'2 кв.'!AK27+'1 кв.'!AK32</f>
        <v>0</v>
      </c>
      <c r="AL26" s="126">
        <f>'2 кв.'!AL27+'1 кв.'!AL32</f>
        <v>0</v>
      </c>
      <c r="AM26" s="126">
        <f>'2 кв.'!AM27+'1 кв.'!AM32</f>
        <v>0</v>
      </c>
      <c r="AN26" s="126">
        <f>'2 кв.'!AN27+'1 кв.'!AN32</f>
        <v>0</v>
      </c>
      <c r="AO26" s="126">
        <f>'2 кв.'!AO27+'1 кв.'!AO32</f>
        <v>0</v>
      </c>
      <c r="AP26" s="126">
        <f>'2 кв.'!AP27+'1 кв.'!AP32</f>
        <v>0.126</v>
      </c>
      <c r="AQ26" s="126">
        <f>'2 кв.'!AQ27+'1 кв.'!AQ32</f>
        <v>0</v>
      </c>
      <c r="AR26" s="126">
        <f>'2 кв.'!AR27+'1 кв.'!AR32</f>
        <v>0</v>
      </c>
      <c r="AS26" s="126">
        <f>'2 кв.'!AS27+'1 кв.'!AS32</f>
        <v>0</v>
      </c>
      <c r="AT26" s="126">
        <f>'2 кв.'!AT27+'1 кв.'!AT32</f>
        <v>0</v>
      </c>
      <c r="AU26" s="126">
        <f>'2 кв.'!AU27+'1 кв.'!AU32</f>
        <v>0</v>
      </c>
      <c r="AV26" s="126">
        <f>'2 кв.'!AV27+'1 кв.'!AV32</f>
        <v>0</v>
      </c>
      <c r="AW26" s="126">
        <f>'2 кв.'!AW27+'1 кв.'!AW32</f>
        <v>0</v>
      </c>
      <c r="AX26" s="126">
        <f>'2 кв.'!AX27+'1 кв.'!AX32</f>
        <v>0</v>
      </c>
      <c r="AY26" s="126">
        <f>'2 кв.'!AY27+'1 кв.'!AY32</f>
        <v>0</v>
      </c>
      <c r="AZ26" s="126">
        <f>'2 кв.'!AZ27+'1 кв.'!AZ32</f>
        <v>0</v>
      </c>
      <c r="BA26" s="126">
        <f>'2 кв.'!BA27+'1 кв.'!BA32</f>
        <v>0.126</v>
      </c>
      <c r="BB26" s="126">
        <f>'2 кв.'!BB27+'1 кв.'!BB32</f>
        <v>0</v>
      </c>
      <c r="BC26" s="126">
        <f>'2 кв.'!BC27+'1 кв.'!BC32</f>
        <v>0</v>
      </c>
      <c r="BD26" s="126">
        <f>'2 кв.'!BD27+'1 кв.'!BD32</f>
        <v>0</v>
      </c>
      <c r="BE26" s="126">
        <f>'2 кв.'!BE27+'1 кв.'!BE32</f>
        <v>0</v>
      </c>
      <c r="BF26" s="126">
        <f>'2 кв.'!BF27+'1 кв.'!BF32</f>
        <v>0</v>
      </c>
      <c r="BG26" s="126">
        <f>'2 кв.'!BG27+'1 кв.'!BG32</f>
        <v>0</v>
      </c>
      <c r="BH26" s="126">
        <f>'2 кв.'!BH27+'1 кв.'!BH32</f>
        <v>0</v>
      </c>
      <c r="BI26" s="126">
        <f>'2 кв.'!BI27+'1 кв.'!BI32</f>
        <v>0</v>
      </c>
      <c r="BJ26" s="126">
        <f>'2 кв.'!BJ27+'1 кв.'!BJ32</f>
        <v>0</v>
      </c>
      <c r="BK26" s="126">
        <f>'2 кв.'!BK27+'1 кв.'!BK32</f>
        <v>0</v>
      </c>
      <c r="BL26" s="126">
        <f>'2 кв.'!BL27+'1 кв.'!BL32</f>
        <v>0</v>
      </c>
      <c r="BM26" s="126">
        <f>'2 кв.'!BM27+'1 кв.'!BM32</f>
        <v>0</v>
      </c>
      <c r="BN26" s="126">
        <f>'2 кв.'!BN27+'1 кв.'!BN32</f>
        <v>0</v>
      </c>
      <c r="BO26" s="126">
        <f>'2 кв.'!BO27+'1 кв.'!BO32</f>
        <v>0</v>
      </c>
      <c r="BP26" s="126">
        <f>'2 кв.'!BP27+'1 кв.'!BP32</f>
        <v>0</v>
      </c>
      <c r="BQ26" s="126">
        <f>'2 кв.'!BQ27+'1 кв.'!BQ32</f>
        <v>0</v>
      </c>
      <c r="BR26" s="126">
        <f>'2 кв.'!BR27+'1 кв.'!BR32</f>
        <v>0</v>
      </c>
      <c r="BS26" s="126">
        <f>'2 кв.'!BS27+'1 кв.'!BS32</f>
        <v>0</v>
      </c>
      <c r="BT26" s="126">
        <f>'2 кв.'!BT27+'1 кв.'!BT32</f>
        <v>0</v>
      </c>
      <c r="BU26" s="126">
        <f>'2 кв.'!BU27+'1 кв.'!BU32</f>
        <v>0</v>
      </c>
      <c r="BV26" s="126">
        <f>'2 кв.'!BV27+'1 кв.'!BV32</f>
        <v>0</v>
      </c>
      <c r="BW26" s="126">
        <f>'2 кв.'!BW27+'1 кв.'!BW32</f>
        <v>0</v>
      </c>
      <c r="BX26" s="126">
        <f>'2 кв.'!BX27+'1 кв.'!BX32</f>
        <v>0</v>
      </c>
      <c r="BY26" s="126">
        <f>'2 кв.'!BY27+'1 кв.'!BY32</f>
        <v>0</v>
      </c>
      <c r="BZ26" s="126">
        <f>'2 кв.'!BZ27+'1 кв.'!BZ32</f>
        <v>0</v>
      </c>
      <c r="CA26" s="126">
        <f>'2 кв.'!CA27+'1 кв.'!CA32</f>
        <v>0</v>
      </c>
      <c r="CB26" s="126">
        <f>'2 кв.'!CB27+'1 кв.'!CB32</f>
        <v>0</v>
      </c>
      <c r="CC26" s="126">
        <f>'2 кв.'!CC27+'1 кв.'!CC32</f>
        <v>0</v>
      </c>
      <c r="CD26" s="126">
        <f>'2 кв.'!CD27+'1 кв.'!CD32</f>
        <v>0</v>
      </c>
      <c r="CE26" s="126">
        <f>'2 кв.'!CE27+'1 кв.'!CE32</f>
        <v>0</v>
      </c>
      <c r="CF26" s="126">
        <f>'2 кв.'!CF27+'1 кв.'!CF32</f>
        <v>0</v>
      </c>
      <c r="CG26" s="126">
        <f>'2 кв.'!CG27+'1 кв.'!CG32</f>
        <v>0</v>
      </c>
      <c r="CH26" s="126">
        <f>'2 кв.'!CH27+'1 кв.'!CH32</f>
        <v>0</v>
      </c>
      <c r="CI26" s="126">
        <f>'2 кв.'!CI27+'1 кв.'!CI32</f>
        <v>0</v>
      </c>
      <c r="CJ26" s="126">
        <f>'2 кв.'!CJ27+'1 кв.'!CJ32</f>
        <v>0</v>
      </c>
      <c r="CK26" s="126">
        <f>'2 кв.'!CK27+'1 кв.'!CK32</f>
        <v>0</v>
      </c>
      <c r="CL26" s="126">
        <f>'2 кв.'!CL27+'1 кв.'!CL32</f>
        <v>0</v>
      </c>
      <c r="CM26" s="126">
        <f>'2 кв.'!CM27+'1 кв.'!CM32</f>
        <v>0</v>
      </c>
      <c r="CN26" s="126">
        <f>'2 кв.'!CN27+'1 кв.'!CN32</f>
        <v>0</v>
      </c>
      <c r="CO26" s="126">
        <f>'2 кв.'!CO27+'1 кв.'!CO32</f>
        <v>0</v>
      </c>
      <c r="CP26" s="126">
        <f>'2 кв.'!CP27+'1 кв.'!CP32</f>
        <v>0</v>
      </c>
      <c r="CQ26" s="126">
        <f>'2 кв.'!CQ27+'1 кв.'!CQ32</f>
        <v>0</v>
      </c>
      <c r="CR26" s="126">
        <f>'2 кв.'!CR27+'1 кв.'!CR32</f>
        <v>0</v>
      </c>
      <c r="CS26" s="126">
        <f>'2 кв.'!CS27+'1 кв.'!CS32</f>
        <v>0</v>
      </c>
      <c r="CT26" s="126">
        <f>'2 кв.'!CT27+'1 кв.'!CT32</f>
        <v>0</v>
      </c>
      <c r="CU26" s="126">
        <f>'2 кв.'!CU27+'1 кв.'!CU32</f>
        <v>0</v>
      </c>
      <c r="CV26" s="126">
        <f>'2 кв.'!CV27+'1 кв.'!CV32</f>
        <v>0</v>
      </c>
      <c r="CW26" s="126">
        <f>'2 кв.'!CW27+'1 кв.'!CW32</f>
        <v>0</v>
      </c>
      <c r="CX26" s="126">
        <f>'2 кв.'!CX27+'1 кв.'!CX32</f>
        <v>0</v>
      </c>
      <c r="CY26" s="126">
        <f>'2 кв.'!CY27+'1 кв.'!CY32</f>
        <v>0</v>
      </c>
      <c r="CZ26" s="126">
        <f>'2 кв.'!CZ27+'1 кв.'!CZ32</f>
        <v>0</v>
      </c>
      <c r="DA26" s="126">
        <f>'2 кв.'!DA27+'1 кв.'!DA32</f>
        <v>0</v>
      </c>
      <c r="DB26" s="126">
        <f>'2 кв.'!DB27+'1 кв.'!DB32</f>
        <v>0</v>
      </c>
      <c r="DC26" s="126">
        <f>'2 кв.'!DC27+'1 кв.'!DC32</f>
        <v>0</v>
      </c>
      <c r="DD26" s="126">
        <f>'2 кв.'!DD27+'1 кв.'!DD32</f>
        <v>0</v>
      </c>
      <c r="DE26" s="126">
        <f>'2 кв.'!DE27+'1 кв.'!DE32</f>
        <v>0</v>
      </c>
      <c r="DF26" s="126">
        <f>'2 кв.'!DF27+'1 кв.'!DF32</f>
        <v>0</v>
      </c>
      <c r="DG26" s="126">
        <f>'2 кв.'!DG27+'1 кв.'!DG32</f>
        <v>0</v>
      </c>
      <c r="DH26" s="126">
        <f>'2 кв.'!DH27+'1 кв.'!DH32</f>
        <v>0</v>
      </c>
      <c r="DI26" s="126">
        <f>'2 кв.'!DI27+'1 кв.'!DI32</f>
        <v>0</v>
      </c>
      <c r="DJ26" s="126">
        <f>'2 кв.'!DJ27+'1 кв.'!DJ32</f>
        <v>0</v>
      </c>
      <c r="DK26" s="126">
        <f>'2 кв.'!DK27+'1 кв.'!DK32</f>
        <v>0</v>
      </c>
      <c r="DL26" s="126">
        <f>'2 кв.'!DL27+'1 кв.'!DL32</f>
        <v>0</v>
      </c>
      <c r="DM26" s="126">
        <f>'2 кв.'!DM27+'1 кв.'!DM32</f>
        <v>0</v>
      </c>
      <c r="DN26" s="126">
        <f>'2 кв.'!DN27+'1 кв.'!DN32</f>
        <v>0</v>
      </c>
      <c r="DO26" s="126">
        <f>'2 кв.'!DO27+'1 кв.'!DO32</f>
        <v>0</v>
      </c>
      <c r="DP26" s="126">
        <f>'2 кв.'!DP27+'1 кв.'!DP32</f>
        <v>0</v>
      </c>
      <c r="DQ26" s="126">
        <f>'2 кв.'!DQ27+'1 кв.'!DQ32</f>
        <v>0</v>
      </c>
      <c r="DR26" s="126">
        <f>'2 кв.'!DR27+'1 кв.'!DR32</f>
        <v>0</v>
      </c>
      <c r="DS26" s="126">
        <f>'2 кв.'!DS27+'1 кв.'!DS32</f>
        <v>0</v>
      </c>
      <c r="DT26" s="126">
        <f>'2 кв.'!DT27+'1 кв.'!DT32</f>
        <v>0</v>
      </c>
      <c r="DU26" s="126">
        <f>'2 кв.'!DU27+'1 кв.'!DU32</f>
        <v>0</v>
      </c>
      <c r="DV26" s="126">
        <f>'2 кв.'!DV27+'1 кв.'!DV32</f>
        <v>0</v>
      </c>
      <c r="DW26" s="126">
        <f>'2 кв.'!DW27+'1 кв.'!DW32</f>
        <v>0</v>
      </c>
      <c r="DX26" s="126">
        <f>'2 кв.'!DX27+'1 кв.'!DX32</f>
        <v>0.67300000000000004</v>
      </c>
      <c r="DY26" s="126">
        <f>'2 кв.'!DY27+'1 кв.'!DY32</f>
        <v>1.1852</v>
      </c>
      <c r="DZ26" s="126">
        <f>'2 кв.'!DZ27+'1 кв.'!DZ32</f>
        <v>0.28000000000000003</v>
      </c>
      <c r="EA26" s="126">
        <f>'2 кв.'!EA27+'1 кв.'!EA32</f>
        <v>0.112</v>
      </c>
      <c r="EB26" s="126">
        <f>'2 кв.'!EB27+'1 кв.'!EB32</f>
        <v>1.044</v>
      </c>
      <c r="EC26" s="126">
        <f>'2 кв.'!EC27+'1 кв.'!EC32</f>
        <v>0</v>
      </c>
      <c r="ED26" s="126">
        <f>'2 кв.'!ED27+'1 кв.'!ED32</f>
        <v>0</v>
      </c>
      <c r="EE26" s="126">
        <f>'2 кв.'!EE27+'1 кв.'!EE32</f>
        <v>0</v>
      </c>
      <c r="EF26" s="126">
        <f>'2 кв.'!EF27+'1 кв.'!EF32</f>
        <v>0</v>
      </c>
      <c r="EG26" s="126">
        <f>'2 кв.'!EG27+'1 кв.'!EG32</f>
        <v>0</v>
      </c>
      <c r="EH26" s="126">
        <f>'2 кв.'!EH27+'1 кв.'!EH32</f>
        <v>0</v>
      </c>
      <c r="EI26" s="126">
        <f>'2 кв.'!EI27+'1 кв.'!EI32</f>
        <v>0.44</v>
      </c>
      <c r="EJ26" s="126">
        <f>'2 кв.'!EJ27+'1 кв.'!EJ32</f>
        <v>0</v>
      </c>
      <c r="EK26" s="126">
        <f>'2 кв.'!EK27+'1 кв.'!EK32</f>
        <v>0</v>
      </c>
      <c r="EL26" s="126">
        <f>'2 кв.'!EL27+'1 кв.'!EL32</f>
        <v>0</v>
      </c>
      <c r="EM26" s="126">
        <f>'2 кв.'!EM27+'1 кв.'!EM32</f>
        <v>0</v>
      </c>
      <c r="EN26" s="126">
        <f>'2 кв.'!EN27+'1 кв.'!EN32</f>
        <v>0</v>
      </c>
      <c r="EO26" s="126">
        <f>'2 кв.'!EO27+'1 кв.'!EO32</f>
        <v>0</v>
      </c>
      <c r="EP26" s="126">
        <f>'2 кв.'!EP27+'1 кв.'!EP32</f>
        <v>0</v>
      </c>
      <c r="EQ26" s="126">
        <f>'2 кв.'!EQ27+'1 кв.'!EQ32</f>
        <v>0</v>
      </c>
      <c r="ER26" s="126">
        <f>'2 кв.'!ER27+'1 кв.'!ER32</f>
        <v>0</v>
      </c>
      <c r="ES26" s="126">
        <f>'2 кв.'!ES27+'1 кв.'!ES32</f>
        <v>0</v>
      </c>
      <c r="ET26" s="126">
        <f>'2 кв.'!ET27+'1 кв.'!ET32</f>
        <v>0</v>
      </c>
      <c r="EU26" s="126">
        <f>'2 кв.'!EU27+'1 кв.'!EU32</f>
        <v>0</v>
      </c>
      <c r="EV26" s="126">
        <f>'2 кв.'!EV27+'1 кв.'!EV32</f>
        <v>0</v>
      </c>
      <c r="EW26" s="126">
        <f>'2 кв.'!EW27+'1 кв.'!EW32</f>
        <v>0</v>
      </c>
      <c r="EX26" s="126">
        <f>'2 кв.'!EX27+'1 кв.'!EX32</f>
        <v>0</v>
      </c>
      <c r="EY26" s="126">
        <f>'2 кв.'!EY27+'1 кв.'!EY32</f>
        <v>0</v>
      </c>
      <c r="EZ26" s="126">
        <f>'2 кв.'!EZ27+'1 кв.'!EZ32</f>
        <v>0</v>
      </c>
      <c r="FA26" s="126">
        <f>'2 кв.'!FA27+'1 кв.'!FA32</f>
        <v>0</v>
      </c>
      <c r="FB26" s="126">
        <f>'2 кв.'!FB27+'1 кв.'!FB32</f>
        <v>0</v>
      </c>
      <c r="FC26" s="126">
        <f>'2 кв.'!FC27+'1 кв.'!FC32</f>
        <v>0</v>
      </c>
      <c r="FD26" s="126">
        <f>'2 кв.'!FD27+'1 кв.'!FD32</f>
        <v>0</v>
      </c>
      <c r="FE26" s="126">
        <f>'2 кв.'!FE27+'1 кв.'!FE32</f>
        <v>0</v>
      </c>
      <c r="FF26" s="126">
        <f>'2 кв.'!FF27+'1 кв.'!FF32</f>
        <v>0</v>
      </c>
      <c r="FG26" s="126">
        <f>'2 кв.'!FG27+'1 кв.'!FG32</f>
        <v>0</v>
      </c>
      <c r="FH26" s="126">
        <f>'2 кв.'!FH27+'1 кв.'!FH32</f>
        <v>0</v>
      </c>
      <c r="FI26" s="126">
        <f>'2 кв.'!FI27+'1 кв.'!FI32</f>
        <v>0.126</v>
      </c>
      <c r="FJ26" s="126">
        <f>'2 кв.'!FJ27+'1 кв.'!FJ32</f>
        <v>0</v>
      </c>
      <c r="FK26" s="126">
        <f>'2 кв.'!FK27+'1 кв.'!FK32</f>
        <v>0</v>
      </c>
      <c r="FL26" s="126">
        <f>'2 кв.'!FL27+'1 кв.'!FL32</f>
        <v>0</v>
      </c>
      <c r="FM26" s="126">
        <f>'2 кв.'!FM27+'1 кв.'!FM32</f>
        <v>0</v>
      </c>
      <c r="FN26" s="126">
        <f>'2 кв.'!FN27+'1 кв.'!FN32</f>
        <v>0</v>
      </c>
      <c r="FO26" s="126">
        <f>'2 кв.'!FO27+'1 кв.'!FO32</f>
        <v>0</v>
      </c>
      <c r="FP26" s="126">
        <f>'2 кв.'!FP27+'1 кв.'!FP32</f>
        <v>0</v>
      </c>
      <c r="FQ26" s="126">
        <f>'2 кв.'!FQ27+'1 кв.'!FQ32</f>
        <v>0</v>
      </c>
      <c r="FR26" s="126">
        <f>'2 кв.'!FR27+'1 кв.'!FR32</f>
        <v>0</v>
      </c>
      <c r="FS26" s="126">
        <f>'2 кв.'!FS27+'1 кв.'!FS32</f>
        <v>0</v>
      </c>
      <c r="FT26" s="126">
        <f>'2 кв.'!FT27+'1 кв.'!FT32</f>
        <v>0</v>
      </c>
      <c r="FU26" s="126">
        <f>'2 кв.'!FU27+'1 кв.'!FU32</f>
        <v>0</v>
      </c>
      <c r="FV26" s="126">
        <f>'2 кв.'!FV27+'1 кв.'!FV32</f>
        <v>0</v>
      </c>
      <c r="FW26" s="126">
        <f>'2 кв.'!FW27+'1 кв.'!FW32</f>
        <v>0</v>
      </c>
      <c r="FX26" s="126">
        <f>'2 кв.'!FX27+'1 кв.'!FX32</f>
        <v>0</v>
      </c>
      <c r="FY26" s="126">
        <f>'2 кв.'!FY27+'1 кв.'!FY32</f>
        <v>0</v>
      </c>
      <c r="FZ26" s="126">
        <f>'2 кв.'!FZ27+'1 кв.'!FZ32</f>
        <v>0</v>
      </c>
      <c r="GA26" s="126">
        <f>'2 кв.'!GA27+'1 кв.'!GA32</f>
        <v>0</v>
      </c>
      <c r="GB26" s="126">
        <f>'2 кв.'!GB27+'1 кв.'!GB32</f>
        <v>0</v>
      </c>
      <c r="GC26" s="126">
        <f>'2 кв.'!GC27+'1 кв.'!GC32</f>
        <v>0</v>
      </c>
      <c r="GD26" s="126">
        <f>'2 кв.'!GD27+'1 кв.'!GD32</f>
        <v>0</v>
      </c>
      <c r="GE26" s="126">
        <f>'2 кв.'!GE27+'1 кв.'!GE32</f>
        <v>0</v>
      </c>
      <c r="GF26" s="126">
        <f>'2 кв.'!GF27+'1 кв.'!GF32</f>
        <v>0</v>
      </c>
      <c r="GG26" s="126">
        <f>'2 кв.'!GG27+'1 кв.'!GG32</f>
        <v>0</v>
      </c>
      <c r="GH26" s="126">
        <f>'2 кв.'!GH27+'1 кв.'!GH32</f>
        <v>0</v>
      </c>
      <c r="GI26" s="126">
        <f>'2 кв.'!GI27+'1 кв.'!GI32</f>
        <v>0</v>
      </c>
      <c r="GJ26" s="126">
        <f>'2 кв.'!GJ27+'1 кв.'!GJ32</f>
        <v>0</v>
      </c>
      <c r="GK26" s="126">
        <f>'2 кв.'!GK27+'1 кв.'!GK32</f>
        <v>0</v>
      </c>
      <c r="GL26" s="126">
        <f>'2 кв.'!GL27+'1 кв.'!GL32</f>
        <v>0</v>
      </c>
      <c r="GM26" s="126">
        <f>'2 кв.'!GM27+'1 кв.'!GM32</f>
        <v>0</v>
      </c>
      <c r="GN26" s="126">
        <f>'2 кв.'!GN27+'1 кв.'!GN32</f>
        <v>0</v>
      </c>
      <c r="GO26" s="126">
        <f>'2 кв.'!GO27+'1 кв.'!GO32</f>
        <v>0</v>
      </c>
      <c r="GP26" s="126">
        <f>'2 кв.'!GP27+'1 кв.'!GP32</f>
        <v>0</v>
      </c>
      <c r="GQ26" s="126">
        <f>'2 кв.'!GQ27+'1 кв.'!GQ32</f>
        <v>0</v>
      </c>
      <c r="GR26" s="126">
        <f>'2 кв.'!GR27+'1 кв.'!GR32</f>
        <v>0</v>
      </c>
      <c r="GS26" s="126">
        <f>'2 кв.'!GS27+'1 кв.'!GS32</f>
        <v>0</v>
      </c>
      <c r="GT26" s="126">
        <f>'2 кв.'!GT27+'1 кв.'!GT32</f>
        <v>0</v>
      </c>
      <c r="GU26" s="126">
        <f>'2 кв.'!GU27+'1 кв.'!GU32</f>
        <v>0</v>
      </c>
      <c r="GV26" s="126">
        <f>'2 кв.'!GV27+'1 кв.'!GV32</f>
        <v>0</v>
      </c>
      <c r="GW26" s="126">
        <f>'2 кв.'!GW27+'1 кв.'!GW32</f>
        <v>0</v>
      </c>
      <c r="GX26" s="126">
        <f>'2 кв.'!GX27+'1 кв.'!GX32</f>
        <v>0</v>
      </c>
      <c r="GY26" s="126">
        <f>'2 кв.'!GY27+'1 кв.'!GY32</f>
        <v>0</v>
      </c>
      <c r="GZ26" s="126">
        <f>'2 кв.'!GZ27+'1 кв.'!GZ32</f>
        <v>0</v>
      </c>
      <c r="HA26" s="126">
        <f>'2 кв.'!HA27+'1 кв.'!HA32</f>
        <v>0</v>
      </c>
      <c r="HB26" s="126">
        <f>'2 кв.'!HB27+'1 кв.'!HB32</f>
        <v>0</v>
      </c>
      <c r="HC26" s="126">
        <f>'2 кв.'!HC27+'1 кв.'!HC32</f>
        <v>0</v>
      </c>
      <c r="HD26" s="126">
        <f>'2 кв.'!HD27+'1 кв.'!HD32</f>
        <v>0</v>
      </c>
      <c r="HE26" s="126">
        <f>'2 кв.'!HE27+'1 кв.'!HE32</f>
        <v>0</v>
      </c>
      <c r="HF26" s="126">
        <f>'2 кв.'!HF27+'1 кв.'!HF32</f>
        <v>0</v>
      </c>
      <c r="HG26" s="126">
        <f>'2 кв.'!HG27+'1 кв.'!HG32</f>
        <v>0</v>
      </c>
      <c r="HH26" s="126">
        <f>'2 кв.'!HH27+'1 кв.'!HH32</f>
        <v>0</v>
      </c>
      <c r="HI26" s="126">
        <f>'2 кв.'!HI27+'1 кв.'!HI32</f>
        <v>0</v>
      </c>
      <c r="HJ26" s="126">
        <f>'2 кв.'!HJ27+'1 кв.'!HJ32</f>
        <v>0</v>
      </c>
      <c r="HK26" s="126">
        <f>'2 кв.'!HK27+'1 кв.'!HK32</f>
        <v>0</v>
      </c>
      <c r="HL26" s="126">
        <f>'2 кв.'!HL27+'1 кв.'!HL32</f>
        <v>0</v>
      </c>
      <c r="HM26" s="126">
        <f>'2 кв.'!HM27+'1 кв.'!HM32</f>
        <v>0</v>
      </c>
      <c r="HN26" s="126">
        <f>'2 кв.'!HN27+'1 кв.'!HN32</f>
        <v>0</v>
      </c>
      <c r="HO26" s="126">
        <f>'2 кв.'!HO27+'1 кв.'!HO32</f>
        <v>0</v>
      </c>
      <c r="HP26" s="126">
        <f>'2 кв.'!HP27+'1 кв.'!HP32</f>
        <v>0</v>
      </c>
      <c r="HQ26" s="126">
        <f>'2 кв.'!HQ27+'1 кв.'!HQ32</f>
        <v>0</v>
      </c>
      <c r="HR26" s="126">
        <f>'2 кв.'!HR27+'1 кв.'!HR32</f>
        <v>0</v>
      </c>
      <c r="HS26" s="126">
        <f>'2 кв.'!HS27+'1 кв.'!HS32</f>
        <v>0</v>
      </c>
      <c r="HT26" s="126">
        <f>'2 кв.'!HT27+'1 кв.'!HT32</f>
        <v>0</v>
      </c>
      <c r="HU26" s="126">
        <f>'2 кв.'!HU27+'1 кв.'!HU32</f>
        <v>0</v>
      </c>
      <c r="HV26" s="126">
        <f>'2 кв.'!HV27+'1 кв.'!HV32</f>
        <v>0</v>
      </c>
      <c r="HW26" s="126">
        <f>'2 кв.'!HW27+'1 кв.'!HW32</f>
        <v>0</v>
      </c>
      <c r="HX26" s="126">
        <f>'2 кв.'!HX27+'1 кв.'!HX32</f>
        <v>0</v>
      </c>
      <c r="HY26" s="126">
        <f>'2 кв.'!HY27+'1 кв.'!HY32</f>
        <v>0</v>
      </c>
      <c r="HZ26" s="126">
        <f>'2 кв.'!HZ27+'1 кв.'!HZ32</f>
        <v>0</v>
      </c>
      <c r="IA26" s="126">
        <f>'2 кв.'!IA27+'1 кв.'!IA32</f>
        <v>0</v>
      </c>
      <c r="IB26" s="126">
        <f>'2 кв.'!IB27+'1 кв.'!IB32</f>
        <v>0</v>
      </c>
      <c r="IC26" s="126">
        <f>'2 кв.'!IC27+'1 кв.'!IC32</f>
        <v>0</v>
      </c>
      <c r="ID26" s="126">
        <f>'2 кв.'!ID27+'1 кв.'!ID32</f>
        <v>0</v>
      </c>
      <c r="IE26" s="126">
        <f>'2 кв.'!IE27+'1 кв.'!IE32</f>
        <v>0</v>
      </c>
      <c r="IF26" s="126">
        <f>'2 кв.'!IF27+'1 кв.'!IF32</f>
        <v>0</v>
      </c>
    </row>
    <row r="27" spans="1:240" s="79" customFormat="1" ht="13.5" customHeight="1">
      <c r="A27" s="74"/>
      <c r="B27" s="75"/>
      <c r="C27" s="76" t="s">
        <v>17</v>
      </c>
      <c r="D27" s="84">
        <f t="shared" ref="D27:D64" si="4">E27+F27</f>
        <v>1868.1959999999999</v>
      </c>
      <c r="E27" s="77">
        <v>0</v>
      </c>
      <c r="F27" s="77">
        <v>1868.1959999999999</v>
      </c>
      <c r="G27" s="126">
        <f>'2 кв.'!G28+'1 кв.'!G33</f>
        <v>0</v>
      </c>
      <c r="H27" s="126">
        <f>'2 кв.'!H28+'1 кв.'!H33</f>
        <v>0</v>
      </c>
      <c r="I27" s="126">
        <f>'2 кв.'!I28+'1 кв.'!I33</f>
        <v>0</v>
      </c>
      <c r="J27" s="126">
        <f>'2 кв.'!J28+'1 кв.'!J33</f>
        <v>0</v>
      </c>
      <c r="K27" s="126">
        <f>'2 кв.'!K28+'1 кв.'!K33</f>
        <v>0</v>
      </c>
      <c r="L27" s="126">
        <f>'2 кв.'!L28+'1 кв.'!L33</f>
        <v>0</v>
      </c>
      <c r="M27" s="126">
        <f>'2 кв.'!M28+'1 кв.'!M33</f>
        <v>0</v>
      </c>
      <c r="N27" s="126">
        <f>'2 кв.'!N28+'1 кв.'!N33</f>
        <v>0</v>
      </c>
      <c r="O27" s="126">
        <f>'2 кв.'!O28+'1 кв.'!O33</f>
        <v>0</v>
      </c>
      <c r="P27" s="126">
        <f>'2 кв.'!P28+'1 кв.'!P33</f>
        <v>0</v>
      </c>
      <c r="Q27" s="126">
        <f>'2 кв.'!Q28+'1 кв.'!Q33</f>
        <v>0</v>
      </c>
      <c r="R27" s="126">
        <f>'2 кв.'!R28+'1 кв.'!R33</f>
        <v>0</v>
      </c>
      <c r="S27" s="126">
        <f>'2 кв.'!S28+'1 кв.'!S33</f>
        <v>0</v>
      </c>
      <c r="T27" s="126">
        <f>'2 кв.'!T28+'1 кв.'!T33</f>
        <v>0</v>
      </c>
      <c r="U27" s="126">
        <f>'2 кв.'!U28+'1 кв.'!U33</f>
        <v>0</v>
      </c>
      <c r="V27" s="126">
        <f>'2 кв.'!V28+'1 кв.'!V33</f>
        <v>0</v>
      </c>
      <c r="W27" s="126">
        <f>'2 кв.'!W28+'1 кв.'!W33</f>
        <v>0</v>
      </c>
      <c r="X27" s="126">
        <f>'2 кв.'!X28+'1 кв.'!X33</f>
        <v>0</v>
      </c>
      <c r="Y27" s="126">
        <f>'2 кв.'!Y28+'1 кв.'!Y33</f>
        <v>0</v>
      </c>
      <c r="Z27" s="126">
        <f>'2 кв.'!Z28+'1 кв.'!Z33</f>
        <v>0</v>
      </c>
      <c r="AA27" s="126">
        <f>'2 кв.'!AA28+'1 кв.'!AA33</f>
        <v>0</v>
      </c>
      <c r="AB27" s="126">
        <f>'2 кв.'!AB28+'1 кв.'!AB33</f>
        <v>101.81399999999999</v>
      </c>
      <c r="AC27" s="126">
        <f>'2 кв.'!AC28+'1 кв.'!AC33</f>
        <v>0</v>
      </c>
      <c r="AD27" s="126">
        <f>'2 кв.'!AD28+'1 кв.'!AD33</f>
        <v>0</v>
      </c>
      <c r="AE27" s="126">
        <f>'2 кв.'!AE28+'1 кв.'!AE33</f>
        <v>0</v>
      </c>
      <c r="AF27" s="126">
        <f>'2 кв.'!AF28+'1 кв.'!AF33</f>
        <v>0</v>
      </c>
      <c r="AG27" s="126">
        <f>'2 кв.'!AG28+'1 кв.'!AG33</f>
        <v>0</v>
      </c>
      <c r="AH27" s="126">
        <f>'2 кв.'!AH28+'1 кв.'!AH33</f>
        <v>0</v>
      </c>
      <c r="AI27" s="126">
        <f>'2 кв.'!AI28+'1 кв.'!AI33</f>
        <v>0</v>
      </c>
      <c r="AJ27" s="126">
        <f>'2 кв.'!AJ28+'1 кв.'!AJ33</f>
        <v>0</v>
      </c>
      <c r="AK27" s="126">
        <f>'2 кв.'!AK28+'1 кв.'!AK33</f>
        <v>0</v>
      </c>
      <c r="AL27" s="126">
        <f>'2 кв.'!AL28+'1 кв.'!AL33</f>
        <v>0</v>
      </c>
      <c r="AM27" s="126">
        <f>'2 кв.'!AM28+'1 кв.'!AM33</f>
        <v>0</v>
      </c>
      <c r="AN27" s="126">
        <f>'2 кв.'!AN28+'1 кв.'!AN33</f>
        <v>0</v>
      </c>
      <c r="AO27" s="126">
        <f>'2 кв.'!AO28+'1 кв.'!AO33</f>
        <v>0</v>
      </c>
      <c r="AP27" s="126">
        <f>'2 кв.'!AP28+'1 кв.'!AP33</f>
        <v>0</v>
      </c>
      <c r="AQ27" s="126">
        <f>'2 кв.'!AQ28+'1 кв.'!AQ33</f>
        <v>0</v>
      </c>
      <c r="AR27" s="126">
        <f>'2 кв.'!AR28+'1 кв.'!AR33</f>
        <v>0</v>
      </c>
      <c r="AS27" s="126">
        <f>'2 кв.'!AS28+'1 кв.'!AS33</f>
        <v>0</v>
      </c>
      <c r="AT27" s="126">
        <f>'2 кв.'!AT28+'1 кв.'!AT33</f>
        <v>0</v>
      </c>
      <c r="AU27" s="126">
        <f>'2 кв.'!AU28+'1 кв.'!AU33</f>
        <v>0</v>
      </c>
      <c r="AV27" s="126">
        <f>'2 кв.'!AV28+'1 кв.'!AV33</f>
        <v>0</v>
      </c>
      <c r="AW27" s="126">
        <f>'2 кв.'!AW28+'1 кв.'!AW33</f>
        <v>0</v>
      </c>
      <c r="AX27" s="126">
        <f>'2 кв.'!AX28+'1 кв.'!AX33</f>
        <v>0</v>
      </c>
      <c r="AY27" s="126">
        <f>'2 кв.'!AY28+'1 кв.'!AY33</f>
        <v>0</v>
      </c>
      <c r="AZ27" s="126">
        <f>'2 кв.'!AZ28+'1 кв.'!AZ33</f>
        <v>0</v>
      </c>
      <c r="BA27" s="126">
        <f>'2 кв.'!BA28+'1 кв.'!BA33</f>
        <v>0</v>
      </c>
      <c r="BB27" s="126">
        <f>'2 кв.'!BB28+'1 кв.'!BB33</f>
        <v>0</v>
      </c>
      <c r="BC27" s="126">
        <f>'2 кв.'!BC28+'1 кв.'!BC33</f>
        <v>0</v>
      </c>
      <c r="BD27" s="126">
        <f>'2 кв.'!BD28+'1 кв.'!BD33</f>
        <v>0</v>
      </c>
      <c r="BE27" s="126">
        <f>'2 кв.'!BE28+'1 кв.'!BE33</f>
        <v>0</v>
      </c>
      <c r="BF27" s="126">
        <f>'2 кв.'!BF28+'1 кв.'!BF33</f>
        <v>0</v>
      </c>
      <c r="BG27" s="126">
        <f>'2 кв.'!BG28+'1 кв.'!BG33</f>
        <v>0</v>
      </c>
      <c r="BH27" s="126">
        <f>'2 кв.'!BH28+'1 кв.'!BH33</f>
        <v>0</v>
      </c>
      <c r="BI27" s="126">
        <f>'2 кв.'!BI28+'1 кв.'!BI33</f>
        <v>0</v>
      </c>
      <c r="BJ27" s="126">
        <f>'2 кв.'!BJ28+'1 кв.'!BJ33</f>
        <v>0</v>
      </c>
      <c r="BK27" s="126">
        <f>'2 кв.'!BK28+'1 кв.'!BK33</f>
        <v>0</v>
      </c>
      <c r="BL27" s="126">
        <f>'2 кв.'!BL28+'1 кв.'!BL33</f>
        <v>0</v>
      </c>
      <c r="BM27" s="126">
        <f>'2 кв.'!BM28+'1 кв.'!BM33</f>
        <v>0</v>
      </c>
      <c r="BN27" s="126">
        <f>'2 кв.'!BN28+'1 кв.'!BN33</f>
        <v>0</v>
      </c>
      <c r="BO27" s="126">
        <f>'2 кв.'!BO28+'1 кв.'!BO33</f>
        <v>0</v>
      </c>
      <c r="BP27" s="126">
        <f>'2 кв.'!BP28+'1 кв.'!BP33</f>
        <v>0</v>
      </c>
      <c r="BQ27" s="126">
        <f>'2 кв.'!BQ28+'1 кв.'!BQ33</f>
        <v>0</v>
      </c>
      <c r="BR27" s="126">
        <f>'2 кв.'!BR28+'1 кв.'!BR33</f>
        <v>0</v>
      </c>
      <c r="BS27" s="126">
        <f>'2 кв.'!BS28+'1 кв.'!BS33</f>
        <v>0</v>
      </c>
      <c r="BT27" s="126">
        <f>'2 кв.'!BT28+'1 кв.'!BT33</f>
        <v>0</v>
      </c>
      <c r="BU27" s="126">
        <f>'2 кв.'!BU28+'1 кв.'!BU33</f>
        <v>0</v>
      </c>
      <c r="BV27" s="126">
        <f>'2 кв.'!BV28+'1 кв.'!BV33</f>
        <v>0</v>
      </c>
      <c r="BW27" s="126">
        <f>'2 кв.'!BW28+'1 кв.'!BW33</f>
        <v>0</v>
      </c>
      <c r="BX27" s="126">
        <f>'2 кв.'!BX28+'1 кв.'!BX33</f>
        <v>0</v>
      </c>
      <c r="BY27" s="126">
        <f>'2 кв.'!BY28+'1 кв.'!BY33</f>
        <v>0</v>
      </c>
      <c r="BZ27" s="126">
        <f>'2 кв.'!BZ28+'1 кв.'!BZ33</f>
        <v>0</v>
      </c>
      <c r="CA27" s="126">
        <f>'2 кв.'!CA28+'1 кв.'!CA33</f>
        <v>0</v>
      </c>
      <c r="CB27" s="126">
        <f>'2 кв.'!CB28+'1 кв.'!CB33</f>
        <v>0</v>
      </c>
      <c r="CC27" s="126">
        <f>'2 кв.'!CC28+'1 кв.'!CC33</f>
        <v>0</v>
      </c>
      <c r="CD27" s="126">
        <f>'2 кв.'!CD28+'1 кв.'!CD33</f>
        <v>0</v>
      </c>
      <c r="CE27" s="126">
        <f>'2 кв.'!CE28+'1 кв.'!CE33</f>
        <v>0</v>
      </c>
      <c r="CF27" s="126">
        <f>'2 кв.'!CF28+'1 кв.'!CF33</f>
        <v>0</v>
      </c>
      <c r="CG27" s="126">
        <f>'2 кв.'!CG28+'1 кв.'!CG33</f>
        <v>0</v>
      </c>
      <c r="CH27" s="126">
        <f>'2 кв.'!CH28+'1 кв.'!CH33</f>
        <v>0</v>
      </c>
      <c r="CI27" s="126">
        <f>'2 кв.'!CI28+'1 кв.'!CI33</f>
        <v>0</v>
      </c>
      <c r="CJ27" s="126">
        <f>'2 кв.'!CJ28+'1 кв.'!CJ33</f>
        <v>0</v>
      </c>
      <c r="CK27" s="126">
        <f>'2 кв.'!CK28+'1 кв.'!CK33</f>
        <v>0</v>
      </c>
      <c r="CL27" s="126">
        <f>'2 кв.'!CL28+'1 кв.'!CL33</f>
        <v>0</v>
      </c>
      <c r="CM27" s="126">
        <f>'2 кв.'!CM28+'1 кв.'!CM33</f>
        <v>0</v>
      </c>
      <c r="CN27" s="126">
        <f>'2 кв.'!CN28+'1 кв.'!CN33</f>
        <v>0</v>
      </c>
      <c r="CO27" s="126">
        <f>'2 кв.'!CO28+'1 кв.'!CO33</f>
        <v>0</v>
      </c>
      <c r="CP27" s="126">
        <f>'2 кв.'!CP28+'1 кв.'!CP33</f>
        <v>0</v>
      </c>
      <c r="CQ27" s="126">
        <f>'2 кв.'!CQ28+'1 кв.'!CQ33</f>
        <v>0</v>
      </c>
      <c r="CR27" s="126">
        <f>'2 кв.'!CR28+'1 кв.'!CR33</f>
        <v>0</v>
      </c>
      <c r="CS27" s="126">
        <f>'2 кв.'!CS28+'1 кв.'!CS33</f>
        <v>0</v>
      </c>
      <c r="CT27" s="126">
        <f>'2 кв.'!CT28+'1 кв.'!CT33</f>
        <v>0</v>
      </c>
      <c r="CU27" s="126">
        <f>'2 кв.'!CU28+'1 кв.'!CU33</f>
        <v>0</v>
      </c>
      <c r="CV27" s="126">
        <f>'2 кв.'!CV28+'1 кв.'!CV33</f>
        <v>0</v>
      </c>
      <c r="CW27" s="126">
        <f>'2 кв.'!CW28+'1 кв.'!CW33</f>
        <v>0</v>
      </c>
      <c r="CX27" s="126">
        <f>'2 кв.'!CX28+'1 кв.'!CX33</f>
        <v>0</v>
      </c>
      <c r="CY27" s="126">
        <f>'2 кв.'!CY28+'1 кв.'!CY33</f>
        <v>0</v>
      </c>
      <c r="CZ27" s="126">
        <f>'2 кв.'!CZ28+'1 кв.'!CZ33</f>
        <v>0</v>
      </c>
      <c r="DA27" s="126">
        <f>'2 кв.'!DA28+'1 кв.'!DA33</f>
        <v>0</v>
      </c>
      <c r="DB27" s="126">
        <f>'2 кв.'!DB28+'1 кв.'!DB33</f>
        <v>0</v>
      </c>
      <c r="DC27" s="126">
        <f>'2 кв.'!DC28+'1 кв.'!DC33</f>
        <v>0</v>
      </c>
      <c r="DD27" s="126">
        <f>'2 кв.'!DD28+'1 кв.'!DD33</f>
        <v>0</v>
      </c>
      <c r="DE27" s="126">
        <f>'2 кв.'!DE28+'1 кв.'!DE33</f>
        <v>0</v>
      </c>
      <c r="DF27" s="126">
        <f>'2 кв.'!DF28+'1 кв.'!DF33</f>
        <v>0</v>
      </c>
      <c r="DG27" s="126">
        <f>'2 кв.'!DG28+'1 кв.'!DG33</f>
        <v>0</v>
      </c>
      <c r="DH27" s="126">
        <f>'2 кв.'!DH28+'1 кв.'!DH33</f>
        <v>0</v>
      </c>
      <c r="DI27" s="126">
        <f>'2 кв.'!DI28+'1 кв.'!DI33</f>
        <v>0</v>
      </c>
      <c r="DJ27" s="126">
        <f>'2 кв.'!DJ28+'1 кв.'!DJ33</f>
        <v>0</v>
      </c>
      <c r="DK27" s="126">
        <f>'2 кв.'!DK28+'1 кв.'!DK33</f>
        <v>0</v>
      </c>
      <c r="DL27" s="126">
        <f>'2 кв.'!DL28+'1 кв.'!DL33</f>
        <v>0</v>
      </c>
      <c r="DM27" s="126">
        <f>'2 кв.'!DM28+'1 кв.'!DM33</f>
        <v>0</v>
      </c>
      <c r="DN27" s="126">
        <f>'2 кв.'!DN28+'1 кв.'!DN33</f>
        <v>7.2350000000000003</v>
      </c>
      <c r="DO27" s="126">
        <f>'2 кв.'!DO28+'1 кв.'!DO33</f>
        <v>0</v>
      </c>
      <c r="DP27" s="126">
        <f>'2 кв.'!DP28+'1 кв.'!DP33</f>
        <v>0</v>
      </c>
      <c r="DQ27" s="126">
        <f>'2 кв.'!DQ28+'1 кв.'!DQ33</f>
        <v>0</v>
      </c>
      <c r="DR27" s="126">
        <f>'2 кв.'!DR28+'1 кв.'!DR33</f>
        <v>0</v>
      </c>
      <c r="DS27" s="126">
        <f>'2 кв.'!DS28+'1 кв.'!DS33</f>
        <v>0</v>
      </c>
      <c r="DT27" s="126">
        <f>'2 кв.'!DT28+'1 кв.'!DT33</f>
        <v>0</v>
      </c>
      <c r="DU27" s="126">
        <f>'2 кв.'!DU28+'1 кв.'!DU33</f>
        <v>0</v>
      </c>
      <c r="DV27" s="126">
        <f>'2 кв.'!DV28+'1 кв.'!DV33</f>
        <v>0</v>
      </c>
      <c r="DW27" s="126">
        <f>'2 кв.'!DW28+'1 кв.'!DW33</f>
        <v>0</v>
      </c>
      <c r="DX27" s="126">
        <f>'2 кв.'!DX28+'1 кв.'!DX33</f>
        <v>286.72400000000005</v>
      </c>
      <c r="DY27" s="126">
        <f>'2 кв.'!DY28+'1 кв.'!DY33</f>
        <v>625.62199999999996</v>
      </c>
      <c r="DZ27" s="126">
        <f>'2 кв.'!DZ28+'1 кв.'!DZ33</f>
        <v>126.96000000000001</v>
      </c>
      <c r="EA27" s="126">
        <f>'2 кв.'!EA28+'1 кв.'!EA33</f>
        <v>50.783999999999999</v>
      </c>
      <c r="EB27" s="126">
        <f>'2 кв.'!EB28+'1 кв.'!EB33</f>
        <v>471.57600000000002</v>
      </c>
      <c r="EC27" s="126">
        <f>'2 кв.'!EC28+'1 кв.'!EC33</f>
        <v>0</v>
      </c>
      <c r="ED27" s="126">
        <f>'2 кв.'!ED28+'1 кв.'!ED33</f>
        <v>0</v>
      </c>
      <c r="EE27" s="126">
        <f>'2 кв.'!EE28+'1 кв.'!EE33</f>
        <v>0</v>
      </c>
      <c r="EF27" s="126">
        <f>'2 кв.'!EF28+'1 кв.'!EF33</f>
        <v>0</v>
      </c>
      <c r="EG27" s="126">
        <f>'2 кв.'!EG28+'1 кв.'!EG33</f>
        <v>0</v>
      </c>
      <c r="EH27" s="126">
        <f>'2 кв.'!EH28+'1 кв.'!EH33</f>
        <v>0</v>
      </c>
      <c r="EI27" s="126">
        <f>'2 кв.'!EI28+'1 кв.'!EI33</f>
        <v>163.19800000000001</v>
      </c>
      <c r="EJ27" s="126">
        <f>'2 кв.'!EJ28+'1 кв.'!EJ33</f>
        <v>0</v>
      </c>
      <c r="EK27" s="126">
        <f>'2 кв.'!EK28+'1 кв.'!EK33</f>
        <v>0</v>
      </c>
      <c r="EL27" s="126">
        <f>'2 кв.'!EL28+'1 кв.'!EL33</f>
        <v>0</v>
      </c>
      <c r="EM27" s="126">
        <f>'2 кв.'!EM28+'1 кв.'!EM33</f>
        <v>0</v>
      </c>
      <c r="EN27" s="126">
        <f>'2 кв.'!EN28+'1 кв.'!EN33</f>
        <v>0</v>
      </c>
      <c r="EO27" s="126">
        <f>'2 кв.'!EO28+'1 кв.'!EO33</f>
        <v>0</v>
      </c>
      <c r="EP27" s="126">
        <f>'2 кв.'!EP28+'1 кв.'!EP33</f>
        <v>0</v>
      </c>
      <c r="EQ27" s="126">
        <f>'2 кв.'!EQ28+'1 кв.'!EQ33</f>
        <v>0</v>
      </c>
      <c r="ER27" s="126">
        <f>'2 кв.'!ER28+'1 кв.'!ER33</f>
        <v>0</v>
      </c>
      <c r="ES27" s="126">
        <f>'2 кв.'!ES28+'1 кв.'!ES33</f>
        <v>0</v>
      </c>
      <c r="ET27" s="126">
        <f>'2 кв.'!ET28+'1 кв.'!ET33</f>
        <v>0</v>
      </c>
      <c r="EU27" s="126">
        <f>'2 кв.'!EU28+'1 кв.'!EU33</f>
        <v>0</v>
      </c>
      <c r="EV27" s="126">
        <f>'2 кв.'!EV28+'1 кв.'!EV33</f>
        <v>0</v>
      </c>
      <c r="EW27" s="126">
        <f>'2 кв.'!EW28+'1 кв.'!EW33</f>
        <v>0</v>
      </c>
      <c r="EX27" s="126">
        <f>'2 кв.'!EX28+'1 кв.'!EX33</f>
        <v>0</v>
      </c>
      <c r="EY27" s="126">
        <f>'2 кв.'!EY28+'1 кв.'!EY33</f>
        <v>0</v>
      </c>
      <c r="EZ27" s="126">
        <f>'2 кв.'!EZ28+'1 кв.'!EZ33</f>
        <v>0</v>
      </c>
      <c r="FA27" s="126">
        <f>'2 кв.'!FA28+'1 кв.'!FA33</f>
        <v>0</v>
      </c>
      <c r="FB27" s="126">
        <f>'2 кв.'!FB28+'1 кв.'!FB33</f>
        <v>0</v>
      </c>
      <c r="FC27" s="126">
        <f>'2 кв.'!FC28+'1 кв.'!FC33</f>
        <v>0</v>
      </c>
      <c r="FD27" s="126">
        <f>'2 кв.'!FD28+'1 кв.'!FD33</f>
        <v>0</v>
      </c>
      <c r="FE27" s="126">
        <f>'2 кв.'!FE28+'1 кв.'!FE33</f>
        <v>0</v>
      </c>
      <c r="FF27" s="126">
        <f>'2 кв.'!FF28+'1 кв.'!FF33</f>
        <v>0</v>
      </c>
      <c r="FG27" s="126">
        <f>'2 кв.'!FG28+'1 кв.'!FG33</f>
        <v>0</v>
      </c>
      <c r="FH27" s="126">
        <f>'2 кв.'!FH28+'1 кв.'!FH33</f>
        <v>0</v>
      </c>
      <c r="FI27" s="126">
        <f>'2 кв.'!FI28+'1 кв.'!FI33</f>
        <v>34.283000000000001</v>
      </c>
      <c r="FJ27" s="126">
        <f>'2 кв.'!FJ28+'1 кв.'!FJ33</f>
        <v>0</v>
      </c>
      <c r="FK27" s="126">
        <f>'2 кв.'!FK28+'1 кв.'!FK33</f>
        <v>0</v>
      </c>
      <c r="FL27" s="126">
        <f>'2 кв.'!FL28+'1 кв.'!FL33</f>
        <v>0</v>
      </c>
      <c r="FM27" s="126">
        <f>'2 кв.'!FM28+'1 кв.'!FM33</f>
        <v>0</v>
      </c>
      <c r="FN27" s="126">
        <f>'2 кв.'!FN28+'1 кв.'!FN33</f>
        <v>0</v>
      </c>
      <c r="FO27" s="126">
        <f>'2 кв.'!FO28+'1 кв.'!FO33</f>
        <v>0</v>
      </c>
      <c r="FP27" s="126">
        <f>'2 кв.'!FP28+'1 кв.'!FP33</f>
        <v>0</v>
      </c>
      <c r="FQ27" s="126">
        <f>'2 кв.'!FQ28+'1 кв.'!FQ33</f>
        <v>0</v>
      </c>
      <c r="FR27" s="126">
        <f>'2 кв.'!FR28+'1 кв.'!FR33</f>
        <v>0</v>
      </c>
      <c r="FS27" s="126">
        <f>'2 кв.'!FS28+'1 кв.'!FS33</f>
        <v>0</v>
      </c>
      <c r="FT27" s="126">
        <f>'2 кв.'!FT28+'1 кв.'!FT33</f>
        <v>0</v>
      </c>
      <c r="FU27" s="126">
        <f>'2 кв.'!FU28+'1 кв.'!FU33</f>
        <v>0</v>
      </c>
      <c r="FV27" s="126">
        <f>'2 кв.'!FV28+'1 кв.'!FV33</f>
        <v>0</v>
      </c>
      <c r="FW27" s="126">
        <f>'2 кв.'!FW28+'1 кв.'!FW33</f>
        <v>0</v>
      </c>
      <c r="FX27" s="126">
        <f>'2 кв.'!FX28+'1 кв.'!FX33</f>
        <v>0</v>
      </c>
      <c r="FY27" s="126">
        <f>'2 кв.'!FY28+'1 кв.'!FY33</f>
        <v>0</v>
      </c>
      <c r="FZ27" s="126">
        <f>'2 кв.'!FZ28+'1 кв.'!FZ33</f>
        <v>0</v>
      </c>
      <c r="GA27" s="126">
        <f>'2 кв.'!GA28+'1 кв.'!GA33</f>
        <v>0</v>
      </c>
      <c r="GB27" s="126">
        <f>'2 кв.'!GB28+'1 кв.'!GB33</f>
        <v>0</v>
      </c>
      <c r="GC27" s="126">
        <f>'2 кв.'!GC28+'1 кв.'!GC33</f>
        <v>0</v>
      </c>
      <c r="GD27" s="126">
        <f>'2 кв.'!GD28+'1 кв.'!GD33</f>
        <v>0</v>
      </c>
      <c r="GE27" s="126">
        <f>'2 кв.'!GE28+'1 кв.'!GE33</f>
        <v>0</v>
      </c>
      <c r="GF27" s="126">
        <f>'2 кв.'!GF28+'1 кв.'!GF33</f>
        <v>0</v>
      </c>
      <c r="GG27" s="126">
        <f>'2 кв.'!GG28+'1 кв.'!GG33</f>
        <v>0</v>
      </c>
      <c r="GH27" s="126">
        <f>'2 кв.'!GH28+'1 кв.'!GH33</f>
        <v>0</v>
      </c>
      <c r="GI27" s="126">
        <f>'2 кв.'!GI28+'1 кв.'!GI33</f>
        <v>0</v>
      </c>
      <c r="GJ27" s="126">
        <f>'2 кв.'!GJ28+'1 кв.'!GJ33</f>
        <v>0</v>
      </c>
      <c r="GK27" s="126">
        <f>'2 кв.'!GK28+'1 кв.'!GK33</f>
        <v>0</v>
      </c>
      <c r="GL27" s="126">
        <f>'2 кв.'!GL28+'1 кв.'!GL33</f>
        <v>0</v>
      </c>
      <c r="GM27" s="126">
        <f>'2 кв.'!GM28+'1 кв.'!GM33</f>
        <v>0</v>
      </c>
      <c r="GN27" s="126">
        <f>'2 кв.'!GN28+'1 кв.'!GN33</f>
        <v>0</v>
      </c>
      <c r="GO27" s="126">
        <f>'2 кв.'!GO28+'1 кв.'!GO33</f>
        <v>0</v>
      </c>
      <c r="GP27" s="126">
        <f>'2 кв.'!GP28+'1 кв.'!GP33</f>
        <v>0</v>
      </c>
      <c r="GQ27" s="126">
        <f>'2 кв.'!GQ28+'1 кв.'!GQ33</f>
        <v>0</v>
      </c>
      <c r="GR27" s="126">
        <f>'2 кв.'!GR28+'1 кв.'!GR33</f>
        <v>0</v>
      </c>
      <c r="GS27" s="126">
        <f>'2 кв.'!GS28+'1 кв.'!GS33</f>
        <v>0</v>
      </c>
      <c r="GT27" s="126">
        <f>'2 кв.'!GT28+'1 кв.'!GT33</f>
        <v>0</v>
      </c>
      <c r="GU27" s="126">
        <f>'2 кв.'!GU28+'1 кв.'!GU33</f>
        <v>0</v>
      </c>
      <c r="GV27" s="126">
        <f>'2 кв.'!GV28+'1 кв.'!GV33</f>
        <v>0</v>
      </c>
      <c r="GW27" s="126">
        <f>'2 кв.'!GW28+'1 кв.'!GW33</f>
        <v>0</v>
      </c>
      <c r="GX27" s="126">
        <f>'2 кв.'!GX28+'1 кв.'!GX33</f>
        <v>0</v>
      </c>
      <c r="GY27" s="126">
        <f>'2 кв.'!GY28+'1 кв.'!GY33</f>
        <v>0</v>
      </c>
      <c r="GZ27" s="126">
        <f>'2 кв.'!GZ28+'1 кв.'!GZ33</f>
        <v>0</v>
      </c>
      <c r="HA27" s="126">
        <f>'2 кв.'!HA28+'1 кв.'!HA33</f>
        <v>0</v>
      </c>
      <c r="HB27" s="126">
        <f>'2 кв.'!HB28+'1 кв.'!HB33</f>
        <v>0</v>
      </c>
      <c r="HC27" s="126">
        <f>'2 кв.'!HC28+'1 кв.'!HC33</f>
        <v>0</v>
      </c>
      <c r="HD27" s="126">
        <f>'2 кв.'!HD28+'1 кв.'!HD33</f>
        <v>0</v>
      </c>
      <c r="HE27" s="126">
        <f>'2 кв.'!HE28+'1 кв.'!HE33</f>
        <v>0</v>
      </c>
      <c r="HF27" s="126">
        <f>'2 кв.'!HF28+'1 кв.'!HF33</f>
        <v>0</v>
      </c>
      <c r="HG27" s="126">
        <f>'2 кв.'!HG28+'1 кв.'!HG33</f>
        <v>0</v>
      </c>
      <c r="HH27" s="126">
        <f>'2 кв.'!HH28+'1 кв.'!HH33</f>
        <v>0</v>
      </c>
      <c r="HI27" s="126">
        <f>'2 кв.'!HI28+'1 кв.'!HI33</f>
        <v>0</v>
      </c>
      <c r="HJ27" s="126">
        <f>'2 кв.'!HJ28+'1 кв.'!HJ33</f>
        <v>0</v>
      </c>
      <c r="HK27" s="126">
        <f>'2 кв.'!HK28+'1 кв.'!HK33</f>
        <v>0</v>
      </c>
      <c r="HL27" s="126">
        <f>'2 кв.'!HL28+'1 кв.'!HL33</f>
        <v>0</v>
      </c>
      <c r="HM27" s="126">
        <f>'2 кв.'!HM28+'1 кв.'!HM33</f>
        <v>0</v>
      </c>
      <c r="HN27" s="126">
        <f>'2 кв.'!HN28+'1 кв.'!HN33</f>
        <v>0</v>
      </c>
      <c r="HO27" s="126">
        <f>'2 кв.'!HO28+'1 кв.'!HO33</f>
        <v>0</v>
      </c>
      <c r="HP27" s="126">
        <f>'2 кв.'!HP28+'1 кв.'!HP33</f>
        <v>0</v>
      </c>
      <c r="HQ27" s="126">
        <f>'2 кв.'!HQ28+'1 кв.'!HQ33</f>
        <v>0</v>
      </c>
      <c r="HR27" s="126">
        <f>'2 кв.'!HR28+'1 кв.'!HR33</f>
        <v>0</v>
      </c>
      <c r="HS27" s="126">
        <f>'2 кв.'!HS28+'1 кв.'!HS33</f>
        <v>0</v>
      </c>
      <c r="HT27" s="126">
        <f>'2 кв.'!HT28+'1 кв.'!HT33</f>
        <v>0</v>
      </c>
      <c r="HU27" s="126">
        <f>'2 кв.'!HU28+'1 кв.'!HU33</f>
        <v>0</v>
      </c>
      <c r="HV27" s="126">
        <f>'2 кв.'!HV28+'1 кв.'!HV33</f>
        <v>0</v>
      </c>
      <c r="HW27" s="126">
        <f>'2 кв.'!HW28+'1 кв.'!HW33</f>
        <v>0</v>
      </c>
      <c r="HX27" s="126">
        <f>'2 кв.'!HX28+'1 кв.'!HX33</f>
        <v>0</v>
      </c>
      <c r="HY27" s="126">
        <f>'2 кв.'!HY28+'1 кв.'!HY33</f>
        <v>0</v>
      </c>
      <c r="HZ27" s="126">
        <f>'2 кв.'!HZ28+'1 кв.'!HZ33</f>
        <v>0</v>
      </c>
      <c r="IA27" s="126">
        <f>'2 кв.'!IA28+'1 кв.'!IA33</f>
        <v>0</v>
      </c>
      <c r="IB27" s="126">
        <f>'2 кв.'!IB28+'1 кв.'!IB33</f>
        <v>0</v>
      </c>
      <c r="IC27" s="126">
        <f>'2 кв.'!IC28+'1 кв.'!IC33</f>
        <v>0</v>
      </c>
      <c r="ID27" s="126">
        <f>'2 кв.'!ID28+'1 кв.'!ID33</f>
        <v>0</v>
      </c>
      <c r="IE27" s="126">
        <f>'2 кв.'!IE28+'1 кв.'!IE33</f>
        <v>0</v>
      </c>
      <c r="IF27" s="126">
        <f>'2 кв.'!IF28+'1 кв.'!IF33</f>
        <v>0</v>
      </c>
    </row>
    <row r="28" spans="1:240" s="79" customFormat="1" ht="13.5" customHeight="1">
      <c r="A28" s="74" t="s">
        <v>46</v>
      </c>
      <c r="B28" s="75" t="s">
        <v>47</v>
      </c>
      <c r="C28" s="76" t="s">
        <v>20</v>
      </c>
      <c r="D28" s="84">
        <f t="shared" si="4"/>
        <v>1.0291000000000001</v>
      </c>
      <c r="E28" s="95">
        <v>0.81540000000000001</v>
      </c>
      <c r="F28" s="95">
        <v>0.21370000000000003</v>
      </c>
      <c r="G28" s="126">
        <f>'2 кв.'!G29+'1 кв.'!G34</f>
        <v>0</v>
      </c>
      <c r="H28" s="126">
        <f>'2 кв.'!H29+'1 кв.'!H34</f>
        <v>0</v>
      </c>
      <c r="I28" s="126">
        <f>'2 кв.'!I29+'1 кв.'!I34</f>
        <v>0</v>
      </c>
      <c r="J28" s="126">
        <f>'2 кв.'!J29+'1 кв.'!J34</f>
        <v>0</v>
      </c>
      <c r="K28" s="126">
        <f>'2 кв.'!K29+'1 кв.'!K34</f>
        <v>0</v>
      </c>
      <c r="L28" s="126">
        <f>'2 кв.'!L29+'1 кв.'!L34</f>
        <v>0</v>
      </c>
      <c r="M28" s="126">
        <f>'2 кв.'!M29+'1 кв.'!M34</f>
        <v>0</v>
      </c>
      <c r="N28" s="126">
        <f>'2 кв.'!N29+'1 кв.'!N34</f>
        <v>0</v>
      </c>
      <c r="O28" s="126">
        <f>'2 кв.'!O29+'1 кв.'!O34</f>
        <v>0</v>
      </c>
      <c r="P28" s="126">
        <f>'2 кв.'!P29+'1 кв.'!P34</f>
        <v>0</v>
      </c>
      <c r="Q28" s="126">
        <f>'2 кв.'!Q29+'1 кв.'!Q34</f>
        <v>0</v>
      </c>
      <c r="R28" s="126">
        <f>'2 кв.'!R29+'1 кв.'!R34</f>
        <v>0</v>
      </c>
      <c r="S28" s="126">
        <f>'2 кв.'!S29+'1 кв.'!S34</f>
        <v>0</v>
      </c>
      <c r="T28" s="126">
        <f>'2 кв.'!T29+'1 кв.'!T34</f>
        <v>0</v>
      </c>
      <c r="U28" s="126">
        <f>'2 кв.'!U29+'1 кв.'!U34</f>
        <v>0</v>
      </c>
      <c r="V28" s="126">
        <f>'2 кв.'!V29+'1 кв.'!V34</f>
        <v>0</v>
      </c>
      <c r="W28" s="126">
        <f>'2 кв.'!W29+'1 кв.'!W34</f>
        <v>0</v>
      </c>
      <c r="X28" s="126">
        <f>'2 кв.'!X29+'1 кв.'!X34</f>
        <v>0</v>
      </c>
      <c r="Y28" s="126">
        <f>'2 кв.'!Y29+'1 кв.'!Y34</f>
        <v>0</v>
      </c>
      <c r="Z28" s="126">
        <f>'2 кв.'!Z29+'1 кв.'!Z34</f>
        <v>0</v>
      </c>
      <c r="AA28" s="126">
        <f>'2 кв.'!AA29+'1 кв.'!AA34</f>
        <v>0</v>
      </c>
      <c r="AB28" s="126">
        <f>'2 кв.'!AB29+'1 кв.'!AB34</f>
        <v>0.129</v>
      </c>
      <c r="AC28" s="126">
        <f>'2 кв.'!AC29+'1 кв.'!AC34</f>
        <v>0</v>
      </c>
      <c r="AD28" s="126">
        <f>'2 кв.'!AD29+'1 кв.'!AD34</f>
        <v>0.04</v>
      </c>
      <c r="AE28" s="126">
        <f>'2 кв.'!AE29+'1 кв.'!AE34</f>
        <v>0</v>
      </c>
      <c r="AF28" s="126">
        <f>'2 кв.'!AF29+'1 кв.'!AF34</f>
        <v>0</v>
      </c>
      <c r="AG28" s="126">
        <f>'2 кв.'!AG29+'1 кв.'!AG34</f>
        <v>0</v>
      </c>
      <c r="AH28" s="126">
        <f>'2 кв.'!AH29+'1 кв.'!AH34</f>
        <v>0.01</v>
      </c>
      <c r="AI28" s="126">
        <f>'2 кв.'!AI29+'1 кв.'!AI34</f>
        <v>1E-3</v>
      </c>
      <c r="AJ28" s="126">
        <f>'2 кв.'!AJ29+'1 кв.'!AJ34</f>
        <v>0</v>
      </c>
      <c r="AK28" s="126">
        <f>'2 кв.'!AK29+'1 кв.'!AK34</f>
        <v>0</v>
      </c>
      <c r="AL28" s="126">
        <f>'2 кв.'!AL29+'1 кв.'!AL34</f>
        <v>0</v>
      </c>
      <c r="AM28" s="126">
        <f>'2 кв.'!AM29+'1 кв.'!AM34</f>
        <v>0</v>
      </c>
      <c r="AN28" s="126">
        <f>'2 кв.'!AN29+'1 кв.'!AN34</f>
        <v>0</v>
      </c>
      <c r="AO28" s="126">
        <f>'2 кв.'!AO29+'1 кв.'!AO34</f>
        <v>1E-3</v>
      </c>
      <c r="AP28" s="126">
        <f>'2 кв.'!AP29+'1 кв.'!AP34</f>
        <v>7.0000000000000001E-3</v>
      </c>
      <c r="AQ28" s="126">
        <f>'2 кв.'!AQ29+'1 кв.'!AQ34</f>
        <v>0</v>
      </c>
      <c r="AR28" s="126">
        <f>'2 кв.'!AR29+'1 кв.'!AR34</f>
        <v>0</v>
      </c>
      <c r="AS28" s="126">
        <f>'2 кв.'!AS29+'1 кв.'!AS34</f>
        <v>0</v>
      </c>
      <c r="AT28" s="126">
        <f>'2 кв.'!AT29+'1 кв.'!AT34</f>
        <v>1.0999999999999999E-2</v>
      </c>
      <c r="AU28" s="126">
        <f>'2 кв.'!AU29+'1 кв.'!AU34</f>
        <v>0</v>
      </c>
      <c r="AV28" s="126">
        <f>'2 кв.'!AV29+'1 кв.'!AV34</f>
        <v>0</v>
      </c>
      <c r="AW28" s="126">
        <f>'2 кв.'!AW29+'1 кв.'!AW34</f>
        <v>1.1999999999999999E-3</v>
      </c>
      <c r="AX28" s="126">
        <f>'2 кв.'!AX29+'1 кв.'!AX34</f>
        <v>0.01</v>
      </c>
      <c r="AY28" s="126">
        <f>'2 кв.'!AY29+'1 кв.'!AY34</f>
        <v>0</v>
      </c>
      <c r="AZ28" s="126">
        <f>'2 кв.'!AZ29+'1 кв.'!AZ34</f>
        <v>0</v>
      </c>
      <c r="BA28" s="126">
        <f>'2 кв.'!BA29+'1 кв.'!BA34</f>
        <v>0</v>
      </c>
      <c r="BB28" s="126">
        <f>'2 кв.'!BB29+'1 кв.'!BB34</f>
        <v>0</v>
      </c>
      <c r="BC28" s="126">
        <f>'2 кв.'!BC29+'1 кв.'!BC34</f>
        <v>0</v>
      </c>
      <c r="BD28" s="126">
        <f>'2 кв.'!BD29+'1 кв.'!BD34</f>
        <v>0</v>
      </c>
      <c r="BE28" s="126">
        <f>'2 кв.'!BE29+'1 кв.'!BE34</f>
        <v>0</v>
      </c>
      <c r="BF28" s="126">
        <f>'2 кв.'!BF29+'1 кв.'!BF34</f>
        <v>0</v>
      </c>
      <c r="BG28" s="126">
        <f>'2 кв.'!BG29+'1 кв.'!BG34</f>
        <v>0</v>
      </c>
      <c r="BH28" s="126">
        <f>'2 кв.'!BH29+'1 кв.'!BH34</f>
        <v>1.4999999999999999E-2</v>
      </c>
      <c r="BI28" s="126">
        <f>'2 кв.'!BI29+'1 кв.'!BI34</f>
        <v>0</v>
      </c>
      <c r="BJ28" s="126">
        <f>'2 кв.'!BJ29+'1 кв.'!BJ34</f>
        <v>0</v>
      </c>
      <c r="BK28" s="126">
        <f>'2 кв.'!BK29+'1 кв.'!BK34</f>
        <v>0</v>
      </c>
      <c r="BL28" s="126">
        <f>'2 кв.'!BL29+'1 кв.'!BL34</f>
        <v>0</v>
      </c>
      <c r="BM28" s="126">
        <f>'2 кв.'!BM29+'1 кв.'!BM34</f>
        <v>0</v>
      </c>
      <c r="BN28" s="126">
        <f>'2 кв.'!BN29+'1 кв.'!BN34</f>
        <v>0</v>
      </c>
      <c r="BO28" s="126">
        <f>'2 кв.'!BO29+'1 кв.'!BO34</f>
        <v>0</v>
      </c>
      <c r="BP28" s="126">
        <f>'2 кв.'!BP29+'1 кв.'!BP34</f>
        <v>0</v>
      </c>
      <c r="BQ28" s="126">
        <f>'2 кв.'!BQ29+'1 кв.'!BQ34</f>
        <v>0</v>
      </c>
      <c r="BR28" s="126">
        <f>'2 кв.'!BR29+'1 кв.'!BR34</f>
        <v>0</v>
      </c>
      <c r="BS28" s="126">
        <f>'2 кв.'!BS29+'1 кв.'!BS34</f>
        <v>0</v>
      </c>
      <c r="BT28" s="126">
        <f>'2 кв.'!BT29+'1 кв.'!BT34</f>
        <v>0</v>
      </c>
      <c r="BU28" s="126">
        <f>'2 кв.'!BU29+'1 кв.'!BU34</f>
        <v>5.0000000000000001E-3</v>
      </c>
      <c r="BV28" s="126">
        <f>'2 кв.'!BV29+'1 кв.'!BV34</f>
        <v>0</v>
      </c>
      <c r="BW28" s="126">
        <f>'2 кв.'!BW29+'1 кв.'!BW34</f>
        <v>0</v>
      </c>
      <c r="BX28" s="126">
        <f>'2 кв.'!BX29+'1 кв.'!BX34</f>
        <v>0</v>
      </c>
      <c r="BY28" s="126">
        <f>'2 кв.'!BY29+'1 кв.'!BY34</f>
        <v>0</v>
      </c>
      <c r="BZ28" s="126">
        <f>'2 кв.'!BZ29+'1 кв.'!BZ34</f>
        <v>0</v>
      </c>
      <c r="CA28" s="126">
        <f>'2 кв.'!CA29+'1 кв.'!CA34</f>
        <v>0</v>
      </c>
      <c r="CB28" s="126">
        <f>'2 кв.'!CB29+'1 кв.'!CB34</f>
        <v>1E-3</v>
      </c>
      <c r="CC28" s="126">
        <f>'2 кв.'!CC29+'1 кв.'!CC34</f>
        <v>0</v>
      </c>
      <c r="CD28" s="126">
        <f>'2 кв.'!CD29+'1 кв.'!CD34</f>
        <v>0</v>
      </c>
      <c r="CE28" s="126">
        <f>'2 кв.'!CE29+'1 кв.'!CE34</f>
        <v>0</v>
      </c>
      <c r="CF28" s="126">
        <f>'2 кв.'!CF29+'1 кв.'!CF34</f>
        <v>0</v>
      </c>
      <c r="CG28" s="126">
        <f>'2 кв.'!CG29+'1 кв.'!CG34</f>
        <v>0</v>
      </c>
      <c r="CH28" s="126">
        <f>'2 кв.'!CH29+'1 кв.'!CH34</f>
        <v>0</v>
      </c>
      <c r="CI28" s="126">
        <f>'2 кв.'!CI29+'1 кв.'!CI34</f>
        <v>0</v>
      </c>
      <c r="CJ28" s="126">
        <f>'2 кв.'!CJ29+'1 кв.'!CJ34</f>
        <v>0</v>
      </c>
      <c r="CK28" s="126">
        <f>'2 кв.'!CK29+'1 кв.'!CK34</f>
        <v>0</v>
      </c>
      <c r="CL28" s="126">
        <f>'2 кв.'!CL29+'1 кв.'!CL34</f>
        <v>0</v>
      </c>
      <c r="CM28" s="126">
        <f>'2 кв.'!CM29+'1 кв.'!CM34</f>
        <v>0</v>
      </c>
      <c r="CN28" s="126">
        <f>'2 кв.'!CN29+'1 кв.'!CN34</f>
        <v>0</v>
      </c>
      <c r="CO28" s="126">
        <f>'2 кв.'!CO29+'1 кв.'!CO34</f>
        <v>0</v>
      </c>
      <c r="CP28" s="126">
        <f>'2 кв.'!CP29+'1 кв.'!CP34</f>
        <v>0</v>
      </c>
      <c r="CQ28" s="126">
        <f>'2 кв.'!CQ29+'1 кв.'!CQ34</f>
        <v>0</v>
      </c>
      <c r="CR28" s="126">
        <f>'2 кв.'!CR29+'1 кв.'!CR34</f>
        <v>0</v>
      </c>
      <c r="CS28" s="126">
        <f>'2 кв.'!CS29+'1 кв.'!CS34</f>
        <v>0.02</v>
      </c>
      <c r="CT28" s="126">
        <f>'2 кв.'!CT29+'1 кв.'!CT34</f>
        <v>0</v>
      </c>
      <c r="CU28" s="126">
        <f>'2 кв.'!CU29+'1 кв.'!CU34</f>
        <v>0</v>
      </c>
      <c r="CV28" s="126">
        <f>'2 кв.'!CV29+'1 кв.'!CV34</f>
        <v>0</v>
      </c>
      <c r="CW28" s="126">
        <f>'2 кв.'!CW29+'1 кв.'!CW34</f>
        <v>0</v>
      </c>
      <c r="CX28" s="126">
        <f>'2 кв.'!CX29+'1 кв.'!CX34</f>
        <v>0</v>
      </c>
      <c r="CY28" s="126">
        <f>'2 кв.'!CY29+'1 кв.'!CY34</f>
        <v>0</v>
      </c>
      <c r="CZ28" s="126">
        <f>'2 кв.'!CZ29+'1 кв.'!CZ34</f>
        <v>0</v>
      </c>
      <c r="DA28" s="126">
        <f>'2 кв.'!DA29+'1 кв.'!DA34</f>
        <v>0.03</v>
      </c>
      <c r="DB28" s="126">
        <f>'2 кв.'!DB29+'1 кв.'!DB34</f>
        <v>1.4999999999999999E-2</v>
      </c>
      <c r="DC28" s="126">
        <f>'2 кв.'!DC29+'1 кв.'!DC34</f>
        <v>0</v>
      </c>
      <c r="DD28" s="126">
        <f>'2 кв.'!DD29+'1 кв.'!DD34</f>
        <v>3.0000000000000001E-3</v>
      </c>
      <c r="DE28" s="126">
        <f>'2 кв.'!DE29+'1 кв.'!DE34</f>
        <v>0</v>
      </c>
      <c r="DF28" s="126">
        <f>'2 кв.'!DF29+'1 кв.'!DF34</f>
        <v>0</v>
      </c>
      <c r="DG28" s="126">
        <f>'2 кв.'!DG29+'1 кв.'!DG34</f>
        <v>0</v>
      </c>
      <c r="DH28" s="126">
        <f>'2 кв.'!DH29+'1 кв.'!DH34</f>
        <v>0</v>
      </c>
      <c r="DI28" s="126">
        <f>'2 кв.'!DI29+'1 кв.'!DI34</f>
        <v>0</v>
      </c>
      <c r="DJ28" s="126">
        <f>'2 кв.'!DJ29+'1 кв.'!DJ34</f>
        <v>0</v>
      </c>
      <c r="DK28" s="126">
        <f>'2 кв.'!DK29+'1 кв.'!DK34</f>
        <v>0</v>
      </c>
      <c r="DL28" s="126">
        <f>'2 кв.'!DL29+'1 кв.'!DL34</f>
        <v>0</v>
      </c>
      <c r="DM28" s="126">
        <f>'2 кв.'!DM29+'1 кв.'!DM34</f>
        <v>0</v>
      </c>
      <c r="DN28" s="126">
        <f>'2 кв.'!DN29+'1 кв.'!DN34</f>
        <v>0</v>
      </c>
      <c r="DO28" s="126">
        <f>'2 кв.'!DO29+'1 кв.'!DO34</f>
        <v>0</v>
      </c>
      <c r="DP28" s="126">
        <f>'2 кв.'!DP29+'1 кв.'!DP34</f>
        <v>0</v>
      </c>
      <c r="DQ28" s="126">
        <f>'2 кв.'!DQ29+'1 кв.'!DQ34</f>
        <v>0</v>
      </c>
      <c r="DR28" s="126">
        <f>'2 кв.'!DR29+'1 кв.'!DR34</f>
        <v>0</v>
      </c>
      <c r="DS28" s="126">
        <f>'2 кв.'!DS29+'1 кв.'!DS34</f>
        <v>0</v>
      </c>
      <c r="DT28" s="126">
        <f>'2 кв.'!DT29+'1 кв.'!DT34</f>
        <v>0</v>
      </c>
      <c r="DU28" s="126">
        <f>'2 кв.'!DU29+'1 кв.'!DU34</f>
        <v>0</v>
      </c>
      <c r="DV28" s="126">
        <f>'2 кв.'!DV29+'1 кв.'!DV34</f>
        <v>0</v>
      </c>
      <c r="DW28" s="126">
        <f>'2 кв.'!DW29+'1 кв.'!DW34</f>
        <v>0</v>
      </c>
      <c r="DX28" s="126">
        <f>'2 кв.'!DX29+'1 кв.'!DX34</f>
        <v>2.7E-2</v>
      </c>
      <c r="DY28" s="126">
        <f>'2 кв.'!DY29+'1 кв.'!DY34</f>
        <v>0</v>
      </c>
      <c r="DZ28" s="126">
        <f>'2 кв.'!DZ29+'1 кв.'!DZ34</f>
        <v>0.01</v>
      </c>
      <c r="EA28" s="126">
        <f>'2 кв.'!EA29+'1 кв.'!EA34</f>
        <v>0</v>
      </c>
      <c r="EB28" s="126">
        <f>'2 кв.'!EB29+'1 кв.'!EB34</f>
        <v>5.5000000000000007E-2</v>
      </c>
      <c r="EC28" s="126">
        <f>'2 кв.'!EC29+'1 кв.'!EC34</f>
        <v>7.3999999999999996E-2</v>
      </c>
      <c r="ED28" s="126">
        <f>'2 кв.'!ED29+'1 кв.'!ED34</f>
        <v>0</v>
      </c>
      <c r="EE28" s="126">
        <f>'2 кв.'!EE29+'1 кв.'!EE34</f>
        <v>0</v>
      </c>
      <c r="EF28" s="126">
        <f>'2 кв.'!EF29+'1 кв.'!EF34</f>
        <v>0</v>
      </c>
      <c r="EG28" s="126">
        <f>'2 кв.'!EG29+'1 кв.'!EG34</f>
        <v>0</v>
      </c>
      <c r="EH28" s="126">
        <f>'2 кв.'!EH29+'1 кв.'!EH34</f>
        <v>0</v>
      </c>
      <c r="EI28" s="126">
        <f>'2 кв.'!EI29+'1 кв.'!EI34</f>
        <v>0</v>
      </c>
      <c r="EJ28" s="126">
        <f>'2 кв.'!EJ29+'1 кв.'!EJ34</f>
        <v>1E-3</v>
      </c>
      <c r="EK28" s="126">
        <f>'2 кв.'!EK29+'1 кв.'!EK34</f>
        <v>1E-3</v>
      </c>
      <c r="EL28" s="126">
        <f>'2 кв.'!EL29+'1 кв.'!EL34</f>
        <v>0</v>
      </c>
      <c r="EM28" s="126">
        <f>'2 кв.'!EM29+'1 кв.'!EM34</f>
        <v>0</v>
      </c>
      <c r="EN28" s="126">
        <f>'2 кв.'!EN29+'1 кв.'!EN34</f>
        <v>0</v>
      </c>
      <c r="EO28" s="126">
        <f>'2 кв.'!EO29+'1 кв.'!EO34</f>
        <v>0</v>
      </c>
      <c r="EP28" s="126">
        <f>'2 кв.'!EP29+'1 кв.'!EP34</f>
        <v>4.0000000000000001E-3</v>
      </c>
      <c r="EQ28" s="126">
        <f>'2 кв.'!EQ29+'1 кв.'!EQ34</f>
        <v>0</v>
      </c>
      <c r="ER28" s="126">
        <f>'2 кв.'!ER29+'1 кв.'!ER34</f>
        <v>0</v>
      </c>
      <c r="ES28" s="126">
        <f>'2 кв.'!ES29+'1 кв.'!ES34</f>
        <v>0</v>
      </c>
      <c r="ET28" s="126">
        <f>'2 кв.'!ET29+'1 кв.'!ET34</f>
        <v>0</v>
      </c>
      <c r="EU28" s="126">
        <f>'2 кв.'!EU29+'1 кв.'!EU34</f>
        <v>0</v>
      </c>
      <c r="EV28" s="126">
        <f>'2 кв.'!EV29+'1 кв.'!EV34</f>
        <v>0</v>
      </c>
      <c r="EW28" s="126">
        <f>'2 кв.'!EW29+'1 кв.'!EW34</f>
        <v>0</v>
      </c>
      <c r="EX28" s="126">
        <f>'2 кв.'!EX29+'1 кв.'!EX34</f>
        <v>0</v>
      </c>
      <c r="EY28" s="126">
        <f>'2 кв.'!EY29+'1 кв.'!EY34</f>
        <v>0</v>
      </c>
      <c r="EZ28" s="126">
        <f>'2 кв.'!EZ29+'1 кв.'!EZ34</f>
        <v>0</v>
      </c>
      <c r="FA28" s="126">
        <f>'2 кв.'!FA29+'1 кв.'!FA34</f>
        <v>0</v>
      </c>
      <c r="FB28" s="126">
        <f>'2 кв.'!FB29+'1 кв.'!FB34</f>
        <v>0</v>
      </c>
      <c r="FC28" s="126">
        <f>'2 кв.'!FC29+'1 кв.'!FC34</f>
        <v>0</v>
      </c>
      <c r="FD28" s="126">
        <f>'2 кв.'!FD29+'1 кв.'!FD34</f>
        <v>0</v>
      </c>
      <c r="FE28" s="126">
        <f>'2 кв.'!FE29+'1 кв.'!FE34</f>
        <v>0</v>
      </c>
      <c r="FF28" s="126">
        <f>'2 кв.'!FF29+'1 кв.'!FF34</f>
        <v>0</v>
      </c>
      <c r="FG28" s="126">
        <f>'2 кв.'!FG29+'1 кв.'!FG34</f>
        <v>0</v>
      </c>
      <c r="FH28" s="126">
        <f>'2 кв.'!FH29+'1 кв.'!FH34</f>
        <v>0</v>
      </c>
      <c r="FI28" s="126">
        <f>'2 кв.'!FI29+'1 кв.'!FI34</f>
        <v>0</v>
      </c>
      <c r="FJ28" s="126">
        <f>'2 кв.'!FJ29+'1 кв.'!FJ34</f>
        <v>0</v>
      </c>
      <c r="FK28" s="126">
        <f>'2 кв.'!FK29+'1 кв.'!FK34</f>
        <v>0</v>
      </c>
      <c r="FL28" s="126">
        <f>'2 кв.'!FL29+'1 кв.'!FL34</f>
        <v>0</v>
      </c>
      <c r="FM28" s="126">
        <f>'2 кв.'!FM29+'1 кв.'!FM34</f>
        <v>0.36699999999999999</v>
      </c>
      <c r="FN28" s="126">
        <f>'2 кв.'!FN29+'1 кв.'!FN34</f>
        <v>0</v>
      </c>
      <c r="FO28" s="126">
        <f>'2 кв.'!FO29+'1 кв.'!FO34</f>
        <v>0</v>
      </c>
      <c r="FP28" s="126">
        <f>'2 кв.'!FP29+'1 кв.'!FP34</f>
        <v>0</v>
      </c>
      <c r="FQ28" s="126">
        <f>'2 кв.'!FQ29+'1 кв.'!FQ34</f>
        <v>0</v>
      </c>
      <c r="FR28" s="126">
        <f>'2 кв.'!FR29+'1 кв.'!FR34</f>
        <v>0</v>
      </c>
      <c r="FS28" s="126">
        <f>'2 кв.'!FS29+'1 кв.'!FS34</f>
        <v>0</v>
      </c>
      <c r="FT28" s="126">
        <f>'2 кв.'!FT29+'1 кв.'!FT34</f>
        <v>0</v>
      </c>
      <c r="FU28" s="126">
        <f>'2 кв.'!FU29+'1 кв.'!FU34</f>
        <v>0.08</v>
      </c>
      <c r="FV28" s="126">
        <f>'2 кв.'!FV29+'1 кв.'!FV34</f>
        <v>0</v>
      </c>
      <c r="FW28" s="126">
        <f>'2 кв.'!FW29+'1 кв.'!FW34</f>
        <v>0</v>
      </c>
      <c r="FX28" s="126">
        <f>'2 кв.'!FX29+'1 кв.'!FX34</f>
        <v>1E-3</v>
      </c>
      <c r="FY28" s="126">
        <f>'2 кв.'!FY29+'1 кв.'!FY34</f>
        <v>0</v>
      </c>
      <c r="FZ28" s="126">
        <f>'2 кв.'!FZ29+'1 кв.'!FZ34</f>
        <v>0.01</v>
      </c>
      <c r="GA28" s="126">
        <f>'2 кв.'!GA29+'1 кв.'!GA34</f>
        <v>0</v>
      </c>
      <c r="GB28" s="126">
        <f>'2 кв.'!GB29+'1 кв.'!GB34</f>
        <v>1.1999999999999999E-3</v>
      </c>
      <c r="GC28" s="126">
        <f>'2 кв.'!GC29+'1 кв.'!GC34</f>
        <v>0</v>
      </c>
      <c r="GD28" s="126">
        <f>'2 кв.'!GD29+'1 кв.'!GD34</f>
        <v>0</v>
      </c>
      <c r="GE28" s="126">
        <f>'2 кв.'!GE29+'1 кв.'!GE34</f>
        <v>2.5999999999999999E-2</v>
      </c>
      <c r="GF28" s="126">
        <f>'2 кв.'!GF29+'1 кв.'!GF34</f>
        <v>2.0000000000000001E-4</v>
      </c>
      <c r="GG28" s="126">
        <f>'2 кв.'!GG29+'1 кв.'!GG34</f>
        <v>0</v>
      </c>
      <c r="GH28" s="126">
        <f>'2 кв.'!GH29+'1 кв.'!GH34</f>
        <v>0</v>
      </c>
      <c r="GI28" s="126">
        <f>'2 кв.'!GI29+'1 кв.'!GI34</f>
        <v>0</v>
      </c>
      <c r="GJ28" s="126">
        <f>'2 кв.'!GJ29+'1 кв.'!GJ34</f>
        <v>1.4999999999999999E-2</v>
      </c>
      <c r="GK28" s="126">
        <f>'2 кв.'!GK29+'1 кв.'!GK34</f>
        <v>1E-3</v>
      </c>
      <c r="GL28" s="126">
        <f>'2 кв.'!GL29+'1 кв.'!GL34</f>
        <v>0</v>
      </c>
      <c r="GM28" s="126">
        <f>'2 кв.'!GM29+'1 кв.'!GM34</f>
        <v>0</v>
      </c>
      <c r="GN28" s="126">
        <f>'2 кв.'!GN29+'1 кв.'!GN34</f>
        <v>0</v>
      </c>
      <c r="GO28" s="126">
        <f>'2 кв.'!GO29+'1 кв.'!GO34</f>
        <v>0</v>
      </c>
      <c r="GP28" s="126">
        <f>'2 кв.'!GP29+'1 кв.'!GP34</f>
        <v>0</v>
      </c>
      <c r="GQ28" s="126">
        <f>'2 кв.'!GQ29+'1 кв.'!GQ34</f>
        <v>0</v>
      </c>
      <c r="GR28" s="126">
        <f>'2 кв.'!GR29+'1 кв.'!GR34</f>
        <v>0</v>
      </c>
      <c r="GS28" s="126">
        <f>'2 кв.'!GS29+'1 кв.'!GS34</f>
        <v>0</v>
      </c>
      <c r="GT28" s="126">
        <f>'2 кв.'!GT29+'1 кв.'!GT34</f>
        <v>0.01</v>
      </c>
      <c r="GU28" s="126">
        <f>'2 кв.'!GU29+'1 кв.'!GU34</f>
        <v>0</v>
      </c>
      <c r="GV28" s="126">
        <f>'2 кв.'!GV29+'1 кв.'!GV34</f>
        <v>0</v>
      </c>
      <c r="GW28" s="126">
        <f>'2 кв.'!GW29+'1 кв.'!GW34</f>
        <v>0</v>
      </c>
      <c r="GX28" s="126">
        <f>'2 кв.'!GX29+'1 кв.'!GX34</f>
        <v>0</v>
      </c>
      <c r="GY28" s="126">
        <f>'2 кв.'!GY29+'1 кв.'!GY34</f>
        <v>0</v>
      </c>
      <c r="GZ28" s="126">
        <f>'2 кв.'!GZ29+'1 кв.'!GZ34</f>
        <v>0</v>
      </c>
      <c r="HA28" s="126">
        <f>'2 кв.'!HA29+'1 кв.'!HA34</f>
        <v>1E-3</v>
      </c>
      <c r="HB28" s="126">
        <f>'2 кв.'!HB29+'1 кв.'!HB34</f>
        <v>0</v>
      </c>
      <c r="HC28" s="126">
        <f>'2 кв.'!HC29+'1 кв.'!HC34</f>
        <v>0</v>
      </c>
      <c r="HD28" s="126">
        <f>'2 кв.'!HD29+'1 кв.'!HD34</f>
        <v>0</v>
      </c>
      <c r="HE28" s="126">
        <f>'2 кв.'!HE29+'1 кв.'!HE34</f>
        <v>0.04</v>
      </c>
      <c r="HF28" s="126">
        <f>'2 кв.'!HF29+'1 кв.'!HF34</f>
        <v>0</v>
      </c>
      <c r="HG28" s="126">
        <f>'2 кв.'!HG29+'1 кв.'!HG34</f>
        <v>0</v>
      </c>
      <c r="HH28" s="126">
        <f>'2 кв.'!HH29+'1 кв.'!HH34</f>
        <v>1E-3</v>
      </c>
      <c r="HI28" s="126">
        <f>'2 кв.'!HI29+'1 кв.'!HI34</f>
        <v>0</v>
      </c>
      <c r="HJ28" s="126">
        <f>'2 кв.'!HJ29+'1 кв.'!HJ34</f>
        <v>0</v>
      </c>
      <c r="HK28" s="126">
        <f>'2 кв.'!HK29+'1 кв.'!HK34</f>
        <v>0</v>
      </c>
      <c r="HL28" s="126">
        <f>'2 кв.'!HL29+'1 кв.'!HL34</f>
        <v>0</v>
      </c>
      <c r="HM28" s="126">
        <f>'2 кв.'!HM29+'1 кв.'!HM34</f>
        <v>0</v>
      </c>
      <c r="HN28" s="126">
        <f>'2 кв.'!HN29+'1 кв.'!HN34</f>
        <v>0</v>
      </c>
      <c r="HO28" s="126">
        <f>'2 кв.'!HO29+'1 кв.'!HO34</f>
        <v>0</v>
      </c>
      <c r="HP28" s="126">
        <f>'2 кв.'!HP29+'1 кв.'!HP34</f>
        <v>2.5000000000000001E-3</v>
      </c>
      <c r="HQ28" s="126">
        <f>'2 кв.'!HQ29+'1 кв.'!HQ34</f>
        <v>0</v>
      </c>
      <c r="HR28" s="126">
        <f>'2 кв.'!HR29+'1 кв.'!HR34</f>
        <v>0</v>
      </c>
      <c r="HS28" s="126">
        <f>'2 кв.'!HS29+'1 кв.'!HS34</f>
        <v>0</v>
      </c>
      <c r="HT28" s="126">
        <f>'2 кв.'!HT29+'1 кв.'!HT34</f>
        <v>0</v>
      </c>
      <c r="HU28" s="126">
        <f>'2 кв.'!HU29+'1 кв.'!HU34</f>
        <v>0</v>
      </c>
      <c r="HV28" s="126">
        <f>'2 кв.'!HV29+'1 кв.'!HV34</f>
        <v>0</v>
      </c>
      <c r="HW28" s="126">
        <f>'2 кв.'!HW29+'1 кв.'!HW34</f>
        <v>0</v>
      </c>
      <c r="HX28" s="126">
        <f>'2 кв.'!HX29+'1 кв.'!HX34</f>
        <v>0</v>
      </c>
      <c r="HY28" s="126">
        <f>'2 кв.'!HY29+'1 кв.'!HY34</f>
        <v>0</v>
      </c>
      <c r="HZ28" s="126">
        <f>'2 кв.'!HZ29+'1 кв.'!HZ34</f>
        <v>0</v>
      </c>
      <c r="IA28" s="126">
        <f>'2 кв.'!IA29+'1 кв.'!IA34</f>
        <v>0</v>
      </c>
      <c r="IB28" s="126">
        <f>'2 кв.'!IB29+'1 кв.'!IB34</f>
        <v>0</v>
      </c>
      <c r="IC28" s="126">
        <f>'2 кв.'!IC29+'1 кв.'!IC34</f>
        <v>0</v>
      </c>
      <c r="ID28" s="126">
        <f>'2 кв.'!ID29+'1 кв.'!ID34</f>
        <v>1E-3</v>
      </c>
      <c r="IE28" s="126">
        <f>'2 кв.'!IE29+'1 кв.'!IE34</f>
        <v>0</v>
      </c>
      <c r="IF28" s="126">
        <f>'2 кв.'!IF29+'1 кв.'!IF34</f>
        <v>1E-3</v>
      </c>
    </row>
    <row r="29" spans="1:240" s="79" customFormat="1" ht="13.5" customHeight="1">
      <c r="A29" s="74"/>
      <c r="B29" s="75"/>
      <c r="C29" s="76" t="s">
        <v>17</v>
      </c>
      <c r="D29" s="84">
        <f t="shared" si="4"/>
        <v>909.14100000000008</v>
      </c>
      <c r="E29" s="95">
        <v>681.245</v>
      </c>
      <c r="F29" s="95">
        <v>227.89600000000002</v>
      </c>
      <c r="G29" s="126">
        <f>'2 кв.'!G30+'1 кв.'!G35</f>
        <v>0</v>
      </c>
      <c r="H29" s="126">
        <f>'2 кв.'!H30+'1 кв.'!H35</f>
        <v>0</v>
      </c>
      <c r="I29" s="126">
        <f>'2 кв.'!I30+'1 кв.'!I35</f>
        <v>0</v>
      </c>
      <c r="J29" s="126">
        <f>'2 кв.'!J30+'1 кв.'!J35</f>
        <v>0</v>
      </c>
      <c r="K29" s="126">
        <f>'2 кв.'!K30+'1 кв.'!K35</f>
        <v>0</v>
      </c>
      <c r="L29" s="126">
        <f>'2 кв.'!L30+'1 кв.'!L35</f>
        <v>0</v>
      </c>
      <c r="M29" s="126">
        <f>'2 кв.'!M30+'1 кв.'!M35</f>
        <v>0</v>
      </c>
      <c r="N29" s="126">
        <f>'2 кв.'!N30+'1 кв.'!N35</f>
        <v>0</v>
      </c>
      <c r="O29" s="126">
        <f>'2 кв.'!O30+'1 кв.'!O35</f>
        <v>0</v>
      </c>
      <c r="P29" s="126">
        <f>'2 кв.'!P30+'1 кв.'!P35</f>
        <v>0</v>
      </c>
      <c r="Q29" s="126">
        <f>'2 кв.'!Q30+'1 кв.'!Q35</f>
        <v>0</v>
      </c>
      <c r="R29" s="126">
        <f>'2 кв.'!R30+'1 кв.'!R35</f>
        <v>0</v>
      </c>
      <c r="S29" s="126">
        <f>'2 кв.'!S30+'1 кв.'!S35</f>
        <v>0</v>
      </c>
      <c r="T29" s="126">
        <f>'2 кв.'!T30+'1 кв.'!T35</f>
        <v>0</v>
      </c>
      <c r="U29" s="126">
        <f>'2 кв.'!U30+'1 кв.'!U35</f>
        <v>0</v>
      </c>
      <c r="V29" s="126">
        <f>'2 кв.'!V30+'1 кв.'!V35</f>
        <v>0</v>
      </c>
      <c r="W29" s="126">
        <f>'2 кв.'!W30+'1 кв.'!W35</f>
        <v>0</v>
      </c>
      <c r="X29" s="126">
        <f>'2 кв.'!X30+'1 кв.'!X35</f>
        <v>0</v>
      </c>
      <c r="Y29" s="126">
        <f>'2 кв.'!Y30+'1 кв.'!Y35</f>
        <v>0</v>
      </c>
      <c r="Z29" s="126">
        <f>'2 кв.'!Z30+'1 кв.'!Z35</f>
        <v>0</v>
      </c>
      <c r="AA29" s="126">
        <f>'2 кв.'!AA30+'1 кв.'!AA35</f>
        <v>0</v>
      </c>
      <c r="AB29" s="126">
        <f>'2 кв.'!AB30+'1 кв.'!AB35</f>
        <v>118.05600000000001</v>
      </c>
      <c r="AC29" s="126">
        <f>'2 кв.'!AC30+'1 кв.'!AC35</f>
        <v>0</v>
      </c>
      <c r="AD29" s="126">
        <f>'2 кв.'!AD30+'1 кв.'!AD35</f>
        <v>71.751999999999995</v>
      </c>
      <c r="AE29" s="126">
        <f>'2 кв.'!AE30+'1 кв.'!AE35</f>
        <v>0</v>
      </c>
      <c r="AF29" s="126">
        <f>'2 кв.'!AF30+'1 кв.'!AF35</f>
        <v>0</v>
      </c>
      <c r="AG29" s="126">
        <f>'2 кв.'!AG30+'1 кв.'!AG35</f>
        <v>0</v>
      </c>
      <c r="AH29" s="126">
        <f>'2 кв.'!AH30+'1 кв.'!AH35</f>
        <v>11.311</v>
      </c>
      <c r="AI29" s="126">
        <f>'2 кв.'!AI30+'1 кв.'!AI35</f>
        <v>0.29899999999999999</v>
      </c>
      <c r="AJ29" s="126">
        <f>'2 кв.'!AJ30+'1 кв.'!AJ35</f>
        <v>0</v>
      </c>
      <c r="AK29" s="126">
        <f>'2 кв.'!AK30+'1 кв.'!AK35</f>
        <v>0</v>
      </c>
      <c r="AL29" s="126">
        <f>'2 кв.'!AL30+'1 кв.'!AL35</f>
        <v>0</v>
      </c>
      <c r="AM29" s="126">
        <f>'2 кв.'!AM30+'1 кв.'!AM35</f>
        <v>0</v>
      </c>
      <c r="AN29" s="126">
        <f>'2 кв.'!AN30+'1 кв.'!AN35</f>
        <v>0</v>
      </c>
      <c r="AO29" s="126">
        <f>'2 кв.'!AO30+'1 кв.'!AO35</f>
        <v>0.89800000000000002</v>
      </c>
      <c r="AP29" s="126">
        <f>'2 кв.'!AP30+'1 кв.'!AP35</f>
        <v>7.9180000000000001</v>
      </c>
      <c r="AQ29" s="126">
        <f>'2 кв.'!AQ30+'1 кв.'!AQ35</f>
        <v>0</v>
      </c>
      <c r="AR29" s="126">
        <f>'2 кв.'!AR30+'1 кв.'!AR35</f>
        <v>0</v>
      </c>
      <c r="AS29" s="126">
        <f>'2 кв.'!AS30+'1 кв.'!AS35</f>
        <v>0</v>
      </c>
      <c r="AT29" s="126">
        <f>'2 кв.'!AT30+'1 кв.'!AT35</f>
        <v>12.962999999999999</v>
      </c>
      <c r="AU29" s="126">
        <f>'2 кв.'!AU30+'1 кв.'!AU35</f>
        <v>0</v>
      </c>
      <c r="AV29" s="126">
        <f>'2 кв.'!AV30+'1 кв.'!AV35</f>
        <v>0</v>
      </c>
      <c r="AW29" s="126">
        <f>'2 кв.'!AW30+'1 кв.'!AW35</f>
        <v>1.198</v>
      </c>
      <c r="AX29" s="126">
        <f>'2 кв.'!AX30+'1 кв.'!AX35</f>
        <v>11.311</v>
      </c>
      <c r="AY29" s="126">
        <f>'2 кв.'!AY30+'1 кв.'!AY35</f>
        <v>0</v>
      </c>
      <c r="AZ29" s="126">
        <f>'2 кв.'!AZ30+'1 кв.'!AZ35</f>
        <v>0</v>
      </c>
      <c r="BA29" s="126">
        <f>'2 кв.'!BA30+'1 кв.'!BA35</f>
        <v>0</v>
      </c>
      <c r="BB29" s="126">
        <f>'2 кв.'!BB30+'1 кв.'!BB35</f>
        <v>0</v>
      </c>
      <c r="BC29" s="126">
        <f>'2 кв.'!BC30+'1 кв.'!BC35</f>
        <v>0</v>
      </c>
      <c r="BD29" s="126">
        <f>'2 кв.'!BD30+'1 кв.'!BD35</f>
        <v>0</v>
      </c>
      <c r="BE29" s="126">
        <f>'2 кв.'!BE30+'1 кв.'!BE35</f>
        <v>0</v>
      </c>
      <c r="BF29" s="126">
        <f>'2 кв.'!BF30+'1 кв.'!BF35</f>
        <v>0</v>
      </c>
      <c r="BG29" s="126">
        <f>'2 кв.'!BG30+'1 кв.'!BG35</f>
        <v>0</v>
      </c>
      <c r="BH29" s="126">
        <f>'2 кв.'!BH30+'1 кв.'!BH35</f>
        <v>16.486000000000001</v>
      </c>
      <c r="BI29" s="126">
        <f>'2 кв.'!BI30+'1 кв.'!BI35</f>
        <v>0</v>
      </c>
      <c r="BJ29" s="126">
        <f>'2 кв.'!BJ30+'1 кв.'!BJ35</f>
        <v>0</v>
      </c>
      <c r="BK29" s="126">
        <f>'2 кв.'!BK30+'1 кв.'!BK35</f>
        <v>0</v>
      </c>
      <c r="BL29" s="126">
        <f>'2 кв.'!BL30+'1 кв.'!BL35</f>
        <v>0</v>
      </c>
      <c r="BM29" s="126">
        <f>'2 кв.'!BM30+'1 кв.'!BM35</f>
        <v>0</v>
      </c>
      <c r="BN29" s="126">
        <f>'2 кв.'!BN30+'1 кв.'!BN35</f>
        <v>0</v>
      </c>
      <c r="BO29" s="126">
        <f>'2 кв.'!BO30+'1 кв.'!BO35</f>
        <v>0</v>
      </c>
      <c r="BP29" s="126">
        <f>'2 кв.'!BP30+'1 кв.'!BP35</f>
        <v>0</v>
      </c>
      <c r="BQ29" s="126">
        <f>'2 кв.'!BQ30+'1 кв.'!BQ35</f>
        <v>0</v>
      </c>
      <c r="BR29" s="126">
        <f>'2 кв.'!BR30+'1 кв.'!BR35</f>
        <v>0</v>
      </c>
      <c r="BS29" s="126">
        <f>'2 кв.'!BS30+'1 кв.'!BS35</f>
        <v>0</v>
      </c>
      <c r="BT29" s="126">
        <f>'2 кв.'!BT30+'1 кв.'!BT35</f>
        <v>0</v>
      </c>
      <c r="BU29" s="126">
        <f>'2 кв.'!BU30+'1 кв.'!BU35</f>
        <v>6.4569999999999999</v>
      </c>
      <c r="BV29" s="126">
        <f>'2 кв.'!BV30+'1 кв.'!BV35</f>
        <v>0</v>
      </c>
      <c r="BW29" s="126">
        <f>'2 кв.'!BW30+'1 кв.'!BW35</f>
        <v>0</v>
      </c>
      <c r="BX29" s="126">
        <f>'2 кв.'!BX30+'1 кв.'!BX35</f>
        <v>0</v>
      </c>
      <c r="BY29" s="126">
        <f>'2 кв.'!BY30+'1 кв.'!BY35</f>
        <v>0</v>
      </c>
      <c r="BZ29" s="126">
        <f>'2 кв.'!BZ30+'1 кв.'!BZ35</f>
        <v>0</v>
      </c>
      <c r="CA29" s="126">
        <f>'2 кв.'!CA30+'1 кв.'!CA35</f>
        <v>0</v>
      </c>
      <c r="CB29" s="126">
        <f>'2 кв.'!CB30+'1 кв.'!CB35</f>
        <v>0.29899999999999999</v>
      </c>
      <c r="CC29" s="126">
        <f>'2 кв.'!CC30+'1 кв.'!CC35</f>
        <v>0</v>
      </c>
      <c r="CD29" s="126">
        <f>'2 кв.'!CD30+'1 кв.'!CD35</f>
        <v>0</v>
      </c>
      <c r="CE29" s="126">
        <f>'2 кв.'!CE30+'1 кв.'!CE35</f>
        <v>0</v>
      </c>
      <c r="CF29" s="126">
        <f>'2 кв.'!CF30+'1 кв.'!CF35</f>
        <v>0</v>
      </c>
      <c r="CG29" s="126">
        <f>'2 кв.'!CG30+'1 кв.'!CG35</f>
        <v>0</v>
      </c>
      <c r="CH29" s="126">
        <f>'2 кв.'!CH30+'1 кв.'!CH35</f>
        <v>0</v>
      </c>
      <c r="CI29" s="126">
        <f>'2 кв.'!CI30+'1 кв.'!CI35</f>
        <v>0</v>
      </c>
      <c r="CJ29" s="126">
        <f>'2 кв.'!CJ30+'1 кв.'!CJ35</f>
        <v>0</v>
      </c>
      <c r="CK29" s="126">
        <f>'2 кв.'!CK30+'1 кв.'!CK35</f>
        <v>0</v>
      </c>
      <c r="CL29" s="126">
        <f>'2 кв.'!CL30+'1 кв.'!CL35</f>
        <v>0</v>
      </c>
      <c r="CM29" s="126">
        <f>'2 кв.'!CM30+'1 кв.'!CM35</f>
        <v>0</v>
      </c>
      <c r="CN29" s="126">
        <f>'2 кв.'!CN30+'1 кв.'!CN35</f>
        <v>0</v>
      </c>
      <c r="CO29" s="126">
        <f>'2 кв.'!CO30+'1 кв.'!CO35</f>
        <v>0</v>
      </c>
      <c r="CP29" s="126">
        <f>'2 кв.'!CP30+'1 кв.'!CP35</f>
        <v>0</v>
      </c>
      <c r="CQ29" s="126">
        <f>'2 кв.'!CQ30+'1 кв.'!CQ35</f>
        <v>0</v>
      </c>
      <c r="CR29" s="126">
        <f>'2 кв.'!CR30+'1 кв.'!CR35</f>
        <v>0</v>
      </c>
      <c r="CS29" s="126">
        <f>'2 кв.'!CS30+'1 кв.'!CS35</f>
        <v>26.774000000000001</v>
      </c>
      <c r="CT29" s="126">
        <f>'2 кв.'!CT30+'1 кв.'!CT35</f>
        <v>0</v>
      </c>
      <c r="CU29" s="126">
        <f>'2 кв.'!CU30+'1 кв.'!CU35</f>
        <v>0</v>
      </c>
      <c r="CV29" s="126">
        <f>'2 кв.'!CV30+'1 кв.'!CV35</f>
        <v>0</v>
      </c>
      <c r="CW29" s="126">
        <f>'2 кв.'!CW30+'1 кв.'!CW35</f>
        <v>0</v>
      </c>
      <c r="CX29" s="126">
        <f>'2 кв.'!CX30+'1 кв.'!CX35</f>
        <v>0</v>
      </c>
      <c r="CY29" s="126">
        <f>'2 кв.'!CY30+'1 кв.'!CY35</f>
        <v>0</v>
      </c>
      <c r="CZ29" s="126">
        <f>'2 кв.'!CZ30+'1 кв.'!CZ35</f>
        <v>0</v>
      </c>
      <c r="DA29" s="126">
        <f>'2 кв.'!DA30+'1 кв.'!DA35</f>
        <v>3.2069999999999999</v>
      </c>
      <c r="DB29" s="126">
        <f>'2 кв.'!DB30+'1 кв.'!DB35</f>
        <v>17.945</v>
      </c>
      <c r="DC29" s="126">
        <f>'2 кв.'!DC30+'1 кв.'!DC35</f>
        <v>0</v>
      </c>
      <c r="DD29" s="126">
        <f>'2 кв.'!DD30+'1 кв.'!DD35</f>
        <v>3.5880000000000001</v>
      </c>
      <c r="DE29" s="126">
        <f>'2 кв.'!DE30+'1 кв.'!DE35</f>
        <v>0</v>
      </c>
      <c r="DF29" s="126">
        <f>'2 кв.'!DF30+'1 кв.'!DF35</f>
        <v>0</v>
      </c>
      <c r="DG29" s="126">
        <f>'2 кв.'!DG30+'1 кв.'!DG35</f>
        <v>0</v>
      </c>
      <c r="DH29" s="126">
        <f>'2 кв.'!DH30+'1 кв.'!DH35</f>
        <v>0</v>
      </c>
      <c r="DI29" s="126">
        <f>'2 кв.'!DI30+'1 кв.'!DI35</f>
        <v>0</v>
      </c>
      <c r="DJ29" s="126">
        <f>'2 кв.'!DJ30+'1 кв.'!DJ35</f>
        <v>0</v>
      </c>
      <c r="DK29" s="126">
        <f>'2 кв.'!DK30+'1 кв.'!DK35</f>
        <v>0</v>
      </c>
      <c r="DL29" s="126">
        <f>'2 кв.'!DL30+'1 кв.'!DL35</f>
        <v>0</v>
      </c>
      <c r="DM29" s="126">
        <f>'2 кв.'!DM30+'1 кв.'!DM35</f>
        <v>0</v>
      </c>
      <c r="DN29" s="126">
        <f>'2 кв.'!DN30+'1 кв.'!DN35</f>
        <v>0</v>
      </c>
      <c r="DO29" s="126">
        <f>'2 кв.'!DO30+'1 кв.'!DO35</f>
        <v>0</v>
      </c>
      <c r="DP29" s="126">
        <f>'2 кв.'!DP30+'1 кв.'!DP35</f>
        <v>0</v>
      </c>
      <c r="DQ29" s="126">
        <f>'2 кв.'!DQ30+'1 кв.'!DQ35</f>
        <v>0</v>
      </c>
      <c r="DR29" s="126">
        <f>'2 кв.'!DR30+'1 кв.'!DR35</f>
        <v>0</v>
      </c>
      <c r="DS29" s="126">
        <f>'2 кв.'!DS30+'1 кв.'!DS35</f>
        <v>0</v>
      </c>
      <c r="DT29" s="126">
        <f>'2 кв.'!DT30+'1 кв.'!DT35</f>
        <v>0</v>
      </c>
      <c r="DU29" s="126">
        <f>'2 кв.'!DU30+'1 кв.'!DU35</f>
        <v>0</v>
      </c>
      <c r="DV29" s="126">
        <f>'2 кв.'!DV30+'1 кв.'!DV35</f>
        <v>0</v>
      </c>
      <c r="DW29" s="126">
        <f>'2 кв.'!DW30+'1 кв.'!DW35</f>
        <v>0</v>
      </c>
      <c r="DX29" s="126">
        <f>'2 кв.'!DX30+'1 кв.'!DX35</f>
        <v>44.478999999999999</v>
      </c>
      <c r="DY29" s="126">
        <f>'2 кв.'!DY30+'1 кв.'!DY35</f>
        <v>0</v>
      </c>
      <c r="DZ29" s="126">
        <f>'2 кв.'!DZ30+'1 кв.'!DZ35</f>
        <v>9.9879999999999995</v>
      </c>
      <c r="EA29" s="126">
        <f>'2 кв.'!EA30+'1 кв.'!EA35</f>
        <v>0</v>
      </c>
      <c r="EB29" s="126">
        <f>'2 кв.'!EB30+'1 кв.'!EB35</f>
        <v>61.580999999999996</v>
      </c>
      <c r="EC29" s="126">
        <f>'2 кв.'!EC30+'1 кв.'!EC35</f>
        <v>95.424000000000007</v>
      </c>
      <c r="ED29" s="126">
        <f>'2 кв.'!ED30+'1 кв.'!ED35</f>
        <v>0</v>
      </c>
      <c r="EE29" s="126">
        <f>'2 кв.'!EE30+'1 кв.'!EE35</f>
        <v>0</v>
      </c>
      <c r="EF29" s="126">
        <f>'2 кв.'!EF30+'1 кв.'!EF35</f>
        <v>0</v>
      </c>
      <c r="EG29" s="126">
        <f>'2 кв.'!EG30+'1 кв.'!EG35</f>
        <v>0</v>
      </c>
      <c r="EH29" s="126">
        <f>'2 кв.'!EH30+'1 кв.'!EH35</f>
        <v>0</v>
      </c>
      <c r="EI29" s="126">
        <f>'2 кв.'!EI30+'1 кв.'!EI35</f>
        <v>0</v>
      </c>
      <c r="EJ29" s="126">
        <f>'2 кв.'!EJ30+'1 кв.'!EJ35</f>
        <v>0.89800000000000002</v>
      </c>
      <c r="EK29" s="126">
        <f>'2 кв.'!EK30+'1 кв.'!EK35</f>
        <v>0.89800000000000002</v>
      </c>
      <c r="EL29" s="126">
        <f>'2 кв.'!EL30+'1 кв.'!EL35</f>
        <v>0</v>
      </c>
      <c r="EM29" s="126">
        <f>'2 кв.'!EM30+'1 кв.'!EM35</f>
        <v>0</v>
      </c>
      <c r="EN29" s="126">
        <f>'2 кв.'!EN30+'1 кв.'!EN35</f>
        <v>0</v>
      </c>
      <c r="EO29" s="126">
        <f>'2 кв.'!EO30+'1 кв.'!EO35</f>
        <v>0</v>
      </c>
      <c r="EP29" s="126">
        <f>'2 кв.'!EP30+'1 кв.'!EP35</f>
        <v>3.6080000000000001</v>
      </c>
      <c r="EQ29" s="126">
        <f>'2 кв.'!EQ30+'1 кв.'!EQ35</f>
        <v>0</v>
      </c>
      <c r="ER29" s="126">
        <f>'2 кв.'!ER30+'1 кв.'!ER35</f>
        <v>0</v>
      </c>
      <c r="ES29" s="126">
        <f>'2 кв.'!ES30+'1 кв.'!ES35</f>
        <v>0</v>
      </c>
      <c r="ET29" s="126">
        <f>'2 кв.'!ET30+'1 кв.'!ET35</f>
        <v>0</v>
      </c>
      <c r="EU29" s="126">
        <f>'2 кв.'!EU30+'1 кв.'!EU35</f>
        <v>0</v>
      </c>
      <c r="EV29" s="126">
        <f>'2 кв.'!EV30+'1 кв.'!EV35</f>
        <v>0</v>
      </c>
      <c r="EW29" s="126">
        <f>'2 кв.'!EW30+'1 кв.'!EW35</f>
        <v>0</v>
      </c>
      <c r="EX29" s="126">
        <f>'2 кв.'!EX30+'1 кв.'!EX35</f>
        <v>0</v>
      </c>
      <c r="EY29" s="126">
        <f>'2 кв.'!EY30+'1 кв.'!EY35</f>
        <v>0</v>
      </c>
      <c r="EZ29" s="126">
        <f>'2 кв.'!EZ30+'1 кв.'!EZ35</f>
        <v>0</v>
      </c>
      <c r="FA29" s="126">
        <f>'2 кв.'!FA30+'1 кв.'!FA35</f>
        <v>0</v>
      </c>
      <c r="FB29" s="126">
        <f>'2 кв.'!FB30+'1 кв.'!FB35</f>
        <v>0</v>
      </c>
      <c r="FC29" s="126">
        <f>'2 кв.'!FC30+'1 кв.'!FC35</f>
        <v>0</v>
      </c>
      <c r="FD29" s="126">
        <f>'2 кв.'!FD30+'1 кв.'!FD35</f>
        <v>0</v>
      </c>
      <c r="FE29" s="126">
        <f>'2 кв.'!FE30+'1 кв.'!FE35</f>
        <v>0</v>
      </c>
      <c r="FF29" s="126">
        <f>'2 кв.'!FF30+'1 кв.'!FF35</f>
        <v>0</v>
      </c>
      <c r="FG29" s="126">
        <f>'2 кв.'!FG30+'1 кв.'!FG35</f>
        <v>0</v>
      </c>
      <c r="FH29" s="126">
        <f>'2 кв.'!FH30+'1 кв.'!FH35</f>
        <v>0</v>
      </c>
      <c r="FI29" s="126">
        <f>'2 кв.'!FI30+'1 кв.'!FI35</f>
        <v>0</v>
      </c>
      <c r="FJ29" s="126">
        <f>'2 кв.'!FJ30+'1 кв.'!FJ35</f>
        <v>0</v>
      </c>
      <c r="FK29" s="126">
        <f>'2 кв.'!FK30+'1 кв.'!FK35</f>
        <v>0</v>
      </c>
      <c r="FL29" s="126">
        <f>'2 кв.'!FL30+'1 кв.'!FL35</f>
        <v>0</v>
      </c>
      <c r="FM29" s="126">
        <f>'2 кв.'!FM30+'1 кв.'!FM35</f>
        <v>310.26099999999997</v>
      </c>
      <c r="FN29" s="126">
        <f>'2 кв.'!FN30+'1 кв.'!FN35</f>
        <v>0</v>
      </c>
      <c r="FO29" s="126">
        <f>'2 кв.'!FO30+'1 кв.'!FO35</f>
        <v>0</v>
      </c>
      <c r="FP29" s="126">
        <f>'2 кв.'!FP30+'1 кв.'!FP35</f>
        <v>0</v>
      </c>
      <c r="FQ29" s="126">
        <f>'2 кв.'!FQ30+'1 кв.'!FQ35</f>
        <v>0</v>
      </c>
      <c r="FR29" s="126">
        <f>'2 кв.'!FR30+'1 кв.'!FR35</f>
        <v>0</v>
      </c>
      <c r="FS29" s="126">
        <f>'2 кв.'!FS30+'1 кв.'!FS35</f>
        <v>0</v>
      </c>
      <c r="FT29" s="126">
        <f>'2 кв.'!FT30+'1 кв.'!FT35</f>
        <v>0</v>
      </c>
      <c r="FU29" s="126">
        <f>'2 кв.'!FU30+'1 кв.'!FU35</f>
        <v>8.5510000000000002</v>
      </c>
      <c r="FV29" s="126">
        <f>'2 кв.'!FV30+'1 кв.'!FV35</f>
        <v>0</v>
      </c>
      <c r="FW29" s="126">
        <f>'2 кв.'!FW30+'1 кв.'!FW35</f>
        <v>0</v>
      </c>
      <c r="FX29" s="126">
        <f>'2 кв.'!FX30+'1 кв.'!FX35</f>
        <v>0.59899999999999998</v>
      </c>
      <c r="FY29" s="126">
        <f>'2 кв.'!FY30+'1 кв.'!FY35</f>
        <v>0</v>
      </c>
      <c r="FZ29" s="126">
        <f>'2 кв.'!FZ30+'1 кв.'!FZ35</f>
        <v>11.965</v>
      </c>
      <c r="GA29" s="126">
        <f>'2 кв.'!GA30+'1 кв.'!GA35</f>
        <v>0</v>
      </c>
      <c r="GB29" s="126">
        <f>'2 кв.'!GB30+'1 кв.'!GB35</f>
        <v>1.198</v>
      </c>
      <c r="GC29" s="126">
        <f>'2 кв.'!GC30+'1 кв.'!GC35</f>
        <v>0</v>
      </c>
      <c r="GD29" s="126">
        <f>'2 кв.'!GD30+'1 кв.'!GD35</f>
        <v>0</v>
      </c>
      <c r="GE29" s="126">
        <f>'2 кв.'!GE30+'1 кв.'!GE35</f>
        <v>11.872</v>
      </c>
      <c r="GF29" s="126">
        <f>'2 кв.'!GF30+'1 кв.'!GF35</f>
        <v>0.23400000000000001</v>
      </c>
      <c r="GG29" s="126">
        <f>'2 кв.'!GG30+'1 кв.'!GG35</f>
        <v>0</v>
      </c>
      <c r="GH29" s="126">
        <f>'2 кв.'!GH30+'1 кв.'!GH35</f>
        <v>0</v>
      </c>
      <c r="GI29" s="126">
        <f>'2 кв.'!GI30+'1 кв.'!GI35</f>
        <v>0</v>
      </c>
      <c r="GJ29" s="126">
        <f>'2 кв.'!GJ30+'1 кв.'!GJ35</f>
        <v>17.361000000000001</v>
      </c>
      <c r="GK29" s="126">
        <f>'2 кв.'!GK30+'1 кв.'!GK35</f>
        <v>0.59899999999999998</v>
      </c>
      <c r="GL29" s="126">
        <f>'2 кв.'!GL30+'1 кв.'!GL35</f>
        <v>0</v>
      </c>
      <c r="GM29" s="126">
        <f>'2 кв.'!GM30+'1 кв.'!GM35</f>
        <v>0</v>
      </c>
      <c r="GN29" s="126">
        <f>'2 кв.'!GN30+'1 кв.'!GN35</f>
        <v>0</v>
      </c>
      <c r="GO29" s="126">
        <f>'2 кв.'!GO30+'1 кв.'!GO35</f>
        <v>0</v>
      </c>
      <c r="GP29" s="126">
        <f>'2 кв.'!GP30+'1 кв.'!GP35</f>
        <v>0</v>
      </c>
      <c r="GQ29" s="126">
        <f>'2 кв.'!GQ30+'1 кв.'!GQ35</f>
        <v>0</v>
      </c>
      <c r="GR29" s="126">
        <f>'2 кв.'!GR30+'1 кв.'!GR35</f>
        <v>0</v>
      </c>
      <c r="GS29" s="126">
        <f>'2 кв.'!GS30+'1 кв.'!GS35</f>
        <v>0</v>
      </c>
      <c r="GT29" s="126">
        <f>'2 кв.'!GT30+'1 кв.'!GT35</f>
        <v>10.468</v>
      </c>
      <c r="GU29" s="126">
        <f>'2 кв.'!GU30+'1 кв.'!GU35</f>
        <v>0</v>
      </c>
      <c r="GV29" s="126">
        <f>'2 кв.'!GV30+'1 кв.'!GV35</f>
        <v>0</v>
      </c>
      <c r="GW29" s="126">
        <f>'2 кв.'!GW30+'1 кв.'!GW35</f>
        <v>0</v>
      </c>
      <c r="GX29" s="126">
        <f>'2 кв.'!GX30+'1 кв.'!GX35</f>
        <v>0</v>
      </c>
      <c r="GY29" s="126">
        <f>'2 кв.'!GY30+'1 кв.'!GY35</f>
        <v>0</v>
      </c>
      <c r="GZ29" s="126">
        <f>'2 кв.'!GZ30+'1 кв.'!GZ35</f>
        <v>0</v>
      </c>
      <c r="HA29" s="126">
        <f>'2 кв.'!HA30+'1 кв.'!HA35</f>
        <v>0.59799999999999998</v>
      </c>
      <c r="HB29" s="126">
        <f>'2 кв.'!HB30+'1 кв.'!HB35</f>
        <v>0</v>
      </c>
      <c r="HC29" s="126">
        <f>'2 кв.'!HC30+'1 кв.'!HC35</f>
        <v>0</v>
      </c>
      <c r="HD29" s="126">
        <f>'2 кв.'!HD30+'1 кв.'!HD35</f>
        <v>0</v>
      </c>
      <c r="HE29" s="126">
        <f>'2 кв.'!HE30+'1 кв.'!HE35</f>
        <v>4.274</v>
      </c>
      <c r="HF29" s="126">
        <f>'2 кв.'!HF30+'1 кв.'!HF35</f>
        <v>0</v>
      </c>
      <c r="HG29" s="126">
        <f>'2 кв.'!HG30+'1 кв.'!HG35</f>
        <v>0</v>
      </c>
      <c r="HH29" s="126">
        <f>'2 кв.'!HH30+'1 кв.'!HH35</f>
        <v>0.29899999999999999</v>
      </c>
      <c r="HI29" s="126">
        <f>'2 кв.'!HI30+'1 кв.'!HI35</f>
        <v>0</v>
      </c>
      <c r="HJ29" s="126">
        <f>'2 кв.'!HJ30+'1 кв.'!HJ35</f>
        <v>0</v>
      </c>
      <c r="HK29" s="126">
        <f>'2 кв.'!HK30+'1 кв.'!HK35</f>
        <v>0</v>
      </c>
      <c r="HL29" s="126">
        <f>'2 кв.'!HL30+'1 кв.'!HL35</f>
        <v>0</v>
      </c>
      <c r="HM29" s="126">
        <f>'2 кв.'!HM30+'1 кв.'!HM35</f>
        <v>0</v>
      </c>
      <c r="HN29" s="126">
        <f>'2 кв.'!HN30+'1 кв.'!HN35</f>
        <v>0</v>
      </c>
      <c r="HO29" s="126">
        <f>'2 кв.'!HO30+'1 кв.'!HO35</f>
        <v>0</v>
      </c>
      <c r="HP29" s="126">
        <f>'2 кв.'!HP30+'1 кв.'!HP35</f>
        <v>2.9260000000000002</v>
      </c>
      <c r="HQ29" s="126">
        <f>'2 кв.'!HQ30+'1 кв.'!HQ35</f>
        <v>0</v>
      </c>
      <c r="HR29" s="126">
        <f>'2 кв.'!HR30+'1 кв.'!HR35</f>
        <v>0</v>
      </c>
      <c r="HS29" s="126">
        <f>'2 кв.'!HS30+'1 кв.'!HS35</f>
        <v>0</v>
      </c>
      <c r="HT29" s="126">
        <f>'2 кв.'!HT30+'1 кв.'!HT35</f>
        <v>0</v>
      </c>
      <c r="HU29" s="126">
        <f>'2 кв.'!HU30+'1 кв.'!HU35</f>
        <v>0</v>
      </c>
      <c r="HV29" s="126">
        <f>'2 кв.'!HV30+'1 кв.'!HV35</f>
        <v>0</v>
      </c>
      <c r="HW29" s="126">
        <f>'2 кв.'!HW30+'1 кв.'!HW35</f>
        <v>0</v>
      </c>
      <c r="HX29" s="126">
        <f>'2 кв.'!HX30+'1 кв.'!HX35</f>
        <v>0</v>
      </c>
      <c r="HY29" s="126">
        <f>'2 кв.'!HY30+'1 кв.'!HY35</f>
        <v>0</v>
      </c>
      <c r="HZ29" s="126">
        <f>'2 кв.'!HZ30+'1 кв.'!HZ35</f>
        <v>0</v>
      </c>
      <c r="IA29" s="126">
        <f>'2 кв.'!IA30+'1 кв.'!IA35</f>
        <v>0</v>
      </c>
      <c r="IB29" s="126">
        <f>'2 кв.'!IB30+'1 кв.'!IB35</f>
        <v>0</v>
      </c>
      <c r="IC29" s="126">
        <f>'2 кв.'!IC30+'1 кв.'!IC35</f>
        <v>0</v>
      </c>
      <c r="ID29" s="126">
        <f>'2 кв.'!ID30+'1 кв.'!ID35</f>
        <v>0.29899999999999999</v>
      </c>
      <c r="IE29" s="126">
        <f>'2 кв.'!IE30+'1 кв.'!IE35</f>
        <v>0</v>
      </c>
      <c r="IF29" s="126">
        <f>'2 кв.'!IF30+'1 кв.'!IF35</f>
        <v>0.29899999999999999</v>
      </c>
    </row>
    <row r="30" spans="1:240" s="79" customFormat="1" ht="13.5" customHeight="1">
      <c r="A30" s="74" t="s">
        <v>48</v>
      </c>
      <c r="B30" s="80" t="s">
        <v>49</v>
      </c>
      <c r="C30" s="76" t="s">
        <v>20</v>
      </c>
      <c r="D30" s="84">
        <f t="shared" si="4"/>
        <v>37.783000000000001</v>
      </c>
      <c r="E30" s="95">
        <v>8.5549999999999997</v>
      </c>
      <c r="F30" s="95">
        <v>29.228000000000002</v>
      </c>
      <c r="G30" s="126">
        <f>'2 кв.'!G31+'1 кв.'!G36</f>
        <v>0.64</v>
      </c>
      <c r="H30" s="126">
        <f>'2 кв.'!H31+'1 кв.'!H36</f>
        <v>0</v>
      </c>
      <c r="I30" s="126">
        <f>'2 кв.'!I31+'1 кв.'!I36</f>
        <v>0.30199999999999999</v>
      </c>
      <c r="J30" s="126">
        <f>'2 кв.'!J31+'1 кв.'!J36</f>
        <v>0</v>
      </c>
      <c r="K30" s="126">
        <f>'2 кв.'!K31+'1 кв.'!K36</f>
        <v>0.42799999999999999</v>
      </c>
      <c r="L30" s="126">
        <f>'2 кв.'!L31+'1 кв.'!L36</f>
        <v>0</v>
      </c>
      <c r="M30" s="126">
        <f>'2 кв.'!M31+'1 кв.'!M36</f>
        <v>0</v>
      </c>
      <c r="N30" s="126">
        <f>'2 кв.'!N31+'1 кв.'!N36</f>
        <v>0.40699999999999997</v>
      </c>
      <c r="O30" s="126">
        <f>'2 кв.'!O31+'1 кв.'!O36</f>
        <v>0</v>
      </c>
      <c r="P30" s="126">
        <f>'2 кв.'!P31+'1 кв.'!P36</f>
        <v>0</v>
      </c>
      <c r="Q30" s="126">
        <f>'2 кв.'!Q31+'1 кв.'!Q36</f>
        <v>0</v>
      </c>
      <c r="R30" s="126">
        <f>'2 кв.'!R31+'1 кв.'!R36</f>
        <v>0</v>
      </c>
      <c r="S30" s="126">
        <f>'2 кв.'!S31+'1 кв.'!S36</f>
        <v>0.61899999999999999</v>
      </c>
      <c r="T30" s="126">
        <f>'2 кв.'!T31+'1 кв.'!T36</f>
        <v>0</v>
      </c>
      <c r="U30" s="126">
        <f>'2 кв.'!U31+'1 кв.'!U36</f>
        <v>0.35099999999999998</v>
      </c>
      <c r="V30" s="126">
        <f>'2 кв.'!V31+'1 кв.'!V36</f>
        <v>0</v>
      </c>
      <c r="W30" s="126">
        <f>'2 кв.'!W31+'1 кв.'!W36</f>
        <v>0</v>
      </c>
      <c r="X30" s="126">
        <f>'2 кв.'!X31+'1 кв.'!X36</f>
        <v>0.316</v>
      </c>
      <c r="Y30" s="126">
        <f>'2 кв.'!Y31+'1 кв.'!Y36</f>
        <v>0</v>
      </c>
      <c r="Z30" s="126">
        <f>'2 кв.'!Z31+'1 кв.'!Z36</f>
        <v>0</v>
      </c>
      <c r="AA30" s="126">
        <f>'2 кв.'!AA31+'1 кв.'!AA36</f>
        <v>0</v>
      </c>
      <c r="AB30" s="126">
        <f>'2 кв.'!AB31+'1 кв.'!AB36</f>
        <v>0</v>
      </c>
      <c r="AC30" s="126">
        <f>'2 кв.'!AC31+'1 кв.'!AC36</f>
        <v>0</v>
      </c>
      <c r="AD30" s="126">
        <f>'2 кв.'!AD31+'1 кв.'!AD36</f>
        <v>0.66199999999999992</v>
      </c>
      <c r="AE30" s="126">
        <f>'2 кв.'!AE31+'1 кв.'!AE36</f>
        <v>0</v>
      </c>
      <c r="AF30" s="126">
        <f>'2 кв.'!AF31+'1 кв.'!AF36</f>
        <v>0</v>
      </c>
      <c r="AG30" s="126">
        <f>'2 кв.'!AG31+'1 кв.'!AG36</f>
        <v>0.85</v>
      </c>
      <c r="AH30" s="126">
        <f>'2 кв.'!AH31+'1 кв.'!AH36</f>
        <v>0</v>
      </c>
      <c r="AI30" s="126">
        <f>'2 кв.'!AI31+'1 кв.'!AI36</f>
        <v>0</v>
      </c>
      <c r="AJ30" s="126">
        <f>'2 кв.'!AJ31+'1 кв.'!AJ36</f>
        <v>0</v>
      </c>
      <c r="AK30" s="126">
        <f>'2 кв.'!AK31+'1 кв.'!AK36</f>
        <v>0.58099999999999996</v>
      </c>
      <c r="AL30" s="126">
        <f>'2 кв.'!AL31+'1 кв.'!AL36</f>
        <v>1.7</v>
      </c>
      <c r="AM30" s="126">
        <f>'2 кв.'!AM31+'1 кв.'!AM36</f>
        <v>0</v>
      </c>
      <c r="AN30" s="126">
        <f>'2 кв.'!AN31+'1 кв.'!AN36</f>
        <v>0</v>
      </c>
      <c r="AO30" s="126">
        <f>'2 кв.'!AO31+'1 кв.'!AO36</f>
        <v>0.66700000000000004</v>
      </c>
      <c r="AP30" s="126">
        <f>'2 кв.'!AP31+'1 кв.'!AP36</f>
        <v>1.3170000000000002</v>
      </c>
      <c r="AQ30" s="126">
        <f>'2 кв.'!AQ31+'1 кв.'!AQ36</f>
        <v>0</v>
      </c>
      <c r="AR30" s="126">
        <f>'2 кв.'!AR31+'1 кв.'!AR36</f>
        <v>1.5680000000000001</v>
      </c>
      <c r="AS30" s="126">
        <f>'2 кв.'!AS31+'1 кв.'!AS36</f>
        <v>0</v>
      </c>
      <c r="AT30" s="126">
        <f>'2 кв.'!AT31+'1 кв.'!AT36</f>
        <v>0</v>
      </c>
      <c r="AU30" s="126">
        <f>'2 кв.'!AU31+'1 кв.'!AU36</f>
        <v>0.97799999999999998</v>
      </c>
      <c r="AV30" s="126">
        <f>'2 кв.'!AV31+'1 кв.'!AV36</f>
        <v>0</v>
      </c>
      <c r="AW30" s="126">
        <f>'2 кв.'!AW31+'1 кв.'!AW36</f>
        <v>0</v>
      </c>
      <c r="AX30" s="126">
        <f>'2 кв.'!AX31+'1 кв.'!AX36</f>
        <v>0</v>
      </c>
      <c r="AY30" s="126">
        <f>'2 кв.'!AY31+'1 кв.'!AY36</f>
        <v>0</v>
      </c>
      <c r="AZ30" s="126">
        <f>'2 кв.'!AZ31+'1 кв.'!AZ36</f>
        <v>0</v>
      </c>
      <c r="BA30" s="126">
        <f>'2 кв.'!BA31+'1 кв.'!BA36</f>
        <v>0.66800000000000004</v>
      </c>
      <c r="BB30" s="126">
        <f>'2 кв.'!BB31+'1 кв.'!BB36</f>
        <v>0</v>
      </c>
      <c r="BC30" s="126">
        <f>'2 кв.'!BC31+'1 кв.'!BC36</f>
        <v>0</v>
      </c>
      <c r="BD30" s="126">
        <f>'2 кв.'!BD31+'1 кв.'!BD36</f>
        <v>0.81499999999999995</v>
      </c>
      <c r="BE30" s="126">
        <f>'2 кв.'!BE31+'1 кв.'!BE36</f>
        <v>0.33300000000000002</v>
      </c>
      <c r="BF30" s="126">
        <f>'2 кв.'!BF31+'1 кв.'!BF36</f>
        <v>0</v>
      </c>
      <c r="BG30" s="126">
        <f>'2 кв.'!BG31+'1 кв.'!BG36</f>
        <v>0.90800000000000003</v>
      </c>
      <c r="BH30" s="126">
        <f>'2 кв.'!BH31+'1 кв.'!BH36</f>
        <v>0.39</v>
      </c>
      <c r="BI30" s="126">
        <f>'2 кв.'!BI31+'1 кв.'!BI36</f>
        <v>0</v>
      </c>
      <c r="BJ30" s="126">
        <f>'2 кв.'!BJ31+'1 кв.'!BJ36</f>
        <v>0</v>
      </c>
      <c r="BK30" s="126">
        <f>'2 кв.'!BK31+'1 кв.'!BK36</f>
        <v>0</v>
      </c>
      <c r="BL30" s="126">
        <f>'2 кв.'!BL31+'1 кв.'!BL36</f>
        <v>0</v>
      </c>
      <c r="BM30" s="126">
        <f>'2 кв.'!BM31+'1 кв.'!BM36</f>
        <v>0.72599999999999998</v>
      </c>
      <c r="BN30" s="126">
        <f>'2 кв.'!BN31+'1 кв.'!BN36</f>
        <v>0</v>
      </c>
      <c r="BO30" s="126">
        <f>'2 кв.'!BO31+'1 кв.'!BO36</f>
        <v>0.93300000000000005</v>
      </c>
      <c r="BP30" s="126">
        <f>'2 кв.'!BP31+'1 кв.'!BP36</f>
        <v>0</v>
      </c>
      <c r="BQ30" s="126">
        <f>'2 кв.'!BQ31+'1 кв.'!BQ36</f>
        <v>0.49299999999999999</v>
      </c>
      <c r="BR30" s="126">
        <f>'2 кв.'!BR31+'1 кв.'!BR36</f>
        <v>0</v>
      </c>
      <c r="BS30" s="126">
        <f>'2 кв.'!BS31+'1 кв.'!BS36</f>
        <v>0</v>
      </c>
      <c r="BT30" s="126">
        <f>'2 кв.'!BT31+'1 кв.'!BT36</f>
        <v>2.395</v>
      </c>
      <c r="BU30" s="126">
        <f>'2 кв.'!BU31+'1 кв.'!BU36</f>
        <v>0</v>
      </c>
      <c r="BV30" s="126">
        <f>'2 кв.'!BV31+'1 кв.'!BV36</f>
        <v>1.01</v>
      </c>
      <c r="BW30" s="126">
        <f>'2 кв.'!BW31+'1 кв.'!BW36</f>
        <v>0</v>
      </c>
      <c r="BX30" s="126">
        <f>'2 кв.'!BX31+'1 кв.'!BX36</f>
        <v>0</v>
      </c>
      <c r="BY30" s="126">
        <f>'2 кв.'!BY31+'1 кв.'!BY36</f>
        <v>0.40500000000000003</v>
      </c>
      <c r="BZ30" s="126">
        <f>'2 кв.'!BZ31+'1 кв.'!BZ36</f>
        <v>0</v>
      </c>
      <c r="CA30" s="126">
        <f>'2 кв.'!CA31+'1 кв.'!CA36</f>
        <v>0</v>
      </c>
      <c r="CB30" s="126">
        <f>'2 кв.'!CB31+'1 кв.'!CB36</f>
        <v>0</v>
      </c>
      <c r="CC30" s="126">
        <f>'2 кв.'!CC31+'1 кв.'!CC36</f>
        <v>0</v>
      </c>
      <c r="CD30" s="126">
        <f>'2 кв.'!CD31+'1 кв.'!CD36</f>
        <v>0.46</v>
      </c>
      <c r="CE30" s="126">
        <f>'2 кв.'!CE31+'1 кв.'!CE36</f>
        <v>0</v>
      </c>
      <c r="CF30" s="126">
        <f>'2 кв.'!CF31+'1 кв.'!CF36</f>
        <v>0</v>
      </c>
      <c r="CG30" s="126">
        <f>'2 кв.'!CG31+'1 кв.'!CG36</f>
        <v>0</v>
      </c>
      <c r="CH30" s="126">
        <f>'2 кв.'!CH31+'1 кв.'!CH36</f>
        <v>0</v>
      </c>
      <c r="CI30" s="126">
        <f>'2 кв.'!CI31+'1 кв.'!CI36</f>
        <v>0</v>
      </c>
      <c r="CJ30" s="126">
        <f>'2 кв.'!CJ31+'1 кв.'!CJ36</f>
        <v>0</v>
      </c>
      <c r="CK30" s="126">
        <f>'2 кв.'!CK31+'1 кв.'!CK36</f>
        <v>0</v>
      </c>
      <c r="CL30" s="126">
        <f>'2 кв.'!CL31+'1 кв.'!CL36</f>
        <v>0</v>
      </c>
      <c r="CM30" s="126">
        <f>'2 кв.'!CM31+'1 кв.'!CM36</f>
        <v>0</v>
      </c>
      <c r="CN30" s="126">
        <f>'2 кв.'!CN31+'1 кв.'!CN36</f>
        <v>0</v>
      </c>
      <c r="CO30" s="126">
        <f>'2 кв.'!CO31+'1 кв.'!CO36</f>
        <v>0</v>
      </c>
      <c r="CP30" s="126">
        <f>'2 кв.'!CP31+'1 кв.'!CP36</f>
        <v>0</v>
      </c>
      <c r="CQ30" s="126">
        <f>'2 кв.'!CQ31+'1 кв.'!CQ36</f>
        <v>0.47699999999999998</v>
      </c>
      <c r="CR30" s="126">
        <f>'2 кв.'!CR31+'1 кв.'!CR36</f>
        <v>0</v>
      </c>
      <c r="CS30" s="126">
        <f>'2 кв.'!CS31+'1 кв.'!CS36</f>
        <v>0.67800000000000005</v>
      </c>
      <c r="CT30" s="126">
        <f>'2 кв.'!CT31+'1 кв.'!CT36</f>
        <v>0</v>
      </c>
      <c r="CU30" s="126">
        <f>'2 кв.'!CU31+'1 кв.'!CU36</f>
        <v>0.34100000000000003</v>
      </c>
      <c r="CV30" s="126">
        <f>'2 кв.'!CV31+'1 кв.'!CV36</f>
        <v>0</v>
      </c>
      <c r="CW30" s="126">
        <f>'2 кв.'!CW31+'1 кв.'!CW36</f>
        <v>0</v>
      </c>
      <c r="CX30" s="126">
        <f>'2 кв.'!CX31+'1 кв.'!CX36</f>
        <v>0</v>
      </c>
      <c r="CY30" s="126">
        <f>'2 кв.'!CY31+'1 кв.'!CY36</f>
        <v>0</v>
      </c>
      <c r="CZ30" s="126">
        <f>'2 кв.'!CZ31+'1 кв.'!CZ36</f>
        <v>0</v>
      </c>
      <c r="DA30" s="126">
        <f>'2 кв.'!DA31+'1 кв.'!DA36</f>
        <v>2.1479999999999997</v>
      </c>
      <c r="DB30" s="126">
        <f>'2 кв.'!DB31+'1 кв.'!DB36</f>
        <v>0</v>
      </c>
      <c r="DC30" s="126">
        <f>'2 кв.'!DC31+'1 кв.'!DC36</f>
        <v>0.66900000000000004</v>
      </c>
      <c r="DD30" s="126">
        <f>'2 кв.'!DD31+'1 кв.'!DD36</f>
        <v>0</v>
      </c>
      <c r="DE30" s="126">
        <f>'2 кв.'!DE31+'1 кв.'!DE36</f>
        <v>0</v>
      </c>
      <c r="DF30" s="126">
        <f>'2 кв.'!DF31+'1 кв.'!DF36</f>
        <v>0</v>
      </c>
      <c r="DG30" s="126">
        <f>'2 кв.'!DG31+'1 кв.'!DG36</f>
        <v>0</v>
      </c>
      <c r="DH30" s="126">
        <f>'2 кв.'!DH31+'1 кв.'!DH36</f>
        <v>0</v>
      </c>
      <c r="DI30" s="126">
        <f>'2 кв.'!DI31+'1 кв.'!DI36</f>
        <v>0.86499999999999999</v>
      </c>
      <c r="DJ30" s="126">
        <f>'2 кв.'!DJ31+'1 кв.'!DJ36</f>
        <v>0</v>
      </c>
      <c r="DK30" s="126">
        <f>'2 кв.'!DK31+'1 кв.'!DK36</f>
        <v>0</v>
      </c>
      <c r="DL30" s="126">
        <f>'2 кв.'!DL31+'1 кв.'!DL36</f>
        <v>0</v>
      </c>
      <c r="DM30" s="126">
        <f>'2 кв.'!DM31+'1 кв.'!DM36</f>
        <v>0</v>
      </c>
      <c r="DN30" s="126">
        <f>'2 кв.'!DN31+'1 кв.'!DN36</f>
        <v>0</v>
      </c>
      <c r="DO30" s="126">
        <f>'2 кв.'!DO31+'1 кв.'!DO36</f>
        <v>0</v>
      </c>
      <c r="DP30" s="126">
        <f>'2 кв.'!DP31+'1 кв.'!DP36</f>
        <v>0</v>
      </c>
      <c r="DQ30" s="126">
        <f>'2 кв.'!DQ31+'1 кв.'!DQ36</f>
        <v>0</v>
      </c>
      <c r="DR30" s="126">
        <f>'2 кв.'!DR31+'1 кв.'!DR36</f>
        <v>0</v>
      </c>
      <c r="DS30" s="126">
        <f>'2 кв.'!DS31+'1 кв.'!DS36</f>
        <v>0</v>
      </c>
      <c r="DT30" s="126">
        <f>'2 кв.'!DT31+'1 кв.'!DT36</f>
        <v>0</v>
      </c>
      <c r="DU30" s="126">
        <f>'2 кв.'!DU31+'1 кв.'!DU36</f>
        <v>0</v>
      </c>
      <c r="DV30" s="126">
        <f>'2 кв.'!DV31+'1 кв.'!DV36</f>
        <v>0</v>
      </c>
      <c r="DW30" s="126">
        <f>'2 кв.'!DW31+'1 кв.'!DW36</f>
        <v>0</v>
      </c>
      <c r="DX30" s="126">
        <f>'2 кв.'!DX31+'1 кв.'!DX36</f>
        <v>0</v>
      </c>
      <c r="DY30" s="126">
        <f>'2 кв.'!DY31+'1 кв.'!DY36</f>
        <v>0</v>
      </c>
      <c r="DZ30" s="126">
        <f>'2 кв.'!DZ31+'1 кв.'!DZ36</f>
        <v>0</v>
      </c>
      <c r="EA30" s="126">
        <f>'2 кв.'!EA31+'1 кв.'!EA36</f>
        <v>0</v>
      </c>
      <c r="EB30" s="126">
        <f>'2 кв.'!EB31+'1 кв.'!EB36</f>
        <v>0</v>
      </c>
      <c r="EC30" s="126">
        <f>'2 кв.'!EC31+'1 кв.'!EC36</f>
        <v>0</v>
      </c>
      <c r="ED30" s="126">
        <f>'2 кв.'!ED31+'1 кв.'!ED36</f>
        <v>0</v>
      </c>
      <c r="EE30" s="126">
        <f>'2 кв.'!EE31+'1 кв.'!EE36</f>
        <v>0</v>
      </c>
      <c r="EF30" s="126">
        <f>'2 кв.'!EF31+'1 кв.'!EF36</f>
        <v>0</v>
      </c>
      <c r="EG30" s="126">
        <f>'2 кв.'!EG31+'1 кв.'!EG36</f>
        <v>0</v>
      </c>
      <c r="EH30" s="126">
        <f>'2 кв.'!EH31+'1 кв.'!EH36</f>
        <v>0</v>
      </c>
      <c r="EI30" s="126">
        <f>'2 кв.'!EI31+'1 кв.'!EI36</f>
        <v>0</v>
      </c>
      <c r="EJ30" s="126">
        <f>'2 кв.'!EJ31+'1 кв.'!EJ36</f>
        <v>0</v>
      </c>
      <c r="EK30" s="126">
        <f>'2 кв.'!EK31+'1 кв.'!EK36</f>
        <v>0</v>
      </c>
      <c r="EL30" s="126">
        <f>'2 кв.'!EL31+'1 кв.'!EL36</f>
        <v>0</v>
      </c>
      <c r="EM30" s="126">
        <f>'2 кв.'!EM31+'1 кв.'!EM36</f>
        <v>1.2010000000000001</v>
      </c>
      <c r="EN30" s="126">
        <f>'2 кв.'!EN31+'1 кв.'!EN36</f>
        <v>0</v>
      </c>
      <c r="EO30" s="126">
        <f>'2 кв.'!EO31+'1 кв.'!EO36</f>
        <v>0</v>
      </c>
      <c r="EP30" s="126">
        <f>'2 кв.'!EP31+'1 кв.'!EP36</f>
        <v>0</v>
      </c>
      <c r="EQ30" s="126">
        <f>'2 кв.'!EQ31+'1 кв.'!EQ36</f>
        <v>0</v>
      </c>
      <c r="ER30" s="126">
        <f>'2 кв.'!ER31+'1 кв.'!ER36</f>
        <v>0</v>
      </c>
      <c r="ES30" s="126">
        <f>'2 кв.'!ES31+'1 кв.'!ES36</f>
        <v>0</v>
      </c>
      <c r="ET30" s="126">
        <f>'2 кв.'!ET31+'1 кв.'!ET36</f>
        <v>0</v>
      </c>
      <c r="EU30" s="126">
        <f>'2 кв.'!EU31+'1 кв.'!EU36</f>
        <v>0</v>
      </c>
      <c r="EV30" s="126">
        <f>'2 кв.'!EV31+'1 кв.'!EV36</f>
        <v>1.1339999999999999</v>
      </c>
      <c r="EW30" s="126">
        <f>'2 кв.'!EW31+'1 кв.'!EW36</f>
        <v>0</v>
      </c>
      <c r="EX30" s="126">
        <f>'2 кв.'!EX31+'1 кв.'!EX36</f>
        <v>0</v>
      </c>
      <c r="EY30" s="126">
        <f>'2 кв.'!EY31+'1 кв.'!EY36</f>
        <v>0.85000000000000009</v>
      </c>
      <c r="EZ30" s="126">
        <f>'2 кв.'!EZ31+'1 кв.'!EZ36</f>
        <v>0</v>
      </c>
      <c r="FA30" s="126">
        <f>'2 кв.'!FA31+'1 кв.'!FA36</f>
        <v>0</v>
      </c>
      <c r="FB30" s="126">
        <f>'2 кв.'!FB31+'1 кв.'!FB36</f>
        <v>0</v>
      </c>
      <c r="FC30" s="126">
        <f>'2 кв.'!FC31+'1 кв.'!FC36</f>
        <v>0</v>
      </c>
      <c r="FD30" s="126">
        <f>'2 кв.'!FD31+'1 кв.'!FD36</f>
        <v>0</v>
      </c>
      <c r="FE30" s="126">
        <f>'2 кв.'!FE31+'1 кв.'!FE36</f>
        <v>0</v>
      </c>
      <c r="FF30" s="126">
        <f>'2 кв.'!FF31+'1 кв.'!FF36</f>
        <v>0</v>
      </c>
      <c r="FG30" s="126">
        <f>'2 кв.'!FG31+'1 кв.'!FG36</f>
        <v>0</v>
      </c>
      <c r="FH30" s="126">
        <f>'2 кв.'!FH31+'1 кв.'!FH36</f>
        <v>1.2529999999999999</v>
      </c>
      <c r="FI30" s="126">
        <f>'2 кв.'!FI31+'1 кв.'!FI36</f>
        <v>0</v>
      </c>
      <c r="FJ30" s="126">
        <f>'2 кв.'!FJ31+'1 кв.'!FJ36</f>
        <v>0</v>
      </c>
      <c r="FK30" s="126">
        <f>'2 кв.'!FK31+'1 кв.'!FK36</f>
        <v>0</v>
      </c>
      <c r="FL30" s="126">
        <f>'2 кв.'!FL31+'1 кв.'!FL36</f>
        <v>1.0189999999999999</v>
      </c>
      <c r="FM30" s="126">
        <f>'2 кв.'!FM31+'1 кв.'!FM36</f>
        <v>0</v>
      </c>
      <c r="FN30" s="126">
        <f>'2 кв.'!FN31+'1 кв.'!FN36</f>
        <v>0</v>
      </c>
      <c r="FO30" s="126">
        <f>'2 кв.'!FO31+'1 кв.'!FO36</f>
        <v>0</v>
      </c>
      <c r="FP30" s="126">
        <f>'2 кв.'!FP31+'1 кв.'!FP36</f>
        <v>0</v>
      </c>
      <c r="FQ30" s="126">
        <f>'2 кв.'!FQ31+'1 кв.'!FQ36</f>
        <v>0</v>
      </c>
      <c r="FR30" s="126">
        <f>'2 кв.'!FR31+'1 кв.'!FR36</f>
        <v>0</v>
      </c>
      <c r="FS30" s="126">
        <f>'2 кв.'!FS31+'1 кв.'!FS36</f>
        <v>0</v>
      </c>
      <c r="FT30" s="126">
        <f>'2 кв.'!FT31+'1 кв.'!FT36</f>
        <v>0</v>
      </c>
      <c r="FU30" s="126">
        <f>'2 кв.'!FU31+'1 кв.'!FU36</f>
        <v>0</v>
      </c>
      <c r="FV30" s="126">
        <f>'2 кв.'!FV31+'1 кв.'!FV36</f>
        <v>0</v>
      </c>
      <c r="FW30" s="126">
        <f>'2 кв.'!FW31+'1 кв.'!FW36</f>
        <v>0</v>
      </c>
      <c r="FX30" s="126">
        <f>'2 кв.'!FX31+'1 кв.'!FX36</f>
        <v>0</v>
      </c>
      <c r="FY30" s="126">
        <f>'2 кв.'!FY31+'1 кв.'!FY36</f>
        <v>0</v>
      </c>
      <c r="FZ30" s="126">
        <f>'2 кв.'!FZ31+'1 кв.'!FZ36</f>
        <v>0</v>
      </c>
      <c r="GA30" s="126">
        <f>'2 кв.'!GA31+'1 кв.'!GA36</f>
        <v>0</v>
      </c>
      <c r="GB30" s="126">
        <f>'2 кв.'!GB31+'1 кв.'!GB36</f>
        <v>0</v>
      </c>
      <c r="GC30" s="126">
        <f>'2 кв.'!GC31+'1 кв.'!GC36</f>
        <v>0</v>
      </c>
      <c r="GD30" s="126">
        <f>'2 кв.'!GD31+'1 кв.'!GD36</f>
        <v>0</v>
      </c>
      <c r="GE30" s="126">
        <f>'2 кв.'!GE31+'1 кв.'!GE36</f>
        <v>0.74199999999999999</v>
      </c>
      <c r="GF30" s="126">
        <f>'2 кв.'!GF31+'1 кв.'!GF36</f>
        <v>0</v>
      </c>
      <c r="GG30" s="126">
        <f>'2 кв.'!GG31+'1 кв.'!GG36</f>
        <v>0</v>
      </c>
      <c r="GH30" s="126">
        <f>'2 кв.'!GH31+'1 кв.'!GH36</f>
        <v>0</v>
      </c>
      <c r="GI30" s="126">
        <f>'2 кв.'!GI31+'1 кв.'!GI36</f>
        <v>0</v>
      </c>
      <c r="GJ30" s="126">
        <f>'2 кв.'!GJ31+'1 кв.'!GJ36</f>
        <v>0</v>
      </c>
      <c r="GK30" s="126">
        <f>'2 кв.'!GK31+'1 кв.'!GK36</f>
        <v>0</v>
      </c>
      <c r="GL30" s="126">
        <f>'2 кв.'!GL31+'1 кв.'!GL36</f>
        <v>0</v>
      </c>
      <c r="GM30" s="126">
        <f>'2 кв.'!GM31+'1 кв.'!GM36</f>
        <v>0</v>
      </c>
      <c r="GN30" s="126">
        <f>'2 кв.'!GN31+'1 кв.'!GN36</f>
        <v>0</v>
      </c>
      <c r="GO30" s="126">
        <f>'2 кв.'!GO31+'1 кв.'!GO36</f>
        <v>0</v>
      </c>
      <c r="GP30" s="126">
        <f>'2 кв.'!GP31+'1 кв.'!GP36</f>
        <v>0</v>
      </c>
      <c r="GQ30" s="126">
        <f>'2 кв.'!GQ31+'1 кв.'!GQ36</f>
        <v>0</v>
      </c>
      <c r="GR30" s="126">
        <f>'2 кв.'!GR31+'1 кв.'!GR36</f>
        <v>0</v>
      </c>
      <c r="GS30" s="126">
        <f>'2 кв.'!GS31+'1 кв.'!GS36</f>
        <v>0</v>
      </c>
      <c r="GT30" s="126">
        <f>'2 кв.'!GT31+'1 кв.'!GT36</f>
        <v>0</v>
      </c>
      <c r="GU30" s="126">
        <f>'2 кв.'!GU31+'1 кв.'!GU36</f>
        <v>0</v>
      </c>
      <c r="GV30" s="126">
        <f>'2 кв.'!GV31+'1 кв.'!GV36</f>
        <v>0.74299999999999999</v>
      </c>
      <c r="GW30" s="126">
        <f>'2 кв.'!GW31+'1 кв.'!GW36</f>
        <v>0</v>
      </c>
      <c r="GX30" s="126">
        <f>'2 кв.'!GX31+'1 кв.'!GX36</f>
        <v>0</v>
      </c>
      <c r="GY30" s="126">
        <f>'2 кв.'!GY31+'1 кв.'!GY36</f>
        <v>0</v>
      </c>
      <c r="GZ30" s="126">
        <f>'2 кв.'!GZ31+'1 кв.'!GZ36</f>
        <v>0</v>
      </c>
      <c r="HA30" s="126">
        <f>'2 кв.'!HA31+'1 кв.'!HA36</f>
        <v>0</v>
      </c>
      <c r="HB30" s="126">
        <f>'2 кв.'!HB31+'1 кв.'!HB36</f>
        <v>0.22600000000000001</v>
      </c>
      <c r="HC30" s="126">
        <f>'2 кв.'!HC31+'1 кв.'!HC36</f>
        <v>0.70199999999999996</v>
      </c>
      <c r="HD30" s="126">
        <f>'2 кв.'!HD31+'1 кв.'!HD36</f>
        <v>0</v>
      </c>
      <c r="HE30" s="126">
        <f>'2 кв.'!HE31+'1 кв.'!HE36</f>
        <v>0</v>
      </c>
      <c r="HF30" s="126">
        <f>'2 кв.'!HF31+'1 кв.'!HF36</f>
        <v>0</v>
      </c>
      <c r="HG30" s="126">
        <f>'2 кв.'!HG31+'1 кв.'!HG36</f>
        <v>0</v>
      </c>
      <c r="HH30" s="126">
        <f>'2 кв.'!HH31+'1 кв.'!HH36</f>
        <v>0</v>
      </c>
      <c r="HI30" s="126">
        <f>'2 кв.'!HI31+'1 кв.'!HI36</f>
        <v>0.58199999999999996</v>
      </c>
      <c r="HJ30" s="126">
        <f>'2 кв.'!HJ31+'1 кв.'!HJ36</f>
        <v>0</v>
      </c>
      <c r="HK30" s="126">
        <f>'2 кв.'!HK31+'1 кв.'!HK36</f>
        <v>0</v>
      </c>
      <c r="HL30" s="126">
        <f>'2 кв.'!HL31+'1 кв.'!HL36</f>
        <v>0</v>
      </c>
      <c r="HM30" s="126">
        <f>'2 кв.'!HM31+'1 кв.'!HM36</f>
        <v>0.97799999999999998</v>
      </c>
      <c r="HN30" s="126">
        <f>'2 кв.'!HN31+'1 кв.'!HN36</f>
        <v>0</v>
      </c>
      <c r="HO30" s="126">
        <f>'2 кв.'!HO31+'1 кв.'!HO36</f>
        <v>0</v>
      </c>
      <c r="HP30" s="126">
        <f>'2 кв.'!HP31+'1 кв.'!HP36</f>
        <v>0</v>
      </c>
      <c r="HQ30" s="126">
        <f>'2 кв.'!HQ31+'1 кв.'!HQ36</f>
        <v>0</v>
      </c>
      <c r="HR30" s="126">
        <f>'2 кв.'!HR31+'1 кв.'!HR36</f>
        <v>0</v>
      </c>
      <c r="HS30" s="126">
        <f>'2 кв.'!HS31+'1 кв.'!HS36</f>
        <v>0</v>
      </c>
      <c r="HT30" s="126">
        <f>'2 кв.'!HT31+'1 кв.'!HT36</f>
        <v>0</v>
      </c>
      <c r="HU30" s="126">
        <f>'2 кв.'!HU31+'1 кв.'!HU36</f>
        <v>0</v>
      </c>
      <c r="HV30" s="126">
        <f>'2 кв.'!HV31+'1 кв.'!HV36</f>
        <v>0</v>
      </c>
      <c r="HW30" s="126">
        <f>'2 кв.'!HW31+'1 кв.'!HW36</f>
        <v>0.52600000000000002</v>
      </c>
      <c r="HX30" s="126">
        <f>'2 кв.'!HX31+'1 кв.'!HX36</f>
        <v>0.32300000000000001</v>
      </c>
      <c r="HY30" s="126">
        <f>'2 кв.'!HY31+'1 кв.'!HY36</f>
        <v>0</v>
      </c>
      <c r="HZ30" s="126">
        <f>'2 кв.'!HZ31+'1 кв.'!HZ36</f>
        <v>0</v>
      </c>
      <c r="IA30" s="126">
        <f>'2 кв.'!IA31+'1 кв.'!IA36</f>
        <v>0</v>
      </c>
      <c r="IB30" s="126">
        <f>'2 кв.'!IB31+'1 кв.'!IB36</f>
        <v>0</v>
      </c>
      <c r="IC30" s="126">
        <f>'2 кв.'!IC31+'1 кв.'!IC36</f>
        <v>0</v>
      </c>
      <c r="ID30" s="126">
        <f>'2 кв.'!ID31+'1 кв.'!ID36</f>
        <v>0</v>
      </c>
      <c r="IE30" s="126">
        <f>'2 кв.'!IE31+'1 кв.'!IE36</f>
        <v>0</v>
      </c>
      <c r="IF30" s="126">
        <f>'2 кв.'!IF31+'1 кв.'!IF36</f>
        <v>1.4040000000000001</v>
      </c>
    </row>
    <row r="31" spans="1:240" s="79" customFormat="1" ht="13.5" customHeight="1">
      <c r="A31" s="74"/>
      <c r="B31" s="80"/>
      <c r="C31" s="76" t="s">
        <v>50</v>
      </c>
      <c r="D31" s="121">
        <f t="shared" si="4"/>
        <v>72</v>
      </c>
      <c r="E31" s="95">
        <v>21</v>
      </c>
      <c r="F31" s="95">
        <v>51</v>
      </c>
      <c r="G31" s="126">
        <f>'2 кв.'!G32+'1 кв.'!G37</f>
        <v>1</v>
      </c>
      <c r="H31" s="126">
        <f>'2 кв.'!H32+'1 кв.'!H37</f>
        <v>0</v>
      </c>
      <c r="I31" s="126">
        <f>'2 кв.'!I32+'1 кв.'!I37</f>
        <v>1</v>
      </c>
      <c r="J31" s="126">
        <f>'2 кв.'!J32+'1 кв.'!J37</f>
        <v>0</v>
      </c>
      <c r="K31" s="126">
        <f>'2 кв.'!K32+'1 кв.'!K37</f>
        <v>1</v>
      </c>
      <c r="L31" s="126">
        <f>'2 кв.'!L32+'1 кв.'!L37</f>
        <v>0</v>
      </c>
      <c r="M31" s="126">
        <f>'2 кв.'!M32+'1 кв.'!M37</f>
        <v>0</v>
      </c>
      <c r="N31" s="126">
        <f>'2 кв.'!N32+'1 кв.'!N37</f>
        <v>1</v>
      </c>
      <c r="O31" s="126">
        <f>'2 кв.'!O32+'1 кв.'!O37</f>
        <v>0</v>
      </c>
      <c r="P31" s="126">
        <f>'2 кв.'!P32+'1 кв.'!P37</f>
        <v>0</v>
      </c>
      <c r="Q31" s="126">
        <f>'2 кв.'!Q32+'1 кв.'!Q37</f>
        <v>0</v>
      </c>
      <c r="R31" s="126">
        <f>'2 кв.'!R32+'1 кв.'!R37</f>
        <v>0</v>
      </c>
      <c r="S31" s="126">
        <f>'2 кв.'!S32+'1 кв.'!S37</f>
        <v>1</v>
      </c>
      <c r="T31" s="126">
        <f>'2 кв.'!T32+'1 кв.'!T37</f>
        <v>0</v>
      </c>
      <c r="U31" s="126">
        <f>'2 кв.'!U32+'1 кв.'!U37</f>
        <v>1</v>
      </c>
      <c r="V31" s="126">
        <f>'2 кв.'!V32+'1 кв.'!V37</f>
        <v>0</v>
      </c>
      <c r="W31" s="126">
        <f>'2 кв.'!W32+'1 кв.'!W37</f>
        <v>0</v>
      </c>
      <c r="X31" s="126">
        <f>'2 кв.'!X32+'1 кв.'!X37</f>
        <v>1</v>
      </c>
      <c r="Y31" s="126">
        <f>'2 кв.'!Y32+'1 кв.'!Y37</f>
        <v>0</v>
      </c>
      <c r="Z31" s="126">
        <f>'2 кв.'!Z32+'1 кв.'!Z37</f>
        <v>0</v>
      </c>
      <c r="AA31" s="126">
        <f>'2 кв.'!AA32+'1 кв.'!AA37</f>
        <v>0</v>
      </c>
      <c r="AB31" s="126">
        <f>'2 кв.'!AB32+'1 кв.'!AB37</f>
        <v>0</v>
      </c>
      <c r="AC31" s="126">
        <f>'2 кв.'!AC32+'1 кв.'!AC37</f>
        <v>0</v>
      </c>
      <c r="AD31" s="126">
        <f>'2 кв.'!AD32+'1 кв.'!AD37</f>
        <v>2</v>
      </c>
      <c r="AE31" s="126">
        <f>'2 кв.'!AE32+'1 кв.'!AE37</f>
        <v>0</v>
      </c>
      <c r="AF31" s="126">
        <f>'2 кв.'!AF32+'1 кв.'!AF37</f>
        <v>0</v>
      </c>
      <c r="AG31" s="126">
        <f>'2 кв.'!AG32+'1 кв.'!AG37</f>
        <v>1</v>
      </c>
      <c r="AH31" s="126">
        <f>'2 кв.'!AH32+'1 кв.'!AH37</f>
        <v>0</v>
      </c>
      <c r="AI31" s="126">
        <f>'2 кв.'!AI32+'1 кв.'!AI37</f>
        <v>0</v>
      </c>
      <c r="AJ31" s="126">
        <f>'2 кв.'!AJ32+'1 кв.'!AJ37</f>
        <v>0</v>
      </c>
      <c r="AK31" s="126">
        <f>'2 кв.'!AK32+'1 кв.'!AK37</f>
        <v>1</v>
      </c>
      <c r="AL31" s="126">
        <f>'2 кв.'!AL32+'1 кв.'!AL37</f>
        <v>3</v>
      </c>
      <c r="AM31" s="126">
        <f>'2 кв.'!AM32+'1 кв.'!AM37</f>
        <v>0</v>
      </c>
      <c r="AN31" s="126">
        <f>'2 кв.'!AN32+'1 кв.'!AN37</f>
        <v>0</v>
      </c>
      <c r="AO31" s="126">
        <f>'2 кв.'!AO32+'1 кв.'!AO37</f>
        <v>1</v>
      </c>
      <c r="AP31" s="126">
        <f>'2 кв.'!AP32+'1 кв.'!AP37</f>
        <v>2</v>
      </c>
      <c r="AQ31" s="126">
        <f>'2 кв.'!AQ32+'1 кв.'!AQ37</f>
        <v>0</v>
      </c>
      <c r="AR31" s="126">
        <f>'2 кв.'!AR32+'1 кв.'!AR37</f>
        <v>3</v>
      </c>
      <c r="AS31" s="126">
        <f>'2 кв.'!AS32+'1 кв.'!AS37</f>
        <v>0</v>
      </c>
      <c r="AT31" s="126">
        <f>'2 кв.'!AT32+'1 кв.'!AT37</f>
        <v>0</v>
      </c>
      <c r="AU31" s="126">
        <f>'2 кв.'!AU32+'1 кв.'!AU37</f>
        <v>2</v>
      </c>
      <c r="AV31" s="126">
        <f>'2 кв.'!AV32+'1 кв.'!AV37</f>
        <v>0</v>
      </c>
      <c r="AW31" s="126">
        <f>'2 кв.'!AW32+'1 кв.'!AW37</f>
        <v>0</v>
      </c>
      <c r="AX31" s="126">
        <f>'2 кв.'!AX32+'1 кв.'!AX37</f>
        <v>0</v>
      </c>
      <c r="AY31" s="126">
        <f>'2 кв.'!AY32+'1 кв.'!AY37</f>
        <v>0</v>
      </c>
      <c r="AZ31" s="126">
        <f>'2 кв.'!AZ32+'1 кв.'!AZ37</f>
        <v>0</v>
      </c>
      <c r="BA31" s="126">
        <f>'2 кв.'!BA32+'1 кв.'!BA37</f>
        <v>1</v>
      </c>
      <c r="BB31" s="126">
        <f>'2 кв.'!BB32+'1 кв.'!BB37</f>
        <v>0</v>
      </c>
      <c r="BC31" s="126">
        <f>'2 кв.'!BC32+'1 кв.'!BC37</f>
        <v>0</v>
      </c>
      <c r="BD31" s="126">
        <f>'2 кв.'!BD32+'1 кв.'!BD37</f>
        <v>2</v>
      </c>
      <c r="BE31" s="126">
        <f>'2 кв.'!BE32+'1 кв.'!BE37</f>
        <v>1</v>
      </c>
      <c r="BF31" s="126">
        <f>'2 кв.'!BF32+'1 кв.'!BF37</f>
        <v>0</v>
      </c>
      <c r="BG31" s="126">
        <f>'2 кв.'!BG32+'1 кв.'!BG37</f>
        <v>2</v>
      </c>
      <c r="BH31" s="126">
        <f>'2 кв.'!BH32+'1 кв.'!BH37</f>
        <v>1</v>
      </c>
      <c r="BI31" s="126">
        <f>'2 кв.'!BI32+'1 кв.'!BI37</f>
        <v>0</v>
      </c>
      <c r="BJ31" s="126">
        <f>'2 кв.'!BJ32+'1 кв.'!BJ37</f>
        <v>0</v>
      </c>
      <c r="BK31" s="126">
        <f>'2 кв.'!BK32+'1 кв.'!BK37</f>
        <v>0</v>
      </c>
      <c r="BL31" s="126">
        <f>'2 кв.'!BL32+'1 кв.'!BL37</f>
        <v>0</v>
      </c>
      <c r="BM31" s="126">
        <f>'2 кв.'!BM32+'1 кв.'!BM37</f>
        <v>2</v>
      </c>
      <c r="BN31" s="126">
        <f>'2 кв.'!BN32+'1 кв.'!BN37</f>
        <v>0</v>
      </c>
      <c r="BO31" s="126">
        <f>'2 кв.'!BO32+'1 кв.'!BO37</f>
        <v>3</v>
      </c>
      <c r="BP31" s="126">
        <f>'2 кв.'!BP32+'1 кв.'!BP37</f>
        <v>0</v>
      </c>
      <c r="BQ31" s="126">
        <f>'2 кв.'!BQ32+'1 кв.'!BQ37</f>
        <v>1</v>
      </c>
      <c r="BR31" s="126">
        <f>'2 кв.'!BR32+'1 кв.'!BR37</f>
        <v>0</v>
      </c>
      <c r="BS31" s="126">
        <f>'2 кв.'!BS32+'1 кв.'!BS37</f>
        <v>0</v>
      </c>
      <c r="BT31" s="126">
        <f>'2 кв.'!BT32+'1 кв.'!BT37</f>
        <v>3</v>
      </c>
      <c r="BU31" s="126">
        <f>'2 кв.'!BU32+'1 кв.'!BU37</f>
        <v>0</v>
      </c>
      <c r="BV31" s="126">
        <f>'2 кв.'!BV32+'1 кв.'!BV37</f>
        <v>1</v>
      </c>
      <c r="BW31" s="126">
        <f>'2 кв.'!BW32+'1 кв.'!BW37</f>
        <v>0</v>
      </c>
      <c r="BX31" s="126">
        <f>'2 кв.'!BX32+'1 кв.'!BX37</f>
        <v>0</v>
      </c>
      <c r="BY31" s="126">
        <f>'2 кв.'!BY32+'1 кв.'!BY37</f>
        <v>1</v>
      </c>
      <c r="BZ31" s="126">
        <f>'2 кв.'!BZ32+'1 кв.'!BZ37</f>
        <v>0</v>
      </c>
      <c r="CA31" s="126">
        <f>'2 кв.'!CA32+'1 кв.'!CA37</f>
        <v>0</v>
      </c>
      <c r="CB31" s="126">
        <f>'2 кв.'!CB32+'1 кв.'!CB37</f>
        <v>0</v>
      </c>
      <c r="CC31" s="126">
        <f>'2 кв.'!CC32+'1 кв.'!CC37</f>
        <v>0</v>
      </c>
      <c r="CD31" s="126">
        <f>'2 кв.'!CD32+'1 кв.'!CD37</f>
        <v>1</v>
      </c>
      <c r="CE31" s="126">
        <f>'2 кв.'!CE32+'1 кв.'!CE37</f>
        <v>0</v>
      </c>
      <c r="CF31" s="126">
        <f>'2 кв.'!CF32+'1 кв.'!CF37</f>
        <v>0</v>
      </c>
      <c r="CG31" s="126">
        <f>'2 кв.'!CG32+'1 кв.'!CG37</f>
        <v>0</v>
      </c>
      <c r="CH31" s="126">
        <f>'2 кв.'!CH32+'1 кв.'!CH37</f>
        <v>0</v>
      </c>
      <c r="CI31" s="126">
        <f>'2 кв.'!CI32+'1 кв.'!CI37</f>
        <v>0</v>
      </c>
      <c r="CJ31" s="126">
        <f>'2 кв.'!CJ32+'1 кв.'!CJ37</f>
        <v>0</v>
      </c>
      <c r="CK31" s="126">
        <f>'2 кв.'!CK32+'1 кв.'!CK37</f>
        <v>0</v>
      </c>
      <c r="CL31" s="126">
        <f>'2 кв.'!CL32+'1 кв.'!CL37</f>
        <v>0</v>
      </c>
      <c r="CM31" s="126">
        <f>'2 кв.'!CM32+'1 кв.'!CM37</f>
        <v>0</v>
      </c>
      <c r="CN31" s="126">
        <f>'2 кв.'!CN32+'1 кв.'!CN37</f>
        <v>0</v>
      </c>
      <c r="CO31" s="126">
        <f>'2 кв.'!CO32+'1 кв.'!CO37</f>
        <v>0</v>
      </c>
      <c r="CP31" s="126">
        <f>'2 кв.'!CP32+'1 кв.'!CP37</f>
        <v>0</v>
      </c>
      <c r="CQ31" s="126">
        <f>'2 кв.'!CQ32+'1 кв.'!CQ37</f>
        <v>1</v>
      </c>
      <c r="CR31" s="126">
        <f>'2 кв.'!CR32+'1 кв.'!CR37</f>
        <v>0</v>
      </c>
      <c r="CS31" s="126">
        <f>'2 кв.'!CS32+'1 кв.'!CS37</f>
        <v>1</v>
      </c>
      <c r="CT31" s="126">
        <f>'2 кв.'!CT32+'1 кв.'!CT37</f>
        <v>0</v>
      </c>
      <c r="CU31" s="126">
        <f>'2 кв.'!CU32+'1 кв.'!CU37</f>
        <v>1</v>
      </c>
      <c r="CV31" s="126">
        <f>'2 кв.'!CV32+'1 кв.'!CV37</f>
        <v>0</v>
      </c>
      <c r="CW31" s="126">
        <f>'2 кв.'!CW32+'1 кв.'!CW37</f>
        <v>0</v>
      </c>
      <c r="CX31" s="126">
        <f>'2 кв.'!CX32+'1 кв.'!CX37</f>
        <v>0</v>
      </c>
      <c r="CY31" s="126">
        <f>'2 кв.'!CY32+'1 кв.'!CY37</f>
        <v>0</v>
      </c>
      <c r="CZ31" s="126">
        <f>'2 кв.'!CZ32+'1 кв.'!CZ37</f>
        <v>0</v>
      </c>
      <c r="DA31" s="126">
        <f>'2 кв.'!DA32+'1 кв.'!DA37</f>
        <v>2</v>
      </c>
      <c r="DB31" s="126">
        <f>'2 кв.'!DB32+'1 кв.'!DB37</f>
        <v>0</v>
      </c>
      <c r="DC31" s="126">
        <f>'2 кв.'!DC32+'1 кв.'!DC37</f>
        <v>1</v>
      </c>
      <c r="DD31" s="126">
        <f>'2 кв.'!DD32+'1 кв.'!DD37</f>
        <v>0</v>
      </c>
      <c r="DE31" s="126">
        <f>'2 кв.'!DE32+'1 кв.'!DE37</f>
        <v>0</v>
      </c>
      <c r="DF31" s="126">
        <f>'2 кв.'!DF32+'1 кв.'!DF37</f>
        <v>0</v>
      </c>
      <c r="DG31" s="126">
        <f>'2 кв.'!DG32+'1 кв.'!DG37</f>
        <v>0</v>
      </c>
      <c r="DH31" s="126">
        <f>'2 кв.'!DH32+'1 кв.'!DH37</f>
        <v>0</v>
      </c>
      <c r="DI31" s="126">
        <f>'2 кв.'!DI32+'1 кв.'!DI37</f>
        <v>2</v>
      </c>
      <c r="DJ31" s="126">
        <f>'2 кв.'!DJ32+'1 кв.'!DJ37</f>
        <v>0</v>
      </c>
      <c r="DK31" s="126">
        <f>'2 кв.'!DK32+'1 кв.'!DK37</f>
        <v>0</v>
      </c>
      <c r="DL31" s="126">
        <f>'2 кв.'!DL32+'1 кв.'!DL37</f>
        <v>0</v>
      </c>
      <c r="DM31" s="126">
        <f>'2 кв.'!DM32+'1 кв.'!DM37</f>
        <v>0</v>
      </c>
      <c r="DN31" s="126">
        <f>'2 кв.'!DN32+'1 кв.'!DN37</f>
        <v>0</v>
      </c>
      <c r="DO31" s="126">
        <f>'2 кв.'!DO32+'1 кв.'!DO37</f>
        <v>0</v>
      </c>
      <c r="DP31" s="126">
        <f>'2 кв.'!DP32+'1 кв.'!DP37</f>
        <v>0</v>
      </c>
      <c r="DQ31" s="126">
        <f>'2 кв.'!DQ32+'1 кв.'!DQ37</f>
        <v>0</v>
      </c>
      <c r="DR31" s="126">
        <f>'2 кв.'!DR32+'1 кв.'!DR37</f>
        <v>0</v>
      </c>
      <c r="DS31" s="126">
        <f>'2 кв.'!DS32+'1 кв.'!DS37</f>
        <v>0</v>
      </c>
      <c r="DT31" s="126">
        <f>'2 кв.'!DT32+'1 кв.'!DT37</f>
        <v>0</v>
      </c>
      <c r="DU31" s="126">
        <f>'2 кв.'!DU32+'1 кв.'!DU37</f>
        <v>0</v>
      </c>
      <c r="DV31" s="126">
        <f>'2 кв.'!DV32+'1 кв.'!DV37</f>
        <v>0</v>
      </c>
      <c r="DW31" s="126">
        <f>'2 кв.'!DW32+'1 кв.'!DW37</f>
        <v>0</v>
      </c>
      <c r="DX31" s="126">
        <f>'2 кв.'!DX32+'1 кв.'!DX37</f>
        <v>0</v>
      </c>
      <c r="DY31" s="126">
        <f>'2 кв.'!DY32+'1 кв.'!DY37</f>
        <v>0</v>
      </c>
      <c r="DZ31" s="126">
        <f>'2 кв.'!DZ32+'1 кв.'!DZ37</f>
        <v>0</v>
      </c>
      <c r="EA31" s="126">
        <f>'2 кв.'!EA32+'1 кв.'!EA37</f>
        <v>0</v>
      </c>
      <c r="EB31" s="126">
        <f>'2 кв.'!EB32+'1 кв.'!EB37</f>
        <v>0</v>
      </c>
      <c r="EC31" s="126">
        <f>'2 кв.'!EC32+'1 кв.'!EC37</f>
        <v>0</v>
      </c>
      <c r="ED31" s="126">
        <f>'2 кв.'!ED32+'1 кв.'!ED37</f>
        <v>0</v>
      </c>
      <c r="EE31" s="126">
        <f>'2 кв.'!EE32+'1 кв.'!EE37</f>
        <v>0</v>
      </c>
      <c r="EF31" s="126">
        <f>'2 кв.'!EF32+'1 кв.'!EF37</f>
        <v>0</v>
      </c>
      <c r="EG31" s="126">
        <f>'2 кв.'!EG32+'1 кв.'!EG37</f>
        <v>0</v>
      </c>
      <c r="EH31" s="126">
        <f>'2 кв.'!EH32+'1 кв.'!EH37</f>
        <v>0</v>
      </c>
      <c r="EI31" s="126">
        <f>'2 кв.'!EI32+'1 кв.'!EI37</f>
        <v>0</v>
      </c>
      <c r="EJ31" s="126">
        <f>'2 кв.'!EJ32+'1 кв.'!EJ37</f>
        <v>0</v>
      </c>
      <c r="EK31" s="126">
        <f>'2 кв.'!EK32+'1 кв.'!EK37</f>
        <v>0</v>
      </c>
      <c r="EL31" s="126">
        <f>'2 кв.'!EL32+'1 кв.'!EL37</f>
        <v>0</v>
      </c>
      <c r="EM31" s="126">
        <f>'2 кв.'!EM32+'1 кв.'!EM37</f>
        <v>2</v>
      </c>
      <c r="EN31" s="126">
        <f>'2 кв.'!EN32+'1 кв.'!EN37</f>
        <v>0</v>
      </c>
      <c r="EO31" s="126">
        <f>'2 кв.'!EO32+'1 кв.'!EO37</f>
        <v>0</v>
      </c>
      <c r="EP31" s="126">
        <f>'2 кв.'!EP32+'1 кв.'!EP37</f>
        <v>0</v>
      </c>
      <c r="EQ31" s="126">
        <f>'2 кв.'!EQ32+'1 кв.'!EQ37</f>
        <v>0</v>
      </c>
      <c r="ER31" s="126">
        <f>'2 кв.'!ER32+'1 кв.'!ER37</f>
        <v>0</v>
      </c>
      <c r="ES31" s="126">
        <f>'2 кв.'!ES32+'1 кв.'!ES37</f>
        <v>0</v>
      </c>
      <c r="ET31" s="126">
        <f>'2 кв.'!ET32+'1 кв.'!ET37</f>
        <v>0</v>
      </c>
      <c r="EU31" s="126">
        <f>'2 кв.'!EU32+'1 кв.'!EU37</f>
        <v>0</v>
      </c>
      <c r="EV31" s="126">
        <f>'2 кв.'!EV32+'1 кв.'!EV37</f>
        <v>3</v>
      </c>
      <c r="EW31" s="126">
        <f>'2 кв.'!EW32+'1 кв.'!EW37</f>
        <v>0</v>
      </c>
      <c r="EX31" s="126">
        <f>'2 кв.'!EX32+'1 кв.'!EX37</f>
        <v>0</v>
      </c>
      <c r="EY31" s="126">
        <f>'2 кв.'!EY32+'1 кв.'!EY37</f>
        <v>2</v>
      </c>
      <c r="EZ31" s="126">
        <f>'2 кв.'!EZ32+'1 кв.'!EZ37</f>
        <v>0</v>
      </c>
      <c r="FA31" s="126">
        <f>'2 кв.'!FA32+'1 кв.'!FA37</f>
        <v>0</v>
      </c>
      <c r="FB31" s="126">
        <f>'2 кв.'!FB32+'1 кв.'!FB37</f>
        <v>0</v>
      </c>
      <c r="FC31" s="126">
        <f>'2 кв.'!FC32+'1 кв.'!FC37</f>
        <v>0</v>
      </c>
      <c r="FD31" s="126">
        <f>'2 кв.'!FD32+'1 кв.'!FD37</f>
        <v>0</v>
      </c>
      <c r="FE31" s="126">
        <f>'2 кв.'!FE32+'1 кв.'!FE37</f>
        <v>0</v>
      </c>
      <c r="FF31" s="126">
        <f>'2 кв.'!FF32+'1 кв.'!FF37</f>
        <v>0</v>
      </c>
      <c r="FG31" s="126">
        <f>'2 кв.'!FG32+'1 кв.'!FG37</f>
        <v>0</v>
      </c>
      <c r="FH31" s="126">
        <f>'2 кв.'!FH32+'1 кв.'!FH37</f>
        <v>1</v>
      </c>
      <c r="FI31" s="126">
        <f>'2 кв.'!FI32+'1 кв.'!FI37</f>
        <v>0</v>
      </c>
      <c r="FJ31" s="126">
        <f>'2 кв.'!FJ32+'1 кв.'!FJ37</f>
        <v>0</v>
      </c>
      <c r="FK31" s="126">
        <f>'2 кв.'!FK32+'1 кв.'!FK37</f>
        <v>0</v>
      </c>
      <c r="FL31" s="126">
        <f>'2 кв.'!FL32+'1 кв.'!FL37</f>
        <v>1</v>
      </c>
      <c r="FM31" s="126">
        <f>'2 кв.'!FM32+'1 кв.'!FM37</f>
        <v>0</v>
      </c>
      <c r="FN31" s="126">
        <f>'2 кв.'!FN32+'1 кв.'!FN37</f>
        <v>0</v>
      </c>
      <c r="FO31" s="126">
        <f>'2 кв.'!FO32+'1 кв.'!FO37</f>
        <v>0</v>
      </c>
      <c r="FP31" s="126">
        <f>'2 кв.'!FP32+'1 кв.'!FP37</f>
        <v>0</v>
      </c>
      <c r="FQ31" s="126">
        <f>'2 кв.'!FQ32+'1 кв.'!FQ37</f>
        <v>0</v>
      </c>
      <c r="FR31" s="126">
        <f>'2 кв.'!FR32+'1 кв.'!FR37</f>
        <v>0</v>
      </c>
      <c r="FS31" s="126">
        <f>'2 кв.'!FS32+'1 кв.'!FS37</f>
        <v>0</v>
      </c>
      <c r="FT31" s="126">
        <f>'2 кв.'!FT32+'1 кв.'!FT37</f>
        <v>0</v>
      </c>
      <c r="FU31" s="126">
        <f>'2 кв.'!FU32+'1 кв.'!FU37</f>
        <v>0</v>
      </c>
      <c r="FV31" s="126">
        <f>'2 кв.'!FV32+'1 кв.'!FV37</f>
        <v>0</v>
      </c>
      <c r="FW31" s="126">
        <f>'2 кв.'!FW32+'1 кв.'!FW37</f>
        <v>0</v>
      </c>
      <c r="FX31" s="126">
        <f>'2 кв.'!FX32+'1 кв.'!FX37</f>
        <v>0</v>
      </c>
      <c r="FY31" s="126">
        <f>'2 кв.'!FY32+'1 кв.'!FY37</f>
        <v>0</v>
      </c>
      <c r="FZ31" s="126">
        <f>'2 кв.'!FZ32+'1 кв.'!FZ37</f>
        <v>0</v>
      </c>
      <c r="GA31" s="126">
        <f>'2 кв.'!GA32+'1 кв.'!GA37</f>
        <v>0</v>
      </c>
      <c r="GB31" s="126">
        <f>'2 кв.'!GB32+'1 кв.'!GB37</f>
        <v>0</v>
      </c>
      <c r="GC31" s="126">
        <f>'2 кв.'!GC32+'1 кв.'!GC37</f>
        <v>0</v>
      </c>
      <c r="GD31" s="126">
        <f>'2 кв.'!GD32+'1 кв.'!GD37</f>
        <v>0</v>
      </c>
      <c r="GE31" s="126">
        <f>'2 кв.'!GE32+'1 кв.'!GE37</f>
        <v>2</v>
      </c>
      <c r="GF31" s="126">
        <f>'2 кв.'!GF32+'1 кв.'!GF37</f>
        <v>0</v>
      </c>
      <c r="GG31" s="126">
        <f>'2 кв.'!GG32+'1 кв.'!GG37</f>
        <v>0</v>
      </c>
      <c r="GH31" s="126">
        <f>'2 кв.'!GH32+'1 кв.'!GH37</f>
        <v>0</v>
      </c>
      <c r="GI31" s="126">
        <f>'2 кв.'!GI32+'1 кв.'!GI37</f>
        <v>0</v>
      </c>
      <c r="GJ31" s="126">
        <f>'2 кв.'!GJ32+'1 кв.'!GJ37</f>
        <v>0</v>
      </c>
      <c r="GK31" s="126">
        <f>'2 кв.'!GK32+'1 кв.'!GK37</f>
        <v>0</v>
      </c>
      <c r="GL31" s="126">
        <f>'2 кв.'!GL32+'1 кв.'!GL37</f>
        <v>0</v>
      </c>
      <c r="GM31" s="126">
        <f>'2 кв.'!GM32+'1 кв.'!GM37</f>
        <v>0</v>
      </c>
      <c r="GN31" s="126">
        <f>'2 кв.'!GN32+'1 кв.'!GN37</f>
        <v>0</v>
      </c>
      <c r="GO31" s="126">
        <f>'2 кв.'!GO32+'1 кв.'!GO37</f>
        <v>0</v>
      </c>
      <c r="GP31" s="126">
        <f>'2 кв.'!GP32+'1 кв.'!GP37</f>
        <v>0</v>
      </c>
      <c r="GQ31" s="126">
        <f>'2 кв.'!GQ32+'1 кв.'!GQ37</f>
        <v>0</v>
      </c>
      <c r="GR31" s="126">
        <f>'2 кв.'!GR32+'1 кв.'!GR37</f>
        <v>0</v>
      </c>
      <c r="GS31" s="126">
        <f>'2 кв.'!GS32+'1 кв.'!GS37</f>
        <v>0</v>
      </c>
      <c r="GT31" s="126">
        <f>'2 кв.'!GT32+'1 кв.'!GT37</f>
        <v>0</v>
      </c>
      <c r="GU31" s="126">
        <f>'2 кв.'!GU32+'1 кв.'!GU37</f>
        <v>0</v>
      </c>
      <c r="GV31" s="126">
        <f>'2 кв.'!GV32+'1 кв.'!GV37</f>
        <v>1</v>
      </c>
      <c r="GW31" s="126">
        <f>'2 кв.'!GW32+'1 кв.'!GW37</f>
        <v>0</v>
      </c>
      <c r="GX31" s="126">
        <f>'2 кв.'!GX32+'1 кв.'!GX37</f>
        <v>0</v>
      </c>
      <c r="GY31" s="126">
        <f>'2 кв.'!GY32+'1 кв.'!GY37</f>
        <v>0</v>
      </c>
      <c r="GZ31" s="126">
        <f>'2 кв.'!GZ32+'1 кв.'!GZ37</f>
        <v>0</v>
      </c>
      <c r="HA31" s="126">
        <f>'2 кв.'!HA32+'1 кв.'!HA37</f>
        <v>0</v>
      </c>
      <c r="HB31" s="126">
        <f>'2 кв.'!HB32+'1 кв.'!HB37</f>
        <v>1</v>
      </c>
      <c r="HC31" s="126">
        <f>'2 кв.'!HC32+'1 кв.'!HC37</f>
        <v>2</v>
      </c>
      <c r="HD31" s="126">
        <f>'2 кв.'!HD32+'1 кв.'!HD37</f>
        <v>0</v>
      </c>
      <c r="HE31" s="126">
        <f>'2 кв.'!HE32+'1 кв.'!HE37</f>
        <v>0</v>
      </c>
      <c r="HF31" s="126">
        <f>'2 кв.'!HF32+'1 кв.'!HF37</f>
        <v>0</v>
      </c>
      <c r="HG31" s="126">
        <f>'2 кв.'!HG32+'1 кв.'!HG37</f>
        <v>0</v>
      </c>
      <c r="HH31" s="126">
        <f>'2 кв.'!HH32+'1 кв.'!HH37</f>
        <v>0</v>
      </c>
      <c r="HI31" s="126">
        <f>'2 кв.'!HI32+'1 кв.'!HI37</f>
        <v>1</v>
      </c>
      <c r="HJ31" s="126">
        <f>'2 кв.'!HJ32+'1 кв.'!HJ37</f>
        <v>0</v>
      </c>
      <c r="HK31" s="126">
        <f>'2 кв.'!HK32+'1 кв.'!HK37</f>
        <v>0</v>
      </c>
      <c r="HL31" s="126">
        <f>'2 кв.'!HL32+'1 кв.'!HL37</f>
        <v>0</v>
      </c>
      <c r="HM31" s="126">
        <f>'2 кв.'!HM32+'1 кв.'!HM37</f>
        <v>2</v>
      </c>
      <c r="HN31" s="126">
        <f>'2 кв.'!HN32+'1 кв.'!HN37</f>
        <v>0</v>
      </c>
      <c r="HO31" s="126">
        <f>'2 кв.'!HO32+'1 кв.'!HO37</f>
        <v>0</v>
      </c>
      <c r="HP31" s="126">
        <f>'2 кв.'!HP32+'1 кв.'!HP37</f>
        <v>0</v>
      </c>
      <c r="HQ31" s="126">
        <f>'2 кв.'!HQ32+'1 кв.'!HQ37</f>
        <v>0</v>
      </c>
      <c r="HR31" s="126">
        <f>'2 кв.'!HR32+'1 кв.'!HR37</f>
        <v>0</v>
      </c>
      <c r="HS31" s="126">
        <f>'2 кв.'!HS32+'1 кв.'!HS37</f>
        <v>0</v>
      </c>
      <c r="HT31" s="126">
        <f>'2 кв.'!HT32+'1 кв.'!HT37</f>
        <v>0</v>
      </c>
      <c r="HU31" s="126">
        <f>'2 кв.'!HU32+'1 кв.'!HU37</f>
        <v>0</v>
      </c>
      <c r="HV31" s="126">
        <f>'2 кв.'!HV32+'1 кв.'!HV37</f>
        <v>0</v>
      </c>
      <c r="HW31" s="126">
        <f>'2 кв.'!HW32+'1 кв.'!HW37</f>
        <v>1</v>
      </c>
      <c r="HX31" s="126">
        <f>'2 кв.'!HX32+'1 кв.'!HX37</f>
        <v>1</v>
      </c>
      <c r="HY31" s="126">
        <f>'2 кв.'!HY32+'1 кв.'!HY37</f>
        <v>0</v>
      </c>
      <c r="HZ31" s="126">
        <f>'2 кв.'!HZ32+'1 кв.'!HZ37</f>
        <v>0</v>
      </c>
      <c r="IA31" s="126">
        <f>'2 кв.'!IA32+'1 кв.'!IA37</f>
        <v>0</v>
      </c>
      <c r="IB31" s="126">
        <f>'2 кв.'!IB32+'1 кв.'!IB37</f>
        <v>0</v>
      </c>
      <c r="IC31" s="126">
        <f>'2 кв.'!IC32+'1 кв.'!IC37</f>
        <v>0</v>
      </c>
      <c r="ID31" s="126">
        <f>'2 кв.'!ID32+'1 кв.'!ID37</f>
        <v>0</v>
      </c>
      <c r="IE31" s="126">
        <f>'2 кв.'!IE32+'1 кв.'!IE37</f>
        <v>0</v>
      </c>
      <c r="IF31" s="126">
        <f>'2 кв.'!IF32+'1 кв.'!IF37</f>
        <v>3</v>
      </c>
    </row>
    <row r="32" spans="1:240" s="79" customFormat="1" ht="13.5" customHeight="1">
      <c r="A32" s="74"/>
      <c r="B32" s="80"/>
      <c r="C32" s="76" t="s">
        <v>17</v>
      </c>
      <c r="D32" s="84">
        <f t="shared" si="4"/>
        <v>13953.325000000001</v>
      </c>
      <c r="E32" s="95">
        <v>2514.63</v>
      </c>
      <c r="F32" s="95">
        <v>11438.695</v>
      </c>
      <c r="G32" s="126">
        <f>'2 кв.'!G33+'1 кв.'!G38</f>
        <v>328.62099999999998</v>
      </c>
      <c r="H32" s="126">
        <f>'2 кв.'!H33+'1 кв.'!H38</f>
        <v>0</v>
      </c>
      <c r="I32" s="126">
        <f>'2 кв.'!I33+'1 кв.'!I38</f>
        <v>214.28200000000001</v>
      </c>
      <c r="J32" s="126">
        <f>'2 кв.'!J33+'1 кв.'!J38</f>
        <v>0</v>
      </c>
      <c r="K32" s="126">
        <f>'2 кв.'!K33+'1 кв.'!K38</f>
        <v>271.61099999999999</v>
      </c>
      <c r="L32" s="126">
        <f>'2 кв.'!L33+'1 кв.'!L38</f>
        <v>0</v>
      </c>
      <c r="M32" s="126">
        <f>'2 кв.'!M33+'1 кв.'!M38</f>
        <v>0</v>
      </c>
      <c r="N32" s="126">
        <f>'2 кв.'!N33+'1 кв.'!N38</f>
        <v>81.947000000000003</v>
      </c>
      <c r="O32" s="126">
        <f>'2 кв.'!O33+'1 кв.'!O38</f>
        <v>0</v>
      </c>
      <c r="P32" s="126">
        <f>'2 кв.'!P33+'1 кв.'!P38</f>
        <v>0</v>
      </c>
      <c r="Q32" s="126">
        <f>'2 кв.'!Q33+'1 кв.'!Q38</f>
        <v>0</v>
      </c>
      <c r="R32" s="126">
        <f>'2 кв.'!R33+'1 кв.'!R38</f>
        <v>0</v>
      </c>
      <c r="S32" s="126">
        <f>'2 кв.'!S33+'1 кв.'!S38</f>
        <v>133.48099999999999</v>
      </c>
      <c r="T32" s="126">
        <f>'2 кв.'!T33+'1 кв.'!T38</f>
        <v>0</v>
      </c>
      <c r="U32" s="126">
        <f>'2 кв.'!U33+'1 кв.'!U38</f>
        <v>96.287999999999997</v>
      </c>
      <c r="V32" s="126">
        <f>'2 кв.'!V33+'1 кв.'!V38</f>
        <v>0</v>
      </c>
      <c r="W32" s="126">
        <f>'2 кв.'!W33+'1 кв.'!W38</f>
        <v>0</v>
      </c>
      <c r="X32" s="126">
        <f>'2 кв.'!X33+'1 кв.'!X38</f>
        <v>91.215000000000003</v>
      </c>
      <c r="Y32" s="126">
        <f>'2 кв.'!Y33+'1 кв.'!Y38</f>
        <v>0</v>
      </c>
      <c r="Z32" s="126">
        <f>'2 кв.'!Z33+'1 кв.'!Z38</f>
        <v>0</v>
      </c>
      <c r="AA32" s="126">
        <f>'2 кв.'!AA33+'1 кв.'!AA38</f>
        <v>0</v>
      </c>
      <c r="AB32" s="126">
        <f>'2 кв.'!AB33+'1 кв.'!AB38</f>
        <v>0</v>
      </c>
      <c r="AC32" s="126">
        <f>'2 кв.'!AC33+'1 кв.'!AC38</f>
        <v>0</v>
      </c>
      <c r="AD32" s="126">
        <f>'2 кв.'!AD33+'1 кв.'!AD38</f>
        <v>188.297</v>
      </c>
      <c r="AE32" s="126">
        <f>'2 кв.'!AE33+'1 кв.'!AE38</f>
        <v>0</v>
      </c>
      <c r="AF32" s="126">
        <f>'2 кв.'!AF33+'1 кв.'!AF38</f>
        <v>0</v>
      </c>
      <c r="AG32" s="126">
        <f>'2 кв.'!AG33+'1 кв.'!AG38</f>
        <v>340.16699999999997</v>
      </c>
      <c r="AH32" s="126">
        <f>'2 кв.'!AH33+'1 кв.'!AH38</f>
        <v>0</v>
      </c>
      <c r="AI32" s="126">
        <f>'2 кв.'!AI33+'1 кв.'!AI38</f>
        <v>0</v>
      </c>
      <c r="AJ32" s="126">
        <f>'2 кв.'!AJ33+'1 кв.'!AJ38</f>
        <v>0</v>
      </c>
      <c r="AK32" s="126">
        <f>'2 кв.'!AK33+'1 кв.'!AK38</f>
        <v>173.98599999999999</v>
      </c>
      <c r="AL32" s="126">
        <f>'2 кв.'!AL33+'1 кв.'!AL38</f>
        <v>567.83799999999997</v>
      </c>
      <c r="AM32" s="126">
        <f>'2 кв.'!AM33+'1 кв.'!AM38</f>
        <v>0</v>
      </c>
      <c r="AN32" s="126">
        <f>'2 кв.'!AN33+'1 кв.'!AN38</f>
        <v>0</v>
      </c>
      <c r="AO32" s="126">
        <f>'2 кв.'!AO33+'1 кв.'!AO38</f>
        <v>399.35500000000002</v>
      </c>
      <c r="AP32" s="126">
        <f>'2 кв.'!AP33+'1 кв.'!AP38</f>
        <v>578.73900000000003</v>
      </c>
      <c r="AQ32" s="126">
        <f>'2 кв.'!AQ33+'1 кв.'!AQ38</f>
        <v>0</v>
      </c>
      <c r="AR32" s="126">
        <f>'2 кв.'!AR33+'1 кв.'!AR38</f>
        <v>822.87100000000009</v>
      </c>
      <c r="AS32" s="126">
        <f>'2 кв.'!AS33+'1 кв.'!AS38</f>
        <v>0</v>
      </c>
      <c r="AT32" s="126">
        <f>'2 кв.'!AT33+'1 кв.'!AT38</f>
        <v>0</v>
      </c>
      <c r="AU32" s="126">
        <f>'2 кв.'!AU33+'1 кв.'!AU38</f>
        <v>478.57899999999995</v>
      </c>
      <c r="AV32" s="126">
        <f>'2 кв.'!AV33+'1 кв.'!AV38</f>
        <v>0</v>
      </c>
      <c r="AW32" s="126">
        <f>'2 кв.'!AW33+'1 кв.'!AW38</f>
        <v>0</v>
      </c>
      <c r="AX32" s="126">
        <f>'2 кв.'!AX33+'1 кв.'!AX38</f>
        <v>0</v>
      </c>
      <c r="AY32" s="126">
        <f>'2 кв.'!AY33+'1 кв.'!AY38</f>
        <v>0</v>
      </c>
      <c r="AZ32" s="126">
        <f>'2 кв.'!AZ33+'1 кв.'!AZ38</f>
        <v>0</v>
      </c>
      <c r="BA32" s="126">
        <f>'2 кв.'!BA33+'1 кв.'!BA38</f>
        <v>189.125</v>
      </c>
      <c r="BB32" s="126">
        <f>'2 кв.'!BB33+'1 кв.'!BB38</f>
        <v>0</v>
      </c>
      <c r="BC32" s="126">
        <f>'2 кв.'!BC33+'1 кв.'!BC38</f>
        <v>0</v>
      </c>
      <c r="BD32" s="126">
        <f>'2 кв.'!BD33+'1 кв.'!BD38</f>
        <v>330.18700000000001</v>
      </c>
      <c r="BE32" s="126">
        <f>'2 кв.'!BE33+'1 кв.'!BE38</f>
        <v>144.68299999999999</v>
      </c>
      <c r="BF32" s="126">
        <f>'2 кв.'!BF33+'1 кв.'!BF38</f>
        <v>0</v>
      </c>
      <c r="BG32" s="126">
        <f>'2 кв.'!BG33+'1 кв.'!BG38</f>
        <v>210.83100000000002</v>
      </c>
      <c r="BH32" s="126">
        <f>'2 кв.'!BH33+'1 кв.'!BH38</f>
        <v>198.57900000000001</v>
      </c>
      <c r="BI32" s="126">
        <f>'2 кв.'!BI33+'1 кв.'!BI38</f>
        <v>0</v>
      </c>
      <c r="BJ32" s="126">
        <f>'2 кв.'!BJ33+'1 кв.'!BJ38</f>
        <v>0</v>
      </c>
      <c r="BK32" s="126">
        <f>'2 кв.'!BK33+'1 кв.'!BK38</f>
        <v>0</v>
      </c>
      <c r="BL32" s="126">
        <f>'2 кв.'!BL33+'1 кв.'!BL38</f>
        <v>0</v>
      </c>
      <c r="BM32" s="126">
        <f>'2 кв.'!BM33+'1 кв.'!BM38</f>
        <v>329.51400000000001</v>
      </c>
      <c r="BN32" s="126">
        <f>'2 кв.'!BN33+'1 кв.'!BN38</f>
        <v>0</v>
      </c>
      <c r="BO32" s="126">
        <f>'2 кв.'!BO33+'1 кв.'!BO38</f>
        <v>265.98199999999997</v>
      </c>
      <c r="BP32" s="126">
        <f>'2 кв.'!BP33+'1 кв.'!BP38</f>
        <v>0</v>
      </c>
      <c r="BQ32" s="126">
        <f>'2 кв.'!BQ33+'1 кв.'!BQ38</f>
        <v>145.32300000000001</v>
      </c>
      <c r="BR32" s="126">
        <f>'2 кв.'!BR33+'1 кв.'!BR38</f>
        <v>0</v>
      </c>
      <c r="BS32" s="126">
        <f>'2 кв.'!BS33+'1 кв.'!BS38</f>
        <v>0</v>
      </c>
      <c r="BT32" s="126">
        <f>'2 кв.'!BT33+'1 кв.'!BT38</f>
        <v>677.09399999999994</v>
      </c>
      <c r="BU32" s="126">
        <f>'2 кв.'!BU33+'1 кв.'!BU38</f>
        <v>0</v>
      </c>
      <c r="BV32" s="126">
        <f>'2 кв.'!BV33+'1 кв.'!BV38</f>
        <v>462.15899999999999</v>
      </c>
      <c r="BW32" s="126">
        <f>'2 кв.'!BW33+'1 кв.'!BW38</f>
        <v>0</v>
      </c>
      <c r="BX32" s="126">
        <f>'2 кв.'!BX33+'1 кв.'!BX38</f>
        <v>0</v>
      </c>
      <c r="BY32" s="126">
        <f>'2 кв.'!BY33+'1 кв.'!BY38</f>
        <v>136.77000000000001</v>
      </c>
      <c r="BZ32" s="126">
        <f>'2 кв.'!BZ33+'1 кв.'!BZ38</f>
        <v>0</v>
      </c>
      <c r="CA32" s="126">
        <f>'2 кв.'!CA33+'1 кв.'!CA38</f>
        <v>0</v>
      </c>
      <c r="CB32" s="126">
        <f>'2 кв.'!CB33+'1 кв.'!CB38</f>
        <v>0</v>
      </c>
      <c r="CC32" s="126">
        <f>'2 кв.'!CC33+'1 кв.'!CC38</f>
        <v>0</v>
      </c>
      <c r="CD32" s="126">
        <f>'2 кв.'!CD33+'1 кв.'!CD38</f>
        <v>169.13900000000001</v>
      </c>
      <c r="CE32" s="126">
        <f>'2 кв.'!CE33+'1 кв.'!CE38</f>
        <v>0</v>
      </c>
      <c r="CF32" s="126">
        <f>'2 кв.'!CF33+'1 кв.'!CF38</f>
        <v>0</v>
      </c>
      <c r="CG32" s="126">
        <f>'2 кв.'!CG33+'1 кв.'!CG38</f>
        <v>0</v>
      </c>
      <c r="CH32" s="126">
        <f>'2 кв.'!CH33+'1 кв.'!CH38</f>
        <v>0</v>
      </c>
      <c r="CI32" s="126">
        <f>'2 кв.'!CI33+'1 кв.'!CI38</f>
        <v>0</v>
      </c>
      <c r="CJ32" s="126">
        <f>'2 кв.'!CJ33+'1 кв.'!CJ38</f>
        <v>0</v>
      </c>
      <c r="CK32" s="126">
        <f>'2 кв.'!CK33+'1 кв.'!CK38</f>
        <v>0</v>
      </c>
      <c r="CL32" s="126">
        <f>'2 кв.'!CL33+'1 кв.'!CL38</f>
        <v>0</v>
      </c>
      <c r="CM32" s="126">
        <f>'2 кв.'!CM33+'1 кв.'!CM38</f>
        <v>0</v>
      </c>
      <c r="CN32" s="126">
        <f>'2 кв.'!CN33+'1 кв.'!CN38</f>
        <v>0</v>
      </c>
      <c r="CO32" s="126">
        <f>'2 кв.'!CO33+'1 кв.'!CO38</f>
        <v>0</v>
      </c>
      <c r="CP32" s="126">
        <f>'2 кв.'!CP33+'1 кв.'!CP38</f>
        <v>0</v>
      </c>
      <c r="CQ32" s="126">
        <f>'2 кв.'!CQ33+'1 кв.'!CQ38</f>
        <v>183.011</v>
      </c>
      <c r="CR32" s="126">
        <f>'2 кв.'!CR33+'1 кв.'!CR38</f>
        <v>0</v>
      </c>
      <c r="CS32" s="126">
        <f>'2 кв.'!CS33+'1 кв.'!CS38</f>
        <v>267.43200000000002</v>
      </c>
      <c r="CT32" s="126">
        <f>'2 кв.'!CT33+'1 кв.'!CT38</f>
        <v>0</v>
      </c>
      <c r="CU32" s="126">
        <f>'2 кв.'!CU33+'1 кв.'!CU38</f>
        <v>183.381</v>
      </c>
      <c r="CV32" s="126">
        <f>'2 кв.'!CV33+'1 кв.'!CV38</f>
        <v>0</v>
      </c>
      <c r="CW32" s="126">
        <f>'2 кв.'!CW33+'1 кв.'!CW38</f>
        <v>0</v>
      </c>
      <c r="CX32" s="126">
        <f>'2 кв.'!CX33+'1 кв.'!CX38</f>
        <v>0</v>
      </c>
      <c r="CY32" s="126">
        <f>'2 кв.'!CY33+'1 кв.'!CY38</f>
        <v>0</v>
      </c>
      <c r="CZ32" s="126">
        <f>'2 кв.'!CZ33+'1 кв.'!CZ38</f>
        <v>0</v>
      </c>
      <c r="DA32" s="126">
        <f>'2 кв.'!DA33+'1 кв.'!DA38</f>
        <v>814.53600000000006</v>
      </c>
      <c r="DB32" s="126">
        <f>'2 кв.'!DB33+'1 кв.'!DB38</f>
        <v>0</v>
      </c>
      <c r="DC32" s="126">
        <f>'2 кв.'!DC33+'1 кв.'!DC38</f>
        <v>313.01499999999999</v>
      </c>
      <c r="DD32" s="126">
        <f>'2 кв.'!DD33+'1 кв.'!DD38</f>
        <v>0</v>
      </c>
      <c r="DE32" s="126">
        <f>'2 кв.'!DE33+'1 кв.'!DE38</f>
        <v>0</v>
      </c>
      <c r="DF32" s="126">
        <f>'2 кв.'!DF33+'1 кв.'!DF38</f>
        <v>0</v>
      </c>
      <c r="DG32" s="126">
        <f>'2 кв.'!DG33+'1 кв.'!DG38</f>
        <v>0</v>
      </c>
      <c r="DH32" s="126">
        <f>'2 кв.'!DH33+'1 кв.'!DH38</f>
        <v>0</v>
      </c>
      <c r="DI32" s="126">
        <f>'2 кв.'!DI33+'1 кв.'!DI38</f>
        <v>198.69900000000001</v>
      </c>
      <c r="DJ32" s="126">
        <f>'2 кв.'!DJ33+'1 кв.'!DJ38</f>
        <v>0</v>
      </c>
      <c r="DK32" s="126">
        <f>'2 кв.'!DK33+'1 кв.'!DK38</f>
        <v>0</v>
      </c>
      <c r="DL32" s="126">
        <f>'2 кв.'!DL33+'1 кв.'!DL38</f>
        <v>0</v>
      </c>
      <c r="DM32" s="126">
        <f>'2 кв.'!DM33+'1 кв.'!DM38</f>
        <v>0</v>
      </c>
      <c r="DN32" s="126">
        <f>'2 кв.'!DN33+'1 кв.'!DN38</f>
        <v>0</v>
      </c>
      <c r="DO32" s="126">
        <f>'2 кв.'!DO33+'1 кв.'!DO38</f>
        <v>0</v>
      </c>
      <c r="DP32" s="126">
        <f>'2 кв.'!DP33+'1 кв.'!DP38</f>
        <v>0</v>
      </c>
      <c r="DQ32" s="126">
        <f>'2 кв.'!DQ33+'1 кв.'!DQ38</f>
        <v>0</v>
      </c>
      <c r="DR32" s="126">
        <f>'2 кв.'!DR33+'1 кв.'!DR38</f>
        <v>0</v>
      </c>
      <c r="DS32" s="126">
        <f>'2 кв.'!DS33+'1 кв.'!DS38</f>
        <v>0</v>
      </c>
      <c r="DT32" s="126">
        <f>'2 кв.'!DT33+'1 кв.'!DT38</f>
        <v>0</v>
      </c>
      <c r="DU32" s="126">
        <f>'2 кв.'!DU33+'1 кв.'!DU38</f>
        <v>0</v>
      </c>
      <c r="DV32" s="126">
        <f>'2 кв.'!DV33+'1 кв.'!DV38</f>
        <v>0</v>
      </c>
      <c r="DW32" s="126">
        <f>'2 кв.'!DW33+'1 кв.'!DW38</f>
        <v>0</v>
      </c>
      <c r="DX32" s="126">
        <f>'2 кв.'!DX33+'1 кв.'!DX38</f>
        <v>0</v>
      </c>
      <c r="DY32" s="126">
        <f>'2 кв.'!DY33+'1 кв.'!DY38</f>
        <v>0</v>
      </c>
      <c r="DZ32" s="126">
        <f>'2 кв.'!DZ33+'1 кв.'!DZ38</f>
        <v>0</v>
      </c>
      <c r="EA32" s="126">
        <f>'2 кв.'!EA33+'1 кв.'!EA38</f>
        <v>0</v>
      </c>
      <c r="EB32" s="126">
        <f>'2 кв.'!EB33+'1 кв.'!EB38</f>
        <v>0</v>
      </c>
      <c r="EC32" s="126">
        <f>'2 кв.'!EC33+'1 кв.'!EC38</f>
        <v>0</v>
      </c>
      <c r="ED32" s="126">
        <f>'2 кв.'!ED33+'1 кв.'!ED38</f>
        <v>0</v>
      </c>
      <c r="EE32" s="126">
        <f>'2 кв.'!EE33+'1 кв.'!EE38</f>
        <v>0</v>
      </c>
      <c r="EF32" s="126">
        <f>'2 кв.'!EF33+'1 кв.'!EF38</f>
        <v>0</v>
      </c>
      <c r="EG32" s="126">
        <f>'2 кв.'!EG33+'1 кв.'!EG38</f>
        <v>0</v>
      </c>
      <c r="EH32" s="126">
        <f>'2 кв.'!EH33+'1 кв.'!EH38</f>
        <v>0</v>
      </c>
      <c r="EI32" s="126">
        <f>'2 кв.'!EI33+'1 кв.'!EI38</f>
        <v>0</v>
      </c>
      <c r="EJ32" s="126">
        <f>'2 кв.'!EJ33+'1 кв.'!EJ38</f>
        <v>0</v>
      </c>
      <c r="EK32" s="126">
        <f>'2 кв.'!EK33+'1 кв.'!EK38</f>
        <v>0</v>
      </c>
      <c r="EL32" s="126">
        <f>'2 кв.'!EL33+'1 кв.'!EL38</f>
        <v>0</v>
      </c>
      <c r="EM32" s="126">
        <f>'2 кв.'!EM33+'1 кв.'!EM38</f>
        <v>396.13499999999999</v>
      </c>
      <c r="EN32" s="126">
        <f>'2 кв.'!EN33+'1 кв.'!EN38</f>
        <v>0</v>
      </c>
      <c r="EO32" s="126">
        <f>'2 кв.'!EO33+'1 кв.'!EO38</f>
        <v>0</v>
      </c>
      <c r="EP32" s="126">
        <f>'2 кв.'!EP33+'1 кв.'!EP38</f>
        <v>0</v>
      </c>
      <c r="EQ32" s="126">
        <f>'2 кв.'!EQ33+'1 кв.'!EQ38</f>
        <v>0</v>
      </c>
      <c r="ER32" s="126">
        <f>'2 кв.'!ER33+'1 кв.'!ER38</f>
        <v>0</v>
      </c>
      <c r="ES32" s="126">
        <f>'2 кв.'!ES33+'1 кв.'!ES38</f>
        <v>0</v>
      </c>
      <c r="ET32" s="126">
        <f>'2 кв.'!ET33+'1 кв.'!ET38</f>
        <v>0</v>
      </c>
      <c r="EU32" s="126">
        <f>'2 кв.'!EU33+'1 кв.'!EU38</f>
        <v>0</v>
      </c>
      <c r="EV32" s="126">
        <f>'2 кв.'!EV33+'1 кв.'!EV38</f>
        <v>384.92700000000002</v>
      </c>
      <c r="EW32" s="126">
        <f>'2 кв.'!EW33+'1 кв.'!EW38</f>
        <v>0</v>
      </c>
      <c r="EX32" s="126">
        <f>'2 кв.'!EX33+'1 кв.'!EX38</f>
        <v>0</v>
      </c>
      <c r="EY32" s="126">
        <f>'2 кв.'!EY33+'1 кв.'!EY38</f>
        <v>199.905</v>
      </c>
      <c r="EZ32" s="126">
        <f>'2 кв.'!EZ33+'1 кв.'!EZ38</f>
        <v>0</v>
      </c>
      <c r="FA32" s="126">
        <f>'2 кв.'!FA33+'1 кв.'!FA38</f>
        <v>0</v>
      </c>
      <c r="FB32" s="126">
        <f>'2 кв.'!FB33+'1 кв.'!FB38</f>
        <v>0</v>
      </c>
      <c r="FC32" s="126">
        <f>'2 кв.'!FC33+'1 кв.'!FC38</f>
        <v>0</v>
      </c>
      <c r="FD32" s="126">
        <f>'2 кв.'!FD33+'1 кв.'!FD38</f>
        <v>0</v>
      </c>
      <c r="FE32" s="126">
        <f>'2 кв.'!FE33+'1 кв.'!FE38</f>
        <v>0</v>
      </c>
      <c r="FF32" s="126">
        <f>'2 кв.'!FF33+'1 кв.'!FF38</f>
        <v>0</v>
      </c>
      <c r="FG32" s="126">
        <f>'2 кв.'!FG33+'1 кв.'!FG38</f>
        <v>0</v>
      </c>
      <c r="FH32" s="126">
        <f>'2 кв.'!FH33+'1 кв.'!FH38</f>
        <v>256.46799999999996</v>
      </c>
      <c r="FI32" s="126">
        <f>'2 кв.'!FI33+'1 кв.'!FI38</f>
        <v>0</v>
      </c>
      <c r="FJ32" s="126">
        <f>'2 кв.'!FJ33+'1 кв.'!FJ38</f>
        <v>0</v>
      </c>
      <c r="FK32" s="126">
        <f>'2 кв.'!FK33+'1 кв.'!FK38</f>
        <v>0</v>
      </c>
      <c r="FL32" s="126">
        <f>'2 кв.'!FL33+'1 кв.'!FL38</f>
        <v>259.67599999999999</v>
      </c>
      <c r="FM32" s="126">
        <f>'2 кв.'!FM33+'1 кв.'!FM38</f>
        <v>0</v>
      </c>
      <c r="FN32" s="126">
        <f>'2 кв.'!FN33+'1 кв.'!FN38</f>
        <v>0</v>
      </c>
      <c r="FO32" s="126">
        <f>'2 кв.'!FO33+'1 кв.'!FO38</f>
        <v>0</v>
      </c>
      <c r="FP32" s="126">
        <f>'2 кв.'!FP33+'1 кв.'!FP38</f>
        <v>0</v>
      </c>
      <c r="FQ32" s="126">
        <f>'2 кв.'!FQ33+'1 кв.'!FQ38</f>
        <v>0</v>
      </c>
      <c r="FR32" s="126">
        <f>'2 кв.'!FR33+'1 кв.'!FR38</f>
        <v>0</v>
      </c>
      <c r="FS32" s="126">
        <f>'2 кв.'!FS33+'1 кв.'!FS38</f>
        <v>0</v>
      </c>
      <c r="FT32" s="126">
        <f>'2 кв.'!FT33+'1 кв.'!FT38</f>
        <v>0</v>
      </c>
      <c r="FU32" s="126">
        <f>'2 кв.'!FU33+'1 кв.'!FU38</f>
        <v>0</v>
      </c>
      <c r="FV32" s="126">
        <f>'2 кв.'!FV33+'1 кв.'!FV38</f>
        <v>0</v>
      </c>
      <c r="FW32" s="126">
        <f>'2 кв.'!FW33+'1 кв.'!FW38</f>
        <v>0</v>
      </c>
      <c r="FX32" s="126">
        <f>'2 кв.'!FX33+'1 кв.'!FX38</f>
        <v>0</v>
      </c>
      <c r="FY32" s="126">
        <f>'2 кв.'!FY33+'1 кв.'!FY38</f>
        <v>0</v>
      </c>
      <c r="FZ32" s="126">
        <f>'2 кв.'!FZ33+'1 кв.'!FZ38</f>
        <v>0</v>
      </c>
      <c r="GA32" s="126">
        <f>'2 кв.'!GA33+'1 кв.'!GA38</f>
        <v>0</v>
      </c>
      <c r="GB32" s="126">
        <f>'2 кв.'!GB33+'1 кв.'!GB38</f>
        <v>0</v>
      </c>
      <c r="GC32" s="126">
        <f>'2 кв.'!GC33+'1 кв.'!GC38</f>
        <v>0</v>
      </c>
      <c r="GD32" s="126">
        <f>'2 кв.'!GD33+'1 кв.'!GD38</f>
        <v>0</v>
      </c>
      <c r="GE32" s="126">
        <f>'2 кв.'!GE33+'1 кв.'!GE38</f>
        <v>181.16</v>
      </c>
      <c r="GF32" s="126">
        <f>'2 кв.'!GF33+'1 кв.'!GF38</f>
        <v>0</v>
      </c>
      <c r="GG32" s="126">
        <f>'2 кв.'!GG33+'1 кв.'!GG38</f>
        <v>0</v>
      </c>
      <c r="GH32" s="126">
        <f>'2 кв.'!GH33+'1 кв.'!GH38</f>
        <v>0</v>
      </c>
      <c r="GI32" s="126">
        <f>'2 кв.'!GI33+'1 кв.'!GI38</f>
        <v>0</v>
      </c>
      <c r="GJ32" s="126">
        <f>'2 кв.'!GJ33+'1 кв.'!GJ38</f>
        <v>0</v>
      </c>
      <c r="GK32" s="126">
        <f>'2 кв.'!GK33+'1 кв.'!GK38</f>
        <v>0</v>
      </c>
      <c r="GL32" s="126">
        <f>'2 кв.'!GL33+'1 кв.'!GL38</f>
        <v>0</v>
      </c>
      <c r="GM32" s="126">
        <f>'2 кв.'!GM33+'1 кв.'!GM38</f>
        <v>0</v>
      </c>
      <c r="GN32" s="126">
        <f>'2 кв.'!GN33+'1 кв.'!GN38</f>
        <v>0</v>
      </c>
      <c r="GO32" s="126">
        <f>'2 кв.'!GO33+'1 кв.'!GO38</f>
        <v>0</v>
      </c>
      <c r="GP32" s="126">
        <f>'2 кв.'!GP33+'1 кв.'!GP38</f>
        <v>0</v>
      </c>
      <c r="GQ32" s="126">
        <f>'2 кв.'!GQ33+'1 кв.'!GQ38</f>
        <v>0</v>
      </c>
      <c r="GR32" s="126">
        <f>'2 кв.'!GR33+'1 кв.'!GR38</f>
        <v>0</v>
      </c>
      <c r="GS32" s="126">
        <f>'2 кв.'!GS33+'1 кв.'!GS38</f>
        <v>0</v>
      </c>
      <c r="GT32" s="126">
        <f>'2 кв.'!GT33+'1 кв.'!GT38</f>
        <v>0</v>
      </c>
      <c r="GU32" s="126">
        <f>'2 кв.'!GU33+'1 кв.'!GU38</f>
        <v>0</v>
      </c>
      <c r="GV32" s="126">
        <f>'2 кв.'!GV33+'1 кв.'!GV38</f>
        <v>224.74</v>
      </c>
      <c r="GW32" s="126">
        <f>'2 кв.'!GW33+'1 кв.'!GW38</f>
        <v>0</v>
      </c>
      <c r="GX32" s="126">
        <f>'2 кв.'!GX33+'1 кв.'!GX38</f>
        <v>0</v>
      </c>
      <c r="GY32" s="126">
        <f>'2 кв.'!GY33+'1 кв.'!GY38</f>
        <v>0</v>
      </c>
      <c r="GZ32" s="126">
        <f>'2 кв.'!GZ33+'1 кв.'!GZ38</f>
        <v>0</v>
      </c>
      <c r="HA32" s="126">
        <f>'2 кв.'!HA33+'1 кв.'!HA38</f>
        <v>0</v>
      </c>
      <c r="HB32" s="126">
        <f>'2 кв.'!HB33+'1 кв.'!HB38</f>
        <v>81.466999999999999</v>
      </c>
      <c r="HC32" s="126">
        <f>'2 кв.'!HC33+'1 кв.'!HC38</f>
        <v>177.60900000000001</v>
      </c>
      <c r="HD32" s="126">
        <f>'2 кв.'!HD33+'1 кв.'!HD38</f>
        <v>0</v>
      </c>
      <c r="HE32" s="126">
        <f>'2 кв.'!HE33+'1 кв.'!HE38</f>
        <v>0</v>
      </c>
      <c r="HF32" s="126">
        <f>'2 кв.'!HF33+'1 кв.'!HF38</f>
        <v>0</v>
      </c>
      <c r="HG32" s="126">
        <f>'2 кв.'!HG33+'1 кв.'!HG38</f>
        <v>0</v>
      </c>
      <c r="HH32" s="126">
        <f>'2 кв.'!HH33+'1 кв.'!HH38</f>
        <v>0</v>
      </c>
      <c r="HI32" s="126">
        <f>'2 кв.'!HI33+'1 кв.'!HI38</f>
        <v>287.59399999999999</v>
      </c>
      <c r="HJ32" s="126">
        <f>'2 кв.'!HJ33+'1 кв.'!HJ38</f>
        <v>0</v>
      </c>
      <c r="HK32" s="126">
        <f>'2 кв.'!HK33+'1 кв.'!HK38</f>
        <v>0</v>
      </c>
      <c r="HL32" s="126">
        <f>'2 кв.'!HL33+'1 кв.'!HL38</f>
        <v>0</v>
      </c>
      <c r="HM32" s="126">
        <f>'2 кв.'!HM33+'1 кв.'!HM38</f>
        <v>470.66499999999996</v>
      </c>
      <c r="HN32" s="126">
        <f>'2 кв.'!HN33+'1 кв.'!HN38</f>
        <v>0</v>
      </c>
      <c r="HO32" s="126">
        <f>'2 кв.'!HO33+'1 кв.'!HO38</f>
        <v>0</v>
      </c>
      <c r="HP32" s="126">
        <f>'2 кв.'!HP33+'1 кв.'!HP38</f>
        <v>0</v>
      </c>
      <c r="HQ32" s="126">
        <f>'2 кв.'!HQ33+'1 кв.'!HQ38</f>
        <v>0</v>
      </c>
      <c r="HR32" s="126">
        <f>'2 кв.'!HR33+'1 кв.'!HR38</f>
        <v>0</v>
      </c>
      <c r="HS32" s="126">
        <f>'2 кв.'!HS33+'1 кв.'!HS38</f>
        <v>0</v>
      </c>
      <c r="HT32" s="126">
        <f>'2 кв.'!HT33+'1 кв.'!HT38</f>
        <v>0</v>
      </c>
      <c r="HU32" s="126">
        <f>'2 кв.'!HU33+'1 кв.'!HU38</f>
        <v>0</v>
      </c>
      <c r="HV32" s="126">
        <f>'2 кв.'!HV33+'1 кв.'!HV38</f>
        <v>0</v>
      </c>
      <c r="HW32" s="126">
        <f>'2 кв.'!HW33+'1 кв.'!HW38</f>
        <v>235.74299999999999</v>
      </c>
      <c r="HX32" s="126">
        <f>'2 кв.'!HX33+'1 кв.'!HX38</f>
        <v>72.909000000000006</v>
      </c>
      <c r="HY32" s="126">
        <f>'2 кв.'!HY33+'1 кв.'!HY38</f>
        <v>0</v>
      </c>
      <c r="HZ32" s="126">
        <f>'2 кв.'!HZ33+'1 кв.'!HZ38</f>
        <v>0</v>
      </c>
      <c r="IA32" s="126">
        <f>'2 кв.'!IA33+'1 кв.'!IA38</f>
        <v>0</v>
      </c>
      <c r="IB32" s="126">
        <f>'2 кв.'!IB33+'1 кв.'!IB38</f>
        <v>0</v>
      </c>
      <c r="IC32" s="126">
        <f>'2 кв.'!IC33+'1 кв.'!IC38</f>
        <v>0</v>
      </c>
      <c r="ID32" s="126">
        <f>'2 кв.'!ID33+'1 кв.'!ID38</f>
        <v>0</v>
      </c>
      <c r="IE32" s="126">
        <f>'2 кв.'!IE33+'1 кв.'!IE38</f>
        <v>0</v>
      </c>
      <c r="IF32" s="126">
        <f>'2 кв.'!IF33+'1 кв.'!IF38</f>
        <v>737.59</v>
      </c>
    </row>
    <row r="33" spans="1:240" ht="13.5" customHeight="1">
      <c r="A33" s="15" t="s">
        <v>51</v>
      </c>
      <c r="B33" s="54" t="s">
        <v>52</v>
      </c>
      <c r="C33" s="16" t="s">
        <v>20</v>
      </c>
      <c r="D33" s="84">
        <f t="shared" si="4"/>
        <v>0</v>
      </c>
      <c r="E33" s="77">
        <f t="shared" ref="E33:E64" si="5">SUM(G33:IF33)</f>
        <v>0</v>
      </c>
      <c r="F33" s="82"/>
      <c r="G33" s="126">
        <f>'2 кв.'!G34+'1 кв.'!G39</f>
        <v>0</v>
      </c>
      <c r="H33" s="126">
        <f>'2 кв.'!H34+'1 кв.'!H39</f>
        <v>0</v>
      </c>
      <c r="I33" s="126">
        <f>'2 кв.'!I34+'1 кв.'!I39</f>
        <v>0</v>
      </c>
      <c r="J33" s="126">
        <f>'2 кв.'!J34+'1 кв.'!J39</f>
        <v>0</v>
      </c>
      <c r="K33" s="126">
        <f>'2 кв.'!K34+'1 кв.'!K39</f>
        <v>0</v>
      </c>
      <c r="L33" s="126">
        <f>'2 кв.'!L34+'1 кв.'!L39</f>
        <v>0</v>
      </c>
      <c r="M33" s="126">
        <f>'2 кв.'!M34+'1 кв.'!M39</f>
        <v>0</v>
      </c>
      <c r="N33" s="126">
        <f>'2 кв.'!N34+'1 кв.'!N39</f>
        <v>0</v>
      </c>
      <c r="O33" s="126">
        <f>'2 кв.'!O34+'1 кв.'!O39</f>
        <v>0</v>
      </c>
      <c r="P33" s="126">
        <f>'2 кв.'!P34+'1 кв.'!P39</f>
        <v>0</v>
      </c>
      <c r="Q33" s="126">
        <f>'2 кв.'!Q34+'1 кв.'!Q39</f>
        <v>0</v>
      </c>
      <c r="R33" s="126">
        <f>'2 кв.'!R34+'1 кв.'!R39</f>
        <v>0</v>
      </c>
      <c r="S33" s="126">
        <f>'2 кв.'!S34+'1 кв.'!S39</f>
        <v>0</v>
      </c>
      <c r="T33" s="126">
        <f>'2 кв.'!T34+'1 кв.'!T39</f>
        <v>0</v>
      </c>
      <c r="U33" s="126">
        <f>'2 кв.'!U34+'1 кв.'!U39</f>
        <v>0</v>
      </c>
      <c r="V33" s="126">
        <f>'2 кв.'!V34+'1 кв.'!V39</f>
        <v>0</v>
      </c>
      <c r="W33" s="126">
        <f>'2 кв.'!W34+'1 кв.'!W39</f>
        <v>0</v>
      </c>
      <c r="X33" s="126">
        <f>'2 кв.'!X34+'1 кв.'!X39</f>
        <v>0</v>
      </c>
      <c r="Y33" s="126">
        <f>'2 кв.'!Y34+'1 кв.'!Y39</f>
        <v>0</v>
      </c>
      <c r="Z33" s="126">
        <f>'2 кв.'!Z34+'1 кв.'!Z39</f>
        <v>0</v>
      </c>
      <c r="AA33" s="126">
        <f>'2 кв.'!AA34+'1 кв.'!AA39</f>
        <v>0</v>
      </c>
      <c r="AB33" s="126">
        <f>'2 кв.'!AB34+'1 кв.'!AB39</f>
        <v>0</v>
      </c>
      <c r="AC33" s="126">
        <f>'2 кв.'!AC34+'1 кв.'!AC39</f>
        <v>0</v>
      </c>
      <c r="AD33" s="126">
        <f>'2 кв.'!AD34+'1 кв.'!AD39</f>
        <v>0</v>
      </c>
      <c r="AE33" s="126">
        <f>'2 кв.'!AE34+'1 кв.'!AE39</f>
        <v>0</v>
      </c>
      <c r="AF33" s="126">
        <f>'2 кв.'!AF34+'1 кв.'!AF39</f>
        <v>0</v>
      </c>
      <c r="AG33" s="126">
        <f>'2 кв.'!AG34+'1 кв.'!AG39</f>
        <v>0</v>
      </c>
      <c r="AH33" s="126">
        <f>'2 кв.'!AH34+'1 кв.'!AH39</f>
        <v>0</v>
      </c>
      <c r="AI33" s="126">
        <f>'2 кв.'!AI34+'1 кв.'!AI39</f>
        <v>0</v>
      </c>
      <c r="AJ33" s="126">
        <f>'2 кв.'!AJ34+'1 кв.'!AJ39</f>
        <v>0</v>
      </c>
      <c r="AK33" s="126">
        <f>'2 кв.'!AK34+'1 кв.'!AK39</f>
        <v>0</v>
      </c>
      <c r="AL33" s="126">
        <f>'2 кв.'!AL34+'1 кв.'!AL39</f>
        <v>0</v>
      </c>
      <c r="AM33" s="126">
        <f>'2 кв.'!AM34+'1 кв.'!AM39</f>
        <v>0</v>
      </c>
      <c r="AN33" s="126">
        <f>'2 кв.'!AN34+'1 кв.'!AN39</f>
        <v>0</v>
      </c>
      <c r="AO33" s="126">
        <f>'2 кв.'!AO34+'1 кв.'!AO39</f>
        <v>0</v>
      </c>
      <c r="AP33" s="126">
        <f>'2 кв.'!AP34+'1 кв.'!AP39</f>
        <v>0</v>
      </c>
      <c r="AQ33" s="126">
        <f>'2 кв.'!AQ34+'1 кв.'!AQ39</f>
        <v>0</v>
      </c>
      <c r="AR33" s="126">
        <f>'2 кв.'!AR34+'1 кв.'!AR39</f>
        <v>0</v>
      </c>
      <c r="AS33" s="126">
        <f>'2 кв.'!AS34+'1 кв.'!AS39</f>
        <v>0</v>
      </c>
      <c r="AT33" s="126">
        <f>'2 кв.'!AT34+'1 кв.'!AT39</f>
        <v>0</v>
      </c>
      <c r="AU33" s="126">
        <f>'2 кв.'!AU34+'1 кв.'!AU39</f>
        <v>0</v>
      </c>
      <c r="AV33" s="126">
        <f>'2 кв.'!AV34+'1 кв.'!AV39</f>
        <v>0</v>
      </c>
      <c r="AW33" s="126">
        <f>'2 кв.'!AW34+'1 кв.'!AW39</f>
        <v>0</v>
      </c>
      <c r="AX33" s="126">
        <f>'2 кв.'!AX34+'1 кв.'!AX39</f>
        <v>0</v>
      </c>
      <c r="AY33" s="126">
        <f>'2 кв.'!AY34+'1 кв.'!AY39</f>
        <v>0</v>
      </c>
      <c r="AZ33" s="126">
        <f>'2 кв.'!AZ34+'1 кв.'!AZ39</f>
        <v>0</v>
      </c>
      <c r="BA33" s="126">
        <f>'2 кв.'!BA34+'1 кв.'!BA39</f>
        <v>0</v>
      </c>
      <c r="BB33" s="126">
        <f>'2 кв.'!BB34+'1 кв.'!BB39</f>
        <v>0</v>
      </c>
      <c r="BC33" s="126">
        <f>'2 кв.'!BC34+'1 кв.'!BC39</f>
        <v>0</v>
      </c>
      <c r="BD33" s="126">
        <f>'2 кв.'!BD34+'1 кв.'!BD39</f>
        <v>0</v>
      </c>
      <c r="BE33" s="126">
        <f>'2 кв.'!BE34+'1 кв.'!BE39</f>
        <v>0</v>
      </c>
      <c r="BF33" s="126">
        <f>'2 кв.'!BF34+'1 кв.'!BF39</f>
        <v>0</v>
      </c>
      <c r="BG33" s="126">
        <f>'2 кв.'!BG34+'1 кв.'!BG39</f>
        <v>0</v>
      </c>
      <c r="BH33" s="126">
        <f>'2 кв.'!BH34+'1 кв.'!BH39</f>
        <v>0</v>
      </c>
      <c r="BI33" s="126">
        <f>'2 кв.'!BI34+'1 кв.'!BI39</f>
        <v>0</v>
      </c>
      <c r="BJ33" s="126">
        <f>'2 кв.'!BJ34+'1 кв.'!BJ39</f>
        <v>0</v>
      </c>
      <c r="BK33" s="126">
        <f>'2 кв.'!BK34+'1 кв.'!BK39</f>
        <v>0</v>
      </c>
      <c r="BL33" s="126">
        <f>'2 кв.'!BL34+'1 кв.'!BL39</f>
        <v>0</v>
      </c>
      <c r="BM33" s="126">
        <f>'2 кв.'!BM34+'1 кв.'!BM39</f>
        <v>0</v>
      </c>
      <c r="BN33" s="126">
        <f>'2 кв.'!BN34+'1 кв.'!BN39</f>
        <v>0</v>
      </c>
      <c r="BO33" s="126">
        <f>'2 кв.'!BO34+'1 кв.'!BO39</f>
        <v>0</v>
      </c>
      <c r="BP33" s="126">
        <f>'2 кв.'!BP34+'1 кв.'!BP39</f>
        <v>0</v>
      </c>
      <c r="BQ33" s="126">
        <f>'2 кв.'!BQ34+'1 кв.'!BQ39</f>
        <v>0</v>
      </c>
      <c r="BR33" s="126">
        <f>'2 кв.'!BR34+'1 кв.'!BR39</f>
        <v>0</v>
      </c>
      <c r="BS33" s="126">
        <f>'2 кв.'!BS34+'1 кв.'!BS39</f>
        <v>0</v>
      </c>
      <c r="BT33" s="126">
        <f>'2 кв.'!BT34+'1 кв.'!BT39</f>
        <v>0</v>
      </c>
      <c r="BU33" s="126">
        <f>'2 кв.'!BU34+'1 кв.'!BU39</f>
        <v>0</v>
      </c>
      <c r="BV33" s="126">
        <f>'2 кв.'!BV34+'1 кв.'!BV39</f>
        <v>0</v>
      </c>
      <c r="BW33" s="126">
        <f>'2 кв.'!BW34+'1 кв.'!BW39</f>
        <v>0</v>
      </c>
      <c r="BX33" s="126">
        <f>'2 кв.'!BX34+'1 кв.'!BX39</f>
        <v>0</v>
      </c>
      <c r="BY33" s="126">
        <f>'2 кв.'!BY34+'1 кв.'!BY39</f>
        <v>0</v>
      </c>
      <c r="BZ33" s="126">
        <f>'2 кв.'!BZ34+'1 кв.'!BZ39</f>
        <v>0</v>
      </c>
      <c r="CA33" s="126">
        <f>'2 кв.'!CA34+'1 кв.'!CA39</f>
        <v>0</v>
      </c>
      <c r="CB33" s="126">
        <f>'2 кв.'!CB34+'1 кв.'!CB39</f>
        <v>0</v>
      </c>
      <c r="CC33" s="126">
        <f>'2 кв.'!CC34+'1 кв.'!CC39</f>
        <v>0</v>
      </c>
      <c r="CD33" s="126">
        <f>'2 кв.'!CD34+'1 кв.'!CD39</f>
        <v>0</v>
      </c>
      <c r="CE33" s="126">
        <f>'2 кв.'!CE34+'1 кв.'!CE39</f>
        <v>0</v>
      </c>
      <c r="CF33" s="126">
        <f>'2 кв.'!CF34+'1 кв.'!CF39</f>
        <v>0</v>
      </c>
      <c r="CG33" s="126">
        <f>'2 кв.'!CG34+'1 кв.'!CG39</f>
        <v>0</v>
      </c>
      <c r="CH33" s="126">
        <f>'2 кв.'!CH34+'1 кв.'!CH39</f>
        <v>0</v>
      </c>
      <c r="CI33" s="126">
        <f>'2 кв.'!CI34+'1 кв.'!CI39</f>
        <v>0</v>
      </c>
      <c r="CJ33" s="126">
        <f>'2 кв.'!CJ34+'1 кв.'!CJ39</f>
        <v>0</v>
      </c>
      <c r="CK33" s="126">
        <f>'2 кв.'!CK34+'1 кв.'!CK39</f>
        <v>0</v>
      </c>
      <c r="CL33" s="126">
        <f>'2 кв.'!CL34+'1 кв.'!CL39</f>
        <v>0</v>
      </c>
      <c r="CM33" s="126">
        <f>'2 кв.'!CM34+'1 кв.'!CM39</f>
        <v>0</v>
      </c>
      <c r="CN33" s="126">
        <f>'2 кв.'!CN34+'1 кв.'!CN39</f>
        <v>0</v>
      </c>
      <c r="CO33" s="126">
        <f>'2 кв.'!CO34+'1 кв.'!CO39</f>
        <v>0</v>
      </c>
      <c r="CP33" s="126">
        <f>'2 кв.'!CP34+'1 кв.'!CP39</f>
        <v>0</v>
      </c>
      <c r="CQ33" s="126">
        <f>'2 кв.'!CQ34+'1 кв.'!CQ39</f>
        <v>0</v>
      </c>
      <c r="CR33" s="126">
        <f>'2 кв.'!CR34+'1 кв.'!CR39</f>
        <v>0</v>
      </c>
      <c r="CS33" s="126">
        <f>'2 кв.'!CS34+'1 кв.'!CS39</f>
        <v>0</v>
      </c>
      <c r="CT33" s="126">
        <f>'2 кв.'!CT34+'1 кв.'!CT39</f>
        <v>0</v>
      </c>
      <c r="CU33" s="126">
        <f>'2 кв.'!CU34+'1 кв.'!CU39</f>
        <v>0</v>
      </c>
      <c r="CV33" s="126">
        <f>'2 кв.'!CV34+'1 кв.'!CV39</f>
        <v>0</v>
      </c>
      <c r="CW33" s="126">
        <f>'2 кв.'!CW34+'1 кв.'!CW39</f>
        <v>0</v>
      </c>
      <c r="CX33" s="126">
        <f>'2 кв.'!CX34+'1 кв.'!CX39</f>
        <v>0</v>
      </c>
      <c r="CY33" s="126">
        <f>'2 кв.'!CY34+'1 кв.'!CY39</f>
        <v>0</v>
      </c>
      <c r="CZ33" s="126">
        <f>'2 кв.'!CZ34+'1 кв.'!CZ39</f>
        <v>0</v>
      </c>
      <c r="DA33" s="126">
        <f>'2 кв.'!DA34+'1 кв.'!DA39</f>
        <v>0</v>
      </c>
      <c r="DB33" s="126">
        <f>'2 кв.'!DB34+'1 кв.'!DB39</f>
        <v>0</v>
      </c>
      <c r="DC33" s="126">
        <f>'2 кв.'!DC34+'1 кв.'!DC39</f>
        <v>0</v>
      </c>
      <c r="DD33" s="126">
        <f>'2 кв.'!DD34+'1 кв.'!DD39</f>
        <v>0</v>
      </c>
      <c r="DE33" s="126">
        <f>'2 кв.'!DE34+'1 кв.'!DE39</f>
        <v>0</v>
      </c>
      <c r="DF33" s="126">
        <f>'2 кв.'!DF34+'1 кв.'!DF39</f>
        <v>0</v>
      </c>
      <c r="DG33" s="126">
        <f>'2 кв.'!DG34+'1 кв.'!DG39</f>
        <v>0</v>
      </c>
      <c r="DH33" s="126">
        <f>'2 кв.'!DH34+'1 кв.'!DH39</f>
        <v>0</v>
      </c>
      <c r="DI33" s="126">
        <f>'2 кв.'!DI34+'1 кв.'!DI39</f>
        <v>0</v>
      </c>
      <c r="DJ33" s="126">
        <f>'2 кв.'!DJ34+'1 кв.'!DJ39</f>
        <v>0</v>
      </c>
      <c r="DK33" s="126">
        <f>'2 кв.'!DK34+'1 кв.'!DK39</f>
        <v>0</v>
      </c>
      <c r="DL33" s="126">
        <f>'2 кв.'!DL34+'1 кв.'!DL39</f>
        <v>0</v>
      </c>
      <c r="DM33" s="126">
        <f>'2 кв.'!DM34+'1 кв.'!DM39</f>
        <v>0</v>
      </c>
      <c r="DN33" s="126">
        <f>'2 кв.'!DN34+'1 кв.'!DN39</f>
        <v>0</v>
      </c>
      <c r="DO33" s="126">
        <f>'2 кв.'!DO34+'1 кв.'!DO39</f>
        <v>0</v>
      </c>
      <c r="DP33" s="126">
        <f>'2 кв.'!DP34+'1 кв.'!DP39</f>
        <v>0</v>
      </c>
      <c r="DQ33" s="126">
        <f>'2 кв.'!DQ34+'1 кв.'!DQ39</f>
        <v>0</v>
      </c>
      <c r="DR33" s="126">
        <f>'2 кв.'!DR34+'1 кв.'!DR39</f>
        <v>0</v>
      </c>
      <c r="DS33" s="126">
        <f>'2 кв.'!DS34+'1 кв.'!DS39</f>
        <v>0</v>
      </c>
      <c r="DT33" s="126">
        <f>'2 кв.'!DT34+'1 кв.'!DT39</f>
        <v>0</v>
      </c>
      <c r="DU33" s="126">
        <f>'2 кв.'!DU34+'1 кв.'!DU39</f>
        <v>0</v>
      </c>
      <c r="DV33" s="126">
        <f>'2 кв.'!DV34+'1 кв.'!DV39</f>
        <v>0</v>
      </c>
      <c r="DW33" s="126">
        <f>'2 кв.'!DW34+'1 кв.'!DW39</f>
        <v>0</v>
      </c>
      <c r="DX33" s="126">
        <f>'2 кв.'!DX34+'1 кв.'!DX39</f>
        <v>0</v>
      </c>
      <c r="DY33" s="126">
        <f>'2 кв.'!DY34+'1 кв.'!DY39</f>
        <v>0</v>
      </c>
      <c r="DZ33" s="126">
        <f>'2 кв.'!DZ34+'1 кв.'!DZ39</f>
        <v>0</v>
      </c>
      <c r="EA33" s="126">
        <f>'2 кв.'!EA34+'1 кв.'!EA39</f>
        <v>0</v>
      </c>
      <c r="EB33" s="126">
        <f>'2 кв.'!EB34+'1 кв.'!EB39</f>
        <v>0</v>
      </c>
      <c r="EC33" s="126">
        <f>'2 кв.'!EC34+'1 кв.'!EC39</f>
        <v>0</v>
      </c>
      <c r="ED33" s="126">
        <f>'2 кв.'!ED34+'1 кв.'!ED39</f>
        <v>0</v>
      </c>
      <c r="EE33" s="126">
        <f>'2 кв.'!EE34+'1 кв.'!EE39</f>
        <v>0</v>
      </c>
      <c r="EF33" s="126">
        <f>'2 кв.'!EF34+'1 кв.'!EF39</f>
        <v>0</v>
      </c>
      <c r="EG33" s="126">
        <f>'2 кв.'!EG34+'1 кв.'!EG39</f>
        <v>0</v>
      </c>
      <c r="EH33" s="126">
        <f>'2 кв.'!EH34+'1 кв.'!EH39</f>
        <v>0</v>
      </c>
      <c r="EI33" s="126">
        <f>'2 кв.'!EI34+'1 кв.'!EI39</f>
        <v>0</v>
      </c>
      <c r="EJ33" s="126">
        <f>'2 кв.'!EJ34+'1 кв.'!EJ39</f>
        <v>0</v>
      </c>
      <c r="EK33" s="126">
        <f>'2 кв.'!EK34+'1 кв.'!EK39</f>
        <v>0</v>
      </c>
      <c r="EL33" s="126">
        <f>'2 кв.'!EL34+'1 кв.'!EL39</f>
        <v>0</v>
      </c>
      <c r="EM33" s="126">
        <f>'2 кв.'!EM34+'1 кв.'!EM39</f>
        <v>0</v>
      </c>
      <c r="EN33" s="126">
        <f>'2 кв.'!EN34+'1 кв.'!EN39</f>
        <v>0</v>
      </c>
      <c r="EO33" s="126">
        <f>'2 кв.'!EO34+'1 кв.'!EO39</f>
        <v>0</v>
      </c>
      <c r="EP33" s="126">
        <f>'2 кв.'!EP34+'1 кв.'!EP39</f>
        <v>0</v>
      </c>
      <c r="EQ33" s="126">
        <f>'2 кв.'!EQ34+'1 кв.'!EQ39</f>
        <v>0</v>
      </c>
      <c r="ER33" s="126">
        <f>'2 кв.'!ER34+'1 кв.'!ER39</f>
        <v>0</v>
      </c>
      <c r="ES33" s="126">
        <f>'2 кв.'!ES34+'1 кв.'!ES39</f>
        <v>0</v>
      </c>
      <c r="ET33" s="126">
        <f>'2 кв.'!ET34+'1 кв.'!ET39</f>
        <v>0</v>
      </c>
      <c r="EU33" s="126">
        <f>'2 кв.'!EU34+'1 кв.'!EU39</f>
        <v>0</v>
      </c>
      <c r="EV33" s="126">
        <f>'2 кв.'!EV34+'1 кв.'!EV39</f>
        <v>0</v>
      </c>
      <c r="EW33" s="126">
        <f>'2 кв.'!EW34+'1 кв.'!EW39</f>
        <v>0</v>
      </c>
      <c r="EX33" s="126">
        <f>'2 кв.'!EX34+'1 кв.'!EX39</f>
        <v>0</v>
      </c>
      <c r="EY33" s="126">
        <f>'2 кв.'!EY34+'1 кв.'!EY39</f>
        <v>0</v>
      </c>
      <c r="EZ33" s="126">
        <f>'2 кв.'!EZ34+'1 кв.'!EZ39</f>
        <v>0</v>
      </c>
      <c r="FA33" s="126">
        <f>'2 кв.'!FA34+'1 кв.'!FA39</f>
        <v>0</v>
      </c>
      <c r="FB33" s="126">
        <f>'2 кв.'!FB34+'1 кв.'!FB39</f>
        <v>0</v>
      </c>
      <c r="FC33" s="126">
        <f>'2 кв.'!FC34+'1 кв.'!FC39</f>
        <v>0</v>
      </c>
      <c r="FD33" s="126">
        <f>'2 кв.'!FD34+'1 кв.'!FD39</f>
        <v>0</v>
      </c>
      <c r="FE33" s="126">
        <f>'2 кв.'!FE34+'1 кв.'!FE39</f>
        <v>0</v>
      </c>
      <c r="FF33" s="126">
        <f>'2 кв.'!FF34+'1 кв.'!FF39</f>
        <v>0</v>
      </c>
      <c r="FG33" s="126">
        <f>'2 кв.'!FG34+'1 кв.'!FG39</f>
        <v>0</v>
      </c>
      <c r="FH33" s="126">
        <f>'2 кв.'!FH34+'1 кв.'!FH39</f>
        <v>0</v>
      </c>
      <c r="FI33" s="126">
        <f>'2 кв.'!FI34+'1 кв.'!FI39</f>
        <v>0</v>
      </c>
      <c r="FJ33" s="126">
        <f>'2 кв.'!FJ34+'1 кв.'!FJ39</f>
        <v>0</v>
      </c>
      <c r="FK33" s="126">
        <f>'2 кв.'!FK34+'1 кв.'!FK39</f>
        <v>0</v>
      </c>
      <c r="FL33" s="126">
        <f>'2 кв.'!FL34+'1 кв.'!FL39</f>
        <v>0</v>
      </c>
      <c r="FM33" s="126">
        <f>'2 кв.'!FM34+'1 кв.'!FM39</f>
        <v>0</v>
      </c>
      <c r="FN33" s="126">
        <f>'2 кв.'!FN34+'1 кв.'!FN39</f>
        <v>0</v>
      </c>
      <c r="FO33" s="126">
        <f>'2 кв.'!FO34+'1 кв.'!FO39</f>
        <v>0</v>
      </c>
      <c r="FP33" s="126">
        <f>'2 кв.'!FP34+'1 кв.'!FP39</f>
        <v>0</v>
      </c>
      <c r="FQ33" s="126">
        <f>'2 кв.'!FQ34+'1 кв.'!FQ39</f>
        <v>0</v>
      </c>
      <c r="FR33" s="126">
        <f>'2 кв.'!FR34+'1 кв.'!FR39</f>
        <v>0</v>
      </c>
      <c r="FS33" s="126">
        <f>'2 кв.'!FS34+'1 кв.'!FS39</f>
        <v>0</v>
      </c>
      <c r="FT33" s="126">
        <f>'2 кв.'!FT34+'1 кв.'!FT39</f>
        <v>0</v>
      </c>
      <c r="FU33" s="126">
        <f>'2 кв.'!FU34+'1 кв.'!FU39</f>
        <v>0</v>
      </c>
      <c r="FV33" s="126">
        <f>'2 кв.'!FV34+'1 кв.'!FV39</f>
        <v>0</v>
      </c>
      <c r="FW33" s="126">
        <f>'2 кв.'!FW34+'1 кв.'!FW39</f>
        <v>0</v>
      </c>
      <c r="FX33" s="126">
        <f>'2 кв.'!FX34+'1 кв.'!FX39</f>
        <v>0</v>
      </c>
      <c r="FY33" s="126">
        <f>'2 кв.'!FY34+'1 кв.'!FY39</f>
        <v>0</v>
      </c>
      <c r="FZ33" s="126">
        <f>'2 кв.'!FZ34+'1 кв.'!FZ39</f>
        <v>0</v>
      </c>
      <c r="GA33" s="126">
        <f>'2 кв.'!GA34+'1 кв.'!GA39</f>
        <v>0</v>
      </c>
      <c r="GB33" s="126">
        <f>'2 кв.'!GB34+'1 кв.'!GB39</f>
        <v>0</v>
      </c>
      <c r="GC33" s="126">
        <f>'2 кв.'!GC34+'1 кв.'!GC39</f>
        <v>0</v>
      </c>
      <c r="GD33" s="126">
        <f>'2 кв.'!GD34+'1 кв.'!GD39</f>
        <v>0</v>
      </c>
      <c r="GE33" s="126">
        <f>'2 кв.'!GE34+'1 кв.'!GE39</f>
        <v>0</v>
      </c>
      <c r="GF33" s="126">
        <f>'2 кв.'!GF34+'1 кв.'!GF39</f>
        <v>0</v>
      </c>
      <c r="GG33" s="126">
        <f>'2 кв.'!GG34+'1 кв.'!GG39</f>
        <v>0</v>
      </c>
      <c r="GH33" s="126">
        <f>'2 кв.'!GH34+'1 кв.'!GH39</f>
        <v>0</v>
      </c>
      <c r="GI33" s="126">
        <f>'2 кв.'!GI34+'1 кв.'!GI39</f>
        <v>0</v>
      </c>
      <c r="GJ33" s="126">
        <f>'2 кв.'!GJ34+'1 кв.'!GJ39</f>
        <v>0</v>
      </c>
      <c r="GK33" s="126">
        <f>'2 кв.'!GK34+'1 кв.'!GK39</f>
        <v>0</v>
      </c>
      <c r="GL33" s="126">
        <f>'2 кв.'!GL34+'1 кв.'!GL39</f>
        <v>0</v>
      </c>
      <c r="GM33" s="126">
        <f>'2 кв.'!GM34+'1 кв.'!GM39</f>
        <v>0</v>
      </c>
      <c r="GN33" s="126">
        <f>'2 кв.'!GN34+'1 кв.'!GN39</f>
        <v>0</v>
      </c>
      <c r="GO33" s="126">
        <f>'2 кв.'!GO34+'1 кв.'!GO39</f>
        <v>0</v>
      </c>
      <c r="GP33" s="126">
        <f>'2 кв.'!GP34+'1 кв.'!GP39</f>
        <v>0</v>
      </c>
      <c r="GQ33" s="126">
        <f>'2 кв.'!GQ34+'1 кв.'!GQ39</f>
        <v>0</v>
      </c>
      <c r="GR33" s="126">
        <f>'2 кв.'!GR34+'1 кв.'!GR39</f>
        <v>0</v>
      </c>
      <c r="GS33" s="126">
        <f>'2 кв.'!GS34+'1 кв.'!GS39</f>
        <v>0</v>
      </c>
      <c r="GT33" s="126">
        <f>'2 кв.'!GT34+'1 кв.'!GT39</f>
        <v>0</v>
      </c>
      <c r="GU33" s="126">
        <f>'2 кв.'!GU34+'1 кв.'!GU39</f>
        <v>0</v>
      </c>
      <c r="GV33" s="126">
        <f>'2 кв.'!GV34+'1 кв.'!GV39</f>
        <v>0</v>
      </c>
      <c r="GW33" s="126">
        <f>'2 кв.'!GW34+'1 кв.'!GW39</f>
        <v>0</v>
      </c>
      <c r="GX33" s="126">
        <f>'2 кв.'!GX34+'1 кв.'!GX39</f>
        <v>0</v>
      </c>
      <c r="GY33" s="126">
        <f>'2 кв.'!GY34+'1 кв.'!GY39</f>
        <v>0</v>
      </c>
      <c r="GZ33" s="126">
        <f>'2 кв.'!GZ34+'1 кв.'!GZ39</f>
        <v>0</v>
      </c>
      <c r="HA33" s="126">
        <f>'2 кв.'!HA34+'1 кв.'!HA39</f>
        <v>0</v>
      </c>
      <c r="HB33" s="126">
        <f>'2 кв.'!HB34+'1 кв.'!HB39</f>
        <v>0</v>
      </c>
      <c r="HC33" s="126">
        <f>'2 кв.'!HC34+'1 кв.'!HC39</f>
        <v>0</v>
      </c>
      <c r="HD33" s="126">
        <f>'2 кв.'!HD34+'1 кв.'!HD39</f>
        <v>0</v>
      </c>
      <c r="HE33" s="126">
        <f>'2 кв.'!HE34+'1 кв.'!HE39</f>
        <v>0</v>
      </c>
      <c r="HF33" s="126">
        <f>'2 кв.'!HF34+'1 кв.'!HF39</f>
        <v>0</v>
      </c>
      <c r="HG33" s="126">
        <f>'2 кв.'!HG34+'1 кв.'!HG39</f>
        <v>0</v>
      </c>
      <c r="HH33" s="126">
        <f>'2 кв.'!HH34+'1 кв.'!HH39</f>
        <v>0</v>
      </c>
      <c r="HI33" s="126">
        <f>'2 кв.'!HI34+'1 кв.'!HI39</f>
        <v>0</v>
      </c>
      <c r="HJ33" s="126">
        <f>'2 кв.'!HJ34+'1 кв.'!HJ39</f>
        <v>0</v>
      </c>
      <c r="HK33" s="126">
        <f>'2 кв.'!HK34+'1 кв.'!HK39</f>
        <v>0</v>
      </c>
      <c r="HL33" s="126">
        <f>'2 кв.'!HL34+'1 кв.'!HL39</f>
        <v>0</v>
      </c>
      <c r="HM33" s="126">
        <f>'2 кв.'!HM34+'1 кв.'!HM39</f>
        <v>0</v>
      </c>
      <c r="HN33" s="126">
        <f>'2 кв.'!HN34+'1 кв.'!HN39</f>
        <v>0</v>
      </c>
      <c r="HO33" s="126">
        <f>'2 кв.'!HO34+'1 кв.'!HO39</f>
        <v>0</v>
      </c>
      <c r="HP33" s="126">
        <f>'2 кв.'!HP34+'1 кв.'!HP39</f>
        <v>0</v>
      </c>
      <c r="HQ33" s="126">
        <f>'2 кв.'!HQ34+'1 кв.'!HQ39</f>
        <v>0</v>
      </c>
      <c r="HR33" s="126">
        <f>'2 кв.'!HR34+'1 кв.'!HR39</f>
        <v>0</v>
      </c>
      <c r="HS33" s="126">
        <f>'2 кв.'!HS34+'1 кв.'!HS39</f>
        <v>0</v>
      </c>
      <c r="HT33" s="126">
        <f>'2 кв.'!HT34+'1 кв.'!HT39</f>
        <v>0</v>
      </c>
      <c r="HU33" s="126">
        <f>'2 кв.'!HU34+'1 кв.'!HU39</f>
        <v>0</v>
      </c>
      <c r="HV33" s="126">
        <f>'2 кв.'!HV34+'1 кв.'!HV39</f>
        <v>0</v>
      </c>
      <c r="HW33" s="126">
        <f>'2 кв.'!HW34+'1 кв.'!HW39</f>
        <v>0</v>
      </c>
      <c r="HX33" s="126">
        <f>'2 кв.'!HX34+'1 кв.'!HX39</f>
        <v>0</v>
      </c>
      <c r="HY33" s="126">
        <f>'2 кв.'!HY34+'1 кв.'!HY39</f>
        <v>0</v>
      </c>
      <c r="HZ33" s="126">
        <f>'2 кв.'!HZ34+'1 кв.'!HZ39</f>
        <v>0</v>
      </c>
      <c r="IA33" s="126">
        <f>'2 кв.'!IA34+'1 кв.'!IA39</f>
        <v>0</v>
      </c>
      <c r="IB33" s="126">
        <f>'2 кв.'!IB34+'1 кв.'!IB39</f>
        <v>0</v>
      </c>
      <c r="IC33" s="126">
        <f>'2 кв.'!IC34+'1 кв.'!IC39</f>
        <v>0</v>
      </c>
      <c r="ID33" s="126">
        <f>'2 кв.'!ID34+'1 кв.'!ID39</f>
        <v>0</v>
      </c>
      <c r="IE33" s="126">
        <f>'2 кв.'!IE34+'1 кв.'!IE39</f>
        <v>0</v>
      </c>
      <c r="IF33" s="126">
        <f>'2 кв.'!IF34+'1 кв.'!IF39</f>
        <v>0</v>
      </c>
    </row>
    <row r="34" spans="1:240" ht="13.5" customHeight="1">
      <c r="A34" s="15"/>
      <c r="B34" s="54"/>
      <c r="C34" s="16" t="s">
        <v>17</v>
      </c>
      <c r="D34" s="84">
        <f t="shared" si="4"/>
        <v>0</v>
      </c>
      <c r="E34" s="77">
        <f t="shared" si="5"/>
        <v>0</v>
      </c>
      <c r="F34" s="81"/>
      <c r="G34" s="126">
        <f>'2 кв.'!G35+'1 кв.'!G40</f>
        <v>0</v>
      </c>
      <c r="H34" s="126">
        <f>'2 кв.'!H35+'1 кв.'!H40</f>
        <v>0</v>
      </c>
      <c r="I34" s="126">
        <f>'2 кв.'!I35+'1 кв.'!I40</f>
        <v>0</v>
      </c>
      <c r="J34" s="126">
        <f>'2 кв.'!J35+'1 кв.'!J40</f>
        <v>0</v>
      </c>
      <c r="K34" s="126">
        <f>'2 кв.'!K35+'1 кв.'!K40</f>
        <v>0</v>
      </c>
      <c r="L34" s="126">
        <f>'2 кв.'!L35+'1 кв.'!L40</f>
        <v>0</v>
      </c>
      <c r="M34" s="126">
        <f>'2 кв.'!M35+'1 кв.'!M40</f>
        <v>0</v>
      </c>
      <c r="N34" s="126">
        <f>'2 кв.'!N35+'1 кв.'!N40</f>
        <v>0</v>
      </c>
      <c r="O34" s="126">
        <f>'2 кв.'!O35+'1 кв.'!O40</f>
        <v>0</v>
      </c>
      <c r="P34" s="126">
        <f>'2 кв.'!P35+'1 кв.'!P40</f>
        <v>0</v>
      </c>
      <c r="Q34" s="126">
        <f>'2 кв.'!Q35+'1 кв.'!Q40</f>
        <v>0</v>
      </c>
      <c r="R34" s="126">
        <f>'2 кв.'!R35+'1 кв.'!R40</f>
        <v>0</v>
      </c>
      <c r="S34" s="126">
        <f>'2 кв.'!S35+'1 кв.'!S40</f>
        <v>0</v>
      </c>
      <c r="T34" s="126">
        <f>'2 кв.'!T35+'1 кв.'!T40</f>
        <v>0</v>
      </c>
      <c r="U34" s="126">
        <f>'2 кв.'!U35+'1 кв.'!U40</f>
        <v>0</v>
      </c>
      <c r="V34" s="126">
        <f>'2 кв.'!V35+'1 кв.'!V40</f>
        <v>0</v>
      </c>
      <c r="W34" s="126">
        <f>'2 кв.'!W35+'1 кв.'!W40</f>
        <v>0</v>
      </c>
      <c r="X34" s="126">
        <f>'2 кв.'!X35+'1 кв.'!X40</f>
        <v>0</v>
      </c>
      <c r="Y34" s="126">
        <f>'2 кв.'!Y35+'1 кв.'!Y40</f>
        <v>0</v>
      </c>
      <c r="Z34" s="126">
        <f>'2 кв.'!Z35+'1 кв.'!Z40</f>
        <v>0</v>
      </c>
      <c r="AA34" s="126">
        <f>'2 кв.'!AA35+'1 кв.'!AA40</f>
        <v>0</v>
      </c>
      <c r="AB34" s="126">
        <f>'2 кв.'!AB35+'1 кв.'!AB40</f>
        <v>0</v>
      </c>
      <c r="AC34" s="126">
        <f>'2 кв.'!AC35+'1 кв.'!AC40</f>
        <v>0</v>
      </c>
      <c r="AD34" s="126">
        <f>'2 кв.'!AD35+'1 кв.'!AD40</f>
        <v>0</v>
      </c>
      <c r="AE34" s="126">
        <f>'2 кв.'!AE35+'1 кв.'!AE40</f>
        <v>0</v>
      </c>
      <c r="AF34" s="126">
        <f>'2 кв.'!AF35+'1 кв.'!AF40</f>
        <v>0</v>
      </c>
      <c r="AG34" s="126">
        <f>'2 кв.'!AG35+'1 кв.'!AG40</f>
        <v>0</v>
      </c>
      <c r="AH34" s="126">
        <f>'2 кв.'!AH35+'1 кв.'!AH40</f>
        <v>0</v>
      </c>
      <c r="AI34" s="126">
        <f>'2 кв.'!AI35+'1 кв.'!AI40</f>
        <v>0</v>
      </c>
      <c r="AJ34" s="126">
        <f>'2 кв.'!AJ35+'1 кв.'!AJ40</f>
        <v>0</v>
      </c>
      <c r="AK34" s="126">
        <f>'2 кв.'!AK35+'1 кв.'!AK40</f>
        <v>0</v>
      </c>
      <c r="AL34" s="126">
        <f>'2 кв.'!AL35+'1 кв.'!AL40</f>
        <v>0</v>
      </c>
      <c r="AM34" s="126">
        <f>'2 кв.'!AM35+'1 кв.'!AM40</f>
        <v>0</v>
      </c>
      <c r="AN34" s="126">
        <f>'2 кв.'!AN35+'1 кв.'!AN40</f>
        <v>0</v>
      </c>
      <c r="AO34" s="126">
        <f>'2 кв.'!AO35+'1 кв.'!AO40</f>
        <v>0</v>
      </c>
      <c r="AP34" s="126">
        <f>'2 кв.'!AP35+'1 кв.'!AP40</f>
        <v>0</v>
      </c>
      <c r="AQ34" s="126">
        <f>'2 кв.'!AQ35+'1 кв.'!AQ40</f>
        <v>0</v>
      </c>
      <c r="AR34" s="126">
        <f>'2 кв.'!AR35+'1 кв.'!AR40</f>
        <v>0</v>
      </c>
      <c r="AS34" s="126">
        <f>'2 кв.'!AS35+'1 кв.'!AS40</f>
        <v>0</v>
      </c>
      <c r="AT34" s="126">
        <f>'2 кв.'!AT35+'1 кв.'!AT40</f>
        <v>0</v>
      </c>
      <c r="AU34" s="126">
        <f>'2 кв.'!AU35+'1 кв.'!AU40</f>
        <v>0</v>
      </c>
      <c r="AV34" s="126">
        <f>'2 кв.'!AV35+'1 кв.'!AV40</f>
        <v>0</v>
      </c>
      <c r="AW34" s="126">
        <f>'2 кв.'!AW35+'1 кв.'!AW40</f>
        <v>0</v>
      </c>
      <c r="AX34" s="126">
        <f>'2 кв.'!AX35+'1 кв.'!AX40</f>
        <v>0</v>
      </c>
      <c r="AY34" s="126">
        <f>'2 кв.'!AY35+'1 кв.'!AY40</f>
        <v>0</v>
      </c>
      <c r="AZ34" s="126">
        <f>'2 кв.'!AZ35+'1 кв.'!AZ40</f>
        <v>0</v>
      </c>
      <c r="BA34" s="126">
        <f>'2 кв.'!BA35+'1 кв.'!BA40</f>
        <v>0</v>
      </c>
      <c r="BB34" s="126">
        <f>'2 кв.'!BB35+'1 кв.'!BB40</f>
        <v>0</v>
      </c>
      <c r="BC34" s="126">
        <f>'2 кв.'!BC35+'1 кв.'!BC40</f>
        <v>0</v>
      </c>
      <c r="BD34" s="126">
        <f>'2 кв.'!BD35+'1 кв.'!BD40</f>
        <v>0</v>
      </c>
      <c r="BE34" s="126">
        <f>'2 кв.'!BE35+'1 кв.'!BE40</f>
        <v>0</v>
      </c>
      <c r="BF34" s="126">
        <f>'2 кв.'!BF35+'1 кв.'!BF40</f>
        <v>0</v>
      </c>
      <c r="BG34" s="126">
        <f>'2 кв.'!BG35+'1 кв.'!BG40</f>
        <v>0</v>
      </c>
      <c r="BH34" s="126">
        <f>'2 кв.'!BH35+'1 кв.'!BH40</f>
        <v>0</v>
      </c>
      <c r="BI34" s="126">
        <f>'2 кв.'!BI35+'1 кв.'!BI40</f>
        <v>0</v>
      </c>
      <c r="BJ34" s="126">
        <f>'2 кв.'!BJ35+'1 кв.'!BJ40</f>
        <v>0</v>
      </c>
      <c r="BK34" s="126">
        <f>'2 кв.'!BK35+'1 кв.'!BK40</f>
        <v>0</v>
      </c>
      <c r="BL34" s="126">
        <f>'2 кв.'!BL35+'1 кв.'!BL40</f>
        <v>0</v>
      </c>
      <c r="BM34" s="126">
        <f>'2 кв.'!BM35+'1 кв.'!BM40</f>
        <v>0</v>
      </c>
      <c r="BN34" s="126">
        <f>'2 кв.'!BN35+'1 кв.'!BN40</f>
        <v>0</v>
      </c>
      <c r="BO34" s="126">
        <f>'2 кв.'!BO35+'1 кв.'!BO40</f>
        <v>0</v>
      </c>
      <c r="BP34" s="126">
        <f>'2 кв.'!BP35+'1 кв.'!BP40</f>
        <v>0</v>
      </c>
      <c r="BQ34" s="126">
        <f>'2 кв.'!BQ35+'1 кв.'!BQ40</f>
        <v>0</v>
      </c>
      <c r="BR34" s="126">
        <f>'2 кв.'!BR35+'1 кв.'!BR40</f>
        <v>0</v>
      </c>
      <c r="BS34" s="126">
        <f>'2 кв.'!BS35+'1 кв.'!BS40</f>
        <v>0</v>
      </c>
      <c r="BT34" s="126">
        <f>'2 кв.'!BT35+'1 кв.'!BT40</f>
        <v>0</v>
      </c>
      <c r="BU34" s="126">
        <f>'2 кв.'!BU35+'1 кв.'!BU40</f>
        <v>0</v>
      </c>
      <c r="BV34" s="126">
        <f>'2 кв.'!BV35+'1 кв.'!BV40</f>
        <v>0</v>
      </c>
      <c r="BW34" s="126">
        <f>'2 кв.'!BW35+'1 кв.'!BW40</f>
        <v>0</v>
      </c>
      <c r="BX34" s="126">
        <f>'2 кв.'!BX35+'1 кв.'!BX40</f>
        <v>0</v>
      </c>
      <c r="BY34" s="126">
        <f>'2 кв.'!BY35+'1 кв.'!BY40</f>
        <v>0</v>
      </c>
      <c r="BZ34" s="126">
        <f>'2 кв.'!BZ35+'1 кв.'!BZ40</f>
        <v>0</v>
      </c>
      <c r="CA34" s="126">
        <f>'2 кв.'!CA35+'1 кв.'!CA40</f>
        <v>0</v>
      </c>
      <c r="CB34" s="126">
        <f>'2 кв.'!CB35+'1 кв.'!CB40</f>
        <v>0</v>
      </c>
      <c r="CC34" s="126">
        <f>'2 кв.'!CC35+'1 кв.'!CC40</f>
        <v>0</v>
      </c>
      <c r="CD34" s="126">
        <f>'2 кв.'!CD35+'1 кв.'!CD40</f>
        <v>0</v>
      </c>
      <c r="CE34" s="126">
        <f>'2 кв.'!CE35+'1 кв.'!CE40</f>
        <v>0</v>
      </c>
      <c r="CF34" s="126">
        <f>'2 кв.'!CF35+'1 кв.'!CF40</f>
        <v>0</v>
      </c>
      <c r="CG34" s="126">
        <f>'2 кв.'!CG35+'1 кв.'!CG40</f>
        <v>0</v>
      </c>
      <c r="CH34" s="126">
        <f>'2 кв.'!CH35+'1 кв.'!CH40</f>
        <v>0</v>
      </c>
      <c r="CI34" s="126">
        <f>'2 кв.'!CI35+'1 кв.'!CI40</f>
        <v>0</v>
      </c>
      <c r="CJ34" s="126">
        <f>'2 кв.'!CJ35+'1 кв.'!CJ40</f>
        <v>0</v>
      </c>
      <c r="CK34" s="126">
        <f>'2 кв.'!CK35+'1 кв.'!CK40</f>
        <v>0</v>
      </c>
      <c r="CL34" s="126">
        <f>'2 кв.'!CL35+'1 кв.'!CL40</f>
        <v>0</v>
      </c>
      <c r="CM34" s="126">
        <f>'2 кв.'!CM35+'1 кв.'!CM40</f>
        <v>0</v>
      </c>
      <c r="CN34" s="126">
        <f>'2 кв.'!CN35+'1 кв.'!CN40</f>
        <v>0</v>
      </c>
      <c r="CO34" s="126">
        <f>'2 кв.'!CO35+'1 кв.'!CO40</f>
        <v>0</v>
      </c>
      <c r="CP34" s="126">
        <f>'2 кв.'!CP35+'1 кв.'!CP40</f>
        <v>0</v>
      </c>
      <c r="CQ34" s="126">
        <f>'2 кв.'!CQ35+'1 кв.'!CQ40</f>
        <v>0</v>
      </c>
      <c r="CR34" s="126">
        <f>'2 кв.'!CR35+'1 кв.'!CR40</f>
        <v>0</v>
      </c>
      <c r="CS34" s="126">
        <f>'2 кв.'!CS35+'1 кв.'!CS40</f>
        <v>0</v>
      </c>
      <c r="CT34" s="126">
        <f>'2 кв.'!CT35+'1 кв.'!CT40</f>
        <v>0</v>
      </c>
      <c r="CU34" s="126">
        <f>'2 кв.'!CU35+'1 кв.'!CU40</f>
        <v>0</v>
      </c>
      <c r="CV34" s="126">
        <f>'2 кв.'!CV35+'1 кв.'!CV40</f>
        <v>0</v>
      </c>
      <c r="CW34" s="126">
        <f>'2 кв.'!CW35+'1 кв.'!CW40</f>
        <v>0</v>
      </c>
      <c r="CX34" s="126">
        <f>'2 кв.'!CX35+'1 кв.'!CX40</f>
        <v>0</v>
      </c>
      <c r="CY34" s="126">
        <f>'2 кв.'!CY35+'1 кв.'!CY40</f>
        <v>0</v>
      </c>
      <c r="CZ34" s="126">
        <f>'2 кв.'!CZ35+'1 кв.'!CZ40</f>
        <v>0</v>
      </c>
      <c r="DA34" s="126">
        <f>'2 кв.'!DA35+'1 кв.'!DA40</f>
        <v>0</v>
      </c>
      <c r="DB34" s="126">
        <f>'2 кв.'!DB35+'1 кв.'!DB40</f>
        <v>0</v>
      </c>
      <c r="DC34" s="126">
        <f>'2 кв.'!DC35+'1 кв.'!DC40</f>
        <v>0</v>
      </c>
      <c r="DD34" s="126">
        <f>'2 кв.'!DD35+'1 кв.'!DD40</f>
        <v>0</v>
      </c>
      <c r="DE34" s="126">
        <f>'2 кв.'!DE35+'1 кв.'!DE40</f>
        <v>0</v>
      </c>
      <c r="DF34" s="126">
        <f>'2 кв.'!DF35+'1 кв.'!DF40</f>
        <v>0</v>
      </c>
      <c r="DG34" s="126">
        <f>'2 кв.'!DG35+'1 кв.'!DG40</f>
        <v>0</v>
      </c>
      <c r="DH34" s="126">
        <f>'2 кв.'!DH35+'1 кв.'!DH40</f>
        <v>0</v>
      </c>
      <c r="DI34" s="126">
        <f>'2 кв.'!DI35+'1 кв.'!DI40</f>
        <v>0</v>
      </c>
      <c r="DJ34" s="126">
        <f>'2 кв.'!DJ35+'1 кв.'!DJ40</f>
        <v>0</v>
      </c>
      <c r="DK34" s="126">
        <f>'2 кв.'!DK35+'1 кв.'!DK40</f>
        <v>0</v>
      </c>
      <c r="DL34" s="126">
        <f>'2 кв.'!DL35+'1 кв.'!DL40</f>
        <v>0</v>
      </c>
      <c r="DM34" s="126">
        <f>'2 кв.'!DM35+'1 кв.'!DM40</f>
        <v>0</v>
      </c>
      <c r="DN34" s="126">
        <f>'2 кв.'!DN35+'1 кв.'!DN40</f>
        <v>0</v>
      </c>
      <c r="DO34" s="126">
        <f>'2 кв.'!DO35+'1 кв.'!DO40</f>
        <v>0</v>
      </c>
      <c r="DP34" s="126">
        <f>'2 кв.'!DP35+'1 кв.'!DP40</f>
        <v>0</v>
      </c>
      <c r="DQ34" s="126">
        <f>'2 кв.'!DQ35+'1 кв.'!DQ40</f>
        <v>0</v>
      </c>
      <c r="DR34" s="126">
        <f>'2 кв.'!DR35+'1 кв.'!DR40</f>
        <v>0</v>
      </c>
      <c r="DS34" s="126">
        <f>'2 кв.'!DS35+'1 кв.'!DS40</f>
        <v>0</v>
      </c>
      <c r="DT34" s="126">
        <f>'2 кв.'!DT35+'1 кв.'!DT40</f>
        <v>0</v>
      </c>
      <c r="DU34" s="126">
        <f>'2 кв.'!DU35+'1 кв.'!DU40</f>
        <v>0</v>
      </c>
      <c r="DV34" s="126">
        <f>'2 кв.'!DV35+'1 кв.'!DV40</f>
        <v>0</v>
      </c>
      <c r="DW34" s="126">
        <f>'2 кв.'!DW35+'1 кв.'!DW40</f>
        <v>0</v>
      </c>
      <c r="DX34" s="126">
        <f>'2 кв.'!DX35+'1 кв.'!DX40</f>
        <v>0</v>
      </c>
      <c r="DY34" s="126">
        <f>'2 кв.'!DY35+'1 кв.'!DY40</f>
        <v>0</v>
      </c>
      <c r="DZ34" s="126">
        <f>'2 кв.'!DZ35+'1 кв.'!DZ40</f>
        <v>0</v>
      </c>
      <c r="EA34" s="126">
        <f>'2 кв.'!EA35+'1 кв.'!EA40</f>
        <v>0</v>
      </c>
      <c r="EB34" s="126">
        <f>'2 кв.'!EB35+'1 кв.'!EB40</f>
        <v>0</v>
      </c>
      <c r="EC34" s="126">
        <f>'2 кв.'!EC35+'1 кв.'!EC40</f>
        <v>0</v>
      </c>
      <c r="ED34" s="126">
        <f>'2 кв.'!ED35+'1 кв.'!ED40</f>
        <v>0</v>
      </c>
      <c r="EE34" s="126">
        <f>'2 кв.'!EE35+'1 кв.'!EE40</f>
        <v>0</v>
      </c>
      <c r="EF34" s="126">
        <f>'2 кв.'!EF35+'1 кв.'!EF40</f>
        <v>0</v>
      </c>
      <c r="EG34" s="126">
        <f>'2 кв.'!EG35+'1 кв.'!EG40</f>
        <v>0</v>
      </c>
      <c r="EH34" s="126">
        <f>'2 кв.'!EH35+'1 кв.'!EH40</f>
        <v>0</v>
      </c>
      <c r="EI34" s="126">
        <f>'2 кв.'!EI35+'1 кв.'!EI40</f>
        <v>0</v>
      </c>
      <c r="EJ34" s="126">
        <f>'2 кв.'!EJ35+'1 кв.'!EJ40</f>
        <v>0</v>
      </c>
      <c r="EK34" s="126">
        <f>'2 кв.'!EK35+'1 кв.'!EK40</f>
        <v>0</v>
      </c>
      <c r="EL34" s="126">
        <f>'2 кв.'!EL35+'1 кв.'!EL40</f>
        <v>0</v>
      </c>
      <c r="EM34" s="126">
        <f>'2 кв.'!EM35+'1 кв.'!EM40</f>
        <v>0</v>
      </c>
      <c r="EN34" s="126">
        <f>'2 кв.'!EN35+'1 кв.'!EN40</f>
        <v>0</v>
      </c>
      <c r="EO34" s="126">
        <f>'2 кв.'!EO35+'1 кв.'!EO40</f>
        <v>0</v>
      </c>
      <c r="EP34" s="126">
        <f>'2 кв.'!EP35+'1 кв.'!EP40</f>
        <v>0</v>
      </c>
      <c r="EQ34" s="126">
        <f>'2 кв.'!EQ35+'1 кв.'!EQ40</f>
        <v>0</v>
      </c>
      <c r="ER34" s="126">
        <f>'2 кв.'!ER35+'1 кв.'!ER40</f>
        <v>0</v>
      </c>
      <c r="ES34" s="126">
        <f>'2 кв.'!ES35+'1 кв.'!ES40</f>
        <v>0</v>
      </c>
      <c r="ET34" s="126">
        <f>'2 кв.'!ET35+'1 кв.'!ET40</f>
        <v>0</v>
      </c>
      <c r="EU34" s="126">
        <f>'2 кв.'!EU35+'1 кв.'!EU40</f>
        <v>0</v>
      </c>
      <c r="EV34" s="126">
        <f>'2 кв.'!EV35+'1 кв.'!EV40</f>
        <v>0</v>
      </c>
      <c r="EW34" s="126">
        <f>'2 кв.'!EW35+'1 кв.'!EW40</f>
        <v>0</v>
      </c>
      <c r="EX34" s="126">
        <f>'2 кв.'!EX35+'1 кв.'!EX40</f>
        <v>0</v>
      </c>
      <c r="EY34" s="126">
        <f>'2 кв.'!EY35+'1 кв.'!EY40</f>
        <v>0</v>
      </c>
      <c r="EZ34" s="126">
        <f>'2 кв.'!EZ35+'1 кв.'!EZ40</f>
        <v>0</v>
      </c>
      <c r="FA34" s="126">
        <f>'2 кв.'!FA35+'1 кв.'!FA40</f>
        <v>0</v>
      </c>
      <c r="FB34" s="126">
        <f>'2 кв.'!FB35+'1 кв.'!FB40</f>
        <v>0</v>
      </c>
      <c r="FC34" s="126">
        <f>'2 кв.'!FC35+'1 кв.'!FC40</f>
        <v>0</v>
      </c>
      <c r="FD34" s="126">
        <f>'2 кв.'!FD35+'1 кв.'!FD40</f>
        <v>0</v>
      </c>
      <c r="FE34" s="126">
        <f>'2 кв.'!FE35+'1 кв.'!FE40</f>
        <v>0</v>
      </c>
      <c r="FF34" s="126">
        <f>'2 кв.'!FF35+'1 кв.'!FF40</f>
        <v>0</v>
      </c>
      <c r="FG34" s="126">
        <f>'2 кв.'!FG35+'1 кв.'!FG40</f>
        <v>0</v>
      </c>
      <c r="FH34" s="126">
        <f>'2 кв.'!FH35+'1 кв.'!FH40</f>
        <v>0</v>
      </c>
      <c r="FI34" s="126">
        <f>'2 кв.'!FI35+'1 кв.'!FI40</f>
        <v>0</v>
      </c>
      <c r="FJ34" s="126">
        <f>'2 кв.'!FJ35+'1 кв.'!FJ40</f>
        <v>0</v>
      </c>
      <c r="FK34" s="126">
        <f>'2 кв.'!FK35+'1 кв.'!FK40</f>
        <v>0</v>
      </c>
      <c r="FL34" s="126">
        <f>'2 кв.'!FL35+'1 кв.'!FL40</f>
        <v>0</v>
      </c>
      <c r="FM34" s="126">
        <f>'2 кв.'!FM35+'1 кв.'!FM40</f>
        <v>0</v>
      </c>
      <c r="FN34" s="126">
        <f>'2 кв.'!FN35+'1 кв.'!FN40</f>
        <v>0</v>
      </c>
      <c r="FO34" s="126">
        <f>'2 кв.'!FO35+'1 кв.'!FO40</f>
        <v>0</v>
      </c>
      <c r="FP34" s="126">
        <f>'2 кв.'!FP35+'1 кв.'!FP40</f>
        <v>0</v>
      </c>
      <c r="FQ34" s="126">
        <f>'2 кв.'!FQ35+'1 кв.'!FQ40</f>
        <v>0</v>
      </c>
      <c r="FR34" s="126">
        <f>'2 кв.'!FR35+'1 кв.'!FR40</f>
        <v>0</v>
      </c>
      <c r="FS34" s="126">
        <f>'2 кв.'!FS35+'1 кв.'!FS40</f>
        <v>0</v>
      </c>
      <c r="FT34" s="126">
        <f>'2 кв.'!FT35+'1 кв.'!FT40</f>
        <v>0</v>
      </c>
      <c r="FU34" s="126">
        <f>'2 кв.'!FU35+'1 кв.'!FU40</f>
        <v>0</v>
      </c>
      <c r="FV34" s="126">
        <f>'2 кв.'!FV35+'1 кв.'!FV40</f>
        <v>0</v>
      </c>
      <c r="FW34" s="126">
        <f>'2 кв.'!FW35+'1 кв.'!FW40</f>
        <v>0</v>
      </c>
      <c r="FX34" s="126">
        <f>'2 кв.'!FX35+'1 кв.'!FX40</f>
        <v>0</v>
      </c>
      <c r="FY34" s="126">
        <f>'2 кв.'!FY35+'1 кв.'!FY40</f>
        <v>0</v>
      </c>
      <c r="FZ34" s="126">
        <f>'2 кв.'!FZ35+'1 кв.'!FZ40</f>
        <v>0</v>
      </c>
      <c r="GA34" s="126">
        <f>'2 кв.'!GA35+'1 кв.'!GA40</f>
        <v>0</v>
      </c>
      <c r="GB34" s="126">
        <f>'2 кв.'!GB35+'1 кв.'!GB40</f>
        <v>0</v>
      </c>
      <c r="GC34" s="126">
        <f>'2 кв.'!GC35+'1 кв.'!GC40</f>
        <v>0</v>
      </c>
      <c r="GD34" s="126">
        <f>'2 кв.'!GD35+'1 кв.'!GD40</f>
        <v>0</v>
      </c>
      <c r="GE34" s="126">
        <f>'2 кв.'!GE35+'1 кв.'!GE40</f>
        <v>0</v>
      </c>
      <c r="GF34" s="126">
        <f>'2 кв.'!GF35+'1 кв.'!GF40</f>
        <v>0</v>
      </c>
      <c r="GG34" s="126">
        <f>'2 кв.'!GG35+'1 кв.'!GG40</f>
        <v>0</v>
      </c>
      <c r="GH34" s="126">
        <f>'2 кв.'!GH35+'1 кв.'!GH40</f>
        <v>0</v>
      </c>
      <c r="GI34" s="126">
        <f>'2 кв.'!GI35+'1 кв.'!GI40</f>
        <v>0</v>
      </c>
      <c r="GJ34" s="126">
        <f>'2 кв.'!GJ35+'1 кв.'!GJ40</f>
        <v>0</v>
      </c>
      <c r="GK34" s="126">
        <f>'2 кв.'!GK35+'1 кв.'!GK40</f>
        <v>0</v>
      </c>
      <c r="GL34" s="126">
        <f>'2 кв.'!GL35+'1 кв.'!GL40</f>
        <v>0</v>
      </c>
      <c r="GM34" s="126">
        <f>'2 кв.'!GM35+'1 кв.'!GM40</f>
        <v>0</v>
      </c>
      <c r="GN34" s="126">
        <f>'2 кв.'!GN35+'1 кв.'!GN40</f>
        <v>0</v>
      </c>
      <c r="GO34" s="126">
        <f>'2 кв.'!GO35+'1 кв.'!GO40</f>
        <v>0</v>
      </c>
      <c r="GP34" s="126">
        <f>'2 кв.'!GP35+'1 кв.'!GP40</f>
        <v>0</v>
      </c>
      <c r="GQ34" s="126">
        <f>'2 кв.'!GQ35+'1 кв.'!GQ40</f>
        <v>0</v>
      </c>
      <c r="GR34" s="126">
        <f>'2 кв.'!GR35+'1 кв.'!GR40</f>
        <v>0</v>
      </c>
      <c r="GS34" s="126">
        <f>'2 кв.'!GS35+'1 кв.'!GS40</f>
        <v>0</v>
      </c>
      <c r="GT34" s="126">
        <f>'2 кв.'!GT35+'1 кв.'!GT40</f>
        <v>0</v>
      </c>
      <c r="GU34" s="126">
        <f>'2 кв.'!GU35+'1 кв.'!GU40</f>
        <v>0</v>
      </c>
      <c r="GV34" s="126">
        <f>'2 кв.'!GV35+'1 кв.'!GV40</f>
        <v>0</v>
      </c>
      <c r="GW34" s="126">
        <f>'2 кв.'!GW35+'1 кв.'!GW40</f>
        <v>0</v>
      </c>
      <c r="GX34" s="126">
        <f>'2 кв.'!GX35+'1 кв.'!GX40</f>
        <v>0</v>
      </c>
      <c r="GY34" s="126">
        <f>'2 кв.'!GY35+'1 кв.'!GY40</f>
        <v>0</v>
      </c>
      <c r="GZ34" s="126">
        <f>'2 кв.'!GZ35+'1 кв.'!GZ40</f>
        <v>0</v>
      </c>
      <c r="HA34" s="126">
        <f>'2 кв.'!HA35+'1 кв.'!HA40</f>
        <v>0</v>
      </c>
      <c r="HB34" s="126">
        <f>'2 кв.'!HB35+'1 кв.'!HB40</f>
        <v>0</v>
      </c>
      <c r="HC34" s="126">
        <f>'2 кв.'!HC35+'1 кв.'!HC40</f>
        <v>0</v>
      </c>
      <c r="HD34" s="126">
        <f>'2 кв.'!HD35+'1 кв.'!HD40</f>
        <v>0</v>
      </c>
      <c r="HE34" s="126">
        <f>'2 кв.'!HE35+'1 кв.'!HE40</f>
        <v>0</v>
      </c>
      <c r="HF34" s="126">
        <f>'2 кв.'!HF35+'1 кв.'!HF40</f>
        <v>0</v>
      </c>
      <c r="HG34" s="126">
        <f>'2 кв.'!HG35+'1 кв.'!HG40</f>
        <v>0</v>
      </c>
      <c r="HH34" s="126">
        <f>'2 кв.'!HH35+'1 кв.'!HH40</f>
        <v>0</v>
      </c>
      <c r="HI34" s="126">
        <f>'2 кв.'!HI35+'1 кв.'!HI40</f>
        <v>0</v>
      </c>
      <c r="HJ34" s="126">
        <f>'2 кв.'!HJ35+'1 кв.'!HJ40</f>
        <v>0</v>
      </c>
      <c r="HK34" s="126">
        <f>'2 кв.'!HK35+'1 кв.'!HK40</f>
        <v>0</v>
      </c>
      <c r="HL34" s="126">
        <f>'2 кв.'!HL35+'1 кв.'!HL40</f>
        <v>0</v>
      </c>
      <c r="HM34" s="126">
        <f>'2 кв.'!HM35+'1 кв.'!HM40</f>
        <v>0</v>
      </c>
      <c r="HN34" s="126">
        <f>'2 кв.'!HN35+'1 кв.'!HN40</f>
        <v>0</v>
      </c>
      <c r="HO34" s="126">
        <f>'2 кв.'!HO35+'1 кв.'!HO40</f>
        <v>0</v>
      </c>
      <c r="HP34" s="126">
        <f>'2 кв.'!HP35+'1 кв.'!HP40</f>
        <v>0</v>
      </c>
      <c r="HQ34" s="126">
        <f>'2 кв.'!HQ35+'1 кв.'!HQ40</f>
        <v>0</v>
      </c>
      <c r="HR34" s="126">
        <f>'2 кв.'!HR35+'1 кв.'!HR40</f>
        <v>0</v>
      </c>
      <c r="HS34" s="126">
        <f>'2 кв.'!HS35+'1 кв.'!HS40</f>
        <v>0</v>
      </c>
      <c r="HT34" s="126">
        <f>'2 кв.'!HT35+'1 кв.'!HT40</f>
        <v>0</v>
      </c>
      <c r="HU34" s="126">
        <f>'2 кв.'!HU35+'1 кв.'!HU40</f>
        <v>0</v>
      </c>
      <c r="HV34" s="126">
        <f>'2 кв.'!HV35+'1 кв.'!HV40</f>
        <v>0</v>
      </c>
      <c r="HW34" s="126">
        <f>'2 кв.'!HW35+'1 кв.'!HW40</f>
        <v>0</v>
      </c>
      <c r="HX34" s="126">
        <f>'2 кв.'!HX35+'1 кв.'!HX40</f>
        <v>0</v>
      </c>
      <c r="HY34" s="126">
        <f>'2 кв.'!HY35+'1 кв.'!HY40</f>
        <v>0</v>
      </c>
      <c r="HZ34" s="126">
        <f>'2 кв.'!HZ35+'1 кв.'!HZ40</f>
        <v>0</v>
      </c>
      <c r="IA34" s="126">
        <f>'2 кв.'!IA35+'1 кв.'!IA40</f>
        <v>0</v>
      </c>
      <c r="IB34" s="126">
        <f>'2 кв.'!IB35+'1 кв.'!IB40</f>
        <v>0</v>
      </c>
      <c r="IC34" s="126">
        <f>'2 кв.'!IC35+'1 кв.'!IC40</f>
        <v>0</v>
      </c>
      <c r="ID34" s="126">
        <f>'2 кв.'!ID35+'1 кв.'!ID40</f>
        <v>0</v>
      </c>
      <c r="IE34" s="126">
        <f>'2 кв.'!IE35+'1 кв.'!IE40</f>
        <v>0</v>
      </c>
      <c r="IF34" s="126">
        <f>'2 кв.'!IF35+'1 кв.'!IF40</f>
        <v>0</v>
      </c>
    </row>
    <row r="35" spans="1:240" s="79" customFormat="1" ht="13.5" customHeight="1">
      <c r="A35" s="74" t="s">
        <v>53</v>
      </c>
      <c r="B35" s="80" t="s">
        <v>54</v>
      </c>
      <c r="C35" s="76" t="s">
        <v>20</v>
      </c>
      <c r="D35" s="84">
        <f t="shared" si="4"/>
        <v>0.28860000000000008</v>
      </c>
      <c r="E35" s="77">
        <f>SUM(G35:IF35)-F35</f>
        <v>0.28860000000000008</v>
      </c>
      <c r="F35" s="77"/>
      <c r="G35" s="126">
        <f>'2 кв.'!G36+'1 кв.'!G41</f>
        <v>5.0000000000000001E-3</v>
      </c>
      <c r="H35" s="126">
        <f>'2 кв.'!H36+'1 кв.'!H41</f>
        <v>2E-3</v>
      </c>
      <c r="I35" s="126">
        <f>'2 кв.'!I36+'1 кв.'!I41</f>
        <v>0</v>
      </c>
      <c r="J35" s="126">
        <f>'2 кв.'!J36+'1 кв.'!J41</f>
        <v>6.0000000000000001E-3</v>
      </c>
      <c r="K35" s="126">
        <f>'2 кв.'!K36+'1 кв.'!K41</f>
        <v>0</v>
      </c>
      <c r="L35" s="126">
        <f>'2 кв.'!L36+'1 кв.'!L41</f>
        <v>0</v>
      </c>
      <c r="M35" s="126">
        <f>'2 кв.'!M36+'1 кв.'!M41</f>
        <v>0</v>
      </c>
      <c r="N35" s="126">
        <f>'2 кв.'!N36+'1 кв.'!N41</f>
        <v>1E-3</v>
      </c>
      <c r="O35" s="126">
        <f>'2 кв.'!O36+'1 кв.'!O41</f>
        <v>0</v>
      </c>
      <c r="P35" s="126">
        <f>'2 кв.'!P36+'1 кв.'!P41</f>
        <v>0</v>
      </c>
      <c r="Q35" s="126">
        <f>'2 кв.'!Q36+'1 кв.'!Q41</f>
        <v>1E-3</v>
      </c>
      <c r="R35" s="126">
        <f>'2 кв.'!R36+'1 кв.'!R41</f>
        <v>0</v>
      </c>
      <c r="S35" s="126">
        <f>'2 кв.'!S36+'1 кв.'!S41</f>
        <v>4.5000000000000005E-3</v>
      </c>
      <c r="T35" s="126">
        <f>'2 кв.'!T36+'1 кв.'!T41</f>
        <v>6.0000000000000001E-3</v>
      </c>
      <c r="U35" s="126">
        <f>'2 кв.'!U36+'1 кв.'!U41</f>
        <v>6.4999999999999997E-3</v>
      </c>
      <c r="V35" s="126">
        <f>'2 кв.'!V36+'1 кв.'!V41</f>
        <v>1.0999999999999999E-2</v>
      </c>
      <c r="W35" s="126">
        <f>'2 кв.'!W36+'1 кв.'!W41</f>
        <v>0</v>
      </c>
      <c r="X35" s="126">
        <f>'2 кв.'!X36+'1 кв.'!X41</f>
        <v>1E-3</v>
      </c>
      <c r="Y35" s="126">
        <f>'2 кв.'!Y36+'1 кв.'!Y41</f>
        <v>7.0000000000000001E-3</v>
      </c>
      <c r="Z35" s="126">
        <f>'2 кв.'!Z36+'1 кв.'!Z41</f>
        <v>0</v>
      </c>
      <c r="AA35" s="126">
        <f>'2 кв.'!AA36+'1 кв.'!AA41</f>
        <v>0</v>
      </c>
      <c r="AB35" s="126">
        <f>'2 кв.'!AB36+'1 кв.'!AB41</f>
        <v>0.01</v>
      </c>
      <c r="AC35" s="126">
        <f>'2 кв.'!AC36+'1 кв.'!AC41</f>
        <v>0.01</v>
      </c>
      <c r="AD35" s="126">
        <f>'2 кв.'!AD36+'1 кв.'!AD41</f>
        <v>7.0000000000000001E-3</v>
      </c>
      <c r="AE35" s="126">
        <f>'2 кв.'!AE36+'1 кв.'!AE41</f>
        <v>0</v>
      </c>
      <c r="AF35" s="126">
        <f>'2 кв.'!AF36+'1 кв.'!AF41</f>
        <v>0</v>
      </c>
      <c r="AG35" s="126">
        <f>'2 кв.'!AG36+'1 кв.'!AG41</f>
        <v>0</v>
      </c>
      <c r="AH35" s="126">
        <f>'2 кв.'!AH36+'1 кв.'!AH41</f>
        <v>0</v>
      </c>
      <c r="AI35" s="126">
        <f>'2 кв.'!AI36+'1 кв.'!AI41</f>
        <v>0</v>
      </c>
      <c r="AJ35" s="126">
        <f>'2 кв.'!AJ36+'1 кв.'!AJ41</f>
        <v>0</v>
      </c>
      <c r="AK35" s="126">
        <f>'2 кв.'!AK36+'1 кв.'!AK41</f>
        <v>1E-3</v>
      </c>
      <c r="AL35" s="126">
        <f>'2 кв.'!AL36+'1 кв.'!AL41</f>
        <v>0</v>
      </c>
      <c r="AM35" s="126">
        <f>'2 кв.'!AM36+'1 кв.'!AM41</f>
        <v>1E-3</v>
      </c>
      <c r="AN35" s="126">
        <f>'2 кв.'!AN36+'1 кв.'!AN41</f>
        <v>0</v>
      </c>
      <c r="AO35" s="126">
        <f>'2 кв.'!AO36+'1 кв.'!AO41</f>
        <v>0</v>
      </c>
      <c r="AP35" s="126">
        <f>'2 кв.'!AP36+'1 кв.'!AP41</f>
        <v>0</v>
      </c>
      <c r="AQ35" s="126">
        <f>'2 кв.'!AQ36+'1 кв.'!AQ41</f>
        <v>0</v>
      </c>
      <c r="AR35" s="126">
        <f>'2 кв.'!AR36+'1 кв.'!AR41</f>
        <v>0</v>
      </c>
      <c r="AS35" s="126">
        <f>'2 кв.'!AS36+'1 кв.'!AS41</f>
        <v>3.0000000000000001E-3</v>
      </c>
      <c r="AT35" s="126">
        <f>'2 кв.'!AT36+'1 кв.'!AT41</f>
        <v>0</v>
      </c>
      <c r="AU35" s="126">
        <f>'2 кв.'!AU36+'1 кв.'!AU41</f>
        <v>2E-3</v>
      </c>
      <c r="AV35" s="126">
        <f>'2 кв.'!AV36+'1 кв.'!AV41</f>
        <v>0</v>
      </c>
      <c r="AW35" s="126">
        <f>'2 кв.'!AW36+'1 кв.'!AW41</f>
        <v>0</v>
      </c>
      <c r="AX35" s="126">
        <f>'2 кв.'!AX36+'1 кв.'!AX41</f>
        <v>0</v>
      </c>
      <c r="AY35" s="126">
        <f>'2 кв.'!AY36+'1 кв.'!AY41</f>
        <v>2E-3</v>
      </c>
      <c r="AZ35" s="126">
        <f>'2 кв.'!AZ36+'1 кв.'!AZ41</f>
        <v>0</v>
      </c>
      <c r="BA35" s="126">
        <f>'2 кв.'!BA36+'1 кв.'!BA41</f>
        <v>1E-3</v>
      </c>
      <c r="BB35" s="126">
        <f>'2 кв.'!BB36+'1 кв.'!BB41</f>
        <v>0</v>
      </c>
      <c r="BC35" s="126">
        <f>'2 кв.'!BC36+'1 кв.'!BC41</f>
        <v>0</v>
      </c>
      <c r="BD35" s="126">
        <f>'2 кв.'!BD36+'1 кв.'!BD41</f>
        <v>9.0000000000000011E-3</v>
      </c>
      <c r="BE35" s="126">
        <f>'2 кв.'!BE36+'1 кв.'!BE41</f>
        <v>1E-3</v>
      </c>
      <c r="BF35" s="126">
        <f>'2 кв.'!BF36+'1 кв.'!BF41</f>
        <v>0</v>
      </c>
      <c r="BG35" s="126">
        <f>'2 кв.'!BG36+'1 кв.'!BG41</f>
        <v>1E-3</v>
      </c>
      <c r="BH35" s="126">
        <f>'2 кв.'!BH36+'1 кв.'!BH41</f>
        <v>0</v>
      </c>
      <c r="BI35" s="126">
        <f>'2 кв.'!BI36+'1 кв.'!BI41</f>
        <v>0</v>
      </c>
      <c r="BJ35" s="126">
        <f>'2 кв.'!BJ36+'1 кв.'!BJ41</f>
        <v>0</v>
      </c>
      <c r="BK35" s="126">
        <f>'2 кв.'!BK36+'1 кв.'!BK41</f>
        <v>0</v>
      </c>
      <c r="BL35" s="126">
        <f>'2 кв.'!BL36+'1 кв.'!BL41</f>
        <v>1.7999999999999999E-2</v>
      </c>
      <c r="BM35" s="126">
        <f>'2 кв.'!BM36+'1 кв.'!BM41</f>
        <v>0</v>
      </c>
      <c r="BN35" s="126">
        <f>'2 кв.'!BN36+'1 кв.'!BN41</f>
        <v>0</v>
      </c>
      <c r="BO35" s="126">
        <f>'2 кв.'!BO36+'1 кв.'!BO41</f>
        <v>3.0000000000000001E-3</v>
      </c>
      <c r="BP35" s="126">
        <f>'2 кв.'!BP36+'1 кв.'!BP41</f>
        <v>0</v>
      </c>
      <c r="BQ35" s="126">
        <f>'2 кв.'!BQ36+'1 кв.'!BQ41</f>
        <v>0</v>
      </c>
      <c r="BR35" s="126">
        <f>'2 кв.'!BR36+'1 кв.'!BR41</f>
        <v>0</v>
      </c>
      <c r="BS35" s="126">
        <f>'2 кв.'!BS36+'1 кв.'!BS41</f>
        <v>0</v>
      </c>
      <c r="BT35" s="126">
        <f>'2 кв.'!BT36+'1 кв.'!BT41</f>
        <v>0</v>
      </c>
      <c r="BU35" s="126">
        <f>'2 кв.'!BU36+'1 кв.'!BU41</f>
        <v>4.0000000000000001E-3</v>
      </c>
      <c r="BV35" s="126">
        <f>'2 кв.'!BV36+'1 кв.'!BV41</f>
        <v>0</v>
      </c>
      <c r="BW35" s="126">
        <f>'2 кв.'!BW36+'1 кв.'!BW41</f>
        <v>0</v>
      </c>
      <c r="BX35" s="126">
        <f>'2 кв.'!BX36+'1 кв.'!BX41</f>
        <v>0</v>
      </c>
      <c r="BY35" s="126">
        <f>'2 кв.'!BY36+'1 кв.'!BY41</f>
        <v>2E-3</v>
      </c>
      <c r="BZ35" s="126">
        <f>'2 кв.'!BZ36+'1 кв.'!BZ41</f>
        <v>0</v>
      </c>
      <c r="CA35" s="126">
        <f>'2 кв.'!CA36+'1 кв.'!CA41</f>
        <v>0</v>
      </c>
      <c r="CB35" s="126">
        <f>'2 кв.'!CB36+'1 кв.'!CB41</f>
        <v>0</v>
      </c>
      <c r="CC35" s="126">
        <f>'2 кв.'!CC36+'1 кв.'!CC41</f>
        <v>0</v>
      </c>
      <c r="CD35" s="126">
        <f>'2 кв.'!CD36+'1 кв.'!CD41</f>
        <v>1E-3</v>
      </c>
      <c r="CE35" s="126">
        <f>'2 кв.'!CE36+'1 кв.'!CE41</f>
        <v>0</v>
      </c>
      <c r="CF35" s="126">
        <f>'2 кв.'!CF36+'1 кв.'!CF41</f>
        <v>0</v>
      </c>
      <c r="CG35" s="126">
        <f>'2 кв.'!CG36+'1 кв.'!CG41</f>
        <v>0</v>
      </c>
      <c r="CH35" s="126">
        <f>'2 кв.'!CH36+'1 кв.'!CH41</f>
        <v>0</v>
      </c>
      <c r="CI35" s="126">
        <f>'2 кв.'!CI36+'1 кв.'!CI41</f>
        <v>0</v>
      </c>
      <c r="CJ35" s="126">
        <f>'2 кв.'!CJ36+'1 кв.'!CJ41</f>
        <v>0</v>
      </c>
      <c r="CK35" s="126">
        <f>'2 кв.'!CK36+'1 кв.'!CK41</f>
        <v>0</v>
      </c>
      <c r="CL35" s="126">
        <f>'2 кв.'!CL36+'1 кв.'!CL41</f>
        <v>0</v>
      </c>
      <c r="CM35" s="126">
        <f>'2 кв.'!CM36+'1 кв.'!CM41</f>
        <v>0</v>
      </c>
      <c r="CN35" s="126">
        <f>'2 кв.'!CN36+'1 кв.'!CN41</f>
        <v>0</v>
      </c>
      <c r="CO35" s="126">
        <f>'2 кв.'!CO36+'1 кв.'!CO41</f>
        <v>5.0000000000000001E-3</v>
      </c>
      <c r="CP35" s="126">
        <f>'2 кв.'!CP36+'1 кв.'!CP41</f>
        <v>0</v>
      </c>
      <c r="CQ35" s="126">
        <f>'2 кв.'!CQ36+'1 кв.'!CQ41</f>
        <v>0</v>
      </c>
      <c r="CR35" s="126">
        <f>'2 кв.'!CR36+'1 кв.'!CR41</f>
        <v>0</v>
      </c>
      <c r="CS35" s="126">
        <f>'2 кв.'!CS36+'1 кв.'!CS41</f>
        <v>0</v>
      </c>
      <c r="CT35" s="126">
        <f>'2 кв.'!CT36+'1 кв.'!CT41</f>
        <v>2.5000000000000001E-3</v>
      </c>
      <c r="CU35" s="126">
        <f>'2 кв.'!CU36+'1 кв.'!CU41</f>
        <v>0</v>
      </c>
      <c r="CV35" s="126">
        <f>'2 кв.'!CV36+'1 кв.'!CV41</f>
        <v>0</v>
      </c>
      <c r="CW35" s="126">
        <f>'2 кв.'!CW36+'1 кв.'!CW41</f>
        <v>0</v>
      </c>
      <c r="CX35" s="126">
        <f>'2 кв.'!CX36+'1 кв.'!CX41</f>
        <v>0</v>
      </c>
      <c r="CY35" s="126">
        <f>'2 кв.'!CY36+'1 кв.'!CY41</f>
        <v>0</v>
      </c>
      <c r="CZ35" s="126">
        <f>'2 кв.'!CZ36+'1 кв.'!CZ41</f>
        <v>0</v>
      </c>
      <c r="DA35" s="126">
        <f>'2 кв.'!DA36+'1 кв.'!DA41</f>
        <v>0</v>
      </c>
      <c r="DB35" s="126">
        <f>'2 кв.'!DB36+'1 кв.'!DB41</f>
        <v>0</v>
      </c>
      <c r="DC35" s="126">
        <f>'2 кв.'!DC36+'1 кв.'!DC41</f>
        <v>1.5E-3</v>
      </c>
      <c r="DD35" s="126">
        <f>'2 кв.'!DD36+'1 кв.'!DD41</f>
        <v>0</v>
      </c>
      <c r="DE35" s="126">
        <f>'2 кв.'!DE36+'1 кв.'!DE41</f>
        <v>0</v>
      </c>
      <c r="DF35" s="126">
        <f>'2 кв.'!DF36+'1 кв.'!DF41</f>
        <v>0</v>
      </c>
      <c r="DG35" s="126">
        <f>'2 кв.'!DG36+'1 кв.'!DG41</f>
        <v>0</v>
      </c>
      <c r="DH35" s="126">
        <f>'2 кв.'!DH36+'1 кв.'!DH41</f>
        <v>0</v>
      </c>
      <c r="DI35" s="126">
        <f>'2 кв.'!DI36+'1 кв.'!DI41</f>
        <v>2E-3</v>
      </c>
      <c r="DJ35" s="126">
        <f>'2 кв.'!DJ36+'1 кв.'!DJ41</f>
        <v>0</v>
      </c>
      <c r="DK35" s="126">
        <f>'2 кв.'!DK36+'1 кв.'!DK41</f>
        <v>5.0000000000000001E-3</v>
      </c>
      <c r="DL35" s="126">
        <f>'2 кв.'!DL36+'1 кв.'!DL41</f>
        <v>0</v>
      </c>
      <c r="DM35" s="126">
        <f>'2 кв.'!DM36+'1 кв.'!DM41</f>
        <v>0</v>
      </c>
      <c r="DN35" s="126">
        <f>'2 кв.'!DN36+'1 кв.'!DN41</f>
        <v>0</v>
      </c>
      <c r="DO35" s="126">
        <f>'2 кв.'!DO36+'1 кв.'!DO41</f>
        <v>0</v>
      </c>
      <c r="DP35" s="126">
        <f>'2 кв.'!DP36+'1 кв.'!DP41</f>
        <v>0</v>
      </c>
      <c r="DQ35" s="126">
        <f>'2 кв.'!DQ36+'1 кв.'!DQ41</f>
        <v>0</v>
      </c>
      <c r="DR35" s="126">
        <f>'2 кв.'!DR36+'1 кв.'!DR41</f>
        <v>0</v>
      </c>
      <c r="DS35" s="126">
        <f>'2 кв.'!DS36+'1 кв.'!DS41</f>
        <v>0</v>
      </c>
      <c r="DT35" s="126">
        <f>'2 кв.'!DT36+'1 кв.'!DT41</f>
        <v>0</v>
      </c>
      <c r="DU35" s="126">
        <f>'2 кв.'!DU36+'1 кв.'!DU41</f>
        <v>1.5E-3</v>
      </c>
      <c r="DV35" s="126">
        <f>'2 кв.'!DV36+'1 кв.'!DV41</f>
        <v>6.4999999999999997E-3</v>
      </c>
      <c r="DW35" s="126">
        <f>'2 кв.'!DW36+'1 кв.'!DW41</f>
        <v>0</v>
      </c>
      <c r="DX35" s="126">
        <f>'2 кв.'!DX36+'1 кв.'!DX41</f>
        <v>0</v>
      </c>
      <c r="DY35" s="126">
        <f>'2 кв.'!DY36+'1 кв.'!DY41</f>
        <v>4.0000000000000001E-3</v>
      </c>
      <c r="DZ35" s="126">
        <f>'2 кв.'!DZ36+'1 кв.'!DZ41</f>
        <v>0</v>
      </c>
      <c r="EA35" s="126">
        <f>'2 кв.'!EA36+'1 кв.'!EA41</f>
        <v>1.5E-3</v>
      </c>
      <c r="EB35" s="126">
        <f>'2 кв.'!EB36+'1 кв.'!EB41</f>
        <v>0</v>
      </c>
      <c r="EC35" s="126">
        <f>'2 кв.'!EC36+'1 кв.'!EC41</f>
        <v>6.0000000000000001E-3</v>
      </c>
      <c r="ED35" s="126">
        <f>'2 кв.'!ED36+'1 кв.'!ED41</f>
        <v>0</v>
      </c>
      <c r="EE35" s="126">
        <f>'2 кв.'!EE36+'1 кв.'!EE41</f>
        <v>0</v>
      </c>
      <c r="EF35" s="126">
        <f>'2 кв.'!EF36+'1 кв.'!EF41</f>
        <v>0</v>
      </c>
      <c r="EG35" s="126">
        <f>'2 кв.'!EG36+'1 кв.'!EG41</f>
        <v>0</v>
      </c>
      <c r="EH35" s="126">
        <f>'2 кв.'!EH36+'1 кв.'!EH41</f>
        <v>0</v>
      </c>
      <c r="EI35" s="126">
        <f>'2 кв.'!EI36+'1 кв.'!EI41</f>
        <v>0</v>
      </c>
      <c r="EJ35" s="126">
        <f>'2 кв.'!EJ36+'1 кв.'!EJ41</f>
        <v>0</v>
      </c>
      <c r="EK35" s="126">
        <f>'2 кв.'!EK36+'1 кв.'!EK41</f>
        <v>1E-3</v>
      </c>
      <c r="EL35" s="126">
        <f>'2 кв.'!EL36+'1 кв.'!EL41</f>
        <v>0</v>
      </c>
      <c r="EM35" s="126">
        <f>'2 кв.'!EM36+'1 кв.'!EM41</f>
        <v>2E-3</v>
      </c>
      <c r="EN35" s="126">
        <f>'2 кв.'!EN36+'1 кв.'!EN41</f>
        <v>0</v>
      </c>
      <c r="EO35" s="126">
        <f>'2 кв.'!EO36+'1 кв.'!EO41</f>
        <v>0</v>
      </c>
      <c r="EP35" s="126">
        <f>'2 кв.'!EP36+'1 кв.'!EP41</f>
        <v>0</v>
      </c>
      <c r="EQ35" s="126">
        <f>'2 кв.'!EQ36+'1 кв.'!EQ41</f>
        <v>0</v>
      </c>
      <c r="ER35" s="126">
        <f>'2 кв.'!ER36+'1 кв.'!ER41</f>
        <v>0</v>
      </c>
      <c r="ES35" s="126">
        <f>'2 кв.'!ES36+'1 кв.'!ES41</f>
        <v>0</v>
      </c>
      <c r="ET35" s="126">
        <f>'2 кв.'!ET36+'1 кв.'!ET41</f>
        <v>0</v>
      </c>
      <c r="EU35" s="126">
        <f>'2 кв.'!EU36+'1 кв.'!EU41</f>
        <v>0</v>
      </c>
      <c r="EV35" s="126">
        <f>'2 кв.'!EV36+'1 кв.'!EV41</f>
        <v>3.5000000000000001E-3</v>
      </c>
      <c r="EW35" s="126">
        <f>'2 кв.'!EW36+'1 кв.'!EW41</f>
        <v>0</v>
      </c>
      <c r="EX35" s="126">
        <f>'2 кв.'!EX36+'1 кв.'!EX41</f>
        <v>0</v>
      </c>
      <c r="EY35" s="126">
        <f>'2 кв.'!EY36+'1 кв.'!EY41</f>
        <v>6.0000000000000001E-3</v>
      </c>
      <c r="EZ35" s="126">
        <f>'2 кв.'!EZ36+'1 кв.'!EZ41</f>
        <v>0</v>
      </c>
      <c r="FA35" s="126">
        <f>'2 кв.'!FA36+'1 кв.'!FA41</f>
        <v>1.5E-3</v>
      </c>
      <c r="FB35" s="126">
        <f>'2 кв.'!FB36+'1 кв.'!FB41</f>
        <v>0</v>
      </c>
      <c r="FC35" s="126">
        <f>'2 кв.'!FC36+'1 кв.'!FC41</f>
        <v>0</v>
      </c>
      <c r="FD35" s="126">
        <f>'2 кв.'!FD36+'1 кв.'!FD41</f>
        <v>2E-3</v>
      </c>
      <c r="FE35" s="126">
        <f>'2 кв.'!FE36+'1 кв.'!FE41</f>
        <v>0</v>
      </c>
      <c r="FF35" s="126">
        <f>'2 кв.'!FF36+'1 кв.'!FF41</f>
        <v>0</v>
      </c>
      <c r="FG35" s="126">
        <f>'2 кв.'!FG36+'1 кв.'!FG41</f>
        <v>0</v>
      </c>
      <c r="FH35" s="126">
        <f>'2 кв.'!FH36+'1 кв.'!FH41</f>
        <v>0</v>
      </c>
      <c r="FI35" s="126">
        <f>'2 кв.'!FI36+'1 кв.'!FI41</f>
        <v>6.0000000000000001E-3</v>
      </c>
      <c r="FJ35" s="126">
        <f>'2 кв.'!FJ36+'1 кв.'!FJ41</f>
        <v>0</v>
      </c>
      <c r="FK35" s="126">
        <f>'2 кв.'!FK36+'1 кв.'!FK41</f>
        <v>0</v>
      </c>
      <c r="FL35" s="126">
        <f>'2 кв.'!FL36+'1 кв.'!FL41</f>
        <v>0</v>
      </c>
      <c r="FM35" s="126">
        <f>'2 кв.'!FM36+'1 кв.'!FM41</f>
        <v>0</v>
      </c>
      <c r="FN35" s="126">
        <f>'2 кв.'!FN36+'1 кв.'!FN41</f>
        <v>0</v>
      </c>
      <c r="FO35" s="126">
        <f>'2 кв.'!FO36+'1 кв.'!FO41</f>
        <v>0</v>
      </c>
      <c r="FP35" s="126">
        <f>'2 кв.'!FP36+'1 кв.'!FP41</f>
        <v>0</v>
      </c>
      <c r="FQ35" s="126">
        <f>'2 кв.'!FQ36+'1 кв.'!FQ41</f>
        <v>0</v>
      </c>
      <c r="FR35" s="126">
        <f>'2 кв.'!FR36+'1 кв.'!FR41</f>
        <v>0</v>
      </c>
      <c r="FS35" s="126">
        <f>'2 кв.'!FS36+'1 кв.'!FS41</f>
        <v>0</v>
      </c>
      <c r="FT35" s="126">
        <f>'2 кв.'!FT36+'1 кв.'!FT41</f>
        <v>0</v>
      </c>
      <c r="FU35" s="126">
        <f>'2 кв.'!FU36+'1 кв.'!FU41</f>
        <v>0</v>
      </c>
      <c r="FV35" s="126">
        <f>'2 кв.'!FV36+'1 кв.'!FV41</f>
        <v>0</v>
      </c>
      <c r="FW35" s="126">
        <f>'2 кв.'!FW36+'1 кв.'!FW41</f>
        <v>4.0000000000000001E-3</v>
      </c>
      <c r="FX35" s="126">
        <f>'2 кв.'!FX36+'1 кв.'!FX41</f>
        <v>8.0000000000000002E-3</v>
      </c>
      <c r="FY35" s="126">
        <f>'2 кв.'!FY36+'1 кв.'!FY41</f>
        <v>2.7999999999999997E-2</v>
      </c>
      <c r="FZ35" s="126">
        <f>'2 кв.'!FZ36+'1 кв.'!FZ41</f>
        <v>0</v>
      </c>
      <c r="GA35" s="126">
        <f>'2 кв.'!GA36+'1 кв.'!GA41</f>
        <v>0</v>
      </c>
      <c r="GB35" s="126">
        <f>'2 кв.'!GB36+'1 кв.'!GB41</f>
        <v>0</v>
      </c>
      <c r="GC35" s="126">
        <f>'2 кв.'!GC36+'1 кв.'!GC41</f>
        <v>1.2E-2</v>
      </c>
      <c r="GD35" s="126">
        <f>'2 кв.'!GD36+'1 кв.'!GD41</f>
        <v>0</v>
      </c>
      <c r="GE35" s="126">
        <f>'2 кв.'!GE36+'1 кв.'!GE41</f>
        <v>5.0000000000000001E-3</v>
      </c>
      <c r="GF35" s="126">
        <f>'2 кв.'!GF36+'1 кв.'!GF41</f>
        <v>6.0000000000000001E-3</v>
      </c>
      <c r="GG35" s="126">
        <f>'2 кв.'!GG36+'1 кв.'!GG41</f>
        <v>0</v>
      </c>
      <c r="GH35" s="126">
        <f>'2 кв.'!GH36+'1 кв.'!GH41</f>
        <v>2E-3</v>
      </c>
      <c r="GI35" s="126">
        <f>'2 кв.'!GI36+'1 кв.'!GI41</f>
        <v>0</v>
      </c>
      <c r="GJ35" s="126">
        <f>'2 кв.'!GJ36+'1 кв.'!GJ41</f>
        <v>0</v>
      </c>
      <c r="GK35" s="126">
        <f>'2 кв.'!GK36+'1 кв.'!GK41</f>
        <v>0</v>
      </c>
      <c r="GL35" s="126">
        <f>'2 кв.'!GL36+'1 кв.'!GL41</f>
        <v>0</v>
      </c>
      <c r="GM35" s="126">
        <f>'2 кв.'!GM36+'1 кв.'!GM41</f>
        <v>0</v>
      </c>
      <c r="GN35" s="126">
        <f>'2 кв.'!GN36+'1 кв.'!GN41</f>
        <v>0</v>
      </c>
      <c r="GO35" s="126">
        <f>'2 кв.'!GO36+'1 кв.'!GO41</f>
        <v>0</v>
      </c>
      <c r="GP35" s="126">
        <f>'2 кв.'!GP36+'1 кв.'!GP41</f>
        <v>0</v>
      </c>
      <c r="GQ35" s="126">
        <f>'2 кв.'!GQ36+'1 кв.'!GQ41</f>
        <v>0</v>
      </c>
      <c r="GR35" s="126">
        <f>'2 кв.'!GR36+'1 кв.'!GR41</f>
        <v>0</v>
      </c>
      <c r="GS35" s="126">
        <f>'2 кв.'!GS36+'1 кв.'!GS41</f>
        <v>0</v>
      </c>
      <c r="GT35" s="126">
        <f>'2 кв.'!GT36+'1 кв.'!GT41</f>
        <v>0</v>
      </c>
      <c r="GU35" s="126">
        <f>'2 кв.'!GU36+'1 кв.'!GU41</f>
        <v>0</v>
      </c>
      <c r="GV35" s="126">
        <f>'2 кв.'!GV36+'1 кв.'!GV41</f>
        <v>2E-3</v>
      </c>
      <c r="GW35" s="126">
        <f>'2 кв.'!GW36+'1 кв.'!GW41</f>
        <v>0</v>
      </c>
      <c r="GX35" s="126">
        <f>'2 кв.'!GX36+'1 кв.'!GX41</f>
        <v>0</v>
      </c>
      <c r="GY35" s="126">
        <f>'2 кв.'!GY36+'1 кв.'!GY41</f>
        <v>0</v>
      </c>
      <c r="GZ35" s="126">
        <f>'2 кв.'!GZ36+'1 кв.'!GZ41</f>
        <v>0</v>
      </c>
      <c r="HA35" s="126">
        <f>'2 кв.'!HA36+'1 кв.'!HA41</f>
        <v>0</v>
      </c>
      <c r="HB35" s="126">
        <f>'2 кв.'!HB36+'1 кв.'!HB41</f>
        <v>1E-3</v>
      </c>
      <c r="HC35" s="126">
        <f>'2 кв.'!HC36+'1 кв.'!HC41</f>
        <v>3.0000000000000001E-3</v>
      </c>
      <c r="HD35" s="126">
        <f>'2 кв.'!HD36+'1 кв.'!HD41</f>
        <v>0</v>
      </c>
      <c r="HE35" s="126">
        <f>'2 кв.'!HE36+'1 кв.'!HE41</f>
        <v>0</v>
      </c>
      <c r="HF35" s="126">
        <f>'2 кв.'!HF36+'1 кв.'!HF41</f>
        <v>3.0000000000000001E-3</v>
      </c>
      <c r="HG35" s="126">
        <f>'2 кв.'!HG36+'1 кв.'!HG41</f>
        <v>5.0000000000000001E-4</v>
      </c>
      <c r="HH35" s="126">
        <f>'2 кв.'!HH36+'1 кв.'!HH41</f>
        <v>0</v>
      </c>
      <c r="HI35" s="126">
        <f>'2 кв.'!HI36+'1 кв.'!HI41</f>
        <v>0</v>
      </c>
      <c r="HJ35" s="126">
        <f>'2 кв.'!HJ36+'1 кв.'!HJ41</f>
        <v>0</v>
      </c>
      <c r="HK35" s="126">
        <f>'2 кв.'!HK36+'1 кв.'!HK41</f>
        <v>1E-3</v>
      </c>
      <c r="HL35" s="126">
        <f>'2 кв.'!HL36+'1 кв.'!HL41</f>
        <v>2.3E-3</v>
      </c>
      <c r="HM35" s="126">
        <f>'2 кв.'!HM36+'1 кв.'!HM41</f>
        <v>4.0000000000000001E-3</v>
      </c>
      <c r="HN35" s="126">
        <f>'2 кв.'!HN36+'1 кв.'!HN41</f>
        <v>0</v>
      </c>
      <c r="HO35" s="126">
        <f>'2 кв.'!HO36+'1 кв.'!HO41</f>
        <v>1.5E-3</v>
      </c>
      <c r="HP35" s="126">
        <f>'2 кв.'!HP36+'1 кв.'!HP41</f>
        <v>0</v>
      </c>
      <c r="HQ35" s="126">
        <f>'2 кв.'!HQ36+'1 кв.'!HQ41</f>
        <v>1E-3</v>
      </c>
      <c r="HR35" s="126">
        <f>'2 кв.'!HR36+'1 кв.'!HR41</f>
        <v>0</v>
      </c>
      <c r="HS35" s="126">
        <f>'2 кв.'!HS36+'1 кв.'!HS41</f>
        <v>0</v>
      </c>
      <c r="HT35" s="126">
        <f>'2 кв.'!HT36+'1 кв.'!HT41</f>
        <v>2E-3</v>
      </c>
      <c r="HU35" s="126">
        <f>'2 кв.'!HU36+'1 кв.'!HU41</f>
        <v>0</v>
      </c>
      <c r="HV35" s="126">
        <f>'2 кв.'!HV36+'1 кв.'!HV41</f>
        <v>0</v>
      </c>
      <c r="HW35" s="126">
        <f>'2 кв.'!HW36+'1 кв.'!HW41</f>
        <v>8.3000000000000001E-3</v>
      </c>
      <c r="HX35" s="126">
        <f>'2 кв.'!HX36+'1 кв.'!HX41</f>
        <v>0</v>
      </c>
      <c r="HY35" s="126">
        <f>'2 кв.'!HY36+'1 кв.'!HY41</f>
        <v>1E-3</v>
      </c>
      <c r="HZ35" s="126">
        <f>'2 кв.'!HZ36+'1 кв.'!HZ41</f>
        <v>0</v>
      </c>
      <c r="IA35" s="126">
        <f>'2 кв.'!IA36+'1 кв.'!IA41</f>
        <v>4.0000000000000001E-3</v>
      </c>
      <c r="IB35" s="126">
        <f>'2 кв.'!IB36+'1 кв.'!IB41</f>
        <v>0</v>
      </c>
      <c r="IC35" s="126">
        <f>'2 кв.'!IC36+'1 кв.'!IC41</f>
        <v>1E-3</v>
      </c>
      <c r="ID35" s="126">
        <f>'2 кв.'!ID36+'1 кв.'!ID41</f>
        <v>0</v>
      </c>
      <c r="IE35" s="126">
        <f>'2 кв.'!IE36+'1 кв.'!IE41</f>
        <v>0</v>
      </c>
      <c r="IF35" s="126">
        <f>'2 кв.'!IF36+'1 кв.'!IF41</f>
        <v>3.5000000000000001E-3</v>
      </c>
    </row>
    <row r="36" spans="1:240" s="79" customFormat="1" ht="13.5" customHeight="1">
      <c r="A36" s="74"/>
      <c r="B36" s="80"/>
      <c r="C36" s="76" t="s">
        <v>17</v>
      </c>
      <c r="D36" s="84">
        <f t="shared" si="4"/>
        <v>224.09200000000004</v>
      </c>
      <c r="E36" s="77">
        <f>SUM(G36:IF36)-F36</f>
        <v>224.09200000000004</v>
      </c>
      <c r="F36" s="77"/>
      <c r="G36" s="126">
        <f>'2 кв.'!G37+'1 кв.'!G42</f>
        <v>5.8840000000000003</v>
      </c>
      <c r="H36" s="126">
        <f>'2 кв.'!H37+'1 кв.'!H42</f>
        <v>0.84099999999999997</v>
      </c>
      <c r="I36" s="126">
        <f>'2 кв.'!I37+'1 кв.'!I42</f>
        <v>0</v>
      </c>
      <c r="J36" s="126">
        <f>'2 кв.'!J37+'1 кв.'!J42</f>
        <v>2.52</v>
      </c>
      <c r="K36" s="126">
        <f>'2 кв.'!K37+'1 кв.'!K42</f>
        <v>0</v>
      </c>
      <c r="L36" s="126">
        <f>'2 кв.'!L37+'1 кв.'!L42</f>
        <v>0</v>
      </c>
      <c r="M36" s="126">
        <f>'2 кв.'!M37+'1 кв.'!M42</f>
        <v>0</v>
      </c>
      <c r="N36" s="126">
        <f>'2 кв.'!N37+'1 кв.'!N42</f>
        <v>1.49</v>
      </c>
      <c r="O36" s="126">
        <f>'2 кв.'!O37+'1 кв.'!O42</f>
        <v>0</v>
      </c>
      <c r="P36" s="126">
        <f>'2 кв.'!P37+'1 кв.'!P42</f>
        <v>0</v>
      </c>
      <c r="Q36" s="126">
        <f>'2 кв.'!Q37+'1 кв.'!Q42</f>
        <v>0.498</v>
      </c>
      <c r="R36" s="126">
        <f>'2 кв.'!R37+'1 кв.'!R42</f>
        <v>0</v>
      </c>
      <c r="S36" s="126">
        <f>'2 кв.'!S37+'1 кв.'!S42</f>
        <v>4.1049999999999995</v>
      </c>
      <c r="T36" s="126">
        <f>'2 кв.'!T37+'1 кв.'!T42</f>
        <v>4.2380000000000004</v>
      </c>
      <c r="U36" s="126">
        <f>'2 кв.'!U37+'1 кв.'!U42</f>
        <v>5.5190000000000001</v>
      </c>
      <c r="V36" s="126">
        <f>'2 кв.'!V37+'1 кв.'!V42</f>
        <v>7.6199999999999992</v>
      </c>
      <c r="W36" s="126">
        <f>'2 кв.'!W37+'1 кв.'!W42</f>
        <v>0</v>
      </c>
      <c r="X36" s="126">
        <f>'2 кв.'!X37+'1 кв.'!X42</f>
        <v>0.99399999999999999</v>
      </c>
      <c r="Y36" s="126">
        <f>'2 кв.'!Y37+'1 кв.'!Y42</f>
        <v>3.504</v>
      </c>
      <c r="Z36" s="126">
        <f>'2 кв.'!Z37+'1 кв.'!Z42</f>
        <v>0</v>
      </c>
      <c r="AA36" s="126">
        <f>'2 кв.'!AA37+'1 кв.'!AA42</f>
        <v>0</v>
      </c>
      <c r="AB36" s="126">
        <f>'2 кв.'!AB37+'1 кв.'!AB42</f>
        <v>4.1900000000000004</v>
      </c>
      <c r="AC36" s="126">
        <f>'2 кв.'!AC37+'1 кв.'!AC42</f>
        <v>4.1900000000000004</v>
      </c>
      <c r="AD36" s="126">
        <f>'2 кв.'!AD37+'1 кв.'!AD42</f>
        <v>8.4450000000000003</v>
      </c>
      <c r="AE36" s="126">
        <f>'2 кв.'!AE37+'1 кв.'!AE42</f>
        <v>0</v>
      </c>
      <c r="AF36" s="126">
        <f>'2 кв.'!AF37+'1 кв.'!AF42</f>
        <v>0</v>
      </c>
      <c r="AG36" s="126">
        <f>'2 кв.'!AG37+'1 кв.'!AG42</f>
        <v>0</v>
      </c>
      <c r="AH36" s="126">
        <f>'2 кв.'!AH37+'1 кв.'!AH42</f>
        <v>0</v>
      </c>
      <c r="AI36" s="126">
        <f>'2 кв.'!AI37+'1 кв.'!AI42</f>
        <v>0</v>
      </c>
      <c r="AJ36" s="126">
        <f>'2 кв.'!AJ37+'1 кв.'!AJ42</f>
        <v>0</v>
      </c>
      <c r="AK36" s="126">
        <f>'2 кв.'!AK37+'1 кв.'!AK42</f>
        <v>0.99399999999999999</v>
      </c>
      <c r="AL36" s="126">
        <f>'2 кв.'!AL37+'1 кв.'!AL42</f>
        <v>0</v>
      </c>
      <c r="AM36" s="126">
        <f>'2 кв.'!AM37+'1 кв.'!AM42</f>
        <v>0.41899999999999998</v>
      </c>
      <c r="AN36" s="126">
        <f>'2 кв.'!AN37+'1 кв.'!AN42</f>
        <v>0</v>
      </c>
      <c r="AO36" s="126">
        <f>'2 кв.'!AO37+'1 кв.'!AO42</f>
        <v>0</v>
      </c>
      <c r="AP36" s="126">
        <f>'2 кв.'!AP37+'1 кв.'!AP42</f>
        <v>0</v>
      </c>
      <c r="AQ36" s="126">
        <f>'2 кв.'!AQ37+'1 кв.'!AQ42</f>
        <v>0</v>
      </c>
      <c r="AR36" s="126">
        <f>'2 кв.'!AR37+'1 кв.'!AR42</f>
        <v>0</v>
      </c>
      <c r="AS36" s="126">
        <f>'2 кв.'!AS37+'1 кв.'!AS42</f>
        <v>1.2589999999999999</v>
      </c>
      <c r="AT36" s="126">
        <f>'2 кв.'!AT37+'1 кв.'!AT42</f>
        <v>0</v>
      </c>
      <c r="AU36" s="126">
        <f>'2 кв.'!AU37+'1 кв.'!AU42</f>
        <v>1.3340000000000001</v>
      </c>
      <c r="AV36" s="126">
        <f>'2 кв.'!AV37+'1 кв.'!AV42</f>
        <v>0</v>
      </c>
      <c r="AW36" s="126">
        <f>'2 кв.'!AW37+'1 кв.'!AW42</f>
        <v>0</v>
      </c>
      <c r="AX36" s="126">
        <f>'2 кв.'!AX37+'1 кв.'!AX42</f>
        <v>0</v>
      </c>
      <c r="AY36" s="126">
        <f>'2 кв.'!AY37+'1 кв.'!AY42</f>
        <v>1.4990000000000001</v>
      </c>
      <c r="AZ36" s="126">
        <f>'2 кв.'!AZ37+'1 кв.'!AZ42</f>
        <v>0</v>
      </c>
      <c r="BA36" s="126">
        <f>'2 кв.'!BA37+'1 кв.'!BA42</f>
        <v>1.49</v>
      </c>
      <c r="BB36" s="126">
        <f>'2 кв.'!BB37+'1 кв.'!BB42</f>
        <v>0</v>
      </c>
      <c r="BC36" s="126">
        <f>'2 кв.'!BC37+'1 кв.'!BC42</f>
        <v>0</v>
      </c>
      <c r="BD36" s="126">
        <f>'2 кв.'!BD37+'1 кв.'!BD42</f>
        <v>10.245000000000001</v>
      </c>
      <c r="BE36" s="126">
        <f>'2 кв.'!BE37+'1 кв.'!BE42</f>
        <v>0.41899999999999998</v>
      </c>
      <c r="BF36" s="126">
        <f>'2 кв.'!BF37+'1 кв.'!BF42</f>
        <v>0</v>
      </c>
      <c r="BG36" s="126">
        <f>'2 кв.'!BG37+'1 кв.'!BG42</f>
        <v>0.41799999999999998</v>
      </c>
      <c r="BH36" s="126">
        <f>'2 кв.'!BH37+'1 кв.'!BH42</f>
        <v>0</v>
      </c>
      <c r="BI36" s="126">
        <f>'2 кв.'!BI37+'1 кв.'!BI42</f>
        <v>0</v>
      </c>
      <c r="BJ36" s="126">
        <f>'2 кв.'!BJ37+'1 кв.'!BJ42</f>
        <v>0</v>
      </c>
      <c r="BK36" s="126">
        <f>'2 кв.'!BK37+'1 кв.'!BK42</f>
        <v>0</v>
      </c>
      <c r="BL36" s="126">
        <f>'2 кв.'!BL37+'1 кв.'!BL42</f>
        <v>16.997</v>
      </c>
      <c r="BM36" s="126">
        <f>'2 кв.'!BM37+'1 кв.'!BM42</f>
        <v>0</v>
      </c>
      <c r="BN36" s="126">
        <f>'2 кв.'!BN37+'1 кв.'!BN42</f>
        <v>0</v>
      </c>
      <c r="BO36" s="126">
        <f>'2 кв.'!BO37+'1 кв.'!BO42</f>
        <v>2.1179999999999999</v>
      </c>
      <c r="BP36" s="126">
        <f>'2 кв.'!BP37+'1 кв.'!BP42</f>
        <v>0</v>
      </c>
      <c r="BQ36" s="126">
        <f>'2 кв.'!BQ37+'1 кв.'!BQ42</f>
        <v>0</v>
      </c>
      <c r="BR36" s="126">
        <f>'2 кв.'!BR37+'1 кв.'!BR42</f>
        <v>0</v>
      </c>
      <c r="BS36" s="126">
        <f>'2 кв.'!BS37+'1 кв.'!BS42</f>
        <v>0</v>
      </c>
      <c r="BT36" s="126">
        <f>'2 кв.'!BT37+'1 кв.'!BT42</f>
        <v>0</v>
      </c>
      <c r="BU36" s="126">
        <f>'2 кв.'!BU37+'1 кв.'!BU42</f>
        <v>1.8159999999999998</v>
      </c>
      <c r="BV36" s="126">
        <f>'2 кв.'!BV37+'1 кв.'!BV42</f>
        <v>0</v>
      </c>
      <c r="BW36" s="126">
        <f>'2 кв.'!BW37+'1 кв.'!BW42</f>
        <v>0</v>
      </c>
      <c r="BX36" s="126">
        <f>'2 кв.'!BX37+'1 кв.'!BX42</f>
        <v>0</v>
      </c>
      <c r="BY36" s="126">
        <f>'2 кв.'!BY37+'1 кв.'!BY42</f>
        <v>2.484</v>
      </c>
      <c r="BZ36" s="126">
        <f>'2 кв.'!BZ37+'1 кв.'!BZ42</f>
        <v>0</v>
      </c>
      <c r="CA36" s="126">
        <f>'2 кв.'!CA37+'1 кв.'!CA42</f>
        <v>0</v>
      </c>
      <c r="CB36" s="126">
        <f>'2 кв.'!CB37+'1 кв.'!CB42</f>
        <v>0</v>
      </c>
      <c r="CC36" s="126">
        <f>'2 кв.'!CC37+'1 кв.'!CC42</f>
        <v>0</v>
      </c>
      <c r="CD36" s="126">
        <f>'2 кв.'!CD37+'1 кв.'!CD42</f>
        <v>0.41899999999999998</v>
      </c>
      <c r="CE36" s="126">
        <f>'2 кв.'!CE37+'1 кв.'!CE42</f>
        <v>0</v>
      </c>
      <c r="CF36" s="126">
        <f>'2 кв.'!CF37+'1 кв.'!CF42</f>
        <v>0</v>
      </c>
      <c r="CG36" s="126">
        <f>'2 кв.'!CG37+'1 кв.'!CG42</f>
        <v>0</v>
      </c>
      <c r="CH36" s="126">
        <f>'2 кв.'!CH37+'1 кв.'!CH42</f>
        <v>0</v>
      </c>
      <c r="CI36" s="126">
        <f>'2 кв.'!CI37+'1 кв.'!CI42</f>
        <v>0</v>
      </c>
      <c r="CJ36" s="126">
        <f>'2 кв.'!CJ37+'1 кв.'!CJ42</f>
        <v>0</v>
      </c>
      <c r="CK36" s="126">
        <f>'2 кв.'!CK37+'1 кв.'!CK42</f>
        <v>0</v>
      </c>
      <c r="CL36" s="126">
        <f>'2 кв.'!CL37+'1 кв.'!CL42</f>
        <v>0</v>
      </c>
      <c r="CM36" s="126">
        <f>'2 кв.'!CM37+'1 кв.'!CM42</f>
        <v>0</v>
      </c>
      <c r="CN36" s="126">
        <f>'2 кв.'!CN37+'1 кв.'!CN42</f>
        <v>0</v>
      </c>
      <c r="CO36" s="126">
        <f>'2 кв.'!CO37+'1 кв.'!CO42</f>
        <v>2.097</v>
      </c>
      <c r="CP36" s="126">
        <f>'2 кв.'!CP37+'1 кв.'!CP42</f>
        <v>0</v>
      </c>
      <c r="CQ36" s="126">
        <f>'2 кв.'!CQ37+'1 кв.'!CQ42</f>
        <v>0</v>
      </c>
      <c r="CR36" s="126">
        <f>'2 кв.'!CR37+'1 кв.'!CR42</f>
        <v>0</v>
      </c>
      <c r="CS36" s="126">
        <f>'2 кв.'!CS37+'1 кв.'!CS42</f>
        <v>0</v>
      </c>
      <c r="CT36" s="126">
        <f>'2 кв.'!CT37+'1 кв.'!CT42</f>
        <v>1.8320000000000001</v>
      </c>
      <c r="CU36" s="126">
        <f>'2 кв.'!CU37+'1 кв.'!CU42</f>
        <v>0</v>
      </c>
      <c r="CV36" s="126">
        <f>'2 кв.'!CV37+'1 кв.'!CV42</f>
        <v>0</v>
      </c>
      <c r="CW36" s="126">
        <f>'2 кв.'!CW37+'1 кв.'!CW42</f>
        <v>0</v>
      </c>
      <c r="CX36" s="126">
        <f>'2 кв.'!CX37+'1 кв.'!CX42</f>
        <v>0</v>
      </c>
      <c r="CY36" s="126">
        <f>'2 кв.'!CY37+'1 кв.'!CY42</f>
        <v>0</v>
      </c>
      <c r="CZ36" s="126">
        <f>'2 кв.'!CZ37+'1 кв.'!CZ42</f>
        <v>0</v>
      </c>
      <c r="DA36" s="126">
        <f>'2 кв.'!DA37+'1 кв.'!DA42</f>
        <v>0</v>
      </c>
      <c r="DB36" s="126">
        <f>'2 кв.'!DB37+'1 кв.'!DB42</f>
        <v>0</v>
      </c>
      <c r="DC36" s="126">
        <f>'2 кв.'!DC37+'1 кв.'!DC42</f>
        <v>0.63</v>
      </c>
      <c r="DD36" s="126">
        <f>'2 кв.'!DD37+'1 кв.'!DD42</f>
        <v>0</v>
      </c>
      <c r="DE36" s="126">
        <f>'2 кв.'!DE37+'1 кв.'!DE42</f>
        <v>0</v>
      </c>
      <c r="DF36" s="126">
        <f>'2 кв.'!DF37+'1 кв.'!DF42</f>
        <v>0</v>
      </c>
      <c r="DG36" s="126">
        <f>'2 кв.'!DG37+'1 кв.'!DG42</f>
        <v>0</v>
      </c>
      <c r="DH36" s="126">
        <f>'2 кв.'!DH37+'1 кв.'!DH42</f>
        <v>0</v>
      </c>
      <c r="DI36" s="126">
        <f>'2 кв.'!DI37+'1 кв.'!DI42</f>
        <v>2.484</v>
      </c>
      <c r="DJ36" s="126">
        <f>'2 кв.'!DJ37+'1 кв.'!DJ42</f>
        <v>0</v>
      </c>
      <c r="DK36" s="126">
        <f>'2 кв.'!DK37+'1 кв.'!DK42</f>
        <v>5.9690000000000003</v>
      </c>
      <c r="DL36" s="126">
        <f>'2 кв.'!DL37+'1 кв.'!DL42</f>
        <v>0</v>
      </c>
      <c r="DM36" s="126">
        <f>'2 кв.'!DM37+'1 кв.'!DM42</f>
        <v>0</v>
      </c>
      <c r="DN36" s="126">
        <f>'2 кв.'!DN37+'1 кв.'!DN42</f>
        <v>0</v>
      </c>
      <c r="DO36" s="126">
        <f>'2 кв.'!DO37+'1 кв.'!DO42</f>
        <v>0</v>
      </c>
      <c r="DP36" s="126">
        <f>'2 кв.'!DP37+'1 кв.'!DP42</f>
        <v>0</v>
      </c>
      <c r="DQ36" s="126">
        <f>'2 кв.'!DQ37+'1 кв.'!DQ42</f>
        <v>0</v>
      </c>
      <c r="DR36" s="126">
        <f>'2 кв.'!DR37+'1 кв.'!DR42</f>
        <v>0</v>
      </c>
      <c r="DS36" s="126">
        <f>'2 кв.'!DS37+'1 кв.'!DS42</f>
        <v>0</v>
      </c>
      <c r="DT36" s="126">
        <f>'2 кв.'!DT37+'1 кв.'!DT42</f>
        <v>0</v>
      </c>
      <c r="DU36" s="126">
        <f>'2 кв.'!DU37+'1 кв.'!DU42</f>
        <v>0.91700000000000004</v>
      </c>
      <c r="DV36" s="126">
        <f>'2 кв.'!DV37+'1 кв.'!DV42</f>
        <v>5.7370000000000001</v>
      </c>
      <c r="DW36" s="126">
        <f>'2 кв.'!DW37+'1 кв.'!DW42</f>
        <v>0</v>
      </c>
      <c r="DX36" s="126">
        <f>'2 кв.'!DX37+'1 кв.'!DX42</f>
        <v>0</v>
      </c>
      <c r="DY36" s="126">
        <f>'2 кв.'!DY37+'1 кв.'!DY42</f>
        <v>6.2549999999999999</v>
      </c>
      <c r="DZ36" s="126">
        <f>'2 кв.'!DZ37+'1 кв.'!DZ42</f>
        <v>0</v>
      </c>
      <c r="EA36" s="126">
        <f>'2 кв.'!EA37+'1 кв.'!EA42</f>
        <v>0.628</v>
      </c>
      <c r="EB36" s="126">
        <f>'2 кв.'!EB37+'1 кв.'!EB42</f>
        <v>0</v>
      </c>
      <c r="EC36" s="126">
        <f>'2 кв.'!EC37+'1 кв.'!EC42</f>
        <v>2.52</v>
      </c>
      <c r="ED36" s="126">
        <f>'2 кв.'!ED37+'1 кв.'!ED42</f>
        <v>0</v>
      </c>
      <c r="EE36" s="126">
        <f>'2 кв.'!EE37+'1 кв.'!EE42</f>
        <v>0</v>
      </c>
      <c r="EF36" s="126">
        <f>'2 кв.'!EF37+'1 кв.'!EF42</f>
        <v>0</v>
      </c>
      <c r="EG36" s="126">
        <f>'2 кв.'!EG37+'1 кв.'!EG42</f>
        <v>0</v>
      </c>
      <c r="EH36" s="126">
        <f>'2 кв.'!EH37+'1 кв.'!EH42</f>
        <v>0</v>
      </c>
      <c r="EI36" s="126">
        <f>'2 кв.'!EI37+'1 кв.'!EI42</f>
        <v>0</v>
      </c>
      <c r="EJ36" s="126">
        <f>'2 кв.'!EJ37+'1 кв.'!EJ42</f>
        <v>0</v>
      </c>
      <c r="EK36" s="126">
        <f>'2 кв.'!EK37+'1 кв.'!EK42</f>
        <v>1.4930000000000001</v>
      </c>
      <c r="EL36" s="126">
        <f>'2 кв.'!EL37+'1 кв.'!EL42</f>
        <v>0</v>
      </c>
      <c r="EM36" s="126">
        <f>'2 кв.'!EM37+'1 кв.'!EM42</f>
        <v>2.484</v>
      </c>
      <c r="EN36" s="126">
        <f>'2 кв.'!EN37+'1 кв.'!EN42</f>
        <v>0</v>
      </c>
      <c r="EO36" s="126">
        <f>'2 кв.'!EO37+'1 кв.'!EO42</f>
        <v>0</v>
      </c>
      <c r="EP36" s="126">
        <f>'2 кв.'!EP37+'1 кв.'!EP42</f>
        <v>0</v>
      </c>
      <c r="EQ36" s="126">
        <f>'2 кв.'!EQ37+'1 кв.'!EQ42</f>
        <v>0</v>
      </c>
      <c r="ER36" s="126">
        <f>'2 кв.'!ER37+'1 кв.'!ER42</f>
        <v>0</v>
      </c>
      <c r="ES36" s="126">
        <f>'2 кв.'!ES37+'1 кв.'!ES42</f>
        <v>0</v>
      </c>
      <c r="ET36" s="126">
        <f>'2 кв.'!ET37+'1 кв.'!ET42</f>
        <v>0</v>
      </c>
      <c r="EU36" s="126">
        <f>'2 кв.'!EU37+'1 кв.'!EU42</f>
        <v>0</v>
      </c>
      <c r="EV36" s="126">
        <f>'2 кв.'!EV37+'1 кв.'!EV42</f>
        <v>3.4</v>
      </c>
      <c r="EW36" s="126">
        <f>'2 кв.'!EW37+'1 кв.'!EW42</f>
        <v>0</v>
      </c>
      <c r="EX36" s="126">
        <f>'2 кв.'!EX37+'1 кв.'!EX42</f>
        <v>0</v>
      </c>
      <c r="EY36" s="126">
        <f>'2 кв.'!EY37+'1 кв.'!EY42</f>
        <v>2.5099999999999998</v>
      </c>
      <c r="EZ36" s="126">
        <f>'2 кв.'!EZ37+'1 кв.'!EZ42</f>
        <v>0</v>
      </c>
      <c r="FA36" s="126">
        <f>'2 кв.'!FA37+'1 кв.'!FA42</f>
        <v>1.496</v>
      </c>
      <c r="FB36" s="126">
        <f>'2 кв.'!FB37+'1 кв.'!FB42</f>
        <v>0</v>
      </c>
      <c r="FC36" s="126">
        <f>'2 кв.'!FC37+'1 кв.'!FC42</f>
        <v>0</v>
      </c>
      <c r="FD36" s="126">
        <f>'2 кв.'!FD37+'1 кв.'!FD42</f>
        <v>1.909</v>
      </c>
      <c r="FE36" s="126">
        <f>'2 кв.'!FE37+'1 кв.'!FE42</f>
        <v>0</v>
      </c>
      <c r="FF36" s="126">
        <f>'2 кв.'!FF37+'1 кв.'!FF42</f>
        <v>0</v>
      </c>
      <c r="FG36" s="126">
        <f>'2 кв.'!FG37+'1 кв.'!FG42</f>
        <v>0</v>
      </c>
      <c r="FH36" s="126">
        <f>'2 кв.'!FH37+'1 кв.'!FH42</f>
        <v>0</v>
      </c>
      <c r="FI36" s="126">
        <f>'2 кв.'!FI37+'1 кв.'!FI42</f>
        <v>2.52</v>
      </c>
      <c r="FJ36" s="126">
        <f>'2 кв.'!FJ37+'1 кв.'!FJ42</f>
        <v>0</v>
      </c>
      <c r="FK36" s="126">
        <f>'2 кв.'!FK37+'1 кв.'!FK42</f>
        <v>0</v>
      </c>
      <c r="FL36" s="126">
        <f>'2 кв.'!FL37+'1 кв.'!FL42</f>
        <v>0</v>
      </c>
      <c r="FM36" s="126">
        <f>'2 кв.'!FM37+'1 кв.'!FM42</f>
        <v>0</v>
      </c>
      <c r="FN36" s="126">
        <f>'2 кв.'!FN37+'1 кв.'!FN42</f>
        <v>0</v>
      </c>
      <c r="FO36" s="126">
        <f>'2 кв.'!FO37+'1 кв.'!FO42</f>
        <v>0</v>
      </c>
      <c r="FP36" s="126">
        <f>'2 кв.'!FP37+'1 кв.'!FP42</f>
        <v>0</v>
      </c>
      <c r="FQ36" s="126">
        <f>'2 кв.'!FQ37+'1 кв.'!FQ42</f>
        <v>0</v>
      </c>
      <c r="FR36" s="126">
        <f>'2 кв.'!FR37+'1 кв.'!FR42</f>
        <v>0</v>
      </c>
      <c r="FS36" s="126">
        <f>'2 кв.'!FS37+'1 кв.'!FS42</f>
        <v>0</v>
      </c>
      <c r="FT36" s="126">
        <f>'2 кв.'!FT37+'1 кв.'!FT42</f>
        <v>0</v>
      </c>
      <c r="FU36" s="126">
        <f>'2 кв.'!FU37+'1 кв.'!FU42</f>
        <v>0</v>
      </c>
      <c r="FV36" s="126">
        <f>'2 кв.'!FV37+'1 кв.'!FV42</f>
        <v>0</v>
      </c>
      <c r="FW36" s="126">
        <f>'2 кв.'!FW37+'1 кв.'!FW42</f>
        <v>3.9910000000000001</v>
      </c>
      <c r="FX36" s="126">
        <f>'2 кв.'!FX37+'1 кв.'!FX42</f>
        <v>8.9990000000000006</v>
      </c>
      <c r="FY36" s="126">
        <f>'2 кв.'!FY37+'1 кв.'!FY42</f>
        <v>13.387</v>
      </c>
      <c r="FZ36" s="126">
        <f>'2 кв.'!FZ37+'1 кв.'!FZ42</f>
        <v>0</v>
      </c>
      <c r="GA36" s="126">
        <f>'2 кв.'!GA37+'1 кв.'!GA42</f>
        <v>0</v>
      </c>
      <c r="GB36" s="126">
        <f>'2 кв.'!GB37+'1 кв.'!GB42</f>
        <v>0</v>
      </c>
      <c r="GC36" s="126">
        <f>'2 кв.'!GC37+'1 кв.'!GC42</f>
        <v>13.936</v>
      </c>
      <c r="GD36" s="126">
        <f>'2 кв.'!GD37+'1 кв.'!GD42</f>
        <v>0</v>
      </c>
      <c r="GE36" s="126">
        <f>'2 кв.'!GE37+'1 кв.'!GE42</f>
        <v>2.1</v>
      </c>
      <c r="GF36" s="126">
        <f>'2 кв.'!GF37+'1 кв.'!GF42</f>
        <v>6.1040000000000001</v>
      </c>
      <c r="GG36" s="126">
        <f>'2 кв.'!GG37+'1 кв.'!GG42</f>
        <v>0</v>
      </c>
      <c r="GH36" s="126">
        <f>'2 кв.'!GH37+'1 кв.'!GH42</f>
        <v>0.84</v>
      </c>
      <c r="GI36" s="126">
        <f>'2 кв.'!GI37+'1 кв.'!GI42</f>
        <v>0</v>
      </c>
      <c r="GJ36" s="126">
        <f>'2 кв.'!GJ37+'1 кв.'!GJ42</f>
        <v>0</v>
      </c>
      <c r="GK36" s="126">
        <f>'2 кв.'!GK37+'1 кв.'!GK42</f>
        <v>0</v>
      </c>
      <c r="GL36" s="126">
        <f>'2 кв.'!GL37+'1 кв.'!GL42</f>
        <v>0</v>
      </c>
      <c r="GM36" s="126">
        <f>'2 кв.'!GM37+'1 кв.'!GM42</f>
        <v>0</v>
      </c>
      <c r="GN36" s="126">
        <f>'2 кв.'!GN37+'1 кв.'!GN42</f>
        <v>0</v>
      </c>
      <c r="GO36" s="126">
        <f>'2 кв.'!GO37+'1 кв.'!GO42</f>
        <v>0</v>
      </c>
      <c r="GP36" s="126">
        <f>'2 кв.'!GP37+'1 кв.'!GP42</f>
        <v>0</v>
      </c>
      <c r="GQ36" s="126">
        <f>'2 кв.'!GQ37+'1 кв.'!GQ42</f>
        <v>0</v>
      </c>
      <c r="GR36" s="126">
        <f>'2 кв.'!GR37+'1 кв.'!GR42</f>
        <v>0</v>
      </c>
      <c r="GS36" s="126">
        <f>'2 кв.'!GS37+'1 кв.'!GS42</f>
        <v>0</v>
      </c>
      <c r="GT36" s="126">
        <f>'2 кв.'!GT37+'1 кв.'!GT42</f>
        <v>0</v>
      </c>
      <c r="GU36" s="126">
        <f>'2 кв.'!GU37+'1 кв.'!GU42</f>
        <v>0</v>
      </c>
      <c r="GV36" s="126">
        <f>'2 кв.'!GV37+'1 кв.'!GV42</f>
        <v>2.484</v>
      </c>
      <c r="GW36" s="126">
        <f>'2 кв.'!GW37+'1 кв.'!GW42</f>
        <v>0</v>
      </c>
      <c r="GX36" s="126">
        <f>'2 кв.'!GX37+'1 кв.'!GX42</f>
        <v>0</v>
      </c>
      <c r="GY36" s="126">
        <f>'2 кв.'!GY37+'1 кв.'!GY42</f>
        <v>0</v>
      </c>
      <c r="GZ36" s="126">
        <f>'2 кв.'!GZ37+'1 кв.'!GZ42</f>
        <v>0</v>
      </c>
      <c r="HA36" s="126">
        <f>'2 кв.'!HA37+'1 кв.'!HA42</f>
        <v>0</v>
      </c>
      <c r="HB36" s="126">
        <f>'2 кв.'!HB37+'1 кв.'!HB42</f>
        <v>0.496</v>
      </c>
      <c r="HC36" s="126">
        <f>'2 кв.'!HC37+'1 кв.'!HC42</f>
        <v>3.9729999999999999</v>
      </c>
      <c r="HD36" s="126">
        <f>'2 кв.'!HD37+'1 кв.'!HD42</f>
        <v>0</v>
      </c>
      <c r="HE36" s="126">
        <f>'2 кв.'!HE37+'1 кв.'!HE42</f>
        <v>0</v>
      </c>
      <c r="HF36" s="126">
        <f>'2 кв.'!HF37+'1 кв.'!HF42</f>
        <v>1.2589999999999999</v>
      </c>
      <c r="HG36" s="126">
        <f>'2 кв.'!HG37+'1 кв.'!HG42</f>
        <v>0.104</v>
      </c>
      <c r="HH36" s="126">
        <f>'2 кв.'!HH37+'1 кв.'!HH42</f>
        <v>0</v>
      </c>
      <c r="HI36" s="126">
        <f>'2 кв.'!HI37+'1 кв.'!HI42</f>
        <v>0</v>
      </c>
      <c r="HJ36" s="126">
        <f>'2 кв.'!HJ37+'1 кв.'!HJ42</f>
        <v>0</v>
      </c>
      <c r="HK36" s="126">
        <f>'2 кв.'!HK37+'1 кв.'!HK42</f>
        <v>0.41799999999999998</v>
      </c>
      <c r="HL36" s="126">
        <f>'2 кв.'!HL37+'1 кв.'!HL42</f>
        <v>2.2810000000000001</v>
      </c>
      <c r="HM36" s="126">
        <f>'2 кв.'!HM37+'1 кв.'!HM42</f>
        <v>3.2450000000000001</v>
      </c>
      <c r="HN36" s="126">
        <f>'2 кв.'!HN37+'1 кв.'!HN42</f>
        <v>0</v>
      </c>
      <c r="HO36" s="126">
        <f>'2 кв.'!HO37+'1 кв.'!HO42</f>
        <v>1.627</v>
      </c>
      <c r="HP36" s="126">
        <f>'2 кв.'!HP37+'1 кв.'!HP42</f>
        <v>0</v>
      </c>
      <c r="HQ36" s="126">
        <f>'2 кв.'!HQ37+'1 кв.'!HQ42</f>
        <v>0.498</v>
      </c>
      <c r="HR36" s="126">
        <f>'2 кв.'!HR37+'1 кв.'!HR42</f>
        <v>0</v>
      </c>
      <c r="HS36" s="126">
        <f>'2 кв.'!HS37+'1 кв.'!HS42</f>
        <v>0</v>
      </c>
      <c r="HT36" s="126">
        <f>'2 кв.'!HT37+'1 кв.'!HT42</f>
        <v>2</v>
      </c>
      <c r="HU36" s="126">
        <f>'2 кв.'!HU37+'1 кв.'!HU42</f>
        <v>0</v>
      </c>
      <c r="HV36" s="126">
        <f>'2 кв.'!HV37+'1 кв.'!HV42</f>
        <v>0</v>
      </c>
      <c r="HW36" s="126">
        <f>'2 кв.'!HW37+'1 кв.'!HW42</f>
        <v>9.2370000000000001</v>
      </c>
      <c r="HX36" s="126">
        <f>'2 кв.'!HX37+'1 кв.'!HX42</f>
        <v>0</v>
      </c>
      <c r="HY36" s="126">
        <f>'2 кв.'!HY37+'1 кв.'!HY42</f>
        <v>0.41899999999999998</v>
      </c>
      <c r="HZ36" s="126">
        <f>'2 кв.'!HZ37+'1 кв.'!HZ42</f>
        <v>0</v>
      </c>
      <c r="IA36" s="126">
        <f>'2 кв.'!IA37+'1 кв.'!IA42</f>
        <v>2.3340000000000001</v>
      </c>
      <c r="IB36" s="126">
        <f>'2 кв.'!IB37+'1 кв.'!IB42</f>
        <v>0</v>
      </c>
      <c r="IC36" s="126">
        <f>'2 кв.'!IC37+'1 кв.'!IC42</f>
        <v>0.99399999999999999</v>
      </c>
      <c r="ID36" s="126">
        <f>'2 кв.'!ID37+'1 кв.'!ID42</f>
        <v>0</v>
      </c>
      <c r="IE36" s="126">
        <f>'2 кв.'!IE37+'1 кв.'!IE42</f>
        <v>0</v>
      </c>
      <c r="IF36" s="126">
        <f>'2 кв.'!IF37+'1 кв.'!IF42</f>
        <v>2.536</v>
      </c>
    </row>
    <row r="37" spans="1:240" s="79" customFormat="1" ht="13.5" customHeight="1">
      <c r="A37" s="74" t="s">
        <v>55</v>
      </c>
      <c r="B37" s="75" t="s">
        <v>56</v>
      </c>
      <c r="C37" s="76" t="s">
        <v>40</v>
      </c>
      <c r="D37" s="84">
        <f t="shared" si="4"/>
        <v>485</v>
      </c>
      <c r="E37" s="77">
        <f>SUM(G37:IF37)-F37</f>
        <v>485</v>
      </c>
      <c r="F37" s="77"/>
      <c r="G37" s="126">
        <f>'2 кв.'!G38+'1 кв.'!G43</f>
        <v>10</v>
      </c>
      <c r="H37" s="126">
        <f>'2 кв.'!H38+'1 кв.'!H43</f>
        <v>3</v>
      </c>
      <c r="I37" s="126">
        <f>'2 кв.'!I38+'1 кв.'!I43</f>
        <v>6</v>
      </c>
      <c r="J37" s="126">
        <f>'2 кв.'!J38+'1 кв.'!J43</f>
        <v>0</v>
      </c>
      <c r="K37" s="126">
        <f>'2 кв.'!K38+'1 кв.'!K43</f>
        <v>7</v>
      </c>
      <c r="L37" s="126">
        <f>'2 кв.'!L38+'1 кв.'!L43</f>
        <v>0</v>
      </c>
      <c r="M37" s="126">
        <f>'2 кв.'!M38+'1 кв.'!M43</f>
        <v>0</v>
      </c>
      <c r="N37" s="126">
        <f>'2 кв.'!N38+'1 кв.'!N43</f>
        <v>2</v>
      </c>
      <c r="O37" s="126">
        <f>'2 кв.'!O38+'1 кв.'!O43</f>
        <v>0</v>
      </c>
      <c r="P37" s="126">
        <f>'2 кв.'!P38+'1 кв.'!P43</f>
        <v>0</v>
      </c>
      <c r="Q37" s="126">
        <f>'2 кв.'!Q38+'1 кв.'!Q43</f>
        <v>0</v>
      </c>
      <c r="R37" s="126">
        <f>'2 кв.'!R38+'1 кв.'!R43</f>
        <v>3</v>
      </c>
      <c r="S37" s="126">
        <f>'2 кв.'!S38+'1 кв.'!S43</f>
        <v>0</v>
      </c>
      <c r="T37" s="126">
        <f>'2 кв.'!T38+'1 кв.'!T43</f>
        <v>0</v>
      </c>
      <c r="U37" s="126">
        <f>'2 кв.'!U38+'1 кв.'!U43</f>
        <v>0</v>
      </c>
      <c r="V37" s="126">
        <f>'2 кв.'!V38+'1 кв.'!V43</f>
        <v>0</v>
      </c>
      <c r="W37" s="126">
        <f>'2 кв.'!W38+'1 кв.'!W43</f>
        <v>0</v>
      </c>
      <c r="X37" s="126">
        <f>'2 кв.'!X38+'1 кв.'!X43</f>
        <v>0</v>
      </c>
      <c r="Y37" s="126">
        <f>'2 кв.'!Y38+'1 кв.'!Y43</f>
        <v>0</v>
      </c>
      <c r="Z37" s="126">
        <f>'2 кв.'!Z38+'1 кв.'!Z43</f>
        <v>0</v>
      </c>
      <c r="AA37" s="126">
        <f>'2 кв.'!AA38+'1 кв.'!AA43</f>
        <v>0</v>
      </c>
      <c r="AB37" s="126">
        <f>'2 кв.'!AB38+'1 кв.'!AB43</f>
        <v>0</v>
      </c>
      <c r="AC37" s="126">
        <f>'2 кв.'!AC38+'1 кв.'!AC43</f>
        <v>0</v>
      </c>
      <c r="AD37" s="126">
        <f>'2 кв.'!AD38+'1 кв.'!AD43</f>
        <v>8</v>
      </c>
      <c r="AE37" s="126">
        <f>'2 кв.'!AE38+'1 кв.'!AE43</f>
        <v>0</v>
      </c>
      <c r="AF37" s="126">
        <f>'2 кв.'!AF38+'1 кв.'!AF43</f>
        <v>0</v>
      </c>
      <c r="AG37" s="126">
        <f>'2 кв.'!AG38+'1 кв.'!AG43</f>
        <v>5</v>
      </c>
      <c r="AH37" s="126">
        <f>'2 кв.'!AH38+'1 кв.'!AH43</f>
        <v>0</v>
      </c>
      <c r="AI37" s="126">
        <f>'2 кв.'!AI38+'1 кв.'!AI43</f>
        <v>0</v>
      </c>
      <c r="AJ37" s="126">
        <f>'2 кв.'!AJ38+'1 кв.'!AJ43</f>
        <v>0</v>
      </c>
      <c r="AK37" s="126">
        <f>'2 кв.'!AK38+'1 кв.'!AK43</f>
        <v>0</v>
      </c>
      <c r="AL37" s="126">
        <f>'2 кв.'!AL38+'1 кв.'!AL43</f>
        <v>0</v>
      </c>
      <c r="AM37" s="126">
        <f>'2 кв.'!AM38+'1 кв.'!AM43</f>
        <v>0</v>
      </c>
      <c r="AN37" s="126">
        <f>'2 кв.'!AN38+'1 кв.'!AN43</f>
        <v>0</v>
      </c>
      <c r="AO37" s="126">
        <f>'2 кв.'!AO38+'1 кв.'!AO43</f>
        <v>2</v>
      </c>
      <c r="AP37" s="126">
        <f>'2 кв.'!AP38+'1 кв.'!AP43</f>
        <v>0</v>
      </c>
      <c r="AQ37" s="126">
        <f>'2 кв.'!AQ38+'1 кв.'!AQ43</f>
        <v>0</v>
      </c>
      <c r="AR37" s="126">
        <f>'2 кв.'!AR38+'1 кв.'!AR43</f>
        <v>2</v>
      </c>
      <c r="AS37" s="126">
        <f>'2 кв.'!AS38+'1 кв.'!AS43</f>
        <v>0</v>
      </c>
      <c r="AT37" s="126">
        <f>'2 кв.'!AT38+'1 кв.'!AT43</f>
        <v>0</v>
      </c>
      <c r="AU37" s="126">
        <f>'2 кв.'!AU38+'1 кв.'!AU43</f>
        <v>0</v>
      </c>
      <c r="AV37" s="126">
        <f>'2 кв.'!AV38+'1 кв.'!AV43</f>
        <v>0</v>
      </c>
      <c r="AW37" s="126">
        <f>'2 кв.'!AW38+'1 кв.'!AW43</f>
        <v>0</v>
      </c>
      <c r="AX37" s="126">
        <f>'2 кв.'!AX38+'1 кв.'!AX43</f>
        <v>4</v>
      </c>
      <c r="AY37" s="126">
        <f>'2 кв.'!AY38+'1 кв.'!AY43</f>
        <v>2</v>
      </c>
      <c r="AZ37" s="126">
        <f>'2 кв.'!AZ38+'1 кв.'!AZ43</f>
        <v>2</v>
      </c>
      <c r="BA37" s="126">
        <f>'2 кв.'!BA38+'1 кв.'!BA43</f>
        <v>3</v>
      </c>
      <c r="BB37" s="126">
        <f>'2 кв.'!BB38+'1 кв.'!BB43</f>
        <v>7</v>
      </c>
      <c r="BC37" s="126">
        <f>'2 кв.'!BC38+'1 кв.'!BC43</f>
        <v>0</v>
      </c>
      <c r="BD37" s="126">
        <f>'2 кв.'!BD38+'1 кв.'!BD43</f>
        <v>2</v>
      </c>
      <c r="BE37" s="126">
        <f>'2 кв.'!BE38+'1 кв.'!BE43</f>
        <v>0</v>
      </c>
      <c r="BF37" s="126">
        <f>'2 кв.'!BF38+'1 кв.'!BF43</f>
        <v>6</v>
      </c>
      <c r="BG37" s="126">
        <f>'2 кв.'!BG38+'1 кв.'!BG43</f>
        <v>0</v>
      </c>
      <c r="BH37" s="126">
        <f>'2 кв.'!BH38+'1 кв.'!BH43</f>
        <v>0</v>
      </c>
      <c r="BI37" s="126">
        <f>'2 кв.'!BI38+'1 кв.'!BI43</f>
        <v>0</v>
      </c>
      <c r="BJ37" s="126">
        <f>'2 кв.'!BJ38+'1 кв.'!BJ43</f>
        <v>0</v>
      </c>
      <c r="BK37" s="126">
        <f>'2 кв.'!BK38+'1 кв.'!BK43</f>
        <v>5</v>
      </c>
      <c r="BL37" s="126">
        <f>'2 кв.'!BL38+'1 кв.'!BL43</f>
        <v>0</v>
      </c>
      <c r="BM37" s="126">
        <f>'2 кв.'!BM38+'1 кв.'!BM43</f>
        <v>10</v>
      </c>
      <c r="BN37" s="126">
        <f>'2 кв.'!BN38+'1 кв.'!BN43</f>
        <v>0</v>
      </c>
      <c r="BO37" s="126">
        <f>'2 кв.'!BO38+'1 кв.'!BO43</f>
        <v>15</v>
      </c>
      <c r="BP37" s="126">
        <f>'2 кв.'!BP38+'1 кв.'!BP43</f>
        <v>0</v>
      </c>
      <c r="BQ37" s="126">
        <f>'2 кв.'!BQ38+'1 кв.'!BQ43</f>
        <v>0</v>
      </c>
      <c r="BR37" s="126">
        <f>'2 кв.'!BR38+'1 кв.'!BR43</f>
        <v>8</v>
      </c>
      <c r="BS37" s="126">
        <f>'2 кв.'!BS38+'1 кв.'!BS43</f>
        <v>4</v>
      </c>
      <c r="BT37" s="126">
        <f>'2 кв.'!BT38+'1 кв.'!BT43</f>
        <v>0</v>
      </c>
      <c r="BU37" s="126">
        <f>'2 кв.'!BU38+'1 кв.'!BU43</f>
        <v>8</v>
      </c>
      <c r="BV37" s="126">
        <f>'2 кв.'!BV38+'1 кв.'!BV43</f>
        <v>0</v>
      </c>
      <c r="BW37" s="126">
        <f>'2 кв.'!BW38+'1 кв.'!BW43</f>
        <v>3</v>
      </c>
      <c r="BX37" s="126">
        <f>'2 кв.'!BX38+'1 кв.'!BX43</f>
        <v>21</v>
      </c>
      <c r="BY37" s="126">
        <f>'2 кв.'!BY38+'1 кв.'!BY43</f>
        <v>4</v>
      </c>
      <c r="BZ37" s="126">
        <f>'2 кв.'!BZ38+'1 кв.'!BZ43</f>
        <v>4</v>
      </c>
      <c r="CA37" s="126">
        <f>'2 кв.'!CA38+'1 кв.'!CA43</f>
        <v>8</v>
      </c>
      <c r="CB37" s="126">
        <f>'2 кв.'!CB38+'1 кв.'!CB43</f>
        <v>5</v>
      </c>
      <c r="CC37" s="126">
        <f>'2 кв.'!CC38+'1 кв.'!CC43</f>
        <v>6</v>
      </c>
      <c r="CD37" s="126">
        <f>'2 кв.'!CD38+'1 кв.'!CD43</f>
        <v>17</v>
      </c>
      <c r="CE37" s="126">
        <f>'2 кв.'!CE38+'1 кв.'!CE43</f>
        <v>8</v>
      </c>
      <c r="CF37" s="126">
        <f>'2 кв.'!CF38+'1 кв.'!CF43</f>
        <v>0</v>
      </c>
      <c r="CG37" s="126">
        <f>'2 кв.'!CG38+'1 кв.'!CG43</f>
        <v>0</v>
      </c>
      <c r="CH37" s="126">
        <f>'2 кв.'!CH38+'1 кв.'!CH43</f>
        <v>0</v>
      </c>
      <c r="CI37" s="126">
        <f>'2 кв.'!CI38+'1 кв.'!CI43</f>
        <v>0</v>
      </c>
      <c r="CJ37" s="126">
        <f>'2 кв.'!CJ38+'1 кв.'!CJ43</f>
        <v>0</v>
      </c>
      <c r="CK37" s="126">
        <f>'2 кв.'!CK38+'1 кв.'!CK43</f>
        <v>0</v>
      </c>
      <c r="CL37" s="126">
        <f>'2 кв.'!CL38+'1 кв.'!CL43</f>
        <v>15</v>
      </c>
      <c r="CM37" s="126">
        <f>'2 кв.'!CM38+'1 кв.'!CM43</f>
        <v>11</v>
      </c>
      <c r="CN37" s="126">
        <f>'2 кв.'!CN38+'1 кв.'!CN43</f>
        <v>0</v>
      </c>
      <c r="CO37" s="126">
        <f>'2 кв.'!CO38+'1 кв.'!CO43</f>
        <v>0</v>
      </c>
      <c r="CP37" s="126">
        <f>'2 кв.'!CP38+'1 кв.'!CP43</f>
        <v>0</v>
      </c>
      <c r="CQ37" s="126">
        <f>'2 кв.'!CQ38+'1 кв.'!CQ43</f>
        <v>0</v>
      </c>
      <c r="CR37" s="126">
        <f>'2 кв.'!CR38+'1 кв.'!CR43</f>
        <v>0</v>
      </c>
      <c r="CS37" s="126">
        <f>'2 кв.'!CS38+'1 кв.'!CS43</f>
        <v>0</v>
      </c>
      <c r="CT37" s="126">
        <f>'2 кв.'!CT38+'1 кв.'!CT43</f>
        <v>0</v>
      </c>
      <c r="CU37" s="126">
        <f>'2 кв.'!CU38+'1 кв.'!CU43</f>
        <v>8</v>
      </c>
      <c r="CV37" s="126">
        <f>'2 кв.'!CV38+'1 кв.'!CV43</f>
        <v>0</v>
      </c>
      <c r="CW37" s="126">
        <f>'2 кв.'!CW38+'1 кв.'!CW43</f>
        <v>0</v>
      </c>
      <c r="CX37" s="126">
        <f>'2 кв.'!CX38+'1 кв.'!CX43</f>
        <v>0</v>
      </c>
      <c r="CY37" s="126">
        <f>'2 кв.'!CY38+'1 кв.'!CY43</f>
        <v>0</v>
      </c>
      <c r="CZ37" s="126">
        <f>'2 кв.'!CZ38+'1 кв.'!CZ43</f>
        <v>4</v>
      </c>
      <c r="DA37" s="126">
        <f>'2 кв.'!DA38+'1 кв.'!DA43</f>
        <v>16</v>
      </c>
      <c r="DB37" s="126">
        <f>'2 кв.'!DB38+'1 кв.'!DB43</f>
        <v>0</v>
      </c>
      <c r="DC37" s="126">
        <f>'2 кв.'!DC38+'1 кв.'!DC43</f>
        <v>0</v>
      </c>
      <c r="DD37" s="126">
        <f>'2 кв.'!DD38+'1 кв.'!DD43</f>
        <v>0</v>
      </c>
      <c r="DE37" s="126">
        <f>'2 кв.'!DE38+'1 кв.'!DE43</f>
        <v>0</v>
      </c>
      <c r="DF37" s="126">
        <f>'2 кв.'!DF38+'1 кв.'!DF43</f>
        <v>0</v>
      </c>
      <c r="DG37" s="126">
        <f>'2 кв.'!DG38+'1 кв.'!DG43</f>
        <v>0</v>
      </c>
      <c r="DH37" s="126">
        <f>'2 кв.'!DH38+'1 кв.'!DH43</f>
        <v>0</v>
      </c>
      <c r="DI37" s="126">
        <f>'2 кв.'!DI38+'1 кв.'!DI43</f>
        <v>0</v>
      </c>
      <c r="DJ37" s="126">
        <f>'2 кв.'!DJ38+'1 кв.'!DJ43</f>
        <v>0</v>
      </c>
      <c r="DK37" s="126">
        <f>'2 кв.'!DK38+'1 кв.'!DK43</f>
        <v>0</v>
      </c>
      <c r="DL37" s="126">
        <f>'2 кв.'!DL38+'1 кв.'!DL43</f>
        <v>0</v>
      </c>
      <c r="DM37" s="126">
        <f>'2 кв.'!DM38+'1 кв.'!DM43</f>
        <v>0</v>
      </c>
      <c r="DN37" s="126">
        <f>'2 кв.'!DN38+'1 кв.'!DN43</f>
        <v>0</v>
      </c>
      <c r="DO37" s="126">
        <f>'2 кв.'!DO38+'1 кв.'!DO43</f>
        <v>0</v>
      </c>
      <c r="DP37" s="126">
        <f>'2 кв.'!DP38+'1 кв.'!DP43</f>
        <v>20</v>
      </c>
      <c r="DQ37" s="126">
        <f>'2 кв.'!DQ38+'1 кв.'!DQ43</f>
        <v>0</v>
      </c>
      <c r="DR37" s="126">
        <f>'2 кв.'!DR38+'1 кв.'!DR43</f>
        <v>0</v>
      </c>
      <c r="DS37" s="126">
        <f>'2 кв.'!DS38+'1 кв.'!DS43</f>
        <v>0</v>
      </c>
      <c r="DT37" s="126">
        <f>'2 кв.'!DT38+'1 кв.'!DT43</f>
        <v>0</v>
      </c>
      <c r="DU37" s="126">
        <f>'2 кв.'!DU38+'1 кв.'!DU43</f>
        <v>7</v>
      </c>
      <c r="DV37" s="126">
        <f>'2 кв.'!DV38+'1 кв.'!DV43</f>
        <v>0</v>
      </c>
      <c r="DW37" s="126">
        <f>'2 кв.'!DW38+'1 кв.'!DW43</f>
        <v>0</v>
      </c>
      <c r="DX37" s="126">
        <f>'2 кв.'!DX38+'1 кв.'!DX43</f>
        <v>0</v>
      </c>
      <c r="DY37" s="126">
        <f>'2 кв.'!DY38+'1 кв.'!DY43</f>
        <v>0</v>
      </c>
      <c r="DZ37" s="126">
        <f>'2 кв.'!DZ38+'1 кв.'!DZ43</f>
        <v>0</v>
      </c>
      <c r="EA37" s="126">
        <f>'2 кв.'!EA38+'1 кв.'!EA43</f>
        <v>0</v>
      </c>
      <c r="EB37" s="126">
        <f>'2 кв.'!EB38+'1 кв.'!EB43</f>
        <v>0</v>
      </c>
      <c r="EC37" s="126">
        <f>'2 кв.'!EC38+'1 кв.'!EC43</f>
        <v>0</v>
      </c>
      <c r="ED37" s="126">
        <f>'2 кв.'!ED38+'1 кв.'!ED43</f>
        <v>0</v>
      </c>
      <c r="EE37" s="126">
        <f>'2 кв.'!EE38+'1 кв.'!EE43</f>
        <v>0</v>
      </c>
      <c r="EF37" s="126">
        <f>'2 кв.'!EF38+'1 кв.'!EF43</f>
        <v>0</v>
      </c>
      <c r="EG37" s="126">
        <f>'2 кв.'!EG38+'1 кв.'!EG43</f>
        <v>0</v>
      </c>
      <c r="EH37" s="126">
        <f>'2 кв.'!EH38+'1 кв.'!EH43</f>
        <v>0</v>
      </c>
      <c r="EI37" s="126">
        <f>'2 кв.'!EI38+'1 кв.'!EI43</f>
        <v>0</v>
      </c>
      <c r="EJ37" s="126">
        <f>'2 кв.'!EJ38+'1 кв.'!EJ43</f>
        <v>0</v>
      </c>
      <c r="EK37" s="126">
        <f>'2 кв.'!EK38+'1 кв.'!EK43</f>
        <v>0</v>
      </c>
      <c r="EL37" s="126">
        <f>'2 кв.'!EL38+'1 кв.'!EL43</f>
        <v>0</v>
      </c>
      <c r="EM37" s="126">
        <f>'2 кв.'!EM38+'1 кв.'!EM43</f>
        <v>0</v>
      </c>
      <c r="EN37" s="126">
        <f>'2 кв.'!EN38+'1 кв.'!EN43</f>
        <v>0</v>
      </c>
      <c r="EO37" s="126">
        <f>'2 кв.'!EO38+'1 кв.'!EO43</f>
        <v>0</v>
      </c>
      <c r="EP37" s="126">
        <f>'2 кв.'!EP38+'1 кв.'!EP43</f>
        <v>0</v>
      </c>
      <c r="EQ37" s="126">
        <f>'2 кв.'!EQ38+'1 кв.'!EQ43</f>
        <v>0</v>
      </c>
      <c r="ER37" s="126">
        <f>'2 кв.'!ER38+'1 кв.'!ER43</f>
        <v>0</v>
      </c>
      <c r="ES37" s="126">
        <f>'2 кв.'!ES38+'1 кв.'!ES43</f>
        <v>0</v>
      </c>
      <c r="ET37" s="126">
        <f>'2 кв.'!ET38+'1 кв.'!ET43</f>
        <v>0</v>
      </c>
      <c r="EU37" s="126">
        <f>'2 кв.'!EU38+'1 кв.'!EU43</f>
        <v>6</v>
      </c>
      <c r="EV37" s="126">
        <f>'2 кв.'!EV38+'1 кв.'!EV43</f>
        <v>0</v>
      </c>
      <c r="EW37" s="126">
        <f>'2 кв.'!EW38+'1 кв.'!EW43</f>
        <v>0</v>
      </c>
      <c r="EX37" s="126">
        <f>'2 кв.'!EX38+'1 кв.'!EX43</f>
        <v>0</v>
      </c>
      <c r="EY37" s="126">
        <f>'2 кв.'!EY38+'1 кв.'!EY43</f>
        <v>0</v>
      </c>
      <c r="EZ37" s="126">
        <f>'2 кв.'!EZ38+'1 кв.'!EZ43</f>
        <v>0</v>
      </c>
      <c r="FA37" s="126">
        <f>'2 кв.'!FA38+'1 кв.'!FA43</f>
        <v>0</v>
      </c>
      <c r="FB37" s="126">
        <f>'2 кв.'!FB38+'1 кв.'!FB43</f>
        <v>0</v>
      </c>
      <c r="FC37" s="126">
        <f>'2 кв.'!FC38+'1 кв.'!FC43</f>
        <v>0</v>
      </c>
      <c r="FD37" s="126">
        <f>'2 кв.'!FD38+'1 кв.'!FD43</f>
        <v>0</v>
      </c>
      <c r="FE37" s="126">
        <f>'2 кв.'!FE38+'1 кв.'!FE43</f>
        <v>4</v>
      </c>
      <c r="FF37" s="126">
        <f>'2 кв.'!FF38+'1 кв.'!FF43</f>
        <v>0</v>
      </c>
      <c r="FG37" s="126">
        <f>'2 кв.'!FG38+'1 кв.'!FG43</f>
        <v>2</v>
      </c>
      <c r="FH37" s="126">
        <f>'2 кв.'!FH38+'1 кв.'!FH43</f>
        <v>0</v>
      </c>
      <c r="FI37" s="126">
        <f>'2 кв.'!FI38+'1 кв.'!FI43</f>
        <v>0</v>
      </c>
      <c r="FJ37" s="126">
        <f>'2 кв.'!FJ38+'1 кв.'!FJ43</f>
        <v>0</v>
      </c>
      <c r="FK37" s="126">
        <f>'2 кв.'!FK38+'1 кв.'!FK43</f>
        <v>43</v>
      </c>
      <c r="FL37" s="126">
        <f>'2 кв.'!FL38+'1 кв.'!FL43</f>
        <v>0</v>
      </c>
      <c r="FM37" s="126">
        <f>'2 кв.'!FM38+'1 кв.'!FM43</f>
        <v>0</v>
      </c>
      <c r="FN37" s="126">
        <f>'2 кв.'!FN38+'1 кв.'!FN43</f>
        <v>22</v>
      </c>
      <c r="FO37" s="126">
        <f>'2 кв.'!FO38+'1 кв.'!FO43</f>
        <v>0</v>
      </c>
      <c r="FP37" s="126">
        <f>'2 кв.'!FP38+'1 кв.'!FP43</f>
        <v>0</v>
      </c>
      <c r="FQ37" s="126">
        <f>'2 кв.'!FQ38+'1 кв.'!FQ43</f>
        <v>0</v>
      </c>
      <c r="FR37" s="126">
        <f>'2 кв.'!FR38+'1 кв.'!FR43</f>
        <v>0</v>
      </c>
      <c r="FS37" s="126">
        <f>'2 кв.'!FS38+'1 кв.'!FS43</f>
        <v>0</v>
      </c>
      <c r="FT37" s="126">
        <f>'2 кв.'!FT38+'1 кв.'!FT43</f>
        <v>0</v>
      </c>
      <c r="FU37" s="126">
        <f>'2 кв.'!FU38+'1 кв.'!FU43</f>
        <v>0</v>
      </c>
      <c r="FV37" s="126">
        <f>'2 кв.'!FV38+'1 кв.'!FV43</f>
        <v>0</v>
      </c>
      <c r="FW37" s="126">
        <f>'2 кв.'!FW38+'1 кв.'!FW43</f>
        <v>0</v>
      </c>
      <c r="FX37" s="126">
        <f>'2 кв.'!FX38+'1 кв.'!FX43</f>
        <v>0</v>
      </c>
      <c r="FY37" s="126">
        <f>'2 кв.'!FY38+'1 кв.'!FY43</f>
        <v>5</v>
      </c>
      <c r="FZ37" s="126">
        <f>'2 кв.'!FZ38+'1 кв.'!FZ43</f>
        <v>6</v>
      </c>
      <c r="GA37" s="126">
        <f>'2 кв.'!GA38+'1 кв.'!GA43</f>
        <v>6</v>
      </c>
      <c r="GB37" s="126">
        <f>'2 кв.'!GB38+'1 кв.'!GB43</f>
        <v>4</v>
      </c>
      <c r="GC37" s="126">
        <f>'2 кв.'!GC38+'1 кв.'!GC43</f>
        <v>2</v>
      </c>
      <c r="GD37" s="126">
        <f>'2 кв.'!GD38+'1 кв.'!GD43</f>
        <v>5</v>
      </c>
      <c r="GE37" s="126">
        <f>'2 кв.'!GE38+'1 кв.'!GE43</f>
        <v>0</v>
      </c>
      <c r="GF37" s="126">
        <f>'2 кв.'!GF38+'1 кв.'!GF43</f>
        <v>0</v>
      </c>
      <c r="GG37" s="126">
        <f>'2 кв.'!GG38+'1 кв.'!GG43</f>
        <v>0</v>
      </c>
      <c r="GH37" s="126">
        <f>'2 кв.'!GH38+'1 кв.'!GH43</f>
        <v>2</v>
      </c>
      <c r="GI37" s="126">
        <f>'2 кв.'!GI38+'1 кв.'!GI43</f>
        <v>0</v>
      </c>
      <c r="GJ37" s="126">
        <f>'2 кв.'!GJ38+'1 кв.'!GJ43</f>
        <v>0</v>
      </c>
      <c r="GK37" s="126">
        <f>'2 кв.'!GK38+'1 кв.'!GK43</f>
        <v>0</v>
      </c>
      <c r="GL37" s="126">
        <f>'2 кв.'!GL38+'1 кв.'!GL43</f>
        <v>0</v>
      </c>
      <c r="GM37" s="126">
        <f>'2 кв.'!GM38+'1 кв.'!GM43</f>
        <v>0</v>
      </c>
      <c r="GN37" s="126">
        <f>'2 кв.'!GN38+'1 кв.'!GN43</f>
        <v>0</v>
      </c>
      <c r="GO37" s="126">
        <f>'2 кв.'!GO38+'1 кв.'!GO43</f>
        <v>0</v>
      </c>
      <c r="GP37" s="126">
        <f>'2 кв.'!GP38+'1 кв.'!GP43</f>
        <v>0</v>
      </c>
      <c r="GQ37" s="126">
        <f>'2 кв.'!GQ38+'1 кв.'!GQ43</f>
        <v>0</v>
      </c>
      <c r="GR37" s="126">
        <f>'2 кв.'!GR38+'1 кв.'!GR43</f>
        <v>0</v>
      </c>
      <c r="GS37" s="126">
        <f>'2 кв.'!GS38+'1 кв.'!GS43</f>
        <v>0</v>
      </c>
      <c r="GT37" s="126">
        <f>'2 кв.'!GT38+'1 кв.'!GT43</f>
        <v>3</v>
      </c>
      <c r="GU37" s="126">
        <f>'2 кв.'!GU38+'1 кв.'!GU43</f>
        <v>1</v>
      </c>
      <c r="GV37" s="126">
        <f>'2 кв.'!GV38+'1 кв.'!GV43</f>
        <v>1</v>
      </c>
      <c r="GW37" s="126">
        <f>'2 кв.'!GW38+'1 кв.'!GW43</f>
        <v>0</v>
      </c>
      <c r="GX37" s="126">
        <f>'2 кв.'!GX38+'1 кв.'!GX43</f>
        <v>0</v>
      </c>
      <c r="GY37" s="126">
        <f>'2 кв.'!GY38+'1 кв.'!GY43</f>
        <v>0</v>
      </c>
      <c r="GZ37" s="126">
        <f>'2 кв.'!GZ38+'1 кв.'!GZ43</f>
        <v>3</v>
      </c>
      <c r="HA37" s="126">
        <f>'2 кв.'!HA38+'1 кв.'!HA43</f>
        <v>0</v>
      </c>
      <c r="HB37" s="126">
        <f>'2 кв.'!HB38+'1 кв.'!HB43</f>
        <v>37</v>
      </c>
      <c r="HC37" s="126">
        <f>'2 кв.'!HC38+'1 кв.'!HC43</f>
        <v>4</v>
      </c>
      <c r="HD37" s="126">
        <f>'2 кв.'!HD38+'1 кв.'!HD43</f>
        <v>6</v>
      </c>
      <c r="HE37" s="126">
        <f>'2 кв.'!HE38+'1 кв.'!HE43</f>
        <v>0</v>
      </c>
      <c r="HF37" s="126">
        <f>'2 кв.'!HF38+'1 кв.'!HF43</f>
        <v>0</v>
      </c>
      <c r="HG37" s="126">
        <f>'2 кв.'!HG38+'1 кв.'!HG43</f>
        <v>5</v>
      </c>
      <c r="HH37" s="126">
        <f>'2 кв.'!HH38+'1 кв.'!HH43</f>
        <v>3</v>
      </c>
      <c r="HI37" s="126">
        <f>'2 кв.'!HI38+'1 кв.'!HI43</f>
        <v>0</v>
      </c>
      <c r="HJ37" s="126">
        <f>'2 кв.'!HJ38+'1 кв.'!HJ43</f>
        <v>0</v>
      </c>
      <c r="HK37" s="126">
        <f>'2 кв.'!HK38+'1 кв.'!HK43</f>
        <v>0</v>
      </c>
      <c r="HL37" s="126">
        <f>'2 кв.'!HL38+'1 кв.'!HL43</f>
        <v>0</v>
      </c>
      <c r="HM37" s="126">
        <f>'2 кв.'!HM38+'1 кв.'!HM43</f>
        <v>0</v>
      </c>
      <c r="HN37" s="126">
        <f>'2 кв.'!HN38+'1 кв.'!HN43</f>
        <v>5</v>
      </c>
      <c r="HO37" s="126">
        <f>'2 кв.'!HO38+'1 кв.'!HO43</f>
        <v>0</v>
      </c>
      <c r="HP37" s="126">
        <f>'2 кв.'!HP38+'1 кв.'!HP43</f>
        <v>3</v>
      </c>
      <c r="HQ37" s="126">
        <f>'2 кв.'!HQ38+'1 кв.'!HQ43</f>
        <v>4</v>
      </c>
      <c r="HR37" s="126">
        <f>'2 кв.'!HR38+'1 кв.'!HR43</f>
        <v>0</v>
      </c>
      <c r="HS37" s="126">
        <f>'2 кв.'!HS38+'1 кв.'!HS43</f>
        <v>0</v>
      </c>
      <c r="HT37" s="126">
        <f>'2 кв.'!HT38+'1 кв.'!HT43</f>
        <v>0</v>
      </c>
      <c r="HU37" s="126">
        <f>'2 кв.'!HU38+'1 кв.'!HU43</f>
        <v>0</v>
      </c>
      <c r="HV37" s="126">
        <f>'2 кв.'!HV38+'1 кв.'!HV43</f>
        <v>14</v>
      </c>
      <c r="HW37" s="126">
        <f>'2 кв.'!HW38+'1 кв.'!HW43</f>
        <v>8</v>
      </c>
      <c r="HX37" s="126">
        <f>'2 кв.'!HX38+'1 кв.'!HX43</f>
        <v>0</v>
      </c>
      <c r="HY37" s="126">
        <f>'2 кв.'!HY38+'1 кв.'!HY43</f>
        <v>0</v>
      </c>
      <c r="HZ37" s="126">
        <f>'2 кв.'!HZ38+'1 кв.'!HZ43</f>
        <v>0</v>
      </c>
      <c r="IA37" s="126">
        <f>'2 кв.'!IA38+'1 кв.'!IA43</f>
        <v>0</v>
      </c>
      <c r="IB37" s="126">
        <f>'2 кв.'!IB38+'1 кв.'!IB43</f>
        <v>0</v>
      </c>
      <c r="IC37" s="126">
        <f>'2 кв.'!IC38+'1 кв.'!IC43</f>
        <v>0</v>
      </c>
      <c r="ID37" s="126">
        <f>'2 кв.'!ID38+'1 кв.'!ID43</f>
        <v>0</v>
      </c>
      <c r="IE37" s="126">
        <f>'2 кв.'!IE38+'1 кв.'!IE43</f>
        <v>0</v>
      </c>
      <c r="IF37" s="126">
        <f>'2 кв.'!IF38+'1 кв.'!IF43</f>
        <v>0</v>
      </c>
    </row>
    <row r="38" spans="1:240" s="79" customFormat="1" ht="13.5" customHeight="1">
      <c r="A38" s="74"/>
      <c r="B38" s="75"/>
      <c r="C38" s="76" t="s">
        <v>17</v>
      </c>
      <c r="D38" s="84">
        <f t="shared" si="4"/>
        <v>253.19400000000002</v>
      </c>
      <c r="E38" s="77">
        <f>SUM(G38:IF38)-F38</f>
        <v>253.19400000000002</v>
      </c>
      <c r="F38" s="77"/>
      <c r="G38" s="126">
        <f>'2 кв.'!G39+'1 кв.'!G44</f>
        <v>4.4130000000000003</v>
      </c>
      <c r="H38" s="126">
        <f>'2 кв.'!H39+'1 кв.'!H44</f>
        <v>1.3160000000000001</v>
      </c>
      <c r="I38" s="126">
        <f>'2 кв.'!I39+'1 кв.'!I44</f>
        <v>2.867</v>
      </c>
      <c r="J38" s="126">
        <f>'2 кв.'!J39+'1 кв.'!J44</f>
        <v>0</v>
      </c>
      <c r="K38" s="126">
        <f>'2 кв.'!K39+'1 кв.'!K44</f>
        <v>3.234</v>
      </c>
      <c r="L38" s="126">
        <f>'2 кв.'!L39+'1 кв.'!L44</f>
        <v>0</v>
      </c>
      <c r="M38" s="126">
        <f>'2 кв.'!M39+'1 кв.'!M44</f>
        <v>0</v>
      </c>
      <c r="N38" s="126">
        <f>'2 кв.'!N39+'1 кв.'!N44</f>
        <v>0.96499999999999997</v>
      </c>
      <c r="O38" s="126">
        <f>'2 кв.'!O39+'1 кв.'!O44</f>
        <v>0</v>
      </c>
      <c r="P38" s="126">
        <f>'2 кв.'!P39+'1 кв.'!P44</f>
        <v>0</v>
      </c>
      <c r="Q38" s="126">
        <f>'2 кв.'!Q39+'1 кв.'!Q44</f>
        <v>0</v>
      </c>
      <c r="R38" s="126">
        <f>'2 кв.'!R39+'1 кв.'!R44</f>
        <v>1.486</v>
      </c>
      <c r="S38" s="126">
        <f>'2 кв.'!S39+'1 кв.'!S44</f>
        <v>0</v>
      </c>
      <c r="T38" s="126">
        <f>'2 кв.'!T39+'1 кв.'!T44</f>
        <v>0</v>
      </c>
      <c r="U38" s="126">
        <f>'2 кв.'!U39+'1 кв.'!U44</f>
        <v>0</v>
      </c>
      <c r="V38" s="126">
        <f>'2 кв.'!V39+'1 кв.'!V44</f>
        <v>0</v>
      </c>
      <c r="W38" s="126">
        <f>'2 кв.'!W39+'1 кв.'!W44</f>
        <v>0</v>
      </c>
      <c r="X38" s="126">
        <f>'2 кв.'!X39+'1 кв.'!X44</f>
        <v>0</v>
      </c>
      <c r="Y38" s="126">
        <f>'2 кв.'!Y39+'1 кв.'!Y44</f>
        <v>0</v>
      </c>
      <c r="Z38" s="126">
        <f>'2 кв.'!Z39+'1 кв.'!Z44</f>
        <v>0</v>
      </c>
      <c r="AA38" s="126">
        <f>'2 кв.'!AA39+'1 кв.'!AA44</f>
        <v>0</v>
      </c>
      <c r="AB38" s="126">
        <f>'2 кв.'!AB39+'1 кв.'!AB44</f>
        <v>0</v>
      </c>
      <c r="AC38" s="126">
        <f>'2 кв.'!AC39+'1 кв.'!AC44</f>
        <v>0</v>
      </c>
      <c r="AD38" s="126">
        <f>'2 кв.'!AD39+'1 кв.'!AD44</f>
        <v>3.8229999999999995</v>
      </c>
      <c r="AE38" s="126">
        <f>'2 кв.'!AE39+'1 кв.'!AE44</f>
        <v>0</v>
      </c>
      <c r="AF38" s="126">
        <f>'2 кв.'!AF39+'1 кв.'!AF44</f>
        <v>0</v>
      </c>
      <c r="AG38" s="126">
        <f>'2 кв.'!AG39+'1 кв.'!AG44</f>
        <v>2.1739999999999999</v>
      </c>
      <c r="AH38" s="126">
        <f>'2 кв.'!AH39+'1 кв.'!AH44</f>
        <v>0</v>
      </c>
      <c r="AI38" s="126">
        <f>'2 кв.'!AI39+'1 кв.'!AI44</f>
        <v>0</v>
      </c>
      <c r="AJ38" s="126">
        <f>'2 кв.'!AJ39+'1 кв.'!AJ44</f>
        <v>0</v>
      </c>
      <c r="AK38" s="126">
        <f>'2 кв.'!AK39+'1 кв.'!AK44</f>
        <v>0</v>
      </c>
      <c r="AL38" s="126">
        <f>'2 кв.'!AL39+'1 кв.'!AL44</f>
        <v>0</v>
      </c>
      <c r="AM38" s="126">
        <f>'2 кв.'!AM39+'1 кв.'!AM44</f>
        <v>0</v>
      </c>
      <c r="AN38" s="126">
        <f>'2 кв.'!AN39+'1 кв.'!AN44</f>
        <v>0</v>
      </c>
      <c r="AO38" s="126">
        <f>'2 кв.'!AO39+'1 кв.'!AO44</f>
        <v>1.5009999999999999</v>
      </c>
      <c r="AP38" s="126">
        <f>'2 кв.'!AP39+'1 кв.'!AP44</f>
        <v>0</v>
      </c>
      <c r="AQ38" s="126">
        <f>'2 кв.'!AQ39+'1 кв.'!AQ44</f>
        <v>0</v>
      </c>
      <c r="AR38" s="126">
        <f>'2 кв.'!AR39+'1 кв.'!AR44</f>
        <v>1.0409999999999999</v>
      </c>
      <c r="AS38" s="126">
        <f>'2 кв.'!AS39+'1 кв.'!AS44</f>
        <v>0</v>
      </c>
      <c r="AT38" s="126">
        <f>'2 кв.'!AT39+'1 кв.'!AT44</f>
        <v>0</v>
      </c>
      <c r="AU38" s="126">
        <f>'2 кв.'!AU39+'1 кв.'!AU44</f>
        <v>0</v>
      </c>
      <c r="AV38" s="126">
        <f>'2 кв.'!AV39+'1 кв.'!AV44</f>
        <v>0</v>
      </c>
      <c r="AW38" s="126">
        <f>'2 кв.'!AW39+'1 кв.'!AW44</f>
        <v>0</v>
      </c>
      <c r="AX38" s="126">
        <f>'2 кв.'!AX39+'1 кв.'!AX44</f>
        <v>2.157</v>
      </c>
      <c r="AY38" s="126">
        <f>'2 кв.'!AY39+'1 кв.'!AY44</f>
        <v>1.077</v>
      </c>
      <c r="AZ38" s="126">
        <f>'2 кв.'!AZ39+'1 кв.'!AZ44</f>
        <v>1.077</v>
      </c>
      <c r="BA38" s="126">
        <f>'2 кв.'!BA39+'1 кв.'!BA44</f>
        <v>1.41</v>
      </c>
      <c r="BB38" s="126">
        <f>'2 кв.'!BB39+'1 кв.'!BB44</f>
        <v>3.4159999999999999</v>
      </c>
      <c r="BC38" s="126">
        <f>'2 кв.'!BC39+'1 кв.'!BC44</f>
        <v>0</v>
      </c>
      <c r="BD38" s="126">
        <f>'2 кв.'!BD39+'1 кв.'!BD44</f>
        <v>0.95</v>
      </c>
      <c r="BE38" s="126">
        <f>'2 кв.'!BE39+'1 кв.'!BE44</f>
        <v>0</v>
      </c>
      <c r="BF38" s="126">
        <f>'2 кв.'!BF39+'1 кв.'!BF44</f>
        <v>3.9809999999999999</v>
      </c>
      <c r="BG38" s="126">
        <f>'2 кв.'!BG39+'1 кв.'!BG44</f>
        <v>0</v>
      </c>
      <c r="BH38" s="126">
        <f>'2 кв.'!BH39+'1 кв.'!BH44</f>
        <v>0</v>
      </c>
      <c r="BI38" s="126">
        <f>'2 кв.'!BI39+'1 кв.'!BI44</f>
        <v>0</v>
      </c>
      <c r="BJ38" s="126">
        <f>'2 кв.'!BJ39+'1 кв.'!BJ44</f>
        <v>0</v>
      </c>
      <c r="BK38" s="126">
        <f>'2 кв.'!BK39+'1 кв.'!BK44</f>
        <v>2.4359999999999999</v>
      </c>
      <c r="BL38" s="126">
        <f>'2 кв.'!BL39+'1 кв.'!BL44</f>
        <v>0</v>
      </c>
      <c r="BM38" s="126">
        <f>'2 кв.'!BM39+'1 кв.'!BM44</f>
        <v>5.0109999999999992</v>
      </c>
      <c r="BN38" s="126">
        <f>'2 кв.'!BN39+'1 кв.'!BN44</f>
        <v>0</v>
      </c>
      <c r="BO38" s="126">
        <f>'2 кв.'!BO39+'1 кв.'!BO44</f>
        <v>7.5330000000000004</v>
      </c>
      <c r="BP38" s="126">
        <f>'2 кв.'!BP39+'1 кв.'!BP44</f>
        <v>0</v>
      </c>
      <c r="BQ38" s="126">
        <f>'2 кв.'!BQ39+'1 кв.'!BQ44</f>
        <v>0</v>
      </c>
      <c r="BR38" s="126">
        <f>'2 кв.'!BR39+'1 кв.'!BR44</f>
        <v>3.9750000000000001</v>
      </c>
      <c r="BS38" s="126">
        <f>'2 кв.'!BS39+'1 кв.'!BS44</f>
        <v>1.9870000000000001</v>
      </c>
      <c r="BT38" s="126">
        <f>'2 кв.'!BT39+'1 кв.'!BT44</f>
        <v>0</v>
      </c>
      <c r="BU38" s="126">
        <f>'2 кв.'!BU39+'1 кв.'!BU44</f>
        <v>4.1159999999999997</v>
      </c>
      <c r="BV38" s="126">
        <f>'2 кв.'!BV39+'1 кв.'!BV44</f>
        <v>0</v>
      </c>
      <c r="BW38" s="126">
        <f>'2 кв.'!BW39+'1 кв.'!BW44</f>
        <v>1.448</v>
      </c>
      <c r="BX38" s="126">
        <f>'2 кв.'!BX39+'1 кв.'!BX44</f>
        <v>10.77</v>
      </c>
      <c r="BY38" s="126">
        <f>'2 кв.'!BY39+'1 кв.'!BY44</f>
        <v>1.9870000000000001</v>
      </c>
      <c r="BZ38" s="126">
        <f>'2 кв.'!BZ39+'1 кв.'!BZ44</f>
        <v>1.9870000000000001</v>
      </c>
      <c r="CA38" s="126">
        <f>'2 кв.'!CA39+'1 кв.'!CA44</f>
        <v>4.2279999999999998</v>
      </c>
      <c r="CB38" s="126">
        <f>'2 кв.'!CB39+'1 кв.'!CB44</f>
        <v>2.528</v>
      </c>
      <c r="CC38" s="126">
        <f>'2 кв.'!CC39+'1 кв.'!CC44</f>
        <v>3.0659999999999998</v>
      </c>
      <c r="CD38" s="126">
        <f>'2 кв.'!CD39+'1 кв.'!CD44</f>
        <v>8.1359999999999992</v>
      </c>
      <c r="CE38" s="126">
        <f>'2 кв.'!CE39+'1 кв.'!CE44</f>
        <v>4.1440000000000001</v>
      </c>
      <c r="CF38" s="126">
        <f>'2 кв.'!CF39+'1 кв.'!CF44</f>
        <v>0</v>
      </c>
      <c r="CG38" s="126">
        <f>'2 кв.'!CG39+'1 кв.'!CG44</f>
        <v>0</v>
      </c>
      <c r="CH38" s="126">
        <f>'2 кв.'!CH39+'1 кв.'!CH44</f>
        <v>0</v>
      </c>
      <c r="CI38" s="126">
        <f>'2 кв.'!CI39+'1 кв.'!CI44</f>
        <v>0</v>
      </c>
      <c r="CJ38" s="126">
        <f>'2 кв.'!CJ39+'1 кв.'!CJ44</f>
        <v>0</v>
      </c>
      <c r="CK38" s="126">
        <f>'2 кв.'!CK39+'1 кв.'!CK44</f>
        <v>0</v>
      </c>
      <c r="CL38" s="126">
        <f>'2 кв.'!CL39+'1 кв.'!CL44</f>
        <v>7.2590000000000003</v>
      </c>
      <c r="CM38" s="126">
        <f>'2 кв.'!CM39+'1 кв.'!CM44</f>
        <v>5.3769999999999998</v>
      </c>
      <c r="CN38" s="126">
        <f>'2 кв.'!CN39+'1 кв.'!CN44</f>
        <v>0</v>
      </c>
      <c r="CO38" s="126">
        <f>'2 кв.'!CO39+'1 кв.'!CO44</f>
        <v>0</v>
      </c>
      <c r="CP38" s="126">
        <f>'2 кв.'!CP39+'1 кв.'!CP44</f>
        <v>0</v>
      </c>
      <c r="CQ38" s="126">
        <f>'2 кв.'!CQ39+'1 кв.'!CQ44</f>
        <v>0</v>
      </c>
      <c r="CR38" s="126">
        <f>'2 кв.'!CR39+'1 кв.'!CR44</f>
        <v>0</v>
      </c>
      <c r="CS38" s="126">
        <f>'2 кв.'!CS39+'1 кв.'!CS44</f>
        <v>0</v>
      </c>
      <c r="CT38" s="126">
        <f>'2 кв.'!CT39+'1 кв.'!CT44</f>
        <v>0</v>
      </c>
      <c r="CU38" s="126">
        <f>'2 кв.'!CU39+'1 кв.'!CU44</f>
        <v>3.7629999999999999</v>
      </c>
      <c r="CV38" s="126">
        <f>'2 кв.'!CV39+'1 кв.'!CV44</f>
        <v>0</v>
      </c>
      <c r="CW38" s="126">
        <f>'2 кв.'!CW39+'1 кв.'!CW44</f>
        <v>0</v>
      </c>
      <c r="CX38" s="126">
        <f>'2 кв.'!CX39+'1 кв.'!CX44</f>
        <v>0</v>
      </c>
      <c r="CY38" s="126">
        <f>'2 кв.'!CY39+'1 кв.'!CY44</f>
        <v>0</v>
      </c>
      <c r="CZ38" s="126">
        <f>'2 кв.'!CZ39+'1 кв.'!CZ44</f>
        <v>1.901</v>
      </c>
      <c r="DA38" s="126">
        <f>'2 кв.'!DA39+'1 кв.'!DA44</f>
        <v>8.2870000000000008</v>
      </c>
      <c r="DB38" s="126">
        <f>'2 кв.'!DB39+'1 кв.'!DB44</f>
        <v>0</v>
      </c>
      <c r="DC38" s="126">
        <f>'2 кв.'!DC39+'1 кв.'!DC44</f>
        <v>0</v>
      </c>
      <c r="DD38" s="126">
        <f>'2 кв.'!DD39+'1 кв.'!DD44</f>
        <v>0</v>
      </c>
      <c r="DE38" s="126">
        <f>'2 кв.'!DE39+'1 кв.'!DE44</f>
        <v>0</v>
      </c>
      <c r="DF38" s="126">
        <f>'2 кв.'!DF39+'1 кв.'!DF44</f>
        <v>0</v>
      </c>
      <c r="DG38" s="126">
        <f>'2 кв.'!DG39+'1 кв.'!DG44</f>
        <v>0</v>
      </c>
      <c r="DH38" s="126">
        <f>'2 кв.'!DH39+'1 кв.'!DH44</f>
        <v>0</v>
      </c>
      <c r="DI38" s="126">
        <f>'2 кв.'!DI39+'1 кв.'!DI44</f>
        <v>0</v>
      </c>
      <c r="DJ38" s="126">
        <f>'2 кв.'!DJ39+'1 кв.'!DJ44</f>
        <v>0</v>
      </c>
      <c r="DK38" s="126">
        <f>'2 кв.'!DK39+'1 кв.'!DK44</f>
        <v>0</v>
      </c>
      <c r="DL38" s="126">
        <f>'2 кв.'!DL39+'1 кв.'!DL44</f>
        <v>0</v>
      </c>
      <c r="DM38" s="126">
        <f>'2 кв.'!DM39+'1 кв.'!DM44</f>
        <v>0</v>
      </c>
      <c r="DN38" s="126">
        <f>'2 кв.'!DN39+'1 кв.'!DN44</f>
        <v>0</v>
      </c>
      <c r="DO38" s="126">
        <f>'2 кв.'!DO39+'1 кв.'!DO44</f>
        <v>0</v>
      </c>
      <c r="DP38" s="126">
        <f>'2 кв.'!DP39+'1 кв.'!DP44</f>
        <v>9.7850000000000001</v>
      </c>
      <c r="DQ38" s="126">
        <f>'2 кв.'!DQ39+'1 кв.'!DQ44</f>
        <v>0</v>
      </c>
      <c r="DR38" s="126">
        <f>'2 кв.'!DR39+'1 кв.'!DR44</f>
        <v>0</v>
      </c>
      <c r="DS38" s="126">
        <f>'2 кв.'!DS39+'1 кв.'!DS44</f>
        <v>0</v>
      </c>
      <c r="DT38" s="126">
        <f>'2 кв.'!DT39+'1 кв.'!DT44</f>
        <v>0</v>
      </c>
      <c r="DU38" s="126">
        <f>'2 кв.'!DU39+'1 кв.'!DU44</f>
        <v>3.5209999999999999</v>
      </c>
      <c r="DV38" s="126">
        <f>'2 кв.'!DV39+'1 кв.'!DV44</f>
        <v>0</v>
      </c>
      <c r="DW38" s="126">
        <f>'2 кв.'!DW39+'1 кв.'!DW44</f>
        <v>0</v>
      </c>
      <c r="DX38" s="126">
        <f>'2 кв.'!DX39+'1 кв.'!DX44</f>
        <v>0</v>
      </c>
      <c r="DY38" s="126">
        <f>'2 кв.'!DY39+'1 кв.'!DY44</f>
        <v>0</v>
      </c>
      <c r="DZ38" s="126">
        <f>'2 кв.'!DZ39+'1 кв.'!DZ44</f>
        <v>0</v>
      </c>
      <c r="EA38" s="126">
        <f>'2 кв.'!EA39+'1 кв.'!EA44</f>
        <v>0</v>
      </c>
      <c r="EB38" s="126">
        <f>'2 кв.'!EB39+'1 кв.'!EB44</f>
        <v>0</v>
      </c>
      <c r="EC38" s="126">
        <f>'2 кв.'!EC39+'1 кв.'!EC44</f>
        <v>0</v>
      </c>
      <c r="ED38" s="126">
        <f>'2 кв.'!ED39+'1 кв.'!ED44</f>
        <v>0</v>
      </c>
      <c r="EE38" s="126">
        <f>'2 кв.'!EE39+'1 кв.'!EE44</f>
        <v>0</v>
      </c>
      <c r="EF38" s="126">
        <f>'2 кв.'!EF39+'1 кв.'!EF44</f>
        <v>0</v>
      </c>
      <c r="EG38" s="126">
        <f>'2 кв.'!EG39+'1 кв.'!EG44</f>
        <v>0</v>
      </c>
      <c r="EH38" s="126">
        <f>'2 кв.'!EH39+'1 кв.'!EH44</f>
        <v>0</v>
      </c>
      <c r="EI38" s="126">
        <f>'2 кв.'!EI39+'1 кв.'!EI44</f>
        <v>0</v>
      </c>
      <c r="EJ38" s="126">
        <f>'2 кв.'!EJ39+'1 кв.'!EJ44</f>
        <v>0</v>
      </c>
      <c r="EK38" s="126">
        <f>'2 кв.'!EK39+'1 кв.'!EK44</f>
        <v>0</v>
      </c>
      <c r="EL38" s="126">
        <f>'2 кв.'!EL39+'1 кв.'!EL44</f>
        <v>0</v>
      </c>
      <c r="EM38" s="126">
        <f>'2 кв.'!EM39+'1 кв.'!EM44</f>
        <v>0</v>
      </c>
      <c r="EN38" s="126">
        <f>'2 кв.'!EN39+'1 кв.'!EN44</f>
        <v>0</v>
      </c>
      <c r="EO38" s="126">
        <f>'2 кв.'!EO39+'1 кв.'!EO44</f>
        <v>0</v>
      </c>
      <c r="EP38" s="126">
        <f>'2 кв.'!EP39+'1 кв.'!EP44</f>
        <v>0</v>
      </c>
      <c r="EQ38" s="126">
        <f>'2 кв.'!EQ39+'1 кв.'!EQ44</f>
        <v>0</v>
      </c>
      <c r="ER38" s="126">
        <f>'2 кв.'!ER39+'1 кв.'!ER44</f>
        <v>0</v>
      </c>
      <c r="ES38" s="126">
        <f>'2 кв.'!ES39+'1 кв.'!ES44</f>
        <v>0</v>
      </c>
      <c r="ET38" s="126">
        <f>'2 кв.'!ET39+'1 кв.'!ET44</f>
        <v>0</v>
      </c>
      <c r="EU38" s="126">
        <f>'2 кв.'!EU39+'1 кв.'!EU44</f>
        <v>2.9710000000000001</v>
      </c>
      <c r="EV38" s="126">
        <f>'2 кв.'!EV39+'1 кв.'!EV44</f>
        <v>0</v>
      </c>
      <c r="EW38" s="126">
        <f>'2 кв.'!EW39+'1 кв.'!EW44</f>
        <v>0</v>
      </c>
      <c r="EX38" s="126">
        <f>'2 кв.'!EX39+'1 кв.'!EX44</f>
        <v>0</v>
      </c>
      <c r="EY38" s="126">
        <f>'2 кв.'!EY39+'1 кв.'!EY44</f>
        <v>0</v>
      </c>
      <c r="EZ38" s="126">
        <f>'2 кв.'!EZ39+'1 кв.'!EZ44</f>
        <v>0</v>
      </c>
      <c r="FA38" s="126">
        <f>'2 кв.'!FA39+'1 кв.'!FA44</f>
        <v>0</v>
      </c>
      <c r="FB38" s="126">
        <f>'2 кв.'!FB39+'1 кв.'!FB44</f>
        <v>0</v>
      </c>
      <c r="FC38" s="126">
        <f>'2 кв.'!FC39+'1 кв.'!FC44</f>
        <v>0</v>
      </c>
      <c r="FD38" s="126">
        <f>'2 кв.'!FD39+'1 кв.'!FD44</f>
        <v>0</v>
      </c>
      <c r="FE38" s="126">
        <f>'2 кв.'!FE39+'1 кв.'!FE44</f>
        <v>1.929</v>
      </c>
      <c r="FF38" s="126">
        <f>'2 кв.'!FF39+'1 кв.'!FF44</f>
        <v>0</v>
      </c>
      <c r="FG38" s="126">
        <f>'2 кв.'!FG39+'1 кв.'!FG44</f>
        <v>0.878</v>
      </c>
      <c r="FH38" s="126">
        <f>'2 кв.'!FH39+'1 кв.'!FH44</f>
        <v>0</v>
      </c>
      <c r="FI38" s="126">
        <f>'2 кв.'!FI39+'1 кв.'!FI44</f>
        <v>0</v>
      </c>
      <c r="FJ38" s="126">
        <f>'2 кв.'!FJ39+'1 кв.'!FJ44</f>
        <v>0</v>
      </c>
      <c r="FK38" s="126">
        <f>'2 кв.'!FK39+'1 кв.'!FK44</f>
        <v>21.768999999999998</v>
      </c>
      <c r="FL38" s="126">
        <f>'2 кв.'!FL39+'1 кв.'!FL44</f>
        <v>0</v>
      </c>
      <c r="FM38" s="126">
        <f>'2 кв.'!FM39+'1 кв.'!FM44</f>
        <v>0</v>
      </c>
      <c r="FN38" s="126">
        <f>'2 кв.'!FN39+'1 кв.'!FN44</f>
        <v>13.316000000000001</v>
      </c>
      <c r="FO38" s="126">
        <f>'2 кв.'!FO39+'1 кв.'!FO44</f>
        <v>0</v>
      </c>
      <c r="FP38" s="126">
        <f>'2 кв.'!FP39+'1 кв.'!FP44</f>
        <v>0</v>
      </c>
      <c r="FQ38" s="126">
        <f>'2 кв.'!FQ39+'1 кв.'!FQ44</f>
        <v>0</v>
      </c>
      <c r="FR38" s="126">
        <f>'2 кв.'!FR39+'1 кв.'!FR44</f>
        <v>0</v>
      </c>
      <c r="FS38" s="126">
        <f>'2 кв.'!FS39+'1 кв.'!FS44</f>
        <v>0</v>
      </c>
      <c r="FT38" s="126">
        <f>'2 кв.'!FT39+'1 кв.'!FT44</f>
        <v>0</v>
      </c>
      <c r="FU38" s="126">
        <f>'2 кв.'!FU39+'1 кв.'!FU44</f>
        <v>0</v>
      </c>
      <c r="FV38" s="126">
        <f>'2 кв.'!FV39+'1 кв.'!FV44</f>
        <v>0</v>
      </c>
      <c r="FW38" s="126">
        <f>'2 кв.'!FW39+'1 кв.'!FW44</f>
        <v>0</v>
      </c>
      <c r="FX38" s="126">
        <f>'2 кв.'!FX39+'1 кв.'!FX44</f>
        <v>0</v>
      </c>
      <c r="FY38" s="126">
        <f>'2 кв.'!FY39+'1 кв.'!FY44</f>
        <v>3.41</v>
      </c>
      <c r="FZ38" s="126">
        <f>'2 кв.'!FZ39+'1 кв.'!FZ44</f>
        <v>5.7200000000000006</v>
      </c>
      <c r="GA38" s="126">
        <f>'2 кв.'!GA39+'1 кв.'!GA44</f>
        <v>2.9710000000000001</v>
      </c>
      <c r="GB38" s="126">
        <f>'2 кв.'!GB39+'1 кв.'!GB44</f>
        <v>1.93</v>
      </c>
      <c r="GC38" s="126">
        <f>'2 кв.'!GC39+'1 кв.'!GC44</f>
        <v>0.96499999999999997</v>
      </c>
      <c r="GD38" s="126">
        <f>'2 кв.'!GD39+'1 кв.'!GD44</f>
        <v>3.6109999999999998</v>
      </c>
      <c r="GE38" s="126">
        <f>'2 кв.'!GE39+'1 кв.'!GE44</f>
        <v>0</v>
      </c>
      <c r="GF38" s="126">
        <f>'2 кв.'!GF39+'1 кв.'!GF44</f>
        <v>0</v>
      </c>
      <c r="GG38" s="126">
        <f>'2 кв.'!GG39+'1 кв.'!GG44</f>
        <v>0</v>
      </c>
      <c r="GH38" s="126">
        <f>'2 кв.'!GH39+'1 кв.'!GH44</f>
        <v>0.95</v>
      </c>
      <c r="GI38" s="126">
        <f>'2 кв.'!GI39+'1 кв.'!GI44</f>
        <v>0</v>
      </c>
      <c r="GJ38" s="126">
        <f>'2 кв.'!GJ39+'1 кв.'!GJ44</f>
        <v>0</v>
      </c>
      <c r="GK38" s="126">
        <f>'2 кв.'!GK39+'1 кв.'!GK44</f>
        <v>0</v>
      </c>
      <c r="GL38" s="126">
        <f>'2 кв.'!GL39+'1 кв.'!GL44</f>
        <v>0</v>
      </c>
      <c r="GM38" s="126">
        <f>'2 кв.'!GM39+'1 кв.'!GM44</f>
        <v>0</v>
      </c>
      <c r="GN38" s="126">
        <f>'2 кв.'!GN39+'1 кв.'!GN44</f>
        <v>0</v>
      </c>
      <c r="GO38" s="126">
        <f>'2 кв.'!GO39+'1 кв.'!GO44</f>
        <v>0</v>
      </c>
      <c r="GP38" s="126">
        <f>'2 кв.'!GP39+'1 кв.'!GP44</f>
        <v>0</v>
      </c>
      <c r="GQ38" s="126">
        <f>'2 кв.'!GQ39+'1 кв.'!GQ44</f>
        <v>0</v>
      </c>
      <c r="GR38" s="126">
        <f>'2 кв.'!GR39+'1 кв.'!GR44</f>
        <v>0</v>
      </c>
      <c r="GS38" s="126">
        <f>'2 кв.'!GS39+'1 кв.'!GS44</f>
        <v>0</v>
      </c>
      <c r="GT38" s="126">
        <f>'2 кв.'!GT39+'1 кв.'!GT44</f>
        <v>3.4950000000000001</v>
      </c>
      <c r="GU38" s="126">
        <f>'2 кв.'!GU39+'1 кв.'!GU44</f>
        <v>0.438</v>
      </c>
      <c r="GV38" s="126">
        <f>'2 кв.'!GV39+'1 кв.'!GV44</f>
        <v>0.52</v>
      </c>
      <c r="GW38" s="126">
        <f>'2 кв.'!GW39+'1 кв.'!GW44</f>
        <v>0</v>
      </c>
      <c r="GX38" s="126">
        <f>'2 кв.'!GX39+'1 кв.'!GX44</f>
        <v>0</v>
      </c>
      <c r="GY38" s="126">
        <f>'2 кв.'!GY39+'1 кв.'!GY44</f>
        <v>0</v>
      </c>
      <c r="GZ38" s="126">
        <f>'2 кв.'!GZ39+'1 кв.'!GZ44</f>
        <v>1.5329999999999999</v>
      </c>
      <c r="HA38" s="126">
        <f>'2 кв.'!HA39+'1 кв.'!HA44</f>
        <v>0</v>
      </c>
      <c r="HB38" s="126">
        <f>'2 кв.'!HB39+'1 кв.'!HB44</f>
        <v>18.475999999999999</v>
      </c>
      <c r="HC38" s="126">
        <f>'2 кв.'!HC39+'1 кв.'!HC44</f>
        <v>1.9730000000000001</v>
      </c>
      <c r="HD38" s="126">
        <f>'2 кв.'!HD39+'1 кв.'!HD44</f>
        <v>2.7909999999999999</v>
      </c>
      <c r="HE38" s="126">
        <f>'2 кв.'!HE39+'1 кв.'!HE44</f>
        <v>0</v>
      </c>
      <c r="HF38" s="126">
        <f>'2 кв.'!HF39+'1 кв.'!HF44</f>
        <v>0</v>
      </c>
      <c r="HG38" s="126">
        <f>'2 кв.'!HG39+'1 кв.'!HG44</f>
        <v>2.6110000000000002</v>
      </c>
      <c r="HH38" s="126">
        <f>'2 кв.'!HH39+'1 кв.'!HH44</f>
        <v>1.389</v>
      </c>
      <c r="HI38" s="126">
        <f>'2 кв.'!HI39+'1 кв.'!HI44</f>
        <v>0</v>
      </c>
      <c r="HJ38" s="126">
        <f>'2 кв.'!HJ39+'1 кв.'!HJ44</f>
        <v>0</v>
      </c>
      <c r="HK38" s="126">
        <f>'2 кв.'!HK39+'1 кв.'!HK44</f>
        <v>0</v>
      </c>
      <c r="HL38" s="126">
        <f>'2 кв.'!HL39+'1 кв.'!HL44</f>
        <v>0</v>
      </c>
      <c r="HM38" s="126">
        <f>'2 кв.'!HM39+'1 кв.'!HM44</f>
        <v>0</v>
      </c>
      <c r="HN38" s="126">
        <f>'2 кв.'!HN39+'1 кв.'!HN44</f>
        <v>4.9409999999999998</v>
      </c>
      <c r="HO38" s="126">
        <f>'2 кв.'!HO39+'1 кв.'!HO44</f>
        <v>0</v>
      </c>
      <c r="HP38" s="126">
        <f>'2 кв.'!HP39+'1 кв.'!HP44</f>
        <v>1.389</v>
      </c>
      <c r="HQ38" s="126">
        <f>'2 кв.'!HQ39+'1 кв.'!HQ44</f>
        <v>1.901</v>
      </c>
      <c r="HR38" s="126">
        <f>'2 кв.'!HR39+'1 кв.'!HR44</f>
        <v>0</v>
      </c>
      <c r="HS38" s="126">
        <f>'2 кв.'!HS39+'1 кв.'!HS44</f>
        <v>0</v>
      </c>
      <c r="HT38" s="126">
        <f>'2 кв.'!HT39+'1 кв.'!HT44</f>
        <v>0</v>
      </c>
      <c r="HU38" s="126">
        <f>'2 кв.'!HU39+'1 кв.'!HU44</f>
        <v>0</v>
      </c>
      <c r="HV38" s="126">
        <f>'2 кв.'!HV39+'1 кв.'!HV44</f>
        <v>7.125</v>
      </c>
      <c r="HW38" s="126">
        <f>'2 кв.'!HW39+'1 кв.'!HW44</f>
        <v>4.0590000000000002</v>
      </c>
      <c r="HX38" s="126">
        <f>'2 кв.'!HX39+'1 кв.'!HX44</f>
        <v>0</v>
      </c>
      <c r="HY38" s="126">
        <f>'2 кв.'!HY39+'1 кв.'!HY44</f>
        <v>0</v>
      </c>
      <c r="HZ38" s="126">
        <f>'2 кв.'!HZ39+'1 кв.'!HZ44</f>
        <v>0</v>
      </c>
      <c r="IA38" s="126">
        <f>'2 кв.'!IA39+'1 кв.'!IA44</f>
        <v>0</v>
      </c>
      <c r="IB38" s="126">
        <f>'2 кв.'!IB39+'1 кв.'!IB44</f>
        <v>0</v>
      </c>
      <c r="IC38" s="126">
        <f>'2 кв.'!IC39+'1 кв.'!IC44</f>
        <v>0</v>
      </c>
      <c r="ID38" s="126">
        <f>'2 кв.'!ID39+'1 кв.'!ID44</f>
        <v>0</v>
      </c>
      <c r="IE38" s="126">
        <f>'2 кв.'!IE39+'1 кв.'!IE44</f>
        <v>0</v>
      </c>
      <c r="IF38" s="126">
        <f>'2 кв.'!IF39+'1 кв.'!IF44</f>
        <v>0</v>
      </c>
    </row>
    <row r="39" spans="1:240" ht="13.5" customHeight="1">
      <c r="A39" s="15" t="s">
        <v>57</v>
      </c>
      <c r="B39" s="53" t="s">
        <v>58</v>
      </c>
      <c r="C39" s="16" t="s">
        <v>40</v>
      </c>
      <c r="D39" s="84">
        <f t="shared" si="4"/>
        <v>0</v>
      </c>
      <c r="E39" s="77">
        <f t="shared" si="5"/>
        <v>0</v>
      </c>
      <c r="F39" s="77"/>
      <c r="G39" s="126">
        <f>'2 кв.'!G40+'1 кв.'!G45</f>
        <v>0</v>
      </c>
      <c r="H39" s="126">
        <f>'2 кв.'!H40+'1 кв.'!H45</f>
        <v>0</v>
      </c>
      <c r="I39" s="126">
        <f>'2 кв.'!I40+'1 кв.'!I45</f>
        <v>0</v>
      </c>
      <c r="J39" s="126">
        <f>'2 кв.'!J40+'1 кв.'!J45</f>
        <v>0</v>
      </c>
      <c r="K39" s="126">
        <f>'2 кв.'!K40+'1 кв.'!K45</f>
        <v>0</v>
      </c>
      <c r="L39" s="126">
        <f>'2 кв.'!L40+'1 кв.'!L45</f>
        <v>0</v>
      </c>
      <c r="M39" s="126">
        <f>'2 кв.'!M40+'1 кв.'!M45</f>
        <v>0</v>
      </c>
      <c r="N39" s="126">
        <f>'2 кв.'!N40+'1 кв.'!N45</f>
        <v>0</v>
      </c>
      <c r="O39" s="126">
        <f>'2 кв.'!O40+'1 кв.'!O45</f>
        <v>0</v>
      </c>
      <c r="P39" s="126">
        <f>'2 кв.'!P40+'1 кв.'!P45</f>
        <v>0</v>
      </c>
      <c r="Q39" s="126">
        <f>'2 кв.'!Q40+'1 кв.'!Q45</f>
        <v>0</v>
      </c>
      <c r="R39" s="126">
        <f>'2 кв.'!R40+'1 кв.'!R45</f>
        <v>0</v>
      </c>
      <c r="S39" s="126">
        <f>'2 кв.'!S40+'1 кв.'!S45</f>
        <v>0</v>
      </c>
      <c r="T39" s="126">
        <f>'2 кв.'!T40+'1 кв.'!T45</f>
        <v>0</v>
      </c>
      <c r="U39" s="126">
        <f>'2 кв.'!U40+'1 кв.'!U45</f>
        <v>0</v>
      </c>
      <c r="V39" s="126">
        <f>'2 кв.'!V40+'1 кв.'!V45</f>
        <v>0</v>
      </c>
      <c r="W39" s="126">
        <f>'2 кв.'!W40+'1 кв.'!W45</f>
        <v>0</v>
      </c>
      <c r="X39" s="126">
        <f>'2 кв.'!X40+'1 кв.'!X45</f>
        <v>0</v>
      </c>
      <c r="Y39" s="126">
        <f>'2 кв.'!Y40+'1 кв.'!Y45</f>
        <v>0</v>
      </c>
      <c r="Z39" s="126">
        <f>'2 кв.'!Z40+'1 кв.'!Z45</f>
        <v>0</v>
      </c>
      <c r="AA39" s="126">
        <f>'2 кв.'!AA40+'1 кв.'!AA45</f>
        <v>0</v>
      </c>
      <c r="AB39" s="126">
        <f>'2 кв.'!AB40+'1 кв.'!AB45</f>
        <v>0</v>
      </c>
      <c r="AC39" s="126">
        <f>'2 кв.'!AC40+'1 кв.'!AC45</f>
        <v>0</v>
      </c>
      <c r="AD39" s="126">
        <f>'2 кв.'!AD40+'1 кв.'!AD45</f>
        <v>0</v>
      </c>
      <c r="AE39" s="126">
        <f>'2 кв.'!AE40+'1 кв.'!AE45</f>
        <v>0</v>
      </c>
      <c r="AF39" s="126">
        <f>'2 кв.'!AF40+'1 кв.'!AF45</f>
        <v>0</v>
      </c>
      <c r="AG39" s="126">
        <f>'2 кв.'!AG40+'1 кв.'!AG45</f>
        <v>0</v>
      </c>
      <c r="AH39" s="126">
        <f>'2 кв.'!AH40+'1 кв.'!AH45</f>
        <v>0</v>
      </c>
      <c r="AI39" s="126">
        <f>'2 кв.'!AI40+'1 кв.'!AI45</f>
        <v>0</v>
      </c>
      <c r="AJ39" s="126">
        <f>'2 кв.'!AJ40+'1 кв.'!AJ45</f>
        <v>0</v>
      </c>
      <c r="AK39" s="126">
        <f>'2 кв.'!AK40+'1 кв.'!AK45</f>
        <v>0</v>
      </c>
      <c r="AL39" s="126">
        <f>'2 кв.'!AL40+'1 кв.'!AL45</f>
        <v>0</v>
      </c>
      <c r="AM39" s="126">
        <f>'2 кв.'!AM40+'1 кв.'!AM45</f>
        <v>0</v>
      </c>
      <c r="AN39" s="126">
        <f>'2 кв.'!AN40+'1 кв.'!AN45</f>
        <v>0</v>
      </c>
      <c r="AO39" s="126">
        <f>'2 кв.'!AO40+'1 кв.'!AO45</f>
        <v>0</v>
      </c>
      <c r="AP39" s="126">
        <f>'2 кв.'!AP40+'1 кв.'!AP45</f>
        <v>0</v>
      </c>
      <c r="AQ39" s="126">
        <f>'2 кв.'!AQ40+'1 кв.'!AQ45</f>
        <v>0</v>
      </c>
      <c r="AR39" s="126">
        <f>'2 кв.'!AR40+'1 кв.'!AR45</f>
        <v>0</v>
      </c>
      <c r="AS39" s="126">
        <f>'2 кв.'!AS40+'1 кв.'!AS45</f>
        <v>0</v>
      </c>
      <c r="AT39" s="126">
        <f>'2 кв.'!AT40+'1 кв.'!AT45</f>
        <v>0</v>
      </c>
      <c r="AU39" s="126">
        <f>'2 кв.'!AU40+'1 кв.'!AU45</f>
        <v>0</v>
      </c>
      <c r="AV39" s="126">
        <f>'2 кв.'!AV40+'1 кв.'!AV45</f>
        <v>0</v>
      </c>
      <c r="AW39" s="126">
        <f>'2 кв.'!AW40+'1 кв.'!AW45</f>
        <v>0</v>
      </c>
      <c r="AX39" s="126">
        <f>'2 кв.'!AX40+'1 кв.'!AX45</f>
        <v>0</v>
      </c>
      <c r="AY39" s="126">
        <f>'2 кв.'!AY40+'1 кв.'!AY45</f>
        <v>0</v>
      </c>
      <c r="AZ39" s="126">
        <f>'2 кв.'!AZ40+'1 кв.'!AZ45</f>
        <v>0</v>
      </c>
      <c r="BA39" s="126">
        <f>'2 кв.'!BA40+'1 кв.'!BA45</f>
        <v>0</v>
      </c>
      <c r="BB39" s="126">
        <f>'2 кв.'!BB40+'1 кв.'!BB45</f>
        <v>0</v>
      </c>
      <c r="BC39" s="126">
        <f>'2 кв.'!BC40+'1 кв.'!BC45</f>
        <v>0</v>
      </c>
      <c r="BD39" s="126">
        <f>'2 кв.'!BD40+'1 кв.'!BD45</f>
        <v>0</v>
      </c>
      <c r="BE39" s="126">
        <f>'2 кв.'!BE40+'1 кв.'!BE45</f>
        <v>0</v>
      </c>
      <c r="BF39" s="126">
        <f>'2 кв.'!BF40+'1 кв.'!BF45</f>
        <v>0</v>
      </c>
      <c r="BG39" s="126">
        <f>'2 кв.'!BG40+'1 кв.'!BG45</f>
        <v>0</v>
      </c>
      <c r="BH39" s="126">
        <f>'2 кв.'!BH40+'1 кв.'!BH45</f>
        <v>0</v>
      </c>
      <c r="BI39" s="126">
        <f>'2 кв.'!BI40+'1 кв.'!BI45</f>
        <v>0</v>
      </c>
      <c r="BJ39" s="126">
        <f>'2 кв.'!BJ40+'1 кв.'!BJ45</f>
        <v>0</v>
      </c>
      <c r="BK39" s="126">
        <f>'2 кв.'!BK40+'1 кв.'!BK45</f>
        <v>0</v>
      </c>
      <c r="BL39" s="126">
        <f>'2 кв.'!BL40+'1 кв.'!BL45</f>
        <v>0</v>
      </c>
      <c r="BM39" s="126">
        <f>'2 кв.'!BM40+'1 кв.'!BM45</f>
        <v>0</v>
      </c>
      <c r="BN39" s="126">
        <f>'2 кв.'!BN40+'1 кв.'!BN45</f>
        <v>0</v>
      </c>
      <c r="BO39" s="126">
        <f>'2 кв.'!BO40+'1 кв.'!BO45</f>
        <v>0</v>
      </c>
      <c r="BP39" s="126">
        <f>'2 кв.'!BP40+'1 кв.'!BP45</f>
        <v>0</v>
      </c>
      <c r="BQ39" s="126">
        <f>'2 кв.'!BQ40+'1 кв.'!BQ45</f>
        <v>0</v>
      </c>
      <c r="BR39" s="126">
        <f>'2 кв.'!BR40+'1 кв.'!BR45</f>
        <v>0</v>
      </c>
      <c r="BS39" s="126">
        <f>'2 кв.'!BS40+'1 кв.'!BS45</f>
        <v>0</v>
      </c>
      <c r="BT39" s="126">
        <f>'2 кв.'!BT40+'1 кв.'!BT45</f>
        <v>0</v>
      </c>
      <c r="BU39" s="126">
        <f>'2 кв.'!BU40+'1 кв.'!BU45</f>
        <v>0</v>
      </c>
      <c r="BV39" s="126">
        <f>'2 кв.'!BV40+'1 кв.'!BV45</f>
        <v>0</v>
      </c>
      <c r="BW39" s="126">
        <f>'2 кв.'!BW40+'1 кв.'!BW45</f>
        <v>0</v>
      </c>
      <c r="BX39" s="126">
        <f>'2 кв.'!BX40+'1 кв.'!BX45</f>
        <v>0</v>
      </c>
      <c r="BY39" s="126">
        <f>'2 кв.'!BY40+'1 кв.'!BY45</f>
        <v>0</v>
      </c>
      <c r="BZ39" s="126">
        <f>'2 кв.'!BZ40+'1 кв.'!BZ45</f>
        <v>0</v>
      </c>
      <c r="CA39" s="126">
        <f>'2 кв.'!CA40+'1 кв.'!CA45</f>
        <v>0</v>
      </c>
      <c r="CB39" s="126">
        <f>'2 кв.'!CB40+'1 кв.'!CB45</f>
        <v>0</v>
      </c>
      <c r="CC39" s="126">
        <f>'2 кв.'!CC40+'1 кв.'!CC45</f>
        <v>0</v>
      </c>
      <c r="CD39" s="126">
        <f>'2 кв.'!CD40+'1 кв.'!CD45</f>
        <v>0</v>
      </c>
      <c r="CE39" s="126">
        <f>'2 кв.'!CE40+'1 кв.'!CE45</f>
        <v>0</v>
      </c>
      <c r="CF39" s="126">
        <f>'2 кв.'!CF40+'1 кв.'!CF45</f>
        <v>0</v>
      </c>
      <c r="CG39" s="126">
        <f>'2 кв.'!CG40+'1 кв.'!CG45</f>
        <v>0</v>
      </c>
      <c r="CH39" s="126">
        <f>'2 кв.'!CH40+'1 кв.'!CH45</f>
        <v>0</v>
      </c>
      <c r="CI39" s="126">
        <f>'2 кв.'!CI40+'1 кв.'!CI45</f>
        <v>0</v>
      </c>
      <c r="CJ39" s="126">
        <f>'2 кв.'!CJ40+'1 кв.'!CJ45</f>
        <v>0</v>
      </c>
      <c r="CK39" s="126">
        <f>'2 кв.'!CK40+'1 кв.'!CK45</f>
        <v>0</v>
      </c>
      <c r="CL39" s="126">
        <f>'2 кв.'!CL40+'1 кв.'!CL45</f>
        <v>0</v>
      </c>
      <c r="CM39" s="126">
        <f>'2 кв.'!CM40+'1 кв.'!CM45</f>
        <v>0</v>
      </c>
      <c r="CN39" s="126">
        <f>'2 кв.'!CN40+'1 кв.'!CN45</f>
        <v>0</v>
      </c>
      <c r="CO39" s="126">
        <f>'2 кв.'!CO40+'1 кв.'!CO45</f>
        <v>0</v>
      </c>
      <c r="CP39" s="126">
        <f>'2 кв.'!CP40+'1 кв.'!CP45</f>
        <v>0</v>
      </c>
      <c r="CQ39" s="126">
        <f>'2 кв.'!CQ40+'1 кв.'!CQ45</f>
        <v>0</v>
      </c>
      <c r="CR39" s="126">
        <f>'2 кв.'!CR40+'1 кв.'!CR45</f>
        <v>0</v>
      </c>
      <c r="CS39" s="126">
        <f>'2 кв.'!CS40+'1 кв.'!CS45</f>
        <v>0</v>
      </c>
      <c r="CT39" s="126">
        <f>'2 кв.'!CT40+'1 кв.'!CT45</f>
        <v>0</v>
      </c>
      <c r="CU39" s="126">
        <f>'2 кв.'!CU40+'1 кв.'!CU45</f>
        <v>0</v>
      </c>
      <c r="CV39" s="126">
        <f>'2 кв.'!CV40+'1 кв.'!CV45</f>
        <v>0</v>
      </c>
      <c r="CW39" s="126">
        <f>'2 кв.'!CW40+'1 кв.'!CW45</f>
        <v>0</v>
      </c>
      <c r="CX39" s="126">
        <f>'2 кв.'!CX40+'1 кв.'!CX45</f>
        <v>0</v>
      </c>
      <c r="CY39" s="126">
        <f>'2 кв.'!CY40+'1 кв.'!CY45</f>
        <v>0</v>
      </c>
      <c r="CZ39" s="126">
        <f>'2 кв.'!CZ40+'1 кв.'!CZ45</f>
        <v>0</v>
      </c>
      <c r="DA39" s="126">
        <f>'2 кв.'!DA40+'1 кв.'!DA45</f>
        <v>0</v>
      </c>
      <c r="DB39" s="126">
        <f>'2 кв.'!DB40+'1 кв.'!DB45</f>
        <v>0</v>
      </c>
      <c r="DC39" s="126">
        <f>'2 кв.'!DC40+'1 кв.'!DC45</f>
        <v>0</v>
      </c>
      <c r="DD39" s="126">
        <f>'2 кв.'!DD40+'1 кв.'!DD45</f>
        <v>0</v>
      </c>
      <c r="DE39" s="126">
        <f>'2 кв.'!DE40+'1 кв.'!DE45</f>
        <v>0</v>
      </c>
      <c r="DF39" s="126">
        <f>'2 кв.'!DF40+'1 кв.'!DF45</f>
        <v>0</v>
      </c>
      <c r="DG39" s="126">
        <f>'2 кв.'!DG40+'1 кв.'!DG45</f>
        <v>0</v>
      </c>
      <c r="DH39" s="126">
        <f>'2 кв.'!DH40+'1 кв.'!DH45</f>
        <v>0</v>
      </c>
      <c r="DI39" s="126">
        <f>'2 кв.'!DI40+'1 кв.'!DI45</f>
        <v>0</v>
      </c>
      <c r="DJ39" s="126">
        <f>'2 кв.'!DJ40+'1 кв.'!DJ45</f>
        <v>0</v>
      </c>
      <c r="DK39" s="126">
        <f>'2 кв.'!DK40+'1 кв.'!DK45</f>
        <v>0</v>
      </c>
      <c r="DL39" s="126">
        <f>'2 кв.'!DL40+'1 кв.'!DL45</f>
        <v>0</v>
      </c>
      <c r="DM39" s="126">
        <f>'2 кв.'!DM40+'1 кв.'!DM45</f>
        <v>0</v>
      </c>
      <c r="DN39" s="126">
        <f>'2 кв.'!DN40+'1 кв.'!DN45</f>
        <v>0</v>
      </c>
      <c r="DO39" s="126">
        <f>'2 кв.'!DO40+'1 кв.'!DO45</f>
        <v>0</v>
      </c>
      <c r="DP39" s="126">
        <f>'2 кв.'!DP40+'1 кв.'!DP45</f>
        <v>0</v>
      </c>
      <c r="DQ39" s="126">
        <f>'2 кв.'!DQ40+'1 кв.'!DQ45</f>
        <v>0</v>
      </c>
      <c r="DR39" s="126">
        <f>'2 кв.'!DR40+'1 кв.'!DR45</f>
        <v>0</v>
      </c>
      <c r="DS39" s="126">
        <f>'2 кв.'!DS40+'1 кв.'!DS45</f>
        <v>0</v>
      </c>
      <c r="DT39" s="126">
        <f>'2 кв.'!DT40+'1 кв.'!DT45</f>
        <v>0</v>
      </c>
      <c r="DU39" s="126">
        <f>'2 кв.'!DU40+'1 кв.'!DU45</f>
        <v>0</v>
      </c>
      <c r="DV39" s="126">
        <f>'2 кв.'!DV40+'1 кв.'!DV45</f>
        <v>0</v>
      </c>
      <c r="DW39" s="126">
        <f>'2 кв.'!DW40+'1 кв.'!DW45</f>
        <v>0</v>
      </c>
      <c r="DX39" s="126">
        <f>'2 кв.'!DX40+'1 кв.'!DX45</f>
        <v>0</v>
      </c>
      <c r="DY39" s="126">
        <f>'2 кв.'!DY40+'1 кв.'!DY45</f>
        <v>0</v>
      </c>
      <c r="DZ39" s="126">
        <f>'2 кв.'!DZ40+'1 кв.'!DZ45</f>
        <v>0</v>
      </c>
      <c r="EA39" s="126">
        <f>'2 кв.'!EA40+'1 кв.'!EA45</f>
        <v>0</v>
      </c>
      <c r="EB39" s="126">
        <f>'2 кв.'!EB40+'1 кв.'!EB45</f>
        <v>0</v>
      </c>
      <c r="EC39" s="126">
        <f>'2 кв.'!EC40+'1 кв.'!EC45</f>
        <v>0</v>
      </c>
      <c r="ED39" s="126">
        <f>'2 кв.'!ED40+'1 кв.'!ED45</f>
        <v>0</v>
      </c>
      <c r="EE39" s="126">
        <f>'2 кв.'!EE40+'1 кв.'!EE45</f>
        <v>0</v>
      </c>
      <c r="EF39" s="126">
        <f>'2 кв.'!EF40+'1 кв.'!EF45</f>
        <v>0</v>
      </c>
      <c r="EG39" s="126">
        <f>'2 кв.'!EG40+'1 кв.'!EG45</f>
        <v>0</v>
      </c>
      <c r="EH39" s="126">
        <f>'2 кв.'!EH40+'1 кв.'!EH45</f>
        <v>0</v>
      </c>
      <c r="EI39" s="126">
        <f>'2 кв.'!EI40+'1 кв.'!EI45</f>
        <v>0</v>
      </c>
      <c r="EJ39" s="126">
        <f>'2 кв.'!EJ40+'1 кв.'!EJ45</f>
        <v>0</v>
      </c>
      <c r="EK39" s="126">
        <f>'2 кв.'!EK40+'1 кв.'!EK45</f>
        <v>0</v>
      </c>
      <c r="EL39" s="126">
        <f>'2 кв.'!EL40+'1 кв.'!EL45</f>
        <v>0</v>
      </c>
      <c r="EM39" s="126">
        <f>'2 кв.'!EM40+'1 кв.'!EM45</f>
        <v>0</v>
      </c>
      <c r="EN39" s="126">
        <f>'2 кв.'!EN40+'1 кв.'!EN45</f>
        <v>0</v>
      </c>
      <c r="EO39" s="126">
        <f>'2 кв.'!EO40+'1 кв.'!EO45</f>
        <v>0</v>
      </c>
      <c r="EP39" s="126">
        <f>'2 кв.'!EP40+'1 кв.'!EP45</f>
        <v>0</v>
      </c>
      <c r="EQ39" s="126">
        <f>'2 кв.'!EQ40+'1 кв.'!EQ45</f>
        <v>0</v>
      </c>
      <c r="ER39" s="126">
        <f>'2 кв.'!ER40+'1 кв.'!ER45</f>
        <v>0</v>
      </c>
      <c r="ES39" s="126">
        <f>'2 кв.'!ES40+'1 кв.'!ES45</f>
        <v>0</v>
      </c>
      <c r="ET39" s="126">
        <f>'2 кв.'!ET40+'1 кв.'!ET45</f>
        <v>0</v>
      </c>
      <c r="EU39" s="126">
        <f>'2 кв.'!EU40+'1 кв.'!EU45</f>
        <v>0</v>
      </c>
      <c r="EV39" s="126">
        <f>'2 кв.'!EV40+'1 кв.'!EV45</f>
        <v>0</v>
      </c>
      <c r="EW39" s="126">
        <f>'2 кв.'!EW40+'1 кв.'!EW45</f>
        <v>0</v>
      </c>
      <c r="EX39" s="126">
        <f>'2 кв.'!EX40+'1 кв.'!EX45</f>
        <v>0</v>
      </c>
      <c r="EY39" s="126">
        <f>'2 кв.'!EY40+'1 кв.'!EY45</f>
        <v>0</v>
      </c>
      <c r="EZ39" s="126">
        <f>'2 кв.'!EZ40+'1 кв.'!EZ45</f>
        <v>0</v>
      </c>
      <c r="FA39" s="126">
        <f>'2 кв.'!FA40+'1 кв.'!FA45</f>
        <v>0</v>
      </c>
      <c r="FB39" s="126">
        <f>'2 кв.'!FB40+'1 кв.'!FB45</f>
        <v>0</v>
      </c>
      <c r="FC39" s="126">
        <f>'2 кв.'!FC40+'1 кв.'!FC45</f>
        <v>0</v>
      </c>
      <c r="FD39" s="126">
        <f>'2 кв.'!FD40+'1 кв.'!FD45</f>
        <v>0</v>
      </c>
      <c r="FE39" s="126">
        <f>'2 кв.'!FE40+'1 кв.'!FE45</f>
        <v>0</v>
      </c>
      <c r="FF39" s="126">
        <f>'2 кв.'!FF40+'1 кв.'!FF45</f>
        <v>0</v>
      </c>
      <c r="FG39" s="126">
        <f>'2 кв.'!FG40+'1 кв.'!FG45</f>
        <v>0</v>
      </c>
      <c r="FH39" s="126">
        <f>'2 кв.'!FH40+'1 кв.'!FH45</f>
        <v>0</v>
      </c>
      <c r="FI39" s="126">
        <f>'2 кв.'!FI40+'1 кв.'!FI45</f>
        <v>0</v>
      </c>
      <c r="FJ39" s="126">
        <f>'2 кв.'!FJ40+'1 кв.'!FJ45</f>
        <v>0</v>
      </c>
      <c r="FK39" s="126">
        <f>'2 кв.'!FK40+'1 кв.'!FK45</f>
        <v>0</v>
      </c>
      <c r="FL39" s="126">
        <f>'2 кв.'!FL40+'1 кв.'!FL45</f>
        <v>0</v>
      </c>
      <c r="FM39" s="126">
        <f>'2 кв.'!FM40+'1 кв.'!FM45</f>
        <v>0</v>
      </c>
      <c r="FN39" s="126">
        <f>'2 кв.'!FN40+'1 кв.'!FN45</f>
        <v>0</v>
      </c>
      <c r="FO39" s="126">
        <f>'2 кв.'!FO40+'1 кв.'!FO45</f>
        <v>0</v>
      </c>
      <c r="FP39" s="126">
        <f>'2 кв.'!FP40+'1 кв.'!FP45</f>
        <v>0</v>
      </c>
      <c r="FQ39" s="126">
        <f>'2 кв.'!FQ40+'1 кв.'!FQ45</f>
        <v>0</v>
      </c>
      <c r="FR39" s="126">
        <f>'2 кв.'!FR40+'1 кв.'!FR45</f>
        <v>0</v>
      </c>
      <c r="FS39" s="126">
        <f>'2 кв.'!FS40+'1 кв.'!FS45</f>
        <v>0</v>
      </c>
      <c r="FT39" s="126">
        <f>'2 кв.'!FT40+'1 кв.'!FT45</f>
        <v>0</v>
      </c>
      <c r="FU39" s="126">
        <f>'2 кв.'!FU40+'1 кв.'!FU45</f>
        <v>0</v>
      </c>
      <c r="FV39" s="126">
        <f>'2 кв.'!FV40+'1 кв.'!FV45</f>
        <v>0</v>
      </c>
      <c r="FW39" s="126">
        <f>'2 кв.'!FW40+'1 кв.'!FW45</f>
        <v>0</v>
      </c>
      <c r="FX39" s="126">
        <f>'2 кв.'!FX40+'1 кв.'!FX45</f>
        <v>0</v>
      </c>
      <c r="FY39" s="126">
        <f>'2 кв.'!FY40+'1 кв.'!FY45</f>
        <v>0</v>
      </c>
      <c r="FZ39" s="126">
        <f>'2 кв.'!FZ40+'1 кв.'!FZ45</f>
        <v>0</v>
      </c>
      <c r="GA39" s="126">
        <f>'2 кв.'!GA40+'1 кв.'!GA45</f>
        <v>0</v>
      </c>
      <c r="GB39" s="126">
        <f>'2 кв.'!GB40+'1 кв.'!GB45</f>
        <v>0</v>
      </c>
      <c r="GC39" s="126">
        <f>'2 кв.'!GC40+'1 кв.'!GC45</f>
        <v>0</v>
      </c>
      <c r="GD39" s="126">
        <f>'2 кв.'!GD40+'1 кв.'!GD45</f>
        <v>0</v>
      </c>
      <c r="GE39" s="126">
        <f>'2 кв.'!GE40+'1 кв.'!GE45</f>
        <v>0</v>
      </c>
      <c r="GF39" s="126">
        <f>'2 кв.'!GF40+'1 кв.'!GF45</f>
        <v>0</v>
      </c>
      <c r="GG39" s="126">
        <f>'2 кв.'!GG40+'1 кв.'!GG45</f>
        <v>0</v>
      </c>
      <c r="GH39" s="126">
        <f>'2 кв.'!GH40+'1 кв.'!GH45</f>
        <v>0</v>
      </c>
      <c r="GI39" s="126">
        <f>'2 кв.'!GI40+'1 кв.'!GI45</f>
        <v>0</v>
      </c>
      <c r="GJ39" s="126">
        <f>'2 кв.'!GJ40+'1 кв.'!GJ45</f>
        <v>0</v>
      </c>
      <c r="GK39" s="126">
        <f>'2 кв.'!GK40+'1 кв.'!GK45</f>
        <v>0</v>
      </c>
      <c r="GL39" s="126">
        <f>'2 кв.'!GL40+'1 кв.'!GL45</f>
        <v>0</v>
      </c>
      <c r="GM39" s="126">
        <f>'2 кв.'!GM40+'1 кв.'!GM45</f>
        <v>0</v>
      </c>
      <c r="GN39" s="126">
        <f>'2 кв.'!GN40+'1 кв.'!GN45</f>
        <v>0</v>
      </c>
      <c r="GO39" s="126">
        <f>'2 кв.'!GO40+'1 кв.'!GO45</f>
        <v>0</v>
      </c>
      <c r="GP39" s="126">
        <f>'2 кв.'!GP40+'1 кв.'!GP45</f>
        <v>0</v>
      </c>
      <c r="GQ39" s="126">
        <f>'2 кв.'!GQ40+'1 кв.'!GQ45</f>
        <v>0</v>
      </c>
      <c r="GR39" s="126">
        <f>'2 кв.'!GR40+'1 кв.'!GR45</f>
        <v>0</v>
      </c>
      <c r="GS39" s="126">
        <f>'2 кв.'!GS40+'1 кв.'!GS45</f>
        <v>0</v>
      </c>
      <c r="GT39" s="126">
        <f>'2 кв.'!GT40+'1 кв.'!GT45</f>
        <v>0</v>
      </c>
      <c r="GU39" s="126">
        <f>'2 кв.'!GU40+'1 кв.'!GU45</f>
        <v>0</v>
      </c>
      <c r="GV39" s="126">
        <f>'2 кв.'!GV40+'1 кв.'!GV45</f>
        <v>0</v>
      </c>
      <c r="GW39" s="126">
        <f>'2 кв.'!GW40+'1 кв.'!GW45</f>
        <v>0</v>
      </c>
      <c r="GX39" s="126">
        <f>'2 кв.'!GX40+'1 кв.'!GX45</f>
        <v>0</v>
      </c>
      <c r="GY39" s="126">
        <f>'2 кв.'!GY40+'1 кв.'!GY45</f>
        <v>0</v>
      </c>
      <c r="GZ39" s="126">
        <f>'2 кв.'!GZ40+'1 кв.'!GZ45</f>
        <v>0</v>
      </c>
      <c r="HA39" s="126">
        <f>'2 кв.'!HA40+'1 кв.'!HA45</f>
        <v>0</v>
      </c>
      <c r="HB39" s="126">
        <f>'2 кв.'!HB40+'1 кв.'!HB45</f>
        <v>0</v>
      </c>
      <c r="HC39" s="126">
        <f>'2 кв.'!HC40+'1 кв.'!HC45</f>
        <v>0</v>
      </c>
      <c r="HD39" s="126">
        <f>'2 кв.'!HD40+'1 кв.'!HD45</f>
        <v>0</v>
      </c>
      <c r="HE39" s="126">
        <f>'2 кв.'!HE40+'1 кв.'!HE45</f>
        <v>0</v>
      </c>
      <c r="HF39" s="126">
        <f>'2 кв.'!HF40+'1 кв.'!HF45</f>
        <v>0</v>
      </c>
      <c r="HG39" s="126">
        <f>'2 кв.'!HG40+'1 кв.'!HG45</f>
        <v>0</v>
      </c>
      <c r="HH39" s="126">
        <f>'2 кв.'!HH40+'1 кв.'!HH45</f>
        <v>0</v>
      </c>
      <c r="HI39" s="126">
        <f>'2 кв.'!HI40+'1 кв.'!HI45</f>
        <v>0</v>
      </c>
      <c r="HJ39" s="126">
        <f>'2 кв.'!HJ40+'1 кв.'!HJ45</f>
        <v>0</v>
      </c>
      <c r="HK39" s="126">
        <f>'2 кв.'!HK40+'1 кв.'!HK45</f>
        <v>0</v>
      </c>
      <c r="HL39" s="126">
        <f>'2 кв.'!HL40+'1 кв.'!HL45</f>
        <v>0</v>
      </c>
      <c r="HM39" s="126">
        <f>'2 кв.'!HM40+'1 кв.'!HM45</f>
        <v>0</v>
      </c>
      <c r="HN39" s="126">
        <f>'2 кв.'!HN40+'1 кв.'!HN45</f>
        <v>0</v>
      </c>
      <c r="HO39" s="126">
        <f>'2 кв.'!HO40+'1 кв.'!HO45</f>
        <v>0</v>
      </c>
      <c r="HP39" s="126">
        <f>'2 кв.'!HP40+'1 кв.'!HP45</f>
        <v>0</v>
      </c>
      <c r="HQ39" s="126">
        <f>'2 кв.'!HQ40+'1 кв.'!HQ45</f>
        <v>0</v>
      </c>
      <c r="HR39" s="126">
        <f>'2 кв.'!HR40+'1 кв.'!HR45</f>
        <v>0</v>
      </c>
      <c r="HS39" s="126">
        <f>'2 кв.'!HS40+'1 кв.'!HS45</f>
        <v>0</v>
      </c>
      <c r="HT39" s="126">
        <f>'2 кв.'!HT40+'1 кв.'!HT45</f>
        <v>0</v>
      </c>
      <c r="HU39" s="126">
        <f>'2 кв.'!HU40+'1 кв.'!HU45</f>
        <v>0</v>
      </c>
      <c r="HV39" s="126">
        <f>'2 кв.'!HV40+'1 кв.'!HV45</f>
        <v>0</v>
      </c>
      <c r="HW39" s="126">
        <f>'2 кв.'!HW40+'1 кв.'!HW45</f>
        <v>0</v>
      </c>
      <c r="HX39" s="126">
        <f>'2 кв.'!HX40+'1 кв.'!HX45</f>
        <v>0</v>
      </c>
      <c r="HY39" s="126">
        <f>'2 кв.'!HY40+'1 кв.'!HY45</f>
        <v>0</v>
      </c>
      <c r="HZ39" s="126">
        <f>'2 кв.'!HZ40+'1 кв.'!HZ45</f>
        <v>0</v>
      </c>
      <c r="IA39" s="126">
        <f>'2 кв.'!IA40+'1 кв.'!IA45</f>
        <v>0</v>
      </c>
      <c r="IB39" s="126">
        <f>'2 кв.'!IB40+'1 кв.'!IB45</f>
        <v>0</v>
      </c>
      <c r="IC39" s="126">
        <f>'2 кв.'!IC40+'1 кв.'!IC45</f>
        <v>0</v>
      </c>
      <c r="ID39" s="126">
        <f>'2 кв.'!ID40+'1 кв.'!ID45</f>
        <v>0</v>
      </c>
      <c r="IE39" s="126">
        <f>'2 кв.'!IE40+'1 кв.'!IE45</f>
        <v>0</v>
      </c>
      <c r="IF39" s="126">
        <f>'2 кв.'!IF40+'1 кв.'!IF45</f>
        <v>0</v>
      </c>
    </row>
    <row r="40" spans="1:240" ht="13.5" customHeight="1">
      <c r="A40" s="15"/>
      <c r="B40" s="53"/>
      <c r="C40" s="16" t="s">
        <v>17</v>
      </c>
      <c r="D40" s="84">
        <f t="shared" si="4"/>
        <v>0</v>
      </c>
      <c r="E40" s="77">
        <f t="shared" si="5"/>
        <v>0</v>
      </c>
      <c r="F40" s="77"/>
      <c r="G40" s="126">
        <f>'2 кв.'!G41+'1 кв.'!G46</f>
        <v>0</v>
      </c>
      <c r="H40" s="126">
        <f>'2 кв.'!H41+'1 кв.'!H46</f>
        <v>0</v>
      </c>
      <c r="I40" s="126">
        <f>'2 кв.'!I41+'1 кв.'!I46</f>
        <v>0</v>
      </c>
      <c r="J40" s="126">
        <f>'2 кв.'!J41+'1 кв.'!J46</f>
        <v>0</v>
      </c>
      <c r="K40" s="126">
        <f>'2 кв.'!K41+'1 кв.'!K46</f>
        <v>0</v>
      </c>
      <c r="L40" s="126">
        <f>'2 кв.'!L41+'1 кв.'!L46</f>
        <v>0</v>
      </c>
      <c r="M40" s="126">
        <f>'2 кв.'!M41+'1 кв.'!M46</f>
        <v>0</v>
      </c>
      <c r="N40" s="126">
        <f>'2 кв.'!N41+'1 кв.'!N46</f>
        <v>0</v>
      </c>
      <c r="O40" s="126">
        <f>'2 кв.'!O41+'1 кв.'!O46</f>
        <v>0</v>
      </c>
      <c r="P40" s="126">
        <f>'2 кв.'!P41+'1 кв.'!P46</f>
        <v>0</v>
      </c>
      <c r="Q40" s="126">
        <f>'2 кв.'!Q41+'1 кв.'!Q46</f>
        <v>0</v>
      </c>
      <c r="R40" s="126">
        <f>'2 кв.'!R41+'1 кв.'!R46</f>
        <v>0</v>
      </c>
      <c r="S40" s="126">
        <f>'2 кв.'!S41+'1 кв.'!S46</f>
        <v>0</v>
      </c>
      <c r="T40" s="126">
        <f>'2 кв.'!T41+'1 кв.'!T46</f>
        <v>0</v>
      </c>
      <c r="U40" s="126">
        <f>'2 кв.'!U41+'1 кв.'!U46</f>
        <v>0</v>
      </c>
      <c r="V40" s="126">
        <f>'2 кв.'!V41+'1 кв.'!V46</f>
        <v>0</v>
      </c>
      <c r="W40" s="126">
        <f>'2 кв.'!W41+'1 кв.'!W46</f>
        <v>0</v>
      </c>
      <c r="X40" s="126">
        <f>'2 кв.'!X41+'1 кв.'!X46</f>
        <v>0</v>
      </c>
      <c r="Y40" s="126">
        <f>'2 кв.'!Y41+'1 кв.'!Y46</f>
        <v>0</v>
      </c>
      <c r="Z40" s="126">
        <f>'2 кв.'!Z41+'1 кв.'!Z46</f>
        <v>0</v>
      </c>
      <c r="AA40" s="126">
        <f>'2 кв.'!AA41+'1 кв.'!AA46</f>
        <v>0</v>
      </c>
      <c r="AB40" s="126">
        <f>'2 кв.'!AB41+'1 кв.'!AB46</f>
        <v>0</v>
      </c>
      <c r="AC40" s="126">
        <f>'2 кв.'!AC41+'1 кв.'!AC46</f>
        <v>0</v>
      </c>
      <c r="AD40" s="126">
        <f>'2 кв.'!AD41+'1 кв.'!AD46</f>
        <v>0</v>
      </c>
      <c r="AE40" s="126">
        <f>'2 кв.'!AE41+'1 кв.'!AE46</f>
        <v>0</v>
      </c>
      <c r="AF40" s="126">
        <f>'2 кв.'!AF41+'1 кв.'!AF46</f>
        <v>0</v>
      </c>
      <c r="AG40" s="126">
        <f>'2 кв.'!AG41+'1 кв.'!AG46</f>
        <v>0</v>
      </c>
      <c r="AH40" s="126">
        <f>'2 кв.'!AH41+'1 кв.'!AH46</f>
        <v>0</v>
      </c>
      <c r="AI40" s="126">
        <f>'2 кв.'!AI41+'1 кв.'!AI46</f>
        <v>0</v>
      </c>
      <c r="AJ40" s="126">
        <f>'2 кв.'!AJ41+'1 кв.'!AJ46</f>
        <v>0</v>
      </c>
      <c r="AK40" s="126">
        <f>'2 кв.'!AK41+'1 кв.'!AK46</f>
        <v>0</v>
      </c>
      <c r="AL40" s="126">
        <f>'2 кв.'!AL41+'1 кв.'!AL46</f>
        <v>0</v>
      </c>
      <c r="AM40" s="126">
        <f>'2 кв.'!AM41+'1 кв.'!AM46</f>
        <v>0</v>
      </c>
      <c r="AN40" s="126">
        <f>'2 кв.'!AN41+'1 кв.'!AN46</f>
        <v>0</v>
      </c>
      <c r="AO40" s="126">
        <f>'2 кв.'!AO41+'1 кв.'!AO46</f>
        <v>0</v>
      </c>
      <c r="AP40" s="126">
        <f>'2 кв.'!AP41+'1 кв.'!AP46</f>
        <v>0</v>
      </c>
      <c r="AQ40" s="126">
        <f>'2 кв.'!AQ41+'1 кв.'!AQ46</f>
        <v>0</v>
      </c>
      <c r="AR40" s="126">
        <f>'2 кв.'!AR41+'1 кв.'!AR46</f>
        <v>0</v>
      </c>
      <c r="AS40" s="126">
        <f>'2 кв.'!AS41+'1 кв.'!AS46</f>
        <v>0</v>
      </c>
      <c r="AT40" s="126">
        <f>'2 кв.'!AT41+'1 кв.'!AT46</f>
        <v>0</v>
      </c>
      <c r="AU40" s="126">
        <f>'2 кв.'!AU41+'1 кв.'!AU46</f>
        <v>0</v>
      </c>
      <c r="AV40" s="126">
        <f>'2 кв.'!AV41+'1 кв.'!AV46</f>
        <v>0</v>
      </c>
      <c r="AW40" s="126">
        <f>'2 кв.'!AW41+'1 кв.'!AW46</f>
        <v>0</v>
      </c>
      <c r="AX40" s="126">
        <f>'2 кв.'!AX41+'1 кв.'!AX46</f>
        <v>0</v>
      </c>
      <c r="AY40" s="126">
        <f>'2 кв.'!AY41+'1 кв.'!AY46</f>
        <v>0</v>
      </c>
      <c r="AZ40" s="126">
        <f>'2 кв.'!AZ41+'1 кв.'!AZ46</f>
        <v>0</v>
      </c>
      <c r="BA40" s="126">
        <f>'2 кв.'!BA41+'1 кв.'!BA46</f>
        <v>0</v>
      </c>
      <c r="BB40" s="126">
        <f>'2 кв.'!BB41+'1 кв.'!BB46</f>
        <v>0</v>
      </c>
      <c r="BC40" s="126">
        <f>'2 кв.'!BC41+'1 кв.'!BC46</f>
        <v>0</v>
      </c>
      <c r="BD40" s="126">
        <f>'2 кв.'!BD41+'1 кв.'!BD46</f>
        <v>0</v>
      </c>
      <c r="BE40" s="126">
        <f>'2 кв.'!BE41+'1 кв.'!BE46</f>
        <v>0</v>
      </c>
      <c r="BF40" s="126">
        <f>'2 кв.'!BF41+'1 кв.'!BF46</f>
        <v>0</v>
      </c>
      <c r="BG40" s="126">
        <f>'2 кв.'!BG41+'1 кв.'!BG46</f>
        <v>0</v>
      </c>
      <c r="BH40" s="126">
        <f>'2 кв.'!BH41+'1 кв.'!BH46</f>
        <v>0</v>
      </c>
      <c r="BI40" s="126">
        <f>'2 кв.'!BI41+'1 кв.'!BI46</f>
        <v>0</v>
      </c>
      <c r="BJ40" s="126">
        <f>'2 кв.'!BJ41+'1 кв.'!BJ46</f>
        <v>0</v>
      </c>
      <c r="BK40" s="126">
        <f>'2 кв.'!BK41+'1 кв.'!BK46</f>
        <v>0</v>
      </c>
      <c r="BL40" s="126">
        <f>'2 кв.'!BL41+'1 кв.'!BL46</f>
        <v>0</v>
      </c>
      <c r="BM40" s="126">
        <f>'2 кв.'!BM41+'1 кв.'!BM46</f>
        <v>0</v>
      </c>
      <c r="BN40" s="126">
        <f>'2 кв.'!BN41+'1 кв.'!BN46</f>
        <v>0</v>
      </c>
      <c r="BO40" s="126">
        <f>'2 кв.'!BO41+'1 кв.'!BO46</f>
        <v>0</v>
      </c>
      <c r="BP40" s="126">
        <f>'2 кв.'!BP41+'1 кв.'!BP46</f>
        <v>0</v>
      </c>
      <c r="BQ40" s="126">
        <f>'2 кв.'!BQ41+'1 кв.'!BQ46</f>
        <v>0</v>
      </c>
      <c r="BR40" s="126">
        <f>'2 кв.'!BR41+'1 кв.'!BR46</f>
        <v>0</v>
      </c>
      <c r="BS40" s="126">
        <f>'2 кв.'!BS41+'1 кв.'!BS46</f>
        <v>0</v>
      </c>
      <c r="BT40" s="126">
        <f>'2 кв.'!BT41+'1 кв.'!BT46</f>
        <v>0</v>
      </c>
      <c r="BU40" s="126">
        <f>'2 кв.'!BU41+'1 кв.'!BU46</f>
        <v>0</v>
      </c>
      <c r="BV40" s="126">
        <f>'2 кв.'!BV41+'1 кв.'!BV46</f>
        <v>0</v>
      </c>
      <c r="BW40" s="126">
        <f>'2 кв.'!BW41+'1 кв.'!BW46</f>
        <v>0</v>
      </c>
      <c r="BX40" s="126">
        <f>'2 кв.'!BX41+'1 кв.'!BX46</f>
        <v>0</v>
      </c>
      <c r="BY40" s="126">
        <f>'2 кв.'!BY41+'1 кв.'!BY46</f>
        <v>0</v>
      </c>
      <c r="BZ40" s="126">
        <f>'2 кв.'!BZ41+'1 кв.'!BZ46</f>
        <v>0</v>
      </c>
      <c r="CA40" s="126">
        <f>'2 кв.'!CA41+'1 кв.'!CA46</f>
        <v>0</v>
      </c>
      <c r="CB40" s="126">
        <f>'2 кв.'!CB41+'1 кв.'!CB46</f>
        <v>0</v>
      </c>
      <c r="CC40" s="126">
        <f>'2 кв.'!CC41+'1 кв.'!CC46</f>
        <v>0</v>
      </c>
      <c r="CD40" s="126">
        <f>'2 кв.'!CD41+'1 кв.'!CD46</f>
        <v>0</v>
      </c>
      <c r="CE40" s="126">
        <f>'2 кв.'!CE41+'1 кв.'!CE46</f>
        <v>0</v>
      </c>
      <c r="CF40" s="126">
        <f>'2 кв.'!CF41+'1 кв.'!CF46</f>
        <v>0</v>
      </c>
      <c r="CG40" s="126">
        <f>'2 кв.'!CG41+'1 кв.'!CG46</f>
        <v>0</v>
      </c>
      <c r="CH40" s="126">
        <f>'2 кв.'!CH41+'1 кв.'!CH46</f>
        <v>0</v>
      </c>
      <c r="CI40" s="126">
        <f>'2 кв.'!CI41+'1 кв.'!CI46</f>
        <v>0</v>
      </c>
      <c r="CJ40" s="126">
        <f>'2 кв.'!CJ41+'1 кв.'!CJ46</f>
        <v>0</v>
      </c>
      <c r="CK40" s="126">
        <f>'2 кв.'!CK41+'1 кв.'!CK46</f>
        <v>0</v>
      </c>
      <c r="CL40" s="126">
        <f>'2 кв.'!CL41+'1 кв.'!CL46</f>
        <v>0</v>
      </c>
      <c r="CM40" s="126">
        <f>'2 кв.'!CM41+'1 кв.'!CM46</f>
        <v>0</v>
      </c>
      <c r="CN40" s="126">
        <f>'2 кв.'!CN41+'1 кв.'!CN46</f>
        <v>0</v>
      </c>
      <c r="CO40" s="126">
        <f>'2 кв.'!CO41+'1 кв.'!CO46</f>
        <v>0</v>
      </c>
      <c r="CP40" s="126">
        <f>'2 кв.'!CP41+'1 кв.'!CP46</f>
        <v>0</v>
      </c>
      <c r="CQ40" s="126">
        <f>'2 кв.'!CQ41+'1 кв.'!CQ46</f>
        <v>0</v>
      </c>
      <c r="CR40" s="126">
        <f>'2 кв.'!CR41+'1 кв.'!CR46</f>
        <v>0</v>
      </c>
      <c r="CS40" s="126">
        <f>'2 кв.'!CS41+'1 кв.'!CS46</f>
        <v>0</v>
      </c>
      <c r="CT40" s="126">
        <f>'2 кв.'!CT41+'1 кв.'!CT46</f>
        <v>0</v>
      </c>
      <c r="CU40" s="126">
        <f>'2 кв.'!CU41+'1 кв.'!CU46</f>
        <v>0</v>
      </c>
      <c r="CV40" s="126">
        <f>'2 кв.'!CV41+'1 кв.'!CV46</f>
        <v>0</v>
      </c>
      <c r="CW40" s="126">
        <f>'2 кв.'!CW41+'1 кв.'!CW46</f>
        <v>0</v>
      </c>
      <c r="CX40" s="126">
        <f>'2 кв.'!CX41+'1 кв.'!CX46</f>
        <v>0</v>
      </c>
      <c r="CY40" s="126">
        <f>'2 кв.'!CY41+'1 кв.'!CY46</f>
        <v>0</v>
      </c>
      <c r="CZ40" s="126">
        <f>'2 кв.'!CZ41+'1 кв.'!CZ46</f>
        <v>0</v>
      </c>
      <c r="DA40" s="126">
        <f>'2 кв.'!DA41+'1 кв.'!DA46</f>
        <v>0</v>
      </c>
      <c r="DB40" s="126">
        <f>'2 кв.'!DB41+'1 кв.'!DB46</f>
        <v>0</v>
      </c>
      <c r="DC40" s="126">
        <f>'2 кв.'!DC41+'1 кв.'!DC46</f>
        <v>0</v>
      </c>
      <c r="DD40" s="126">
        <f>'2 кв.'!DD41+'1 кв.'!DD46</f>
        <v>0</v>
      </c>
      <c r="DE40" s="126">
        <f>'2 кв.'!DE41+'1 кв.'!DE46</f>
        <v>0</v>
      </c>
      <c r="DF40" s="126">
        <f>'2 кв.'!DF41+'1 кв.'!DF46</f>
        <v>0</v>
      </c>
      <c r="DG40" s="126">
        <f>'2 кв.'!DG41+'1 кв.'!DG46</f>
        <v>0</v>
      </c>
      <c r="DH40" s="126">
        <f>'2 кв.'!DH41+'1 кв.'!DH46</f>
        <v>0</v>
      </c>
      <c r="DI40" s="126">
        <f>'2 кв.'!DI41+'1 кв.'!DI46</f>
        <v>0</v>
      </c>
      <c r="DJ40" s="126">
        <f>'2 кв.'!DJ41+'1 кв.'!DJ46</f>
        <v>0</v>
      </c>
      <c r="DK40" s="126">
        <f>'2 кв.'!DK41+'1 кв.'!DK46</f>
        <v>0</v>
      </c>
      <c r="DL40" s="126">
        <f>'2 кв.'!DL41+'1 кв.'!DL46</f>
        <v>0</v>
      </c>
      <c r="DM40" s="126">
        <f>'2 кв.'!DM41+'1 кв.'!DM46</f>
        <v>0</v>
      </c>
      <c r="DN40" s="126">
        <f>'2 кв.'!DN41+'1 кв.'!DN46</f>
        <v>0</v>
      </c>
      <c r="DO40" s="126">
        <f>'2 кв.'!DO41+'1 кв.'!DO46</f>
        <v>0</v>
      </c>
      <c r="DP40" s="126">
        <f>'2 кв.'!DP41+'1 кв.'!DP46</f>
        <v>0</v>
      </c>
      <c r="DQ40" s="126">
        <f>'2 кв.'!DQ41+'1 кв.'!DQ46</f>
        <v>0</v>
      </c>
      <c r="DR40" s="126">
        <f>'2 кв.'!DR41+'1 кв.'!DR46</f>
        <v>0</v>
      </c>
      <c r="DS40" s="126">
        <f>'2 кв.'!DS41+'1 кв.'!DS46</f>
        <v>0</v>
      </c>
      <c r="DT40" s="126">
        <f>'2 кв.'!DT41+'1 кв.'!DT46</f>
        <v>0</v>
      </c>
      <c r="DU40" s="126">
        <f>'2 кв.'!DU41+'1 кв.'!DU46</f>
        <v>0</v>
      </c>
      <c r="DV40" s="126">
        <f>'2 кв.'!DV41+'1 кв.'!DV46</f>
        <v>0</v>
      </c>
      <c r="DW40" s="126">
        <f>'2 кв.'!DW41+'1 кв.'!DW46</f>
        <v>0</v>
      </c>
      <c r="DX40" s="126">
        <f>'2 кв.'!DX41+'1 кв.'!DX46</f>
        <v>0</v>
      </c>
      <c r="DY40" s="126">
        <f>'2 кв.'!DY41+'1 кв.'!DY46</f>
        <v>0</v>
      </c>
      <c r="DZ40" s="126">
        <f>'2 кв.'!DZ41+'1 кв.'!DZ46</f>
        <v>0</v>
      </c>
      <c r="EA40" s="126">
        <f>'2 кв.'!EA41+'1 кв.'!EA46</f>
        <v>0</v>
      </c>
      <c r="EB40" s="126">
        <f>'2 кв.'!EB41+'1 кв.'!EB46</f>
        <v>0</v>
      </c>
      <c r="EC40" s="126">
        <f>'2 кв.'!EC41+'1 кв.'!EC46</f>
        <v>0</v>
      </c>
      <c r="ED40" s="126">
        <f>'2 кв.'!ED41+'1 кв.'!ED46</f>
        <v>0</v>
      </c>
      <c r="EE40" s="126">
        <f>'2 кв.'!EE41+'1 кв.'!EE46</f>
        <v>0</v>
      </c>
      <c r="EF40" s="126">
        <f>'2 кв.'!EF41+'1 кв.'!EF46</f>
        <v>0</v>
      </c>
      <c r="EG40" s="126">
        <f>'2 кв.'!EG41+'1 кв.'!EG46</f>
        <v>0</v>
      </c>
      <c r="EH40" s="126">
        <f>'2 кв.'!EH41+'1 кв.'!EH46</f>
        <v>0</v>
      </c>
      <c r="EI40" s="126">
        <f>'2 кв.'!EI41+'1 кв.'!EI46</f>
        <v>0</v>
      </c>
      <c r="EJ40" s="126">
        <f>'2 кв.'!EJ41+'1 кв.'!EJ46</f>
        <v>0</v>
      </c>
      <c r="EK40" s="126">
        <f>'2 кв.'!EK41+'1 кв.'!EK46</f>
        <v>0</v>
      </c>
      <c r="EL40" s="126">
        <f>'2 кв.'!EL41+'1 кв.'!EL46</f>
        <v>0</v>
      </c>
      <c r="EM40" s="126">
        <f>'2 кв.'!EM41+'1 кв.'!EM46</f>
        <v>0</v>
      </c>
      <c r="EN40" s="126">
        <f>'2 кв.'!EN41+'1 кв.'!EN46</f>
        <v>0</v>
      </c>
      <c r="EO40" s="126">
        <f>'2 кв.'!EO41+'1 кв.'!EO46</f>
        <v>0</v>
      </c>
      <c r="EP40" s="126">
        <f>'2 кв.'!EP41+'1 кв.'!EP46</f>
        <v>0</v>
      </c>
      <c r="EQ40" s="126">
        <f>'2 кв.'!EQ41+'1 кв.'!EQ46</f>
        <v>0</v>
      </c>
      <c r="ER40" s="126">
        <f>'2 кв.'!ER41+'1 кв.'!ER46</f>
        <v>0</v>
      </c>
      <c r="ES40" s="126">
        <f>'2 кв.'!ES41+'1 кв.'!ES46</f>
        <v>0</v>
      </c>
      <c r="ET40" s="126">
        <f>'2 кв.'!ET41+'1 кв.'!ET46</f>
        <v>0</v>
      </c>
      <c r="EU40" s="126">
        <f>'2 кв.'!EU41+'1 кв.'!EU46</f>
        <v>0</v>
      </c>
      <c r="EV40" s="126">
        <f>'2 кв.'!EV41+'1 кв.'!EV46</f>
        <v>0</v>
      </c>
      <c r="EW40" s="126">
        <f>'2 кв.'!EW41+'1 кв.'!EW46</f>
        <v>0</v>
      </c>
      <c r="EX40" s="126">
        <f>'2 кв.'!EX41+'1 кв.'!EX46</f>
        <v>0</v>
      </c>
      <c r="EY40" s="126">
        <f>'2 кв.'!EY41+'1 кв.'!EY46</f>
        <v>0</v>
      </c>
      <c r="EZ40" s="126">
        <f>'2 кв.'!EZ41+'1 кв.'!EZ46</f>
        <v>0</v>
      </c>
      <c r="FA40" s="126">
        <f>'2 кв.'!FA41+'1 кв.'!FA46</f>
        <v>0</v>
      </c>
      <c r="FB40" s="126">
        <f>'2 кв.'!FB41+'1 кв.'!FB46</f>
        <v>0</v>
      </c>
      <c r="FC40" s="126">
        <f>'2 кв.'!FC41+'1 кв.'!FC46</f>
        <v>0</v>
      </c>
      <c r="FD40" s="126">
        <f>'2 кв.'!FD41+'1 кв.'!FD46</f>
        <v>0</v>
      </c>
      <c r="FE40" s="126">
        <f>'2 кв.'!FE41+'1 кв.'!FE46</f>
        <v>0</v>
      </c>
      <c r="FF40" s="126">
        <f>'2 кв.'!FF41+'1 кв.'!FF46</f>
        <v>0</v>
      </c>
      <c r="FG40" s="126">
        <f>'2 кв.'!FG41+'1 кв.'!FG46</f>
        <v>0</v>
      </c>
      <c r="FH40" s="126">
        <f>'2 кв.'!FH41+'1 кв.'!FH46</f>
        <v>0</v>
      </c>
      <c r="FI40" s="126">
        <f>'2 кв.'!FI41+'1 кв.'!FI46</f>
        <v>0</v>
      </c>
      <c r="FJ40" s="126">
        <f>'2 кв.'!FJ41+'1 кв.'!FJ46</f>
        <v>0</v>
      </c>
      <c r="FK40" s="126">
        <f>'2 кв.'!FK41+'1 кв.'!FK46</f>
        <v>0</v>
      </c>
      <c r="FL40" s="126">
        <f>'2 кв.'!FL41+'1 кв.'!FL46</f>
        <v>0</v>
      </c>
      <c r="FM40" s="126">
        <f>'2 кв.'!FM41+'1 кв.'!FM46</f>
        <v>0</v>
      </c>
      <c r="FN40" s="126">
        <f>'2 кв.'!FN41+'1 кв.'!FN46</f>
        <v>0</v>
      </c>
      <c r="FO40" s="126">
        <f>'2 кв.'!FO41+'1 кв.'!FO46</f>
        <v>0</v>
      </c>
      <c r="FP40" s="126">
        <f>'2 кв.'!FP41+'1 кв.'!FP46</f>
        <v>0</v>
      </c>
      <c r="FQ40" s="126">
        <f>'2 кв.'!FQ41+'1 кв.'!FQ46</f>
        <v>0</v>
      </c>
      <c r="FR40" s="126">
        <f>'2 кв.'!FR41+'1 кв.'!FR46</f>
        <v>0</v>
      </c>
      <c r="FS40" s="126">
        <f>'2 кв.'!FS41+'1 кв.'!FS46</f>
        <v>0</v>
      </c>
      <c r="FT40" s="126">
        <f>'2 кв.'!FT41+'1 кв.'!FT46</f>
        <v>0</v>
      </c>
      <c r="FU40" s="126">
        <f>'2 кв.'!FU41+'1 кв.'!FU46</f>
        <v>0</v>
      </c>
      <c r="FV40" s="126">
        <f>'2 кв.'!FV41+'1 кв.'!FV46</f>
        <v>0</v>
      </c>
      <c r="FW40" s="126">
        <f>'2 кв.'!FW41+'1 кв.'!FW46</f>
        <v>0</v>
      </c>
      <c r="FX40" s="126">
        <f>'2 кв.'!FX41+'1 кв.'!FX46</f>
        <v>0</v>
      </c>
      <c r="FY40" s="126">
        <f>'2 кв.'!FY41+'1 кв.'!FY46</f>
        <v>0</v>
      </c>
      <c r="FZ40" s="126">
        <f>'2 кв.'!FZ41+'1 кв.'!FZ46</f>
        <v>0</v>
      </c>
      <c r="GA40" s="126">
        <f>'2 кв.'!GA41+'1 кв.'!GA46</f>
        <v>0</v>
      </c>
      <c r="GB40" s="126">
        <f>'2 кв.'!GB41+'1 кв.'!GB46</f>
        <v>0</v>
      </c>
      <c r="GC40" s="126">
        <f>'2 кв.'!GC41+'1 кв.'!GC46</f>
        <v>0</v>
      </c>
      <c r="GD40" s="126">
        <f>'2 кв.'!GD41+'1 кв.'!GD46</f>
        <v>0</v>
      </c>
      <c r="GE40" s="126">
        <f>'2 кв.'!GE41+'1 кв.'!GE46</f>
        <v>0</v>
      </c>
      <c r="GF40" s="126">
        <f>'2 кв.'!GF41+'1 кв.'!GF46</f>
        <v>0</v>
      </c>
      <c r="GG40" s="126">
        <f>'2 кв.'!GG41+'1 кв.'!GG46</f>
        <v>0</v>
      </c>
      <c r="GH40" s="126">
        <f>'2 кв.'!GH41+'1 кв.'!GH46</f>
        <v>0</v>
      </c>
      <c r="GI40" s="126">
        <f>'2 кв.'!GI41+'1 кв.'!GI46</f>
        <v>0</v>
      </c>
      <c r="GJ40" s="126">
        <f>'2 кв.'!GJ41+'1 кв.'!GJ46</f>
        <v>0</v>
      </c>
      <c r="GK40" s="126">
        <f>'2 кв.'!GK41+'1 кв.'!GK46</f>
        <v>0</v>
      </c>
      <c r="GL40" s="126">
        <f>'2 кв.'!GL41+'1 кв.'!GL46</f>
        <v>0</v>
      </c>
      <c r="GM40" s="126">
        <f>'2 кв.'!GM41+'1 кв.'!GM46</f>
        <v>0</v>
      </c>
      <c r="GN40" s="126">
        <f>'2 кв.'!GN41+'1 кв.'!GN46</f>
        <v>0</v>
      </c>
      <c r="GO40" s="126">
        <f>'2 кв.'!GO41+'1 кв.'!GO46</f>
        <v>0</v>
      </c>
      <c r="GP40" s="126">
        <f>'2 кв.'!GP41+'1 кв.'!GP46</f>
        <v>0</v>
      </c>
      <c r="GQ40" s="126">
        <f>'2 кв.'!GQ41+'1 кв.'!GQ46</f>
        <v>0</v>
      </c>
      <c r="GR40" s="126">
        <f>'2 кв.'!GR41+'1 кв.'!GR46</f>
        <v>0</v>
      </c>
      <c r="GS40" s="126">
        <f>'2 кв.'!GS41+'1 кв.'!GS46</f>
        <v>0</v>
      </c>
      <c r="GT40" s="126">
        <f>'2 кв.'!GT41+'1 кв.'!GT46</f>
        <v>0</v>
      </c>
      <c r="GU40" s="126">
        <f>'2 кв.'!GU41+'1 кв.'!GU46</f>
        <v>0</v>
      </c>
      <c r="GV40" s="126">
        <f>'2 кв.'!GV41+'1 кв.'!GV46</f>
        <v>0</v>
      </c>
      <c r="GW40" s="126">
        <f>'2 кв.'!GW41+'1 кв.'!GW46</f>
        <v>0</v>
      </c>
      <c r="GX40" s="126">
        <f>'2 кв.'!GX41+'1 кв.'!GX46</f>
        <v>0</v>
      </c>
      <c r="GY40" s="126">
        <f>'2 кв.'!GY41+'1 кв.'!GY46</f>
        <v>0</v>
      </c>
      <c r="GZ40" s="126">
        <f>'2 кв.'!GZ41+'1 кв.'!GZ46</f>
        <v>0</v>
      </c>
      <c r="HA40" s="126">
        <f>'2 кв.'!HA41+'1 кв.'!HA46</f>
        <v>0</v>
      </c>
      <c r="HB40" s="126">
        <f>'2 кв.'!HB41+'1 кв.'!HB46</f>
        <v>0</v>
      </c>
      <c r="HC40" s="126">
        <f>'2 кв.'!HC41+'1 кв.'!HC46</f>
        <v>0</v>
      </c>
      <c r="HD40" s="126">
        <f>'2 кв.'!HD41+'1 кв.'!HD46</f>
        <v>0</v>
      </c>
      <c r="HE40" s="126">
        <f>'2 кв.'!HE41+'1 кв.'!HE46</f>
        <v>0</v>
      </c>
      <c r="HF40" s="126">
        <f>'2 кв.'!HF41+'1 кв.'!HF46</f>
        <v>0</v>
      </c>
      <c r="HG40" s="126">
        <f>'2 кв.'!HG41+'1 кв.'!HG46</f>
        <v>0</v>
      </c>
      <c r="HH40" s="126">
        <f>'2 кв.'!HH41+'1 кв.'!HH46</f>
        <v>0</v>
      </c>
      <c r="HI40" s="126">
        <f>'2 кв.'!HI41+'1 кв.'!HI46</f>
        <v>0</v>
      </c>
      <c r="HJ40" s="126">
        <f>'2 кв.'!HJ41+'1 кв.'!HJ46</f>
        <v>0</v>
      </c>
      <c r="HK40" s="126">
        <f>'2 кв.'!HK41+'1 кв.'!HK46</f>
        <v>0</v>
      </c>
      <c r="HL40" s="126">
        <f>'2 кв.'!HL41+'1 кв.'!HL46</f>
        <v>0</v>
      </c>
      <c r="HM40" s="126">
        <f>'2 кв.'!HM41+'1 кв.'!HM46</f>
        <v>0</v>
      </c>
      <c r="HN40" s="126">
        <f>'2 кв.'!HN41+'1 кв.'!HN46</f>
        <v>0</v>
      </c>
      <c r="HO40" s="126">
        <f>'2 кв.'!HO41+'1 кв.'!HO46</f>
        <v>0</v>
      </c>
      <c r="HP40" s="126">
        <f>'2 кв.'!HP41+'1 кв.'!HP46</f>
        <v>0</v>
      </c>
      <c r="HQ40" s="126">
        <f>'2 кв.'!HQ41+'1 кв.'!HQ46</f>
        <v>0</v>
      </c>
      <c r="HR40" s="126">
        <f>'2 кв.'!HR41+'1 кв.'!HR46</f>
        <v>0</v>
      </c>
      <c r="HS40" s="126">
        <f>'2 кв.'!HS41+'1 кв.'!HS46</f>
        <v>0</v>
      </c>
      <c r="HT40" s="126">
        <f>'2 кв.'!HT41+'1 кв.'!HT46</f>
        <v>0</v>
      </c>
      <c r="HU40" s="126">
        <f>'2 кв.'!HU41+'1 кв.'!HU46</f>
        <v>0</v>
      </c>
      <c r="HV40" s="126">
        <f>'2 кв.'!HV41+'1 кв.'!HV46</f>
        <v>0</v>
      </c>
      <c r="HW40" s="126">
        <f>'2 кв.'!HW41+'1 кв.'!HW46</f>
        <v>0</v>
      </c>
      <c r="HX40" s="126">
        <f>'2 кв.'!HX41+'1 кв.'!HX46</f>
        <v>0</v>
      </c>
      <c r="HY40" s="126">
        <f>'2 кв.'!HY41+'1 кв.'!HY46</f>
        <v>0</v>
      </c>
      <c r="HZ40" s="126">
        <f>'2 кв.'!HZ41+'1 кв.'!HZ46</f>
        <v>0</v>
      </c>
      <c r="IA40" s="126">
        <f>'2 кв.'!IA41+'1 кв.'!IA46</f>
        <v>0</v>
      </c>
      <c r="IB40" s="126">
        <f>'2 кв.'!IB41+'1 кв.'!IB46</f>
        <v>0</v>
      </c>
      <c r="IC40" s="126">
        <f>'2 кв.'!IC41+'1 кв.'!IC46</f>
        <v>0</v>
      </c>
      <c r="ID40" s="126">
        <f>'2 кв.'!ID41+'1 кв.'!ID46</f>
        <v>0</v>
      </c>
      <c r="IE40" s="126">
        <f>'2 кв.'!IE41+'1 кв.'!IE46</f>
        <v>0</v>
      </c>
      <c r="IF40" s="126">
        <f>'2 кв.'!IF41+'1 кв.'!IF46</f>
        <v>0</v>
      </c>
    </row>
    <row r="41" spans="1:240" ht="13.5" customHeight="1">
      <c r="A41" s="15" t="s">
        <v>59</v>
      </c>
      <c r="B41" s="53" t="s">
        <v>60</v>
      </c>
      <c r="C41" s="16" t="s">
        <v>45</v>
      </c>
      <c r="D41" s="84">
        <f t="shared" si="4"/>
        <v>0.83740000000000003</v>
      </c>
      <c r="E41" s="77">
        <v>0</v>
      </c>
      <c r="F41" s="77">
        <f>SUM(G41:IF41)</f>
        <v>0.83740000000000003</v>
      </c>
      <c r="G41" s="126">
        <f>'2 кв.'!G42+'1 кв.'!G47</f>
        <v>0</v>
      </c>
      <c r="H41" s="126">
        <f>'2 кв.'!H42+'1 кв.'!H47</f>
        <v>0</v>
      </c>
      <c r="I41" s="126">
        <f>'2 кв.'!I42+'1 кв.'!I47</f>
        <v>0</v>
      </c>
      <c r="J41" s="126">
        <f>'2 кв.'!J42+'1 кв.'!J47</f>
        <v>0</v>
      </c>
      <c r="K41" s="126">
        <f>'2 кв.'!K42+'1 кв.'!K47</f>
        <v>0</v>
      </c>
      <c r="L41" s="126">
        <f>'2 кв.'!L42+'1 кв.'!L47</f>
        <v>0</v>
      </c>
      <c r="M41" s="126">
        <f>'2 кв.'!M42+'1 кв.'!M47</f>
        <v>0</v>
      </c>
      <c r="N41" s="126">
        <f>'2 кв.'!N42+'1 кв.'!N47</f>
        <v>0</v>
      </c>
      <c r="O41" s="126">
        <f>'2 кв.'!O42+'1 кв.'!O47</f>
        <v>0</v>
      </c>
      <c r="P41" s="126">
        <f>'2 кв.'!P42+'1 кв.'!P47</f>
        <v>0</v>
      </c>
      <c r="Q41" s="126">
        <f>'2 кв.'!Q42+'1 кв.'!Q47</f>
        <v>0</v>
      </c>
      <c r="R41" s="126">
        <f>'2 кв.'!R42+'1 кв.'!R47</f>
        <v>0</v>
      </c>
      <c r="S41" s="126">
        <f>'2 кв.'!S42+'1 кв.'!S47</f>
        <v>0</v>
      </c>
      <c r="T41" s="126">
        <f>'2 кв.'!T42+'1 кв.'!T47</f>
        <v>0</v>
      </c>
      <c r="U41" s="126">
        <f>'2 кв.'!U42+'1 кв.'!U47</f>
        <v>0</v>
      </c>
      <c r="V41" s="126">
        <f>'2 кв.'!V42+'1 кв.'!V47</f>
        <v>0</v>
      </c>
      <c r="W41" s="126">
        <f>'2 кв.'!W42+'1 кв.'!W47</f>
        <v>0</v>
      </c>
      <c r="X41" s="126">
        <f>'2 кв.'!X42+'1 кв.'!X47</f>
        <v>0</v>
      </c>
      <c r="Y41" s="126">
        <f>'2 кв.'!Y42+'1 кв.'!Y47</f>
        <v>0</v>
      </c>
      <c r="Z41" s="126">
        <f>'2 кв.'!Z42+'1 кв.'!Z47</f>
        <v>0</v>
      </c>
      <c r="AA41" s="126">
        <f>'2 кв.'!AA42+'1 кв.'!AA47</f>
        <v>0</v>
      </c>
      <c r="AB41" s="126">
        <f>'2 кв.'!AB42+'1 кв.'!AB47</f>
        <v>0</v>
      </c>
      <c r="AC41" s="126">
        <f>'2 кв.'!AC42+'1 кв.'!AC47</f>
        <v>0</v>
      </c>
      <c r="AD41" s="126">
        <f>'2 кв.'!AD42+'1 кв.'!AD47</f>
        <v>0</v>
      </c>
      <c r="AE41" s="126">
        <f>'2 кв.'!AE42+'1 кв.'!AE47</f>
        <v>0</v>
      </c>
      <c r="AF41" s="126">
        <f>'2 кв.'!AF42+'1 кв.'!AF47</f>
        <v>0</v>
      </c>
      <c r="AG41" s="126">
        <f>'2 кв.'!AG42+'1 кв.'!AG47</f>
        <v>0</v>
      </c>
      <c r="AH41" s="126">
        <f>'2 кв.'!AH42+'1 кв.'!AH47</f>
        <v>0</v>
      </c>
      <c r="AI41" s="126">
        <f>'2 кв.'!AI42+'1 кв.'!AI47</f>
        <v>0</v>
      </c>
      <c r="AJ41" s="126">
        <f>'2 кв.'!AJ42+'1 кв.'!AJ47</f>
        <v>0</v>
      </c>
      <c r="AK41" s="126">
        <f>'2 кв.'!AK42+'1 кв.'!AK47</f>
        <v>0</v>
      </c>
      <c r="AL41" s="126">
        <f>'2 кв.'!AL42+'1 кв.'!AL47</f>
        <v>0</v>
      </c>
      <c r="AM41" s="126">
        <f>'2 кв.'!AM42+'1 кв.'!AM47</f>
        <v>0</v>
      </c>
      <c r="AN41" s="126">
        <f>'2 кв.'!AN42+'1 кв.'!AN47</f>
        <v>0</v>
      </c>
      <c r="AO41" s="126">
        <f>'2 кв.'!AO42+'1 кв.'!AO47</f>
        <v>0</v>
      </c>
      <c r="AP41" s="126">
        <f>'2 кв.'!AP42+'1 кв.'!AP47</f>
        <v>0</v>
      </c>
      <c r="AQ41" s="126">
        <f>'2 кв.'!AQ42+'1 кв.'!AQ47</f>
        <v>0</v>
      </c>
      <c r="AR41" s="126">
        <f>'2 кв.'!AR42+'1 кв.'!AR47</f>
        <v>0</v>
      </c>
      <c r="AS41" s="126">
        <f>'2 кв.'!AS42+'1 кв.'!AS47</f>
        <v>0</v>
      </c>
      <c r="AT41" s="126">
        <f>'2 кв.'!AT42+'1 кв.'!AT47</f>
        <v>0</v>
      </c>
      <c r="AU41" s="126">
        <f>'2 кв.'!AU42+'1 кв.'!AU47</f>
        <v>0</v>
      </c>
      <c r="AV41" s="126">
        <f>'2 кв.'!AV42+'1 кв.'!AV47</f>
        <v>0</v>
      </c>
      <c r="AW41" s="126">
        <f>'2 кв.'!AW42+'1 кв.'!AW47</f>
        <v>0</v>
      </c>
      <c r="AX41" s="126">
        <f>'2 кв.'!AX42+'1 кв.'!AX47</f>
        <v>0</v>
      </c>
      <c r="AY41" s="126">
        <f>'2 кв.'!AY42+'1 кв.'!AY47</f>
        <v>0</v>
      </c>
      <c r="AZ41" s="126">
        <f>'2 кв.'!AZ42+'1 кв.'!AZ47</f>
        <v>0</v>
      </c>
      <c r="BA41" s="126">
        <f>'2 кв.'!BA42+'1 кв.'!BA47</f>
        <v>0</v>
      </c>
      <c r="BB41" s="126">
        <f>'2 кв.'!BB42+'1 кв.'!BB47</f>
        <v>0</v>
      </c>
      <c r="BC41" s="126">
        <f>'2 кв.'!BC42+'1 кв.'!BC47</f>
        <v>0</v>
      </c>
      <c r="BD41" s="126">
        <f>'2 кв.'!BD42+'1 кв.'!BD47</f>
        <v>0</v>
      </c>
      <c r="BE41" s="126">
        <f>'2 кв.'!BE42+'1 кв.'!BE47</f>
        <v>0</v>
      </c>
      <c r="BF41" s="126">
        <f>'2 кв.'!BF42+'1 кв.'!BF47</f>
        <v>0</v>
      </c>
      <c r="BG41" s="126">
        <f>'2 кв.'!BG42+'1 кв.'!BG47</f>
        <v>0</v>
      </c>
      <c r="BH41" s="126">
        <f>'2 кв.'!BH42+'1 кв.'!BH47</f>
        <v>0</v>
      </c>
      <c r="BI41" s="126">
        <f>'2 кв.'!BI42+'1 кв.'!BI47</f>
        <v>0</v>
      </c>
      <c r="BJ41" s="126">
        <f>'2 кв.'!BJ42+'1 кв.'!BJ47</f>
        <v>0</v>
      </c>
      <c r="BK41" s="126">
        <f>'2 кв.'!BK42+'1 кв.'!BK47</f>
        <v>0</v>
      </c>
      <c r="BL41" s="126">
        <f>'2 кв.'!BL42+'1 кв.'!BL47</f>
        <v>0</v>
      </c>
      <c r="BM41" s="126">
        <f>'2 кв.'!BM42+'1 кв.'!BM47</f>
        <v>0</v>
      </c>
      <c r="BN41" s="126">
        <f>'2 кв.'!BN42+'1 кв.'!BN47</f>
        <v>0</v>
      </c>
      <c r="BO41" s="126">
        <f>'2 кв.'!BO42+'1 кв.'!BO47</f>
        <v>0</v>
      </c>
      <c r="BP41" s="126">
        <f>'2 кв.'!BP42+'1 кв.'!BP47</f>
        <v>0</v>
      </c>
      <c r="BQ41" s="126">
        <f>'2 кв.'!BQ42+'1 кв.'!BQ47</f>
        <v>0</v>
      </c>
      <c r="BR41" s="126">
        <f>'2 кв.'!BR42+'1 кв.'!BR47</f>
        <v>0</v>
      </c>
      <c r="BS41" s="126">
        <f>'2 кв.'!BS42+'1 кв.'!BS47</f>
        <v>0</v>
      </c>
      <c r="BT41" s="126">
        <f>'2 кв.'!BT42+'1 кв.'!BT47</f>
        <v>0</v>
      </c>
      <c r="BU41" s="126">
        <f>'2 кв.'!BU42+'1 кв.'!BU47</f>
        <v>0</v>
      </c>
      <c r="BV41" s="126">
        <f>'2 кв.'!BV42+'1 кв.'!BV47</f>
        <v>0</v>
      </c>
      <c r="BW41" s="126">
        <f>'2 кв.'!BW42+'1 кв.'!BW47</f>
        <v>0</v>
      </c>
      <c r="BX41" s="126">
        <f>'2 кв.'!BX42+'1 кв.'!BX47</f>
        <v>0</v>
      </c>
      <c r="BY41" s="126">
        <f>'2 кв.'!BY42+'1 кв.'!BY47</f>
        <v>0</v>
      </c>
      <c r="BZ41" s="126">
        <f>'2 кв.'!BZ42+'1 кв.'!BZ47</f>
        <v>0</v>
      </c>
      <c r="CA41" s="126">
        <f>'2 кв.'!CA42+'1 кв.'!CA47</f>
        <v>0</v>
      </c>
      <c r="CB41" s="126">
        <f>'2 кв.'!CB42+'1 кв.'!CB47</f>
        <v>0</v>
      </c>
      <c r="CC41" s="126">
        <f>'2 кв.'!CC42+'1 кв.'!CC47</f>
        <v>0</v>
      </c>
      <c r="CD41" s="126">
        <f>'2 кв.'!CD42+'1 кв.'!CD47</f>
        <v>0</v>
      </c>
      <c r="CE41" s="126">
        <f>'2 кв.'!CE42+'1 кв.'!CE47</f>
        <v>0</v>
      </c>
      <c r="CF41" s="126">
        <f>'2 кв.'!CF42+'1 кв.'!CF47</f>
        <v>0</v>
      </c>
      <c r="CG41" s="126">
        <f>'2 кв.'!CG42+'1 кв.'!CG47</f>
        <v>0</v>
      </c>
      <c r="CH41" s="126">
        <f>'2 кв.'!CH42+'1 кв.'!CH47</f>
        <v>0</v>
      </c>
      <c r="CI41" s="126">
        <f>'2 кв.'!CI42+'1 кв.'!CI47</f>
        <v>0</v>
      </c>
      <c r="CJ41" s="126">
        <f>'2 кв.'!CJ42+'1 кв.'!CJ47</f>
        <v>0</v>
      </c>
      <c r="CK41" s="126">
        <f>'2 кв.'!CK42+'1 кв.'!CK47</f>
        <v>0</v>
      </c>
      <c r="CL41" s="126">
        <f>'2 кв.'!CL42+'1 кв.'!CL47</f>
        <v>0</v>
      </c>
      <c r="CM41" s="126">
        <f>'2 кв.'!CM42+'1 кв.'!CM47</f>
        <v>0</v>
      </c>
      <c r="CN41" s="126">
        <f>'2 кв.'!CN42+'1 кв.'!CN47</f>
        <v>0</v>
      </c>
      <c r="CO41" s="126">
        <f>'2 кв.'!CO42+'1 кв.'!CO47</f>
        <v>0</v>
      </c>
      <c r="CP41" s="126">
        <f>'2 кв.'!CP42+'1 кв.'!CP47</f>
        <v>0</v>
      </c>
      <c r="CQ41" s="126">
        <f>'2 кв.'!CQ42+'1 кв.'!CQ47</f>
        <v>0</v>
      </c>
      <c r="CR41" s="126">
        <f>'2 кв.'!CR42+'1 кв.'!CR47</f>
        <v>0</v>
      </c>
      <c r="CS41" s="126">
        <f>'2 кв.'!CS42+'1 кв.'!CS47</f>
        <v>0</v>
      </c>
      <c r="CT41" s="126">
        <f>'2 кв.'!CT42+'1 кв.'!CT47</f>
        <v>0</v>
      </c>
      <c r="CU41" s="126">
        <f>'2 кв.'!CU42+'1 кв.'!CU47</f>
        <v>4.2000000000000003E-2</v>
      </c>
      <c r="CV41" s="126">
        <f>'2 кв.'!CV42+'1 кв.'!CV47</f>
        <v>0</v>
      </c>
      <c r="CW41" s="126">
        <f>'2 кв.'!CW42+'1 кв.'!CW47</f>
        <v>0</v>
      </c>
      <c r="CX41" s="126">
        <f>'2 кв.'!CX42+'1 кв.'!CX47</f>
        <v>0</v>
      </c>
      <c r="CY41" s="126">
        <f>'2 кв.'!CY42+'1 кв.'!CY47</f>
        <v>0</v>
      </c>
      <c r="CZ41" s="126">
        <f>'2 кв.'!CZ42+'1 кв.'!CZ47</f>
        <v>0</v>
      </c>
      <c r="DA41" s="126">
        <f>'2 кв.'!DA42+'1 кв.'!DA47</f>
        <v>0</v>
      </c>
      <c r="DB41" s="126">
        <f>'2 кв.'!DB42+'1 кв.'!DB47</f>
        <v>0</v>
      </c>
      <c r="DC41" s="126">
        <f>'2 кв.'!DC42+'1 кв.'!DC47</f>
        <v>0</v>
      </c>
      <c r="DD41" s="126">
        <f>'2 кв.'!DD42+'1 кв.'!DD47</f>
        <v>0</v>
      </c>
      <c r="DE41" s="126">
        <f>'2 кв.'!DE42+'1 кв.'!DE47</f>
        <v>0</v>
      </c>
      <c r="DF41" s="126">
        <f>'2 кв.'!DF42+'1 кв.'!DF47</f>
        <v>0</v>
      </c>
      <c r="DG41" s="126">
        <f>'2 кв.'!DG42+'1 кв.'!DG47</f>
        <v>0</v>
      </c>
      <c r="DH41" s="126">
        <f>'2 кв.'!DH42+'1 кв.'!DH47</f>
        <v>0</v>
      </c>
      <c r="DI41" s="126">
        <f>'2 кв.'!DI42+'1 кв.'!DI47</f>
        <v>0</v>
      </c>
      <c r="DJ41" s="126">
        <f>'2 кв.'!DJ42+'1 кв.'!DJ47</f>
        <v>0</v>
      </c>
      <c r="DK41" s="126">
        <f>'2 кв.'!DK42+'1 кв.'!DK47</f>
        <v>0</v>
      </c>
      <c r="DL41" s="126">
        <f>'2 кв.'!DL42+'1 кв.'!DL47</f>
        <v>0</v>
      </c>
      <c r="DM41" s="126">
        <f>'2 кв.'!DM42+'1 кв.'!DM47</f>
        <v>0</v>
      </c>
      <c r="DN41" s="126">
        <f>'2 кв.'!DN42+'1 кв.'!DN47</f>
        <v>0</v>
      </c>
      <c r="DO41" s="126">
        <f>'2 кв.'!DO42+'1 кв.'!DO47</f>
        <v>0.441</v>
      </c>
      <c r="DP41" s="126">
        <f>'2 кв.'!DP42+'1 кв.'!DP47</f>
        <v>0</v>
      </c>
      <c r="DQ41" s="126">
        <f>'2 кв.'!DQ42+'1 кв.'!DQ47</f>
        <v>0</v>
      </c>
      <c r="DR41" s="126">
        <f>'2 кв.'!DR42+'1 кв.'!DR47</f>
        <v>0</v>
      </c>
      <c r="DS41" s="126">
        <f>'2 кв.'!DS42+'1 кв.'!DS47</f>
        <v>0</v>
      </c>
      <c r="DT41" s="126">
        <f>'2 кв.'!DT42+'1 кв.'!DT47</f>
        <v>0</v>
      </c>
      <c r="DU41" s="126">
        <f>'2 кв.'!DU42+'1 кв.'!DU47</f>
        <v>0</v>
      </c>
      <c r="DV41" s="126">
        <f>'2 кв.'!DV42+'1 кв.'!DV47</f>
        <v>0</v>
      </c>
      <c r="DW41" s="126">
        <f>'2 кв.'!DW42+'1 кв.'!DW47</f>
        <v>5.0999999999999997E-2</v>
      </c>
      <c r="DX41" s="126">
        <f>'2 кв.'!DX42+'1 кв.'!DX47</f>
        <v>0</v>
      </c>
      <c r="DY41" s="126">
        <f>'2 кв.'!DY42+'1 кв.'!DY47</f>
        <v>2.1000000000000001E-2</v>
      </c>
      <c r="DZ41" s="126">
        <f>'2 кв.'!DZ42+'1 кв.'!DZ47</f>
        <v>0</v>
      </c>
      <c r="EA41" s="126">
        <f>'2 кв.'!EA42+'1 кв.'!EA47</f>
        <v>0</v>
      </c>
      <c r="EB41" s="126">
        <f>'2 кв.'!EB42+'1 кв.'!EB47</f>
        <v>0</v>
      </c>
      <c r="EC41" s="126">
        <f>'2 кв.'!EC42+'1 кв.'!EC47</f>
        <v>0</v>
      </c>
      <c r="ED41" s="126">
        <f>'2 кв.'!ED42+'1 кв.'!ED47</f>
        <v>0</v>
      </c>
      <c r="EE41" s="126">
        <f>'2 кв.'!EE42+'1 кв.'!EE47</f>
        <v>0</v>
      </c>
      <c r="EF41" s="126">
        <f>'2 кв.'!EF42+'1 кв.'!EF47</f>
        <v>0</v>
      </c>
      <c r="EG41" s="126">
        <f>'2 кв.'!EG42+'1 кв.'!EG47</f>
        <v>0</v>
      </c>
      <c r="EH41" s="126">
        <f>'2 кв.'!EH42+'1 кв.'!EH47</f>
        <v>0</v>
      </c>
      <c r="EI41" s="126">
        <f>'2 кв.'!EI42+'1 кв.'!EI47</f>
        <v>0</v>
      </c>
      <c r="EJ41" s="126">
        <f>'2 кв.'!EJ42+'1 кв.'!EJ47</f>
        <v>0</v>
      </c>
      <c r="EK41" s="126">
        <f>'2 кв.'!EK42+'1 кв.'!EK47</f>
        <v>0</v>
      </c>
      <c r="EL41" s="126">
        <f>'2 кв.'!EL42+'1 кв.'!EL47</f>
        <v>0</v>
      </c>
      <c r="EM41" s="126">
        <f>'2 кв.'!EM42+'1 кв.'!EM47</f>
        <v>0</v>
      </c>
      <c r="EN41" s="126">
        <f>'2 кв.'!EN42+'1 кв.'!EN47</f>
        <v>0</v>
      </c>
      <c r="EO41" s="126">
        <f>'2 кв.'!EO42+'1 кв.'!EO47</f>
        <v>0</v>
      </c>
      <c r="EP41" s="126">
        <f>'2 кв.'!EP42+'1 кв.'!EP47</f>
        <v>0</v>
      </c>
      <c r="EQ41" s="126">
        <f>'2 кв.'!EQ42+'1 кв.'!EQ47</f>
        <v>0</v>
      </c>
      <c r="ER41" s="126">
        <f>'2 кв.'!ER42+'1 кв.'!ER47</f>
        <v>0</v>
      </c>
      <c r="ES41" s="126">
        <f>'2 кв.'!ES42+'1 кв.'!ES47</f>
        <v>0</v>
      </c>
      <c r="ET41" s="126">
        <f>'2 кв.'!ET42+'1 кв.'!ET47</f>
        <v>0</v>
      </c>
      <c r="EU41" s="126">
        <f>'2 кв.'!EU42+'1 кв.'!EU47</f>
        <v>0</v>
      </c>
      <c r="EV41" s="126">
        <f>'2 кв.'!EV42+'1 кв.'!EV47</f>
        <v>0</v>
      </c>
      <c r="EW41" s="126">
        <f>'2 кв.'!EW42+'1 кв.'!EW47</f>
        <v>0</v>
      </c>
      <c r="EX41" s="126">
        <f>'2 кв.'!EX42+'1 кв.'!EX47</f>
        <v>0</v>
      </c>
      <c r="EY41" s="126">
        <f>'2 кв.'!EY42+'1 кв.'!EY47</f>
        <v>0</v>
      </c>
      <c r="EZ41" s="126">
        <f>'2 кв.'!EZ42+'1 кв.'!EZ47</f>
        <v>0</v>
      </c>
      <c r="FA41" s="126">
        <f>'2 кв.'!FA42+'1 кв.'!FA47</f>
        <v>0</v>
      </c>
      <c r="FB41" s="126">
        <f>'2 кв.'!FB42+'1 кв.'!FB47</f>
        <v>0</v>
      </c>
      <c r="FC41" s="126">
        <f>'2 кв.'!FC42+'1 кв.'!FC47</f>
        <v>0</v>
      </c>
      <c r="FD41" s="126">
        <f>'2 кв.'!FD42+'1 кв.'!FD47</f>
        <v>0</v>
      </c>
      <c r="FE41" s="126">
        <f>'2 кв.'!FE42+'1 кв.'!FE47</f>
        <v>0</v>
      </c>
      <c r="FF41" s="126">
        <f>'2 кв.'!FF42+'1 кв.'!FF47</f>
        <v>7.8E-2</v>
      </c>
      <c r="FG41" s="126">
        <f>'2 кв.'!FG42+'1 кв.'!FG47</f>
        <v>0</v>
      </c>
      <c r="FH41" s="126">
        <f>'2 кв.'!FH42+'1 кв.'!FH47</f>
        <v>0</v>
      </c>
      <c r="FI41" s="126">
        <f>'2 кв.'!FI42+'1 кв.'!FI47</f>
        <v>0</v>
      </c>
      <c r="FJ41" s="126">
        <f>'2 кв.'!FJ42+'1 кв.'!FJ47</f>
        <v>0</v>
      </c>
      <c r="FK41" s="126">
        <f>'2 кв.'!FK42+'1 кв.'!FK47</f>
        <v>0</v>
      </c>
      <c r="FL41" s="126">
        <f>'2 кв.'!FL42+'1 кв.'!FL47</f>
        <v>0</v>
      </c>
      <c r="FM41" s="126">
        <f>'2 кв.'!FM42+'1 кв.'!FM47</f>
        <v>0.158</v>
      </c>
      <c r="FN41" s="126">
        <f>'2 кв.'!FN42+'1 кв.'!FN47</f>
        <v>0</v>
      </c>
      <c r="FO41" s="126">
        <f>'2 кв.'!FO42+'1 кв.'!FO47</f>
        <v>0</v>
      </c>
      <c r="FP41" s="126">
        <f>'2 кв.'!FP42+'1 кв.'!FP47</f>
        <v>0</v>
      </c>
      <c r="FQ41" s="126">
        <f>'2 кв.'!FQ42+'1 кв.'!FQ47</f>
        <v>0</v>
      </c>
      <c r="FR41" s="126">
        <f>'2 кв.'!FR42+'1 кв.'!FR47</f>
        <v>0</v>
      </c>
      <c r="FS41" s="126">
        <f>'2 кв.'!FS42+'1 кв.'!FS47</f>
        <v>0</v>
      </c>
      <c r="FT41" s="126">
        <f>'2 кв.'!FT42+'1 кв.'!FT47</f>
        <v>0</v>
      </c>
      <c r="FU41" s="126">
        <f>'2 кв.'!FU42+'1 кв.'!FU47</f>
        <v>0</v>
      </c>
      <c r="FV41" s="126">
        <f>'2 кв.'!FV42+'1 кв.'!FV47</f>
        <v>0</v>
      </c>
      <c r="FW41" s="126">
        <f>'2 кв.'!FW42+'1 кв.'!FW47</f>
        <v>0</v>
      </c>
      <c r="FX41" s="126">
        <f>'2 кв.'!FX42+'1 кв.'!FX47</f>
        <v>0</v>
      </c>
      <c r="FY41" s="126">
        <f>'2 кв.'!FY42+'1 кв.'!FY47</f>
        <v>0</v>
      </c>
      <c r="FZ41" s="126">
        <f>'2 кв.'!FZ42+'1 кв.'!FZ47</f>
        <v>0</v>
      </c>
      <c r="GA41" s="126">
        <f>'2 кв.'!GA42+'1 кв.'!GA47</f>
        <v>0</v>
      </c>
      <c r="GB41" s="126">
        <f>'2 кв.'!GB42+'1 кв.'!GB47</f>
        <v>0</v>
      </c>
      <c r="GC41" s="126">
        <f>'2 кв.'!GC42+'1 кв.'!GC47</f>
        <v>0</v>
      </c>
      <c r="GD41" s="126">
        <f>'2 кв.'!GD42+'1 кв.'!GD47</f>
        <v>0</v>
      </c>
      <c r="GE41" s="126">
        <f>'2 кв.'!GE42+'1 кв.'!GE47</f>
        <v>0</v>
      </c>
      <c r="GF41" s="126">
        <f>'2 кв.'!GF42+'1 кв.'!GF47</f>
        <v>0</v>
      </c>
      <c r="GG41" s="126">
        <f>'2 кв.'!GG42+'1 кв.'!GG47</f>
        <v>0</v>
      </c>
      <c r="GH41" s="126">
        <f>'2 кв.'!GH42+'1 кв.'!GH47</f>
        <v>0</v>
      </c>
      <c r="GI41" s="126">
        <f>'2 кв.'!GI42+'1 кв.'!GI47</f>
        <v>0</v>
      </c>
      <c r="GJ41" s="126">
        <f>'2 кв.'!GJ42+'1 кв.'!GJ47</f>
        <v>0</v>
      </c>
      <c r="GK41" s="126">
        <f>'2 кв.'!GK42+'1 кв.'!GK47</f>
        <v>0</v>
      </c>
      <c r="GL41" s="126">
        <f>'2 кв.'!GL42+'1 кв.'!GL47</f>
        <v>0</v>
      </c>
      <c r="GM41" s="126">
        <f>'2 кв.'!GM42+'1 кв.'!GM47</f>
        <v>0</v>
      </c>
      <c r="GN41" s="126">
        <f>'2 кв.'!GN42+'1 кв.'!GN47</f>
        <v>0</v>
      </c>
      <c r="GO41" s="126">
        <f>'2 кв.'!GO42+'1 кв.'!GO47</f>
        <v>0</v>
      </c>
      <c r="GP41" s="126">
        <f>'2 кв.'!GP42+'1 кв.'!GP47</f>
        <v>0</v>
      </c>
      <c r="GQ41" s="126">
        <f>'2 кв.'!GQ42+'1 кв.'!GQ47</f>
        <v>0</v>
      </c>
      <c r="GR41" s="126">
        <f>'2 кв.'!GR42+'1 кв.'!GR47</f>
        <v>0</v>
      </c>
      <c r="GS41" s="126">
        <f>'2 кв.'!GS42+'1 кв.'!GS47</f>
        <v>0</v>
      </c>
      <c r="GT41" s="126">
        <f>'2 кв.'!GT42+'1 кв.'!GT47</f>
        <v>0</v>
      </c>
      <c r="GU41" s="126">
        <f>'2 кв.'!GU42+'1 кв.'!GU47</f>
        <v>0</v>
      </c>
      <c r="GV41" s="126">
        <f>'2 кв.'!GV42+'1 кв.'!GV47</f>
        <v>2E-3</v>
      </c>
      <c r="GW41" s="126">
        <f>'2 кв.'!GW42+'1 кв.'!GW47</f>
        <v>0</v>
      </c>
      <c r="GX41" s="126">
        <f>'2 кв.'!GX42+'1 кв.'!GX47</f>
        <v>0</v>
      </c>
      <c r="GY41" s="126">
        <f>'2 кв.'!GY42+'1 кв.'!GY47</f>
        <v>0</v>
      </c>
      <c r="GZ41" s="126">
        <f>'2 кв.'!GZ42+'1 кв.'!GZ47</f>
        <v>0</v>
      </c>
      <c r="HA41" s="126">
        <f>'2 кв.'!HA42+'1 кв.'!HA47</f>
        <v>0</v>
      </c>
      <c r="HB41" s="126">
        <f>'2 кв.'!HB42+'1 кв.'!HB47</f>
        <v>0</v>
      </c>
      <c r="HC41" s="126">
        <f>'2 кв.'!HC42+'1 кв.'!HC47</f>
        <v>0</v>
      </c>
      <c r="HD41" s="126">
        <f>'2 кв.'!HD42+'1 кв.'!HD47</f>
        <v>0</v>
      </c>
      <c r="HE41" s="126">
        <f>'2 кв.'!HE42+'1 кв.'!HE47</f>
        <v>0</v>
      </c>
      <c r="HF41" s="126">
        <f>'2 кв.'!HF42+'1 кв.'!HF47</f>
        <v>0</v>
      </c>
      <c r="HG41" s="126">
        <f>'2 кв.'!HG42+'1 кв.'!HG47</f>
        <v>0</v>
      </c>
      <c r="HH41" s="126">
        <f>'2 кв.'!HH42+'1 кв.'!HH47</f>
        <v>0</v>
      </c>
      <c r="HI41" s="126">
        <f>'2 кв.'!HI42+'1 кв.'!HI47</f>
        <v>0</v>
      </c>
      <c r="HJ41" s="126">
        <f>'2 кв.'!HJ42+'1 кв.'!HJ47</f>
        <v>0</v>
      </c>
      <c r="HK41" s="126">
        <f>'2 кв.'!HK42+'1 кв.'!HK47</f>
        <v>0</v>
      </c>
      <c r="HL41" s="126">
        <f>'2 кв.'!HL42+'1 кв.'!HL47</f>
        <v>0</v>
      </c>
      <c r="HM41" s="126">
        <f>'2 кв.'!HM42+'1 кв.'!HM47</f>
        <v>0</v>
      </c>
      <c r="HN41" s="126">
        <f>'2 кв.'!HN42+'1 кв.'!HN47</f>
        <v>0</v>
      </c>
      <c r="HO41" s="126">
        <f>'2 кв.'!HO42+'1 кв.'!HO47</f>
        <v>0</v>
      </c>
      <c r="HP41" s="126">
        <f>'2 кв.'!HP42+'1 кв.'!HP47</f>
        <v>0</v>
      </c>
      <c r="HQ41" s="126">
        <f>'2 кв.'!HQ42+'1 кв.'!HQ47</f>
        <v>0</v>
      </c>
      <c r="HR41" s="126">
        <f>'2 кв.'!HR42+'1 кв.'!HR47</f>
        <v>4.2000000000000003E-2</v>
      </c>
      <c r="HS41" s="126">
        <f>'2 кв.'!HS42+'1 кв.'!HS47</f>
        <v>0</v>
      </c>
      <c r="HT41" s="126">
        <f>'2 кв.'!HT42+'1 кв.'!HT47</f>
        <v>0</v>
      </c>
      <c r="HU41" s="126">
        <f>'2 кв.'!HU42+'1 кв.'!HU47</f>
        <v>0</v>
      </c>
      <c r="HV41" s="126">
        <f>'2 кв.'!HV42+'1 кв.'!HV47</f>
        <v>0</v>
      </c>
      <c r="HW41" s="126">
        <f>'2 кв.'!HW42+'1 кв.'!HW47</f>
        <v>0</v>
      </c>
      <c r="HX41" s="126">
        <f>'2 кв.'!HX42+'1 кв.'!HX47</f>
        <v>0</v>
      </c>
      <c r="HY41" s="126">
        <f>'2 кв.'!HY42+'1 кв.'!HY47</f>
        <v>0</v>
      </c>
      <c r="HZ41" s="126">
        <f>'2 кв.'!HZ42+'1 кв.'!HZ47</f>
        <v>0</v>
      </c>
      <c r="IA41" s="126">
        <f>'2 кв.'!IA42+'1 кв.'!IA47</f>
        <v>0</v>
      </c>
      <c r="IB41" s="126">
        <f>'2 кв.'!IB42+'1 кв.'!IB47</f>
        <v>0</v>
      </c>
      <c r="IC41" s="126">
        <f>'2 кв.'!IC42+'1 кв.'!IC47</f>
        <v>0</v>
      </c>
      <c r="ID41" s="126">
        <f>'2 кв.'!ID42+'1 кв.'!ID47</f>
        <v>2.3999999999999998E-3</v>
      </c>
      <c r="IE41" s="126">
        <f>'2 кв.'!IE42+'1 кв.'!IE47</f>
        <v>0</v>
      </c>
      <c r="IF41" s="126">
        <f>'2 кв.'!IF42+'1 кв.'!IF47</f>
        <v>0</v>
      </c>
    </row>
    <row r="42" spans="1:240" ht="13.5" customHeight="1">
      <c r="A42" s="15"/>
      <c r="B42" s="53"/>
      <c r="C42" s="16" t="s">
        <v>17</v>
      </c>
      <c r="D42" s="84">
        <f t="shared" si="4"/>
        <v>939.31700000000012</v>
      </c>
      <c r="E42" s="77">
        <v>0</v>
      </c>
      <c r="F42" s="77">
        <f>SUM(G42:IF42)</f>
        <v>939.31700000000012</v>
      </c>
      <c r="G42" s="126">
        <f>'2 кв.'!G43+'1 кв.'!G48</f>
        <v>0</v>
      </c>
      <c r="H42" s="126">
        <f>'2 кв.'!H43+'1 кв.'!H48</f>
        <v>0</v>
      </c>
      <c r="I42" s="126">
        <f>'2 кв.'!I43+'1 кв.'!I48</f>
        <v>0</v>
      </c>
      <c r="J42" s="126">
        <f>'2 кв.'!J43+'1 кв.'!J48</f>
        <v>0</v>
      </c>
      <c r="K42" s="126">
        <f>'2 кв.'!K43+'1 кв.'!K48</f>
        <v>0</v>
      </c>
      <c r="L42" s="126">
        <f>'2 кв.'!L43+'1 кв.'!L48</f>
        <v>0</v>
      </c>
      <c r="M42" s="126">
        <f>'2 кв.'!M43+'1 кв.'!M48</f>
        <v>0</v>
      </c>
      <c r="N42" s="126">
        <f>'2 кв.'!N43+'1 кв.'!N48</f>
        <v>0</v>
      </c>
      <c r="O42" s="126">
        <f>'2 кв.'!O43+'1 кв.'!O48</f>
        <v>0</v>
      </c>
      <c r="P42" s="126">
        <f>'2 кв.'!P43+'1 кв.'!P48</f>
        <v>0</v>
      </c>
      <c r="Q42" s="126">
        <f>'2 кв.'!Q43+'1 кв.'!Q48</f>
        <v>0</v>
      </c>
      <c r="R42" s="126">
        <f>'2 кв.'!R43+'1 кв.'!R48</f>
        <v>0</v>
      </c>
      <c r="S42" s="126">
        <f>'2 кв.'!S43+'1 кв.'!S48</f>
        <v>0</v>
      </c>
      <c r="T42" s="126">
        <f>'2 кв.'!T43+'1 кв.'!T48</f>
        <v>0</v>
      </c>
      <c r="U42" s="126">
        <f>'2 кв.'!U43+'1 кв.'!U48</f>
        <v>0</v>
      </c>
      <c r="V42" s="126">
        <f>'2 кв.'!V43+'1 кв.'!V48</f>
        <v>0</v>
      </c>
      <c r="W42" s="126">
        <f>'2 кв.'!W43+'1 кв.'!W48</f>
        <v>0</v>
      </c>
      <c r="X42" s="126">
        <f>'2 кв.'!X43+'1 кв.'!X48</f>
        <v>0</v>
      </c>
      <c r="Y42" s="126">
        <f>'2 кв.'!Y43+'1 кв.'!Y48</f>
        <v>0</v>
      </c>
      <c r="Z42" s="126">
        <f>'2 кв.'!Z43+'1 кв.'!Z48</f>
        <v>0</v>
      </c>
      <c r="AA42" s="126">
        <f>'2 кв.'!AA43+'1 кв.'!AA48</f>
        <v>0</v>
      </c>
      <c r="AB42" s="126">
        <f>'2 кв.'!AB43+'1 кв.'!AB48</f>
        <v>0</v>
      </c>
      <c r="AC42" s="126">
        <f>'2 кв.'!AC43+'1 кв.'!AC48</f>
        <v>0</v>
      </c>
      <c r="AD42" s="126">
        <f>'2 кв.'!AD43+'1 кв.'!AD48</f>
        <v>0</v>
      </c>
      <c r="AE42" s="126">
        <f>'2 кв.'!AE43+'1 кв.'!AE48</f>
        <v>0</v>
      </c>
      <c r="AF42" s="126">
        <f>'2 кв.'!AF43+'1 кв.'!AF48</f>
        <v>0</v>
      </c>
      <c r="AG42" s="126">
        <f>'2 кв.'!AG43+'1 кв.'!AG48</f>
        <v>0</v>
      </c>
      <c r="AH42" s="126">
        <f>'2 кв.'!AH43+'1 кв.'!AH48</f>
        <v>0</v>
      </c>
      <c r="AI42" s="126">
        <f>'2 кв.'!AI43+'1 кв.'!AI48</f>
        <v>0</v>
      </c>
      <c r="AJ42" s="126">
        <f>'2 кв.'!AJ43+'1 кв.'!AJ48</f>
        <v>0</v>
      </c>
      <c r="AK42" s="126">
        <f>'2 кв.'!AK43+'1 кв.'!AK48</f>
        <v>0</v>
      </c>
      <c r="AL42" s="126">
        <f>'2 кв.'!AL43+'1 кв.'!AL48</f>
        <v>0</v>
      </c>
      <c r="AM42" s="126">
        <f>'2 кв.'!AM43+'1 кв.'!AM48</f>
        <v>0</v>
      </c>
      <c r="AN42" s="126">
        <f>'2 кв.'!AN43+'1 кв.'!AN48</f>
        <v>0</v>
      </c>
      <c r="AO42" s="126">
        <f>'2 кв.'!AO43+'1 кв.'!AO48</f>
        <v>0</v>
      </c>
      <c r="AP42" s="126">
        <f>'2 кв.'!AP43+'1 кв.'!AP48</f>
        <v>0</v>
      </c>
      <c r="AQ42" s="126">
        <f>'2 кв.'!AQ43+'1 кв.'!AQ48</f>
        <v>0</v>
      </c>
      <c r="AR42" s="126">
        <f>'2 кв.'!AR43+'1 кв.'!AR48</f>
        <v>0</v>
      </c>
      <c r="AS42" s="126">
        <f>'2 кв.'!AS43+'1 кв.'!AS48</f>
        <v>0</v>
      </c>
      <c r="AT42" s="126">
        <f>'2 кв.'!AT43+'1 кв.'!AT48</f>
        <v>0</v>
      </c>
      <c r="AU42" s="126">
        <f>'2 кв.'!AU43+'1 кв.'!AU48</f>
        <v>0</v>
      </c>
      <c r="AV42" s="126">
        <f>'2 кв.'!AV43+'1 кв.'!AV48</f>
        <v>0</v>
      </c>
      <c r="AW42" s="126">
        <f>'2 кв.'!AW43+'1 кв.'!AW48</f>
        <v>0</v>
      </c>
      <c r="AX42" s="126">
        <f>'2 кв.'!AX43+'1 кв.'!AX48</f>
        <v>0</v>
      </c>
      <c r="AY42" s="126">
        <f>'2 кв.'!AY43+'1 кв.'!AY48</f>
        <v>0</v>
      </c>
      <c r="AZ42" s="126">
        <f>'2 кв.'!AZ43+'1 кв.'!AZ48</f>
        <v>0</v>
      </c>
      <c r="BA42" s="126">
        <f>'2 кв.'!BA43+'1 кв.'!BA48</f>
        <v>0</v>
      </c>
      <c r="BB42" s="126">
        <f>'2 кв.'!BB43+'1 кв.'!BB48</f>
        <v>0</v>
      </c>
      <c r="BC42" s="126">
        <f>'2 кв.'!BC43+'1 кв.'!BC48</f>
        <v>0</v>
      </c>
      <c r="BD42" s="126">
        <f>'2 кв.'!BD43+'1 кв.'!BD48</f>
        <v>0</v>
      </c>
      <c r="BE42" s="126">
        <f>'2 кв.'!BE43+'1 кв.'!BE48</f>
        <v>0</v>
      </c>
      <c r="BF42" s="126">
        <f>'2 кв.'!BF43+'1 кв.'!BF48</f>
        <v>0</v>
      </c>
      <c r="BG42" s="126">
        <f>'2 кв.'!BG43+'1 кв.'!BG48</f>
        <v>0</v>
      </c>
      <c r="BH42" s="126">
        <f>'2 кв.'!BH43+'1 кв.'!BH48</f>
        <v>0</v>
      </c>
      <c r="BI42" s="126">
        <f>'2 кв.'!BI43+'1 кв.'!BI48</f>
        <v>0</v>
      </c>
      <c r="BJ42" s="126">
        <f>'2 кв.'!BJ43+'1 кв.'!BJ48</f>
        <v>0</v>
      </c>
      <c r="BK42" s="126">
        <f>'2 кв.'!BK43+'1 кв.'!BK48</f>
        <v>0</v>
      </c>
      <c r="BL42" s="126">
        <f>'2 кв.'!BL43+'1 кв.'!BL48</f>
        <v>0</v>
      </c>
      <c r="BM42" s="126">
        <f>'2 кв.'!BM43+'1 кв.'!BM48</f>
        <v>0</v>
      </c>
      <c r="BN42" s="126">
        <f>'2 кв.'!BN43+'1 кв.'!BN48</f>
        <v>0</v>
      </c>
      <c r="BO42" s="126">
        <f>'2 кв.'!BO43+'1 кв.'!BO48</f>
        <v>0</v>
      </c>
      <c r="BP42" s="126">
        <f>'2 кв.'!BP43+'1 кв.'!BP48</f>
        <v>0</v>
      </c>
      <c r="BQ42" s="126">
        <f>'2 кв.'!BQ43+'1 кв.'!BQ48</f>
        <v>0</v>
      </c>
      <c r="BR42" s="126">
        <f>'2 кв.'!BR43+'1 кв.'!BR48</f>
        <v>0</v>
      </c>
      <c r="BS42" s="126">
        <f>'2 кв.'!BS43+'1 кв.'!BS48</f>
        <v>0</v>
      </c>
      <c r="BT42" s="126">
        <f>'2 кв.'!BT43+'1 кв.'!BT48</f>
        <v>0</v>
      </c>
      <c r="BU42" s="126">
        <f>'2 кв.'!BU43+'1 кв.'!BU48</f>
        <v>0</v>
      </c>
      <c r="BV42" s="126">
        <f>'2 кв.'!BV43+'1 кв.'!BV48</f>
        <v>0</v>
      </c>
      <c r="BW42" s="126">
        <f>'2 кв.'!BW43+'1 кв.'!BW48</f>
        <v>0</v>
      </c>
      <c r="BX42" s="126">
        <f>'2 кв.'!BX43+'1 кв.'!BX48</f>
        <v>0</v>
      </c>
      <c r="BY42" s="126">
        <f>'2 кв.'!BY43+'1 кв.'!BY48</f>
        <v>0</v>
      </c>
      <c r="BZ42" s="126">
        <f>'2 кв.'!BZ43+'1 кв.'!BZ48</f>
        <v>0</v>
      </c>
      <c r="CA42" s="126">
        <f>'2 кв.'!CA43+'1 кв.'!CA48</f>
        <v>0</v>
      </c>
      <c r="CB42" s="126">
        <f>'2 кв.'!CB43+'1 кв.'!CB48</f>
        <v>0</v>
      </c>
      <c r="CC42" s="126">
        <f>'2 кв.'!CC43+'1 кв.'!CC48</f>
        <v>0</v>
      </c>
      <c r="CD42" s="126">
        <f>'2 кв.'!CD43+'1 кв.'!CD48</f>
        <v>0</v>
      </c>
      <c r="CE42" s="126">
        <f>'2 кв.'!CE43+'1 кв.'!CE48</f>
        <v>0</v>
      </c>
      <c r="CF42" s="126">
        <f>'2 кв.'!CF43+'1 кв.'!CF48</f>
        <v>0</v>
      </c>
      <c r="CG42" s="126">
        <f>'2 кв.'!CG43+'1 кв.'!CG48</f>
        <v>0</v>
      </c>
      <c r="CH42" s="126">
        <f>'2 кв.'!CH43+'1 кв.'!CH48</f>
        <v>0</v>
      </c>
      <c r="CI42" s="126">
        <f>'2 кв.'!CI43+'1 кв.'!CI48</f>
        <v>0</v>
      </c>
      <c r="CJ42" s="126">
        <f>'2 кв.'!CJ43+'1 кв.'!CJ48</f>
        <v>0</v>
      </c>
      <c r="CK42" s="126">
        <f>'2 кв.'!CK43+'1 кв.'!CK48</f>
        <v>0</v>
      </c>
      <c r="CL42" s="126">
        <f>'2 кв.'!CL43+'1 кв.'!CL48</f>
        <v>0</v>
      </c>
      <c r="CM42" s="126">
        <f>'2 кв.'!CM43+'1 кв.'!CM48</f>
        <v>0</v>
      </c>
      <c r="CN42" s="126">
        <f>'2 кв.'!CN43+'1 кв.'!CN48</f>
        <v>0</v>
      </c>
      <c r="CO42" s="126">
        <f>'2 кв.'!CO43+'1 кв.'!CO48</f>
        <v>0</v>
      </c>
      <c r="CP42" s="126">
        <f>'2 кв.'!CP43+'1 кв.'!CP48</f>
        <v>0</v>
      </c>
      <c r="CQ42" s="126">
        <f>'2 кв.'!CQ43+'1 кв.'!CQ48</f>
        <v>0</v>
      </c>
      <c r="CR42" s="126">
        <f>'2 кв.'!CR43+'1 кв.'!CR48</f>
        <v>0</v>
      </c>
      <c r="CS42" s="126">
        <f>'2 кв.'!CS43+'1 кв.'!CS48</f>
        <v>0</v>
      </c>
      <c r="CT42" s="126">
        <f>'2 кв.'!CT43+'1 кв.'!CT48</f>
        <v>0</v>
      </c>
      <c r="CU42" s="126">
        <f>'2 кв.'!CU43+'1 кв.'!CU48</f>
        <v>46.66</v>
      </c>
      <c r="CV42" s="126">
        <f>'2 кв.'!CV43+'1 кв.'!CV48</f>
        <v>0</v>
      </c>
      <c r="CW42" s="126">
        <f>'2 кв.'!CW43+'1 кв.'!CW48</f>
        <v>0</v>
      </c>
      <c r="CX42" s="126">
        <f>'2 кв.'!CX43+'1 кв.'!CX48</f>
        <v>0</v>
      </c>
      <c r="CY42" s="126">
        <f>'2 кв.'!CY43+'1 кв.'!CY48</f>
        <v>0</v>
      </c>
      <c r="CZ42" s="126">
        <f>'2 кв.'!CZ43+'1 кв.'!CZ48</f>
        <v>0</v>
      </c>
      <c r="DA42" s="126">
        <f>'2 кв.'!DA43+'1 кв.'!DA48</f>
        <v>0</v>
      </c>
      <c r="DB42" s="126">
        <f>'2 кв.'!DB43+'1 кв.'!DB48</f>
        <v>0</v>
      </c>
      <c r="DC42" s="126">
        <f>'2 кв.'!DC43+'1 кв.'!DC48</f>
        <v>0</v>
      </c>
      <c r="DD42" s="126">
        <f>'2 кв.'!DD43+'1 кв.'!DD48</f>
        <v>0</v>
      </c>
      <c r="DE42" s="126">
        <f>'2 кв.'!DE43+'1 кв.'!DE48</f>
        <v>0</v>
      </c>
      <c r="DF42" s="126">
        <f>'2 кв.'!DF43+'1 кв.'!DF48</f>
        <v>0</v>
      </c>
      <c r="DG42" s="126">
        <f>'2 кв.'!DG43+'1 кв.'!DG48</f>
        <v>0</v>
      </c>
      <c r="DH42" s="126">
        <f>'2 кв.'!DH43+'1 кв.'!DH48</f>
        <v>0</v>
      </c>
      <c r="DI42" s="126">
        <f>'2 кв.'!DI43+'1 кв.'!DI48</f>
        <v>0</v>
      </c>
      <c r="DJ42" s="126">
        <f>'2 кв.'!DJ43+'1 кв.'!DJ48</f>
        <v>0</v>
      </c>
      <c r="DK42" s="126">
        <f>'2 кв.'!DK43+'1 кв.'!DK48</f>
        <v>0</v>
      </c>
      <c r="DL42" s="126">
        <f>'2 кв.'!DL43+'1 кв.'!DL48</f>
        <v>0</v>
      </c>
      <c r="DM42" s="126">
        <f>'2 кв.'!DM43+'1 кв.'!DM48</f>
        <v>0</v>
      </c>
      <c r="DN42" s="126">
        <f>'2 кв.'!DN43+'1 кв.'!DN48</f>
        <v>0</v>
      </c>
      <c r="DO42" s="126">
        <f>'2 кв.'!DO43+'1 кв.'!DO48</f>
        <v>512.05700000000002</v>
      </c>
      <c r="DP42" s="126">
        <f>'2 кв.'!DP43+'1 кв.'!DP48</f>
        <v>0</v>
      </c>
      <c r="DQ42" s="126">
        <f>'2 кв.'!DQ43+'1 кв.'!DQ48</f>
        <v>0</v>
      </c>
      <c r="DR42" s="126">
        <f>'2 кв.'!DR43+'1 кв.'!DR48</f>
        <v>0</v>
      </c>
      <c r="DS42" s="126">
        <f>'2 кв.'!DS43+'1 кв.'!DS48</f>
        <v>0</v>
      </c>
      <c r="DT42" s="126">
        <f>'2 кв.'!DT43+'1 кв.'!DT48</f>
        <v>0</v>
      </c>
      <c r="DU42" s="126">
        <f>'2 кв.'!DU43+'1 кв.'!DU48</f>
        <v>0</v>
      </c>
      <c r="DV42" s="126">
        <f>'2 кв.'!DV43+'1 кв.'!DV48</f>
        <v>0</v>
      </c>
      <c r="DW42" s="126">
        <f>'2 кв.'!DW43+'1 кв.'!DW48</f>
        <v>43.896999999999998</v>
      </c>
      <c r="DX42" s="126">
        <f>'2 кв.'!DX43+'1 кв.'!DX48</f>
        <v>0</v>
      </c>
      <c r="DY42" s="126">
        <f>'2 кв.'!DY43+'1 кв.'!DY48</f>
        <v>10.577</v>
      </c>
      <c r="DZ42" s="126">
        <f>'2 кв.'!DZ43+'1 кв.'!DZ48</f>
        <v>0</v>
      </c>
      <c r="EA42" s="126">
        <f>'2 кв.'!EA43+'1 кв.'!EA48</f>
        <v>0</v>
      </c>
      <c r="EB42" s="126">
        <f>'2 кв.'!EB43+'1 кв.'!EB48</f>
        <v>0</v>
      </c>
      <c r="EC42" s="126">
        <f>'2 кв.'!EC43+'1 кв.'!EC48</f>
        <v>0</v>
      </c>
      <c r="ED42" s="126">
        <f>'2 кв.'!ED43+'1 кв.'!ED48</f>
        <v>0</v>
      </c>
      <c r="EE42" s="126">
        <f>'2 кв.'!EE43+'1 кв.'!EE48</f>
        <v>0</v>
      </c>
      <c r="EF42" s="126">
        <f>'2 кв.'!EF43+'1 кв.'!EF48</f>
        <v>0</v>
      </c>
      <c r="EG42" s="126">
        <f>'2 кв.'!EG43+'1 кв.'!EG48</f>
        <v>0</v>
      </c>
      <c r="EH42" s="126">
        <f>'2 кв.'!EH43+'1 кв.'!EH48</f>
        <v>0</v>
      </c>
      <c r="EI42" s="126">
        <f>'2 кв.'!EI43+'1 кв.'!EI48</f>
        <v>0</v>
      </c>
      <c r="EJ42" s="126">
        <f>'2 кв.'!EJ43+'1 кв.'!EJ48</f>
        <v>0</v>
      </c>
      <c r="EK42" s="126">
        <f>'2 кв.'!EK43+'1 кв.'!EK48</f>
        <v>0</v>
      </c>
      <c r="EL42" s="126">
        <f>'2 кв.'!EL43+'1 кв.'!EL48</f>
        <v>0</v>
      </c>
      <c r="EM42" s="126">
        <f>'2 кв.'!EM43+'1 кв.'!EM48</f>
        <v>0</v>
      </c>
      <c r="EN42" s="126">
        <f>'2 кв.'!EN43+'1 кв.'!EN48</f>
        <v>0</v>
      </c>
      <c r="EO42" s="126">
        <f>'2 кв.'!EO43+'1 кв.'!EO48</f>
        <v>0</v>
      </c>
      <c r="EP42" s="126">
        <f>'2 кв.'!EP43+'1 кв.'!EP48</f>
        <v>0</v>
      </c>
      <c r="EQ42" s="126">
        <f>'2 кв.'!EQ43+'1 кв.'!EQ48</f>
        <v>0</v>
      </c>
      <c r="ER42" s="126">
        <f>'2 кв.'!ER43+'1 кв.'!ER48</f>
        <v>0</v>
      </c>
      <c r="ES42" s="126">
        <f>'2 кв.'!ES43+'1 кв.'!ES48</f>
        <v>0</v>
      </c>
      <c r="ET42" s="126">
        <f>'2 кв.'!ET43+'1 кв.'!ET48</f>
        <v>0</v>
      </c>
      <c r="EU42" s="126">
        <f>'2 кв.'!EU43+'1 кв.'!EU48</f>
        <v>0</v>
      </c>
      <c r="EV42" s="126">
        <f>'2 кв.'!EV43+'1 кв.'!EV48</f>
        <v>0</v>
      </c>
      <c r="EW42" s="126">
        <f>'2 кв.'!EW43+'1 кв.'!EW48</f>
        <v>0</v>
      </c>
      <c r="EX42" s="126">
        <f>'2 кв.'!EX43+'1 кв.'!EX48</f>
        <v>0</v>
      </c>
      <c r="EY42" s="126">
        <f>'2 кв.'!EY43+'1 кв.'!EY48</f>
        <v>0</v>
      </c>
      <c r="EZ42" s="126">
        <f>'2 кв.'!EZ43+'1 кв.'!EZ48</f>
        <v>0</v>
      </c>
      <c r="FA42" s="126">
        <f>'2 кв.'!FA43+'1 кв.'!FA48</f>
        <v>0</v>
      </c>
      <c r="FB42" s="126">
        <f>'2 кв.'!FB43+'1 кв.'!FB48</f>
        <v>0</v>
      </c>
      <c r="FC42" s="126">
        <f>'2 кв.'!FC43+'1 кв.'!FC48</f>
        <v>0</v>
      </c>
      <c r="FD42" s="126">
        <f>'2 кв.'!FD43+'1 кв.'!FD48</f>
        <v>0</v>
      </c>
      <c r="FE42" s="126">
        <f>'2 кв.'!FE43+'1 кв.'!FE48</f>
        <v>0</v>
      </c>
      <c r="FF42" s="126">
        <f>'2 кв.'!FF43+'1 кв.'!FF48</f>
        <v>92.805999999999997</v>
      </c>
      <c r="FG42" s="126">
        <f>'2 кв.'!FG43+'1 кв.'!FG48</f>
        <v>0</v>
      </c>
      <c r="FH42" s="126">
        <f>'2 кв.'!FH43+'1 кв.'!FH48</f>
        <v>0</v>
      </c>
      <c r="FI42" s="126">
        <f>'2 кв.'!FI43+'1 кв.'!FI48</f>
        <v>0</v>
      </c>
      <c r="FJ42" s="126">
        <f>'2 кв.'!FJ43+'1 кв.'!FJ48</f>
        <v>0</v>
      </c>
      <c r="FK42" s="126">
        <f>'2 кв.'!FK43+'1 кв.'!FK48</f>
        <v>0</v>
      </c>
      <c r="FL42" s="126">
        <f>'2 кв.'!FL43+'1 кв.'!FL48</f>
        <v>0</v>
      </c>
      <c r="FM42" s="126">
        <f>'2 кв.'!FM43+'1 кв.'!FM48</f>
        <v>183.09100000000001</v>
      </c>
      <c r="FN42" s="126">
        <f>'2 кв.'!FN43+'1 кв.'!FN48</f>
        <v>0</v>
      </c>
      <c r="FO42" s="126">
        <f>'2 кв.'!FO43+'1 кв.'!FO48</f>
        <v>0</v>
      </c>
      <c r="FP42" s="126">
        <f>'2 кв.'!FP43+'1 кв.'!FP48</f>
        <v>0</v>
      </c>
      <c r="FQ42" s="126">
        <f>'2 кв.'!FQ43+'1 кв.'!FQ48</f>
        <v>0</v>
      </c>
      <c r="FR42" s="126">
        <f>'2 кв.'!FR43+'1 кв.'!FR48</f>
        <v>0</v>
      </c>
      <c r="FS42" s="126">
        <f>'2 кв.'!FS43+'1 кв.'!FS48</f>
        <v>0</v>
      </c>
      <c r="FT42" s="126">
        <f>'2 кв.'!FT43+'1 кв.'!FT48</f>
        <v>0</v>
      </c>
      <c r="FU42" s="126">
        <f>'2 кв.'!FU43+'1 кв.'!FU48</f>
        <v>0</v>
      </c>
      <c r="FV42" s="126">
        <f>'2 кв.'!FV43+'1 кв.'!FV48</f>
        <v>0</v>
      </c>
      <c r="FW42" s="126">
        <f>'2 кв.'!FW43+'1 кв.'!FW48</f>
        <v>0</v>
      </c>
      <c r="FX42" s="126">
        <f>'2 кв.'!FX43+'1 кв.'!FX48</f>
        <v>0</v>
      </c>
      <c r="FY42" s="126">
        <f>'2 кв.'!FY43+'1 кв.'!FY48</f>
        <v>0</v>
      </c>
      <c r="FZ42" s="126">
        <f>'2 кв.'!FZ43+'1 кв.'!FZ48</f>
        <v>0</v>
      </c>
      <c r="GA42" s="126">
        <f>'2 кв.'!GA43+'1 кв.'!GA48</f>
        <v>0</v>
      </c>
      <c r="GB42" s="126">
        <f>'2 кв.'!GB43+'1 кв.'!GB48</f>
        <v>0</v>
      </c>
      <c r="GC42" s="126">
        <f>'2 кв.'!GC43+'1 кв.'!GC48</f>
        <v>0</v>
      </c>
      <c r="GD42" s="126">
        <f>'2 кв.'!GD43+'1 кв.'!GD48</f>
        <v>0</v>
      </c>
      <c r="GE42" s="126">
        <f>'2 кв.'!GE43+'1 кв.'!GE48</f>
        <v>0</v>
      </c>
      <c r="GF42" s="126">
        <f>'2 кв.'!GF43+'1 кв.'!GF48</f>
        <v>0</v>
      </c>
      <c r="GG42" s="126">
        <f>'2 кв.'!GG43+'1 кв.'!GG48</f>
        <v>0</v>
      </c>
      <c r="GH42" s="126">
        <f>'2 кв.'!GH43+'1 кв.'!GH48</f>
        <v>0</v>
      </c>
      <c r="GI42" s="126">
        <f>'2 кв.'!GI43+'1 кв.'!GI48</f>
        <v>0</v>
      </c>
      <c r="GJ42" s="126">
        <f>'2 кв.'!GJ43+'1 кв.'!GJ48</f>
        <v>0</v>
      </c>
      <c r="GK42" s="126">
        <f>'2 кв.'!GK43+'1 кв.'!GK48</f>
        <v>0</v>
      </c>
      <c r="GL42" s="126">
        <f>'2 кв.'!GL43+'1 кв.'!GL48</f>
        <v>0</v>
      </c>
      <c r="GM42" s="126">
        <f>'2 кв.'!GM43+'1 кв.'!GM48</f>
        <v>0</v>
      </c>
      <c r="GN42" s="126">
        <f>'2 кв.'!GN43+'1 кв.'!GN48</f>
        <v>0</v>
      </c>
      <c r="GO42" s="126">
        <f>'2 кв.'!GO43+'1 кв.'!GO48</f>
        <v>0</v>
      </c>
      <c r="GP42" s="126">
        <f>'2 кв.'!GP43+'1 кв.'!GP48</f>
        <v>0</v>
      </c>
      <c r="GQ42" s="126">
        <f>'2 кв.'!GQ43+'1 кв.'!GQ48</f>
        <v>0</v>
      </c>
      <c r="GR42" s="126">
        <f>'2 кв.'!GR43+'1 кв.'!GR48</f>
        <v>0</v>
      </c>
      <c r="GS42" s="126">
        <f>'2 кв.'!GS43+'1 кв.'!GS48</f>
        <v>0</v>
      </c>
      <c r="GT42" s="126">
        <f>'2 кв.'!GT43+'1 кв.'!GT48</f>
        <v>0</v>
      </c>
      <c r="GU42" s="126">
        <f>'2 кв.'!GU43+'1 кв.'!GU48</f>
        <v>0</v>
      </c>
      <c r="GV42" s="126">
        <f>'2 кв.'!GV43+'1 кв.'!GV48</f>
        <v>1.052</v>
      </c>
      <c r="GW42" s="126">
        <f>'2 кв.'!GW43+'1 кв.'!GW48</f>
        <v>0</v>
      </c>
      <c r="GX42" s="126">
        <f>'2 кв.'!GX43+'1 кв.'!GX48</f>
        <v>0</v>
      </c>
      <c r="GY42" s="126">
        <f>'2 кв.'!GY43+'1 кв.'!GY48</f>
        <v>0</v>
      </c>
      <c r="GZ42" s="126">
        <f>'2 кв.'!GZ43+'1 кв.'!GZ48</f>
        <v>0</v>
      </c>
      <c r="HA42" s="126">
        <f>'2 кв.'!HA43+'1 кв.'!HA48</f>
        <v>0</v>
      </c>
      <c r="HB42" s="126">
        <f>'2 кв.'!HB43+'1 кв.'!HB48</f>
        <v>0</v>
      </c>
      <c r="HC42" s="126">
        <f>'2 кв.'!HC43+'1 кв.'!HC48</f>
        <v>0</v>
      </c>
      <c r="HD42" s="126">
        <f>'2 кв.'!HD43+'1 кв.'!HD48</f>
        <v>0</v>
      </c>
      <c r="HE42" s="126">
        <f>'2 кв.'!HE43+'1 кв.'!HE48</f>
        <v>0</v>
      </c>
      <c r="HF42" s="126">
        <f>'2 кв.'!HF43+'1 кв.'!HF48</f>
        <v>0</v>
      </c>
      <c r="HG42" s="126">
        <f>'2 кв.'!HG43+'1 кв.'!HG48</f>
        <v>0</v>
      </c>
      <c r="HH42" s="126">
        <f>'2 кв.'!HH43+'1 кв.'!HH48</f>
        <v>0</v>
      </c>
      <c r="HI42" s="126">
        <f>'2 кв.'!HI43+'1 кв.'!HI48</f>
        <v>0</v>
      </c>
      <c r="HJ42" s="126">
        <f>'2 кв.'!HJ43+'1 кв.'!HJ48</f>
        <v>0</v>
      </c>
      <c r="HK42" s="126">
        <f>'2 кв.'!HK43+'1 кв.'!HK48</f>
        <v>0</v>
      </c>
      <c r="HL42" s="126">
        <f>'2 кв.'!HL43+'1 кв.'!HL48</f>
        <v>0</v>
      </c>
      <c r="HM42" s="126">
        <f>'2 кв.'!HM43+'1 кв.'!HM48</f>
        <v>0</v>
      </c>
      <c r="HN42" s="126">
        <f>'2 кв.'!HN43+'1 кв.'!HN48</f>
        <v>0</v>
      </c>
      <c r="HO42" s="126">
        <f>'2 кв.'!HO43+'1 кв.'!HO48</f>
        <v>0</v>
      </c>
      <c r="HP42" s="126">
        <f>'2 кв.'!HP43+'1 кв.'!HP48</f>
        <v>0</v>
      </c>
      <c r="HQ42" s="126">
        <f>'2 кв.'!HQ43+'1 кв.'!HQ48</f>
        <v>0</v>
      </c>
      <c r="HR42" s="126">
        <f>'2 кв.'!HR43+'1 кв.'!HR48</f>
        <v>47.622999999999998</v>
      </c>
      <c r="HS42" s="126">
        <f>'2 кв.'!HS43+'1 кв.'!HS48</f>
        <v>0</v>
      </c>
      <c r="HT42" s="126">
        <f>'2 кв.'!HT43+'1 кв.'!HT48</f>
        <v>0</v>
      </c>
      <c r="HU42" s="126">
        <f>'2 кв.'!HU43+'1 кв.'!HU48</f>
        <v>0</v>
      </c>
      <c r="HV42" s="126">
        <f>'2 кв.'!HV43+'1 кв.'!HV48</f>
        <v>0</v>
      </c>
      <c r="HW42" s="126">
        <f>'2 кв.'!HW43+'1 кв.'!HW48</f>
        <v>0</v>
      </c>
      <c r="HX42" s="126">
        <f>'2 кв.'!HX43+'1 кв.'!HX48</f>
        <v>0</v>
      </c>
      <c r="HY42" s="126">
        <f>'2 кв.'!HY43+'1 кв.'!HY48</f>
        <v>0</v>
      </c>
      <c r="HZ42" s="126">
        <f>'2 кв.'!HZ43+'1 кв.'!HZ48</f>
        <v>0</v>
      </c>
      <c r="IA42" s="126">
        <f>'2 кв.'!IA43+'1 кв.'!IA48</f>
        <v>0</v>
      </c>
      <c r="IB42" s="126">
        <f>'2 кв.'!IB43+'1 кв.'!IB48</f>
        <v>0</v>
      </c>
      <c r="IC42" s="126">
        <f>'2 кв.'!IC43+'1 кв.'!IC48</f>
        <v>0</v>
      </c>
      <c r="ID42" s="126">
        <f>'2 кв.'!ID43+'1 кв.'!ID48</f>
        <v>1.554</v>
      </c>
      <c r="IE42" s="126">
        <f>'2 кв.'!IE43+'1 кв.'!IE48</f>
        <v>0</v>
      </c>
      <c r="IF42" s="126">
        <f>'2 кв.'!IF43+'1 кв.'!IF48</f>
        <v>0</v>
      </c>
    </row>
    <row r="43" spans="1:240" s="79" customFormat="1" ht="13.5" customHeight="1">
      <c r="A43" s="74" t="s">
        <v>61</v>
      </c>
      <c r="B43" s="80" t="s">
        <v>62</v>
      </c>
      <c r="C43" s="76" t="s">
        <v>40</v>
      </c>
      <c r="D43" s="84">
        <f t="shared" si="4"/>
        <v>1057</v>
      </c>
      <c r="E43" s="77">
        <f t="shared" si="5"/>
        <v>1057</v>
      </c>
      <c r="F43" s="77"/>
      <c r="G43" s="126">
        <f>'2 кв.'!G44+'1 кв.'!G49</f>
        <v>4</v>
      </c>
      <c r="H43" s="126">
        <f>'2 кв.'!H44+'1 кв.'!H49</f>
        <v>0</v>
      </c>
      <c r="I43" s="126">
        <f>'2 кв.'!I44+'1 кв.'!I49</f>
        <v>0</v>
      </c>
      <c r="J43" s="126">
        <f>'2 кв.'!J44+'1 кв.'!J49</f>
        <v>0</v>
      </c>
      <c r="K43" s="126">
        <f>'2 кв.'!K44+'1 кв.'!K49</f>
        <v>0</v>
      </c>
      <c r="L43" s="126">
        <f>'2 кв.'!L44+'1 кв.'!L49</f>
        <v>0</v>
      </c>
      <c r="M43" s="126">
        <f>'2 кв.'!M44+'1 кв.'!M49</f>
        <v>0</v>
      </c>
      <c r="N43" s="126">
        <f>'2 кв.'!N44+'1 кв.'!N49</f>
        <v>1</v>
      </c>
      <c r="O43" s="126">
        <f>'2 кв.'!O44+'1 кв.'!O49</f>
        <v>0</v>
      </c>
      <c r="P43" s="126">
        <f>'2 кв.'!P44+'1 кв.'!P49</f>
        <v>0</v>
      </c>
      <c r="Q43" s="126">
        <f>'2 кв.'!Q44+'1 кв.'!Q49</f>
        <v>0</v>
      </c>
      <c r="R43" s="126">
        <f>'2 кв.'!R44+'1 кв.'!R49</f>
        <v>0</v>
      </c>
      <c r="S43" s="126">
        <f>'2 кв.'!S44+'1 кв.'!S49</f>
        <v>1</v>
      </c>
      <c r="T43" s="126">
        <f>'2 кв.'!T44+'1 кв.'!T49</f>
        <v>0</v>
      </c>
      <c r="U43" s="126">
        <f>'2 кв.'!U44+'1 кв.'!U49</f>
        <v>5</v>
      </c>
      <c r="V43" s="126">
        <f>'2 кв.'!V44+'1 кв.'!V49</f>
        <v>0</v>
      </c>
      <c r="W43" s="126">
        <f>'2 кв.'!W44+'1 кв.'!W49</f>
        <v>0</v>
      </c>
      <c r="X43" s="126">
        <f>'2 кв.'!X44+'1 кв.'!X49</f>
        <v>2</v>
      </c>
      <c r="Y43" s="126">
        <f>'2 кв.'!Y44+'1 кв.'!Y49</f>
        <v>0</v>
      </c>
      <c r="Z43" s="126">
        <f>'2 кв.'!Z44+'1 кв.'!Z49</f>
        <v>0</v>
      </c>
      <c r="AA43" s="126">
        <f>'2 кв.'!AA44+'1 кв.'!AA49</f>
        <v>0</v>
      </c>
      <c r="AB43" s="126">
        <f>'2 кв.'!AB44+'1 кв.'!AB49</f>
        <v>38</v>
      </c>
      <c r="AC43" s="126">
        <f>'2 кв.'!AC44+'1 кв.'!AC49</f>
        <v>2</v>
      </c>
      <c r="AD43" s="126">
        <f>'2 кв.'!AD44+'1 кв.'!AD49</f>
        <v>5</v>
      </c>
      <c r="AE43" s="126">
        <f>'2 кв.'!AE44+'1 кв.'!AE49</f>
        <v>0</v>
      </c>
      <c r="AF43" s="126">
        <f>'2 кв.'!AF44+'1 кв.'!AF49</f>
        <v>0</v>
      </c>
      <c r="AG43" s="126">
        <f>'2 кв.'!AG44+'1 кв.'!AG49</f>
        <v>9</v>
      </c>
      <c r="AH43" s="126">
        <f>'2 кв.'!AH44+'1 кв.'!AH49</f>
        <v>0</v>
      </c>
      <c r="AI43" s="126">
        <f>'2 кв.'!AI44+'1 кв.'!AI49</f>
        <v>0</v>
      </c>
      <c r="AJ43" s="126">
        <f>'2 кв.'!AJ44+'1 кв.'!AJ49</f>
        <v>2</v>
      </c>
      <c r="AK43" s="126">
        <f>'2 кв.'!AK44+'1 кв.'!AK49</f>
        <v>1</v>
      </c>
      <c r="AL43" s="126">
        <f>'2 кв.'!AL44+'1 кв.'!AL49</f>
        <v>1</v>
      </c>
      <c r="AM43" s="126">
        <f>'2 кв.'!AM44+'1 кв.'!AM49</f>
        <v>0</v>
      </c>
      <c r="AN43" s="126">
        <f>'2 кв.'!AN44+'1 кв.'!AN49</f>
        <v>0</v>
      </c>
      <c r="AO43" s="126">
        <f>'2 кв.'!AO44+'1 кв.'!AO49</f>
        <v>0</v>
      </c>
      <c r="AP43" s="126">
        <f>'2 кв.'!AP44+'1 кв.'!AP49</f>
        <v>0</v>
      </c>
      <c r="AQ43" s="126">
        <f>'2 кв.'!AQ44+'1 кв.'!AQ49</f>
        <v>0</v>
      </c>
      <c r="AR43" s="126">
        <f>'2 кв.'!AR44+'1 кв.'!AR49</f>
        <v>3</v>
      </c>
      <c r="AS43" s="126">
        <f>'2 кв.'!AS44+'1 кв.'!AS49</f>
        <v>0</v>
      </c>
      <c r="AT43" s="126">
        <f>'2 кв.'!AT44+'1 кв.'!AT49</f>
        <v>4</v>
      </c>
      <c r="AU43" s="126">
        <f>'2 кв.'!AU44+'1 кв.'!AU49</f>
        <v>6</v>
      </c>
      <c r="AV43" s="126">
        <f>'2 кв.'!AV44+'1 кв.'!AV49</f>
        <v>3</v>
      </c>
      <c r="AW43" s="126">
        <f>'2 кв.'!AW44+'1 кв.'!AW49</f>
        <v>3</v>
      </c>
      <c r="AX43" s="126">
        <f>'2 кв.'!AX44+'1 кв.'!AX49</f>
        <v>3</v>
      </c>
      <c r="AY43" s="126">
        <f>'2 кв.'!AY44+'1 кв.'!AY49</f>
        <v>0</v>
      </c>
      <c r="AZ43" s="126">
        <f>'2 кв.'!AZ44+'1 кв.'!AZ49</f>
        <v>0</v>
      </c>
      <c r="BA43" s="126">
        <f>'2 кв.'!BA44+'1 кв.'!BA49</f>
        <v>2</v>
      </c>
      <c r="BB43" s="126">
        <f>'2 кв.'!BB44+'1 кв.'!BB49</f>
        <v>3</v>
      </c>
      <c r="BC43" s="126">
        <f>'2 кв.'!BC44+'1 кв.'!BC49</f>
        <v>0</v>
      </c>
      <c r="BD43" s="126">
        <f>'2 кв.'!BD44+'1 кв.'!BD49</f>
        <v>0</v>
      </c>
      <c r="BE43" s="126">
        <f>'2 кв.'!BE44+'1 кв.'!BE49</f>
        <v>0</v>
      </c>
      <c r="BF43" s="126">
        <f>'2 кв.'!BF44+'1 кв.'!BF49</f>
        <v>0</v>
      </c>
      <c r="BG43" s="126">
        <f>'2 кв.'!BG44+'1 кв.'!BG49</f>
        <v>1</v>
      </c>
      <c r="BH43" s="126">
        <f>'2 кв.'!BH44+'1 кв.'!BH49</f>
        <v>2</v>
      </c>
      <c r="BI43" s="126">
        <f>'2 кв.'!BI44+'1 кв.'!BI49</f>
        <v>0</v>
      </c>
      <c r="BJ43" s="126">
        <f>'2 кв.'!BJ44+'1 кв.'!BJ49</f>
        <v>0</v>
      </c>
      <c r="BK43" s="126">
        <f>'2 кв.'!BK44+'1 кв.'!BK49</f>
        <v>0</v>
      </c>
      <c r="BL43" s="126">
        <f>'2 кв.'!BL44+'1 кв.'!BL49</f>
        <v>0</v>
      </c>
      <c r="BM43" s="126">
        <f>'2 кв.'!BM44+'1 кв.'!BM49</f>
        <v>0</v>
      </c>
      <c r="BN43" s="126">
        <f>'2 кв.'!BN44+'1 кв.'!BN49</f>
        <v>0</v>
      </c>
      <c r="BO43" s="126">
        <f>'2 кв.'!BO44+'1 кв.'!BO49</f>
        <v>0</v>
      </c>
      <c r="BP43" s="126">
        <f>'2 кв.'!BP44+'1 кв.'!BP49</f>
        <v>0</v>
      </c>
      <c r="BQ43" s="126">
        <f>'2 кв.'!BQ44+'1 кв.'!BQ49</f>
        <v>1</v>
      </c>
      <c r="BR43" s="126">
        <f>'2 кв.'!BR44+'1 кв.'!BR49</f>
        <v>0</v>
      </c>
      <c r="BS43" s="126">
        <f>'2 кв.'!BS44+'1 кв.'!BS49</f>
        <v>0</v>
      </c>
      <c r="BT43" s="126">
        <f>'2 кв.'!BT44+'1 кв.'!BT49</f>
        <v>1</v>
      </c>
      <c r="BU43" s="126">
        <f>'2 кв.'!BU44+'1 кв.'!BU49</f>
        <v>0</v>
      </c>
      <c r="BV43" s="126">
        <f>'2 кв.'!BV44+'1 кв.'!BV49</f>
        <v>0</v>
      </c>
      <c r="BW43" s="126">
        <f>'2 кв.'!BW44+'1 кв.'!BW49</f>
        <v>0</v>
      </c>
      <c r="BX43" s="126">
        <f>'2 кв.'!BX44+'1 кв.'!BX49</f>
        <v>0</v>
      </c>
      <c r="BY43" s="126">
        <f>'2 кв.'!BY44+'1 кв.'!BY49</f>
        <v>6</v>
      </c>
      <c r="BZ43" s="126">
        <f>'2 кв.'!BZ44+'1 кв.'!BZ49</f>
        <v>0</v>
      </c>
      <c r="CA43" s="126">
        <f>'2 кв.'!CA44+'1 кв.'!CA49</f>
        <v>0</v>
      </c>
      <c r="CB43" s="126">
        <f>'2 кв.'!CB44+'1 кв.'!CB49</f>
        <v>0</v>
      </c>
      <c r="CC43" s="126">
        <f>'2 кв.'!CC44+'1 кв.'!CC49</f>
        <v>4</v>
      </c>
      <c r="CD43" s="126">
        <f>'2 кв.'!CD44+'1 кв.'!CD49</f>
        <v>1</v>
      </c>
      <c r="CE43" s="126">
        <f>'2 кв.'!CE44+'1 кв.'!CE49</f>
        <v>0</v>
      </c>
      <c r="CF43" s="126">
        <f>'2 кв.'!CF44+'1 кв.'!CF49</f>
        <v>0</v>
      </c>
      <c r="CG43" s="126">
        <f>'2 кв.'!CG44+'1 кв.'!CG49</f>
        <v>0</v>
      </c>
      <c r="CH43" s="126">
        <f>'2 кв.'!CH44+'1 кв.'!CH49</f>
        <v>0</v>
      </c>
      <c r="CI43" s="126">
        <f>'2 кв.'!CI44+'1 кв.'!CI49</f>
        <v>0</v>
      </c>
      <c r="CJ43" s="126">
        <f>'2 кв.'!CJ44+'1 кв.'!CJ49</f>
        <v>0</v>
      </c>
      <c r="CK43" s="126">
        <f>'2 кв.'!CK44+'1 кв.'!CK49</f>
        <v>0</v>
      </c>
      <c r="CL43" s="126">
        <f>'2 кв.'!CL44+'1 кв.'!CL49</f>
        <v>0</v>
      </c>
      <c r="CM43" s="126">
        <f>'2 кв.'!CM44+'1 кв.'!CM49</f>
        <v>0</v>
      </c>
      <c r="CN43" s="126">
        <f>'2 кв.'!CN44+'1 кв.'!CN49</f>
        <v>0</v>
      </c>
      <c r="CO43" s="126">
        <f>'2 кв.'!CO44+'1 кв.'!CO49</f>
        <v>0</v>
      </c>
      <c r="CP43" s="126">
        <f>'2 кв.'!CP44+'1 кв.'!CP49</f>
        <v>0</v>
      </c>
      <c r="CQ43" s="126">
        <f>'2 кв.'!CQ44+'1 кв.'!CQ49</f>
        <v>15</v>
      </c>
      <c r="CR43" s="126">
        <f>'2 кв.'!CR44+'1 кв.'!CR49</f>
        <v>0</v>
      </c>
      <c r="CS43" s="126">
        <f>'2 кв.'!CS44+'1 кв.'!CS49</f>
        <v>6</v>
      </c>
      <c r="CT43" s="126">
        <f>'2 кв.'!CT44+'1 кв.'!CT49</f>
        <v>0</v>
      </c>
      <c r="CU43" s="126">
        <f>'2 кв.'!CU44+'1 кв.'!CU49</f>
        <v>3</v>
      </c>
      <c r="CV43" s="126">
        <f>'2 кв.'!CV44+'1 кв.'!CV49</f>
        <v>0</v>
      </c>
      <c r="CW43" s="126">
        <f>'2 кв.'!CW44+'1 кв.'!CW49</f>
        <v>2</v>
      </c>
      <c r="CX43" s="126">
        <f>'2 кв.'!CX44+'1 кв.'!CX49</f>
        <v>0</v>
      </c>
      <c r="CY43" s="126">
        <f>'2 кв.'!CY44+'1 кв.'!CY49</f>
        <v>3</v>
      </c>
      <c r="CZ43" s="126">
        <f>'2 кв.'!CZ44+'1 кв.'!CZ49</f>
        <v>0</v>
      </c>
      <c r="DA43" s="126">
        <f>'2 кв.'!DA44+'1 кв.'!DA49</f>
        <v>0</v>
      </c>
      <c r="DB43" s="126">
        <f>'2 кв.'!DB44+'1 кв.'!DB49</f>
        <v>0</v>
      </c>
      <c r="DC43" s="126">
        <f>'2 кв.'!DC44+'1 кв.'!DC49</f>
        <v>0</v>
      </c>
      <c r="DD43" s="126">
        <f>'2 кв.'!DD44+'1 кв.'!DD49</f>
        <v>0</v>
      </c>
      <c r="DE43" s="126">
        <f>'2 кв.'!DE44+'1 кв.'!DE49</f>
        <v>0</v>
      </c>
      <c r="DF43" s="126">
        <f>'2 кв.'!DF44+'1 кв.'!DF49</f>
        <v>0</v>
      </c>
      <c r="DG43" s="126">
        <f>'2 кв.'!DG44+'1 кв.'!DG49</f>
        <v>0</v>
      </c>
      <c r="DH43" s="126">
        <f>'2 кв.'!DH44+'1 кв.'!DH49</f>
        <v>0</v>
      </c>
      <c r="DI43" s="126">
        <f>'2 кв.'!DI44+'1 кв.'!DI49</f>
        <v>11</v>
      </c>
      <c r="DJ43" s="126">
        <f>'2 кв.'!DJ44+'1 кв.'!DJ49</f>
        <v>19</v>
      </c>
      <c r="DK43" s="126">
        <f>'2 кв.'!DK44+'1 кв.'!DK49</f>
        <v>41</v>
      </c>
      <c r="DL43" s="126">
        <f>'2 кв.'!DL44+'1 кв.'!DL49</f>
        <v>45</v>
      </c>
      <c r="DM43" s="126">
        <f>'2 кв.'!DM44+'1 кв.'!DM49</f>
        <v>53</v>
      </c>
      <c r="DN43" s="126">
        <f>'2 кв.'!DN44+'1 кв.'!DN49</f>
        <v>78</v>
      </c>
      <c r="DO43" s="126">
        <f>'2 кв.'!DO44+'1 кв.'!DO49</f>
        <v>33</v>
      </c>
      <c r="DP43" s="126">
        <f>'2 кв.'!DP44+'1 кв.'!DP49</f>
        <v>2</v>
      </c>
      <c r="DQ43" s="126">
        <f>'2 кв.'!DQ44+'1 кв.'!DQ49</f>
        <v>0</v>
      </c>
      <c r="DR43" s="126">
        <f>'2 кв.'!DR44+'1 кв.'!DR49</f>
        <v>0</v>
      </c>
      <c r="DS43" s="126">
        <f>'2 кв.'!DS44+'1 кв.'!DS49</f>
        <v>0</v>
      </c>
      <c r="DT43" s="126">
        <f>'2 кв.'!DT44+'1 кв.'!DT49</f>
        <v>0</v>
      </c>
      <c r="DU43" s="126">
        <f>'2 кв.'!DU44+'1 кв.'!DU49</f>
        <v>0</v>
      </c>
      <c r="DV43" s="126">
        <f>'2 кв.'!DV44+'1 кв.'!DV49</f>
        <v>0</v>
      </c>
      <c r="DW43" s="126">
        <f>'2 кв.'!DW44+'1 кв.'!DW49</f>
        <v>0</v>
      </c>
      <c r="DX43" s="126">
        <f>'2 кв.'!DX44+'1 кв.'!DX49</f>
        <v>45</v>
      </c>
      <c r="DY43" s="126">
        <f>'2 кв.'!DY44+'1 кв.'!DY49</f>
        <v>97</v>
      </c>
      <c r="DZ43" s="126">
        <f>'2 кв.'!DZ44+'1 кв.'!DZ49</f>
        <v>0</v>
      </c>
      <c r="EA43" s="126">
        <f>'2 кв.'!EA44+'1 кв.'!EA49</f>
        <v>0</v>
      </c>
      <c r="EB43" s="126">
        <f>'2 кв.'!EB44+'1 кв.'!EB49</f>
        <v>83</v>
      </c>
      <c r="EC43" s="126">
        <f>'2 кв.'!EC44+'1 кв.'!EC49</f>
        <v>0</v>
      </c>
      <c r="ED43" s="126">
        <f>'2 кв.'!ED44+'1 кв.'!ED49</f>
        <v>0</v>
      </c>
      <c r="EE43" s="126">
        <f>'2 кв.'!EE44+'1 кв.'!EE49</f>
        <v>0</v>
      </c>
      <c r="EF43" s="126">
        <f>'2 кв.'!EF44+'1 кв.'!EF49</f>
        <v>0</v>
      </c>
      <c r="EG43" s="126">
        <f>'2 кв.'!EG44+'1 кв.'!EG49</f>
        <v>0</v>
      </c>
      <c r="EH43" s="126">
        <f>'2 кв.'!EH44+'1 кв.'!EH49</f>
        <v>69</v>
      </c>
      <c r="EI43" s="126">
        <f>'2 кв.'!EI44+'1 кв.'!EI49</f>
        <v>57</v>
      </c>
      <c r="EJ43" s="126">
        <f>'2 кв.'!EJ44+'1 кв.'!EJ49</f>
        <v>0</v>
      </c>
      <c r="EK43" s="126">
        <f>'2 кв.'!EK44+'1 кв.'!EK49</f>
        <v>2</v>
      </c>
      <c r="EL43" s="126">
        <f>'2 кв.'!EL44+'1 кв.'!EL49</f>
        <v>0</v>
      </c>
      <c r="EM43" s="126">
        <f>'2 кв.'!EM44+'1 кв.'!EM49</f>
        <v>0</v>
      </c>
      <c r="EN43" s="126">
        <f>'2 кв.'!EN44+'1 кв.'!EN49</f>
        <v>0</v>
      </c>
      <c r="EO43" s="126">
        <f>'2 кв.'!EO44+'1 кв.'!EO49</f>
        <v>0</v>
      </c>
      <c r="EP43" s="126">
        <f>'2 кв.'!EP44+'1 кв.'!EP49</f>
        <v>0</v>
      </c>
      <c r="EQ43" s="126">
        <f>'2 кв.'!EQ44+'1 кв.'!EQ49</f>
        <v>0</v>
      </c>
      <c r="ER43" s="126">
        <f>'2 кв.'!ER44+'1 кв.'!ER49</f>
        <v>0</v>
      </c>
      <c r="ES43" s="126">
        <f>'2 кв.'!ES44+'1 кв.'!ES49</f>
        <v>0</v>
      </c>
      <c r="ET43" s="126">
        <f>'2 кв.'!ET44+'1 кв.'!ET49</f>
        <v>0</v>
      </c>
      <c r="EU43" s="126">
        <f>'2 кв.'!EU44+'1 кв.'!EU49</f>
        <v>0</v>
      </c>
      <c r="EV43" s="126">
        <f>'2 кв.'!EV44+'1 кв.'!EV49</f>
        <v>1</v>
      </c>
      <c r="EW43" s="126">
        <f>'2 кв.'!EW44+'1 кв.'!EW49</f>
        <v>0</v>
      </c>
      <c r="EX43" s="126">
        <f>'2 кв.'!EX44+'1 кв.'!EX49</f>
        <v>0</v>
      </c>
      <c r="EY43" s="126">
        <f>'2 кв.'!EY44+'1 кв.'!EY49</f>
        <v>2</v>
      </c>
      <c r="EZ43" s="126">
        <f>'2 кв.'!EZ44+'1 кв.'!EZ49</f>
        <v>0</v>
      </c>
      <c r="FA43" s="126">
        <f>'2 кв.'!FA44+'1 кв.'!FA49</f>
        <v>0</v>
      </c>
      <c r="FB43" s="126">
        <f>'2 кв.'!FB44+'1 кв.'!FB49</f>
        <v>0</v>
      </c>
      <c r="FC43" s="126">
        <f>'2 кв.'!FC44+'1 кв.'!FC49</f>
        <v>0</v>
      </c>
      <c r="FD43" s="126">
        <f>'2 кв.'!FD44+'1 кв.'!FD49</f>
        <v>0</v>
      </c>
      <c r="FE43" s="126">
        <f>'2 кв.'!FE44+'1 кв.'!FE49</f>
        <v>0</v>
      </c>
      <c r="FF43" s="126">
        <f>'2 кв.'!FF44+'1 кв.'!FF49</f>
        <v>0</v>
      </c>
      <c r="FG43" s="126">
        <f>'2 кв.'!FG44+'1 кв.'!FG49</f>
        <v>0</v>
      </c>
      <c r="FH43" s="126">
        <f>'2 кв.'!FH44+'1 кв.'!FH49</f>
        <v>33</v>
      </c>
      <c r="FI43" s="126">
        <f>'2 кв.'!FI44+'1 кв.'!FI49</f>
        <v>24</v>
      </c>
      <c r="FJ43" s="126">
        <f>'2 кв.'!FJ44+'1 кв.'!FJ49</f>
        <v>2</v>
      </c>
      <c r="FK43" s="126">
        <f>'2 кв.'!FK44+'1 кв.'!FK49</f>
        <v>0</v>
      </c>
      <c r="FL43" s="126">
        <f>'2 кв.'!FL44+'1 кв.'!FL49</f>
        <v>0</v>
      </c>
      <c r="FM43" s="126">
        <f>'2 кв.'!FM44+'1 кв.'!FM49</f>
        <v>25</v>
      </c>
      <c r="FN43" s="126">
        <f>'2 кв.'!FN44+'1 кв.'!FN49</f>
        <v>0</v>
      </c>
      <c r="FO43" s="126">
        <f>'2 кв.'!FO44+'1 кв.'!FO49</f>
        <v>45</v>
      </c>
      <c r="FP43" s="126">
        <f>'2 кв.'!FP44+'1 кв.'!FP49</f>
        <v>0</v>
      </c>
      <c r="FQ43" s="126">
        <f>'2 кв.'!FQ44+'1 кв.'!FQ49</f>
        <v>42</v>
      </c>
      <c r="FR43" s="126">
        <f>'2 кв.'!FR44+'1 кв.'!FR49</f>
        <v>19</v>
      </c>
      <c r="FS43" s="126">
        <f>'2 кв.'!FS44+'1 кв.'!FS49</f>
        <v>0</v>
      </c>
      <c r="FT43" s="126">
        <f>'2 кв.'!FT44+'1 кв.'!FT49</f>
        <v>0</v>
      </c>
      <c r="FU43" s="126">
        <f>'2 кв.'!FU44+'1 кв.'!FU49</f>
        <v>0</v>
      </c>
      <c r="FV43" s="126">
        <f>'2 кв.'!FV44+'1 кв.'!FV49</f>
        <v>8</v>
      </c>
      <c r="FW43" s="126">
        <f>'2 кв.'!FW44+'1 кв.'!FW49</f>
        <v>13</v>
      </c>
      <c r="FX43" s="126">
        <f>'2 кв.'!FX44+'1 кв.'!FX49</f>
        <v>2</v>
      </c>
      <c r="FY43" s="126">
        <f>'2 кв.'!FY44+'1 кв.'!FY49</f>
        <v>5</v>
      </c>
      <c r="FZ43" s="126">
        <f>'2 кв.'!FZ44+'1 кв.'!FZ49</f>
        <v>0</v>
      </c>
      <c r="GA43" s="126">
        <f>'2 кв.'!GA44+'1 кв.'!GA49</f>
        <v>0</v>
      </c>
      <c r="GB43" s="126">
        <f>'2 кв.'!GB44+'1 кв.'!GB49</f>
        <v>0</v>
      </c>
      <c r="GC43" s="126">
        <f>'2 кв.'!GC44+'1 кв.'!GC49</f>
        <v>0</v>
      </c>
      <c r="GD43" s="126">
        <f>'2 кв.'!GD44+'1 кв.'!GD49</f>
        <v>0</v>
      </c>
      <c r="GE43" s="126">
        <f>'2 кв.'!GE44+'1 кв.'!GE49</f>
        <v>1</v>
      </c>
      <c r="GF43" s="126">
        <f>'2 кв.'!GF44+'1 кв.'!GF49</f>
        <v>0</v>
      </c>
      <c r="GG43" s="126">
        <f>'2 кв.'!GG44+'1 кв.'!GG49</f>
        <v>0</v>
      </c>
      <c r="GH43" s="126">
        <f>'2 кв.'!GH44+'1 кв.'!GH49</f>
        <v>0</v>
      </c>
      <c r="GI43" s="126">
        <f>'2 кв.'!GI44+'1 кв.'!GI49</f>
        <v>0</v>
      </c>
      <c r="GJ43" s="126">
        <f>'2 кв.'!GJ44+'1 кв.'!GJ49</f>
        <v>4</v>
      </c>
      <c r="GK43" s="126">
        <f>'2 кв.'!GK44+'1 кв.'!GK49</f>
        <v>0</v>
      </c>
      <c r="GL43" s="126">
        <f>'2 кв.'!GL44+'1 кв.'!GL49</f>
        <v>0</v>
      </c>
      <c r="GM43" s="126">
        <f>'2 кв.'!GM44+'1 кв.'!GM49</f>
        <v>0</v>
      </c>
      <c r="GN43" s="126">
        <f>'2 кв.'!GN44+'1 кв.'!GN49</f>
        <v>0</v>
      </c>
      <c r="GO43" s="126">
        <f>'2 кв.'!GO44+'1 кв.'!GO49</f>
        <v>0</v>
      </c>
      <c r="GP43" s="126">
        <f>'2 кв.'!GP44+'1 кв.'!GP49</f>
        <v>7</v>
      </c>
      <c r="GQ43" s="126">
        <f>'2 кв.'!GQ44+'1 кв.'!GQ49</f>
        <v>1</v>
      </c>
      <c r="GR43" s="126">
        <f>'2 кв.'!GR44+'1 кв.'!GR49</f>
        <v>0</v>
      </c>
      <c r="GS43" s="126">
        <f>'2 кв.'!GS44+'1 кв.'!GS49</f>
        <v>0</v>
      </c>
      <c r="GT43" s="126">
        <f>'2 кв.'!GT44+'1 кв.'!GT49</f>
        <v>7</v>
      </c>
      <c r="GU43" s="126">
        <f>'2 кв.'!GU44+'1 кв.'!GU49</f>
        <v>0</v>
      </c>
      <c r="GV43" s="126">
        <f>'2 кв.'!GV44+'1 кв.'!GV49</f>
        <v>0</v>
      </c>
      <c r="GW43" s="126">
        <f>'2 кв.'!GW44+'1 кв.'!GW49</f>
        <v>0</v>
      </c>
      <c r="GX43" s="126">
        <f>'2 кв.'!GX44+'1 кв.'!GX49</f>
        <v>0</v>
      </c>
      <c r="GY43" s="126">
        <f>'2 кв.'!GY44+'1 кв.'!GY49</f>
        <v>0</v>
      </c>
      <c r="GZ43" s="126">
        <f>'2 кв.'!GZ44+'1 кв.'!GZ49</f>
        <v>1</v>
      </c>
      <c r="HA43" s="126">
        <f>'2 кв.'!HA44+'1 кв.'!HA49</f>
        <v>0</v>
      </c>
      <c r="HB43" s="126">
        <f>'2 кв.'!HB44+'1 кв.'!HB49</f>
        <v>10</v>
      </c>
      <c r="HC43" s="126">
        <f>'2 кв.'!HC44+'1 кв.'!HC49</f>
        <v>4</v>
      </c>
      <c r="HD43" s="126">
        <f>'2 кв.'!HD44+'1 кв.'!HD49</f>
        <v>0</v>
      </c>
      <c r="HE43" s="126">
        <f>'2 кв.'!HE44+'1 кв.'!HE49</f>
        <v>0</v>
      </c>
      <c r="HF43" s="126">
        <f>'2 кв.'!HF44+'1 кв.'!HF49</f>
        <v>0</v>
      </c>
      <c r="HG43" s="126">
        <f>'2 кв.'!HG44+'1 кв.'!HG49</f>
        <v>0</v>
      </c>
      <c r="HH43" s="126">
        <f>'2 кв.'!HH44+'1 кв.'!HH49</f>
        <v>2</v>
      </c>
      <c r="HI43" s="126">
        <f>'2 кв.'!HI44+'1 кв.'!HI49</f>
        <v>0</v>
      </c>
      <c r="HJ43" s="126">
        <f>'2 кв.'!HJ44+'1 кв.'!HJ49</f>
        <v>0</v>
      </c>
      <c r="HK43" s="126">
        <f>'2 кв.'!HK44+'1 кв.'!HK49</f>
        <v>6</v>
      </c>
      <c r="HL43" s="126">
        <f>'2 кв.'!HL44+'1 кв.'!HL49</f>
        <v>0</v>
      </c>
      <c r="HM43" s="126">
        <f>'2 кв.'!HM44+'1 кв.'!HM49</f>
        <v>2</v>
      </c>
      <c r="HN43" s="126">
        <f>'2 кв.'!HN44+'1 кв.'!HN49</f>
        <v>0</v>
      </c>
      <c r="HO43" s="126">
        <f>'2 кв.'!HO44+'1 кв.'!HO49</f>
        <v>0</v>
      </c>
      <c r="HP43" s="126">
        <f>'2 кв.'!HP44+'1 кв.'!HP49</f>
        <v>0</v>
      </c>
      <c r="HQ43" s="126">
        <f>'2 кв.'!HQ44+'1 кв.'!HQ49</f>
        <v>0</v>
      </c>
      <c r="HR43" s="126">
        <f>'2 кв.'!HR44+'1 кв.'!HR49</f>
        <v>0</v>
      </c>
      <c r="HS43" s="126">
        <f>'2 кв.'!HS44+'1 кв.'!HS49</f>
        <v>0</v>
      </c>
      <c r="HT43" s="126">
        <f>'2 кв.'!HT44+'1 кв.'!HT49</f>
        <v>0</v>
      </c>
      <c r="HU43" s="126">
        <f>'2 кв.'!HU44+'1 кв.'!HU49</f>
        <v>0</v>
      </c>
      <c r="HV43" s="126">
        <f>'2 кв.'!HV44+'1 кв.'!HV49</f>
        <v>1</v>
      </c>
      <c r="HW43" s="126">
        <f>'2 кв.'!HW44+'1 кв.'!HW49</f>
        <v>9</v>
      </c>
      <c r="HX43" s="126">
        <f>'2 кв.'!HX44+'1 кв.'!HX49</f>
        <v>1</v>
      </c>
      <c r="HY43" s="126">
        <f>'2 кв.'!HY44+'1 кв.'!HY49</f>
        <v>0</v>
      </c>
      <c r="HZ43" s="126">
        <f>'2 кв.'!HZ44+'1 кв.'!HZ49</f>
        <v>0</v>
      </c>
      <c r="IA43" s="126">
        <f>'2 кв.'!IA44+'1 кв.'!IA49</f>
        <v>0</v>
      </c>
      <c r="IB43" s="126">
        <f>'2 кв.'!IB44+'1 кв.'!IB49</f>
        <v>0</v>
      </c>
      <c r="IC43" s="126">
        <f>'2 кв.'!IC44+'1 кв.'!IC49</f>
        <v>0</v>
      </c>
      <c r="ID43" s="126">
        <f>'2 кв.'!ID44+'1 кв.'!ID49</f>
        <v>0</v>
      </c>
      <c r="IE43" s="126">
        <f>'2 кв.'!IE44+'1 кв.'!IE49</f>
        <v>0</v>
      </c>
      <c r="IF43" s="126">
        <f>'2 кв.'!IF44+'1 кв.'!IF49</f>
        <v>2</v>
      </c>
    </row>
    <row r="44" spans="1:240" s="79" customFormat="1" ht="13.5" customHeight="1">
      <c r="A44" s="74"/>
      <c r="B44" s="80"/>
      <c r="C44" s="76" t="s">
        <v>17</v>
      </c>
      <c r="D44" s="84">
        <f t="shared" si="4"/>
        <v>602.05100000000004</v>
      </c>
      <c r="E44" s="77">
        <f t="shared" si="5"/>
        <v>602.05100000000004</v>
      </c>
      <c r="F44" s="77"/>
      <c r="G44" s="126">
        <f>'2 кв.'!G45+'1 кв.'!G50</f>
        <v>1.825</v>
      </c>
      <c r="H44" s="126">
        <f>'2 кв.'!H45+'1 кв.'!H50</f>
        <v>0</v>
      </c>
      <c r="I44" s="126">
        <f>'2 кв.'!I45+'1 кв.'!I50</f>
        <v>0</v>
      </c>
      <c r="J44" s="126">
        <f>'2 кв.'!J45+'1 кв.'!J50</f>
        <v>0</v>
      </c>
      <c r="K44" s="126">
        <f>'2 кв.'!K45+'1 кв.'!K50</f>
        <v>0</v>
      </c>
      <c r="L44" s="126">
        <f>'2 кв.'!L45+'1 кв.'!L50</f>
        <v>0</v>
      </c>
      <c r="M44" s="126">
        <f>'2 кв.'!M45+'1 кв.'!M50</f>
        <v>0</v>
      </c>
      <c r="N44" s="126">
        <f>'2 кв.'!N45+'1 кв.'!N50</f>
        <v>0.157</v>
      </c>
      <c r="O44" s="126">
        <f>'2 кв.'!O45+'1 кв.'!O50</f>
        <v>0</v>
      </c>
      <c r="P44" s="126">
        <f>'2 кв.'!P45+'1 кв.'!P50</f>
        <v>0</v>
      </c>
      <c r="Q44" s="126">
        <f>'2 кв.'!Q45+'1 кв.'!Q50</f>
        <v>0</v>
      </c>
      <c r="R44" s="126">
        <f>'2 кв.'!R45+'1 кв.'!R50</f>
        <v>0</v>
      </c>
      <c r="S44" s="126">
        <f>'2 кв.'!S45+'1 кв.'!S50</f>
        <v>1.0309999999999999</v>
      </c>
      <c r="T44" s="126">
        <f>'2 кв.'!T45+'1 кв.'!T50</f>
        <v>0</v>
      </c>
      <c r="U44" s="126">
        <f>'2 кв.'!U45+'1 кв.'!U50</f>
        <v>2.3220000000000001</v>
      </c>
      <c r="V44" s="126">
        <f>'2 кв.'!V45+'1 кв.'!V50</f>
        <v>0</v>
      </c>
      <c r="W44" s="126">
        <f>'2 кв.'!W45+'1 кв.'!W50</f>
        <v>0</v>
      </c>
      <c r="X44" s="126">
        <f>'2 кв.'!X45+'1 кв.'!X50</f>
        <v>1.7949999999999999</v>
      </c>
      <c r="Y44" s="126">
        <f>'2 кв.'!Y45+'1 кв.'!Y50</f>
        <v>0</v>
      </c>
      <c r="Z44" s="126">
        <f>'2 кв.'!Z45+'1 кв.'!Z50</f>
        <v>0</v>
      </c>
      <c r="AA44" s="126">
        <f>'2 кв.'!AA45+'1 кв.'!AA50</f>
        <v>0</v>
      </c>
      <c r="AB44" s="126">
        <f>'2 кв.'!AB45+'1 кв.'!AB50</f>
        <v>33.308999999999997</v>
      </c>
      <c r="AC44" s="126">
        <f>'2 кв.'!AC45+'1 кв.'!AC50</f>
        <v>3.2440000000000002</v>
      </c>
      <c r="AD44" s="126">
        <f>'2 кв.'!AD45+'1 кв.'!AD50</f>
        <v>2.355</v>
      </c>
      <c r="AE44" s="126">
        <f>'2 кв.'!AE45+'1 кв.'!AE50</f>
        <v>0</v>
      </c>
      <c r="AF44" s="126">
        <f>'2 кв.'!AF45+'1 кв.'!AF50</f>
        <v>0</v>
      </c>
      <c r="AG44" s="126">
        <f>'2 кв.'!AG45+'1 кв.'!AG50</f>
        <v>5.6449999999999996</v>
      </c>
      <c r="AH44" s="126">
        <f>'2 кв.'!AH45+'1 кв.'!AH50</f>
        <v>0</v>
      </c>
      <c r="AI44" s="126">
        <f>'2 кв.'!AI45+'1 кв.'!AI50</f>
        <v>0</v>
      </c>
      <c r="AJ44" s="126">
        <f>'2 кв.'!AJ45+'1 кв.'!AJ50</f>
        <v>1.056</v>
      </c>
      <c r="AK44" s="126">
        <f>'2 кв.'!AK45+'1 кв.'!AK50</f>
        <v>1.571</v>
      </c>
      <c r="AL44" s="126">
        <f>'2 кв.'!AL45+'1 кв.'!AL50</f>
        <v>0.157</v>
      </c>
      <c r="AM44" s="126">
        <f>'2 кв.'!AM45+'1 кв.'!AM50</f>
        <v>0</v>
      </c>
      <c r="AN44" s="126">
        <f>'2 кв.'!AN45+'1 кв.'!AN50</f>
        <v>0</v>
      </c>
      <c r="AO44" s="126">
        <f>'2 кв.'!AO45+'1 кв.'!AO50</f>
        <v>0</v>
      </c>
      <c r="AP44" s="126">
        <f>'2 кв.'!AP45+'1 кв.'!AP50</f>
        <v>0</v>
      </c>
      <c r="AQ44" s="126">
        <f>'2 кв.'!AQ45+'1 кв.'!AQ50</f>
        <v>0</v>
      </c>
      <c r="AR44" s="126">
        <f>'2 кв.'!AR45+'1 кв.'!AR50</f>
        <v>1.901</v>
      </c>
      <c r="AS44" s="126">
        <f>'2 кв.'!AS45+'1 кв.'!AS50</f>
        <v>0</v>
      </c>
      <c r="AT44" s="126">
        <f>'2 кв.'!AT45+'1 кв.'!AT50</f>
        <v>2.6859999999999999</v>
      </c>
      <c r="AU44" s="126">
        <f>'2 кв.'!AU45+'1 кв.'!AU50</f>
        <v>3.9959999999999996</v>
      </c>
      <c r="AV44" s="126">
        <f>'2 кв.'!AV45+'1 кв.'!AV50</f>
        <v>1.9530000000000001</v>
      </c>
      <c r="AW44" s="126">
        <f>'2 кв.'!AW45+'1 кв.'!AW50</f>
        <v>1.901</v>
      </c>
      <c r="AX44" s="126">
        <f>'2 кв.'!AX45+'1 кв.'!AX50</f>
        <v>1.8660000000000001</v>
      </c>
      <c r="AY44" s="126">
        <f>'2 кв.'!AY45+'1 кв.'!AY50</f>
        <v>0</v>
      </c>
      <c r="AZ44" s="126">
        <f>'2 кв.'!AZ45+'1 кв.'!AZ50</f>
        <v>0</v>
      </c>
      <c r="BA44" s="126">
        <f>'2 кв.'!BA45+'1 кв.'!BA50</f>
        <v>0.13200000000000001</v>
      </c>
      <c r="BB44" s="126">
        <f>'2 кв.'!BB45+'1 кв.'!BB50</f>
        <v>1.8660000000000001</v>
      </c>
      <c r="BC44" s="126">
        <f>'2 кв.'!BC45+'1 кв.'!BC50</f>
        <v>0</v>
      </c>
      <c r="BD44" s="126">
        <f>'2 кв.'!BD45+'1 кв.'!BD50</f>
        <v>0</v>
      </c>
      <c r="BE44" s="126">
        <f>'2 кв.'!BE45+'1 кв.'!BE50</f>
        <v>0</v>
      </c>
      <c r="BF44" s="126">
        <f>'2 кв.'!BF45+'1 кв.'!BF50</f>
        <v>0</v>
      </c>
      <c r="BG44" s="126">
        <f>'2 кв.'!BG45+'1 кв.'!BG50</f>
        <v>0.157</v>
      </c>
      <c r="BH44" s="126">
        <f>'2 кв.'!BH45+'1 кв.'!BH50</f>
        <v>0.314</v>
      </c>
      <c r="BI44" s="126">
        <f>'2 кв.'!BI45+'1 кв.'!BI50</f>
        <v>0</v>
      </c>
      <c r="BJ44" s="126">
        <f>'2 кв.'!BJ45+'1 кв.'!BJ50</f>
        <v>0</v>
      </c>
      <c r="BK44" s="126">
        <f>'2 кв.'!BK45+'1 кв.'!BK50</f>
        <v>0</v>
      </c>
      <c r="BL44" s="126">
        <f>'2 кв.'!BL45+'1 кв.'!BL50</f>
        <v>0</v>
      </c>
      <c r="BM44" s="126">
        <f>'2 кв.'!BM45+'1 кв.'!BM50</f>
        <v>0</v>
      </c>
      <c r="BN44" s="126">
        <f>'2 кв.'!BN45+'1 кв.'!BN50</f>
        <v>0</v>
      </c>
      <c r="BO44" s="126">
        <f>'2 кв.'!BO45+'1 кв.'!BO50</f>
        <v>0</v>
      </c>
      <c r="BP44" s="126">
        <f>'2 кв.'!BP45+'1 кв.'!BP50</f>
        <v>0</v>
      </c>
      <c r="BQ44" s="126">
        <f>'2 кв.'!BQ45+'1 кв.'!BQ50</f>
        <v>1.355</v>
      </c>
      <c r="BR44" s="126">
        <f>'2 кв.'!BR45+'1 кв.'!BR50</f>
        <v>0</v>
      </c>
      <c r="BS44" s="126">
        <f>'2 кв.'!BS45+'1 кв.'!BS50</f>
        <v>0</v>
      </c>
      <c r="BT44" s="126">
        <f>'2 кв.'!BT45+'1 кв.'!BT50</f>
        <v>0.71499999999999997</v>
      </c>
      <c r="BU44" s="126">
        <f>'2 кв.'!BU45+'1 кв.'!BU50</f>
        <v>0</v>
      </c>
      <c r="BV44" s="126">
        <f>'2 кв.'!BV45+'1 кв.'!BV50</f>
        <v>0</v>
      </c>
      <c r="BW44" s="126">
        <f>'2 кв.'!BW45+'1 кв.'!BW50</f>
        <v>0</v>
      </c>
      <c r="BX44" s="126">
        <f>'2 кв.'!BX45+'1 кв.'!BX50</f>
        <v>0</v>
      </c>
      <c r="BY44" s="126">
        <f>'2 кв.'!BY45+'1 кв.'!BY50</f>
        <v>4.1369999999999996</v>
      </c>
      <c r="BZ44" s="126">
        <f>'2 кв.'!BZ45+'1 кв.'!BZ50</f>
        <v>0</v>
      </c>
      <c r="CA44" s="126">
        <f>'2 кв.'!CA45+'1 кв.'!CA50</f>
        <v>0</v>
      </c>
      <c r="CB44" s="126">
        <f>'2 кв.'!CB45+'1 кв.'!CB50</f>
        <v>0</v>
      </c>
      <c r="CC44" s="126">
        <f>'2 кв.'!CC45+'1 кв.'!CC50</f>
        <v>1.25</v>
      </c>
      <c r="CD44" s="126">
        <f>'2 кв.'!CD45+'1 кв.'!CD50</f>
        <v>1.355</v>
      </c>
      <c r="CE44" s="126">
        <f>'2 кв.'!CE45+'1 кв.'!CE50</f>
        <v>0</v>
      </c>
      <c r="CF44" s="126">
        <f>'2 кв.'!CF45+'1 кв.'!CF50</f>
        <v>0</v>
      </c>
      <c r="CG44" s="126">
        <f>'2 кв.'!CG45+'1 кв.'!CG50</f>
        <v>0</v>
      </c>
      <c r="CH44" s="126">
        <f>'2 кв.'!CH45+'1 кв.'!CH50</f>
        <v>0</v>
      </c>
      <c r="CI44" s="126">
        <f>'2 кв.'!CI45+'1 кв.'!CI50</f>
        <v>0</v>
      </c>
      <c r="CJ44" s="126">
        <f>'2 кв.'!CJ45+'1 кв.'!CJ50</f>
        <v>0</v>
      </c>
      <c r="CK44" s="126">
        <f>'2 кв.'!CK45+'1 кв.'!CK50</f>
        <v>0</v>
      </c>
      <c r="CL44" s="126">
        <f>'2 кв.'!CL45+'1 кв.'!CL50</f>
        <v>0</v>
      </c>
      <c r="CM44" s="126">
        <f>'2 кв.'!CM45+'1 кв.'!CM50</f>
        <v>0</v>
      </c>
      <c r="CN44" s="126">
        <f>'2 кв.'!CN45+'1 кв.'!CN50</f>
        <v>0</v>
      </c>
      <c r="CO44" s="126">
        <f>'2 кв.'!CO45+'1 кв.'!CO50</f>
        <v>0</v>
      </c>
      <c r="CP44" s="126">
        <f>'2 кв.'!CP45+'1 кв.'!CP50</f>
        <v>0</v>
      </c>
      <c r="CQ44" s="126">
        <f>'2 кв.'!CQ45+'1 кв.'!CQ50</f>
        <v>9.6790000000000003</v>
      </c>
      <c r="CR44" s="126">
        <f>'2 кв.'!CR45+'1 кв.'!CR50</f>
        <v>0</v>
      </c>
      <c r="CS44" s="126">
        <f>'2 кв.'!CS45+'1 кв.'!CS50</f>
        <v>2.7</v>
      </c>
      <c r="CT44" s="126">
        <f>'2 кв.'!CT45+'1 кв.'!CT50</f>
        <v>0</v>
      </c>
      <c r="CU44" s="126">
        <f>'2 кв.'!CU45+'1 кв.'!CU50</f>
        <v>0.92300000000000004</v>
      </c>
      <c r="CV44" s="126">
        <f>'2 кв.'!CV45+'1 кв.'!CV50</f>
        <v>0</v>
      </c>
      <c r="CW44" s="126">
        <f>'2 кв.'!CW45+'1 кв.'!CW50</f>
        <v>1.325</v>
      </c>
      <c r="CX44" s="126">
        <f>'2 кв.'!CX45+'1 кв.'!CX50</f>
        <v>0</v>
      </c>
      <c r="CY44" s="126">
        <f>'2 кв.'!CY45+'1 кв.'!CY50</f>
        <v>1.8660000000000001</v>
      </c>
      <c r="CZ44" s="126">
        <f>'2 кв.'!CZ45+'1 кв.'!CZ50</f>
        <v>0</v>
      </c>
      <c r="DA44" s="126">
        <f>'2 кв.'!DA45+'1 кв.'!DA50</f>
        <v>0</v>
      </c>
      <c r="DB44" s="126">
        <f>'2 кв.'!DB45+'1 кв.'!DB50</f>
        <v>0</v>
      </c>
      <c r="DC44" s="126">
        <f>'2 кв.'!DC45+'1 кв.'!DC50</f>
        <v>0</v>
      </c>
      <c r="DD44" s="126">
        <f>'2 кв.'!DD45+'1 кв.'!DD50</f>
        <v>0</v>
      </c>
      <c r="DE44" s="126">
        <f>'2 кв.'!DE45+'1 кв.'!DE50</f>
        <v>0</v>
      </c>
      <c r="DF44" s="126">
        <f>'2 кв.'!DF45+'1 кв.'!DF50</f>
        <v>0</v>
      </c>
      <c r="DG44" s="126">
        <f>'2 кв.'!DG45+'1 кв.'!DG50</f>
        <v>0</v>
      </c>
      <c r="DH44" s="126">
        <f>'2 кв.'!DH45+'1 кв.'!DH50</f>
        <v>0</v>
      </c>
      <c r="DI44" s="126">
        <f>'2 кв.'!DI45+'1 кв.'!DI50</f>
        <v>5.8490000000000002</v>
      </c>
      <c r="DJ44" s="126">
        <f>'2 кв.'!DJ45+'1 кв.'!DJ50</f>
        <v>9.6720000000000006</v>
      </c>
      <c r="DK44" s="126">
        <f>'2 кв.'!DK45+'1 кв.'!DK50</f>
        <v>24.584999999999997</v>
      </c>
      <c r="DL44" s="126">
        <f>'2 кв.'!DL45+'1 кв.'!DL50</f>
        <v>24.701999999999998</v>
      </c>
      <c r="DM44" s="126">
        <f>'2 кв.'!DM45+'1 кв.'!DM50</f>
        <v>27.398</v>
      </c>
      <c r="DN44" s="126">
        <f>'2 кв.'!DN45+'1 кв.'!DN50</f>
        <v>41.406999999999996</v>
      </c>
      <c r="DO44" s="126">
        <f>'2 кв.'!DO45+'1 кв.'!DO50</f>
        <v>12.936</v>
      </c>
      <c r="DP44" s="126">
        <f>'2 кв.'!DP45+'1 кв.'!DP50</f>
        <v>1.6379999999999999</v>
      </c>
      <c r="DQ44" s="126">
        <f>'2 кв.'!DQ45+'1 кв.'!DQ50</f>
        <v>0</v>
      </c>
      <c r="DR44" s="126">
        <f>'2 кв.'!DR45+'1 кв.'!DR50</f>
        <v>0</v>
      </c>
      <c r="DS44" s="126">
        <f>'2 кв.'!DS45+'1 кв.'!DS50</f>
        <v>0</v>
      </c>
      <c r="DT44" s="126">
        <f>'2 кв.'!DT45+'1 кв.'!DT50</f>
        <v>0</v>
      </c>
      <c r="DU44" s="126">
        <f>'2 кв.'!DU45+'1 кв.'!DU50</f>
        <v>0</v>
      </c>
      <c r="DV44" s="126">
        <f>'2 кв.'!DV45+'1 кв.'!DV50</f>
        <v>0</v>
      </c>
      <c r="DW44" s="126">
        <f>'2 кв.'!DW45+'1 кв.'!DW50</f>
        <v>0</v>
      </c>
      <c r="DX44" s="126">
        <f>'2 кв.'!DX45+'1 кв.'!DX50</f>
        <v>22.039000000000001</v>
      </c>
      <c r="DY44" s="126">
        <f>'2 кв.'!DY45+'1 кв.'!DY50</f>
        <v>64.838999999999999</v>
      </c>
      <c r="DZ44" s="126">
        <f>'2 кв.'!DZ45+'1 кв.'!DZ50</f>
        <v>0</v>
      </c>
      <c r="EA44" s="126">
        <f>'2 кв.'!EA45+'1 кв.'!EA50</f>
        <v>0</v>
      </c>
      <c r="EB44" s="126">
        <f>'2 кв.'!EB45+'1 кв.'!EB50</f>
        <v>43.777999999999999</v>
      </c>
      <c r="EC44" s="126">
        <f>'2 кв.'!EC45+'1 кв.'!EC50</f>
        <v>0</v>
      </c>
      <c r="ED44" s="126">
        <f>'2 кв.'!ED45+'1 кв.'!ED50</f>
        <v>0</v>
      </c>
      <c r="EE44" s="126">
        <f>'2 кв.'!EE45+'1 кв.'!EE50</f>
        <v>0</v>
      </c>
      <c r="EF44" s="126">
        <f>'2 кв.'!EF45+'1 кв.'!EF50</f>
        <v>0</v>
      </c>
      <c r="EG44" s="126">
        <f>'2 кв.'!EG45+'1 кв.'!EG50</f>
        <v>0</v>
      </c>
      <c r="EH44" s="126">
        <f>'2 кв.'!EH45+'1 кв.'!EH50</f>
        <v>37.598999999999997</v>
      </c>
      <c r="EI44" s="126">
        <f>'2 кв.'!EI45+'1 кв.'!EI50</f>
        <v>29.14</v>
      </c>
      <c r="EJ44" s="126">
        <f>'2 кв.'!EJ45+'1 кв.'!EJ50</f>
        <v>0</v>
      </c>
      <c r="EK44" s="126">
        <f>'2 кв.'!EK45+'1 кв.'!EK50</f>
        <v>1.056</v>
      </c>
      <c r="EL44" s="126">
        <f>'2 кв.'!EL45+'1 кв.'!EL50</f>
        <v>0</v>
      </c>
      <c r="EM44" s="126">
        <f>'2 кв.'!EM45+'1 кв.'!EM50</f>
        <v>0</v>
      </c>
      <c r="EN44" s="126">
        <f>'2 кв.'!EN45+'1 кв.'!EN50</f>
        <v>0</v>
      </c>
      <c r="EO44" s="126">
        <f>'2 кв.'!EO45+'1 кв.'!EO50</f>
        <v>0</v>
      </c>
      <c r="EP44" s="126">
        <f>'2 кв.'!EP45+'1 кв.'!EP50</f>
        <v>0</v>
      </c>
      <c r="EQ44" s="126">
        <f>'2 кв.'!EQ45+'1 кв.'!EQ50</f>
        <v>0</v>
      </c>
      <c r="ER44" s="126">
        <f>'2 кв.'!ER45+'1 кв.'!ER50</f>
        <v>0</v>
      </c>
      <c r="ES44" s="126">
        <f>'2 кв.'!ES45+'1 кв.'!ES50</f>
        <v>0</v>
      </c>
      <c r="ET44" s="126">
        <f>'2 кв.'!ET45+'1 кв.'!ET50</f>
        <v>0</v>
      </c>
      <c r="EU44" s="126">
        <f>'2 кв.'!EU45+'1 кв.'!EU50</f>
        <v>0</v>
      </c>
      <c r="EV44" s="126">
        <f>'2 кв.'!EV45+'1 кв.'!EV50</f>
        <v>0.157</v>
      </c>
      <c r="EW44" s="126">
        <f>'2 кв.'!EW45+'1 кв.'!EW50</f>
        <v>0</v>
      </c>
      <c r="EX44" s="126">
        <f>'2 кв.'!EX45+'1 кв.'!EX50</f>
        <v>0</v>
      </c>
      <c r="EY44" s="126">
        <f>'2 кв.'!EY45+'1 кв.'!EY50</f>
        <v>2.0640000000000001</v>
      </c>
      <c r="EZ44" s="126">
        <f>'2 кв.'!EZ45+'1 кв.'!EZ50</f>
        <v>0</v>
      </c>
      <c r="FA44" s="126">
        <f>'2 кв.'!FA45+'1 кв.'!FA50</f>
        <v>0</v>
      </c>
      <c r="FB44" s="126">
        <f>'2 кв.'!FB45+'1 кв.'!FB50</f>
        <v>0</v>
      </c>
      <c r="FC44" s="126">
        <f>'2 кв.'!FC45+'1 кв.'!FC50</f>
        <v>0</v>
      </c>
      <c r="FD44" s="126">
        <f>'2 кв.'!FD45+'1 кв.'!FD50</f>
        <v>0</v>
      </c>
      <c r="FE44" s="126">
        <f>'2 кв.'!FE45+'1 кв.'!FE50</f>
        <v>0</v>
      </c>
      <c r="FF44" s="126">
        <f>'2 кв.'!FF45+'1 кв.'!FF50</f>
        <v>0</v>
      </c>
      <c r="FG44" s="126">
        <f>'2 кв.'!FG45+'1 кв.'!FG50</f>
        <v>0</v>
      </c>
      <c r="FH44" s="126">
        <f>'2 кв.'!FH45+'1 кв.'!FH50</f>
        <v>16.66</v>
      </c>
      <c r="FI44" s="126">
        <f>'2 кв.'!FI45+'1 кв.'!FI50</f>
        <v>11.077999999999999</v>
      </c>
      <c r="FJ44" s="126">
        <f>'2 кв.'!FJ45+'1 кв.'!FJ50</f>
        <v>2.71</v>
      </c>
      <c r="FK44" s="126">
        <f>'2 кв.'!FK45+'1 кв.'!FK50</f>
        <v>0</v>
      </c>
      <c r="FL44" s="126">
        <f>'2 кв.'!FL45+'1 кв.'!FL50</f>
        <v>0</v>
      </c>
      <c r="FM44" s="126">
        <f>'2 кв.'!FM45+'1 кв.'!FM50</f>
        <v>12.42</v>
      </c>
      <c r="FN44" s="126">
        <f>'2 кв.'!FN45+'1 кв.'!FN50</f>
        <v>0</v>
      </c>
      <c r="FO44" s="126">
        <f>'2 кв.'!FO45+'1 кв.'!FO50</f>
        <v>31.648</v>
      </c>
      <c r="FP44" s="126">
        <f>'2 кв.'!FP45+'1 кв.'!FP50</f>
        <v>0</v>
      </c>
      <c r="FQ44" s="126">
        <f>'2 кв.'!FQ45+'1 кв.'!FQ50</f>
        <v>20.61</v>
      </c>
      <c r="FR44" s="126">
        <f>'2 кв.'!FR45+'1 кв.'!FR50</f>
        <v>8.9949999999999992</v>
      </c>
      <c r="FS44" s="126">
        <f>'2 кв.'!FS45+'1 кв.'!FS50</f>
        <v>0</v>
      </c>
      <c r="FT44" s="126">
        <f>'2 кв.'!FT45+'1 кв.'!FT50</f>
        <v>0</v>
      </c>
      <c r="FU44" s="126">
        <f>'2 кв.'!FU45+'1 кв.'!FU50</f>
        <v>0</v>
      </c>
      <c r="FV44" s="126">
        <f>'2 кв.'!FV45+'1 кв.'!FV50</f>
        <v>2.601</v>
      </c>
      <c r="FW44" s="126">
        <f>'2 кв.'!FW45+'1 кв.'!FW50</f>
        <v>11.759</v>
      </c>
      <c r="FX44" s="126">
        <f>'2 кв.'!FX45+'1 кв.'!FX50</f>
        <v>1.6379999999999999</v>
      </c>
      <c r="FY44" s="126">
        <f>'2 кв.'!FY45+'1 кв.'!FY50</f>
        <v>3.677</v>
      </c>
      <c r="FZ44" s="126">
        <f>'2 кв.'!FZ45+'1 кв.'!FZ50</f>
        <v>0</v>
      </c>
      <c r="GA44" s="126">
        <f>'2 кв.'!GA45+'1 кв.'!GA50</f>
        <v>0</v>
      </c>
      <c r="GB44" s="126">
        <f>'2 кв.'!GB45+'1 кв.'!GB50</f>
        <v>0</v>
      </c>
      <c r="GC44" s="126">
        <f>'2 кв.'!GC45+'1 кв.'!GC50</f>
        <v>0</v>
      </c>
      <c r="GD44" s="126">
        <f>'2 кв.'!GD45+'1 кв.'!GD50</f>
        <v>0</v>
      </c>
      <c r="GE44" s="126">
        <f>'2 кв.'!GE45+'1 кв.'!GE50</f>
        <v>0.81899999999999995</v>
      </c>
      <c r="GF44" s="126">
        <f>'2 кв.'!GF45+'1 кв.'!GF50</f>
        <v>0</v>
      </c>
      <c r="GG44" s="126">
        <f>'2 кв.'!GG45+'1 кв.'!GG50</f>
        <v>0</v>
      </c>
      <c r="GH44" s="126">
        <f>'2 кв.'!GH45+'1 кв.'!GH50</f>
        <v>0</v>
      </c>
      <c r="GI44" s="126">
        <f>'2 кв.'!GI45+'1 кв.'!GI50</f>
        <v>0</v>
      </c>
      <c r="GJ44" s="126">
        <f>'2 кв.'!GJ45+'1 кв.'!GJ50</f>
        <v>3.2509999999999999</v>
      </c>
      <c r="GK44" s="126">
        <f>'2 кв.'!GK45+'1 кв.'!GK50</f>
        <v>0</v>
      </c>
      <c r="GL44" s="126">
        <f>'2 кв.'!GL45+'1 кв.'!GL50</f>
        <v>0</v>
      </c>
      <c r="GM44" s="126">
        <f>'2 кв.'!GM45+'1 кв.'!GM50</f>
        <v>0</v>
      </c>
      <c r="GN44" s="126">
        <f>'2 кв.'!GN45+'1 кв.'!GN50</f>
        <v>0</v>
      </c>
      <c r="GO44" s="126">
        <f>'2 кв.'!GO45+'1 кв.'!GO50</f>
        <v>0</v>
      </c>
      <c r="GP44" s="126">
        <f>'2 кв.'!GP45+'1 кв.'!GP50</f>
        <v>4.1980000000000004</v>
      </c>
      <c r="GQ44" s="126">
        <f>'2 кв.'!GQ45+'1 кв.'!GQ50</f>
        <v>0.81899999999999995</v>
      </c>
      <c r="GR44" s="126">
        <f>'2 кв.'!GR45+'1 кв.'!GR50</f>
        <v>0</v>
      </c>
      <c r="GS44" s="126">
        <f>'2 кв.'!GS45+'1 кв.'!GS50</f>
        <v>0</v>
      </c>
      <c r="GT44" s="126">
        <f>'2 кв.'!GT45+'1 кв.'!GT50</f>
        <v>4.4870000000000001</v>
      </c>
      <c r="GU44" s="126">
        <f>'2 кв.'!GU45+'1 кв.'!GU50</f>
        <v>0</v>
      </c>
      <c r="GV44" s="126">
        <f>'2 кв.'!GV45+'1 кв.'!GV50</f>
        <v>0</v>
      </c>
      <c r="GW44" s="126">
        <f>'2 кв.'!GW45+'1 кв.'!GW50</f>
        <v>0</v>
      </c>
      <c r="GX44" s="126">
        <f>'2 кв.'!GX45+'1 кв.'!GX50</f>
        <v>0</v>
      </c>
      <c r="GY44" s="126">
        <f>'2 кв.'!GY45+'1 кв.'!GY50</f>
        <v>0</v>
      </c>
      <c r="GZ44" s="126">
        <f>'2 кв.'!GZ45+'1 кв.'!GZ50</f>
        <v>0.81899999999999995</v>
      </c>
      <c r="HA44" s="126">
        <f>'2 кв.'!HA45+'1 кв.'!HA50</f>
        <v>0</v>
      </c>
      <c r="HB44" s="126">
        <f>'2 кв.'!HB45+'1 кв.'!HB50</f>
        <v>7.5540000000000003</v>
      </c>
      <c r="HC44" s="126">
        <f>'2 кв.'!HC45+'1 кв.'!HC50</f>
        <v>0.44700000000000001</v>
      </c>
      <c r="HD44" s="126">
        <f>'2 кв.'!HD45+'1 кв.'!HD50</f>
        <v>0</v>
      </c>
      <c r="HE44" s="126">
        <f>'2 кв.'!HE45+'1 кв.'!HE50</f>
        <v>0</v>
      </c>
      <c r="HF44" s="126">
        <f>'2 кв.'!HF45+'1 кв.'!HF50</f>
        <v>0</v>
      </c>
      <c r="HG44" s="126">
        <f>'2 кв.'!HG45+'1 кв.'!HG50</f>
        <v>0</v>
      </c>
      <c r="HH44" s="126">
        <f>'2 кв.'!HH45+'1 кв.'!HH50</f>
        <v>1.056</v>
      </c>
      <c r="HI44" s="126">
        <f>'2 кв.'!HI45+'1 кв.'!HI50</f>
        <v>0</v>
      </c>
      <c r="HJ44" s="126">
        <f>'2 кв.'!HJ45+'1 кв.'!HJ50</f>
        <v>0</v>
      </c>
      <c r="HK44" s="126">
        <f>'2 кв.'!HK45+'1 кв.'!HK50</f>
        <v>0.76100000000000001</v>
      </c>
      <c r="HL44" s="126">
        <f>'2 кв.'!HL45+'1 кв.'!HL50</f>
        <v>0</v>
      </c>
      <c r="HM44" s="126">
        <f>'2 кв.'!HM45+'1 кв.'!HM50</f>
        <v>1.056</v>
      </c>
      <c r="HN44" s="126">
        <f>'2 кв.'!HN45+'1 кв.'!HN50</f>
        <v>0</v>
      </c>
      <c r="HO44" s="126">
        <f>'2 кв.'!HO45+'1 кв.'!HO50</f>
        <v>0</v>
      </c>
      <c r="HP44" s="126">
        <f>'2 кв.'!HP45+'1 кв.'!HP50</f>
        <v>0</v>
      </c>
      <c r="HQ44" s="126">
        <f>'2 кв.'!HQ45+'1 кв.'!HQ50</f>
        <v>0</v>
      </c>
      <c r="HR44" s="126">
        <f>'2 кв.'!HR45+'1 кв.'!HR50</f>
        <v>0</v>
      </c>
      <c r="HS44" s="126">
        <f>'2 кв.'!HS45+'1 кв.'!HS50</f>
        <v>0</v>
      </c>
      <c r="HT44" s="126">
        <f>'2 кв.'!HT45+'1 кв.'!HT50</f>
        <v>0</v>
      </c>
      <c r="HU44" s="126">
        <f>'2 кв.'!HU45+'1 кв.'!HU50</f>
        <v>0</v>
      </c>
      <c r="HV44" s="126">
        <f>'2 кв.'!HV45+'1 кв.'!HV50</f>
        <v>1.355</v>
      </c>
      <c r="HW44" s="126">
        <f>'2 кв.'!HW45+'1 кв.'!HW50</f>
        <v>3.363</v>
      </c>
      <c r="HX44" s="126">
        <f>'2 кв.'!HX45+'1 кв.'!HX50</f>
        <v>0.157</v>
      </c>
      <c r="HY44" s="126">
        <f>'2 кв.'!HY45+'1 кв.'!HY50</f>
        <v>0</v>
      </c>
      <c r="HZ44" s="126">
        <f>'2 кв.'!HZ45+'1 кв.'!HZ50</f>
        <v>0</v>
      </c>
      <c r="IA44" s="126">
        <f>'2 кв.'!IA45+'1 кв.'!IA50</f>
        <v>0</v>
      </c>
      <c r="IB44" s="126">
        <f>'2 кв.'!IB45+'1 кв.'!IB50</f>
        <v>0</v>
      </c>
      <c r="IC44" s="126">
        <f>'2 кв.'!IC45+'1 кв.'!IC50</f>
        <v>0</v>
      </c>
      <c r="ID44" s="126">
        <f>'2 кв.'!ID45+'1 кв.'!ID50</f>
        <v>0</v>
      </c>
      <c r="IE44" s="126">
        <f>'2 кв.'!IE45+'1 кв.'!IE50</f>
        <v>0</v>
      </c>
      <c r="IF44" s="126">
        <f>'2 кв.'!IF45+'1 кв.'!IF50</f>
        <v>2.71</v>
      </c>
    </row>
    <row r="45" spans="1:240" ht="13.5" customHeight="1">
      <c r="A45" s="15" t="s">
        <v>63</v>
      </c>
      <c r="B45" s="54" t="s">
        <v>64</v>
      </c>
      <c r="C45" s="16" t="s">
        <v>40</v>
      </c>
      <c r="D45" s="84">
        <f t="shared" si="4"/>
        <v>11</v>
      </c>
      <c r="E45" s="77">
        <f t="shared" si="5"/>
        <v>11</v>
      </c>
      <c r="F45" s="77"/>
      <c r="G45" s="126">
        <f>'2 кв.'!G46+'1 кв.'!G51</f>
        <v>0</v>
      </c>
      <c r="H45" s="126">
        <f>'2 кв.'!H46+'1 кв.'!H51</f>
        <v>0</v>
      </c>
      <c r="I45" s="126">
        <f>'2 кв.'!I46+'1 кв.'!I51</f>
        <v>0</v>
      </c>
      <c r="J45" s="126">
        <f>'2 кв.'!J46+'1 кв.'!J51</f>
        <v>0</v>
      </c>
      <c r="K45" s="126">
        <f>'2 кв.'!K46+'1 кв.'!K51</f>
        <v>0</v>
      </c>
      <c r="L45" s="126">
        <f>'2 кв.'!L46+'1 кв.'!L51</f>
        <v>0</v>
      </c>
      <c r="M45" s="126">
        <f>'2 кв.'!M46+'1 кв.'!M51</f>
        <v>0</v>
      </c>
      <c r="N45" s="126">
        <f>'2 кв.'!N46+'1 кв.'!N51</f>
        <v>0</v>
      </c>
      <c r="O45" s="126">
        <f>'2 кв.'!O46+'1 кв.'!O51</f>
        <v>0</v>
      </c>
      <c r="P45" s="126">
        <f>'2 кв.'!P46+'1 кв.'!P51</f>
        <v>0</v>
      </c>
      <c r="Q45" s="126">
        <f>'2 кв.'!Q46+'1 кв.'!Q51</f>
        <v>0</v>
      </c>
      <c r="R45" s="126">
        <f>'2 кв.'!R46+'1 кв.'!R51</f>
        <v>0</v>
      </c>
      <c r="S45" s="126">
        <f>'2 кв.'!S46+'1 кв.'!S51</f>
        <v>0</v>
      </c>
      <c r="T45" s="126">
        <f>'2 кв.'!T46+'1 кв.'!T51</f>
        <v>0</v>
      </c>
      <c r="U45" s="126">
        <f>'2 кв.'!U46+'1 кв.'!U51</f>
        <v>0</v>
      </c>
      <c r="V45" s="126">
        <f>'2 кв.'!V46+'1 кв.'!V51</f>
        <v>0</v>
      </c>
      <c r="W45" s="126">
        <f>'2 кв.'!W46+'1 кв.'!W51</f>
        <v>0</v>
      </c>
      <c r="X45" s="126">
        <f>'2 кв.'!X46+'1 кв.'!X51</f>
        <v>0</v>
      </c>
      <c r="Y45" s="126">
        <f>'2 кв.'!Y46+'1 кв.'!Y51</f>
        <v>0</v>
      </c>
      <c r="Z45" s="126">
        <f>'2 кв.'!Z46+'1 кв.'!Z51</f>
        <v>0</v>
      </c>
      <c r="AA45" s="126">
        <f>'2 кв.'!AA46+'1 кв.'!AA51</f>
        <v>0</v>
      </c>
      <c r="AB45" s="126">
        <f>'2 кв.'!AB46+'1 кв.'!AB51</f>
        <v>0</v>
      </c>
      <c r="AC45" s="126">
        <f>'2 кв.'!AC46+'1 кв.'!AC51</f>
        <v>0</v>
      </c>
      <c r="AD45" s="126">
        <f>'2 кв.'!AD46+'1 кв.'!AD51</f>
        <v>0</v>
      </c>
      <c r="AE45" s="126">
        <f>'2 кв.'!AE46+'1 кв.'!AE51</f>
        <v>0</v>
      </c>
      <c r="AF45" s="126">
        <f>'2 кв.'!AF46+'1 кв.'!AF51</f>
        <v>0</v>
      </c>
      <c r="AG45" s="126">
        <f>'2 кв.'!AG46+'1 кв.'!AG51</f>
        <v>0</v>
      </c>
      <c r="AH45" s="126">
        <f>'2 кв.'!AH46+'1 кв.'!AH51</f>
        <v>0</v>
      </c>
      <c r="AI45" s="126">
        <f>'2 кв.'!AI46+'1 кв.'!AI51</f>
        <v>0</v>
      </c>
      <c r="AJ45" s="126">
        <f>'2 кв.'!AJ46+'1 кв.'!AJ51</f>
        <v>0</v>
      </c>
      <c r="AK45" s="126">
        <f>'2 кв.'!AK46+'1 кв.'!AK51</f>
        <v>0</v>
      </c>
      <c r="AL45" s="126">
        <f>'2 кв.'!AL46+'1 кв.'!AL51</f>
        <v>0</v>
      </c>
      <c r="AM45" s="126">
        <f>'2 кв.'!AM46+'1 кв.'!AM51</f>
        <v>0</v>
      </c>
      <c r="AN45" s="126">
        <f>'2 кв.'!AN46+'1 кв.'!AN51</f>
        <v>0</v>
      </c>
      <c r="AO45" s="126">
        <f>'2 кв.'!AO46+'1 кв.'!AO51</f>
        <v>0</v>
      </c>
      <c r="AP45" s="126">
        <f>'2 кв.'!AP46+'1 кв.'!AP51</f>
        <v>0</v>
      </c>
      <c r="AQ45" s="126">
        <f>'2 кв.'!AQ46+'1 кв.'!AQ51</f>
        <v>0</v>
      </c>
      <c r="AR45" s="126">
        <f>'2 кв.'!AR46+'1 кв.'!AR51</f>
        <v>0</v>
      </c>
      <c r="AS45" s="126">
        <f>'2 кв.'!AS46+'1 кв.'!AS51</f>
        <v>0</v>
      </c>
      <c r="AT45" s="126">
        <f>'2 кв.'!AT46+'1 кв.'!AT51</f>
        <v>0</v>
      </c>
      <c r="AU45" s="126">
        <f>'2 кв.'!AU46+'1 кв.'!AU51</f>
        <v>0</v>
      </c>
      <c r="AV45" s="126">
        <f>'2 кв.'!AV46+'1 кв.'!AV51</f>
        <v>0</v>
      </c>
      <c r="AW45" s="126">
        <f>'2 кв.'!AW46+'1 кв.'!AW51</f>
        <v>0</v>
      </c>
      <c r="AX45" s="126">
        <f>'2 кв.'!AX46+'1 кв.'!AX51</f>
        <v>0</v>
      </c>
      <c r="AY45" s="126">
        <f>'2 кв.'!AY46+'1 кв.'!AY51</f>
        <v>0</v>
      </c>
      <c r="AZ45" s="126">
        <f>'2 кв.'!AZ46+'1 кв.'!AZ51</f>
        <v>0</v>
      </c>
      <c r="BA45" s="126">
        <f>'2 кв.'!BA46+'1 кв.'!BA51</f>
        <v>0</v>
      </c>
      <c r="BB45" s="126">
        <f>'2 кв.'!BB46+'1 кв.'!BB51</f>
        <v>0</v>
      </c>
      <c r="BC45" s="126">
        <f>'2 кв.'!BC46+'1 кв.'!BC51</f>
        <v>0</v>
      </c>
      <c r="BD45" s="126">
        <f>'2 кв.'!BD46+'1 кв.'!BD51</f>
        <v>0</v>
      </c>
      <c r="BE45" s="126">
        <f>'2 кв.'!BE46+'1 кв.'!BE51</f>
        <v>0</v>
      </c>
      <c r="BF45" s="126">
        <f>'2 кв.'!BF46+'1 кв.'!BF51</f>
        <v>0</v>
      </c>
      <c r="BG45" s="126">
        <f>'2 кв.'!BG46+'1 кв.'!BG51</f>
        <v>0</v>
      </c>
      <c r="BH45" s="126">
        <f>'2 кв.'!BH46+'1 кв.'!BH51</f>
        <v>0</v>
      </c>
      <c r="BI45" s="126">
        <f>'2 кв.'!BI46+'1 кв.'!BI51</f>
        <v>0</v>
      </c>
      <c r="BJ45" s="126">
        <f>'2 кв.'!BJ46+'1 кв.'!BJ51</f>
        <v>0</v>
      </c>
      <c r="BK45" s="126">
        <f>'2 кв.'!BK46+'1 кв.'!BK51</f>
        <v>0</v>
      </c>
      <c r="BL45" s="126">
        <f>'2 кв.'!BL46+'1 кв.'!BL51</f>
        <v>0</v>
      </c>
      <c r="BM45" s="126">
        <f>'2 кв.'!BM46+'1 кв.'!BM51</f>
        <v>0</v>
      </c>
      <c r="BN45" s="126">
        <f>'2 кв.'!BN46+'1 кв.'!BN51</f>
        <v>0</v>
      </c>
      <c r="BO45" s="126">
        <f>'2 кв.'!BO46+'1 кв.'!BO51</f>
        <v>0</v>
      </c>
      <c r="BP45" s="126">
        <f>'2 кв.'!BP46+'1 кв.'!BP51</f>
        <v>0</v>
      </c>
      <c r="BQ45" s="126">
        <f>'2 кв.'!BQ46+'1 кв.'!BQ51</f>
        <v>0</v>
      </c>
      <c r="BR45" s="126">
        <f>'2 кв.'!BR46+'1 кв.'!BR51</f>
        <v>0</v>
      </c>
      <c r="BS45" s="126">
        <f>'2 кв.'!BS46+'1 кв.'!BS51</f>
        <v>0</v>
      </c>
      <c r="BT45" s="126">
        <f>'2 кв.'!BT46+'1 кв.'!BT51</f>
        <v>0</v>
      </c>
      <c r="BU45" s="126">
        <f>'2 кв.'!BU46+'1 кв.'!BU51</f>
        <v>2</v>
      </c>
      <c r="BV45" s="126">
        <f>'2 кв.'!BV46+'1 кв.'!BV51</f>
        <v>0</v>
      </c>
      <c r="BW45" s="126">
        <f>'2 кв.'!BW46+'1 кв.'!BW51</f>
        <v>0</v>
      </c>
      <c r="BX45" s="126">
        <f>'2 кв.'!BX46+'1 кв.'!BX51</f>
        <v>0</v>
      </c>
      <c r="BY45" s="126">
        <f>'2 кв.'!BY46+'1 кв.'!BY51</f>
        <v>0</v>
      </c>
      <c r="BZ45" s="126">
        <f>'2 кв.'!BZ46+'1 кв.'!BZ51</f>
        <v>0</v>
      </c>
      <c r="CA45" s="126">
        <f>'2 кв.'!CA46+'1 кв.'!CA51</f>
        <v>0</v>
      </c>
      <c r="CB45" s="126">
        <f>'2 кв.'!CB46+'1 кв.'!CB51</f>
        <v>0</v>
      </c>
      <c r="CC45" s="126">
        <f>'2 кв.'!CC46+'1 кв.'!CC51</f>
        <v>0</v>
      </c>
      <c r="CD45" s="126">
        <f>'2 кв.'!CD46+'1 кв.'!CD51</f>
        <v>0</v>
      </c>
      <c r="CE45" s="126">
        <f>'2 кв.'!CE46+'1 кв.'!CE51</f>
        <v>0</v>
      </c>
      <c r="CF45" s="126">
        <f>'2 кв.'!CF46+'1 кв.'!CF51</f>
        <v>0</v>
      </c>
      <c r="CG45" s="126">
        <f>'2 кв.'!CG46+'1 кв.'!CG51</f>
        <v>0</v>
      </c>
      <c r="CH45" s="126">
        <f>'2 кв.'!CH46+'1 кв.'!CH51</f>
        <v>0</v>
      </c>
      <c r="CI45" s="126">
        <f>'2 кв.'!CI46+'1 кв.'!CI51</f>
        <v>0</v>
      </c>
      <c r="CJ45" s="126">
        <f>'2 кв.'!CJ46+'1 кв.'!CJ51</f>
        <v>0</v>
      </c>
      <c r="CK45" s="126">
        <f>'2 кв.'!CK46+'1 кв.'!CK51</f>
        <v>0</v>
      </c>
      <c r="CL45" s="126">
        <f>'2 кв.'!CL46+'1 кв.'!CL51</f>
        <v>0</v>
      </c>
      <c r="CM45" s="126">
        <f>'2 кв.'!CM46+'1 кв.'!CM51</f>
        <v>0</v>
      </c>
      <c r="CN45" s="126">
        <f>'2 кв.'!CN46+'1 кв.'!CN51</f>
        <v>0</v>
      </c>
      <c r="CO45" s="126">
        <f>'2 кв.'!CO46+'1 кв.'!CO51</f>
        <v>0</v>
      </c>
      <c r="CP45" s="126">
        <f>'2 кв.'!CP46+'1 кв.'!CP51</f>
        <v>0</v>
      </c>
      <c r="CQ45" s="126">
        <f>'2 кв.'!CQ46+'1 кв.'!CQ51</f>
        <v>0</v>
      </c>
      <c r="CR45" s="126">
        <f>'2 кв.'!CR46+'1 кв.'!CR51</f>
        <v>0</v>
      </c>
      <c r="CS45" s="126">
        <f>'2 кв.'!CS46+'1 кв.'!CS51</f>
        <v>0</v>
      </c>
      <c r="CT45" s="126">
        <f>'2 кв.'!CT46+'1 кв.'!CT51</f>
        <v>0</v>
      </c>
      <c r="CU45" s="126">
        <f>'2 кв.'!CU46+'1 кв.'!CU51</f>
        <v>0</v>
      </c>
      <c r="CV45" s="126">
        <f>'2 кв.'!CV46+'1 кв.'!CV51</f>
        <v>0</v>
      </c>
      <c r="CW45" s="126">
        <f>'2 кв.'!CW46+'1 кв.'!CW51</f>
        <v>0</v>
      </c>
      <c r="CX45" s="126">
        <f>'2 кв.'!CX46+'1 кв.'!CX51</f>
        <v>0</v>
      </c>
      <c r="CY45" s="126">
        <f>'2 кв.'!CY46+'1 кв.'!CY51</f>
        <v>0</v>
      </c>
      <c r="CZ45" s="126">
        <f>'2 кв.'!CZ46+'1 кв.'!CZ51</f>
        <v>0</v>
      </c>
      <c r="DA45" s="126">
        <f>'2 кв.'!DA46+'1 кв.'!DA51</f>
        <v>0</v>
      </c>
      <c r="DB45" s="126">
        <f>'2 кв.'!DB46+'1 кв.'!DB51</f>
        <v>0</v>
      </c>
      <c r="DC45" s="126">
        <f>'2 кв.'!DC46+'1 кв.'!DC51</f>
        <v>0</v>
      </c>
      <c r="DD45" s="126">
        <f>'2 кв.'!DD46+'1 кв.'!DD51</f>
        <v>0</v>
      </c>
      <c r="DE45" s="126">
        <f>'2 кв.'!DE46+'1 кв.'!DE51</f>
        <v>0</v>
      </c>
      <c r="DF45" s="126">
        <f>'2 кв.'!DF46+'1 кв.'!DF51</f>
        <v>0</v>
      </c>
      <c r="DG45" s="126">
        <f>'2 кв.'!DG46+'1 кв.'!DG51</f>
        <v>0</v>
      </c>
      <c r="DH45" s="126">
        <f>'2 кв.'!DH46+'1 кв.'!DH51</f>
        <v>0</v>
      </c>
      <c r="DI45" s="126">
        <f>'2 кв.'!DI46+'1 кв.'!DI51</f>
        <v>0</v>
      </c>
      <c r="DJ45" s="126">
        <f>'2 кв.'!DJ46+'1 кв.'!DJ51</f>
        <v>0</v>
      </c>
      <c r="DK45" s="126">
        <f>'2 кв.'!DK46+'1 кв.'!DK51</f>
        <v>0</v>
      </c>
      <c r="DL45" s="126">
        <f>'2 кв.'!DL46+'1 кв.'!DL51</f>
        <v>0</v>
      </c>
      <c r="DM45" s="126">
        <f>'2 кв.'!DM46+'1 кв.'!DM51</f>
        <v>0</v>
      </c>
      <c r="DN45" s="126">
        <f>'2 кв.'!DN46+'1 кв.'!DN51</f>
        <v>0</v>
      </c>
      <c r="DO45" s="126">
        <f>'2 кв.'!DO46+'1 кв.'!DO51</f>
        <v>0</v>
      </c>
      <c r="DP45" s="126">
        <f>'2 кв.'!DP46+'1 кв.'!DP51</f>
        <v>0</v>
      </c>
      <c r="DQ45" s="126">
        <f>'2 кв.'!DQ46+'1 кв.'!DQ51</f>
        <v>0</v>
      </c>
      <c r="DR45" s="126">
        <f>'2 кв.'!DR46+'1 кв.'!DR51</f>
        <v>0</v>
      </c>
      <c r="DS45" s="126">
        <f>'2 кв.'!DS46+'1 кв.'!DS51</f>
        <v>0</v>
      </c>
      <c r="DT45" s="126">
        <f>'2 кв.'!DT46+'1 кв.'!DT51</f>
        <v>0</v>
      </c>
      <c r="DU45" s="126">
        <f>'2 кв.'!DU46+'1 кв.'!DU51</f>
        <v>0</v>
      </c>
      <c r="DV45" s="126">
        <f>'2 кв.'!DV46+'1 кв.'!DV51</f>
        <v>0</v>
      </c>
      <c r="DW45" s="126">
        <f>'2 кв.'!DW46+'1 кв.'!DW51</f>
        <v>0</v>
      </c>
      <c r="DX45" s="126">
        <f>'2 кв.'!DX46+'1 кв.'!DX51</f>
        <v>0</v>
      </c>
      <c r="DY45" s="126">
        <f>'2 кв.'!DY46+'1 кв.'!DY51</f>
        <v>0</v>
      </c>
      <c r="DZ45" s="126">
        <f>'2 кв.'!DZ46+'1 кв.'!DZ51</f>
        <v>0</v>
      </c>
      <c r="EA45" s="126">
        <f>'2 кв.'!EA46+'1 кв.'!EA51</f>
        <v>0</v>
      </c>
      <c r="EB45" s="126">
        <f>'2 кв.'!EB46+'1 кв.'!EB51</f>
        <v>1</v>
      </c>
      <c r="EC45" s="126">
        <f>'2 кв.'!EC46+'1 кв.'!EC51</f>
        <v>0</v>
      </c>
      <c r="ED45" s="126">
        <f>'2 кв.'!ED46+'1 кв.'!ED51</f>
        <v>0</v>
      </c>
      <c r="EE45" s="126">
        <f>'2 кв.'!EE46+'1 кв.'!EE51</f>
        <v>0</v>
      </c>
      <c r="EF45" s="126">
        <f>'2 кв.'!EF46+'1 кв.'!EF51</f>
        <v>0</v>
      </c>
      <c r="EG45" s="126">
        <f>'2 кв.'!EG46+'1 кв.'!EG51</f>
        <v>0</v>
      </c>
      <c r="EH45" s="126">
        <f>'2 кв.'!EH46+'1 кв.'!EH51</f>
        <v>0</v>
      </c>
      <c r="EI45" s="126">
        <f>'2 кв.'!EI46+'1 кв.'!EI51</f>
        <v>0</v>
      </c>
      <c r="EJ45" s="126">
        <f>'2 кв.'!EJ46+'1 кв.'!EJ51</f>
        <v>0</v>
      </c>
      <c r="EK45" s="126">
        <f>'2 кв.'!EK46+'1 кв.'!EK51</f>
        <v>0</v>
      </c>
      <c r="EL45" s="126">
        <f>'2 кв.'!EL46+'1 кв.'!EL51</f>
        <v>0</v>
      </c>
      <c r="EM45" s="126">
        <f>'2 кв.'!EM46+'1 кв.'!EM51</f>
        <v>0</v>
      </c>
      <c r="EN45" s="126">
        <f>'2 кв.'!EN46+'1 кв.'!EN51</f>
        <v>0</v>
      </c>
      <c r="EO45" s="126">
        <f>'2 кв.'!EO46+'1 кв.'!EO51</f>
        <v>0</v>
      </c>
      <c r="EP45" s="126">
        <f>'2 кв.'!EP46+'1 кв.'!EP51</f>
        <v>0</v>
      </c>
      <c r="EQ45" s="126">
        <f>'2 кв.'!EQ46+'1 кв.'!EQ51</f>
        <v>0</v>
      </c>
      <c r="ER45" s="126">
        <f>'2 кв.'!ER46+'1 кв.'!ER51</f>
        <v>0</v>
      </c>
      <c r="ES45" s="126">
        <f>'2 кв.'!ES46+'1 кв.'!ES51</f>
        <v>0</v>
      </c>
      <c r="ET45" s="126">
        <f>'2 кв.'!ET46+'1 кв.'!ET51</f>
        <v>0</v>
      </c>
      <c r="EU45" s="126">
        <f>'2 кв.'!EU46+'1 кв.'!EU51</f>
        <v>0</v>
      </c>
      <c r="EV45" s="126">
        <f>'2 кв.'!EV46+'1 кв.'!EV51</f>
        <v>0</v>
      </c>
      <c r="EW45" s="126">
        <f>'2 кв.'!EW46+'1 кв.'!EW51</f>
        <v>0</v>
      </c>
      <c r="EX45" s="126">
        <f>'2 кв.'!EX46+'1 кв.'!EX51</f>
        <v>0</v>
      </c>
      <c r="EY45" s="126">
        <f>'2 кв.'!EY46+'1 кв.'!EY51</f>
        <v>0</v>
      </c>
      <c r="EZ45" s="126">
        <f>'2 кв.'!EZ46+'1 кв.'!EZ51</f>
        <v>0</v>
      </c>
      <c r="FA45" s="126">
        <f>'2 кв.'!FA46+'1 кв.'!FA51</f>
        <v>0</v>
      </c>
      <c r="FB45" s="126">
        <f>'2 кв.'!FB46+'1 кв.'!FB51</f>
        <v>0</v>
      </c>
      <c r="FC45" s="126">
        <f>'2 кв.'!FC46+'1 кв.'!FC51</f>
        <v>0</v>
      </c>
      <c r="FD45" s="126">
        <f>'2 кв.'!FD46+'1 кв.'!FD51</f>
        <v>0</v>
      </c>
      <c r="FE45" s="126">
        <f>'2 кв.'!FE46+'1 кв.'!FE51</f>
        <v>0</v>
      </c>
      <c r="FF45" s="126">
        <f>'2 кв.'!FF46+'1 кв.'!FF51</f>
        <v>0</v>
      </c>
      <c r="FG45" s="126">
        <f>'2 кв.'!FG46+'1 кв.'!FG51</f>
        <v>0</v>
      </c>
      <c r="FH45" s="126">
        <f>'2 кв.'!FH46+'1 кв.'!FH51</f>
        <v>0</v>
      </c>
      <c r="FI45" s="126">
        <f>'2 кв.'!FI46+'1 кв.'!FI51</f>
        <v>0</v>
      </c>
      <c r="FJ45" s="126">
        <f>'2 кв.'!FJ46+'1 кв.'!FJ51</f>
        <v>0</v>
      </c>
      <c r="FK45" s="126">
        <f>'2 кв.'!FK46+'1 кв.'!FK51</f>
        <v>0</v>
      </c>
      <c r="FL45" s="126">
        <f>'2 кв.'!FL46+'1 кв.'!FL51</f>
        <v>0</v>
      </c>
      <c r="FM45" s="126">
        <f>'2 кв.'!FM46+'1 кв.'!FM51</f>
        <v>0</v>
      </c>
      <c r="FN45" s="126">
        <f>'2 кв.'!FN46+'1 кв.'!FN51</f>
        <v>0</v>
      </c>
      <c r="FO45" s="126">
        <f>'2 кв.'!FO46+'1 кв.'!FO51</f>
        <v>0</v>
      </c>
      <c r="FP45" s="126">
        <f>'2 кв.'!FP46+'1 кв.'!FP51</f>
        <v>0</v>
      </c>
      <c r="FQ45" s="126">
        <f>'2 кв.'!FQ46+'1 кв.'!FQ51</f>
        <v>0</v>
      </c>
      <c r="FR45" s="126">
        <f>'2 кв.'!FR46+'1 кв.'!FR51</f>
        <v>0</v>
      </c>
      <c r="FS45" s="126">
        <f>'2 кв.'!FS46+'1 кв.'!FS51</f>
        <v>0</v>
      </c>
      <c r="FT45" s="126">
        <f>'2 кв.'!FT46+'1 кв.'!FT51</f>
        <v>0</v>
      </c>
      <c r="FU45" s="126">
        <f>'2 кв.'!FU46+'1 кв.'!FU51</f>
        <v>0</v>
      </c>
      <c r="FV45" s="126">
        <f>'2 кв.'!FV46+'1 кв.'!FV51</f>
        <v>0</v>
      </c>
      <c r="FW45" s="126">
        <f>'2 кв.'!FW46+'1 кв.'!FW51</f>
        <v>0</v>
      </c>
      <c r="FX45" s="126">
        <f>'2 кв.'!FX46+'1 кв.'!FX51</f>
        <v>0</v>
      </c>
      <c r="FY45" s="126">
        <f>'2 кв.'!FY46+'1 кв.'!FY51</f>
        <v>0</v>
      </c>
      <c r="FZ45" s="126">
        <f>'2 кв.'!FZ46+'1 кв.'!FZ51</f>
        <v>0</v>
      </c>
      <c r="GA45" s="126">
        <f>'2 кв.'!GA46+'1 кв.'!GA51</f>
        <v>0</v>
      </c>
      <c r="GB45" s="126">
        <f>'2 кв.'!GB46+'1 кв.'!GB51</f>
        <v>0</v>
      </c>
      <c r="GC45" s="126">
        <f>'2 кв.'!GC46+'1 кв.'!GC51</f>
        <v>0</v>
      </c>
      <c r="GD45" s="126">
        <f>'2 кв.'!GD46+'1 кв.'!GD51</f>
        <v>0</v>
      </c>
      <c r="GE45" s="126">
        <f>'2 кв.'!GE46+'1 кв.'!GE51</f>
        <v>0</v>
      </c>
      <c r="GF45" s="126">
        <f>'2 кв.'!GF46+'1 кв.'!GF51</f>
        <v>0</v>
      </c>
      <c r="GG45" s="126">
        <f>'2 кв.'!GG46+'1 кв.'!GG51</f>
        <v>0</v>
      </c>
      <c r="GH45" s="126">
        <f>'2 кв.'!GH46+'1 кв.'!GH51</f>
        <v>0</v>
      </c>
      <c r="GI45" s="126">
        <f>'2 кв.'!GI46+'1 кв.'!GI51</f>
        <v>0</v>
      </c>
      <c r="GJ45" s="126">
        <f>'2 кв.'!GJ46+'1 кв.'!GJ51</f>
        <v>0</v>
      </c>
      <c r="GK45" s="126">
        <f>'2 кв.'!GK46+'1 кв.'!GK51</f>
        <v>0</v>
      </c>
      <c r="GL45" s="126">
        <f>'2 кв.'!GL46+'1 кв.'!GL51</f>
        <v>0</v>
      </c>
      <c r="GM45" s="126">
        <f>'2 кв.'!GM46+'1 кв.'!GM51</f>
        <v>0</v>
      </c>
      <c r="GN45" s="126">
        <f>'2 кв.'!GN46+'1 кв.'!GN51</f>
        <v>0</v>
      </c>
      <c r="GO45" s="126">
        <f>'2 кв.'!GO46+'1 кв.'!GO51</f>
        <v>0</v>
      </c>
      <c r="GP45" s="126">
        <f>'2 кв.'!GP46+'1 кв.'!GP51</f>
        <v>0</v>
      </c>
      <c r="GQ45" s="126">
        <f>'2 кв.'!GQ46+'1 кв.'!GQ51</f>
        <v>0</v>
      </c>
      <c r="GR45" s="126">
        <f>'2 кв.'!GR46+'1 кв.'!GR51</f>
        <v>0</v>
      </c>
      <c r="GS45" s="126">
        <f>'2 кв.'!GS46+'1 кв.'!GS51</f>
        <v>0</v>
      </c>
      <c r="GT45" s="126">
        <f>'2 кв.'!GT46+'1 кв.'!GT51</f>
        <v>0</v>
      </c>
      <c r="GU45" s="126">
        <f>'2 кв.'!GU46+'1 кв.'!GU51</f>
        <v>0</v>
      </c>
      <c r="GV45" s="126">
        <f>'2 кв.'!GV46+'1 кв.'!GV51</f>
        <v>0</v>
      </c>
      <c r="GW45" s="126">
        <f>'2 кв.'!GW46+'1 кв.'!GW51</f>
        <v>0</v>
      </c>
      <c r="GX45" s="126">
        <f>'2 кв.'!GX46+'1 кв.'!GX51</f>
        <v>0</v>
      </c>
      <c r="GY45" s="126">
        <f>'2 кв.'!GY46+'1 кв.'!GY51</f>
        <v>0</v>
      </c>
      <c r="GZ45" s="126">
        <f>'2 кв.'!GZ46+'1 кв.'!GZ51</f>
        <v>0</v>
      </c>
      <c r="HA45" s="126">
        <f>'2 кв.'!HA46+'1 кв.'!HA51</f>
        <v>0</v>
      </c>
      <c r="HB45" s="126">
        <f>'2 кв.'!HB46+'1 кв.'!HB51</f>
        <v>0</v>
      </c>
      <c r="HC45" s="126">
        <f>'2 кв.'!HC46+'1 кв.'!HC51</f>
        <v>0</v>
      </c>
      <c r="HD45" s="126">
        <f>'2 кв.'!HD46+'1 кв.'!HD51</f>
        <v>0</v>
      </c>
      <c r="HE45" s="126">
        <f>'2 кв.'!HE46+'1 кв.'!HE51</f>
        <v>0</v>
      </c>
      <c r="HF45" s="126">
        <f>'2 кв.'!HF46+'1 кв.'!HF51</f>
        <v>0</v>
      </c>
      <c r="HG45" s="126">
        <f>'2 кв.'!HG46+'1 кв.'!HG51</f>
        <v>0</v>
      </c>
      <c r="HH45" s="126">
        <f>'2 кв.'!HH46+'1 кв.'!HH51</f>
        <v>0</v>
      </c>
      <c r="HI45" s="126">
        <f>'2 кв.'!HI46+'1 кв.'!HI51</f>
        <v>0</v>
      </c>
      <c r="HJ45" s="126">
        <f>'2 кв.'!HJ46+'1 кв.'!HJ51</f>
        <v>0</v>
      </c>
      <c r="HK45" s="126">
        <f>'2 кв.'!HK46+'1 кв.'!HK51</f>
        <v>0</v>
      </c>
      <c r="HL45" s="126">
        <f>'2 кв.'!HL46+'1 кв.'!HL51</f>
        <v>0</v>
      </c>
      <c r="HM45" s="126">
        <f>'2 кв.'!HM46+'1 кв.'!HM51</f>
        <v>0</v>
      </c>
      <c r="HN45" s="126">
        <f>'2 кв.'!HN46+'1 кв.'!HN51</f>
        <v>0</v>
      </c>
      <c r="HO45" s="126">
        <f>'2 кв.'!HO46+'1 кв.'!HO51</f>
        <v>6</v>
      </c>
      <c r="HP45" s="126">
        <f>'2 кв.'!HP46+'1 кв.'!HP51</f>
        <v>0</v>
      </c>
      <c r="HQ45" s="126">
        <f>'2 кв.'!HQ46+'1 кв.'!HQ51</f>
        <v>0</v>
      </c>
      <c r="HR45" s="126">
        <f>'2 кв.'!HR46+'1 кв.'!HR51</f>
        <v>0</v>
      </c>
      <c r="HS45" s="126">
        <f>'2 кв.'!HS46+'1 кв.'!HS51</f>
        <v>2</v>
      </c>
      <c r="HT45" s="126">
        <f>'2 кв.'!HT46+'1 кв.'!HT51</f>
        <v>0</v>
      </c>
      <c r="HU45" s="126">
        <f>'2 кв.'!HU46+'1 кв.'!HU51</f>
        <v>0</v>
      </c>
      <c r="HV45" s="126">
        <f>'2 кв.'!HV46+'1 кв.'!HV51</f>
        <v>0</v>
      </c>
      <c r="HW45" s="126">
        <f>'2 кв.'!HW46+'1 кв.'!HW51</f>
        <v>0</v>
      </c>
      <c r="HX45" s="126">
        <f>'2 кв.'!HX46+'1 кв.'!HX51</f>
        <v>0</v>
      </c>
      <c r="HY45" s="126">
        <f>'2 кв.'!HY46+'1 кв.'!HY51</f>
        <v>0</v>
      </c>
      <c r="HZ45" s="126">
        <f>'2 кв.'!HZ46+'1 кв.'!HZ51</f>
        <v>0</v>
      </c>
      <c r="IA45" s="126">
        <f>'2 кв.'!IA46+'1 кв.'!IA51</f>
        <v>0</v>
      </c>
      <c r="IB45" s="126">
        <f>'2 кв.'!IB46+'1 кв.'!IB51</f>
        <v>0</v>
      </c>
      <c r="IC45" s="126">
        <f>'2 кв.'!IC46+'1 кв.'!IC51</f>
        <v>0</v>
      </c>
      <c r="ID45" s="126">
        <f>'2 кв.'!ID46+'1 кв.'!ID51</f>
        <v>0</v>
      </c>
      <c r="IE45" s="126">
        <f>'2 кв.'!IE46+'1 кв.'!IE51</f>
        <v>0</v>
      </c>
      <c r="IF45" s="126">
        <f>'2 кв.'!IF46+'1 кв.'!IF51</f>
        <v>0</v>
      </c>
    </row>
    <row r="46" spans="1:240" ht="13.5" customHeight="1">
      <c r="A46" s="15"/>
      <c r="B46" s="54"/>
      <c r="C46" s="16" t="s">
        <v>17</v>
      </c>
      <c r="D46" s="84">
        <f t="shared" si="4"/>
        <v>202.18599999999998</v>
      </c>
      <c r="E46" s="77">
        <f t="shared" si="5"/>
        <v>202.18599999999998</v>
      </c>
      <c r="F46" s="77"/>
      <c r="G46" s="126">
        <f>'2 кв.'!G47+'1 кв.'!G52</f>
        <v>0</v>
      </c>
      <c r="H46" s="126">
        <f>'2 кв.'!H47+'1 кв.'!H52</f>
        <v>0</v>
      </c>
      <c r="I46" s="126">
        <f>'2 кв.'!I47+'1 кв.'!I52</f>
        <v>0</v>
      </c>
      <c r="J46" s="126">
        <f>'2 кв.'!J47+'1 кв.'!J52</f>
        <v>0</v>
      </c>
      <c r="K46" s="126">
        <f>'2 кв.'!K47+'1 кв.'!K52</f>
        <v>0</v>
      </c>
      <c r="L46" s="126">
        <f>'2 кв.'!L47+'1 кв.'!L52</f>
        <v>0</v>
      </c>
      <c r="M46" s="126">
        <f>'2 кв.'!M47+'1 кв.'!M52</f>
        <v>0</v>
      </c>
      <c r="N46" s="126">
        <f>'2 кв.'!N47+'1 кв.'!N52</f>
        <v>0</v>
      </c>
      <c r="O46" s="126">
        <f>'2 кв.'!O47+'1 кв.'!O52</f>
        <v>0</v>
      </c>
      <c r="P46" s="126">
        <f>'2 кв.'!P47+'1 кв.'!P52</f>
        <v>0</v>
      </c>
      <c r="Q46" s="126">
        <f>'2 кв.'!Q47+'1 кв.'!Q52</f>
        <v>0</v>
      </c>
      <c r="R46" s="126">
        <f>'2 кв.'!R47+'1 кв.'!R52</f>
        <v>0</v>
      </c>
      <c r="S46" s="126">
        <f>'2 кв.'!S47+'1 кв.'!S52</f>
        <v>0</v>
      </c>
      <c r="T46" s="126">
        <f>'2 кв.'!T47+'1 кв.'!T52</f>
        <v>0</v>
      </c>
      <c r="U46" s="126">
        <f>'2 кв.'!U47+'1 кв.'!U52</f>
        <v>0</v>
      </c>
      <c r="V46" s="126">
        <f>'2 кв.'!V47+'1 кв.'!V52</f>
        <v>0</v>
      </c>
      <c r="W46" s="126">
        <f>'2 кв.'!W47+'1 кв.'!W52</f>
        <v>0</v>
      </c>
      <c r="X46" s="126">
        <f>'2 кв.'!X47+'1 кв.'!X52</f>
        <v>0</v>
      </c>
      <c r="Y46" s="126">
        <f>'2 кв.'!Y47+'1 кв.'!Y52</f>
        <v>0</v>
      </c>
      <c r="Z46" s="126">
        <f>'2 кв.'!Z47+'1 кв.'!Z52</f>
        <v>0</v>
      </c>
      <c r="AA46" s="126">
        <f>'2 кв.'!AA47+'1 кв.'!AA52</f>
        <v>0</v>
      </c>
      <c r="AB46" s="126">
        <f>'2 кв.'!AB47+'1 кв.'!AB52</f>
        <v>0</v>
      </c>
      <c r="AC46" s="126">
        <f>'2 кв.'!AC47+'1 кв.'!AC52</f>
        <v>0</v>
      </c>
      <c r="AD46" s="126">
        <f>'2 кв.'!AD47+'1 кв.'!AD52</f>
        <v>0</v>
      </c>
      <c r="AE46" s="126">
        <f>'2 кв.'!AE47+'1 кв.'!AE52</f>
        <v>0</v>
      </c>
      <c r="AF46" s="126">
        <f>'2 кв.'!AF47+'1 кв.'!AF52</f>
        <v>0</v>
      </c>
      <c r="AG46" s="126">
        <f>'2 кв.'!AG47+'1 кв.'!AG52</f>
        <v>0</v>
      </c>
      <c r="AH46" s="126">
        <f>'2 кв.'!AH47+'1 кв.'!AH52</f>
        <v>0</v>
      </c>
      <c r="AI46" s="126">
        <f>'2 кв.'!AI47+'1 кв.'!AI52</f>
        <v>0</v>
      </c>
      <c r="AJ46" s="126">
        <f>'2 кв.'!AJ47+'1 кв.'!AJ52</f>
        <v>0</v>
      </c>
      <c r="AK46" s="126">
        <f>'2 кв.'!AK47+'1 кв.'!AK52</f>
        <v>0</v>
      </c>
      <c r="AL46" s="126">
        <f>'2 кв.'!AL47+'1 кв.'!AL52</f>
        <v>0</v>
      </c>
      <c r="AM46" s="126">
        <f>'2 кв.'!AM47+'1 кв.'!AM52</f>
        <v>0</v>
      </c>
      <c r="AN46" s="126">
        <f>'2 кв.'!AN47+'1 кв.'!AN52</f>
        <v>0</v>
      </c>
      <c r="AO46" s="126">
        <f>'2 кв.'!AO47+'1 кв.'!AO52</f>
        <v>0</v>
      </c>
      <c r="AP46" s="126">
        <f>'2 кв.'!AP47+'1 кв.'!AP52</f>
        <v>0</v>
      </c>
      <c r="AQ46" s="126">
        <f>'2 кв.'!AQ47+'1 кв.'!AQ52</f>
        <v>0</v>
      </c>
      <c r="AR46" s="126">
        <f>'2 кв.'!AR47+'1 кв.'!AR52</f>
        <v>0</v>
      </c>
      <c r="AS46" s="126">
        <f>'2 кв.'!AS47+'1 кв.'!AS52</f>
        <v>0</v>
      </c>
      <c r="AT46" s="126">
        <f>'2 кв.'!AT47+'1 кв.'!AT52</f>
        <v>0</v>
      </c>
      <c r="AU46" s="126">
        <f>'2 кв.'!AU47+'1 кв.'!AU52</f>
        <v>0</v>
      </c>
      <c r="AV46" s="126">
        <f>'2 кв.'!AV47+'1 кв.'!AV52</f>
        <v>0</v>
      </c>
      <c r="AW46" s="126">
        <f>'2 кв.'!AW47+'1 кв.'!AW52</f>
        <v>0</v>
      </c>
      <c r="AX46" s="126">
        <f>'2 кв.'!AX47+'1 кв.'!AX52</f>
        <v>0</v>
      </c>
      <c r="AY46" s="126">
        <f>'2 кв.'!AY47+'1 кв.'!AY52</f>
        <v>0</v>
      </c>
      <c r="AZ46" s="126">
        <f>'2 кв.'!AZ47+'1 кв.'!AZ52</f>
        <v>0</v>
      </c>
      <c r="BA46" s="126">
        <f>'2 кв.'!BA47+'1 кв.'!BA52</f>
        <v>0</v>
      </c>
      <c r="BB46" s="126">
        <f>'2 кв.'!BB47+'1 кв.'!BB52</f>
        <v>0</v>
      </c>
      <c r="BC46" s="126">
        <f>'2 кв.'!BC47+'1 кв.'!BC52</f>
        <v>0</v>
      </c>
      <c r="BD46" s="126">
        <f>'2 кв.'!BD47+'1 кв.'!BD52</f>
        <v>0</v>
      </c>
      <c r="BE46" s="126">
        <f>'2 кв.'!BE47+'1 кв.'!BE52</f>
        <v>0</v>
      </c>
      <c r="BF46" s="126">
        <f>'2 кв.'!BF47+'1 кв.'!BF52</f>
        <v>0</v>
      </c>
      <c r="BG46" s="126">
        <f>'2 кв.'!BG47+'1 кв.'!BG52</f>
        <v>0</v>
      </c>
      <c r="BH46" s="126">
        <f>'2 кв.'!BH47+'1 кв.'!BH52</f>
        <v>0</v>
      </c>
      <c r="BI46" s="126">
        <f>'2 кв.'!BI47+'1 кв.'!BI52</f>
        <v>0</v>
      </c>
      <c r="BJ46" s="126">
        <f>'2 кв.'!BJ47+'1 кв.'!BJ52</f>
        <v>0</v>
      </c>
      <c r="BK46" s="126">
        <f>'2 кв.'!BK47+'1 кв.'!BK52</f>
        <v>0</v>
      </c>
      <c r="BL46" s="126">
        <f>'2 кв.'!BL47+'1 кв.'!BL52</f>
        <v>0</v>
      </c>
      <c r="BM46" s="126">
        <f>'2 кв.'!BM47+'1 кв.'!BM52</f>
        <v>0</v>
      </c>
      <c r="BN46" s="126">
        <f>'2 кв.'!BN47+'1 кв.'!BN52</f>
        <v>0</v>
      </c>
      <c r="BO46" s="126">
        <f>'2 кв.'!BO47+'1 кв.'!BO52</f>
        <v>0</v>
      </c>
      <c r="BP46" s="126">
        <f>'2 кв.'!BP47+'1 кв.'!BP52</f>
        <v>0</v>
      </c>
      <c r="BQ46" s="126">
        <f>'2 кв.'!BQ47+'1 кв.'!BQ52</f>
        <v>0</v>
      </c>
      <c r="BR46" s="126">
        <f>'2 кв.'!BR47+'1 кв.'!BR52</f>
        <v>0</v>
      </c>
      <c r="BS46" s="126">
        <f>'2 кв.'!BS47+'1 кв.'!BS52</f>
        <v>0</v>
      </c>
      <c r="BT46" s="126">
        <f>'2 кв.'!BT47+'1 кв.'!BT52</f>
        <v>0</v>
      </c>
      <c r="BU46" s="126">
        <f>'2 кв.'!BU47+'1 кв.'!BU52</f>
        <v>32.206000000000003</v>
      </c>
      <c r="BV46" s="126">
        <f>'2 кв.'!BV47+'1 кв.'!BV52</f>
        <v>0</v>
      </c>
      <c r="BW46" s="126">
        <f>'2 кв.'!BW47+'1 кв.'!BW52</f>
        <v>0</v>
      </c>
      <c r="BX46" s="126">
        <f>'2 кв.'!BX47+'1 кв.'!BX52</f>
        <v>0</v>
      </c>
      <c r="BY46" s="126">
        <f>'2 кв.'!BY47+'1 кв.'!BY52</f>
        <v>0</v>
      </c>
      <c r="BZ46" s="126">
        <f>'2 кв.'!BZ47+'1 кв.'!BZ52</f>
        <v>0</v>
      </c>
      <c r="CA46" s="126">
        <f>'2 кв.'!CA47+'1 кв.'!CA52</f>
        <v>0</v>
      </c>
      <c r="CB46" s="126">
        <f>'2 кв.'!CB47+'1 кв.'!CB52</f>
        <v>0</v>
      </c>
      <c r="CC46" s="126">
        <f>'2 кв.'!CC47+'1 кв.'!CC52</f>
        <v>0</v>
      </c>
      <c r="CD46" s="126">
        <f>'2 кв.'!CD47+'1 кв.'!CD52</f>
        <v>0</v>
      </c>
      <c r="CE46" s="126">
        <f>'2 кв.'!CE47+'1 кв.'!CE52</f>
        <v>0</v>
      </c>
      <c r="CF46" s="126">
        <f>'2 кв.'!CF47+'1 кв.'!CF52</f>
        <v>0</v>
      </c>
      <c r="CG46" s="126">
        <f>'2 кв.'!CG47+'1 кв.'!CG52</f>
        <v>0</v>
      </c>
      <c r="CH46" s="126">
        <f>'2 кв.'!CH47+'1 кв.'!CH52</f>
        <v>0</v>
      </c>
      <c r="CI46" s="126">
        <f>'2 кв.'!CI47+'1 кв.'!CI52</f>
        <v>0</v>
      </c>
      <c r="CJ46" s="126">
        <f>'2 кв.'!CJ47+'1 кв.'!CJ52</f>
        <v>0</v>
      </c>
      <c r="CK46" s="126">
        <f>'2 кв.'!CK47+'1 кв.'!CK52</f>
        <v>0</v>
      </c>
      <c r="CL46" s="126">
        <f>'2 кв.'!CL47+'1 кв.'!CL52</f>
        <v>0</v>
      </c>
      <c r="CM46" s="126">
        <f>'2 кв.'!CM47+'1 кв.'!CM52</f>
        <v>0</v>
      </c>
      <c r="CN46" s="126">
        <f>'2 кв.'!CN47+'1 кв.'!CN52</f>
        <v>0</v>
      </c>
      <c r="CO46" s="126">
        <f>'2 кв.'!CO47+'1 кв.'!CO52</f>
        <v>0</v>
      </c>
      <c r="CP46" s="126">
        <f>'2 кв.'!CP47+'1 кв.'!CP52</f>
        <v>0</v>
      </c>
      <c r="CQ46" s="126">
        <f>'2 кв.'!CQ47+'1 кв.'!CQ52</f>
        <v>0</v>
      </c>
      <c r="CR46" s="126">
        <f>'2 кв.'!CR47+'1 кв.'!CR52</f>
        <v>0</v>
      </c>
      <c r="CS46" s="126">
        <f>'2 кв.'!CS47+'1 кв.'!CS52</f>
        <v>0</v>
      </c>
      <c r="CT46" s="126">
        <f>'2 кв.'!CT47+'1 кв.'!CT52</f>
        <v>0</v>
      </c>
      <c r="CU46" s="126">
        <f>'2 кв.'!CU47+'1 кв.'!CU52</f>
        <v>0</v>
      </c>
      <c r="CV46" s="126">
        <f>'2 кв.'!CV47+'1 кв.'!CV52</f>
        <v>0</v>
      </c>
      <c r="CW46" s="126">
        <f>'2 кв.'!CW47+'1 кв.'!CW52</f>
        <v>0</v>
      </c>
      <c r="CX46" s="126">
        <f>'2 кв.'!CX47+'1 кв.'!CX52</f>
        <v>0</v>
      </c>
      <c r="CY46" s="126">
        <f>'2 кв.'!CY47+'1 кв.'!CY52</f>
        <v>0</v>
      </c>
      <c r="CZ46" s="126">
        <f>'2 кв.'!CZ47+'1 кв.'!CZ52</f>
        <v>0</v>
      </c>
      <c r="DA46" s="126">
        <f>'2 кв.'!DA47+'1 кв.'!DA52</f>
        <v>0</v>
      </c>
      <c r="DB46" s="126">
        <f>'2 кв.'!DB47+'1 кв.'!DB52</f>
        <v>0</v>
      </c>
      <c r="DC46" s="126">
        <f>'2 кв.'!DC47+'1 кв.'!DC52</f>
        <v>0</v>
      </c>
      <c r="DD46" s="126">
        <f>'2 кв.'!DD47+'1 кв.'!DD52</f>
        <v>0</v>
      </c>
      <c r="DE46" s="126">
        <f>'2 кв.'!DE47+'1 кв.'!DE52</f>
        <v>0</v>
      </c>
      <c r="DF46" s="126">
        <f>'2 кв.'!DF47+'1 кв.'!DF52</f>
        <v>0</v>
      </c>
      <c r="DG46" s="126">
        <f>'2 кв.'!DG47+'1 кв.'!DG52</f>
        <v>0</v>
      </c>
      <c r="DH46" s="126">
        <f>'2 кв.'!DH47+'1 кв.'!DH52</f>
        <v>0</v>
      </c>
      <c r="DI46" s="126">
        <f>'2 кв.'!DI47+'1 кв.'!DI52</f>
        <v>0</v>
      </c>
      <c r="DJ46" s="126">
        <f>'2 кв.'!DJ47+'1 кв.'!DJ52</f>
        <v>0</v>
      </c>
      <c r="DK46" s="126">
        <f>'2 кв.'!DK47+'1 кв.'!DK52</f>
        <v>0</v>
      </c>
      <c r="DL46" s="126">
        <f>'2 кв.'!DL47+'1 кв.'!DL52</f>
        <v>0</v>
      </c>
      <c r="DM46" s="126">
        <f>'2 кв.'!DM47+'1 кв.'!DM52</f>
        <v>0</v>
      </c>
      <c r="DN46" s="126">
        <f>'2 кв.'!DN47+'1 кв.'!DN52</f>
        <v>0</v>
      </c>
      <c r="DO46" s="126">
        <f>'2 кв.'!DO47+'1 кв.'!DO52</f>
        <v>0</v>
      </c>
      <c r="DP46" s="126">
        <f>'2 кв.'!DP47+'1 кв.'!DP52</f>
        <v>0</v>
      </c>
      <c r="DQ46" s="126">
        <f>'2 кв.'!DQ47+'1 кв.'!DQ52</f>
        <v>0</v>
      </c>
      <c r="DR46" s="126">
        <f>'2 кв.'!DR47+'1 кв.'!DR52</f>
        <v>0</v>
      </c>
      <c r="DS46" s="126">
        <f>'2 кв.'!DS47+'1 кв.'!DS52</f>
        <v>0</v>
      </c>
      <c r="DT46" s="126">
        <f>'2 кв.'!DT47+'1 кв.'!DT52</f>
        <v>0</v>
      </c>
      <c r="DU46" s="126">
        <f>'2 кв.'!DU47+'1 кв.'!DU52</f>
        <v>0</v>
      </c>
      <c r="DV46" s="126">
        <f>'2 кв.'!DV47+'1 кв.'!DV52</f>
        <v>0</v>
      </c>
      <c r="DW46" s="126">
        <f>'2 кв.'!DW47+'1 кв.'!DW52</f>
        <v>0</v>
      </c>
      <c r="DX46" s="126">
        <f>'2 кв.'!DX47+'1 кв.'!DX52</f>
        <v>0</v>
      </c>
      <c r="DY46" s="126">
        <f>'2 кв.'!DY47+'1 кв.'!DY52</f>
        <v>0</v>
      </c>
      <c r="DZ46" s="126">
        <f>'2 кв.'!DZ47+'1 кв.'!DZ52</f>
        <v>0</v>
      </c>
      <c r="EA46" s="126">
        <f>'2 кв.'!EA47+'1 кв.'!EA52</f>
        <v>0</v>
      </c>
      <c r="EB46" s="126">
        <f>'2 кв.'!EB47+'1 кв.'!EB52</f>
        <v>35.951999999999998</v>
      </c>
      <c r="EC46" s="126">
        <f>'2 кв.'!EC47+'1 кв.'!EC52</f>
        <v>0</v>
      </c>
      <c r="ED46" s="126">
        <f>'2 кв.'!ED47+'1 кв.'!ED52</f>
        <v>0</v>
      </c>
      <c r="EE46" s="126">
        <f>'2 кв.'!EE47+'1 кв.'!EE52</f>
        <v>0</v>
      </c>
      <c r="EF46" s="126">
        <f>'2 кв.'!EF47+'1 кв.'!EF52</f>
        <v>0</v>
      </c>
      <c r="EG46" s="126">
        <f>'2 кв.'!EG47+'1 кв.'!EG52</f>
        <v>0</v>
      </c>
      <c r="EH46" s="126">
        <f>'2 кв.'!EH47+'1 кв.'!EH52</f>
        <v>0</v>
      </c>
      <c r="EI46" s="126">
        <f>'2 кв.'!EI47+'1 кв.'!EI52</f>
        <v>0</v>
      </c>
      <c r="EJ46" s="126">
        <f>'2 кв.'!EJ47+'1 кв.'!EJ52</f>
        <v>0</v>
      </c>
      <c r="EK46" s="126">
        <f>'2 кв.'!EK47+'1 кв.'!EK52</f>
        <v>0</v>
      </c>
      <c r="EL46" s="126">
        <f>'2 кв.'!EL47+'1 кв.'!EL52</f>
        <v>0</v>
      </c>
      <c r="EM46" s="126">
        <f>'2 кв.'!EM47+'1 кв.'!EM52</f>
        <v>0</v>
      </c>
      <c r="EN46" s="126">
        <f>'2 кв.'!EN47+'1 кв.'!EN52</f>
        <v>0</v>
      </c>
      <c r="EO46" s="126">
        <f>'2 кв.'!EO47+'1 кв.'!EO52</f>
        <v>0</v>
      </c>
      <c r="EP46" s="126">
        <f>'2 кв.'!EP47+'1 кв.'!EP52</f>
        <v>0</v>
      </c>
      <c r="EQ46" s="126">
        <f>'2 кв.'!EQ47+'1 кв.'!EQ52</f>
        <v>0</v>
      </c>
      <c r="ER46" s="126">
        <f>'2 кв.'!ER47+'1 кв.'!ER52</f>
        <v>0</v>
      </c>
      <c r="ES46" s="126">
        <f>'2 кв.'!ES47+'1 кв.'!ES52</f>
        <v>0</v>
      </c>
      <c r="ET46" s="126">
        <f>'2 кв.'!ET47+'1 кв.'!ET52</f>
        <v>0</v>
      </c>
      <c r="EU46" s="126">
        <f>'2 кв.'!EU47+'1 кв.'!EU52</f>
        <v>0</v>
      </c>
      <c r="EV46" s="126">
        <f>'2 кв.'!EV47+'1 кв.'!EV52</f>
        <v>0</v>
      </c>
      <c r="EW46" s="126">
        <f>'2 кв.'!EW47+'1 кв.'!EW52</f>
        <v>0</v>
      </c>
      <c r="EX46" s="126">
        <f>'2 кв.'!EX47+'1 кв.'!EX52</f>
        <v>0</v>
      </c>
      <c r="EY46" s="126">
        <f>'2 кв.'!EY47+'1 кв.'!EY52</f>
        <v>0</v>
      </c>
      <c r="EZ46" s="126">
        <f>'2 кв.'!EZ47+'1 кв.'!EZ52</f>
        <v>0</v>
      </c>
      <c r="FA46" s="126">
        <f>'2 кв.'!FA47+'1 кв.'!FA52</f>
        <v>0</v>
      </c>
      <c r="FB46" s="126">
        <f>'2 кв.'!FB47+'1 кв.'!FB52</f>
        <v>0</v>
      </c>
      <c r="FC46" s="126">
        <f>'2 кв.'!FC47+'1 кв.'!FC52</f>
        <v>0</v>
      </c>
      <c r="FD46" s="126">
        <f>'2 кв.'!FD47+'1 кв.'!FD52</f>
        <v>0</v>
      </c>
      <c r="FE46" s="126">
        <f>'2 кв.'!FE47+'1 кв.'!FE52</f>
        <v>0</v>
      </c>
      <c r="FF46" s="126">
        <f>'2 кв.'!FF47+'1 кв.'!FF52</f>
        <v>0</v>
      </c>
      <c r="FG46" s="126">
        <f>'2 кв.'!FG47+'1 кв.'!FG52</f>
        <v>0</v>
      </c>
      <c r="FH46" s="126">
        <f>'2 кв.'!FH47+'1 кв.'!FH52</f>
        <v>0</v>
      </c>
      <c r="FI46" s="126">
        <f>'2 кв.'!FI47+'1 кв.'!FI52</f>
        <v>0</v>
      </c>
      <c r="FJ46" s="126">
        <f>'2 кв.'!FJ47+'1 кв.'!FJ52</f>
        <v>0</v>
      </c>
      <c r="FK46" s="126">
        <f>'2 кв.'!FK47+'1 кв.'!FK52</f>
        <v>0</v>
      </c>
      <c r="FL46" s="126">
        <f>'2 кв.'!FL47+'1 кв.'!FL52</f>
        <v>0</v>
      </c>
      <c r="FM46" s="126">
        <f>'2 кв.'!FM47+'1 кв.'!FM52</f>
        <v>0</v>
      </c>
      <c r="FN46" s="126">
        <f>'2 кв.'!FN47+'1 кв.'!FN52</f>
        <v>0</v>
      </c>
      <c r="FO46" s="126">
        <f>'2 кв.'!FO47+'1 кв.'!FO52</f>
        <v>0</v>
      </c>
      <c r="FP46" s="126">
        <f>'2 кв.'!FP47+'1 кв.'!FP52</f>
        <v>0</v>
      </c>
      <c r="FQ46" s="126">
        <f>'2 кв.'!FQ47+'1 кв.'!FQ52</f>
        <v>0</v>
      </c>
      <c r="FR46" s="126">
        <f>'2 кв.'!FR47+'1 кв.'!FR52</f>
        <v>0</v>
      </c>
      <c r="FS46" s="126">
        <f>'2 кв.'!FS47+'1 кв.'!FS52</f>
        <v>0</v>
      </c>
      <c r="FT46" s="126">
        <f>'2 кв.'!FT47+'1 кв.'!FT52</f>
        <v>0</v>
      </c>
      <c r="FU46" s="126">
        <f>'2 кв.'!FU47+'1 кв.'!FU52</f>
        <v>0</v>
      </c>
      <c r="FV46" s="126">
        <f>'2 кв.'!FV47+'1 кв.'!FV52</f>
        <v>0</v>
      </c>
      <c r="FW46" s="126">
        <f>'2 кв.'!FW47+'1 кв.'!FW52</f>
        <v>0</v>
      </c>
      <c r="FX46" s="126">
        <f>'2 кв.'!FX47+'1 кв.'!FX52</f>
        <v>0</v>
      </c>
      <c r="FY46" s="126">
        <f>'2 кв.'!FY47+'1 кв.'!FY52</f>
        <v>0</v>
      </c>
      <c r="FZ46" s="126">
        <f>'2 кв.'!FZ47+'1 кв.'!FZ52</f>
        <v>0</v>
      </c>
      <c r="GA46" s="126">
        <f>'2 кв.'!GA47+'1 кв.'!GA52</f>
        <v>0</v>
      </c>
      <c r="GB46" s="126">
        <f>'2 кв.'!GB47+'1 кв.'!GB52</f>
        <v>0</v>
      </c>
      <c r="GC46" s="126">
        <f>'2 кв.'!GC47+'1 кв.'!GC52</f>
        <v>0</v>
      </c>
      <c r="GD46" s="126">
        <f>'2 кв.'!GD47+'1 кв.'!GD52</f>
        <v>0</v>
      </c>
      <c r="GE46" s="126">
        <f>'2 кв.'!GE47+'1 кв.'!GE52</f>
        <v>0</v>
      </c>
      <c r="GF46" s="126">
        <f>'2 кв.'!GF47+'1 кв.'!GF52</f>
        <v>0</v>
      </c>
      <c r="GG46" s="126">
        <f>'2 кв.'!GG47+'1 кв.'!GG52</f>
        <v>0</v>
      </c>
      <c r="GH46" s="126">
        <f>'2 кв.'!GH47+'1 кв.'!GH52</f>
        <v>0</v>
      </c>
      <c r="GI46" s="126">
        <f>'2 кв.'!GI47+'1 кв.'!GI52</f>
        <v>0</v>
      </c>
      <c r="GJ46" s="126">
        <f>'2 кв.'!GJ47+'1 кв.'!GJ52</f>
        <v>0</v>
      </c>
      <c r="GK46" s="126">
        <f>'2 кв.'!GK47+'1 кв.'!GK52</f>
        <v>0</v>
      </c>
      <c r="GL46" s="126">
        <f>'2 кв.'!GL47+'1 кв.'!GL52</f>
        <v>0</v>
      </c>
      <c r="GM46" s="126">
        <f>'2 кв.'!GM47+'1 кв.'!GM52</f>
        <v>0</v>
      </c>
      <c r="GN46" s="126">
        <f>'2 кв.'!GN47+'1 кв.'!GN52</f>
        <v>0</v>
      </c>
      <c r="GO46" s="126">
        <f>'2 кв.'!GO47+'1 кв.'!GO52</f>
        <v>0</v>
      </c>
      <c r="GP46" s="126">
        <f>'2 кв.'!GP47+'1 кв.'!GP52</f>
        <v>0</v>
      </c>
      <c r="GQ46" s="126">
        <f>'2 кв.'!GQ47+'1 кв.'!GQ52</f>
        <v>0</v>
      </c>
      <c r="GR46" s="126">
        <f>'2 кв.'!GR47+'1 кв.'!GR52</f>
        <v>0</v>
      </c>
      <c r="GS46" s="126">
        <f>'2 кв.'!GS47+'1 кв.'!GS52</f>
        <v>0</v>
      </c>
      <c r="GT46" s="126">
        <f>'2 кв.'!GT47+'1 кв.'!GT52</f>
        <v>0</v>
      </c>
      <c r="GU46" s="126">
        <f>'2 кв.'!GU47+'1 кв.'!GU52</f>
        <v>0</v>
      </c>
      <c r="GV46" s="126">
        <f>'2 кв.'!GV47+'1 кв.'!GV52</f>
        <v>0</v>
      </c>
      <c r="GW46" s="126">
        <f>'2 кв.'!GW47+'1 кв.'!GW52</f>
        <v>0</v>
      </c>
      <c r="GX46" s="126">
        <f>'2 кв.'!GX47+'1 кв.'!GX52</f>
        <v>0</v>
      </c>
      <c r="GY46" s="126">
        <f>'2 кв.'!GY47+'1 кв.'!GY52</f>
        <v>0</v>
      </c>
      <c r="GZ46" s="126">
        <f>'2 кв.'!GZ47+'1 кв.'!GZ52</f>
        <v>0</v>
      </c>
      <c r="HA46" s="126">
        <f>'2 кв.'!HA47+'1 кв.'!HA52</f>
        <v>0</v>
      </c>
      <c r="HB46" s="126">
        <f>'2 кв.'!HB47+'1 кв.'!HB52</f>
        <v>0</v>
      </c>
      <c r="HC46" s="126">
        <f>'2 кв.'!HC47+'1 кв.'!HC52</f>
        <v>0</v>
      </c>
      <c r="HD46" s="126">
        <f>'2 кв.'!HD47+'1 кв.'!HD52</f>
        <v>0</v>
      </c>
      <c r="HE46" s="126">
        <f>'2 кв.'!HE47+'1 кв.'!HE52</f>
        <v>0</v>
      </c>
      <c r="HF46" s="126">
        <f>'2 кв.'!HF47+'1 кв.'!HF52</f>
        <v>0</v>
      </c>
      <c r="HG46" s="126">
        <f>'2 кв.'!HG47+'1 кв.'!HG52</f>
        <v>0</v>
      </c>
      <c r="HH46" s="126">
        <f>'2 кв.'!HH47+'1 кв.'!HH52</f>
        <v>0</v>
      </c>
      <c r="HI46" s="126">
        <f>'2 кв.'!HI47+'1 кв.'!HI52</f>
        <v>0</v>
      </c>
      <c r="HJ46" s="126">
        <f>'2 кв.'!HJ47+'1 кв.'!HJ52</f>
        <v>0</v>
      </c>
      <c r="HK46" s="126">
        <f>'2 кв.'!HK47+'1 кв.'!HK52</f>
        <v>0</v>
      </c>
      <c r="HL46" s="126">
        <f>'2 кв.'!HL47+'1 кв.'!HL52</f>
        <v>0</v>
      </c>
      <c r="HM46" s="126">
        <f>'2 кв.'!HM47+'1 кв.'!HM52</f>
        <v>0</v>
      </c>
      <c r="HN46" s="126">
        <f>'2 кв.'!HN47+'1 кв.'!HN52</f>
        <v>0</v>
      </c>
      <c r="HO46" s="126">
        <f>'2 кв.'!HO47+'1 кв.'!HO52</f>
        <v>76.049000000000007</v>
      </c>
      <c r="HP46" s="126">
        <f>'2 кв.'!HP47+'1 кв.'!HP52</f>
        <v>0</v>
      </c>
      <c r="HQ46" s="126">
        <f>'2 кв.'!HQ47+'1 кв.'!HQ52</f>
        <v>0</v>
      </c>
      <c r="HR46" s="126">
        <f>'2 кв.'!HR47+'1 кв.'!HR52</f>
        <v>0</v>
      </c>
      <c r="HS46" s="126">
        <f>'2 кв.'!HS47+'1 кв.'!HS52</f>
        <v>57.978999999999999</v>
      </c>
      <c r="HT46" s="126">
        <f>'2 кв.'!HT47+'1 кв.'!HT52</f>
        <v>0</v>
      </c>
      <c r="HU46" s="126">
        <f>'2 кв.'!HU47+'1 кв.'!HU52</f>
        <v>0</v>
      </c>
      <c r="HV46" s="126">
        <f>'2 кв.'!HV47+'1 кв.'!HV52</f>
        <v>0</v>
      </c>
      <c r="HW46" s="126">
        <f>'2 кв.'!HW47+'1 кв.'!HW52</f>
        <v>0</v>
      </c>
      <c r="HX46" s="126">
        <f>'2 кв.'!HX47+'1 кв.'!HX52</f>
        <v>0</v>
      </c>
      <c r="HY46" s="126">
        <f>'2 кв.'!HY47+'1 кв.'!HY52</f>
        <v>0</v>
      </c>
      <c r="HZ46" s="126">
        <f>'2 кв.'!HZ47+'1 кв.'!HZ52</f>
        <v>0</v>
      </c>
      <c r="IA46" s="126">
        <f>'2 кв.'!IA47+'1 кв.'!IA52</f>
        <v>0</v>
      </c>
      <c r="IB46" s="126">
        <f>'2 кв.'!IB47+'1 кв.'!IB52</f>
        <v>0</v>
      </c>
      <c r="IC46" s="126">
        <f>'2 кв.'!IC47+'1 кв.'!IC52</f>
        <v>0</v>
      </c>
      <c r="ID46" s="126">
        <f>'2 кв.'!ID47+'1 кв.'!ID52</f>
        <v>0</v>
      </c>
      <c r="IE46" s="126">
        <f>'2 кв.'!IE47+'1 кв.'!IE52</f>
        <v>0</v>
      </c>
      <c r="IF46" s="126">
        <f>'2 кв.'!IF47+'1 кв.'!IF52</f>
        <v>0</v>
      </c>
    </row>
    <row r="47" spans="1:240" s="79" customFormat="1" ht="13.5" customHeight="1">
      <c r="A47" s="74" t="s">
        <v>65</v>
      </c>
      <c r="B47" s="80" t="s">
        <v>66</v>
      </c>
      <c r="C47" s="76" t="s">
        <v>40</v>
      </c>
      <c r="D47" s="84">
        <f t="shared" si="4"/>
        <v>615</v>
      </c>
      <c r="E47" s="77">
        <f t="shared" si="5"/>
        <v>615</v>
      </c>
      <c r="F47" s="77"/>
      <c r="G47" s="126">
        <f>'2 кв.'!G48+'1 кв.'!G53</f>
        <v>2</v>
      </c>
      <c r="H47" s="126">
        <f>'2 кв.'!H48+'1 кв.'!H53</f>
        <v>0</v>
      </c>
      <c r="I47" s="126">
        <f>'2 кв.'!I48+'1 кв.'!I53</f>
        <v>0</v>
      </c>
      <c r="J47" s="126">
        <f>'2 кв.'!J48+'1 кв.'!J53</f>
        <v>0</v>
      </c>
      <c r="K47" s="126">
        <f>'2 кв.'!K48+'1 кв.'!K53</f>
        <v>0</v>
      </c>
      <c r="L47" s="126">
        <f>'2 кв.'!L48+'1 кв.'!L53</f>
        <v>0</v>
      </c>
      <c r="M47" s="126">
        <f>'2 кв.'!M48+'1 кв.'!M53</f>
        <v>0</v>
      </c>
      <c r="N47" s="126">
        <f>'2 кв.'!N48+'1 кв.'!N53</f>
        <v>0</v>
      </c>
      <c r="O47" s="126">
        <f>'2 кв.'!O48+'1 кв.'!O53</f>
        <v>0</v>
      </c>
      <c r="P47" s="126">
        <f>'2 кв.'!P48+'1 кв.'!P53</f>
        <v>0</v>
      </c>
      <c r="Q47" s="126">
        <f>'2 кв.'!Q48+'1 кв.'!Q53</f>
        <v>0</v>
      </c>
      <c r="R47" s="126">
        <f>'2 кв.'!R48+'1 кв.'!R53</f>
        <v>0</v>
      </c>
      <c r="S47" s="126">
        <f>'2 кв.'!S48+'1 кв.'!S53</f>
        <v>0</v>
      </c>
      <c r="T47" s="126">
        <f>'2 кв.'!T48+'1 кв.'!T53</f>
        <v>0</v>
      </c>
      <c r="U47" s="126">
        <f>'2 кв.'!U48+'1 кв.'!U53</f>
        <v>6</v>
      </c>
      <c r="V47" s="126">
        <f>'2 кв.'!V48+'1 кв.'!V53</f>
        <v>0</v>
      </c>
      <c r="W47" s="126">
        <f>'2 кв.'!W48+'1 кв.'!W53</f>
        <v>0</v>
      </c>
      <c r="X47" s="126">
        <f>'2 кв.'!X48+'1 кв.'!X53</f>
        <v>13</v>
      </c>
      <c r="Y47" s="126">
        <f>'2 кв.'!Y48+'1 кв.'!Y53</f>
        <v>0</v>
      </c>
      <c r="Z47" s="126">
        <f>'2 кв.'!Z48+'1 кв.'!Z53</f>
        <v>0</v>
      </c>
      <c r="AA47" s="126">
        <f>'2 кв.'!AA48+'1 кв.'!AA53</f>
        <v>0</v>
      </c>
      <c r="AB47" s="126">
        <f>'2 кв.'!AB48+'1 кв.'!AB53</f>
        <v>18</v>
      </c>
      <c r="AC47" s="126">
        <f>'2 кв.'!AC48+'1 кв.'!AC53</f>
        <v>0</v>
      </c>
      <c r="AD47" s="126">
        <f>'2 кв.'!AD48+'1 кв.'!AD53</f>
        <v>13</v>
      </c>
      <c r="AE47" s="126">
        <f>'2 кв.'!AE48+'1 кв.'!AE53</f>
        <v>0</v>
      </c>
      <c r="AF47" s="126">
        <f>'2 кв.'!AF48+'1 кв.'!AF53</f>
        <v>0</v>
      </c>
      <c r="AG47" s="126">
        <f>'2 кв.'!AG48+'1 кв.'!AG53</f>
        <v>22</v>
      </c>
      <c r="AH47" s="126">
        <f>'2 кв.'!AH48+'1 кв.'!AH53</f>
        <v>0</v>
      </c>
      <c r="AI47" s="126">
        <f>'2 кв.'!AI48+'1 кв.'!AI53</f>
        <v>0</v>
      </c>
      <c r="AJ47" s="126">
        <f>'2 кв.'!AJ48+'1 кв.'!AJ53</f>
        <v>3</v>
      </c>
      <c r="AK47" s="126">
        <f>'2 кв.'!AK48+'1 кв.'!AK53</f>
        <v>2</v>
      </c>
      <c r="AL47" s="126">
        <f>'2 кв.'!AL48+'1 кв.'!AL53</f>
        <v>5</v>
      </c>
      <c r="AM47" s="126">
        <f>'2 кв.'!AM48+'1 кв.'!AM53</f>
        <v>0</v>
      </c>
      <c r="AN47" s="126">
        <f>'2 кв.'!AN48+'1 кв.'!AN53</f>
        <v>0</v>
      </c>
      <c r="AO47" s="126">
        <f>'2 кв.'!AO48+'1 кв.'!AO53</f>
        <v>0</v>
      </c>
      <c r="AP47" s="126">
        <f>'2 кв.'!AP48+'1 кв.'!AP53</f>
        <v>0</v>
      </c>
      <c r="AQ47" s="126">
        <f>'2 кв.'!AQ48+'1 кв.'!AQ53</f>
        <v>0</v>
      </c>
      <c r="AR47" s="126">
        <f>'2 кв.'!AR48+'1 кв.'!AR53</f>
        <v>18</v>
      </c>
      <c r="AS47" s="126">
        <f>'2 кв.'!AS48+'1 кв.'!AS53</f>
        <v>0</v>
      </c>
      <c r="AT47" s="126">
        <f>'2 кв.'!AT48+'1 кв.'!AT53</f>
        <v>0</v>
      </c>
      <c r="AU47" s="126">
        <f>'2 кв.'!AU48+'1 кв.'!AU53</f>
        <v>5</v>
      </c>
      <c r="AV47" s="126">
        <f>'2 кв.'!AV48+'1 кв.'!AV53</f>
        <v>0</v>
      </c>
      <c r="AW47" s="126">
        <f>'2 кв.'!AW48+'1 кв.'!AW53</f>
        <v>0</v>
      </c>
      <c r="AX47" s="126">
        <f>'2 кв.'!AX48+'1 кв.'!AX53</f>
        <v>5</v>
      </c>
      <c r="AY47" s="126">
        <f>'2 кв.'!AY48+'1 кв.'!AY53</f>
        <v>0</v>
      </c>
      <c r="AZ47" s="126">
        <f>'2 кв.'!AZ48+'1 кв.'!AZ53</f>
        <v>0</v>
      </c>
      <c r="BA47" s="126">
        <f>'2 кв.'!BA48+'1 кв.'!BA53</f>
        <v>3</v>
      </c>
      <c r="BB47" s="126">
        <f>'2 кв.'!BB48+'1 кв.'!BB53</f>
        <v>3</v>
      </c>
      <c r="BC47" s="126">
        <f>'2 кв.'!BC48+'1 кв.'!BC53</f>
        <v>0</v>
      </c>
      <c r="BD47" s="126">
        <f>'2 кв.'!BD48+'1 кв.'!BD53</f>
        <v>0</v>
      </c>
      <c r="BE47" s="126">
        <f>'2 кв.'!BE48+'1 кв.'!BE53</f>
        <v>0</v>
      </c>
      <c r="BF47" s="126">
        <f>'2 кв.'!BF48+'1 кв.'!BF53</f>
        <v>0</v>
      </c>
      <c r="BG47" s="126">
        <f>'2 кв.'!BG48+'1 кв.'!BG53</f>
        <v>3</v>
      </c>
      <c r="BH47" s="126">
        <f>'2 кв.'!BH48+'1 кв.'!BH53</f>
        <v>0</v>
      </c>
      <c r="BI47" s="126">
        <f>'2 кв.'!BI48+'1 кв.'!BI53</f>
        <v>0</v>
      </c>
      <c r="BJ47" s="126">
        <f>'2 кв.'!BJ48+'1 кв.'!BJ53</f>
        <v>0</v>
      </c>
      <c r="BK47" s="126">
        <f>'2 кв.'!BK48+'1 кв.'!BK53</f>
        <v>10</v>
      </c>
      <c r="BL47" s="126">
        <f>'2 кв.'!BL48+'1 кв.'!BL53</f>
        <v>2</v>
      </c>
      <c r="BM47" s="126">
        <f>'2 кв.'!BM48+'1 кв.'!BM53</f>
        <v>0</v>
      </c>
      <c r="BN47" s="126">
        <f>'2 кв.'!BN48+'1 кв.'!BN53</f>
        <v>0</v>
      </c>
      <c r="BO47" s="126">
        <f>'2 кв.'!BO48+'1 кв.'!BO53</f>
        <v>3</v>
      </c>
      <c r="BP47" s="126">
        <f>'2 кв.'!BP48+'1 кв.'!BP53</f>
        <v>0</v>
      </c>
      <c r="BQ47" s="126">
        <f>'2 кв.'!BQ48+'1 кв.'!BQ53</f>
        <v>0</v>
      </c>
      <c r="BR47" s="126">
        <f>'2 кв.'!BR48+'1 кв.'!BR53</f>
        <v>0</v>
      </c>
      <c r="BS47" s="126">
        <f>'2 кв.'!BS48+'1 кв.'!BS53</f>
        <v>0</v>
      </c>
      <c r="BT47" s="126">
        <f>'2 кв.'!BT48+'1 кв.'!BT53</f>
        <v>1</v>
      </c>
      <c r="BU47" s="126">
        <f>'2 кв.'!BU48+'1 кв.'!BU53</f>
        <v>0</v>
      </c>
      <c r="BV47" s="126">
        <f>'2 кв.'!BV48+'1 кв.'!BV53</f>
        <v>0</v>
      </c>
      <c r="BW47" s="126">
        <f>'2 кв.'!BW48+'1 кв.'!BW53</f>
        <v>0</v>
      </c>
      <c r="BX47" s="126">
        <f>'2 кв.'!BX48+'1 кв.'!BX53</f>
        <v>0</v>
      </c>
      <c r="BY47" s="126">
        <f>'2 кв.'!BY48+'1 кв.'!BY53</f>
        <v>0</v>
      </c>
      <c r="BZ47" s="126">
        <f>'2 кв.'!BZ48+'1 кв.'!BZ53</f>
        <v>0</v>
      </c>
      <c r="CA47" s="126">
        <f>'2 кв.'!CA48+'1 кв.'!CA53</f>
        <v>0</v>
      </c>
      <c r="CB47" s="126">
        <f>'2 кв.'!CB48+'1 кв.'!CB53</f>
        <v>0</v>
      </c>
      <c r="CC47" s="126">
        <f>'2 кв.'!CC48+'1 кв.'!CC53</f>
        <v>5</v>
      </c>
      <c r="CD47" s="126">
        <f>'2 кв.'!CD48+'1 кв.'!CD53</f>
        <v>0</v>
      </c>
      <c r="CE47" s="126">
        <f>'2 кв.'!CE48+'1 кв.'!CE53</f>
        <v>0</v>
      </c>
      <c r="CF47" s="126">
        <f>'2 кв.'!CF48+'1 кв.'!CF53</f>
        <v>0</v>
      </c>
      <c r="CG47" s="126">
        <f>'2 кв.'!CG48+'1 кв.'!CG53</f>
        <v>0</v>
      </c>
      <c r="CH47" s="126">
        <f>'2 кв.'!CH48+'1 кв.'!CH53</f>
        <v>0</v>
      </c>
      <c r="CI47" s="126">
        <f>'2 кв.'!CI48+'1 кв.'!CI53</f>
        <v>0</v>
      </c>
      <c r="CJ47" s="126">
        <f>'2 кв.'!CJ48+'1 кв.'!CJ53</f>
        <v>0</v>
      </c>
      <c r="CK47" s="126">
        <f>'2 кв.'!CK48+'1 кв.'!CK53</f>
        <v>0</v>
      </c>
      <c r="CL47" s="126">
        <f>'2 кв.'!CL48+'1 кв.'!CL53</f>
        <v>3</v>
      </c>
      <c r="CM47" s="126">
        <f>'2 кв.'!CM48+'1 кв.'!CM53</f>
        <v>0</v>
      </c>
      <c r="CN47" s="126">
        <f>'2 кв.'!CN48+'1 кв.'!CN53</f>
        <v>0</v>
      </c>
      <c r="CO47" s="126">
        <f>'2 кв.'!CO48+'1 кв.'!CO53</f>
        <v>0</v>
      </c>
      <c r="CP47" s="126">
        <f>'2 кв.'!CP48+'1 кв.'!CP53</f>
        <v>5</v>
      </c>
      <c r="CQ47" s="126">
        <f>'2 кв.'!CQ48+'1 кв.'!CQ53</f>
        <v>4</v>
      </c>
      <c r="CR47" s="126">
        <f>'2 кв.'!CR48+'1 кв.'!CR53</f>
        <v>0</v>
      </c>
      <c r="CS47" s="126">
        <f>'2 кв.'!CS48+'1 кв.'!CS53</f>
        <v>0</v>
      </c>
      <c r="CT47" s="126">
        <f>'2 кв.'!CT48+'1 кв.'!CT53</f>
        <v>0</v>
      </c>
      <c r="CU47" s="126">
        <f>'2 кв.'!CU48+'1 кв.'!CU53</f>
        <v>0</v>
      </c>
      <c r="CV47" s="126">
        <f>'2 кв.'!CV48+'1 кв.'!CV53</f>
        <v>0</v>
      </c>
      <c r="CW47" s="126">
        <f>'2 кв.'!CW48+'1 кв.'!CW53</f>
        <v>0</v>
      </c>
      <c r="CX47" s="126">
        <f>'2 кв.'!CX48+'1 кв.'!CX53</f>
        <v>0</v>
      </c>
      <c r="CY47" s="126">
        <f>'2 кв.'!CY48+'1 кв.'!CY53</f>
        <v>2</v>
      </c>
      <c r="CZ47" s="126">
        <f>'2 кв.'!CZ48+'1 кв.'!CZ53</f>
        <v>2</v>
      </c>
      <c r="DA47" s="126">
        <f>'2 кв.'!DA48+'1 кв.'!DA53</f>
        <v>12</v>
      </c>
      <c r="DB47" s="126">
        <f>'2 кв.'!DB48+'1 кв.'!DB53</f>
        <v>0</v>
      </c>
      <c r="DC47" s="126">
        <f>'2 кв.'!DC48+'1 кв.'!DC53</f>
        <v>0</v>
      </c>
      <c r="DD47" s="126">
        <f>'2 кв.'!DD48+'1 кв.'!DD53</f>
        <v>0</v>
      </c>
      <c r="DE47" s="126">
        <f>'2 кв.'!DE48+'1 кв.'!DE53</f>
        <v>0</v>
      </c>
      <c r="DF47" s="126">
        <f>'2 кв.'!DF48+'1 кв.'!DF53</f>
        <v>0</v>
      </c>
      <c r="DG47" s="126">
        <f>'2 кв.'!DG48+'1 кв.'!DG53</f>
        <v>0</v>
      </c>
      <c r="DH47" s="126">
        <f>'2 кв.'!DH48+'1 кв.'!DH53</f>
        <v>0</v>
      </c>
      <c r="DI47" s="126">
        <f>'2 кв.'!DI48+'1 кв.'!DI53</f>
        <v>7</v>
      </c>
      <c r="DJ47" s="126">
        <f>'2 кв.'!DJ48+'1 кв.'!DJ53</f>
        <v>12</v>
      </c>
      <c r="DK47" s="126">
        <f>'2 кв.'!DK48+'1 кв.'!DK53</f>
        <v>43</v>
      </c>
      <c r="DL47" s="126">
        <f>'2 кв.'!DL48+'1 кв.'!DL53</f>
        <v>47</v>
      </c>
      <c r="DM47" s="126">
        <f>'2 кв.'!DM48+'1 кв.'!DM53</f>
        <v>43</v>
      </c>
      <c r="DN47" s="126">
        <f>'2 кв.'!DN48+'1 кв.'!DN53</f>
        <v>0</v>
      </c>
      <c r="DO47" s="126">
        <f>'2 кв.'!DO48+'1 кв.'!DO53</f>
        <v>20</v>
      </c>
      <c r="DP47" s="126">
        <f>'2 кв.'!DP48+'1 кв.'!DP53</f>
        <v>0</v>
      </c>
      <c r="DQ47" s="126">
        <f>'2 кв.'!DQ48+'1 кв.'!DQ53</f>
        <v>0</v>
      </c>
      <c r="DR47" s="126">
        <f>'2 кв.'!DR48+'1 кв.'!DR53</f>
        <v>0</v>
      </c>
      <c r="DS47" s="126">
        <f>'2 кв.'!DS48+'1 кв.'!DS53</f>
        <v>0</v>
      </c>
      <c r="DT47" s="126">
        <f>'2 кв.'!DT48+'1 кв.'!DT53</f>
        <v>0</v>
      </c>
      <c r="DU47" s="126">
        <f>'2 кв.'!DU48+'1 кв.'!DU53</f>
        <v>0</v>
      </c>
      <c r="DV47" s="126">
        <f>'2 кв.'!DV48+'1 кв.'!DV53</f>
        <v>0</v>
      </c>
      <c r="DW47" s="126">
        <f>'2 кв.'!DW48+'1 кв.'!DW53</f>
        <v>0</v>
      </c>
      <c r="DX47" s="126">
        <f>'2 кв.'!DX48+'1 кв.'!DX53</f>
        <v>28</v>
      </c>
      <c r="DY47" s="126">
        <f>'2 кв.'!DY48+'1 кв.'!DY53</f>
        <v>11</v>
      </c>
      <c r="DZ47" s="126">
        <f>'2 кв.'!DZ48+'1 кв.'!DZ53</f>
        <v>0</v>
      </c>
      <c r="EA47" s="126">
        <f>'2 кв.'!EA48+'1 кв.'!EA53</f>
        <v>0</v>
      </c>
      <c r="EB47" s="126">
        <f>'2 кв.'!EB48+'1 кв.'!EB53</f>
        <v>35</v>
      </c>
      <c r="EC47" s="126">
        <f>'2 кв.'!EC48+'1 кв.'!EC53</f>
        <v>0</v>
      </c>
      <c r="ED47" s="126">
        <f>'2 кв.'!ED48+'1 кв.'!ED53</f>
        <v>0</v>
      </c>
      <c r="EE47" s="126">
        <f>'2 кв.'!EE48+'1 кв.'!EE53</f>
        <v>0</v>
      </c>
      <c r="EF47" s="126">
        <f>'2 кв.'!EF48+'1 кв.'!EF53</f>
        <v>0</v>
      </c>
      <c r="EG47" s="126">
        <f>'2 кв.'!EG48+'1 кв.'!EG53</f>
        <v>0</v>
      </c>
      <c r="EH47" s="126">
        <f>'2 кв.'!EH48+'1 кв.'!EH53</f>
        <v>0</v>
      </c>
      <c r="EI47" s="126">
        <f>'2 кв.'!EI48+'1 кв.'!EI53</f>
        <v>23</v>
      </c>
      <c r="EJ47" s="126">
        <f>'2 кв.'!EJ48+'1 кв.'!EJ53</f>
        <v>0</v>
      </c>
      <c r="EK47" s="126">
        <f>'2 кв.'!EK48+'1 кв.'!EK53</f>
        <v>2</v>
      </c>
      <c r="EL47" s="126">
        <f>'2 кв.'!EL48+'1 кв.'!EL53</f>
        <v>0</v>
      </c>
      <c r="EM47" s="126">
        <f>'2 кв.'!EM48+'1 кв.'!EM53</f>
        <v>0</v>
      </c>
      <c r="EN47" s="126">
        <f>'2 кв.'!EN48+'1 кв.'!EN53</f>
        <v>1</v>
      </c>
      <c r="EO47" s="126">
        <f>'2 кв.'!EO48+'1 кв.'!EO53</f>
        <v>0</v>
      </c>
      <c r="EP47" s="126">
        <f>'2 кв.'!EP48+'1 кв.'!EP53</f>
        <v>4</v>
      </c>
      <c r="EQ47" s="126">
        <f>'2 кв.'!EQ48+'1 кв.'!EQ53</f>
        <v>0</v>
      </c>
      <c r="ER47" s="126">
        <f>'2 кв.'!ER48+'1 кв.'!ER53</f>
        <v>0</v>
      </c>
      <c r="ES47" s="126">
        <f>'2 кв.'!ES48+'1 кв.'!ES53</f>
        <v>0</v>
      </c>
      <c r="ET47" s="126">
        <f>'2 кв.'!ET48+'1 кв.'!ET53</f>
        <v>2</v>
      </c>
      <c r="EU47" s="126">
        <f>'2 кв.'!EU48+'1 кв.'!EU53</f>
        <v>0</v>
      </c>
      <c r="EV47" s="126">
        <f>'2 кв.'!EV48+'1 кв.'!EV53</f>
        <v>2</v>
      </c>
      <c r="EW47" s="126">
        <f>'2 кв.'!EW48+'1 кв.'!EW53</f>
        <v>0</v>
      </c>
      <c r="EX47" s="126">
        <f>'2 кв.'!EX48+'1 кв.'!EX53</f>
        <v>5</v>
      </c>
      <c r="EY47" s="126">
        <f>'2 кв.'!EY48+'1 кв.'!EY53</f>
        <v>7</v>
      </c>
      <c r="EZ47" s="126">
        <f>'2 кв.'!EZ48+'1 кв.'!EZ53</f>
        <v>0</v>
      </c>
      <c r="FA47" s="126">
        <f>'2 кв.'!FA48+'1 кв.'!FA53</f>
        <v>0</v>
      </c>
      <c r="FB47" s="126">
        <f>'2 кв.'!FB48+'1 кв.'!FB53</f>
        <v>0</v>
      </c>
      <c r="FC47" s="126">
        <f>'2 кв.'!FC48+'1 кв.'!FC53</f>
        <v>0</v>
      </c>
      <c r="FD47" s="126">
        <f>'2 кв.'!FD48+'1 кв.'!FD53</f>
        <v>0</v>
      </c>
      <c r="FE47" s="126">
        <f>'2 кв.'!FE48+'1 кв.'!FE53</f>
        <v>0</v>
      </c>
      <c r="FF47" s="126">
        <f>'2 кв.'!FF48+'1 кв.'!FF53</f>
        <v>0</v>
      </c>
      <c r="FG47" s="126">
        <f>'2 кв.'!FG48+'1 кв.'!FG53</f>
        <v>0</v>
      </c>
      <c r="FH47" s="126">
        <f>'2 кв.'!FH48+'1 кв.'!FH53</f>
        <v>4</v>
      </c>
      <c r="FI47" s="126">
        <f>'2 кв.'!FI48+'1 кв.'!FI53</f>
        <v>10</v>
      </c>
      <c r="FJ47" s="126">
        <f>'2 кв.'!FJ48+'1 кв.'!FJ53</f>
        <v>0</v>
      </c>
      <c r="FK47" s="126">
        <f>'2 кв.'!FK48+'1 кв.'!FK53</f>
        <v>2</v>
      </c>
      <c r="FL47" s="126">
        <f>'2 кв.'!FL48+'1 кв.'!FL53</f>
        <v>0</v>
      </c>
      <c r="FM47" s="126">
        <f>'2 кв.'!FM48+'1 кв.'!FM53</f>
        <v>0</v>
      </c>
      <c r="FN47" s="126">
        <f>'2 кв.'!FN48+'1 кв.'!FN53</f>
        <v>0</v>
      </c>
      <c r="FO47" s="126">
        <f>'2 кв.'!FO48+'1 кв.'!FO53</f>
        <v>0</v>
      </c>
      <c r="FP47" s="126">
        <f>'2 кв.'!FP48+'1 кв.'!FP53</f>
        <v>0</v>
      </c>
      <c r="FQ47" s="126">
        <f>'2 кв.'!FQ48+'1 кв.'!FQ53</f>
        <v>0</v>
      </c>
      <c r="FR47" s="126">
        <f>'2 кв.'!FR48+'1 кв.'!FR53</f>
        <v>0</v>
      </c>
      <c r="FS47" s="126">
        <f>'2 кв.'!FS48+'1 кв.'!FS53</f>
        <v>0</v>
      </c>
      <c r="FT47" s="126">
        <f>'2 кв.'!FT48+'1 кв.'!FT53</f>
        <v>0</v>
      </c>
      <c r="FU47" s="126">
        <f>'2 кв.'!FU48+'1 кв.'!FU53</f>
        <v>0</v>
      </c>
      <c r="FV47" s="126">
        <f>'2 кв.'!FV48+'1 кв.'!FV53</f>
        <v>0</v>
      </c>
      <c r="FW47" s="126">
        <f>'2 кв.'!FW48+'1 кв.'!FW53</f>
        <v>4</v>
      </c>
      <c r="FX47" s="126">
        <f>'2 кв.'!FX48+'1 кв.'!FX53</f>
        <v>3</v>
      </c>
      <c r="FY47" s="126">
        <f>'2 кв.'!FY48+'1 кв.'!FY53</f>
        <v>17</v>
      </c>
      <c r="FZ47" s="126">
        <f>'2 кв.'!FZ48+'1 кв.'!FZ53</f>
        <v>0</v>
      </c>
      <c r="GA47" s="126">
        <f>'2 кв.'!GA48+'1 кв.'!GA53</f>
        <v>0</v>
      </c>
      <c r="GB47" s="126">
        <f>'2 кв.'!GB48+'1 кв.'!GB53</f>
        <v>5</v>
      </c>
      <c r="GC47" s="126">
        <f>'2 кв.'!GC48+'1 кв.'!GC53</f>
        <v>0</v>
      </c>
      <c r="GD47" s="126">
        <f>'2 кв.'!GD48+'1 кв.'!GD53</f>
        <v>0</v>
      </c>
      <c r="GE47" s="126">
        <f>'2 кв.'!GE48+'1 кв.'!GE53</f>
        <v>3</v>
      </c>
      <c r="GF47" s="126">
        <f>'2 кв.'!GF48+'1 кв.'!GF53</f>
        <v>0</v>
      </c>
      <c r="GG47" s="126">
        <f>'2 кв.'!GG48+'1 кв.'!GG53</f>
        <v>0</v>
      </c>
      <c r="GH47" s="126">
        <f>'2 кв.'!GH48+'1 кв.'!GH53</f>
        <v>0</v>
      </c>
      <c r="GI47" s="126">
        <f>'2 кв.'!GI48+'1 кв.'!GI53</f>
        <v>0</v>
      </c>
      <c r="GJ47" s="126">
        <f>'2 кв.'!GJ48+'1 кв.'!GJ53</f>
        <v>3</v>
      </c>
      <c r="GK47" s="126">
        <f>'2 кв.'!GK48+'1 кв.'!GK53</f>
        <v>0</v>
      </c>
      <c r="GL47" s="126">
        <f>'2 кв.'!GL48+'1 кв.'!GL53</f>
        <v>0</v>
      </c>
      <c r="GM47" s="126">
        <f>'2 кв.'!GM48+'1 кв.'!GM53</f>
        <v>0</v>
      </c>
      <c r="GN47" s="126">
        <f>'2 кв.'!GN48+'1 кв.'!GN53</f>
        <v>0</v>
      </c>
      <c r="GO47" s="126">
        <f>'2 кв.'!GO48+'1 кв.'!GO53</f>
        <v>0</v>
      </c>
      <c r="GP47" s="126">
        <f>'2 кв.'!GP48+'1 кв.'!GP53</f>
        <v>0</v>
      </c>
      <c r="GQ47" s="126">
        <f>'2 кв.'!GQ48+'1 кв.'!GQ53</f>
        <v>3</v>
      </c>
      <c r="GR47" s="126">
        <f>'2 кв.'!GR48+'1 кв.'!GR53</f>
        <v>0</v>
      </c>
      <c r="GS47" s="126">
        <f>'2 кв.'!GS48+'1 кв.'!GS53</f>
        <v>0</v>
      </c>
      <c r="GT47" s="126">
        <f>'2 кв.'!GT48+'1 кв.'!GT53</f>
        <v>3</v>
      </c>
      <c r="GU47" s="126">
        <f>'2 кв.'!GU48+'1 кв.'!GU53</f>
        <v>0</v>
      </c>
      <c r="GV47" s="126">
        <f>'2 кв.'!GV48+'1 кв.'!GV53</f>
        <v>0</v>
      </c>
      <c r="GW47" s="126">
        <f>'2 кв.'!GW48+'1 кв.'!GW53</f>
        <v>0</v>
      </c>
      <c r="GX47" s="126">
        <f>'2 кв.'!GX48+'1 кв.'!GX53</f>
        <v>0</v>
      </c>
      <c r="GY47" s="126">
        <f>'2 кв.'!GY48+'1 кв.'!GY53</f>
        <v>6</v>
      </c>
      <c r="GZ47" s="126">
        <f>'2 кв.'!GZ48+'1 кв.'!GZ53</f>
        <v>3</v>
      </c>
      <c r="HA47" s="126">
        <f>'2 кв.'!HA48+'1 кв.'!HA53</f>
        <v>6</v>
      </c>
      <c r="HB47" s="126">
        <f>'2 кв.'!HB48+'1 кв.'!HB53</f>
        <v>7</v>
      </c>
      <c r="HC47" s="126">
        <f>'2 кв.'!HC48+'1 кв.'!HC53</f>
        <v>20</v>
      </c>
      <c r="HD47" s="126">
        <f>'2 кв.'!HD48+'1 кв.'!HD53</f>
        <v>0</v>
      </c>
      <c r="HE47" s="126">
        <f>'2 кв.'!HE48+'1 кв.'!HE53</f>
        <v>0</v>
      </c>
      <c r="HF47" s="126">
        <f>'2 кв.'!HF48+'1 кв.'!HF53</f>
        <v>0</v>
      </c>
      <c r="HG47" s="126">
        <f>'2 кв.'!HG48+'1 кв.'!HG53</f>
        <v>2</v>
      </c>
      <c r="HH47" s="126">
        <f>'2 кв.'!HH48+'1 кв.'!HH53</f>
        <v>2</v>
      </c>
      <c r="HI47" s="126">
        <f>'2 кв.'!HI48+'1 кв.'!HI53</f>
        <v>0</v>
      </c>
      <c r="HJ47" s="126">
        <f>'2 кв.'!HJ48+'1 кв.'!HJ53</f>
        <v>0</v>
      </c>
      <c r="HK47" s="126">
        <f>'2 кв.'!HK48+'1 кв.'!HK53</f>
        <v>4</v>
      </c>
      <c r="HL47" s="126">
        <f>'2 кв.'!HL48+'1 кв.'!HL53</f>
        <v>0</v>
      </c>
      <c r="HM47" s="126">
        <f>'2 кв.'!HM48+'1 кв.'!HM53</f>
        <v>2</v>
      </c>
      <c r="HN47" s="126">
        <f>'2 кв.'!HN48+'1 кв.'!HN53</f>
        <v>0</v>
      </c>
      <c r="HO47" s="126">
        <f>'2 кв.'!HO48+'1 кв.'!HO53</f>
        <v>0</v>
      </c>
      <c r="HP47" s="126">
        <f>'2 кв.'!HP48+'1 кв.'!HP53</f>
        <v>0</v>
      </c>
      <c r="HQ47" s="126">
        <f>'2 кв.'!HQ48+'1 кв.'!HQ53</f>
        <v>0</v>
      </c>
      <c r="HR47" s="126">
        <f>'2 кв.'!HR48+'1 кв.'!HR53</f>
        <v>0</v>
      </c>
      <c r="HS47" s="126">
        <f>'2 кв.'!HS48+'1 кв.'!HS53</f>
        <v>0</v>
      </c>
      <c r="HT47" s="126">
        <f>'2 кв.'!HT48+'1 кв.'!HT53</f>
        <v>0</v>
      </c>
      <c r="HU47" s="126">
        <f>'2 кв.'!HU48+'1 кв.'!HU53</f>
        <v>0</v>
      </c>
      <c r="HV47" s="126">
        <f>'2 кв.'!HV48+'1 кв.'!HV53</f>
        <v>0</v>
      </c>
      <c r="HW47" s="126">
        <f>'2 кв.'!HW48+'1 кв.'!HW53</f>
        <v>4</v>
      </c>
      <c r="HX47" s="126">
        <f>'2 кв.'!HX48+'1 кв.'!HX53</f>
        <v>7</v>
      </c>
      <c r="HY47" s="126">
        <f>'2 кв.'!HY48+'1 кв.'!HY53</f>
        <v>0</v>
      </c>
      <c r="HZ47" s="126">
        <f>'2 кв.'!HZ48+'1 кв.'!HZ53</f>
        <v>0</v>
      </c>
      <c r="IA47" s="126">
        <f>'2 кв.'!IA48+'1 кв.'!IA53</f>
        <v>0</v>
      </c>
      <c r="IB47" s="126">
        <f>'2 кв.'!IB48+'1 кв.'!IB53</f>
        <v>0</v>
      </c>
      <c r="IC47" s="126">
        <f>'2 кв.'!IC48+'1 кв.'!IC53</f>
        <v>0</v>
      </c>
      <c r="ID47" s="126">
        <f>'2 кв.'!ID48+'1 кв.'!ID53</f>
        <v>0</v>
      </c>
      <c r="IE47" s="126">
        <f>'2 кв.'!IE48+'1 кв.'!IE53</f>
        <v>0</v>
      </c>
      <c r="IF47" s="126">
        <f>'2 кв.'!IF48+'1 кв.'!IF53</f>
        <v>33</v>
      </c>
    </row>
    <row r="48" spans="1:240" s="79" customFormat="1" ht="13.5" customHeight="1">
      <c r="A48" s="74"/>
      <c r="B48" s="80"/>
      <c r="C48" s="76" t="s">
        <v>17</v>
      </c>
      <c r="D48" s="84">
        <f t="shared" si="4"/>
        <v>316.95400000000018</v>
      </c>
      <c r="E48" s="77">
        <f t="shared" si="5"/>
        <v>316.95400000000018</v>
      </c>
      <c r="F48" s="77"/>
      <c r="G48" s="126">
        <f>'2 кв.'!G49+'1 кв.'!G54</f>
        <v>5.1479999999999997</v>
      </c>
      <c r="H48" s="126">
        <f>'2 кв.'!H49+'1 кв.'!H54</f>
        <v>0</v>
      </c>
      <c r="I48" s="126">
        <f>'2 кв.'!I49+'1 кв.'!I54</f>
        <v>0</v>
      </c>
      <c r="J48" s="126">
        <f>'2 кв.'!J49+'1 кв.'!J54</f>
        <v>0</v>
      </c>
      <c r="K48" s="126">
        <f>'2 кв.'!K49+'1 кв.'!K54</f>
        <v>0</v>
      </c>
      <c r="L48" s="126">
        <f>'2 кв.'!L49+'1 кв.'!L54</f>
        <v>0</v>
      </c>
      <c r="M48" s="126">
        <f>'2 кв.'!M49+'1 кв.'!M54</f>
        <v>0</v>
      </c>
      <c r="N48" s="126">
        <f>'2 кв.'!N49+'1 кв.'!N54</f>
        <v>0</v>
      </c>
      <c r="O48" s="126">
        <f>'2 кв.'!O49+'1 кв.'!O54</f>
        <v>0</v>
      </c>
      <c r="P48" s="126">
        <f>'2 кв.'!P49+'1 кв.'!P54</f>
        <v>0</v>
      </c>
      <c r="Q48" s="126">
        <f>'2 кв.'!Q49+'1 кв.'!Q54</f>
        <v>0</v>
      </c>
      <c r="R48" s="126">
        <f>'2 кв.'!R49+'1 кв.'!R54</f>
        <v>0</v>
      </c>
      <c r="S48" s="126">
        <f>'2 кв.'!S49+'1 кв.'!S54</f>
        <v>0</v>
      </c>
      <c r="T48" s="126">
        <f>'2 кв.'!T49+'1 кв.'!T54</f>
        <v>0</v>
      </c>
      <c r="U48" s="126">
        <f>'2 кв.'!U49+'1 кв.'!U54</f>
        <v>1.2190000000000001</v>
      </c>
      <c r="V48" s="126">
        <f>'2 кв.'!V49+'1 кв.'!V54</f>
        <v>0</v>
      </c>
      <c r="W48" s="126">
        <f>'2 кв.'!W49+'1 кв.'!W54</f>
        <v>0</v>
      </c>
      <c r="X48" s="126">
        <f>'2 кв.'!X49+'1 кв.'!X54</f>
        <v>3.5379999999999998</v>
      </c>
      <c r="Y48" s="126">
        <f>'2 кв.'!Y49+'1 кв.'!Y54</f>
        <v>0</v>
      </c>
      <c r="Z48" s="126">
        <f>'2 кв.'!Z49+'1 кв.'!Z54</f>
        <v>0</v>
      </c>
      <c r="AA48" s="126">
        <f>'2 кв.'!AA49+'1 кв.'!AA54</f>
        <v>0</v>
      </c>
      <c r="AB48" s="126">
        <f>'2 кв.'!AB49+'1 кв.'!AB54</f>
        <v>7.3630000000000004</v>
      </c>
      <c r="AC48" s="126">
        <f>'2 кв.'!AC49+'1 кв.'!AC54</f>
        <v>0</v>
      </c>
      <c r="AD48" s="126">
        <f>'2 кв.'!AD49+'1 кв.'!AD54</f>
        <v>12.08</v>
      </c>
      <c r="AE48" s="126">
        <f>'2 кв.'!AE49+'1 кв.'!AE54</f>
        <v>0</v>
      </c>
      <c r="AF48" s="126">
        <f>'2 кв.'!AF49+'1 кв.'!AF54</f>
        <v>0</v>
      </c>
      <c r="AG48" s="126">
        <f>'2 кв.'!AG49+'1 кв.'!AG54</f>
        <v>6.7949999999999999</v>
      </c>
      <c r="AH48" s="126">
        <f>'2 кв.'!AH49+'1 кв.'!AH54</f>
        <v>0</v>
      </c>
      <c r="AI48" s="126">
        <f>'2 кв.'!AI49+'1 кв.'!AI54</f>
        <v>0</v>
      </c>
      <c r="AJ48" s="126">
        <f>'2 кв.'!AJ49+'1 кв.'!AJ54</f>
        <v>1.4419999999999999</v>
      </c>
      <c r="AK48" s="126">
        <f>'2 кв.'!AK49+'1 кв.'!AK54</f>
        <v>0.40600000000000003</v>
      </c>
      <c r="AL48" s="126">
        <f>'2 кв.'!AL49+'1 кв.'!AL54</f>
        <v>1.016</v>
      </c>
      <c r="AM48" s="126">
        <f>'2 кв.'!AM49+'1 кв.'!AM54</f>
        <v>0</v>
      </c>
      <c r="AN48" s="126">
        <f>'2 кв.'!AN49+'1 кв.'!AN54</f>
        <v>0</v>
      </c>
      <c r="AO48" s="126">
        <f>'2 кв.'!AO49+'1 кв.'!AO54</f>
        <v>0</v>
      </c>
      <c r="AP48" s="126">
        <f>'2 кв.'!AP49+'1 кв.'!AP54</f>
        <v>0</v>
      </c>
      <c r="AQ48" s="126">
        <f>'2 кв.'!AQ49+'1 кв.'!AQ54</f>
        <v>0</v>
      </c>
      <c r="AR48" s="126">
        <f>'2 кв.'!AR49+'1 кв.'!AR54</f>
        <v>13.681000000000001</v>
      </c>
      <c r="AS48" s="126">
        <f>'2 кв.'!AS49+'1 кв.'!AS54</f>
        <v>0</v>
      </c>
      <c r="AT48" s="126">
        <f>'2 кв.'!AT49+'1 кв.'!AT54</f>
        <v>0</v>
      </c>
      <c r="AU48" s="126">
        <f>'2 кв.'!AU49+'1 кв.'!AU54</f>
        <v>5.6520000000000001</v>
      </c>
      <c r="AV48" s="126">
        <f>'2 кв.'!AV49+'1 кв.'!AV54</f>
        <v>0</v>
      </c>
      <c r="AW48" s="126">
        <f>'2 кв.'!AW49+'1 кв.'!AW54</f>
        <v>0</v>
      </c>
      <c r="AX48" s="126">
        <f>'2 кв.'!AX49+'1 кв.'!AX54</f>
        <v>2.4</v>
      </c>
      <c r="AY48" s="126">
        <f>'2 кв.'!AY49+'1 кв.'!AY54</f>
        <v>0</v>
      </c>
      <c r="AZ48" s="126">
        <f>'2 кв.'!AZ49+'1 кв.'!AZ54</f>
        <v>0</v>
      </c>
      <c r="BA48" s="126">
        <f>'2 кв.'!BA49+'1 кв.'!BA54</f>
        <v>0.60899999999999999</v>
      </c>
      <c r="BB48" s="126">
        <f>'2 кв.'!BB49+'1 кв.'!BB54</f>
        <v>1.4410000000000001</v>
      </c>
      <c r="BC48" s="126">
        <f>'2 кв.'!BC49+'1 кв.'!BC54</f>
        <v>0</v>
      </c>
      <c r="BD48" s="126">
        <f>'2 кв.'!BD49+'1 кв.'!BD54</f>
        <v>0</v>
      </c>
      <c r="BE48" s="126">
        <f>'2 кв.'!BE49+'1 кв.'!BE54</f>
        <v>0</v>
      </c>
      <c r="BF48" s="126">
        <f>'2 кв.'!BF49+'1 кв.'!BF54</f>
        <v>0</v>
      </c>
      <c r="BG48" s="126">
        <f>'2 кв.'!BG49+'1 кв.'!BG54</f>
        <v>0.624</v>
      </c>
      <c r="BH48" s="126">
        <f>'2 кв.'!BH49+'1 кв.'!BH54</f>
        <v>0</v>
      </c>
      <c r="BI48" s="126">
        <f>'2 кв.'!BI49+'1 кв.'!BI54</f>
        <v>0</v>
      </c>
      <c r="BJ48" s="126">
        <f>'2 кв.'!BJ49+'1 кв.'!BJ54</f>
        <v>0</v>
      </c>
      <c r="BK48" s="126">
        <f>'2 кв.'!BK49+'1 кв.'!BK54</f>
        <v>2.0310000000000001</v>
      </c>
      <c r="BL48" s="126">
        <f>'2 кв.'!BL49+'1 кв.'!BL54</f>
        <v>0.95899999999999996</v>
      </c>
      <c r="BM48" s="126">
        <f>'2 кв.'!BM49+'1 кв.'!BM54</f>
        <v>0</v>
      </c>
      <c r="BN48" s="126">
        <f>'2 кв.'!BN49+'1 кв.'!BN54</f>
        <v>0</v>
      </c>
      <c r="BO48" s="126">
        <f>'2 кв.'!BO49+'1 кв.'!BO54</f>
        <v>3.5089999999999999</v>
      </c>
      <c r="BP48" s="126">
        <f>'2 кв.'!BP49+'1 кв.'!BP54</f>
        <v>0</v>
      </c>
      <c r="BQ48" s="126">
        <f>'2 кв.'!BQ49+'1 кв.'!BQ54</f>
        <v>0</v>
      </c>
      <c r="BR48" s="126">
        <f>'2 кв.'!BR49+'1 кв.'!BR54</f>
        <v>0</v>
      </c>
      <c r="BS48" s="126">
        <f>'2 кв.'!BS49+'1 кв.'!BS54</f>
        <v>0</v>
      </c>
      <c r="BT48" s="126">
        <f>'2 кв.'!BT49+'1 кв.'!BT54</f>
        <v>1.635</v>
      </c>
      <c r="BU48" s="126">
        <f>'2 кв.'!BU49+'1 кв.'!BU54</f>
        <v>0</v>
      </c>
      <c r="BV48" s="126">
        <f>'2 кв.'!BV49+'1 кв.'!BV54</f>
        <v>0</v>
      </c>
      <c r="BW48" s="126">
        <f>'2 кв.'!BW49+'1 кв.'!BW54</f>
        <v>0</v>
      </c>
      <c r="BX48" s="126">
        <f>'2 кв.'!BX49+'1 кв.'!BX54</f>
        <v>0</v>
      </c>
      <c r="BY48" s="126">
        <f>'2 кв.'!BY49+'1 кв.'!BY54</f>
        <v>0</v>
      </c>
      <c r="BZ48" s="126">
        <f>'2 кв.'!BZ49+'1 кв.'!BZ54</f>
        <v>0</v>
      </c>
      <c r="CA48" s="126">
        <f>'2 кв.'!CA49+'1 кв.'!CA54</f>
        <v>0</v>
      </c>
      <c r="CB48" s="126">
        <f>'2 кв.'!CB49+'1 кв.'!CB54</f>
        <v>0</v>
      </c>
      <c r="CC48" s="126">
        <f>'2 кв.'!CC49+'1 кв.'!CC54</f>
        <v>3.8879999999999999</v>
      </c>
      <c r="CD48" s="126">
        <f>'2 кв.'!CD49+'1 кв.'!CD54</f>
        <v>0</v>
      </c>
      <c r="CE48" s="126">
        <f>'2 кв.'!CE49+'1 кв.'!CE54</f>
        <v>0</v>
      </c>
      <c r="CF48" s="126">
        <f>'2 кв.'!CF49+'1 кв.'!CF54</f>
        <v>0</v>
      </c>
      <c r="CG48" s="126">
        <f>'2 кв.'!CG49+'1 кв.'!CG54</f>
        <v>0</v>
      </c>
      <c r="CH48" s="126">
        <f>'2 кв.'!CH49+'1 кв.'!CH54</f>
        <v>0</v>
      </c>
      <c r="CI48" s="126">
        <f>'2 кв.'!CI49+'1 кв.'!CI54</f>
        <v>0</v>
      </c>
      <c r="CJ48" s="126">
        <f>'2 кв.'!CJ49+'1 кв.'!CJ54</f>
        <v>0</v>
      </c>
      <c r="CK48" s="126">
        <f>'2 кв.'!CK49+'1 кв.'!CK54</f>
        <v>0</v>
      </c>
      <c r="CL48" s="126">
        <f>'2 кв.'!CL49+'1 кв.'!CL54</f>
        <v>0.65600000000000003</v>
      </c>
      <c r="CM48" s="126">
        <f>'2 кв.'!CM49+'1 кв.'!CM54</f>
        <v>0</v>
      </c>
      <c r="CN48" s="126">
        <f>'2 кв.'!CN49+'1 кв.'!CN54</f>
        <v>0</v>
      </c>
      <c r="CO48" s="126">
        <f>'2 кв.'!CO49+'1 кв.'!CO54</f>
        <v>0</v>
      </c>
      <c r="CP48" s="126">
        <f>'2 кв.'!CP49+'1 кв.'!CP54</f>
        <v>3.3340000000000001</v>
      </c>
      <c r="CQ48" s="126">
        <f>'2 кв.'!CQ49+'1 кв.'!CQ54</f>
        <v>1.65</v>
      </c>
      <c r="CR48" s="126">
        <f>'2 кв.'!CR49+'1 кв.'!CR54</f>
        <v>0</v>
      </c>
      <c r="CS48" s="126">
        <f>'2 кв.'!CS49+'1 кв.'!CS54</f>
        <v>0</v>
      </c>
      <c r="CT48" s="126">
        <f>'2 кв.'!CT49+'1 кв.'!CT54</f>
        <v>0</v>
      </c>
      <c r="CU48" s="126">
        <f>'2 кв.'!CU49+'1 кв.'!CU54</f>
        <v>0</v>
      </c>
      <c r="CV48" s="126">
        <f>'2 кв.'!CV49+'1 кв.'!CV54</f>
        <v>0</v>
      </c>
      <c r="CW48" s="126">
        <f>'2 кв.'!CW49+'1 кв.'!CW54</f>
        <v>0</v>
      </c>
      <c r="CX48" s="126">
        <f>'2 кв.'!CX49+'1 кв.'!CX54</f>
        <v>0</v>
      </c>
      <c r="CY48" s="126">
        <f>'2 кв.'!CY49+'1 кв.'!CY54</f>
        <v>0.95899999999999996</v>
      </c>
      <c r="CZ48" s="126">
        <f>'2 кв.'!CZ49+'1 кв.'!CZ54</f>
        <v>0.41399999999999998</v>
      </c>
      <c r="DA48" s="126">
        <f>'2 кв.'!DA49+'1 кв.'!DA54</f>
        <v>2.4870000000000001</v>
      </c>
      <c r="DB48" s="126">
        <f>'2 кв.'!DB49+'1 кв.'!DB54</f>
        <v>0</v>
      </c>
      <c r="DC48" s="126">
        <f>'2 кв.'!DC49+'1 кв.'!DC54</f>
        <v>0</v>
      </c>
      <c r="DD48" s="126">
        <f>'2 кв.'!DD49+'1 кв.'!DD54</f>
        <v>0</v>
      </c>
      <c r="DE48" s="126">
        <f>'2 кв.'!DE49+'1 кв.'!DE54</f>
        <v>0</v>
      </c>
      <c r="DF48" s="126">
        <f>'2 кв.'!DF49+'1 кв.'!DF54</f>
        <v>0</v>
      </c>
      <c r="DG48" s="126">
        <f>'2 кв.'!DG49+'1 кв.'!DG54</f>
        <v>0</v>
      </c>
      <c r="DH48" s="126">
        <f>'2 кв.'!DH49+'1 кв.'!DH54</f>
        <v>0</v>
      </c>
      <c r="DI48" s="126">
        <f>'2 кв.'!DI49+'1 кв.'!DI54</f>
        <v>2.9169999999999998</v>
      </c>
      <c r="DJ48" s="126">
        <f>'2 кв.'!DJ49+'1 кв.'!DJ54</f>
        <v>10.82</v>
      </c>
      <c r="DK48" s="126">
        <f>'2 кв.'!DK49+'1 кв.'!DK54</f>
        <v>21.754999999999999</v>
      </c>
      <c r="DL48" s="126">
        <f>'2 кв.'!DL49+'1 кв.'!DL54</f>
        <v>19.838999999999999</v>
      </c>
      <c r="DM48" s="126">
        <f>'2 кв.'!DM49+'1 кв.'!DM54</f>
        <v>21.07</v>
      </c>
      <c r="DN48" s="126">
        <f>'2 кв.'!DN49+'1 кв.'!DN54</f>
        <v>0</v>
      </c>
      <c r="DO48" s="126">
        <f>'2 кв.'!DO49+'1 кв.'!DO54</f>
        <v>9.7590000000000003</v>
      </c>
      <c r="DP48" s="126">
        <f>'2 кв.'!DP49+'1 кв.'!DP54</f>
        <v>0</v>
      </c>
      <c r="DQ48" s="126">
        <f>'2 кв.'!DQ49+'1 кв.'!DQ54</f>
        <v>0</v>
      </c>
      <c r="DR48" s="126">
        <f>'2 кв.'!DR49+'1 кв.'!DR54</f>
        <v>0</v>
      </c>
      <c r="DS48" s="126">
        <f>'2 кв.'!DS49+'1 кв.'!DS54</f>
        <v>0</v>
      </c>
      <c r="DT48" s="126">
        <f>'2 кв.'!DT49+'1 кв.'!DT54</f>
        <v>0</v>
      </c>
      <c r="DU48" s="126">
        <f>'2 кв.'!DU49+'1 кв.'!DU54</f>
        <v>0</v>
      </c>
      <c r="DV48" s="126">
        <f>'2 кв.'!DV49+'1 кв.'!DV54</f>
        <v>0</v>
      </c>
      <c r="DW48" s="126">
        <f>'2 кв.'!DW49+'1 кв.'!DW54</f>
        <v>0</v>
      </c>
      <c r="DX48" s="126">
        <f>'2 кв.'!DX49+'1 кв.'!DX54</f>
        <v>13.183999999999999</v>
      </c>
      <c r="DY48" s="126">
        <f>'2 кв.'!DY49+'1 кв.'!DY54</f>
        <v>2.4540000000000002</v>
      </c>
      <c r="DZ48" s="126">
        <f>'2 кв.'!DZ49+'1 кв.'!DZ54</f>
        <v>0</v>
      </c>
      <c r="EA48" s="126">
        <f>'2 кв.'!EA49+'1 кв.'!EA54</f>
        <v>0</v>
      </c>
      <c r="EB48" s="126">
        <f>'2 кв.'!EB49+'1 кв.'!EB54</f>
        <v>12.513999999999999</v>
      </c>
      <c r="EC48" s="126">
        <f>'2 кв.'!EC49+'1 кв.'!EC54</f>
        <v>0</v>
      </c>
      <c r="ED48" s="126">
        <f>'2 кв.'!ED49+'1 кв.'!ED54</f>
        <v>0</v>
      </c>
      <c r="EE48" s="126">
        <f>'2 кв.'!EE49+'1 кв.'!EE54</f>
        <v>0</v>
      </c>
      <c r="EF48" s="126">
        <f>'2 кв.'!EF49+'1 кв.'!EF54</f>
        <v>0</v>
      </c>
      <c r="EG48" s="126">
        <f>'2 кв.'!EG49+'1 кв.'!EG54</f>
        <v>0</v>
      </c>
      <c r="EH48" s="126">
        <f>'2 кв.'!EH49+'1 кв.'!EH54</f>
        <v>0</v>
      </c>
      <c r="EI48" s="126">
        <f>'2 кв.'!EI49+'1 кв.'!EI54</f>
        <v>11.413</v>
      </c>
      <c r="EJ48" s="126">
        <f>'2 кв.'!EJ49+'1 кв.'!EJ54</f>
        <v>0</v>
      </c>
      <c r="EK48" s="126">
        <f>'2 кв.'!EK49+'1 кв.'!EK54</f>
        <v>0.96099999999999997</v>
      </c>
      <c r="EL48" s="126">
        <f>'2 кв.'!EL49+'1 кв.'!EL54</f>
        <v>0</v>
      </c>
      <c r="EM48" s="126">
        <f>'2 кв.'!EM49+'1 кв.'!EM54</f>
        <v>0</v>
      </c>
      <c r="EN48" s="126">
        <f>'2 кв.'!EN49+'1 кв.'!EN54</f>
        <v>0.3</v>
      </c>
      <c r="EO48" s="126">
        <f>'2 кв.'!EO49+'1 кв.'!EO54</f>
        <v>0</v>
      </c>
      <c r="EP48" s="126">
        <f>'2 кв.'!EP49+'1 кв.'!EP54</f>
        <v>1.92</v>
      </c>
      <c r="EQ48" s="126">
        <f>'2 кв.'!EQ49+'1 кв.'!EQ54</f>
        <v>0</v>
      </c>
      <c r="ER48" s="126">
        <f>'2 кв.'!ER49+'1 кв.'!ER54</f>
        <v>0</v>
      </c>
      <c r="ES48" s="126">
        <f>'2 кв.'!ES49+'1 кв.'!ES54</f>
        <v>0</v>
      </c>
      <c r="ET48" s="126">
        <f>'2 кв.'!ET49+'1 кв.'!ET54</f>
        <v>3.7589999999999999</v>
      </c>
      <c r="EU48" s="126">
        <f>'2 кв.'!EU49+'1 кв.'!EU54</f>
        <v>0</v>
      </c>
      <c r="EV48" s="126">
        <f>'2 кв.'!EV49+'1 кв.'!EV54</f>
        <v>0.40799999999999997</v>
      </c>
      <c r="EW48" s="126">
        <f>'2 кв.'!EW49+'1 кв.'!EW54</f>
        <v>0</v>
      </c>
      <c r="EX48" s="126">
        <f>'2 кв.'!EX49+'1 кв.'!EX54</f>
        <v>4.2690000000000001</v>
      </c>
      <c r="EY48" s="126">
        <f>'2 кв.'!EY49+'1 кв.'!EY54</f>
        <v>1.9890000000000001</v>
      </c>
      <c r="EZ48" s="126">
        <f>'2 кв.'!EZ49+'1 кв.'!EZ54</f>
        <v>0</v>
      </c>
      <c r="FA48" s="126">
        <f>'2 кв.'!FA49+'1 кв.'!FA54</f>
        <v>0</v>
      </c>
      <c r="FB48" s="126">
        <f>'2 кв.'!FB49+'1 кв.'!FB54</f>
        <v>0</v>
      </c>
      <c r="FC48" s="126">
        <f>'2 кв.'!FC49+'1 кв.'!FC54</f>
        <v>0</v>
      </c>
      <c r="FD48" s="126">
        <f>'2 кв.'!FD49+'1 кв.'!FD54</f>
        <v>0</v>
      </c>
      <c r="FE48" s="126">
        <f>'2 кв.'!FE49+'1 кв.'!FE54</f>
        <v>0</v>
      </c>
      <c r="FF48" s="126">
        <f>'2 кв.'!FF49+'1 кв.'!FF54</f>
        <v>0</v>
      </c>
      <c r="FG48" s="126">
        <f>'2 кв.'!FG49+'1 кв.'!FG54</f>
        <v>0</v>
      </c>
      <c r="FH48" s="126">
        <f>'2 кв.'!FH49+'1 кв.'!FH54</f>
        <v>0.89300000000000002</v>
      </c>
      <c r="FI48" s="126">
        <f>'2 кв.'!FI49+'1 кв.'!FI54</f>
        <v>4.4630000000000001</v>
      </c>
      <c r="FJ48" s="126">
        <f>'2 кв.'!FJ49+'1 кв.'!FJ54</f>
        <v>0</v>
      </c>
      <c r="FK48" s="126">
        <f>'2 кв.'!FK49+'1 кв.'!FK54</f>
        <v>3.7610000000000001</v>
      </c>
      <c r="FL48" s="126">
        <f>'2 кв.'!FL49+'1 кв.'!FL54</f>
        <v>0</v>
      </c>
      <c r="FM48" s="126">
        <f>'2 кв.'!FM49+'1 кв.'!FM54</f>
        <v>0</v>
      </c>
      <c r="FN48" s="126">
        <f>'2 кв.'!FN49+'1 кв.'!FN54</f>
        <v>0</v>
      </c>
      <c r="FO48" s="126">
        <f>'2 кв.'!FO49+'1 кв.'!FO54</f>
        <v>0</v>
      </c>
      <c r="FP48" s="126">
        <f>'2 кв.'!FP49+'1 кв.'!FP54</f>
        <v>0</v>
      </c>
      <c r="FQ48" s="126">
        <f>'2 кв.'!FQ49+'1 кв.'!FQ54</f>
        <v>0</v>
      </c>
      <c r="FR48" s="126">
        <f>'2 кв.'!FR49+'1 кв.'!FR54</f>
        <v>0</v>
      </c>
      <c r="FS48" s="126">
        <f>'2 кв.'!FS49+'1 кв.'!FS54</f>
        <v>0</v>
      </c>
      <c r="FT48" s="126">
        <f>'2 кв.'!FT49+'1 кв.'!FT54</f>
        <v>0</v>
      </c>
      <c r="FU48" s="126">
        <f>'2 кв.'!FU49+'1 кв.'!FU54</f>
        <v>0</v>
      </c>
      <c r="FV48" s="126">
        <f>'2 кв.'!FV49+'1 кв.'!FV54</f>
        <v>0</v>
      </c>
      <c r="FW48" s="126">
        <f>'2 кв.'!FW49+'1 кв.'!FW54</f>
        <v>1.454</v>
      </c>
      <c r="FX48" s="126">
        <f>'2 кв.'!FX49+'1 кв.'!FX54</f>
        <v>1.4410000000000001</v>
      </c>
      <c r="FY48" s="126">
        <f>'2 кв.'!FY49+'1 кв.'!FY54</f>
        <v>8.552999999999999</v>
      </c>
      <c r="FZ48" s="126">
        <f>'2 кв.'!FZ49+'1 кв.'!FZ54</f>
        <v>0</v>
      </c>
      <c r="GA48" s="126">
        <f>'2 кв.'!GA49+'1 кв.'!GA54</f>
        <v>0</v>
      </c>
      <c r="GB48" s="126">
        <f>'2 кв.'!GB49+'1 кв.'!GB54</f>
        <v>2.4</v>
      </c>
      <c r="GC48" s="126">
        <f>'2 кв.'!GC49+'1 кв.'!GC54</f>
        <v>0</v>
      </c>
      <c r="GD48" s="126">
        <f>'2 кв.'!GD49+'1 кв.'!GD54</f>
        <v>0</v>
      </c>
      <c r="GE48" s="126">
        <f>'2 кв.'!GE49+'1 кв.'!GE54</f>
        <v>1.4410000000000001</v>
      </c>
      <c r="GF48" s="126">
        <f>'2 кв.'!GF49+'1 кв.'!GF54</f>
        <v>0</v>
      </c>
      <c r="GG48" s="126">
        <f>'2 кв.'!GG49+'1 кв.'!GG54</f>
        <v>0</v>
      </c>
      <c r="GH48" s="126">
        <f>'2 кв.'!GH49+'1 кв.'!GH54</f>
        <v>0</v>
      </c>
      <c r="GI48" s="126">
        <f>'2 кв.'!GI49+'1 кв.'!GI54</f>
        <v>0</v>
      </c>
      <c r="GJ48" s="126">
        <f>'2 кв.'!GJ49+'1 кв.'!GJ54</f>
        <v>1.4410000000000001</v>
      </c>
      <c r="GK48" s="126">
        <f>'2 кв.'!GK49+'1 кв.'!GK54</f>
        <v>0</v>
      </c>
      <c r="GL48" s="126">
        <f>'2 кв.'!GL49+'1 кв.'!GL54</f>
        <v>0</v>
      </c>
      <c r="GM48" s="126">
        <f>'2 кв.'!GM49+'1 кв.'!GM54</f>
        <v>0</v>
      </c>
      <c r="GN48" s="126">
        <f>'2 кв.'!GN49+'1 кв.'!GN54</f>
        <v>0</v>
      </c>
      <c r="GO48" s="126">
        <f>'2 кв.'!GO49+'1 кв.'!GO54</f>
        <v>0</v>
      </c>
      <c r="GP48" s="126">
        <f>'2 кв.'!GP49+'1 кв.'!GP54</f>
        <v>0</v>
      </c>
      <c r="GQ48" s="126">
        <f>'2 кв.'!GQ49+'1 кв.'!GQ54</f>
        <v>1.4410000000000001</v>
      </c>
      <c r="GR48" s="126">
        <f>'2 кв.'!GR49+'1 кв.'!GR54</f>
        <v>0</v>
      </c>
      <c r="GS48" s="126">
        <f>'2 кв.'!GS49+'1 кв.'!GS54</f>
        <v>0</v>
      </c>
      <c r="GT48" s="126">
        <f>'2 кв.'!GT49+'1 кв.'!GT54</f>
        <v>4.2539999999999996</v>
      </c>
      <c r="GU48" s="126">
        <f>'2 кв.'!GU49+'1 кв.'!GU54</f>
        <v>0</v>
      </c>
      <c r="GV48" s="126">
        <f>'2 кв.'!GV49+'1 кв.'!GV54</f>
        <v>0</v>
      </c>
      <c r="GW48" s="126">
        <f>'2 кв.'!GW49+'1 кв.'!GW54</f>
        <v>0</v>
      </c>
      <c r="GX48" s="126">
        <f>'2 кв.'!GX49+'1 кв.'!GX54</f>
        <v>0</v>
      </c>
      <c r="GY48" s="126">
        <f>'2 кв.'!GY49+'1 кв.'!GY54</f>
        <v>5.0650000000000004</v>
      </c>
      <c r="GZ48" s="126">
        <f>'2 кв.'!GZ49+'1 кв.'!GZ54</f>
        <v>1.4410000000000001</v>
      </c>
      <c r="HA48" s="126">
        <f>'2 кв.'!HA49+'1 кв.'!HA54</f>
        <v>2.0590000000000002</v>
      </c>
      <c r="HB48" s="126">
        <f>'2 кв.'!HB49+'1 кв.'!HB54</f>
        <v>3.3620000000000001</v>
      </c>
      <c r="HC48" s="126">
        <f>'2 кв.'!HC49+'1 кв.'!HC54</f>
        <v>4.3979999999999997</v>
      </c>
      <c r="HD48" s="126">
        <f>'2 кв.'!HD49+'1 кв.'!HD54</f>
        <v>0</v>
      </c>
      <c r="HE48" s="126">
        <f>'2 кв.'!HE49+'1 кв.'!HE54</f>
        <v>0</v>
      </c>
      <c r="HF48" s="126">
        <f>'2 кв.'!HF49+'1 кв.'!HF54</f>
        <v>0</v>
      </c>
      <c r="HG48" s="126">
        <f>'2 кв.'!HG49+'1 кв.'!HG54</f>
        <v>0.40600000000000003</v>
      </c>
      <c r="HH48" s="126">
        <f>'2 кв.'!HH49+'1 кв.'!HH54</f>
        <v>2.3610000000000002</v>
      </c>
      <c r="HI48" s="126">
        <f>'2 кв.'!HI49+'1 кв.'!HI54</f>
        <v>0</v>
      </c>
      <c r="HJ48" s="126">
        <f>'2 кв.'!HJ49+'1 кв.'!HJ54</f>
        <v>0</v>
      </c>
      <c r="HK48" s="126">
        <f>'2 кв.'!HK49+'1 кв.'!HK54</f>
        <v>4.0590000000000002</v>
      </c>
      <c r="HL48" s="126">
        <f>'2 кв.'!HL49+'1 кв.'!HL54</f>
        <v>0</v>
      </c>
      <c r="HM48" s="126">
        <f>'2 кв.'!HM49+'1 кв.'!HM54</f>
        <v>0.96099999999999997</v>
      </c>
      <c r="HN48" s="126">
        <f>'2 кв.'!HN49+'1 кв.'!HN54</f>
        <v>0</v>
      </c>
      <c r="HO48" s="126">
        <f>'2 кв.'!HO49+'1 кв.'!HO54</f>
        <v>0</v>
      </c>
      <c r="HP48" s="126">
        <f>'2 кв.'!HP49+'1 кв.'!HP54</f>
        <v>0</v>
      </c>
      <c r="HQ48" s="126">
        <f>'2 кв.'!HQ49+'1 кв.'!HQ54</f>
        <v>0</v>
      </c>
      <c r="HR48" s="126">
        <f>'2 кв.'!HR49+'1 кв.'!HR54</f>
        <v>0</v>
      </c>
      <c r="HS48" s="126">
        <f>'2 кв.'!HS49+'1 кв.'!HS54</f>
        <v>0</v>
      </c>
      <c r="HT48" s="126">
        <f>'2 кв.'!HT49+'1 кв.'!HT54</f>
        <v>0</v>
      </c>
      <c r="HU48" s="126">
        <f>'2 кв.'!HU49+'1 кв.'!HU54</f>
        <v>0</v>
      </c>
      <c r="HV48" s="126">
        <f>'2 кв.'!HV49+'1 кв.'!HV54</f>
        <v>0</v>
      </c>
      <c r="HW48" s="126">
        <f>'2 кв.'!HW49+'1 кв.'!HW54</f>
        <v>5.97</v>
      </c>
      <c r="HX48" s="126">
        <f>'2 кв.'!HX49+'1 кв.'!HX54</f>
        <v>1.4219999999999999</v>
      </c>
      <c r="HY48" s="126">
        <f>'2 кв.'!HY49+'1 кв.'!HY54</f>
        <v>0</v>
      </c>
      <c r="HZ48" s="126">
        <f>'2 кв.'!HZ49+'1 кв.'!HZ54</f>
        <v>0</v>
      </c>
      <c r="IA48" s="126">
        <f>'2 кв.'!IA49+'1 кв.'!IA54</f>
        <v>0</v>
      </c>
      <c r="IB48" s="126">
        <f>'2 кв.'!IB49+'1 кв.'!IB54</f>
        <v>0</v>
      </c>
      <c r="IC48" s="126">
        <f>'2 кв.'!IC49+'1 кв.'!IC54</f>
        <v>0</v>
      </c>
      <c r="ID48" s="126">
        <f>'2 кв.'!ID49+'1 кв.'!ID54</f>
        <v>0</v>
      </c>
      <c r="IE48" s="126">
        <f>'2 кв.'!IE49+'1 кв.'!IE54</f>
        <v>0</v>
      </c>
      <c r="IF48" s="126">
        <f>'2 кв.'!IF49+'1 кв.'!IF54</f>
        <v>29.640999999999998</v>
      </c>
    </row>
    <row r="49" spans="1:240" s="79" customFormat="1" ht="13.5" customHeight="1">
      <c r="A49" s="74" t="s">
        <v>67</v>
      </c>
      <c r="B49" s="80" t="s">
        <v>68</v>
      </c>
      <c r="C49" s="76" t="s">
        <v>20</v>
      </c>
      <c r="D49" s="84">
        <f t="shared" si="4"/>
        <v>0.81559999999999999</v>
      </c>
      <c r="E49" s="77">
        <f>SUM(G49:IF49)-F49</f>
        <v>0.81559999999999999</v>
      </c>
      <c r="F49" s="77"/>
      <c r="G49" s="126">
        <f>'2 кв.'!G50+'1 кв.'!G55</f>
        <v>0</v>
      </c>
      <c r="H49" s="126">
        <f>'2 кв.'!H50+'1 кв.'!H55</f>
        <v>0</v>
      </c>
      <c r="I49" s="126">
        <f>'2 кв.'!I50+'1 кв.'!I55</f>
        <v>0</v>
      </c>
      <c r="J49" s="126">
        <f>'2 кв.'!J50+'1 кв.'!J55</f>
        <v>0</v>
      </c>
      <c r="K49" s="126">
        <f>'2 кв.'!K50+'1 кв.'!K55</f>
        <v>0</v>
      </c>
      <c r="L49" s="126">
        <f>'2 кв.'!L50+'1 кв.'!L55</f>
        <v>0</v>
      </c>
      <c r="M49" s="126">
        <f>'2 кв.'!M50+'1 кв.'!M55</f>
        <v>0</v>
      </c>
      <c r="N49" s="126">
        <f>'2 кв.'!N50+'1 кв.'!N55</f>
        <v>2E-3</v>
      </c>
      <c r="O49" s="126">
        <f>'2 кв.'!O50+'1 кв.'!O55</f>
        <v>0</v>
      </c>
      <c r="P49" s="126">
        <f>'2 кв.'!P50+'1 кв.'!P55</f>
        <v>1.15E-2</v>
      </c>
      <c r="Q49" s="126">
        <f>'2 кв.'!Q50+'1 кв.'!Q55</f>
        <v>0.05</v>
      </c>
      <c r="R49" s="126">
        <f>'2 кв.'!R50+'1 кв.'!R55</f>
        <v>0</v>
      </c>
      <c r="S49" s="126">
        <f>'2 кв.'!S50+'1 кв.'!S55</f>
        <v>2E-3</v>
      </c>
      <c r="T49" s="126">
        <f>'2 кв.'!T50+'1 кв.'!T55</f>
        <v>0</v>
      </c>
      <c r="U49" s="126">
        <f>'2 кв.'!U50+'1 кв.'!U55</f>
        <v>0</v>
      </c>
      <c r="V49" s="126">
        <f>'2 кв.'!V50+'1 кв.'!V55</f>
        <v>0</v>
      </c>
      <c r="W49" s="126">
        <f>'2 кв.'!W50+'1 кв.'!W55</f>
        <v>5.1999999999999998E-2</v>
      </c>
      <c r="X49" s="126">
        <f>'2 кв.'!X50+'1 кв.'!X55</f>
        <v>0</v>
      </c>
      <c r="Y49" s="126">
        <f>'2 кв.'!Y50+'1 кв.'!Y55</f>
        <v>0</v>
      </c>
      <c r="Z49" s="126">
        <f>'2 кв.'!Z50+'1 кв.'!Z55</f>
        <v>0.02</v>
      </c>
      <c r="AA49" s="126">
        <f>'2 кв.'!AA50+'1 кв.'!AA55</f>
        <v>2.93E-2</v>
      </c>
      <c r="AB49" s="126">
        <f>'2 кв.'!AB50+'1 кв.'!AB55</f>
        <v>0</v>
      </c>
      <c r="AC49" s="126">
        <f>'2 кв.'!AC50+'1 кв.'!AC55</f>
        <v>0</v>
      </c>
      <c r="AD49" s="126">
        <f>'2 кв.'!AD50+'1 кв.'!AD55</f>
        <v>0</v>
      </c>
      <c r="AE49" s="126">
        <f>'2 кв.'!AE50+'1 кв.'!AE55</f>
        <v>0</v>
      </c>
      <c r="AF49" s="126">
        <f>'2 кв.'!AF50+'1 кв.'!AF55</f>
        <v>0</v>
      </c>
      <c r="AG49" s="126">
        <f>'2 кв.'!AG50+'1 кв.'!AG55</f>
        <v>0</v>
      </c>
      <c r="AH49" s="126">
        <f>'2 кв.'!AH50+'1 кв.'!AH55</f>
        <v>0</v>
      </c>
      <c r="AI49" s="126">
        <f>'2 кв.'!AI50+'1 кв.'!AI55</f>
        <v>0</v>
      </c>
      <c r="AJ49" s="126">
        <f>'2 кв.'!AJ50+'1 кв.'!AJ55</f>
        <v>0</v>
      </c>
      <c r="AK49" s="126">
        <f>'2 кв.'!AK50+'1 кв.'!AK55</f>
        <v>0</v>
      </c>
      <c r="AL49" s="126">
        <f>'2 кв.'!AL50+'1 кв.'!AL55</f>
        <v>0</v>
      </c>
      <c r="AM49" s="126">
        <f>'2 кв.'!AM50+'1 кв.'!AM55</f>
        <v>0</v>
      </c>
      <c r="AN49" s="126">
        <f>'2 кв.'!AN50+'1 кв.'!AN55</f>
        <v>0</v>
      </c>
      <c r="AO49" s="126">
        <f>'2 кв.'!AO50+'1 кв.'!AO55</f>
        <v>0</v>
      </c>
      <c r="AP49" s="126">
        <f>'2 кв.'!AP50+'1 кв.'!AP55</f>
        <v>0</v>
      </c>
      <c r="AQ49" s="126">
        <f>'2 кв.'!AQ50+'1 кв.'!AQ55</f>
        <v>0</v>
      </c>
      <c r="AR49" s="126">
        <f>'2 кв.'!AR50+'1 кв.'!AR55</f>
        <v>0</v>
      </c>
      <c r="AS49" s="126">
        <f>'2 кв.'!AS50+'1 кв.'!AS55</f>
        <v>0</v>
      </c>
      <c r="AT49" s="126">
        <f>'2 кв.'!AT50+'1 кв.'!AT55</f>
        <v>0</v>
      </c>
      <c r="AU49" s="126">
        <f>'2 кв.'!AU50+'1 кв.'!AU55</f>
        <v>2E-3</v>
      </c>
      <c r="AV49" s="126">
        <f>'2 кв.'!AV50+'1 кв.'!AV55</f>
        <v>0</v>
      </c>
      <c r="AW49" s="126">
        <f>'2 кв.'!AW50+'1 кв.'!AW55</f>
        <v>0</v>
      </c>
      <c r="AX49" s="126">
        <f>'2 кв.'!AX50+'1 кв.'!AX55</f>
        <v>2E-3</v>
      </c>
      <c r="AY49" s="126">
        <f>'2 кв.'!AY50+'1 кв.'!AY55</f>
        <v>0</v>
      </c>
      <c r="AZ49" s="126">
        <f>'2 кв.'!AZ50+'1 кв.'!AZ55</f>
        <v>0</v>
      </c>
      <c r="BA49" s="126">
        <f>'2 кв.'!BA50+'1 кв.'!BA55</f>
        <v>0</v>
      </c>
      <c r="BB49" s="126">
        <f>'2 кв.'!BB50+'1 кв.'!BB55</f>
        <v>0</v>
      </c>
      <c r="BC49" s="126">
        <f>'2 кв.'!BC50+'1 кв.'!BC55</f>
        <v>0</v>
      </c>
      <c r="BD49" s="126">
        <f>'2 кв.'!BD50+'1 кв.'!BD55</f>
        <v>0</v>
      </c>
      <c r="BE49" s="126">
        <f>'2 кв.'!BE50+'1 кв.'!BE55</f>
        <v>0</v>
      </c>
      <c r="BF49" s="126">
        <f>'2 кв.'!BF50+'1 кв.'!BF55</f>
        <v>0</v>
      </c>
      <c r="BG49" s="126">
        <f>'2 кв.'!BG50+'1 кв.'!BG55</f>
        <v>0</v>
      </c>
      <c r="BH49" s="126">
        <f>'2 кв.'!BH50+'1 кв.'!BH55</f>
        <v>0</v>
      </c>
      <c r="BI49" s="126">
        <f>'2 кв.'!BI50+'1 кв.'!BI55</f>
        <v>0</v>
      </c>
      <c r="BJ49" s="126">
        <f>'2 кв.'!BJ50+'1 кв.'!BJ55</f>
        <v>0</v>
      </c>
      <c r="BK49" s="126">
        <f>'2 кв.'!BK50+'1 кв.'!BK55</f>
        <v>0</v>
      </c>
      <c r="BL49" s="126">
        <f>'2 кв.'!BL50+'1 кв.'!BL55</f>
        <v>0</v>
      </c>
      <c r="BM49" s="126">
        <f>'2 кв.'!BM50+'1 кв.'!BM55</f>
        <v>0</v>
      </c>
      <c r="BN49" s="126">
        <f>'2 кв.'!BN50+'1 кв.'!BN55</f>
        <v>1.14E-2</v>
      </c>
      <c r="BO49" s="126">
        <f>'2 кв.'!BO50+'1 кв.'!BO55</f>
        <v>0</v>
      </c>
      <c r="BP49" s="126">
        <f>'2 кв.'!BP50+'1 кв.'!BP55</f>
        <v>0</v>
      </c>
      <c r="BQ49" s="126">
        <f>'2 кв.'!BQ50+'1 кв.'!BQ55</f>
        <v>0</v>
      </c>
      <c r="BR49" s="126">
        <f>'2 кв.'!BR50+'1 кв.'!BR55</f>
        <v>0</v>
      </c>
      <c r="BS49" s="126">
        <f>'2 кв.'!BS50+'1 кв.'!BS55</f>
        <v>0</v>
      </c>
      <c r="BT49" s="126">
        <f>'2 кв.'!BT50+'1 кв.'!BT55</f>
        <v>0</v>
      </c>
      <c r="BU49" s="126">
        <f>'2 кв.'!BU50+'1 кв.'!BU55</f>
        <v>0</v>
      </c>
      <c r="BV49" s="126">
        <f>'2 кв.'!BV50+'1 кв.'!BV55</f>
        <v>0</v>
      </c>
      <c r="BW49" s="126">
        <f>'2 кв.'!BW50+'1 кв.'!BW55</f>
        <v>0</v>
      </c>
      <c r="BX49" s="126">
        <f>'2 кв.'!BX50+'1 кв.'!BX55</f>
        <v>0</v>
      </c>
      <c r="BY49" s="126">
        <f>'2 кв.'!BY50+'1 кв.'!BY55</f>
        <v>0</v>
      </c>
      <c r="BZ49" s="126">
        <f>'2 кв.'!BZ50+'1 кв.'!BZ55</f>
        <v>0</v>
      </c>
      <c r="CA49" s="126">
        <f>'2 кв.'!CA50+'1 кв.'!CA55</f>
        <v>0</v>
      </c>
      <c r="CB49" s="126">
        <f>'2 кв.'!CB50+'1 кв.'!CB55</f>
        <v>0</v>
      </c>
      <c r="CC49" s="126">
        <f>'2 кв.'!CC50+'1 кв.'!CC55</f>
        <v>0</v>
      </c>
      <c r="CD49" s="126">
        <f>'2 кв.'!CD50+'1 кв.'!CD55</f>
        <v>0</v>
      </c>
      <c r="CE49" s="126">
        <f>'2 кв.'!CE50+'1 кв.'!CE55</f>
        <v>0</v>
      </c>
      <c r="CF49" s="126">
        <f>'2 кв.'!CF50+'1 кв.'!CF55</f>
        <v>0</v>
      </c>
      <c r="CG49" s="126">
        <f>'2 кв.'!CG50+'1 кв.'!CG55</f>
        <v>3.0000000000000001E-3</v>
      </c>
      <c r="CH49" s="126">
        <f>'2 кв.'!CH50+'1 кв.'!CH55</f>
        <v>0</v>
      </c>
      <c r="CI49" s="126">
        <f>'2 кв.'!CI50+'1 кв.'!CI55</f>
        <v>0</v>
      </c>
      <c r="CJ49" s="126">
        <f>'2 кв.'!CJ50+'1 кв.'!CJ55</f>
        <v>0</v>
      </c>
      <c r="CK49" s="126">
        <f>'2 кв.'!CK50+'1 кв.'!CK55</f>
        <v>0</v>
      </c>
      <c r="CL49" s="126">
        <f>'2 кв.'!CL50+'1 кв.'!CL55</f>
        <v>2E-3</v>
      </c>
      <c r="CM49" s="126">
        <f>'2 кв.'!CM50+'1 кв.'!CM55</f>
        <v>0</v>
      </c>
      <c r="CN49" s="126">
        <f>'2 кв.'!CN50+'1 кв.'!CN55</f>
        <v>0</v>
      </c>
      <c r="CO49" s="126">
        <f>'2 кв.'!CO50+'1 кв.'!CO55</f>
        <v>0.03</v>
      </c>
      <c r="CP49" s="126">
        <f>'2 кв.'!CP50+'1 кв.'!CP55</f>
        <v>0</v>
      </c>
      <c r="CQ49" s="126">
        <f>'2 кв.'!CQ50+'1 кв.'!CQ55</f>
        <v>0</v>
      </c>
      <c r="CR49" s="126">
        <f>'2 кв.'!CR50+'1 кв.'!CR55</f>
        <v>0</v>
      </c>
      <c r="CS49" s="126">
        <f>'2 кв.'!CS50+'1 кв.'!CS55</f>
        <v>0</v>
      </c>
      <c r="CT49" s="126">
        <f>'2 кв.'!CT50+'1 кв.'!CT55</f>
        <v>0</v>
      </c>
      <c r="CU49" s="126">
        <f>'2 кв.'!CU50+'1 кв.'!CU55</f>
        <v>0</v>
      </c>
      <c r="CV49" s="126">
        <f>'2 кв.'!CV50+'1 кв.'!CV55</f>
        <v>0</v>
      </c>
      <c r="CW49" s="126">
        <f>'2 кв.'!CW50+'1 кв.'!CW55</f>
        <v>0</v>
      </c>
      <c r="CX49" s="126">
        <f>'2 кв.'!CX50+'1 кв.'!CX55</f>
        <v>0</v>
      </c>
      <c r="CY49" s="126">
        <f>'2 кв.'!CY50+'1 кв.'!CY55</f>
        <v>0</v>
      </c>
      <c r="CZ49" s="126">
        <f>'2 кв.'!CZ50+'1 кв.'!CZ55</f>
        <v>0</v>
      </c>
      <c r="DA49" s="126">
        <f>'2 кв.'!DA50+'1 кв.'!DA55</f>
        <v>0</v>
      </c>
      <c r="DB49" s="126">
        <f>'2 кв.'!DB50+'1 кв.'!DB55</f>
        <v>0</v>
      </c>
      <c r="DC49" s="126">
        <f>'2 кв.'!DC50+'1 кв.'!DC55</f>
        <v>0</v>
      </c>
      <c r="DD49" s="126">
        <f>'2 кв.'!DD50+'1 кв.'!DD55</f>
        <v>0</v>
      </c>
      <c r="DE49" s="126">
        <f>'2 кв.'!DE50+'1 кв.'!DE55</f>
        <v>0</v>
      </c>
      <c r="DF49" s="126">
        <f>'2 кв.'!DF50+'1 кв.'!DF55</f>
        <v>0</v>
      </c>
      <c r="DG49" s="126">
        <f>'2 кв.'!DG50+'1 кв.'!DG55</f>
        <v>0</v>
      </c>
      <c r="DH49" s="126">
        <f>'2 кв.'!DH50+'1 кв.'!DH55</f>
        <v>0</v>
      </c>
      <c r="DI49" s="126">
        <f>'2 кв.'!DI50+'1 кв.'!DI55</f>
        <v>0</v>
      </c>
      <c r="DJ49" s="126">
        <f>'2 кв.'!DJ50+'1 кв.'!DJ55</f>
        <v>0</v>
      </c>
      <c r="DK49" s="126">
        <f>'2 кв.'!DK50+'1 кв.'!DK55</f>
        <v>0</v>
      </c>
      <c r="DL49" s="126">
        <f>'2 кв.'!DL50+'1 кв.'!DL55</f>
        <v>5.7000000000000002E-3</v>
      </c>
      <c r="DM49" s="126">
        <f>'2 кв.'!DM50+'1 кв.'!DM55</f>
        <v>0</v>
      </c>
      <c r="DN49" s="126">
        <f>'2 кв.'!DN50+'1 кв.'!DN55</f>
        <v>0</v>
      </c>
      <c r="DO49" s="126">
        <f>'2 кв.'!DO50+'1 кв.'!DO55</f>
        <v>5.7000000000000002E-3</v>
      </c>
      <c r="DP49" s="126">
        <f>'2 кв.'!DP50+'1 кв.'!DP55</f>
        <v>2E-3</v>
      </c>
      <c r="DQ49" s="126">
        <f>'2 кв.'!DQ50+'1 кв.'!DQ55</f>
        <v>0</v>
      </c>
      <c r="DR49" s="126">
        <f>'2 кв.'!DR50+'1 кв.'!DR55</f>
        <v>1.15E-2</v>
      </c>
      <c r="DS49" s="126">
        <f>'2 кв.'!DS50+'1 кв.'!DS55</f>
        <v>1.34E-2</v>
      </c>
      <c r="DT49" s="126">
        <f>'2 кв.'!DT50+'1 кв.'!DT55</f>
        <v>0</v>
      </c>
      <c r="DU49" s="126">
        <f>'2 кв.'!DU50+'1 кв.'!DU55</f>
        <v>0</v>
      </c>
      <c r="DV49" s="126">
        <f>'2 кв.'!DV50+'1 кв.'!DV55</f>
        <v>0</v>
      </c>
      <c r="DW49" s="126">
        <f>'2 кв.'!DW50+'1 кв.'!DW55</f>
        <v>0</v>
      </c>
      <c r="DX49" s="126">
        <f>'2 кв.'!DX50+'1 кв.'!DX55</f>
        <v>6.0000000000000001E-3</v>
      </c>
      <c r="DY49" s="126">
        <f>'2 кв.'!DY50+'1 кв.'!DY55</f>
        <v>0</v>
      </c>
      <c r="DZ49" s="126">
        <f>'2 кв.'!DZ50+'1 кв.'!DZ55</f>
        <v>0</v>
      </c>
      <c r="EA49" s="126">
        <f>'2 кв.'!EA50+'1 кв.'!EA55</f>
        <v>0</v>
      </c>
      <c r="EB49" s="126">
        <f>'2 кв.'!EB50+'1 кв.'!EB55</f>
        <v>0</v>
      </c>
      <c r="EC49" s="126">
        <f>'2 кв.'!EC50+'1 кв.'!EC55</f>
        <v>2.5000000000000001E-3</v>
      </c>
      <c r="ED49" s="126">
        <f>'2 кв.'!ED50+'1 кв.'!ED55</f>
        <v>0</v>
      </c>
      <c r="EE49" s="126">
        <f>'2 кв.'!EE50+'1 кв.'!EE55</f>
        <v>0</v>
      </c>
      <c r="EF49" s="126">
        <f>'2 кв.'!EF50+'1 кв.'!EF55</f>
        <v>0</v>
      </c>
      <c r="EG49" s="126">
        <f>'2 кв.'!EG50+'1 кв.'!EG55</f>
        <v>0</v>
      </c>
      <c r="EH49" s="126">
        <f>'2 кв.'!EH50+'1 кв.'!EH55</f>
        <v>0</v>
      </c>
      <c r="EI49" s="126">
        <f>'2 кв.'!EI50+'1 кв.'!EI55</f>
        <v>0</v>
      </c>
      <c r="EJ49" s="126">
        <f>'2 кв.'!EJ50+'1 кв.'!EJ55</f>
        <v>0</v>
      </c>
      <c r="EK49" s="126">
        <f>'2 кв.'!EK50+'1 кв.'!EK55</f>
        <v>0</v>
      </c>
      <c r="EL49" s="126">
        <f>'2 кв.'!EL50+'1 кв.'!EL55</f>
        <v>0</v>
      </c>
      <c r="EM49" s="126">
        <f>'2 кв.'!EM50+'1 кв.'!EM55</f>
        <v>0</v>
      </c>
      <c r="EN49" s="126">
        <f>'2 кв.'!EN50+'1 кв.'!EN55</f>
        <v>0</v>
      </c>
      <c r="EO49" s="126">
        <f>'2 кв.'!EO50+'1 кв.'!EO55</f>
        <v>0</v>
      </c>
      <c r="EP49" s="126">
        <f>'2 кв.'!EP50+'1 кв.'!EP55</f>
        <v>0</v>
      </c>
      <c r="EQ49" s="126">
        <f>'2 кв.'!EQ50+'1 кв.'!EQ55</f>
        <v>0</v>
      </c>
      <c r="ER49" s="126">
        <f>'2 кв.'!ER50+'1 кв.'!ER55</f>
        <v>0</v>
      </c>
      <c r="ES49" s="126">
        <f>'2 кв.'!ES50+'1 кв.'!ES55</f>
        <v>0</v>
      </c>
      <c r="ET49" s="126">
        <f>'2 кв.'!ET50+'1 кв.'!ET55</f>
        <v>0</v>
      </c>
      <c r="EU49" s="126">
        <f>'2 кв.'!EU50+'1 кв.'!EU55</f>
        <v>0</v>
      </c>
      <c r="EV49" s="126">
        <f>'2 кв.'!EV50+'1 кв.'!EV55</f>
        <v>0</v>
      </c>
      <c r="EW49" s="126">
        <f>'2 кв.'!EW50+'1 кв.'!EW55</f>
        <v>0</v>
      </c>
      <c r="EX49" s="126">
        <f>'2 кв.'!EX50+'1 кв.'!EX55</f>
        <v>0</v>
      </c>
      <c r="EY49" s="126">
        <f>'2 кв.'!EY50+'1 кв.'!EY55</f>
        <v>0</v>
      </c>
      <c r="EZ49" s="126">
        <f>'2 кв.'!EZ50+'1 кв.'!EZ55</f>
        <v>0</v>
      </c>
      <c r="FA49" s="126">
        <f>'2 кв.'!FA50+'1 кв.'!FA55</f>
        <v>0</v>
      </c>
      <c r="FB49" s="126">
        <f>'2 кв.'!FB50+'1 кв.'!FB55</f>
        <v>0</v>
      </c>
      <c r="FC49" s="126">
        <f>'2 кв.'!FC50+'1 кв.'!FC55</f>
        <v>0</v>
      </c>
      <c r="FD49" s="126">
        <f>'2 кв.'!FD50+'1 кв.'!FD55</f>
        <v>0</v>
      </c>
      <c r="FE49" s="126">
        <f>'2 кв.'!FE50+'1 кв.'!FE55</f>
        <v>0.02</v>
      </c>
      <c r="FF49" s="126">
        <f>'2 кв.'!FF50+'1 кв.'!FF55</f>
        <v>0</v>
      </c>
      <c r="FG49" s="126">
        <f>'2 кв.'!FG50+'1 кв.'!FG55</f>
        <v>0</v>
      </c>
      <c r="FH49" s="126">
        <f>'2 кв.'!FH50+'1 кв.'!FH55</f>
        <v>0</v>
      </c>
      <c r="FI49" s="126">
        <f>'2 кв.'!FI50+'1 кв.'!FI55</f>
        <v>0</v>
      </c>
      <c r="FJ49" s="126">
        <f>'2 кв.'!FJ50+'1 кв.'!FJ55</f>
        <v>0</v>
      </c>
      <c r="FK49" s="126">
        <f>'2 кв.'!FK50+'1 кв.'!FK55</f>
        <v>0</v>
      </c>
      <c r="FL49" s="126">
        <f>'2 кв.'!FL50+'1 кв.'!FL55</f>
        <v>0</v>
      </c>
      <c r="FM49" s="126">
        <f>'2 кв.'!FM50+'1 кв.'!FM55</f>
        <v>0.4</v>
      </c>
      <c r="FN49" s="126">
        <f>'2 кв.'!FN50+'1 кв.'!FN55</f>
        <v>2.1999999999999999E-2</v>
      </c>
      <c r="FO49" s="126">
        <f>'2 кв.'!FO50+'1 кв.'!FO55</f>
        <v>0</v>
      </c>
      <c r="FP49" s="126">
        <f>'2 кв.'!FP50+'1 кв.'!FP55</f>
        <v>0</v>
      </c>
      <c r="FQ49" s="126">
        <f>'2 кв.'!FQ50+'1 кв.'!FQ55</f>
        <v>0</v>
      </c>
      <c r="FR49" s="126">
        <f>'2 кв.'!FR50+'1 кв.'!FR55</f>
        <v>0</v>
      </c>
      <c r="FS49" s="126">
        <f>'2 кв.'!FS50+'1 кв.'!FS55</f>
        <v>0</v>
      </c>
      <c r="FT49" s="126">
        <f>'2 кв.'!FT50+'1 кв.'!FT55</f>
        <v>0</v>
      </c>
      <c r="FU49" s="126">
        <f>'2 кв.'!FU50+'1 кв.'!FU55</f>
        <v>0</v>
      </c>
      <c r="FV49" s="126">
        <f>'2 кв.'!FV50+'1 кв.'!FV55</f>
        <v>0</v>
      </c>
      <c r="FW49" s="126">
        <f>'2 кв.'!FW50+'1 кв.'!FW55</f>
        <v>0</v>
      </c>
      <c r="FX49" s="126">
        <f>'2 кв.'!FX50+'1 кв.'!FX55</f>
        <v>0</v>
      </c>
      <c r="FY49" s="126">
        <f>'2 кв.'!FY50+'1 кв.'!FY55</f>
        <v>0</v>
      </c>
      <c r="FZ49" s="126">
        <f>'2 кв.'!FZ50+'1 кв.'!FZ55</f>
        <v>0</v>
      </c>
      <c r="GA49" s="126">
        <f>'2 кв.'!GA50+'1 кв.'!GA55</f>
        <v>0</v>
      </c>
      <c r="GB49" s="126">
        <f>'2 кв.'!GB50+'1 кв.'!GB55</f>
        <v>0</v>
      </c>
      <c r="GC49" s="126">
        <f>'2 кв.'!GC50+'1 кв.'!GC55</f>
        <v>0</v>
      </c>
      <c r="GD49" s="126">
        <f>'2 кв.'!GD50+'1 кв.'!GD55</f>
        <v>0</v>
      </c>
      <c r="GE49" s="126">
        <f>'2 кв.'!GE50+'1 кв.'!GE55</f>
        <v>0</v>
      </c>
      <c r="GF49" s="126">
        <f>'2 кв.'!GF50+'1 кв.'!GF55</f>
        <v>0</v>
      </c>
      <c r="GG49" s="126">
        <f>'2 кв.'!GG50+'1 кв.'!GG55</f>
        <v>0</v>
      </c>
      <c r="GH49" s="126">
        <f>'2 кв.'!GH50+'1 кв.'!GH55</f>
        <v>0</v>
      </c>
      <c r="GI49" s="126">
        <f>'2 кв.'!GI50+'1 кв.'!GI55</f>
        <v>0</v>
      </c>
      <c r="GJ49" s="126">
        <f>'2 кв.'!GJ50+'1 кв.'!GJ55</f>
        <v>0</v>
      </c>
      <c r="GK49" s="126">
        <f>'2 кв.'!GK50+'1 кв.'!GK55</f>
        <v>0</v>
      </c>
      <c r="GL49" s="126">
        <f>'2 кв.'!GL50+'1 кв.'!GL55</f>
        <v>0</v>
      </c>
      <c r="GM49" s="126">
        <f>'2 кв.'!GM50+'1 кв.'!GM55</f>
        <v>2E-3</v>
      </c>
      <c r="GN49" s="126">
        <f>'2 кв.'!GN50+'1 кв.'!GN55</f>
        <v>0</v>
      </c>
      <c r="GO49" s="126">
        <f>'2 кв.'!GO50+'1 кв.'!GO55</f>
        <v>0</v>
      </c>
      <c r="GP49" s="126">
        <f>'2 кв.'!GP50+'1 кв.'!GP55</f>
        <v>0</v>
      </c>
      <c r="GQ49" s="126">
        <f>'2 кв.'!GQ50+'1 кв.'!GQ55</f>
        <v>0</v>
      </c>
      <c r="GR49" s="126">
        <f>'2 кв.'!GR50+'1 кв.'!GR55</f>
        <v>0</v>
      </c>
      <c r="GS49" s="126">
        <f>'2 кв.'!GS50+'1 кв.'!GS55</f>
        <v>0</v>
      </c>
      <c r="GT49" s="126">
        <f>'2 кв.'!GT50+'1 кв.'!GT55</f>
        <v>0</v>
      </c>
      <c r="GU49" s="126">
        <f>'2 кв.'!GU50+'1 кв.'!GU55</f>
        <v>0</v>
      </c>
      <c r="GV49" s="126">
        <f>'2 кв.'!GV50+'1 кв.'!GV55</f>
        <v>0</v>
      </c>
      <c r="GW49" s="126">
        <f>'2 кв.'!GW50+'1 кв.'!GW55</f>
        <v>0</v>
      </c>
      <c r="GX49" s="126">
        <f>'2 кв.'!GX50+'1 кв.'!GX55</f>
        <v>0</v>
      </c>
      <c r="GY49" s="126">
        <f>'2 кв.'!GY50+'1 кв.'!GY55</f>
        <v>0</v>
      </c>
      <c r="GZ49" s="126">
        <f>'2 кв.'!GZ50+'1 кв.'!GZ55</f>
        <v>0</v>
      </c>
      <c r="HA49" s="126">
        <f>'2 кв.'!HA50+'1 кв.'!HA55</f>
        <v>0</v>
      </c>
      <c r="HB49" s="126">
        <f>'2 кв.'!HB50+'1 кв.'!HB55</f>
        <v>0</v>
      </c>
      <c r="HC49" s="126">
        <f>'2 кв.'!HC50+'1 кв.'!HC55</f>
        <v>0</v>
      </c>
      <c r="HD49" s="126">
        <f>'2 кв.'!HD50+'1 кв.'!HD55</f>
        <v>0</v>
      </c>
      <c r="HE49" s="126">
        <f>'2 кв.'!HE50+'1 кв.'!HE55</f>
        <v>0</v>
      </c>
      <c r="HF49" s="126">
        <f>'2 кв.'!HF50+'1 кв.'!HF55</f>
        <v>0</v>
      </c>
      <c r="HG49" s="126">
        <f>'2 кв.'!HG50+'1 кв.'!HG55</f>
        <v>0</v>
      </c>
      <c r="HH49" s="126">
        <f>'2 кв.'!HH50+'1 кв.'!HH55</f>
        <v>0</v>
      </c>
      <c r="HI49" s="126">
        <f>'2 кв.'!HI50+'1 кв.'!HI55</f>
        <v>0</v>
      </c>
      <c r="HJ49" s="126">
        <f>'2 кв.'!HJ50+'1 кв.'!HJ55</f>
        <v>0</v>
      </c>
      <c r="HK49" s="126">
        <f>'2 кв.'!HK50+'1 кв.'!HK55</f>
        <v>0</v>
      </c>
      <c r="HL49" s="126">
        <f>'2 кв.'!HL50+'1 кв.'!HL55</f>
        <v>0</v>
      </c>
      <c r="HM49" s="126">
        <f>'2 кв.'!HM50+'1 кв.'!HM55</f>
        <v>0</v>
      </c>
      <c r="HN49" s="126">
        <f>'2 кв.'!HN50+'1 кв.'!HN55</f>
        <v>0</v>
      </c>
      <c r="HO49" s="126">
        <f>'2 кв.'!HO50+'1 кв.'!HO55</f>
        <v>2E-3</v>
      </c>
      <c r="HP49" s="126">
        <f>'2 кв.'!HP50+'1 кв.'!HP55</f>
        <v>0</v>
      </c>
      <c r="HQ49" s="126">
        <f>'2 кв.'!HQ50+'1 кв.'!HQ55</f>
        <v>2.8400000000000002E-2</v>
      </c>
      <c r="HR49" s="126">
        <f>'2 кв.'!HR50+'1 кв.'!HR55</f>
        <v>3.2399999999999998E-2</v>
      </c>
      <c r="HS49" s="126">
        <f>'2 кв.'!HS50+'1 кв.'!HS55</f>
        <v>0</v>
      </c>
      <c r="HT49" s="126">
        <f>'2 кв.'!HT50+'1 кв.'!HT55</f>
        <v>0</v>
      </c>
      <c r="HU49" s="126">
        <f>'2 кв.'!HU50+'1 кв.'!HU55</f>
        <v>0</v>
      </c>
      <c r="HV49" s="126">
        <f>'2 кв.'!HV50+'1 кв.'!HV55</f>
        <v>0</v>
      </c>
      <c r="HW49" s="126">
        <f>'2 кв.'!HW50+'1 кв.'!HW55</f>
        <v>0</v>
      </c>
      <c r="HX49" s="126">
        <f>'2 кв.'!HX50+'1 кв.'!HX55</f>
        <v>0</v>
      </c>
      <c r="HY49" s="126">
        <f>'2 кв.'!HY50+'1 кв.'!HY55</f>
        <v>0</v>
      </c>
      <c r="HZ49" s="126">
        <f>'2 кв.'!HZ50+'1 кв.'!HZ55</f>
        <v>2.8400000000000002E-2</v>
      </c>
      <c r="IA49" s="126">
        <f>'2 кв.'!IA50+'1 кв.'!IA55</f>
        <v>0</v>
      </c>
      <c r="IB49" s="126">
        <f>'2 кв.'!IB50+'1 кв.'!IB55</f>
        <v>0</v>
      </c>
      <c r="IC49" s="126">
        <f>'2 кв.'!IC50+'1 кв.'!IC55</f>
        <v>0</v>
      </c>
      <c r="ID49" s="126">
        <f>'2 кв.'!ID50+'1 кв.'!ID55</f>
        <v>2E-3</v>
      </c>
      <c r="IE49" s="126">
        <f>'2 кв.'!IE50+'1 кв.'!IE55</f>
        <v>1.44E-2</v>
      </c>
      <c r="IF49" s="126">
        <f>'2 кв.'!IF50+'1 кв.'!IF55</f>
        <v>0</v>
      </c>
    </row>
    <row r="50" spans="1:240" s="79" customFormat="1" ht="13.5" customHeight="1">
      <c r="A50" s="74"/>
      <c r="B50" s="80"/>
      <c r="C50" s="76" t="s">
        <v>17</v>
      </c>
      <c r="D50" s="84">
        <f t="shared" si="4"/>
        <v>1138.26</v>
      </c>
      <c r="E50" s="77">
        <f>SUM(G50:IF50)-F50</f>
        <v>1138.26</v>
      </c>
      <c r="F50" s="77"/>
      <c r="G50" s="126">
        <f>'2 кв.'!G51+'1 кв.'!G56</f>
        <v>0</v>
      </c>
      <c r="H50" s="126">
        <f>'2 кв.'!H51+'1 кв.'!H56</f>
        <v>0</v>
      </c>
      <c r="I50" s="126">
        <f>'2 кв.'!I51+'1 кв.'!I56</f>
        <v>0</v>
      </c>
      <c r="J50" s="126">
        <f>'2 кв.'!J51+'1 кв.'!J56</f>
        <v>0</v>
      </c>
      <c r="K50" s="126">
        <f>'2 кв.'!K51+'1 кв.'!K56</f>
        <v>0</v>
      </c>
      <c r="L50" s="126">
        <f>'2 кв.'!L51+'1 кв.'!L56</f>
        <v>0</v>
      </c>
      <c r="M50" s="126">
        <f>'2 кв.'!M51+'1 кв.'!M56</f>
        <v>0</v>
      </c>
      <c r="N50" s="126">
        <f>'2 кв.'!N51+'1 кв.'!N56</f>
        <v>10.94</v>
      </c>
      <c r="O50" s="126">
        <f>'2 кв.'!O51+'1 кв.'!O56</f>
        <v>0</v>
      </c>
      <c r="P50" s="126">
        <f>'2 кв.'!P51+'1 кв.'!P56</f>
        <v>17.417999999999999</v>
      </c>
      <c r="Q50" s="126">
        <f>'2 кв.'!Q51+'1 кв.'!Q56</f>
        <v>83.721000000000004</v>
      </c>
      <c r="R50" s="126">
        <f>'2 кв.'!R51+'1 кв.'!R56</f>
        <v>0</v>
      </c>
      <c r="S50" s="126">
        <f>'2 кв.'!S51+'1 кв.'!S56</f>
        <v>10.94</v>
      </c>
      <c r="T50" s="126">
        <f>'2 кв.'!T51+'1 кв.'!T56</f>
        <v>0</v>
      </c>
      <c r="U50" s="126">
        <f>'2 кв.'!U51+'1 кв.'!U56</f>
        <v>0</v>
      </c>
      <c r="V50" s="126">
        <f>'2 кв.'!V51+'1 кв.'!V56</f>
        <v>0</v>
      </c>
      <c r="W50" s="126">
        <f>'2 кв.'!W51+'1 кв.'!W56</f>
        <v>54.58</v>
      </c>
      <c r="X50" s="126">
        <f>'2 кв.'!X51+'1 кв.'!X56</f>
        <v>0</v>
      </c>
      <c r="Y50" s="126">
        <f>'2 кв.'!Y51+'1 кв.'!Y56</f>
        <v>0</v>
      </c>
      <c r="Z50" s="126">
        <f>'2 кв.'!Z51+'1 кв.'!Z56</f>
        <v>21.789000000000001</v>
      </c>
      <c r="AA50" s="126">
        <f>'2 кв.'!AA51+'1 кв.'!AA56</f>
        <v>50.315000000000005</v>
      </c>
      <c r="AB50" s="126">
        <f>'2 кв.'!AB51+'1 кв.'!AB56</f>
        <v>0</v>
      </c>
      <c r="AC50" s="126">
        <f>'2 кв.'!AC51+'1 кв.'!AC56</f>
        <v>0</v>
      </c>
      <c r="AD50" s="126">
        <f>'2 кв.'!AD51+'1 кв.'!AD56</f>
        <v>0</v>
      </c>
      <c r="AE50" s="126">
        <f>'2 кв.'!AE51+'1 кв.'!AE56</f>
        <v>0</v>
      </c>
      <c r="AF50" s="126">
        <f>'2 кв.'!AF51+'1 кв.'!AF56</f>
        <v>0</v>
      </c>
      <c r="AG50" s="126">
        <f>'2 кв.'!AG51+'1 кв.'!AG56</f>
        <v>0</v>
      </c>
      <c r="AH50" s="126">
        <f>'2 кв.'!AH51+'1 кв.'!AH56</f>
        <v>0</v>
      </c>
      <c r="AI50" s="126">
        <f>'2 кв.'!AI51+'1 кв.'!AI56</f>
        <v>0</v>
      </c>
      <c r="AJ50" s="126">
        <f>'2 кв.'!AJ51+'1 кв.'!AJ56</f>
        <v>0</v>
      </c>
      <c r="AK50" s="126">
        <f>'2 кв.'!AK51+'1 кв.'!AK56</f>
        <v>0</v>
      </c>
      <c r="AL50" s="126">
        <f>'2 кв.'!AL51+'1 кв.'!AL56</f>
        <v>0</v>
      </c>
      <c r="AM50" s="126">
        <f>'2 кв.'!AM51+'1 кв.'!AM56</f>
        <v>0</v>
      </c>
      <c r="AN50" s="126">
        <f>'2 кв.'!AN51+'1 кв.'!AN56</f>
        <v>0</v>
      </c>
      <c r="AO50" s="126">
        <f>'2 кв.'!AO51+'1 кв.'!AO56</f>
        <v>0</v>
      </c>
      <c r="AP50" s="126">
        <f>'2 кв.'!AP51+'1 кв.'!AP56</f>
        <v>0</v>
      </c>
      <c r="AQ50" s="126">
        <f>'2 кв.'!AQ51+'1 кв.'!AQ56</f>
        <v>0</v>
      </c>
      <c r="AR50" s="126">
        <f>'2 кв.'!AR51+'1 кв.'!AR56</f>
        <v>0</v>
      </c>
      <c r="AS50" s="126">
        <f>'2 кв.'!AS51+'1 кв.'!AS56</f>
        <v>0</v>
      </c>
      <c r="AT50" s="126">
        <f>'2 кв.'!AT51+'1 кв.'!AT56</f>
        <v>0</v>
      </c>
      <c r="AU50" s="126">
        <f>'2 кв.'!AU51+'1 кв.'!AU56</f>
        <v>1.1299999999999999</v>
      </c>
      <c r="AV50" s="126">
        <f>'2 кв.'!AV51+'1 кв.'!AV56</f>
        <v>0</v>
      </c>
      <c r="AW50" s="126">
        <f>'2 кв.'!AW51+'1 кв.'!AW56</f>
        <v>0</v>
      </c>
      <c r="AX50" s="126">
        <f>'2 кв.'!AX51+'1 кв.'!AX56</f>
        <v>10.997999999999999</v>
      </c>
      <c r="AY50" s="126">
        <f>'2 кв.'!AY51+'1 кв.'!AY56</f>
        <v>0</v>
      </c>
      <c r="AZ50" s="126">
        <f>'2 кв.'!AZ51+'1 кв.'!AZ56</f>
        <v>0</v>
      </c>
      <c r="BA50" s="126">
        <f>'2 кв.'!BA51+'1 кв.'!BA56</f>
        <v>0</v>
      </c>
      <c r="BB50" s="126">
        <f>'2 кв.'!BB51+'1 кв.'!BB56</f>
        <v>0</v>
      </c>
      <c r="BC50" s="126">
        <f>'2 кв.'!BC51+'1 кв.'!BC56</f>
        <v>0</v>
      </c>
      <c r="BD50" s="126">
        <f>'2 кв.'!BD51+'1 кв.'!BD56</f>
        <v>0</v>
      </c>
      <c r="BE50" s="126">
        <f>'2 кв.'!BE51+'1 кв.'!BE56</f>
        <v>0</v>
      </c>
      <c r="BF50" s="126">
        <f>'2 кв.'!BF51+'1 кв.'!BF56</f>
        <v>0</v>
      </c>
      <c r="BG50" s="126">
        <f>'2 кв.'!BG51+'1 кв.'!BG56</f>
        <v>0</v>
      </c>
      <c r="BH50" s="126">
        <f>'2 кв.'!BH51+'1 кв.'!BH56</f>
        <v>0</v>
      </c>
      <c r="BI50" s="126">
        <f>'2 кв.'!BI51+'1 кв.'!BI56</f>
        <v>0</v>
      </c>
      <c r="BJ50" s="126">
        <f>'2 кв.'!BJ51+'1 кв.'!BJ56</f>
        <v>0</v>
      </c>
      <c r="BK50" s="126">
        <f>'2 кв.'!BK51+'1 кв.'!BK56</f>
        <v>0</v>
      </c>
      <c r="BL50" s="126">
        <f>'2 кв.'!BL51+'1 кв.'!BL56</f>
        <v>0</v>
      </c>
      <c r="BM50" s="126">
        <f>'2 кв.'!BM51+'1 кв.'!BM56</f>
        <v>0</v>
      </c>
      <c r="BN50" s="126">
        <f>'2 кв.'!BN51+'1 кв.'!BN56</f>
        <v>15.042999999999999</v>
      </c>
      <c r="BO50" s="126">
        <f>'2 кв.'!BO51+'1 кв.'!BO56</f>
        <v>0</v>
      </c>
      <c r="BP50" s="126">
        <f>'2 кв.'!BP51+'1 кв.'!BP56</f>
        <v>0</v>
      </c>
      <c r="BQ50" s="126">
        <f>'2 кв.'!BQ51+'1 кв.'!BQ56</f>
        <v>0</v>
      </c>
      <c r="BR50" s="126">
        <f>'2 кв.'!BR51+'1 кв.'!BR56</f>
        <v>0</v>
      </c>
      <c r="BS50" s="126">
        <f>'2 кв.'!BS51+'1 кв.'!BS56</f>
        <v>0</v>
      </c>
      <c r="BT50" s="126">
        <f>'2 кв.'!BT51+'1 кв.'!BT56</f>
        <v>0</v>
      </c>
      <c r="BU50" s="126">
        <f>'2 кв.'!BU51+'1 кв.'!BU56</f>
        <v>0</v>
      </c>
      <c r="BV50" s="126">
        <f>'2 кв.'!BV51+'1 кв.'!BV56</f>
        <v>0</v>
      </c>
      <c r="BW50" s="126">
        <f>'2 кв.'!BW51+'1 кв.'!BW56</f>
        <v>0</v>
      </c>
      <c r="BX50" s="126">
        <f>'2 кв.'!BX51+'1 кв.'!BX56</f>
        <v>0</v>
      </c>
      <c r="BY50" s="126">
        <f>'2 кв.'!BY51+'1 кв.'!BY56</f>
        <v>0</v>
      </c>
      <c r="BZ50" s="126">
        <f>'2 кв.'!BZ51+'1 кв.'!BZ56</f>
        <v>0</v>
      </c>
      <c r="CA50" s="126">
        <f>'2 кв.'!CA51+'1 кв.'!CA56</f>
        <v>0</v>
      </c>
      <c r="CB50" s="126">
        <f>'2 кв.'!CB51+'1 кв.'!CB56</f>
        <v>0</v>
      </c>
      <c r="CC50" s="126">
        <f>'2 кв.'!CC51+'1 кв.'!CC56</f>
        <v>0</v>
      </c>
      <c r="CD50" s="126">
        <f>'2 кв.'!CD51+'1 кв.'!CD56</f>
        <v>0</v>
      </c>
      <c r="CE50" s="126">
        <f>'2 кв.'!CE51+'1 кв.'!CE56</f>
        <v>0</v>
      </c>
      <c r="CF50" s="126">
        <f>'2 кв.'!CF51+'1 кв.'!CF56</f>
        <v>0</v>
      </c>
      <c r="CG50" s="126">
        <f>'2 кв.'!CG51+'1 кв.'!CG56</f>
        <v>14.186999999999999</v>
      </c>
      <c r="CH50" s="126">
        <f>'2 кв.'!CH51+'1 кв.'!CH56</f>
        <v>0</v>
      </c>
      <c r="CI50" s="126">
        <f>'2 кв.'!CI51+'1 кв.'!CI56</f>
        <v>0</v>
      </c>
      <c r="CJ50" s="126">
        <f>'2 кв.'!CJ51+'1 кв.'!CJ56</f>
        <v>0</v>
      </c>
      <c r="CK50" s="126">
        <f>'2 кв.'!CK51+'1 кв.'!CK56</f>
        <v>0</v>
      </c>
      <c r="CL50" s="126">
        <f>'2 кв.'!CL51+'1 кв.'!CL56</f>
        <v>1.1299999999999999</v>
      </c>
      <c r="CM50" s="126">
        <f>'2 кв.'!CM51+'1 кв.'!CM56</f>
        <v>0</v>
      </c>
      <c r="CN50" s="126">
        <f>'2 кв.'!CN51+'1 кв.'!CN56</f>
        <v>0</v>
      </c>
      <c r="CO50" s="126">
        <f>'2 кв.'!CO51+'1 кв.'!CO56</f>
        <v>32.673000000000002</v>
      </c>
      <c r="CP50" s="126">
        <f>'2 кв.'!CP51+'1 кв.'!CP56</f>
        <v>0</v>
      </c>
      <c r="CQ50" s="126">
        <f>'2 кв.'!CQ51+'1 кв.'!CQ56</f>
        <v>0</v>
      </c>
      <c r="CR50" s="126">
        <f>'2 кв.'!CR51+'1 кв.'!CR56</f>
        <v>0</v>
      </c>
      <c r="CS50" s="126">
        <f>'2 кв.'!CS51+'1 кв.'!CS56</f>
        <v>0</v>
      </c>
      <c r="CT50" s="126">
        <f>'2 кв.'!CT51+'1 кв.'!CT56</f>
        <v>0</v>
      </c>
      <c r="CU50" s="126">
        <f>'2 кв.'!CU51+'1 кв.'!CU56</f>
        <v>0</v>
      </c>
      <c r="CV50" s="126">
        <f>'2 кв.'!CV51+'1 кв.'!CV56</f>
        <v>0</v>
      </c>
      <c r="CW50" s="126">
        <f>'2 кв.'!CW51+'1 кв.'!CW56</f>
        <v>0</v>
      </c>
      <c r="CX50" s="126">
        <f>'2 кв.'!CX51+'1 кв.'!CX56</f>
        <v>0</v>
      </c>
      <c r="CY50" s="126">
        <f>'2 кв.'!CY51+'1 кв.'!CY56</f>
        <v>0</v>
      </c>
      <c r="CZ50" s="126">
        <f>'2 кв.'!CZ51+'1 кв.'!CZ56</f>
        <v>0</v>
      </c>
      <c r="DA50" s="126">
        <f>'2 кв.'!DA51+'1 кв.'!DA56</f>
        <v>0</v>
      </c>
      <c r="DB50" s="126">
        <f>'2 кв.'!DB51+'1 кв.'!DB56</f>
        <v>0</v>
      </c>
      <c r="DC50" s="126">
        <f>'2 кв.'!DC51+'1 кв.'!DC56</f>
        <v>0</v>
      </c>
      <c r="DD50" s="126">
        <f>'2 кв.'!DD51+'1 кв.'!DD56</f>
        <v>0</v>
      </c>
      <c r="DE50" s="126">
        <f>'2 кв.'!DE51+'1 кв.'!DE56</f>
        <v>0</v>
      </c>
      <c r="DF50" s="126">
        <f>'2 кв.'!DF51+'1 кв.'!DF56</f>
        <v>0</v>
      </c>
      <c r="DG50" s="126">
        <f>'2 кв.'!DG51+'1 кв.'!DG56</f>
        <v>0</v>
      </c>
      <c r="DH50" s="126">
        <f>'2 кв.'!DH51+'1 кв.'!DH56</f>
        <v>0</v>
      </c>
      <c r="DI50" s="126">
        <f>'2 кв.'!DI51+'1 кв.'!DI56</f>
        <v>0</v>
      </c>
      <c r="DJ50" s="126">
        <f>'2 кв.'!DJ51+'1 кв.'!DJ56</f>
        <v>0</v>
      </c>
      <c r="DK50" s="126">
        <f>'2 кв.'!DK51+'1 кв.'!DK56</f>
        <v>0</v>
      </c>
      <c r="DL50" s="126">
        <f>'2 кв.'!DL51+'1 кв.'!DL56</f>
        <v>7.2519999999999998</v>
      </c>
      <c r="DM50" s="126">
        <f>'2 кв.'!DM51+'1 кв.'!DM56</f>
        <v>0</v>
      </c>
      <c r="DN50" s="126">
        <f>'2 кв.'!DN51+'1 кв.'!DN56</f>
        <v>0</v>
      </c>
      <c r="DO50" s="126">
        <f>'2 кв.'!DO51+'1 кв.'!DO56</f>
        <v>6.7480000000000002</v>
      </c>
      <c r="DP50" s="126">
        <f>'2 кв.'!DP51+'1 кв.'!DP56</f>
        <v>6.0140000000000002</v>
      </c>
      <c r="DQ50" s="126">
        <f>'2 кв.'!DQ51+'1 кв.'!DQ56</f>
        <v>0</v>
      </c>
      <c r="DR50" s="126">
        <f>'2 кв.'!DR51+'1 кв.'!DR56</f>
        <v>19.518000000000001</v>
      </c>
      <c r="DS50" s="126">
        <f>'2 кв.'!DS51+'1 кв.'!DS56</f>
        <v>13.516999999999999</v>
      </c>
      <c r="DT50" s="126">
        <f>'2 кв.'!DT51+'1 кв.'!DT56</f>
        <v>0</v>
      </c>
      <c r="DU50" s="126">
        <f>'2 кв.'!DU51+'1 кв.'!DU56</f>
        <v>0</v>
      </c>
      <c r="DV50" s="126">
        <f>'2 кв.'!DV51+'1 кв.'!DV56</f>
        <v>0</v>
      </c>
      <c r="DW50" s="126">
        <f>'2 кв.'!DW51+'1 кв.'!DW56</f>
        <v>0</v>
      </c>
      <c r="DX50" s="126">
        <f>'2 кв.'!DX51+'1 кв.'!DX56</f>
        <v>11.013999999999999</v>
      </c>
      <c r="DY50" s="126">
        <f>'2 кв.'!DY51+'1 кв.'!DY56</f>
        <v>0</v>
      </c>
      <c r="DZ50" s="126">
        <f>'2 кв.'!DZ51+'1 кв.'!DZ56</f>
        <v>0</v>
      </c>
      <c r="EA50" s="126">
        <f>'2 кв.'!EA51+'1 кв.'!EA56</f>
        <v>0</v>
      </c>
      <c r="EB50" s="126">
        <f>'2 кв.'!EB51+'1 кв.'!EB56</f>
        <v>0</v>
      </c>
      <c r="EC50" s="126">
        <f>'2 кв.'!EC51+'1 кв.'!EC56</f>
        <v>1.637</v>
      </c>
      <c r="ED50" s="126">
        <f>'2 кв.'!ED51+'1 кв.'!ED56</f>
        <v>0</v>
      </c>
      <c r="EE50" s="126">
        <f>'2 кв.'!EE51+'1 кв.'!EE56</f>
        <v>0</v>
      </c>
      <c r="EF50" s="126">
        <f>'2 кв.'!EF51+'1 кв.'!EF56</f>
        <v>0</v>
      </c>
      <c r="EG50" s="126">
        <f>'2 кв.'!EG51+'1 кв.'!EG56</f>
        <v>0</v>
      </c>
      <c r="EH50" s="126">
        <f>'2 кв.'!EH51+'1 кв.'!EH56</f>
        <v>0</v>
      </c>
      <c r="EI50" s="126">
        <f>'2 кв.'!EI51+'1 кв.'!EI56</f>
        <v>0</v>
      </c>
      <c r="EJ50" s="126">
        <f>'2 кв.'!EJ51+'1 кв.'!EJ56</f>
        <v>0</v>
      </c>
      <c r="EK50" s="126">
        <f>'2 кв.'!EK51+'1 кв.'!EK56</f>
        <v>0</v>
      </c>
      <c r="EL50" s="126">
        <f>'2 кв.'!EL51+'1 кв.'!EL56</f>
        <v>0</v>
      </c>
      <c r="EM50" s="126">
        <f>'2 кв.'!EM51+'1 кв.'!EM56</f>
        <v>0</v>
      </c>
      <c r="EN50" s="126">
        <f>'2 кв.'!EN51+'1 кв.'!EN56</f>
        <v>0</v>
      </c>
      <c r="EO50" s="126">
        <f>'2 кв.'!EO51+'1 кв.'!EO56</f>
        <v>0</v>
      </c>
      <c r="EP50" s="126">
        <f>'2 кв.'!EP51+'1 кв.'!EP56</f>
        <v>0</v>
      </c>
      <c r="EQ50" s="126">
        <f>'2 кв.'!EQ51+'1 кв.'!EQ56</f>
        <v>0</v>
      </c>
      <c r="ER50" s="126">
        <f>'2 кв.'!ER51+'1 кв.'!ER56</f>
        <v>0</v>
      </c>
      <c r="ES50" s="126">
        <f>'2 кв.'!ES51+'1 кв.'!ES56</f>
        <v>0</v>
      </c>
      <c r="ET50" s="126">
        <f>'2 кв.'!ET51+'1 кв.'!ET56</f>
        <v>0</v>
      </c>
      <c r="EU50" s="126">
        <f>'2 кв.'!EU51+'1 кв.'!EU56</f>
        <v>0</v>
      </c>
      <c r="EV50" s="126">
        <f>'2 кв.'!EV51+'1 кв.'!EV56</f>
        <v>0</v>
      </c>
      <c r="EW50" s="126">
        <f>'2 кв.'!EW51+'1 кв.'!EW56</f>
        <v>0</v>
      </c>
      <c r="EX50" s="126">
        <f>'2 кв.'!EX51+'1 кв.'!EX56</f>
        <v>0</v>
      </c>
      <c r="EY50" s="126">
        <f>'2 кв.'!EY51+'1 кв.'!EY56</f>
        <v>0</v>
      </c>
      <c r="EZ50" s="126">
        <f>'2 кв.'!EZ51+'1 кв.'!EZ56</f>
        <v>0</v>
      </c>
      <c r="FA50" s="126">
        <f>'2 кв.'!FA51+'1 кв.'!FA56</f>
        <v>0</v>
      </c>
      <c r="FB50" s="126">
        <f>'2 кв.'!FB51+'1 кв.'!FB56</f>
        <v>0</v>
      </c>
      <c r="FC50" s="126">
        <f>'2 кв.'!FC51+'1 кв.'!FC56</f>
        <v>0</v>
      </c>
      <c r="FD50" s="126">
        <f>'2 кв.'!FD51+'1 кв.'!FD56</f>
        <v>0</v>
      </c>
      <c r="FE50" s="126">
        <f>'2 кв.'!FE51+'1 кв.'!FE56</f>
        <v>21.789000000000001</v>
      </c>
      <c r="FF50" s="126">
        <f>'2 кв.'!FF51+'1 кв.'!FF56</f>
        <v>0</v>
      </c>
      <c r="FG50" s="126">
        <f>'2 кв.'!FG51+'1 кв.'!FG56</f>
        <v>0</v>
      </c>
      <c r="FH50" s="126">
        <f>'2 кв.'!FH51+'1 кв.'!FH56</f>
        <v>0</v>
      </c>
      <c r="FI50" s="126">
        <f>'2 кв.'!FI51+'1 кв.'!FI56</f>
        <v>0</v>
      </c>
      <c r="FJ50" s="126">
        <f>'2 кв.'!FJ51+'1 кв.'!FJ56</f>
        <v>0</v>
      </c>
      <c r="FK50" s="126">
        <f>'2 кв.'!FK51+'1 кв.'!FK56</f>
        <v>0</v>
      </c>
      <c r="FL50" s="126">
        <f>'2 кв.'!FL51+'1 кв.'!FL56</f>
        <v>0</v>
      </c>
      <c r="FM50" s="126">
        <f>'2 кв.'!FM51+'1 кв.'!FM56</f>
        <v>518.351</v>
      </c>
      <c r="FN50" s="126">
        <f>'2 кв.'!FN51+'1 кв.'!FN56</f>
        <v>16.469000000000001</v>
      </c>
      <c r="FO50" s="126">
        <f>'2 кв.'!FO51+'1 кв.'!FO56</f>
        <v>0</v>
      </c>
      <c r="FP50" s="126">
        <f>'2 кв.'!FP51+'1 кв.'!FP56</f>
        <v>0</v>
      </c>
      <c r="FQ50" s="126">
        <f>'2 кв.'!FQ51+'1 кв.'!FQ56</f>
        <v>0</v>
      </c>
      <c r="FR50" s="126">
        <f>'2 кв.'!FR51+'1 кв.'!FR56</f>
        <v>0</v>
      </c>
      <c r="FS50" s="126">
        <f>'2 кв.'!FS51+'1 кв.'!FS56</f>
        <v>0</v>
      </c>
      <c r="FT50" s="126">
        <f>'2 кв.'!FT51+'1 кв.'!FT56</f>
        <v>0</v>
      </c>
      <c r="FU50" s="126">
        <f>'2 кв.'!FU51+'1 кв.'!FU56</f>
        <v>0</v>
      </c>
      <c r="FV50" s="126">
        <f>'2 кв.'!FV51+'1 кв.'!FV56</f>
        <v>0</v>
      </c>
      <c r="FW50" s="126">
        <f>'2 кв.'!FW51+'1 кв.'!FW56</f>
        <v>0</v>
      </c>
      <c r="FX50" s="126">
        <f>'2 кв.'!FX51+'1 кв.'!FX56</f>
        <v>0</v>
      </c>
      <c r="FY50" s="126">
        <f>'2 кв.'!FY51+'1 кв.'!FY56</f>
        <v>0</v>
      </c>
      <c r="FZ50" s="126">
        <f>'2 кв.'!FZ51+'1 кв.'!FZ56</f>
        <v>0</v>
      </c>
      <c r="GA50" s="126">
        <f>'2 кв.'!GA51+'1 кв.'!GA56</f>
        <v>0</v>
      </c>
      <c r="GB50" s="126">
        <f>'2 кв.'!GB51+'1 кв.'!GB56</f>
        <v>0</v>
      </c>
      <c r="GC50" s="126">
        <f>'2 кв.'!GC51+'1 кв.'!GC56</f>
        <v>0</v>
      </c>
      <c r="GD50" s="126">
        <f>'2 кв.'!GD51+'1 кв.'!GD56</f>
        <v>0</v>
      </c>
      <c r="GE50" s="126">
        <f>'2 кв.'!GE51+'1 кв.'!GE56</f>
        <v>0</v>
      </c>
      <c r="GF50" s="126">
        <f>'2 кв.'!GF51+'1 кв.'!GF56</f>
        <v>0</v>
      </c>
      <c r="GG50" s="126">
        <f>'2 кв.'!GG51+'1 кв.'!GG56</f>
        <v>0</v>
      </c>
      <c r="GH50" s="126">
        <f>'2 кв.'!GH51+'1 кв.'!GH56</f>
        <v>0</v>
      </c>
      <c r="GI50" s="126">
        <f>'2 кв.'!GI51+'1 кв.'!GI56</f>
        <v>0</v>
      </c>
      <c r="GJ50" s="126">
        <f>'2 кв.'!GJ51+'1 кв.'!GJ56</f>
        <v>0</v>
      </c>
      <c r="GK50" s="126">
        <f>'2 кв.'!GK51+'1 кв.'!GK56</f>
        <v>0</v>
      </c>
      <c r="GL50" s="126">
        <f>'2 кв.'!GL51+'1 кв.'!GL56</f>
        <v>0</v>
      </c>
      <c r="GM50" s="126">
        <f>'2 кв.'!GM51+'1 кв.'!GM56</f>
        <v>10.94</v>
      </c>
      <c r="GN50" s="126">
        <f>'2 кв.'!GN51+'1 кв.'!GN56</f>
        <v>0</v>
      </c>
      <c r="GO50" s="126">
        <f>'2 кв.'!GO51+'1 кв.'!GO56</f>
        <v>0</v>
      </c>
      <c r="GP50" s="126">
        <f>'2 кв.'!GP51+'1 кв.'!GP56</f>
        <v>0</v>
      </c>
      <c r="GQ50" s="126">
        <f>'2 кв.'!GQ51+'1 кв.'!GQ56</f>
        <v>0</v>
      </c>
      <c r="GR50" s="126">
        <f>'2 кв.'!GR51+'1 кв.'!GR56</f>
        <v>0</v>
      </c>
      <c r="GS50" s="126">
        <f>'2 кв.'!GS51+'1 кв.'!GS56</f>
        <v>0</v>
      </c>
      <c r="GT50" s="126">
        <f>'2 кв.'!GT51+'1 кв.'!GT56</f>
        <v>0</v>
      </c>
      <c r="GU50" s="126">
        <f>'2 кв.'!GU51+'1 кв.'!GU56</f>
        <v>0</v>
      </c>
      <c r="GV50" s="126">
        <f>'2 кв.'!GV51+'1 кв.'!GV56</f>
        <v>0</v>
      </c>
      <c r="GW50" s="126">
        <f>'2 кв.'!GW51+'1 кв.'!GW56</f>
        <v>0</v>
      </c>
      <c r="GX50" s="126">
        <f>'2 кв.'!GX51+'1 кв.'!GX56</f>
        <v>0</v>
      </c>
      <c r="GY50" s="126">
        <f>'2 кв.'!GY51+'1 кв.'!GY56</f>
        <v>0</v>
      </c>
      <c r="GZ50" s="126">
        <f>'2 кв.'!GZ51+'1 кв.'!GZ56</f>
        <v>0</v>
      </c>
      <c r="HA50" s="126">
        <f>'2 кв.'!HA51+'1 кв.'!HA56</f>
        <v>0</v>
      </c>
      <c r="HB50" s="126">
        <f>'2 кв.'!HB51+'1 кв.'!HB56</f>
        <v>0</v>
      </c>
      <c r="HC50" s="126">
        <f>'2 кв.'!HC51+'1 кв.'!HC56</f>
        <v>0</v>
      </c>
      <c r="HD50" s="126">
        <f>'2 кв.'!HD51+'1 кв.'!HD56</f>
        <v>0</v>
      </c>
      <c r="HE50" s="126">
        <f>'2 кв.'!HE51+'1 кв.'!HE56</f>
        <v>0</v>
      </c>
      <c r="HF50" s="126">
        <f>'2 кв.'!HF51+'1 кв.'!HF56</f>
        <v>0</v>
      </c>
      <c r="HG50" s="126">
        <f>'2 кв.'!HG51+'1 кв.'!HG56</f>
        <v>0</v>
      </c>
      <c r="HH50" s="126">
        <f>'2 кв.'!HH51+'1 кв.'!HH56</f>
        <v>0</v>
      </c>
      <c r="HI50" s="126">
        <f>'2 кв.'!HI51+'1 кв.'!HI56</f>
        <v>0</v>
      </c>
      <c r="HJ50" s="126">
        <f>'2 кв.'!HJ51+'1 кв.'!HJ56</f>
        <v>0</v>
      </c>
      <c r="HK50" s="126">
        <f>'2 кв.'!HK51+'1 кв.'!HK56</f>
        <v>0</v>
      </c>
      <c r="HL50" s="126">
        <f>'2 кв.'!HL51+'1 кв.'!HL56</f>
        <v>0</v>
      </c>
      <c r="HM50" s="126">
        <f>'2 кв.'!HM51+'1 кв.'!HM56</f>
        <v>0</v>
      </c>
      <c r="HN50" s="126">
        <f>'2 кв.'!HN51+'1 кв.'!HN56</f>
        <v>0</v>
      </c>
      <c r="HO50" s="126">
        <f>'2 кв.'!HO51+'1 кв.'!HO56</f>
        <v>1.1299999999999999</v>
      </c>
      <c r="HP50" s="126">
        <f>'2 кв.'!HP51+'1 кв.'!HP56</f>
        <v>0</v>
      </c>
      <c r="HQ50" s="126">
        <f>'2 кв.'!HQ51+'1 кв.'!HQ56</f>
        <v>48.944000000000003</v>
      </c>
      <c r="HR50" s="126">
        <f>'2 кв.'!HR51+'1 кв.'!HR56</f>
        <v>49.745000000000005</v>
      </c>
      <c r="HS50" s="126">
        <f>'2 кв.'!HS51+'1 кв.'!HS56</f>
        <v>0</v>
      </c>
      <c r="HT50" s="126">
        <f>'2 кв.'!HT51+'1 кв.'!HT56</f>
        <v>0</v>
      </c>
      <c r="HU50" s="126">
        <f>'2 кв.'!HU51+'1 кв.'!HU56</f>
        <v>0</v>
      </c>
      <c r="HV50" s="126">
        <f>'2 кв.'!HV51+'1 кв.'!HV56</f>
        <v>0</v>
      </c>
      <c r="HW50" s="126">
        <f>'2 кв.'!HW51+'1 кв.'!HW56</f>
        <v>0</v>
      </c>
      <c r="HX50" s="126">
        <f>'2 кв.'!HX51+'1 кв.'!HX56</f>
        <v>0</v>
      </c>
      <c r="HY50" s="126">
        <f>'2 кв.'!HY51+'1 кв.'!HY56</f>
        <v>0</v>
      </c>
      <c r="HZ50" s="126">
        <f>'2 кв.'!HZ51+'1 кв.'!HZ56</f>
        <v>48.944000000000003</v>
      </c>
      <c r="IA50" s="126">
        <f>'2 кв.'!IA51+'1 кв.'!IA56</f>
        <v>0</v>
      </c>
      <c r="IB50" s="126">
        <f>'2 кв.'!IB51+'1 кв.'!IB56</f>
        <v>0</v>
      </c>
      <c r="IC50" s="126">
        <f>'2 кв.'!IC51+'1 кв.'!IC56</f>
        <v>0</v>
      </c>
      <c r="ID50" s="126">
        <f>'2 кв.'!ID51+'1 кв.'!ID56</f>
        <v>10.94</v>
      </c>
      <c r="IE50" s="126">
        <f>'2 кв.'!IE51+'1 кв.'!IE56</f>
        <v>20.443999999999999</v>
      </c>
      <c r="IF50" s="126">
        <f>'2 кв.'!IF51+'1 кв.'!IF56</f>
        <v>0</v>
      </c>
    </row>
    <row r="51" spans="1:240" ht="13.5" customHeight="1">
      <c r="A51" s="15" t="s">
        <v>69</v>
      </c>
      <c r="B51" s="54" t="s">
        <v>70</v>
      </c>
      <c r="C51" s="16" t="s">
        <v>40</v>
      </c>
      <c r="D51" s="84">
        <f t="shared" si="4"/>
        <v>18</v>
      </c>
      <c r="E51" s="77">
        <f t="shared" si="5"/>
        <v>18</v>
      </c>
      <c r="F51" s="77"/>
      <c r="G51" s="126">
        <f>'2 кв.'!G52+'1 кв.'!G57</f>
        <v>0</v>
      </c>
      <c r="H51" s="126">
        <f>'2 кв.'!H52+'1 кв.'!H57</f>
        <v>0</v>
      </c>
      <c r="I51" s="126">
        <f>'2 кв.'!I52+'1 кв.'!I57</f>
        <v>0</v>
      </c>
      <c r="J51" s="126">
        <f>'2 кв.'!J52+'1 кв.'!J57</f>
        <v>0</v>
      </c>
      <c r="K51" s="126">
        <f>'2 кв.'!K52+'1 кв.'!K57</f>
        <v>0</v>
      </c>
      <c r="L51" s="126">
        <f>'2 кв.'!L52+'1 кв.'!L57</f>
        <v>0</v>
      </c>
      <c r="M51" s="126">
        <f>'2 кв.'!M52+'1 кв.'!M57</f>
        <v>0</v>
      </c>
      <c r="N51" s="126">
        <f>'2 кв.'!N52+'1 кв.'!N57</f>
        <v>0</v>
      </c>
      <c r="O51" s="126">
        <f>'2 кв.'!O52+'1 кв.'!O57</f>
        <v>0</v>
      </c>
      <c r="P51" s="126">
        <f>'2 кв.'!P52+'1 кв.'!P57</f>
        <v>0</v>
      </c>
      <c r="Q51" s="126">
        <f>'2 кв.'!Q52+'1 кв.'!Q57</f>
        <v>0</v>
      </c>
      <c r="R51" s="126">
        <f>'2 кв.'!R52+'1 кв.'!R57</f>
        <v>0</v>
      </c>
      <c r="S51" s="126">
        <f>'2 кв.'!S52+'1 кв.'!S57</f>
        <v>0</v>
      </c>
      <c r="T51" s="126">
        <f>'2 кв.'!T52+'1 кв.'!T57</f>
        <v>0</v>
      </c>
      <c r="U51" s="126">
        <f>'2 кв.'!U52+'1 кв.'!U57</f>
        <v>0</v>
      </c>
      <c r="V51" s="126">
        <f>'2 кв.'!V52+'1 кв.'!V57</f>
        <v>0</v>
      </c>
      <c r="W51" s="126">
        <f>'2 кв.'!W52+'1 кв.'!W57</f>
        <v>0</v>
      </c>
      <c r="X51" s="126">
        <f>'2 кв.'!X52+'1 кв.'!X57</f>
        <v>0</v>
      </c>
      <c r="Y51" s="126">
        <f>'2 кв.'!Y52+'1 кв.'!Y57</f>
        <v>0</v>
      </c>
      <c r="Z51" s="126">
        <f>'2 кв.'!Z52+'1 кв.'!Z57</f>
        <v>0</v>
      </c>
      <c r="AA51" s="126">
        <f>'2 кв.'!AA52+'1 кв.'!AA57</f>
        <v>0</v>
      </c>
      <c r="AB51" s="126">
        <f>'2 кв.'!AB52+'1 кв.'!AB57</f>
        <v>0</v>
      </c>
      <c r="AC51" s="126">
        <f>'2 кв.'!AC52+'1 кв.'!AC57</f>
        <v>0</v>
      </c>
      <c r="AD51" s="126">
        <f>'2 кв.'!AD52+'1 кв.'!AD57</f>
        <v>0</v>
      </c>
      <c r="AE51" s="126">
        <f>'2 кв.'!AE52+'1 кв.'!AE57</f>
        <v>0</v>
      </c>
      <c r="AF51" s="126">
        <f>'2 кв.'!AF52+'1 кв.'!AF57</f>
        <v>0</v>
      </c>
      <c r="AG51" s="126">
        <f>'2 кв.'!AG52+'1 кв.'!AG57</f>
        <v>0</v>
      </c>
      <c r="AH51" s="126">
        <f>'2 кв.'!AH52+'1 кв.'!AH57</f>
        <v>0</v>
      </c>
      <c r="AI51" s="126">
        <f>'2 кв.'!AI52+'1 кв.'!AI57</f>
        <v>0</v>
      </c>
      <c r="AJ51" s="126">
        <f>'2 кв.'!AJ52+'1 кв.'!AJ57</f>
        <v>0</v>
      </c>
      <c r="AK51" s="126">
        <f>'2 кв.'!AK52+'1 кв.'!AK57</f>
        <v>0</v>
      </c>
      <c r="AL51" s="126">
        <f>'2 кв.'!AL52+'1 кв.'!AL57</f>
        <v>0</v>
      </c>
      <c r="AM51" s="126">
        <f>'2 кв.'!AM52+'1 кв.'!AM57</f>
        <v>0</v>
      </c>
      <c r="AN51" s="126">
        <f>'2 кв.'!AN52+'1 кв.'!AN57</f>
        <v>0</v>
      </c>
      <c r="AO51" s="126">
        <f>'2 кв.'!AO52+'1 кв.'!AO57</f>
        <v>0</v>
      </c>
      <c r="AP51" s="126">
        <f>'2 кв.'!AP52+'1 кв.'!AP57</f>
        <v>0</v>
      </c>
      <c r="AQ51" s="126">
        <f>'2 кв.'!AQ52+'1 кв.'!AQ57</f>
        <v>0</v>
      </c>
      <c r="AR51" s="126">
        <f>'2 кв.'!AR52+'1 кв.'!AR57</f>
        <v>0</v>
      </c>
      <c r="AS51" s="126">
        <f>'2 кв.'!AS52+'1 кв.'!AS57</f>
        <v>0</v>
      </c>
      <c r="AT51" s="126">
        <f>'2 кв.'!AT52+'1 кв.'!AT57</f>
        <v>0</v>
      </c>
      <c r="AU51" s="126">
        <f>'2 кв.'!AU52+'1 кв.'!AU57</f>
        <v>0</v>
      </c>
      <c r="AV51" s="126">
        <f>'2 кв.'!AV52+'1 кв.'!AV57</f>
        <v>0</v>
      </c>
      <c r="AW51" s="126">
        <f>'2 кв.'!AW52+'1 кв.'!AW57</f>
        <v>0</v>
      </c>
      <c r="AX51" s="126">
        <f>'2 кв.'!AX52+'1 кв.'!AX57</f>
        <v>0</v>
      </c>
      <c r="AY51" s="126">
        <f>'2 кв.'!AY52+'1 кв.'!AY57</f>
        <v>0</v>
      </c>
      <c r="AZ51" s="126">
        <f>'2 кв.'!AZ52+'1 кв.'!AZ57</f>
        <v>0</v>
      </c>
      <c r="BA51" s="126">
        <f>'2 кв.'!BA52+'1 кв.'!BA57</f>
        <v>0</v>
      </c>
      <c r="BB51" s="126">
        <f>'2 кв.'!BB52+'1 кв.'!BB57</f>
        <v>0</v>
      </c>
      <c r="BC51" s="126">
        <f>'2 кв.'!BC52+'1 кв.'!BC57</f>
        <v>0</v>
      </c>
      <c r="BD51" s="126">
        <f>'2 кв.'!BD52+'1 кв.'!BD57</f>
        <v>0</v>
      </c>
      <c r="BE51" s="126">
        <f>'2 кв.'!BE52+'1 кв.'!BE57</f>
        <v>0</v>
      </c>
      <c r="BF51" s="126">
        <f>'2 кв.'!BF52+'1 кв.'!BF57</f>
        <v>0</v>
      </c>
      <c r="BG51" s="126">
        <f>'2 кв.'!BG52+'1 кв.'!BG57</f>
        <v>0</v>
      </c>
      <c r="BH51" s="126">
        <f>'2 кв.'!BH52+'1 кв.'!BH57</f>
        <v>0</v>
      </c>
      <c r="BI51" s="126">
        <f>'2 кв.'!BI52+'1 кв.'!BI57</f>
        <v>0</v>
      </c>
      <c r="BJ51" s="126">
        <f>'2 кв.'!BJ52+'1 кв.'!BJ57</f>
        <v>0</v>
      </c>
      <c r="BK51" s="126">
        <f>'2 кв.'!BK52+'1 кв.'!BK57</f>
        <v>0</v>
      </c>
      <c r="BL51" s="126">
        <f>'2 кв.'!BL52+'1 кв.'!BL57</f>
        <v>0</v>
      </c>
      <c r="BM51" s="126">
        <f>'2 кв.'!BM52+'1 кв.'!BM57</f>
        <v>0</v>
      </c>
      <c r="BN51" s="126">
        <f>'2 кв.'!BN52+'1 кв.'!BN57</f>
        <v>0</v>
      </c>
      <c r="BO51" s="126">
        <f>'2 кв.'!BO52+'1 кв.'!BO57</f>
        <v>0</v>
      </c>
      <c r="BP51" s="126">
        <f>'2 кв.'!BP52+'1 кв.'!BP57</f>
        <v>0</v>
      </c>
      <c r="BQ51" s="126">
        <f>'2 кв.'!BQ52+'1 кв.'!BQ57</f>
        <v>0</v>
      </c>
      <c r="BR51" s="126">
        <f>'2 кв.'!BR52+'1 кв.'!BR57</f>
        <v>0</v>
      </c>
      <c r="BS51" s="126">
        <f>'2 кв.'!BS52+'1 кв.'!BS57</f>
        <v>0</v>
      </c>
      <c r="BT51" s="126">
        <f>'2 кв.'!BT52+'1 кв.'!BT57</f>
        <v>3</v>
      </c>
      <c r="BU51" s="126">
        <f>'2 кв.'!BU52+'1 кв.'!BU57</f>
        <v>5</v>
      </c>
      <c r="BV51" s="126">
        <f>'2 кв.'!BV52+'1 кв.'!BV57</f>
        <v>0</v>
      </c>
      <c r="BW51" s="126">
        <f>'2 кв.'!BW52+'1 кв.'!BW57</f>
        <v>0</v>
      </c>
      <c r="BX51" s="126">
        <f>'2 кв.'!BX52+'1 кв.'!BX57</f>
        <v>0</v>
      </c>
      <c r="BY51" s="126">
        <f>'2 кв.'!BY52+'1 кв.'!BY57</f>
        <v>0</v>
      </c>
      <c r="BZ51" s="126">
        <f>'2 кв.'!BZ52+'1 кв.'!BZ57</f>
        <v>0</v>
      </c>
      <c r="CA51" s="126">
        <f>'2 кв.'!CA52+'1 кв.'!CA57</f>
        <v>0</v>
      </c>
      <c r="CB51" s="126">
        <f>'2 кв.'!CB52+'1 кв.'!CB57</f>
        <v>0</v>
      </c>
      <c r="CC51" s="126">
        <f>'2 кв.'!CC52+'1 кв.'!CC57</f>
        <v>0</v>
      </c>
      <c r="CD51" s="126">
        <f>'2 кв.'!CD52+'1 кв.'!CD57</f>
        <v>0</v>
      </c>
      <c r="CE51" s="126">
        <f>'2 кв.'!CE52+'1 кв.'!CE57</f>
        <v>0</v>
      </c>
      <c r="CF51" s="126">
        <f>'2 кв.'!CF52+'1 кв.'!CF57</f>
        <v>0</v>
      </c>
      <c r="CG51" s="126">
        <f>'2 кв.'!CG52+'1 кв.'!CG57</f>
        <v>0</v>
      </c>
      <c r="CH51" s="126">
        <f>'2 кв.'!CH52+'1 кв.'!CH57</f>
        <v>0</v>
      </c>
      <c r="CI51" s="126">
        <f>'2 кв.'!CI52+'1 кв.'!CI57</f>
        <v>0</v>
      </c>
      <c r="CJ51" s="126">
        <f>'2 кв.'!CJ52+'1 кв.'!CJ57</f>
        <v>0</v>
      </c>
      <c r="CK51" s="126">
        <f>'2 кв.'!CK52+'1 кв.'!CK57</f>
        <v>0</v>
      </c>
      <c r="CL51" s="126">
        <f>'2 кв.'!CL52+'1 кв.'!CL57</f>
        <v>0</v>
      </c>
      <c r="CM51" s="126">
        <f>'2 кв.'!CM52+'1 кв.'!CM57</f>
        <v>0</v>
      </c>
      <c r="CN51" s="126">
        <f>'2 кв.'!CN52+'1 кв.'!CN57</f>
        <v>0</v>
      </c>
      <c r="CO51" s="126">
        <f>'2 кв.'!CO52+'1 кв.'!CO57</f>
        <v>0</v>
      </c>
      <c r="CP51" s="126">
        <f>'2 кв.'!CP52+'1 кв.'!CP57</f>
        <v>0</v>
      </c>
      <c r="CQ51" s="126">
        <f>'2 кв.'!CQ52+'1 кв.'!CQ57</f>
        <v>0</v>
      </c>
      <c r="CR51" s="126">
        <f>'2 кв.'!CR52+'1 кв.'!CR57</f>
        <v>0</v>
      </c>
      <c r="CS51" s="126">
        <f>'2 кв.'!CS52+'1 кв.'!CS57</f>
        <v>0</v>
      </c>
      <c r="CT51" s="126">
        <f>'2 кв.'!CT52+'1 кв.'!CT57</f>
        <v>0</v>
      </c>
      <c r="CU51" s="126">
        <f>'2 кв.'!CU52+'1 кв.'!CU57</f>
        <v>0</v>
      </c>
      <c r="CV51" s="126">
        <f>'2 кв.'!CV52+'1 кв.'!CV57</f>
        <v>0</v>
      </c>
      <c r="CW51" s="126">
        <f>'2 кв.'!CW52+'1 кв.'!CW57</f>
        <v>0</v>
      </c>
      <c r="CX51" s="126">
        <f>'2 кв.'!CX52+'1 кв.'!CX57</f>
        <v>0</v>
      </c>
      <c r="CY51" s="126">
        <f>'2 кв.'!CY52+'1 кв.'!CY57</f>
        <v>0</v>
      </c>
      <c r="CZ51" s="126">
        <f>'2 кв.'!CZ52+'1 кв.'!CZ57</f>
        <v>0</v>
      </c>
      <c r="DA51" s="126">
        <f>'2 кв.'!DA52+'1 кв.'!DA57</f>
        <v>0</v>
      </c>
      <c r="DB51" s="126">
        <f>'2 кв.'!DB52+'1 кв.'!DB57</f>
        <v>0</v>
      </c>
      <c r="DC51" s="126">
        <f>'2 кв.'!DC52+'1 кв.'!DC57</f>
        <v>0</v>
      </c>
      <c r="DD51" s="126">
        <f>'2 кв.'!DD52+'1 кв.'!DD57</f>
        <v>0</v>
      </c>
      <c r="DE51" s="126">
        <f>'2 кв.'!DE52+'1 кв.'!DE57</f>
        <v>0</v>
      </c>
      <c r="DF51" s="126">
        <f>'2 кв.'!DF52+'1 кв.'!DF57</f>
        <v>0</v>
      </c>
      <c r="DG51" s="126">
        <f>'2 кв.'!DG52+'1 кв.'!DG57</f>
        <v>0</v>
      </c>
      <c r="DH51" s="126">
        <f>'2 кв.'!DH52+'1 кв.'!DH57</f>
        <v>0</v>
      </c>
      <c r="DI51" s="126">
        <f>'2 кв.'!DI52+'1 кв.'!DI57</f>
        <v>0</v>
      </c>
      <c r="DJ51" s="126">
        <f>'2 кв.'!DJ52+'1 кв.'!DJ57</f>
        <v>0</v>
      </c>
      <c r="DK51" s="126">
        <f>'2 кв.'!DK52+'1 кв.'!DK57</f>
        <v>0</v>
      </c>
      <c r="DL51" s="126">
        <f>'2 кв.'!DL52+'1 кв.'!DL57</f>
        <v>0</v>
      </c>
      <c r="DM51" s="126">
        <f>'2 кв.'!DM52+'1 кв.'!DM57</f>
        <v>0</v>
      </c>
      <c r="DN51" s="126">
        <f>'2 кв.'!DN52+'1 кв.'!DN57</f>
        <v>0</v>
      </c>
      <c r="DO51" s="126">
        <f>'2 кв.'!DO52+'1 кв.'!DO57</f>
        <v>0</v>
      </c>
      <c r="DP51" s="126">
        <f>'2 кв.'!DP52+'1 кв.'!DP57</f>
        <v>0</v>
      </c>
      <c r="DQ51" s="126">
        <f>'2 кв.'!DQ52+'1 кв.'!DQ57</f>
        <v>0</v>
      </c>
      <c r="DR51" s="126">
        <f>'2 кв.'!DR52+'1 кв.'!DR57</f>
        <v>0</v>
      </c>
      <c r="DS51" s="126">
        <f>'2 кв.'!DS52+'1 кв.'!DS57</f>
        <v>0</v>
      </c>
      <c r="DT51" s="126">
        <f>'2 кв.'!DT52+'1 кв.'!DT57</f>
        <v>0</v>
      </c>
      <c r="DU51" s="126">
        <f>'2 кв.'!DU52+'1 кв.'!DU57</f>
        <v>0</v>
      </c>
      <c r="DV51" s="126">
        <f>'2 кв.'!DV52+'1 кв.'!DV57</f>
        <v>0</v>
      </c>
      <c r="DW51" s="126">
        <f>'2 кв.'!DW52+'1 кв.'!DW57</f>
        <v>0</v>
      </c>
      <c r="DX51" s="126">
        <f>'2 кв.'!DX52+'1 кв.'!DX57</f>
        <v>0</v>
      </c>
      <c r="DY51" s="126">
        <f>'2 кв.'!DY52+'1 кв.'!DY57</f>
        <v>1</v>
      </c>
      <c r="DZ51" s="126">
        <f>'2 кв.'!DZ52+'1 кв.'!DZ57</f>
        <v>0</v>
      </c>
      <c r="EA51" s="126">
        <f>'2 кв.'!EA52+'1 кв.'!EA57</f>
        <v>0</v>
      </c>
      <c r="EB51" s="126">
        <f>'2 кв.'!EB52+'1 кв.'!EB57</f>
        <v>0</v>
      </c>
      <c r="EC51" s="126">
        <f>'2 кв.'!EC52+'1 кв.'!EC57</f>
        <v>0</v>
      </c>
      <c r="ED51" s="126">
        <f>'2 кв.'!ED52+'1 кв.'!ED57</f>
        <v>0</v>
      </c>
      <c r="EE51" s="126">
        <f>'2 кв.'!EE52+'1 кв.'!EE57</f>
        <v>0</v>
      </c>
      <c r="EF51" s="126">
        <f>'2 кв.'!EF52+'1 кв.'!EF57</f>
        <v>0</v>
      </c>
      <c r="EG51" s="126">
        <f>'2 кв.'!EG52+'1 кв.'!EG57</f>
        <v>0</v>
      </c>
      <c r="EH51" s="126">
        <f>'2 кв.'!EH52+'1 кв.'!EH57</f>
        <v>0</v>
      </c>
      <c r="EI51" s="126">
        <f>'2 кв.'!EI52+'1 кв.'!EI57</f>
        <v>0</v>
      </c>
      <c r="EJ51" s="126">
        <f>'2 кв.'!EJ52+'1 кв.'!EJ57</f>
        <v>2</v>
      </c>
      <c r="EK51" s="126">
        <f>'2 кв.'!EK52+'1 кв.'!EK57</f>
        <v>1</v>
      </c>
      <c r="EL51" s="126">
        <f>'2 кв.'!EL52+'1 кв.'!EL57</f>
        <v>0</v>
      </c>
      <c r="EM51" s="126">
        <f>'2 кв.'!EM52+'1 кв.'!EM57</f>
        <v>2</v>
      </c>
      <c r="EN51" s="126">
        <f>'2 кв.'!EN52+'1 кв.'!EN57</f>
        <v>0</v>
      </c>
      <c r="EO51" s="126">
        <f>'2 кв.'!EO52+'1 кв.'!EO57</f>
        <v>0</v>
      </c>
      <c r="EP51" s="126">
        <f>'2 кв.'!EP52+'1 кв.'!EP57</f>
        <v>0</v>
      </c>
      <c r="EQ51" s="126">
        <f>'2 кв.'!EQ52+'1 кв.'!EQ57</f>
        <v>2</v>
      </c>
      <c r="ER51" s="126">
        <f>'2 кв.'!ER52+'1 кв.'!ER57</f>
        <v>0</v>
      </c>
      <c r="ES51" s="126">
        <f>'2 кв.'!ES52+'1 кв.'!ES57</f>
        <v>0</v>
      </c>
      <c r="ET51" s="126">
        <f>'2 кв.'!ET52+'1 кв.'!ET57</f>
        <v>0</v>
      </c>
      <c r="EU51" s="126">
        <f>'2 кв.'!EU52+'1 кв.'!EU57</f>
        <v>0</v>
      </c>
      <c r="EV51" s="126">
        <f>'2 кв.'!EV52+'1 кв.'!EV57</f>
        <v>0</v>
      </c>
      <c r="EW51" s="126">
        <f>'2 кв.'!EW52+'1 кв.'!EW57</f>
        <v>0</v>
      </c>
      <c r="EX51" s="126">
        <f>'2 кв.'!EX52+'1 кв.'!EX57</f>
        <v>0</v>
      </c>
      <c r="EY51" s="126">
        <f>'2 кв.'!EY52+'1 кв.'!EY57</f>
        <v>0</v>
      </c>
      <c r="EZ51" s="126">
        <f>'2 кв.'!EZ52+'1 кв.'!EZ57</f>
        <v>0</v>
      </c>
      <c r="FA51" s="126">
        <f>'2 кв.'!FA52+'1 кв.'!FA57</f>
        <v>0</v>
      </c>
      <c r="FB51" s="126">
        <f>'2 кв.'!FB52+'1 кв.'!FB57</f>
        <v>0</v>
      </c>
      <c r="FC51" s="126">
        <f>'2 кв.'!FC52+'1 кв.'!FC57</f>
        <v>0</v>
      </c>
      <c r="FD51" s="126">
        <f>'2 кв.'!FD52+'1 кв.'!FD57</f>
        <v>0</v>
      </c>
      <c r="FE51" s="126">
        <f>'2 кв.'!FE52+'1 кв.'!FE57</f>
        <v>0</v>
      </c>
      <c r="FF51" s="126">
        <f>'2 кв.'!FF52+'1 кв.'!FF57</f>
        <v>0</v>
      </c>
      <c r="FG51" s="126">
        <f>'2 кв.'!FG52+'1 кв.'!FG57</f>
        <v>0</v>
      </c>
      <c r="FH51" s="126">
        <f>'2 кв.'!FH52+'1 кв.'!FH57</f>
        <v>0</v>
      </c>
      <c r="FI51" s="126">
        <f>'2 кв.'!FI52+'1 кв.'!FI57</f>
        <v>0</v>
      </c>
      <c r="FJ51" s="126">
        <f>'2 кв.'!FJ52+'1 кв.'!FJ57</f>
        <v>0</v>
      </c>
      <c r="FK51" s="126">
        <f>'2 кв.'!FK52+'1 кв.'!FK57</f>
        <v>0</v>
      </c>
      <c r="FL51" s="126">
        <f>'2 кв.'!FL52+'1 кв.'!FL57</f>
        <v>0</v>
      </c>
      <c r="FM51" s="126">
        <f>'2 кв.'!FM52+'1 кв.'!FM57</f>
        <v>0</v>
      </c>
      <c r="FN51" s="126">
        <f>'2 кв.'!FN52+'1 кв.'!FN57</f>
        <v>0</v>
      </c>
      <c r="FO51" s="126">
        <f>'2 кв.'!FO52+'1 кв.'!FO57</f>
        <v>0</v>
      </c>
      <c r="FP51" s="126">
        <f>'2 кв.'!FP52+'1 кв.'!FP57</f>
        <v>0</v>
      </c>
      <c r="FQ51" s="126">
        <f>'2 кв.'!FQ52+'1 кв.'!FQ57</f>
        <v>0</v>
      </c>
      <c r="FR51" s="126">
        <f>'2 кв.'!FR52+'1 кв.'!FR57</f>
        <v>0</v>
      </c>
      <c r="FS51" s="126">
        <f>'2 кв.'!FS52+'1 кв.'!FS57</f>
        <v>0</v>
      </c>
      <c r="FT51" s="126">
        <f>'2 кв.'!FT52+'1 кв.'!FT57</f>
        <v>0</v>
      </c>
      <c r="FU51" s="126">
        <f>'2 кв.'!FU52+'1 кв.'!FU57</f>
        <v>0</v>
      </c>
      <c r="FV51" s="126">
        <f>'2 кв.'!FV52+'1 кв.'!FV57</f>
        <v>0</v>
      </c>
      <c r="FW51" s="126">
        <f>'2 кв.'!FW52+'1 кв.'!FW57</f>
        <v>0</v>
      </c>
      <c r="FX51" s="126">
        <f>'2 кв.'!FX52+'1 кв.'!FX57</f>
        <v>0</v>
      </c>
      <c r="FY51" s="126">
        <f>'2 кв.'!FY52+'1 кв.'!FY57</f>
        <v>0</v>
      </c>
      <c r="FZ51" s="126">
        <f>'2 кв.'!FZ52+'1 кв.'!FZ57</f>
        <v>0</v>
      </c>
      <c r="GA51" s="126">
        <f>'2 кв.'!GA52+'1 кв.'!GA57</f>
        <v>0</v>
      </c>
      <c r="GB51" s="126">
        <f>'2 кв.'!GB52+'1 кв.'!GB57</f>
        <v>0</v>
      </c>
      <c r="GC51" s="126">
        <f>'2 кв.'!GC52+'1 кв.'!GC57</f>
        <v>0</v>
      </c>
      <c r="GD51" s="126">
        <f>'2 кв.'!GD52+'1 кв.'!GD57</f>
        <v>0</v>
      </c>
      <c r="GE51" s="126">
        <f>'2 кв.'!GE52+'1 кв.'!GE57</f>
        <v>0</v>
      </c>
      <c r="GF51" s="126">
        <f>'2 кв.'!GF52+'1 кв.'!GF57</f>
        <v>0</v>
      </c>
      <c r="GG51" s="126">
        <f>'2 кв.'!GG52+'1 кв.'!GG57</f>
        <v>0</v>
      </c>
      <c r="GH51" s="126">
        <f>'2 кв.'!GH52+'1 кв.'!GH57</f>
        <v>0</v>
      </c>
      <c r="GI51" s="126">
        <f>'2 кв.'!GI52+'1 кв.'!GI57</f>
        <v>0</v>
      </c>
      <c r="GJ51" s="126">
        <f>'2 кв.'!GJ52+'1 кв.'!GJ57</f>
        <v>0</v>
      </c>
      <c r="GK51" s="126">
        <f>'2 кв.'!GK52+'1 кв.'!GK57</f>
        <v>0</v>
      </c>
      <c r="GL51" s="126">
        <f>'2 кв.'!GL52+'1 кв.'!GL57</f>
        <v>0</v>
      </c>
      <c r="GM51" s="126">
        <f>'2 кв.'!GM52+'1 кв.'!GM57</f>
        <v>0</v>
      </c>
      <c r="GN51" s="126">
        <f>'2 кв.'!GN52+'1 кв.'!GN57</f>
        <v>0</v>
      </c>
      <c r="GO51" s="126">
        <f>'2 кв.'!GO52+'1 кв.'!GO57</f>
        <v>0</v>
      </c>
      <c r="GP51" s="126">
        <f>'2 кв.'!GP52+'1 кв.'!GP57</f>
        <v>0</v>
      </c>
      <c r="GQ51" s="126">
        <f>'2 кв.'!GQ52+'1 кв.'!GQ57</f>
        <v>0</v>
      </c>
      <c r="GR51" s="126">
        <f>'2 кв.'!GR52+'1 кв.'!GR57</f>
        <v>0</v>
      </c>
      <c r="GS51" s="126">
        <f>'2 кв.'!GS52+'1 кв.'!GS57</f>
        <v>0</v>
      </c>
      <c r="GT51" s="126">
        <f>'2 кв.'!GT52+'1 кв.'!GT57</f>
        <v>0</v>
      </c>
      <c r="GU51" s="126">
        <f>'2 кв.'!GU52+'1 кв.'!GU57</f>
        <v>0</v>
      </c>
      <c r="GV51" s="126">
        <f>'2 кв.'!GV52+'1 кв.'!GV57</f>
        <v>0</v>
      </c>
      <c r="GW51" s="126">
        <f>'2 кв.'!GW52+'1 кв.'!GW57</f>
        <v>0</v>
      </c>
      <c r="GX51" s="126">
        <f>'2 кв.'!GX52+'1 кв.'!GX57</f>
        <v>0</v>
      </c>
      <c r="GY51" s="126">
        <f>'2 кв.'!GY52+'1 кв.'!GY57</f>
        <v>0</v>
      </c>
      <c r="GZ51" s="126">
        <f>'2 кв.'!GZ52+'1 кв.'!GZ57</f>
        <v>0</v>
      </c>
      <c r="HA51" s="126">
        <f>'2 кв.'!HA52+'1 кв.'!HA57</f>
        <v>0</v>
      </c>
      <c r="HB51" s="126">
        <f>'2 кв.'!HB52+'1 кв.'!HB57</f>
        <v>0</v>
      </c>
      <c r="HC51" s="126">
        <f>'2 кв.'!HC52+'1 кв.'!HC57</f>
        <v>0</v>
      </c>
      <c r="HD51" s="126">
        <f>'2 кв.'!HD52+'1 кв.'!HD57</f>
        <v>0</v>
      </c>
      <c r="HE51" s="126">
        <f>'2 кв.'!HE52+'1 кв.'!HE57</f>
        <v>0</v>
      </c>
      <c r="HF51" s="126">
        <f>'2 кв.'!HF52+'1 кв.'!HF57</f>
        <v>0</v>
      </c>
      <c r="HG51" s="126">
        <f>'2 кв.'!HG52+'1 кв.'!HG57</f>
        <v>0</v>
      </c>
      <c r="HH51" s="126">
        <f>'2 кв.'!HH52+'1 кв.'!HH57</f>
        <v>0</v>
      </c>
      <c r="HI51" s="126">
        <f>'2 кв.'!HI52+'1 кв.'!HI57</f>
        <v>0</v>
      </c>
      <c r="HJ51" s="126">
        <f>'2 кв.'!HJ52+'1 кв.'!HJ57</f>
        <v>0</v>
      </c>
      <c r="HK51" s="126">
        <f>'2 кв.'!HK52+'1 кв.'!HK57</f>
        <v>0</v>
      </c>
      <c r="HL51" s="126">
        <f>'2 кв.'!HL52+'1 кв.'!HL57</f>
        <v>0</v>
      </c>
      <c r="HM51" s="126">
        <f>'2 кв.'!HM52+'1 кв.'!HM57</f>
        <v>0</v>
      </c>
      <c r="HN51" s="126">
        <f>'2 кв.'!HN52+'1 кв.'!HN57</f>
        <v>0</v>
      </c>
      <c r="HO51" s="126">
        <f>'2 кв.'!HO52+'1 кв.'!HO57</f>
        <v>0</v>
      </c>
      <c r="HP51" s="126">
        <f>'2 кв.'!HP52+'1 кв.'!HP57</f>
        <v>0</v>
      </c>
      <c r="HQ51" s="126">
        <f>'2 кв.'!HQ52+'1 кв.'!HQ57</f>
        <v>0</v>
      </c>
      <c r="HR51" s="126">
        <f>'2 кв.'!HR52+'1 кв.'!HR57</f>
        <v>0</v>
      </c>
      <c r="HS51" s="126">
        <f>'2 кв.'!HS52+'1 кв.'!HS57</f>
        <v>2</v>
      </c>
      <c r="HT51" s="126">
        <f>'2 кв.'!HT52+'1 кв.'!HT57</f>
        <v>0</v>
      </c>
      <c r="HU51" s="126">
        <f>'2 кв.'!HU52+'1 кв.'!HU57</f>
        <v>0</v>
      </c>
      <c r="HV51" s="126">
        <f>'2 кв.'!HV52+'1 кв.'!HV57</f>
        <v>0</v>
      </c>
      <c r="HW51" s="126">
        <f>'2 кв.'!HW52+'1 кв.'!HW57</f>
        <v>0</v>
      </c>
      <c r="HX51" s="126">
        <f>'2 кв.'!HX52+'1 кв.'!HX57</f>
        <v>0</v>
      </c>
      <c r="HY51" s="126">
        <f>'2 кв.'!HY52+'1 кв.'!HY57</f>
        <v>0</v>
      </c>
      <c r="HZ51" s="126">
        <f>'2 кв.'!HZ52+'1 кв.'!HZ57</f>
        <v>0</v>
      </c>
      <c r="IA51" s="126">
        <f>'2 кв.'!IA52+'1 кв.'!IA57</f>
        <v>0</v>
      </c>
      <c r="IB51" s="126">
        <f>'2 кв.'!IB52+'1 кв.'!IB57</f>
        <v>0</v>
      </c>
      <c r="IC51" s="126">
        <f>'2 кв.'!IC52+'1 кв.'!IC57</f>
        <v>0</v>
      </c>
      <c r="ID51" s="126">
        <f>'2 кв.'!ID52+'1 кв.'!ID57</f>
        <v>0</v>
      </c>
      <c r="IE51" s="126">
        <f>'2 кв.'!IE52+'1 кв.'!IE57</f>
        <v>0</v>
      </c>
      <c r="IF51" s="126">
        <f>'2 кв.'!IF52+'1 кв.'!IF57</f>
        <v>0</v>
      </c>
    </row>
    <row r="52" spans="1:240" ht="13.5" customHeight="1">
      <c r="A52" s="15"/>
      <c r="B52" s="54"/>
      <c r="C52" s="16" t="s">
        <v>17</v>
      </c>
      <c r="D52" s="84">
        <f t="shared" si="4"/>
        <v>129.83699999999999</v>
      </c>
      <c r="E52" s="77">
        <f t="shared" si="5"/>
        <v>129.83699999999999</v>
      </c>
      <c r="F52" s="77"/>
      <c r="G52" s="126">
        <f>'2 кв.'!G53+'1 кв.'!G58</f>
        <v>0</v>
      </c>
      <c r="H52" s="126">
        <f>'2 кв.'!H53+'1 кв.'!H58</f>
        <v>0</v>
      </c>
      <c r="I52" s="126">
        <f>'2 кв.'!I53+'1 кв.'!I58</f>
        <v>0</v>
      </c>
      <c r="J52" s="126">
        <f>'2 кв.'!J53+'1 кв.'!J58</f>
        <v>0</v>
      </c>
      <c r="K52" s="126">
        <f>'2 кв.'!K53+'1 кв.'!K58</f>
        <v>0</v>
      </c>
      <c r="L52" s="126">
        <f>'2 кв.'!L53+'1 кв.'!L58</f>
        <v>0</v>
      </c>
      <c r="M52" s="126">
        <f>'2 кв.'!M53+'1 кв.'!M58</f>
        <v>0</v>
      </c>
      <c r="N52" s="126">
        <f>'2 кв.'!N53+'1 кв.'!N58</f>
        <v>0</v>
      </c>
      <c r="O52" s="126">
        <f>'2 кв.'!O53+'1 кв.'!O58</f>
        <v>0</v>
      </c>
      <c r="P52" s="126">
        <f>'2 кв.'!P53+'1 кв.'!P58</f>
        <v>0</v>
      </c>
      <c r="Q52" s="126">
        <f>'2 кв.'!Q53+'1 кв.'!Q58</f>
        <v>0</v>
      </c>
      <c r="R52" s="126">
        <f>'2 кв.'!R53+'1 кв.'!R58</f>
        <v>0</v>
      </c>
      <c r="S52" s="126">
        <f>'2 кв.'!S53+'1 кв.'!S58</f>
        <v>0</v>
      </c>
      <c r="T52" s="126">
        <f>'2 кв.'!T53+'1 кв.'!T58</f>
        <v>0</v>
      </c>
      <c r="U52" s="126">
        <f>'2 кв.'!U53+'1 кв.'!U58</f>
        <v>0</v>
      </c>
      <c r="V52" s="126">
        <f>'2 кв.'!V53+'1 кв.'!V58</f>
        <v>0</v>
      </c>
      <c r="W52" s="126">
        <f>'2 кв.'!W53+'1 кв.'!W58</f>
        <v>0</v>
      </c>
      <c r="X52" s="126">
        <f>'2 кв.'!X53+'1 кв.'!X58</f>
        <v>0</v>
      </c>
      <c r="Y52" s="126">
        <f>'2 кв.'!Y53+'1 кв.'!Y58</f>
        <v>0</v>
      </c>
      <c r="Z52" s="126">
        <f>'2 кв.'!Z53+'1 кв.'!Z58</f>
        <v>0</v>
      </c>
      <c r="AA52" s="126">
        <f>'2 кв.'!AA53+'1 кв.'!AA58</f>
        <v>0</v>
      </c>
      <c r="AB52" s="126">
        <f>'2 кв.'!AB53+'1 кв.'!AB58</f>
        <v>0</v>
      </c>
      <c r="AC52" s="126">
        <f>'2 кв.'!AC53+'1 кв.'!AC58</f>
        <v>0</v>
      </c>
      <c r="AD52" s="126">
        <f>'2 кв.'!AD53+'1 кв.'!AD58</f>
        <v>0</v>
      </c>
      <c r="AE52" s="126">
        <f>'2 кв.'!AE53+'1 кв.'!AE58</f>
        <v>0</v>
      </c>
      <c r="AF52" s="126">
        <f>'2 кв.'!AF53+'1 кв.'!AF58</f>
        <v>0</v>
      </c>
      <c r="AG52" s="126">
        <f>'2 кв.'!AG53+'1 кв.'!AG58</f>
        <v>0</v>
      </c>
      <c r="AH52" s="126">
        <f>'2 кв.'!AH53+'1 кв.'!AH58</f>
        <v>0</v>
      </c>
      <c r="AI52" s="126">
        <f>'2 кв.'!AI53+'1 кв.'!AI58</f>
        <v>0</v>
      </c>
      <c r="AJ52" s="126">
        <f>'2 кв.'!AJ53+'1 кв.'!AJ58</f>
        <v>0</v>
      </c>
      <c r="AK52" s="126">
        <f>'2 кв.'!AK53+'1 кв.'!AK58</f>
        <v>0</v>
      </c>
      <c r="AL52" s="126">
        <f>'2 кв.'!AL53+'1 кв.'!AL58</f>
        <v>0</v>
      </c>
      <c r="AM52" s="126">
        <f>'2 кв.'!AM53+'1 кв.'!AM58</f>
        <v>0</v>
      </c>
      <c r="AN52" s="126">
        <f>'2 кв.'!AN53+'1 кв.'!AN58</f>
        <v>0</v>
      </c>
      <c r="AO52" s="126">
        <f>'2 кв.'!AO53+'1 кв.'!AO58</f>
        <v>0</v>
      </c>
      <c r="AP52" s="126">
        <f>'2 кв.'!AP53+'1 кв.'!AP58</f>
        <v>0</v>
      </c>
      <c r="AQ52" s="126">
        <f>'2 кв.'!AQ53+'1 кв.'!AQ58</f>
        <v>0</v>
      </c>
      <c r="AR52" s="126">
        <f>'2 кв.'!AR53+'1 кв.'!AR58</f>
        <v>0</v>
      </c>
      <c r="AS52" s="126">
        <f>'2 кв.'!AS53+'1 кв.'!AS58</f>
        <v>0</v>
      </c>
      <c r="AT52" s="126">
        <f>'2 кв.'!AT53+'1 кв.'!AT58</f>
        <v>0</v>
      </c>
      <c r="AU52" s="126">
        <f>'2 кв.'!AU53+'1 кв.'!AU58</f>
        <v>0</v>
      </c>
      <c r="AV52" s="126">
        <f>'2 кв.'!AV53+'1 кв.'!AV58</f>
        <v>0</v>
      </c>
      <c r="AW52" s="126">
        <f>'2 кв.'!AW53+'1 кв.'!AW58</f>
        <v>0</v>
      </c>
      <c r="AX52" s="126">
        <f>'2 кв.'!AX53+'1 кв.'!AX58</f>
        <v>0</v>
      </c>
      <c r="AY52" s="126">
        <f>'2 кв.'!AY53+'1 кв.'!AY58</f>
        <v>0</v>
      </c>
      <c r="AZ52" s="126">
        <f>'2 кв.'!AZ53+'1 кв.'!AZ58</f>
        <v>0</v>
      </c>
      <c r="BA52" s="126">
        <f>'2 кв.'!BA53+'1 кв.'!BA58</f>
        <v>0</v>
      </c>
      <c r="BB52" s="126">
        <f>'2 кв.'!BB53+'1 кв.'!BB58</f>
        <v>0</v>
      </c>
      <c r="BC52" s="126">
        <f>'2 кв.'!BC53+'1 кв.'!BC58</f>
        <v>0</v>
      </c>
      <c r="BD52" s="126">
        <f>'2 кв.'!BD53+'1 кв.'!BD58</f>
        <v>0</v>
      </c>
      <c r="BE52" s="126">
        <f>'2 кв.'!BE53+'1 кв.'!BE58</f>
        <v>0</v>
      </c>
      <c r="BF52" s="126">
        <f>'2 кв.'!BF53+'1 кв.'!BF58</f>
        <v>0</v>
      </c>
      <c r="BG52" s="126">
        <f>'2 кв.'!BG53+'1 кв.'!BG58</f>
        <v>0</v>
      </c>
      <c r="BH52" s="126">
        <f>'2 кв.'!BH53+'1 кв.'!BH58</f>
        <v>0</v>
      </c>
      <c r="BI52" s="126">
        <f>'2 кв.'!BI53+'1 кв.'!BI58</f>
        <v>0</v>
      </c>
      <c r="BJ52" s="126">
        <f>'2 кв.'!BJ53+'1 кв.'!BJ58</f>
        <v>0</v>
      </c>
      <c r="BK52" s="126">
        <f>'2 кв.'!BK53+'1 кв.'!BK58</f>
        <v>0</v>
      </c>
      <c r="BL52" s="126">
        <f>'2 кв.'!BL53+'1 кв.'!BL58</f>
        <v>0</v>
      </c>
      <c r="BM52" s="126">
        <f>'2 кв.'!BM53+'1 кв.'!BM58</f>
        <v>0</v>
      </c>
      <c r="BN52" s="126">
        <f>'2 кв.'!BN53+'1 кв.'!BN58</f>
        <v>0</v>
      </c>
      <c r="BO52" s="126">
        <f>'2 кв.'!BO53+'1 кв.'!BO58</f>
        <v>0</v>
      </c>
      <c r="BP52" s="126">
        <f>'2 кв.'!BP53+'1 кв.'!BP58</f>
        <v>0</v>
      </c>
      <c r="BQ52" s="126">
        <f>'2 кв.'!BQ53+'1 кв.'!BQ58</f>
        <v>0</v>
      </c>
      <c r="BR52" s="126">
        <f>'2 кв.'!BR53+'1 кв.'!BR58</f>
        <v>0</v>
      </c>
      <c r="BS52" s="126">
        <f>'2 кв.'!BS53+'1 кв.'!BS58</f>
        <v>0</v>
      </c>
      <c r="BT52" s="126">
        <f>'2 кв.'!BT53+'1 кв.'!BT58</f>
        <v>20.219000000000001</v>
      </c>
      <c r="BU52" s="126">
        <f>'2 кв.'!BU53+'1 кв.'!BU58</f>
        <v>33.695</v>
      </c>
      <c r="BV52" s="126">
        <f>'2 кв.'!BV53+'1 кв.'!BV58</f>
        <v>0</v>
      </c>
      <c r="BW52" s="126">
        <f>'2 кв.'!BW53+'1 кв.'!BW58</f>
        <v>0</v>
      </c>
      <c r="BX52" s="126">
        <f>'2 кв.'!BX53+'1 кв.'!BX58</f>
        <v>0</v>
      </c>
      <c r="BY52" s="126">
        <f>'2 кв.'!BY53+'1 кв.'!BY58</f>
        <v>0</v>
      </c>
      <c r="BZ52" s="126">
        <f>'2 кв.'!BZ53+'1 кв.'!BZ58</f>
        <v>0</v>
      </c>
      <c r="CA52" s="126">
        <f>'2 кв.'!CA53+'1 кв.'!CA58</f>
        <v>0</v>
      </c>
      <c r="CB52" s="126">
        <f>'2 кв.'!CB53+'1 кв.'!CB58</f>
        <v>0</v>
      </c>
      <c r="CC52" s="126">
        <f>'2 кв.'!CC53+'1 кв.'!CC58</f>
        <v>0</v>
      </c>
      <c r="CD52" s="126">
        <f>'2 кв.'!CD53+'1 кв.'!CD58</f>
        <v>0</v>
      </c>
      <c r="CE52" s="126">
        <f>'2 кв.'!CE53+'1 кв.'!CE58</f>
        <v>0</v>
      </c>
      <c r="CF52" s="126">
        <f>'2 кв.'!CF53+'1 кв.'!CF58</f>
        <v>0</v>
      </c>
      <c r="CG52" s="126">
        <f>'2 кв.'!CG53+'1 кв.'!CG58</f>
        <v>0</v>
      </c>
      <c r="CH52" s="126">
        <f>'2 кв.'!CH53+'1 кв.'!CH58</f>
        <v>0</v>
      </c>
      <c r="CI52" s="126">
        <f>'2 кв.'!CI53+'1 кв.'!CI58</f>
        <v>0</v>
      </c>
      <c r="CJ52" s="126">
        <f>'2 кв.'!CJ53+'1 кв.'!CJ58</f>
        <v>0</v>
      </c>
      <c r="CK52" s="126">
        <f>'2 кв.'!CK53+'1 кв.'!CK58</f>
        <v>0</v>
      </c>
      <c r="CL52" s="126">
        <f>'2 кв.'!CL53+'1 кв.'!CL58</f>
        <v>0</v>
      </c>
      <c r="CM52" s="126">
        <f>'2 кв.'!CM53+'1 кв.'!CM58</f>
        <v>0</v>
      </c>
      <c r="CN52" s="126">
        <f>'2 кв.'!CN53+'1 кв.'!CN58</f>
        <v>0</v>
      </c>
      <c r="CO52" s="126">
        <f>'2 кв.'!CO53+'1 кв.'!CO58</f>
        <v>0</v>
      </c>
      <c r="CP52" s="126">
        <f>'2 кв.'!CP53+'1 кв.'!CP58</f>
        <v>0</v>
      </c>
      <c r="CQ52" s="126">
        <f>'2 кв.'!CQ53+'1 кв.'!CQ58</f>
        <v>0</v>
      </c>
      <c r="CR52" s="126">
        <f>'2 кв.'!CR53+'1 кв.'!CR58</f>
        <v>0</v>
      </c>
      <c r="CS52" s="126">
        <f>'2 кв.'!CS53+'1 кв.'!CS58</f>
        <v>0</v>
      </c>
      <c r="CT52" s="126">
        <f>'2 кв.'!CT53+'1 кв.'!CT58</f>
        <v>0</v>
      </c>
      <c r="CU52" s="126">
        <f>'2 кв.'!CU53+'1 кв.'!CU58</f>
        <v>0</v>
      </c>
      <c r="CV52" s="126">
        <f>'2 кв.'!CV53+'1 кв.'!CV58</f>
        <v>0</v>
      </c>
      <c r="CW52" s="126">
        <f>'2 кв.'!CW53+'1 кв.'!CW58</f>
        <v>0</v>
      </c>
      <c r="CX52" s="126">
        <f>'2 кв.'!CX53+'1 кв.'!CX58</f>
        <v>0</v>
      </c>
      <c r="CY52" s="126">
        <f>'2 кв.'!CY53+'1 кв.'!CY58</f>
        <v>0</v>
      </c>
      <c r="CZ52" s="126">
        <f>'2 кв.'!CZ53+'1 кв.'!CZ58</f>
        <v>0</v>
      </c>
      <c r="DA52" s="126">
        <f>'2 кв.'!DA53+'1 кв.'!DA58</f>
        <v>0</v>
      </c>
      <c r="DB52" s="126">
        <f>'2 кв.'!DB53+'1 кв.'!DB58</f>
        <v>0</v>
      </c>
      <c r="DC52" s="126">
        <f>'2 кв.'!DC53+'1 кв.'!DC58</f>
        <v>0</v>
      </c>
      <c r="DD52" s="126">
        <f>'2 кв.'!DD53+'1 кв.'!DD58</f>
        <v>0</v>
      </c>
      <c r="DE52" s="126">
        <f>'2 кв.'!DE53+'1 кв.'!DE58</f>
        <v>0</v>
      </c>
      <c r="DF52" s="126">
        <f>'2 кв.'!DF53+'1 кв.'!DF58</f>
        <v>0</v>
      </c>
      <c r="DG52" s="126">
        <f>'2 кв.'!DG53+'1 кв.'!DG58</f>
        <v>0</v>
      </c>
      <c r="DH52" s="126">
        <f>'2 кв.'!DH53+'1 кв.'!DH58</f>
        <v>0</v>
      </c>
      <c r="DI52" s="126">
        <f>'2 кв.'!DI53+'1 кв.'!DI58</f>
        <v>0</v>
      </c>
      <c r="DJ52" s="126">
        <f>'2 кв.'!DJ53+'1 кв.'!DJ58</f>
        <v>0</v>
      </c>
      <c r="DK52" s="126">
        <f>'2 кв.'!DK53+'1 кв.'!DK58</f>
        <v>0</v>
      </c>
      <c r="DL52" s="126">
        <f>'2 кв.'!DL53+'1 кв.'!DL58</f>
        <v>0</v>
      </c>
      <c r="DM52" s="126">
        <f>'2 кв.'!DM53+'1 кв.'!DM58</f>
        <v>0</v>
      </c>
      <c r="DN52" s="126">
        <f>'2 кв.'!DN53+'1 кв.'!DN58</f>
        <v>0</v>
      </c>
      <c r="DO52" s="126">
        <f>'2 кв.'!DO53+'1 кв.'!DO58</f>
        <v>0</v>
      </c>
      <c r="DP52" s="126">
        <f>'2 кв.'!DP53+'1 кв.'!DP58</f>
        <v>0</v>
      </c>
      <c r="DQ52" s="126">
        <f>'2 кв.'!DQ53+'1 кв.'!DQ58</f>
        <v>0</v>
      </c>
      <c r="DR52" s="126">
        <f>'2 кв.'!DR53+'1 кв.'!DR58</f>
        <v>0</v>
      </c>
      <c r="DS52" s="126">
        <f>'2 кв.'!DS53+'1 кв.'!DS58</f>
        <v>0</v>
      </c>
      <c r="DT52" s="126">
        <f>'2 кв.'!DT53+'1 кв.'!DT58</f>
        <v>0</v>
      </c>
      <c r="DU52" s="126">
        <f>'2 кв.'!DU53+'1 кв.'!DU58</f>
        <v>0</v>
      </c>
      <c r="DV52" s="126">
        <f>'2 кв.'!DV53+'1 кв.'!DV58</f>
        <v>0</v>
      </c>
      <c r="DW52" s="126">
        <f>'2 кв.'!DW53+'1 кв.'!DW58</f>
        <v>0</v>
      </c>
      <c r="DX52" s="126">
        <f>'2 кв.'!DX53+'1 кв.'!DX58</f>
        <v>0</v>
      </c>
      <c r="DY52" s="126">
        <f>'2 кв.'!DY53+'1 кв.'!DY58</f>
        <v>6.7389999999999999</v>
      </c>
      <c r="DZ52" s="126">
        <f>'2 кв.'!DZ53+'1 кв.'!DZ58</f>
        <v>0</v>
      </c>
      <c r="EA52" s="126">
        <f>'2 кв.'!EA53+'1 кв.'!EA58</f>
        <v>0</v>
      </c>
      <c r="EB52" s="126">
        <f>'2 кв.'!EB53+'1 кв.'!EB58</f>
        <v>0</v>
      </c>
      <c r="EC52" s="126">
        <f>'2 кв.'!EC53+'1 кв.'!EC58</f>
        <v>0</v>
      </c>
      <c r="ED52" s="126">
        <f>'2 кв.'!ED53+'1 кв.'!ED58</f>
        <v>0</v>
      </c>
      <c r="EE52" s="126">
        <f>'2 кв.'!EE53+'1 кв.'!EE58</f>
        <v>0</v>
      </c>
      <c r="EF52" s="126">
        <f>'2 кв.'!EF53+'1 кв.'!EF58</f>
        <v>0</v>
      </c>
      <c r="EG52" s="126">
        <f>'2 кв.'!EG53+'1 кв.'!EG58</f>
        <v>0</v>
      </c>
      <c r="EH52" s="126">
        <f>'2 кв.'!EH53+'1 кв.'!EH58</f>
        <v>0</v>
      </c>
      <c r="EI52" s="126">
        <f>'2 кв.'!EI53+'1 кв.'!EI58</f>
        <v>0</v>
      </c>
      <c r="EJ52" s="126">
        <f>'2 кв.'!EJ53+'1 кв.'!EJ58</f>
        <v>15.916</v>
      </c>
      <c r="EK52" s="126">
        <f>'2 кв.'!EK53+'1 кв.'!EK58</f>
        <v>7.9560000000000004</v>
      </c>
      <c r="EL52" s="126">
        <f>'2 кв.'!EL53+'1 кв.'!EL58</f>
        <v>0</v>
      </c>
      <c r="EM52" s="126">
        <f>'2 кв.'!EM53+'1 кв.'!EM58</f>
        <v>15.916</v>
      </c>
      <c r="EN52" s="126">
        <f>'2 кв.'!EN53+'1 кв.'!EN58</f>
        <v>0</v>
      </c>
      <c r="EO52" s="126">
        <f>'2 кв.'!EO53+'1 кв.'!EO58</f>
        <v>0</v>
      </c>
      <c r="EP52" s="126">
        <f>'2 кв.'!EP53+'1 кв.'!EP58</f>
        <v>0</v>
      </c>
      <c r="EQ52" s="126">
        <f>'2 кв.'!EQ53+'1 кв.'!EQ58</f>
        <v>16.100000000000001</v>
      </c>
      <c r="ER52" s="126">
        <f>'2 кв.'!ER53+'1 кв.'!ER58</f>
        <v>0</v>
      </c>
      <c r="ES52" s="126">
        <f>'2 кв.'!ES53+'1 кв.'!ES58</f>
        <v>0</v>
      </c>
      <c r="ET52" s="126">
        <f>'2 кв.'!ET53+'1 кв.'!ET58</f>
        <v>0</v>
      </c>
      <c r="EU52" s="126">
        <f>'2 кв.'!EU53+'1 кв.'!EU58</f>
        <v>0</v>
      </c>
      <c r="EV52" s="126">
        <f>'2 кв.'!EV53+'1 кв.'!EV58</f>
        <v>0</v>
      </c>
      <c r="EW52" s="126">
        <f>'2 кв.'!EW53+'1 кв.'!EW58</f>
        <v>0</v>
      </c>
      <c r="EX52" s="126">
        <f>'2 кв.'!EX53+'1 кв.'!EX58</f>
        <v>0</v>
      </c>
      <c r="EY52" s="126">
        <f>'2 кв.'!EY53+'1 кв.'!EY58</f>
        <v>0</v>
      </c>
      <c r="EZ52" s="126">
        <f>'2 кв.'!EZ53+'1 кв.'!EZ58</f>
        <v>0</v>
      </c>
      <c r="FA52" s="126">
        <f>'2 кв.'!FA53+'1 кв.'!FA58</f>
        <v>0</v>
      </c>
      <c r="FB52" s="126">
        <f>'2 кв.'!FB53+'1 кв.'!FB58</f>
        <v>0</v>
      </c>
      <c r="FC52" s="126">
        <f>'2 кв.'!FC53+'1 кв.'!FC58</f>
        <v>0</v>
      </c>
      <c r="FD52" s="126">
        <f>'2 кв.'!FD53+'1 кв.'!FD58</f>
        <v>0</v>
      </c>
      <c r="FE52" s="126">
        <f>'2 кв.'!FE53+'1 кв.'!FE58</f>
        <v>0</v>
      </c>
      <c r="FF52" s="126">
        <f>'2 кв.'!FF53+'1 кв.'!FF58</f>
        <v>0</v>
      </c>
      <c r="FG52" s="126">
        <f>'2 кв.'!FG53+'1 кв.'!FG58</f>
        <v>0</v>
      </c>
      <c r="FH52" s="126">
        <f>'2 кв.'!FH53+'1 кв.'!FH58</f>
        <v>0</v>
      </c>
      <c r="FI52" s="126">
        <f>'2 кв.'!FI53+'1 кв.'!FI58</f>
        <v>0</v>
      </c>
      <c r="FJ52" s="126">
        <f>'2 кв.'!FJ53+'1 кв.'!FJ58</f>
        <v>0</v>
      </c>
      <c r="FK52" s="126">
        <f>'2 кв.'!FK53+'1 кв.'!FK58</f>
        <v>0</v>
      </c>
      <c r="FL52" s="126">
        <f>'2 кв.'!FL53+'1 кв.'!FL58</f>
        <v>0</v>
      </c>
      <c r="FM52" s="126">
        <f>'2 кв.'!FM53+'1 кв.'!FM58</f>
        <v>0</v>
      </c>
      <c r="FN52" s="126">
        <f>'2 кв.'!FN53+'1 кв.'!FN58</f>
        <v>0</v>
      </c>
      <c r="FO52" s="126">
        <f>'2 кв.'!FO53+'1 кв.'!FO58</f>
        <v>0</v>
      </c>
      <c r="FP52" s="126">
        <f>'2 кв.'!FP53+'1 кв.'!FP58</f>
        <v>0</v>
      </c>
      <c r="FQ52" s="126">
        <f>'2 кв.'!FQ53+'1 кв.'!FQ58</f>
        <v>0</v>
      </c>
      <c r="FR52" s="126">
        <f>'2 кв.'!FR53+'1 кв.'!FR58</f>
        <v>0</v>
      </c>
      <c r="FS52" s="126">
        <f>'2 кв.'!FS53+'1 кв.'!FS58</f>
        <v>0</v>
      </c>
      <c r="FT52" s="126">
        <f>'2 кв.'!FT53+'1 кв.'!FT58</f>
        <v>0</v>
      </c>
      <c r="FU52" s="126">
        <f>'2 кв.'!FU53+'1 кв.'!FU58</f>
        <v>0</v>
      </c>
      <c r="FV52" s="126">
        <f>'2 кв.'!FV53+'1 кв.'!FV58</f>
        <v>0</v>
      </c>
      <c r="FW52" s="126">
        <f>'2 кв.'!FW53+'1 кв.'!FW58</f>
        <v>0</v>
      </c>
      <c r="FX52" s="126">
        <f>'2 кв.'!FX53+'1 кв.'!FX58</f>
        <v>0</v>
      </c>
      <c r="FY52" s="126">
        <f>'2 кв.'!FY53+'1 кв.'!FY58</f>
        <v>0</v>
      </c>
      <c r="FZ52" s="126">
        <f>'2 кв.'!FZ53+'1 кв.'!FZ58</f>
        <v>0</v>
      </c>
      <c r="GA52" s="126">
        <f>'2 кв.'!GA53+'1 кв.'!GA58</f>
        <v>0</v>
      </c>
      <c r="GB52" s="126">
        <f>'2 кв.'!GB53+'1 кв.'!GB58</f>
        <v>0</v>
      </c>
      <c r="GC52" s="126">
        <f>'2 кв.'!GC53+'1 кв.'!GC58</f>
        <v>0</v>
      </c>
      <c r="GD52" s="126">
        <f>'2 кв.'!GD53+'1 кв.'!GD58</f>
        <v>0</v>
      </c>
      <c r="GE52" s="126">
        <f>'2 кв.'!GE53+'1 кв.'!GE58</f>
        <v>0</v>
      </c>
      <c r="GF52" s="126">
        <f>'2 кв.'!GF53+'1 кв.'!GF58</f>
        <v>0</v>
      </c>
      <c r="GG52" s="126">
        <f>'2 кв.'!GG53+'1 кв.'!GG58</f>
        <v>0</v>
      </c>
      <c r="GH52" s="126">
        <f>'2 кв.'!GH53+'1 кв.'!GH58</f>
        <v>0</v>
      </c>
      <c r="GI52" s="126">
        <f>'2 кв.'!GI53+'1 кв.'!GI58</f>
        <v>0</v>
      </c>
      <c r="GJ52" s="126">
        <f>'2 кв.'!GJ53+'1 кв.'!GJ58</f>
        <v>0</v>
      </c>
      <c r="GK52" s="126">
        <f>'2 кв.'!GK53+'1 кв.'!GK58</f>
        <v>0</v>
      </c>
      <c r="GL52" s="126">
        <f>'2 кв.'!GL53+'1 кв.'!GL58</f>
        <v>0</v>
      </c>
      <c r="GM52" s="126">
        <f>'2 кв.'!GM53+'1 кв.'!GM58</f>
        <v>0</v>
      </c>
      <c r="GN52" s="126">
        <f>'2 кв.'!GN53+'1 кв.'!GN58</f>
        <v>0</v>
      </c>
      <c r="GO52" s="126">
        <f>'2 кв.'!GO53+'1 кв.'!GO58</f>
        <v>0</v>
      </c>
      <c r="GP52" s="126">
        <f>'2 кв.'!GP53+'1 кв.'!GP58</f>
        <v>0</v>
      </c>
      <c r="GQ52" s="126">
        <f>'2 кв.'!GQ53+'1 кв.'!GQ58</f>
        <v>0</v>
      </c>
      <c r="GR52" s="126">
        <f>'2 кв.'!GR53+'1 кв.'!GR58</f>
        <v>0</v>
      </c>
      <c r="GS52" s="126">
        <f>'2 кв.'!GS53+'1 кв.'!GS58</f>
        <v>0</v>
      </c>
      <c r="GT52" s="126">
        <f>'2 кв.'!GT53+'1 кв.'!GT58</f>
        <v>0</v>
      </c>
      <c r="GU52" s="126">
        <f>'2 кв.'!GU53+'1 кв.'!GU58</f>
        <v>0</v>
      </c>
      <c r="GV52" s="126">
        <f>'2 кв.'!GV53+'1 кв.'!GV58</f>
        <v>0</v>
      </c>
      <c r="GW52" s="126">
        <f>'2 кв.'!GW53+'1 кв.'!GW58</f>
        <v>0</v>
      </c>
      <c r="GX52" s="126">
        <f>'2 кв.'!GX53+'1 кв.'!GX58</f>
        <v>0</v>
      </c>
      <c r="GY52" s="126">
        <f>'2 кв.'!GY53+'1 кв.'!GY58</f>
        <v>0</v>
      </c>
      <c r="GZ52" s="126">
        <f>'2 кв.'!GZ53+'1 кв.'!GZ58</f>
        <v>0</v>
      </c>
      <c r="HA52" s="126">
        <f>'2 кв.'!HA53+'1 кв.'!HA58</f>
        <v>0</v>
      </c>
      <c r="HB52" s="126">
        <f>'2 кв.'!HB53+'1 кв.'!HB58</f>
        <v>0</v>
      </c>
      <c r="HC52" s="126">
        <f>'2 кв.'!HC53+'1 кв.'!HC58</f>
        <v>0</v>
      </c>
      <c r="HD52" s="126">
        <f>'2 кв.'!HD53+'1 кв.'!HD58</f>
        <v>0</v>
      </c>
      <c r="HE52" s="126">
        <f>'2 кв.'!HE53+'1 кв.'!HE58</f>
        <v>0</v>
      </c>
      <c r="HF52" s="126">
        <f>'2 кв.'!HF53+'1 кв.'!HF58</f>
        <v>0</v>
      </c>
      <c r="HG52" s="126">
        <f>'2 кв.'!HG53+'1 кв.'!HG58</f>
        <v>0</v>
      </c>
      <c r="HH52" s="126">
        <f>'2 кв.'!HH53+'1 кв.'!HH58</f>
        <v>0</v>
      </c>
      <c r="HI52" s="126">
        <f>'2 кв.'!HI53+'1 кв.'!HI58</f>
        <v>0</v>
      </c>
      <c r="HJ52" s="126">
        <f>'2 кв.'!HJ53+'1 кв.'!HJ58</f>
        <v>0</v>
      </c>
      <c r="HK52" s="126">
        <f>'2 кв.'!HK53+'1 кв.'!HK58</f>
        <v>0</v>
      </c>
      <c r="HL52" s="126">
        <f>'2 кв.'!HL53+'1 кв.'!HL58</f>
        <v>0</v>
      </c>
      <c r="HM52" s="126">
        <f>'2 кв.'!HM53+'1 кв.'!HM58</f>
        <v>0</v>
      </c>
      <c r="HN52" s="126">
        <f>'2 кв.'!HN53+'1 кв.'!HN58</f>
        <v>0</v>
      </c>
      <c r="HO52" s="126">
        <f>'2 кв.'!HO53+'1 кв.'!HO58</f>
        <v>0</v>
      </c>
      <c r="HP52" s="126">
        <f>'2 кв.'!HP53+'1 кв.'!HP58</f>
        <v>0</v>
      </c>
      <c r="HQ52" s="126">
        <f>'2 кв.'!HQ53+'1 кв.'!HQ58</f>
        <v>0</v>
      </c>
      <c r="HR52" s="126">
        <f>'2 кв.'!HR53+'1 кв.'!HR58</f>
        <v>0</v>
      </c>
      <c r="HS52" s="126">
        <f>'2 кв.'!HS53+'1 кв.'!HS58</f>
        <v>13.295999999999999</v>
      </c>
      <c r="HT52" s="126">
        <f>'2 кв.'!HT53+'1 кв.'!HT58</f>
        <v>0</v>
      </c>
      <c r="HU52" s="126">
        <f>'2 кв.'!HU53+'1 кв.'!HU58</f>
        <v>0</v>
      </c>
      <c r="HV52" s="126">
        <f>'2 кв.'!HV53+'1 кв.'!HV58</f>
        <v>0</v>
      </c>
      <c r="HW52" s="126">
        <f>'2 кв.'!HW53+'1 кв.'!HW58</f>
        <v>0</v>
      </c>
      <c r="HX52" s="126">
        <f>'2 кв.'!HX53+'1 кв.'!HX58</f>
        <v>0</v>
      </c>
      <c r="HY52" s="126">
        <f>'2 кв.'!HY53+'1 кв.'!HY58</f>
        <v>0</v>
      </c>
      <c r="HZ52" s="126">
        <f>'2 кв.'!HZ53+'1 кв.'!HZ58</f>
        <v>0</v>
      </c>
      <c r="IA52" s="126">
        <f>'2 кв.'!IA53+'1 кв.'!IA58</f>
        <v>0</v>
      </c>
      <c r="IB52" s="126">
        <f>'2 кв.'!IB53+'1 кв.'!IB58</f>
        <v>0</v>
      </c>
      <c r="IC52" s="126">
        <f>'2 кв.'!IC53+'1 кв.'!IC58</f>
        <v>0</v>
      </c>
      <c r="ID52" s="126">
        <f>'2 кв.'!ID53+'1 кв.'!ID58</f>
        <v>0</v>
      </c>
      <c r="IE52" s="126">
        <f>'2 кв.'!IE53+'1 кв.'!IE58</f>
        <v>0</v>
      </c>
      <c r="IF52" s="126">
        <f>'2 кв.'!IF53+'1 кв.'!IF58</f>
        <v>0</v>
      </c>
    </row>
    <row r="53" spans="1:240" ht="13.5" customHeight="1">
      <c r="A53" s="15" t="s">
        <v>71</v>
      </c>
      <c r="B53" s="53" t="s">
        <v>72</v>
      </c>
      <c r="C53" s="16" t="s">
        <v>40</v>
      </c>
      <c r="D53" s="84">
        <f t="shared" si="4"/>
        <v>0</v>
      </c>
      <c r="E53" s="77">
        <f t="shared" si="5"/>
        <v>0</v>
      </c>
      <c r="F53" s="77"/>
      <c r="G53" s="126">
        <f>'2 кв.'!G54+'1 кв.'!G59</f>
        <v>0</v>
      </c>
      <c r="H53" s="126">
        <f>'2 кв.'!H54+'1 кв.'!H59</f>
        <v>0</v>
      </c>
      <c r="I53" s="126">
        <f>'2 кв.'!I54+'1 кв.'!I59</f>
        <v>0</v>
      </c>
      <c r="J53" s="126">
        <f>'2 кв.'!J54+'1 кв.'!J59</f>
        <v>0</v>
      </c>
      <c r="K53" s="126">
        <f>'2 кв.'!K54+'1 кв.'!K59</f>
        <v>0</v>
      </c>
      <c r="L53" s="126">
        <f>'2 кв.'!L54+'1 кв.'!L59</f>
        <v>0</v>
      </c>
      <c r="M53" s="126">
        <f>'2 кв.'!M54+'1 кв.'!M59</f>
        <v>0</v>
      </c>
      <c r="N53" s="126">
        <f>'2 кв.'!N54+'1 кв.'!N59</f>
        <v>0</v>
      </c>
      <c r="O53" s="126">
        <f>'2 кв.'!O54+'1 кв.'!O59</f>
        <v>0</v>
      </c>
      <c r="P53" s="126">
        <f>'2 кв.'!P54+'1 кв.'!P59</f>
        <v>0</v>
      </c>
      <c r="Q53" s="126">
        <f>'2 кв.'!Q54+'1 кв.'!Q59</f>
        <v>0</v>
      </c>
      <c r="R53" s="126">
        <f>'2 кв.'!R54+'1 кв.'!R59</f>
        <v>0</v>
      </c>
      <c r="S53" s="126">
        <f>'2 кв.'!S54+'1 кв.'!S59</f>
        <v>0</v>
      </c>
      <c r="T53" s="126">
        <f>'2 кв.'!T54+'1 кв.'!T59</f>
        <v>0</v>
      </c>
      <c r="U53" s="126">
        <f>'2 кв.'!U54+'1 кв.'!U59</f>
        <v>0</v>
      </c>
      <c r="V53" s="126">
        <f>'2 кв.'!V54+'1 кв.'!V59</f>
        <v>0</v>
      </c>
      <c r="W53" s="126">
        <f>'2 кв.'!W54+'1 кв.'!W59</f>
        <v>0</v>
      </c>
      <c r="X53" s="126">
        <f>'2 кв.'!X54+'1 кв.'!X59</f>
        <v>0</v>
      </c>
      <c r="Y53" s="126">
        <f>'2 кв.'!Y54+'1 кв.'!Y59</f>
        <v>0</v>
      </c>
      <c r="Z53" s="126">
        <f>'2 кв.'!Z54+'1 кв.'!Z59</f>
        <v>0</v>
      </c>
      <c r="AA53" s="126">
        <f>'2 кв.'!AA54+'1 кв.'!AA59</f>
        <v>0</v>
      </c>
      <c r="AB53" s="126">
        <f>'2 кв.'!AB54+'1 кв.'!AB59</f>
        <v>0</v>
      </c>
      <c r="AC53" s="126">
        <f>'2 кв.'!AC54+'1 кв.'!AC59</f>
        <v>0</v>
      </c>
      <c r="AD53" s="126">
        <f>'2 кв.'!AD54+'1 кв.'!AD59</f>
        <v>0</v>
      </c>
      <c r="AE53" s="126">
        <f>'2 кв.'!AE54+'1 кв.'!AE59</f>
        <v>0</v>
      </c>
      <c r="AF53" s="126">
        <f>'2 кв.'!AF54+'1 кв.'!AF59</f>
        <v>0</v>
      </c>
      <c r="AG53" s="126">
        <f>'2 кв.'!AG54+'1 кв.'!AG59</f>
        <v>0</v>
      </c>
      <c r="AH53" s="126">
        <f>'2 кв.'!AH54+'1 кв.'!AH59</f>
        <v>0</v>
      </c>
      <c r="AI53" s="126">
        <f>'2 кв.'!AI54+'1 кв.'!AI59</f>
        <v>0</v>
      </c>
      <c r="AJ53" s="126">
        <f>'2 кв.'!AJ54+'1 кв.'!AJ59</f>
        <v>0</v>
      </c>
      <c r="AK53" s="126">
        <f>'2 кв.'!AK54+'1 кв.'!AK59</f>
        <v>0</v>
      </c>
      <c r="AL53" s="126">
        <f>'2 кв.'!AL54+'1 кв.'!AL59</f>
        <v>0</v>
      </c>
      <c r="AM53" s="126">
        <f>'2 кв.'!AM54+'1 кв.'!AM59</f>
        <v>0</v>
      </c>
      <c r="AN53" s="126">
        <f>'2 кв.'!AN54+'1 кв.'!AN59</f>
        <v>0</v>
      </c>
      <c r="AO53" s="126">
        <f>'2 кв.'!AO54+'1 кв.'!AO59</f>
        <v>0</v>
      </c>
      <c r="AP53" s="126">
        <f>'2 кв.'!AP54+'1 кв.'!AP59</f>
        <v>0</v>
      </c>
      <c r="AQ53" s="126">
        <f>'2 кв.'!AQ54+'1 кв.'!AQ59</f>
        <v>0</v>
      </c>
      <c r="AR53" s="126">
        <f>'2 кв.'!AR54+'1 кв.'!AR59</f>
        <v>0</v>
      </c>
      <c r="AS53" s="126">
        <f>'2 кв.'!AS54+'1 кв.'!AS59</f>
        <v>0</v>
      </c>
      <c r="AT53" s="126">
        <f>'2 кв.'!AT54+'1 кв.'!AT59</f>
        <v>0</v>
      </c>
      <c r="AU53" s="126">
        <f>'2 кв.'!AU54+'1 кв.'!AU59</f>
        <v>0</v>
      </c>
      <c r="AV53" s="126">
        <f>'2 кв.'!AV54+'1 кв.'!AV59</f>
        <v>0</v>
      </c>
      <c r="AW53" s="126">
        <f>'2 кв.'!AW54+'1 кв.'!AW59</f>
        <v>0</v>
      </c>
      <c r="AX53" s="126">
        <f>'2 кв.'!AX54+'1 кв.'!AX59</f>
        <v>0</v>
      </c>
      <c r="AY53" s="126">
        <f>'2 кв.'!AY54+'1 кв.'!AY59</f>
        <v>0</v>
      </c>
      <c r="AZ53" s="126">
        <f>'2 кв.'!AZ54+'1 кв.'!AZ59</f>
        <v>0</v>
      </c>
      <c r="BA53" s="126">
        <f>'2 кв.'!BA54+'1 кв.'!BA59</f>
        <v>0</v>
      </c>
      <c r="BB53" s="126">
        <f>'2 кв.'!BB54+'1 кв.'!BB59</f>
        <v>0</v>
      </c>
      <c r="BC53" s="126">
        <f>'2 кв.'!BC54+'1 кв.'!BC59</f>
        <v>0</v>
      </c>
      <c r="BD53" s="126">
        <f>'2 кв.'!BD54+'1 кв.'!BD59</f>
        <v>0</v>
      </c>
      <c r="BE53" s="126">
        <f>'2 кв.'!BE54+'1 кв.'!BE59</f>
        <v>0</v>
      </c>
      <c r="BF53" s="126">
        <f>'2 кв.'!BF54+'1 кв.'!BF59</f>
        <v>0</v>
      </c>
      <c r="BG53" s="126">
        <f>'2 кв.'!BG54+'1 кв.'!BG59</f>
        <v>0</v>
      </c>
      <c r="BH53" s="126">
        <f>'2 кв.'!BH54+'1 кв.'!BH59</f>
        <v>0</v>
      </c>
      <c r="BI53" s="126">
        <f>'2 кв.'!BI54+'1 кв.'!BI59</f>
        <v>0</v>
      </c>
      <c r="BJ53" s="126">
        <f>'2 кв.'!BJ54+'1 кв.'!BJ59</f>
        <v>0</v>
      </c>
      <c r="BK53" s="126">
        <f>'2 кв.'!BK54+'1 кв.'!BK59</f>
        <v>0</v>
      </c>
      <c r="BL53" s="126">
        <f>'2 кв.'!BL54+'1 кв.'!BL59</f>
        <v>0</v>
      </c>
      <c r="BM53" s="126">
        <f>'2 кв.'!BM54+'1 кв.'!BM59</f>
        <v>0</v>
      </c>
      <c r="BN53" s="126">
        <f>'2 кв.'!BN54+'1 кв.'!BN59</f>
        <v>0</v>
      </c>
      <c r="BO53" s="126">
        <f>'2 кв.'!BO54+'1 кв.'!BO59</f>
        <v>0</v>
      </c>
      <c r="BP53" s="126">
        <f>'2 кв.'!BP54+'1 кв.'!BP59</f>
        <v>0</v>
      </c>
      <c r="BQ53" s="126">
        <f>'2 кв.'!BQ54+'1 кв.'!BQ59</f>
        <v>0</v>
      </c>
      <c r="BR53" s="126">
        <f>'2 кв.'!BR54+'1 кв.'!BR59</f>
        <v>0</v>
      </c>
      <c r="BS53" s="126">
        <f>'2 кв.'!BS54+'1 кв.'!BS59</f>
        <v>0</v>
      </c>
      <c r="BT53" s="126">
        <f>'2 кв.'!BT54+'1 кв.'!BT59</f>
        <v>0</v>
      </c>
      <c r="BU53" s="126">
        <f>'2 кв.'!BU54+'1 кв.'!BU59</f>
        <v>0</v>
      </c>
      <c r="BV53" s="126">
        <f>'2 кв.'!BV54+'1 кв.'!BV59</f>
        <v>0</v>
      </c>
      <c r="BW53" s="126">
        <f>'2 кв.'!BW54+'1 кв.'!BW59</f>
        <v>0</v>
      </c>
      <c r="BX53" s="126">
        <f>'2 кв.'!BX54+'1 кв.'!BX59</f>
        <v>0</v>
      </c>
      <c r="BY53" s="126">
        <f>'2 кв.'!BY54+'1 кв.'!BY59</f>
        <v>0</v>
      </c>
      <c r="BZ53" s="126">
        <f>'2 кв.'!BZ54+'1 кв.'!BZ59</f>
        <v>0</v>
      </c>
      <c r="CA53" s="126">
        <f>'2 кв.'!CA54+'1 кв.'!CA59</f>
        <v>0</v>
      </c>
      <c r="CB53" s="126">
        <f>'2 кв.'!CB54+'1 кв.'!CB59</f>
        <v>0</v>
      </c>
      <c r="CC53" s="126">
        <f>'2 кв.'!CC54+'1 кв.'!CC59</f>
        <v>0</v>
      </c>
      <c r="CD53" s="126">
        <f>'2 кв.'!CD54+'1 кв.'!CD59</f>
        <v>0</v>
      </c>
      <c r="CE53" s="126">
        <f>'2 кв.'!CE54+'1 кв.'!CE59</f>
        <v>0</v>
      </c>
      <c r="CF53" s="126">
        <f>'2 кв.'!CF54+'1 кв.'!CF59</f>
        <v>0</v>
      </c>
      <c r="CG53" s="126">
        <f>'2 кв.'!CG54+'1 кв.'!CG59</f>
        <v>0</v>
      </c>
      <c r="CH53" s="126">
        <f>'2 кв.'!CH54+'1 кв.'!CH59</f>
        <v>0</v>
      </c>
      <c r="CI53" s="126">
        <f>'2 кв.'!CI54+'1 кв.'!CI59</f>
        <v>0</v>
      </c>
      <c r="CJ53" s="126">
        <f>'2 кв.'!CJ54+'1 кв.'!CJ59</f>
        <v>0</v>
      </c>
      <c r="CK53" s="126">
        <f>'2 кв.'!CK54+'1 кв.'!CK59</f>
        <v>0</v>
      </c>
      <c r="CL53" s="126">
        <f>'2 кв.'!CL54+'1 кв.'!CL59</f>
        <v>0</v>
      </c>
      <c r="CM53" s="126">
        <f>'2 кв.'!CM54+'1 кв.'!CM59</f>
        <v>0</v>
      </c>
      <c r="CN53" s="126">
        <f>'2 кв.'!CN54+'1 кв.'!CN59</f>
        <v>0</v>
      </c>
      <c r="CO53" s="126">
        <f>'2 кв.'!CO54+'1 кв.'!CO59</f>
        <v>0</v>
      </c>
      <c r="CP53" s="126">
        <f>'2 кв.'!CP54+'1 кв.'!CP59</f>
        <v>0</v>
      </c>
      <c r="CQ53" s="126">
        <f>'2 кв.'!CQ54+'1 кв.'!CQ59</f>
        <v>0</v>
      </c>
      <c r="CR53" s="126">
        <f>'2 кв.'!CR54+'1 кв.'!CR59</f>
        <v>0</v>
      </c>
      <c r="CS53" s="126">
        <f>'2 кв.'!CS54+'1 кв.'!CS59</f>
        <v>0</v>
      </c>
      <c r="CT53" s="126">
        <f>'2 кв.'!CT54+'1 кв.'!CT59</f>
        <v>0</v>
      </c>
      <c r="CU53" s="126">
        <f>'2 кв.'!CU54+'1 кв.'!CU59</f>
        <v>0</v>
      </c>
      <c r="CV53" s="126">
        <f>'2 кв.'!CV54+'1 кв.'!CV59</f>
        <v>0</v>
      </c>
      <c r="CW53" s="126">
        <f>'2 кв.'!CW54+'1 кв.'!CW59</f>
        <v>0</v>
      </c>
      <c r="CX53" s="126">
        <f>'2 кв.'!CX54+'1 кв.'!CX59</f>
        <v>0</v>
      </c>
      <c r="CY53" s="126">
        <f>'2 кв.'!CY54+'1 кв.'!CY59</f>
        <v>0</v>
      </c>
      <c r="CZ53" s="126">
        <f>'2 кв.'!CZ54+'1 кв.'!CZ59</f>
        <v>0</v>
      </c>
      <c r="DA53" s="126">
        <f>'2 кв.'!DA54+'1 кв.'!DA59</f>
        <v>0</v>
      </c>
      <c r="DB53" s="126">
        <f>'2 кв.'!DB54+'1 кв.'!DB59</f>
        <v>0</v>
      </c>
      <c r="DC53" s="126">
        <f>'2 кв.'!DC54+'1 кв.'!DC59</f>
        <v>0</v>
      </c>
      <c r="DD53" s="126">
        <f>'2 кв.'!DD54+'1 кв.'!DD59</f>
        <v>0</v>
      </c>
      <c r="DE53" s="126">
        <f>'2 кв.'!DE54+'1 кв.'!DE59</f>
        <v>0</v>
      </c>
      <c r="DF53" s="126">
        <f>'2 кв.'!DF54+'1 кв.'!DF59</f>
        <v>0</v>
      </c>
      <c r="DG53" s="126">
        <f>'2 кв.'!DG54+'1 кв.'!DG59</f>
        <v>0</v>
      </c>
      <c r="DH53" s="126">
        <f>'2 кв.'!DH54+'1 кв.'!DH59</f>
        <v>0</v>
      </c>
      <c r="DI53" s="126">
        <f>'2 кв.'!DI54+'1 кв.'!DI59</f>
        <v>0</v>
      </c>
      <c r="DJ53" s="126">
        <f>'2 кв.'!DJ54+'1 кв.'!DJ59</f>
        <v>0</v>
      </c>
      <c r="DK53" s="126">
        <f>'2 кв.'!DK54+'1 кв.'!DK59</f>
        <v>0</v>
      </c>
      <c r="DL53" s="126">
        <f>'2 кв.'!DL54+'1 кв.'!DL59</f>
        <v>0</v>
      </c>
      <c r="DM53" s="126">
        <f>'2 кв.'!DM54+'1 кв.'!DM59</f>
        <v>0</v>
      </c>
      <c r="DN53" s="126">
        <f>'2 кв.'!DN54+'1 кв.'!DN59</f>
        <v>0</v>
      </c>
      <c r="DO53" s="126">
        <f>'2 кв.'!DO54+'1 кв.'!DO59</f>
        <v>0</v>
      </c>
      <c r="DP53" s="126">
        <f>'2 кв.'!DP54+'1 кв.'!DP59</f>
        <v>0</v>
      </c>
      <c r="DQ53" s="126">
        <f>'2 кв.'!DQ54+'1 кв.'!DQ59</f>
        <v>0</v>
      </c>
      <c r="DR53" s="126">
        <f>'2 кв.'!DR54+'1 кв.'!DR59</f>
        <v>0</v>
      </c>
      <c r="DS53" s="126">
        <f>'2 кв.'!DS54+'1 кв.'!DS59</f>
        <v>0</v>
      </c>
      <c r="DT53" s="126">
        <f>'2 кв.'!DT54+'1 кв.'!DT59</f>
        <v>0</v>
      </c>
      <c r="DU53" s="126">
        <f>'2 кв.'!DU54+'1 кв.'!DU59</f>
        <v>0</v>
      </c>
      <c r="DV53" s="126">
        <f>'2 кв.'!DV54+'1 кв.'!DV59</f>
        <v>0</v>
      </c>
      <c r="DW53" s="126">
        <f>'2 кв.'!DW54+'1 кв.'!DW59</f>
        <v>0</v>
      </c>
      <c r="DX53" s="126">
        <f>'2 кв.'!DX54+'1 кв.'!DX59</f>
        <v>0</v>
      </c>
      <c r="DY53" s="126">
        <f>'2 кв.'!DY54+'1 кв.'!DY59</f>
        <v>0</v>
      </c>
      <c r="DZ53" s="126">
        <f>'2 кв.'!DZ54+'1 кв.'!DZ59</f>
        <v>0</v>
      </c>
      <c r="EA53" s="126">
        <f>'2 кв.'!EA54+'1 кв.'!EA59</f>
        <v>0</v>
      </c>
      <c r="EB53" s="126">
        <f>'2 кв.'!EB54+'1 кв.'!EB59</f>
        <v>0</v>
      </c>
      <c r="EC53" s="126">
        <f>'2 кв.'!EC54+'1 кв.'!EC59</f>
        <v>0</v>
      </c>
      <c r="ED53" s="126">
        <f>'2 кв.'!ED54+'1 кв.'!ED59</f>
        <v>0</v>
      </c>
      <c r="EE53" s="126">
        <f>'2 кв.'!EE54+'1 кв.'!EE59</f>
        <v>0</v>
      </c>
      <c r="EF53" s="126">
        <f>'2 кв.'!EF54+'1 кв.'!EF59</f>
        <v>0</v>
      </c>
      <c r="EG53" s="126">
        <f>'2 кв.'!EG54+'1 кв.'!EG59</f>
        <v>0</v>
      </c>
      <c r="EH53" s="126">
        <f>'2 кв.'!EH54+'1 кв.'!EH59</f>
        <v>0</v>
      </c>
      <c r="EI53" s="126">
        <f>'2 кв.'!EI54+'1 кв.'!EI59</f>
        <v>0</v>
      </c>
      <c r="EJ53" s="126">
        <f>'2 кв.'!EJ54+'1 кв.'!EJ59</f>
        <v>0</v>
      </c>
      <c r="EK53" s="126">
        <f>'2 кв.'!EK54+'1 кв.'!EK59</f>
        <v>0</v>
      </c>
      <c r="EL53" s="126">
        <f>'2 кв.'!EL54+'1 кв.'!EL59</f>
        <v>0</v>
      </c>
      <c r="EM53" s="126">
        <f>'2 кв.'!EM54+'1 кв.'!EM59</f>
        <v>0</v>
      </c>
      <c r="EN53" s="126">
        <f>'2 кв.'!EN54+'1 кв.'!EN59</f>
        <v>0</v>
      </c>
      <c r="EO53" s="126">
        <f>'2 кв.'!EO54+'1 кв.'!EO59</f>
        <v>0</v>
      </c>
      <c r="EP53" s="126">
        <f>'2 кв.'!EP54+'1 кв.'!EP59</f>
        <v>0</v>
      </c>
      <c r="EQ53" s="126">
        <f>'2 кв.'!EQ54+'1 кв.'!EQ59</f>
        <v>0</v>
      </c>
      <c r="ER53" s="126">
        <f>'2 кв.'!ER54+'1 кв.'!ER59</f>
        <v>0</v>
      </c>
      <c r="ES53" s="126">
        <f>'2 кв.'!ES54+'1 кв.'!ES59</f>
        <v>0</v>
      </c>
      <c r="ET53" s="126">
        <f>'2 кв.'!ET54+'1 кв.'!ET59</f>
        <v>0</v>
      </c>
      <c r="EU53" s="126">
        <f>'2 кв.'!EU54+'1 кв.'!EU59</f>
        <v>0</v>
      </c>
      <c r="EV53" s="126">
        <f>'2 кв.'!EV54+'1 кв.'!EV59</f>
        <v>0</v>
      </c>
      <c r="EW53" s="126">
        <f>'2 кв.'!EW54+'1 кв.'!EW59</f>
        <v>0</v>
      </c>
      <c r="EX53" s="126">
        <f>'2 кв.'!EX54+'1 кв.'!EX59</f>
        <v>0</v>
      </c>
      <c r="EY53" s="126">
        <f>'2 кв.'!EY54+'1 кв.'!EY59</f>
        <v>0</v>
      </c>
      <c r="EZ53" s="126">
        <f>'2 кв.'!EZ54+'1 кв.'!EZ59</f>
        <v>0</v>
      </c>
      <c r="FA53" s="126">
        <f>'2 кв.'!FA54+'1 кв.'!FA59</f>
        <v>0</v>
      </c>
      <c r="FB53" s="126">
        <f>'2 кв.'!FB54+'1 кв.'!FB59</f>
        <v>0</v>
      </c>
      <c r="FC53" s="126">
        <f>'2 кв.'!FC54+'1 кв.'!FC59</f>
        <v>0</v>
      </c>
      <c r="FD53" s="126">
        <f>'2 кв.'!FD54+'1 кв.'!FD59</f>
        <v>0</v>
      </c>
      <c r="FE53" s="126">
        <f>'2 кв.'!FE54+'1 кв.'!FE59</f>
        <v>0</v>
      </c>
      <c r="FF53" s="126">
        <f>'2 кв.'!FF54+'1 кв.'!FF59</f>
        <v>0</v>
      </c>
      <c r="FG53" s="126">
        <f>'2 кв.'!FG54+'1 кв.'!FG59</f>
        <v>0</v>
      </c>
      <c r="FH53" s="126">
        <f>'2 кв.'!FH54+'1 кв.'!FH59</f>
        <v>0</v>
      </c>
      <c r="FI53" s="126">
        <f>'2 кв.'!FI54+'1 кв.'!FI59</f>
        <v>0</v>
      </c>
      <c r="FJ53" s="126">
        <f>'2 кв.'!FJ54+'1 кв.'!FJ59</f>
        <v>0</v>
      </c>
      <c r="FK53" s="126">
        <f>'2 кв.'!FK54+'1 кв.'!FK59</f>
        <v>0</v>
      </c>
      <c r="FL53" s="126">
        <f>'2 кв.'!FL54+'1 кв.'!FL59</f>
        <v>0</v>
      </c>
      <c r="FM53" s="126">
        <f>'2 кв.'!FM54+'1 кв.'!FM59</f>
        <v>0</v>
      </c>
      <c r="FN53" s="126">
        <f>'2 кв.'!FN54+'1 кв.'!FN59</f>
        <v>0</v>
      </c>
      <c r="FO53" s="126">
        <f>'2 кв.'!FO54+'1 кв.'!FO59</f>
        <v>0</v>
      </c>
      <c r="FP53" s="126">
        <f>'2 кв.'!FP54+'1 кв.'!FP59</f>
        <v>0</v>
      </c>
      <c r="FQ53" s="126">
        <f>'2 кв.'!FQ54+'1 кв.'!FQ59</f>
        <v>0</v>
      </c>
      <c r="FR53" s="126">
        <f>'2 кв.'!FR54+'1 кв.'!FR59</f>
        <v>0</v>
      </c>
      <c r="FS53" s="126">
        <f>'2 кв.'!FS54+'1 кв.'!FS59</f>
        <v>0</v>
      </c>
      <c r="FT53" s="126">
        <f>'2 кв.'!FT54+'1 кв.'!FT59</f>
        <v>0</v>
      </c>
      <c r="FU53" s="126">
        <f>'2 кв.'!FU54+'1 кв.'!FU59</f>
        <v>0</v>
      </c>
      <c r="FV53" s="126">
        <f>'2 кв.'!FV54+'1 кв.'!FV59</f>
        <v>0</v>
      </c>
      <c r="FW53" s="126">
        <f>'2 кв.'!FW54+'1 кв.'!FW59</f>
        <v>0</v>
      </c>
      <c r="FX53" s="126">
        <f>'2 кв.'!FX54+'1 кв.'!FX59</f>
        <v>0</v>
      </c>
      <c r="FY53" s="126">
        <f>'2 кв.'!FY54+'1 кв.'!FY59</f>
        <v>0</v>
      </c>
      <c r="FZ53" s="126">
        <f>'2 кв.'!FZ54+'1 кв.'!FZ59</f>
        <v>0</v>
      </c>
      <c r="GA53" s="126">
        <f>'2 кв.'!GA54+'1 кв.'!GA59</f>
        <v>0</v>
      </c>
      <c r="GB53" s="126">
        <f>'2 кв.'!GB54+'1 кв.'!GB59</f>
        <v>0</v>
      </c>
      <c r="GC53" s="126">
        <f>'2 кв.'!GC54+'1 кв.'!GC59</f>
        <v>0</v>
      </c>
      <c r="GD53" s="126">
        <f>'2 кв.'!GD54+'1 кв.'!GD59</f>
        <v>0</v>
      </c>
      <c r="GE53" s="126">
        <f>'2 кв.'!GE54+'1 кв.'!GE59</f>
        <v>0</v>
      </c>
      <c r="GF53" s="126">
        <f>'2 кв.'!GF54+'1 кв.'!GF59</f>
        <v>0</v>
      </c>
      <c r="GG53" s="126">
        <f>'2 кв.'!GG54+'1 кв.'!GG59</f>
        <v>0</v>
      </c>
      <c r="GH53" s="126">
        <f>'2 кв.'!GH54+'1 кв.'!GH59</f>
        <v>0</v>
      </c>
      <c r="GI53" s="126">
        <f>'2 кв.'!GI54+'1 кв.'!GI59</f>
        <v>0</v>
      </c>
      <c r="GJ53" s="126">
        <f>'2 кв.'!GJ54+'1 кв.'!GJ59</f>
        <v>0</v>
      </c>
      <c r="GK53" s="126">
        <f>'2 кв.'!GK54+'1 кв.'!GK59</f>
        <v>0</v>
      </c>
      <c r="GL53" s="126">
        <f>'2 кв.'!GL54+'1 кв.'!GL59</f>
        <v>0</v>
      </c>
      <c r="GM53" s="126">
        <f>'2 кв.'!GM54+'1 кв.'!GM59</f>
        <v>0</v>
      </c>
      <c r="GN53" s="126">
        <f>'2 кв.'!GN54+'1 кв.'!GN59</f>
        <v>0</v>
      </c>
      <c r="GO53" s="126">
        <f>'2 кв.'!GO54+'1 кв.'!GO59</f>
        <v>0</v>
      </c>
      <c r="GP53" s="126">
        <f>'2 кв.'!GP54+'1 кв.'!GP59</f>
        <v>0</v>
      </c>
      <c r="GQ53" s="126">
        <f>'2 кв.'!GQ54+'1 кв.'!GQ59</f>
        <v>0</v>
      </c>
      <c r="GR53" s="126">
        <f>'2 кв.'!GR54+'1 кв.'!GR59</f>
        <v>0</v>
      </c>
      <c r="GS53" s="126">
        <f>'2 кв.'!GS54+'1 кв.'!GS59</f>
        <v>0</v>
      </c>
      <c r="GT53" s="126">
        <f>'2 кв.'!GT54+'1 кв.'!GT59</f>
        <v>0</v>
      </c>
      <c r="GU53" s="126">
        <f>'2 кв.'!GU54+'1 кв.'!GU59</f>
        <v>0</v>
      </c>
      <c r="GV53" s="126">
        <f>'2 кв.'!GV54+'1 кв.'!GV59</f>
        <v>0</v>
      </c>
      <c r="GW53" s="126">
        <f>'2 кв.'!GW54+'1 кв.'!GW59</f>
        <v>0</v>
      </c>
      <c r="GX53" s="126">
        <f>'2 кв.'!GX54+'1 кв.'!GX59</f>
        <v>0</v>
      </c>
      <c r="GY53" s="126">
        <f>'2 кв.'!GY54+'1 кв.'!GY59</f>
        <v>0</v>
      </c>
      <c r="GZ53" s="126">
        <f>'2 кв.'!GZ54+'1 кв.'!GZ59</f>
        <v>0</v>
      </c>
      <c r="HA53" s="126">
        <f>'2 кв.'!HA54+'1 кв.'!HA59</f>
        <v>0</v>
      </c>
      <c r="HB53" s="126">
        <f>'2 кв.'!HB54+'1 кв.'!HB59</f>
        <v>0</v>
      </c>
      <c r="HC53" s="126">
        <f>'2 кв.'!HC54+'1 кв.'!HC59</f>
        <v>0</v>
      </c>
      <c r="HD53" s="126">
        <f>'2 кв.'!HD54+'1 кв.'!HD59</f>
        <v>0</v>
      </c>
      <c r="HE53" s="126">
        <f>'2 кв.'!HE54+'1 кв.'!HE59</f>
        <v>0</v>
      </c>
      <c r="HF53" s="126">
        <f>'2 кв.'!HF54+'1 кв.'!HF59</f>
        <v>0</v>
      </c>
      <c r="HG53" s="126">
        <f>'2 кв.'!HG54+'1 кв.'!HG59</f>
        <v>0</v>
      </c>
      <c r="HH53" s="126">
        <f>'2 кв.'!HH54+'1 кв.'!HH59</f>
        <v>0</v>
      </c>
      <c r="HI53" s="126">
        <f>'2 кв.'!HI54+'1 кв.'!HI59</f>
        <v>0</v>
      </c>
      <c r="HJ53" s="126">
        <f>'2 кв.'!HJ54+'1 кв.'!HJ59</f>
        <v>0</v>
      </c>
      <c r="HK53" s="126">
        <f>'2 кв.'!HK54+'1 кв.'!HK59</f>
        <v>0</v>
      </c>
      <c r="HL53" s="126">
        <f>'2 кв.'!HL54+'1 кв.'!HL59</f>
        <v>0</v>
      </c>
      <c r="HM53" s="126">
        <f>'2 кв.'!HM54+'1 кв.'!HM59</f>
        <v>0</v>
      </c>
      <c r="HN53" s="126">
        <f>'2 кв.'!HN54+'1 кв.'!HN59</f>
        <v>0</v>
      </c>
      <c r="HO53" s="126">
        <f>'2 кв.'!HO54+'1 кв.'!HO59</f>
        <v>0</v>
      </c>
      <c r="HP53" s="126">
        <f>'2 кв.'!HP54+'1 кв.'!HP59</f>
        <v>0</v>
      </c>
      <c r="HQ53" s="126">
        <f>'2 кв.'!HQ54+'1 кв.'!HQ59</f>
        <v>0</v>
      </c>
      <c r="HR53" s="126">
        <f>'2 кв.'!HR54+'1 кв.'!HR59</f>
        <v>0</v>
      </c>
      <c r="HS53" s="126">
        <f>'2 кв.'!HS54+'1 кв.'!HS59</f>
        <v>0</v>
      </c>
      <c r="HT53" s="126">
        <f>'2 кв.'!HT54+'1 кв.'!HT59</f>
        <v>0</v>
      </c>
      <c r="HU53" s="126">
        <f>'2 кв.'!HU54+'1 кв.'!HU59</f>
        <v>0</v>
      </c>
      <c r="HV53" s="126">
        <f>'2 кв.'!HV54+'1 кв.'!HV59</f>
        <v>0</v>
      </c>
      <c r="HW53" s="126">
        <f>'2 кв.'!HW54+'1 кв.'!HW59</f>
        <v>0</v>
      </c>
      <c r="HX53" s="126">
        <f>'2 кв.'!HX54+'1 кв.'!HX59</f>
        <v>0</v>
      </c>
      <c r="HY53" s="126">
        <f>'2 кв.'!HY54+'1 кв.'!HY59</f>
        <v>0</v>
      </c>
      <c r="HZ53" s="126">
        <f>'2 кв.'!HZ54+'1 кв.'!HZ59</f>
        <v>0</v>
      </c>
      <c r="IA53" s="126">
        <f>'2 кв.'!IA54+'1 кв.'!IA59</f>
        <v>0</v>
      </c>
      <c r="IB53" s="126">
        <f>'2 кв.'!IB54+'1 кв.'!IB59</f>
        <v>0</v>
      </c>
      <c r="IC53" s="126">
        <f>'2 кв.'!IC54+'1 кв.'!IC59</f>
        <v>0</v>
      </c>
      <c r="ID53" s="126">
        <f>'2 кв.'!ID54+'1 кв.'!ID59</f>
        <v>0</v>
      </c>
      <c r="IE53" s="126">
        <f>'2 кв.'!IE54+'1 кв.'!IE59</f>
        <v>0</v>
      </c>
      <c r="IF53" s="126">
        <f>'2 кв.'!IF54+'1 кв.'!IF59</f>
        <v>0</v>
      </c>
    </row>
    <row r="54" spans="1:240" ht="13.5" customHeight="1">
      <c r="A54" s="15"/>
      <c r="B54" s="53"/>
      <c r="C54" s="16" t="s">
        <v>17</v>
      </c>
      <c r="D54" s="84">
        <f t="shared" si="4"/>
        <v>0</v>
      </c>
      <c r="E54" s="77">
        <f t="shared" si="5"/>
        <v>0</v>
      </c>
      <c r="F54" s="77"/>
      <c r="G54" s="126">
        <f>'2 кв.'!G55+'1 кв.'!G60</f>
        <v>0</v>
      </c>
      <c r="H54" s="126">
        <f>'2 кв.'!H55+'1 кв.'!H60</f>
        <v>0</v>
      </c>
      <c r="I54" s="126">
        <f>'2 кв.'!I55+'1 кв.'!I60</f>
        <v>0</v>
      </c>
      <c r="J54" s="126">
        <f>'2 кв.'!J55+'1 кв.'!J60</f>
        <v>0</v>
      </c>
      <c r="K54" s="126">
        <f>'2 кв.'!K55+'1 кв.'!K60</f>
        <v>0</v>
      </c>
      <c r="L54" s="126">
        <f>'2 кв.'!L55+'1 кв.'!L60</f>
        <v>0</v>
      </c>
      <c r="M54" s="126">
        <f>'2 кв.'!M55+'1 кв.'!M60</f>
        <v>0</v>
      </c>
      <c r="N54" s="126">
        <f>'2 кв.'!N55+'1 кв.'!N60</f>
        <v>0</v>
      </c>
      <c r="O54" s="126">
        <f>'2 кв.'!O55+'1 кв.'!O60</f>
        <v>0</v>
      </c>
      <c r="P54" s="126">
        <f>'2 кв.'!P55+'1 кв.'!P60</f>
        <v>0</v>
      </c>
      <c r="Q54" s="126">
        <f>'2 кв.'!Q55+'1 кв.'!Q60</f>
        <v>0</v>
      </c>
      <c r="R54" s="126">
        <f>'2 кв.'!R55+'1 кв.'!R60</f>
        <v>0</v>
      </c>
      <c r="S54" s="126">
        <f>'2 кв.'!S55+'1 кв.'!S60</f>
        <v>0</v>
      </c>
      <c r="T54" s="126">
        <f>'2 кв.'!T55+'1 кв.'!T60</f>
        <v>0</v>
      </c>
      <c r="U54" s="126">
        <f>'2 кв.'!U55+'1 кв.'!U60</f>
        <v>0</v>
      </c>
      <c r="V54" s="126">
        <f>'2 кв.'!V55+'1 кв.'!V60</f>
        <v>0</v>
      </c>
      <c r="W54" s="126">
        <f>'2 кв.'!W55+'1 кв.'!W60</f>
        <v>0</v>
      </c>
      <c r="X54" s="126">
        <f>'2 кв.'!X55+'1 кв.'!X60</f>
        <v>0</v>
      </c>
      <c r="Y54" s="126">
        <f>'2 кв.'!Y55+'1 кв.'!Y60</f>
        <v>0</v>
      </c>
      <c r="Z54" s="126">
        <f>'2 кв.'!Z55+'1 кв.'!Z60</f>
        <v>0</v>
      </c>
      <c r="AA54" s="126">
        <f>'2 кв.'!AA55+'1 кв.'!AA60</f>
        <v>0</v>
      </c>
      <c r="AB54" s="126">
        <f>'2 кв.'!AB55+'1 кв.'!AB60</f>
        <v>0</v>
      </c>
      <c r="AC54" s="126">
        <f>'2 кв.'!AC55+'1 кв.'!AC60</f>
        <v>0</v>
      </c>
      <c r="AD54" s="126">
        <f>'2 кв.'!AD55+'1 кв.'!AD60</f>
        <v>0</v>
      </c>
      <c r="AE54" s="126">
        <f>'2 кв.'!AE55+'1 кв.'!AE60</f>
        <v>0</v>
      </c>
      <c r="AF54" s="126">
        <f>'2 кв.'!AF55+'1 кв.'!AF60</f>
        <v>0</v>
      </c>
      <c r="AG54" s="126">
        <f>'2 кв.'!AG55+'1 кв.'!AG60</f>
        <v>0</v>
      </c>
      <c r="AH54" s="126">
        <f>'2 кв.'!AH55+'1 кв.'!AH60</f>
        <v>0</v>
      </c>
      <c r="AI54" s="126">
        <f>'2 кв.'!AI55+'1 кв.'!AI60</f>
        <v>0</v>
      </c>
      <c r="AJ54" s="126">
        <f>'2 кв.'!AJ55+'1 кв.'!AJ60</f>
        <v>0</v>
      </c>
      <c r="AK54" s="126">
        <f>'2 кв.'!AK55+'1 кв.'!AK60</f>
        <v>0</v>
      </c>
      <c r="AL54" s="126">
        <f>'2 кв.'!AL55+'1 кв.'!AL60</f>
        <v>0</v>
      </c>
      <c r="AM54" s="126">
        <f>'2 кв.'!AM55+'1 кв.'!AM60</f>
        <v>0</v>
      </c>
      <c r="AN54" s="126">
        <f>'2 кв.'!AN55+'1 кв.'!AN60</f>
        <v>0</v>
      </c>
      <c r="AO54" s="126">
        <f>'2 кв.'!AO55+'1 кв.'!AO60</f>
        <v>0</v>
      </c>
      <c r="AP54" s="126">
        <f>'2 кв.'!AP55+'1 кв.'!AP60</f>
        <v>0</v>
      </c>
      <c r="AQ54" s="126">
        <f>'2 кв.'!AQ55+'1 кв.'!AQ60</f>
        <v>0</v>
      </c>
      <c r="AR54" s="126">
        <f>'2 кв.'!AR55+'1 кв.'!AR60</f>
        <v>0</v>
      </c>
      <c r="AS54" s="126">
        <f>'2 кв.'!AS55+'1 кв.'!AS60</f>
        <v>0</v>
      </c>
      <c r="AT54" s="126">
        <f>'2 кв.'!AT55+'1 кв.'!AT60</f>
        <v>0</v>
      </c>
      <c r="AU54" s="126">
        <f>'2 кв.'!AU55+'1 кв.'!AU60</f>
        <v>0</v>
      </c>
      <c r="AV54" s="126">
        <f>'2 кв.'!AV55+'1 кв.'!AV60</f>
        <v>0</v>
      </c>
      <c r="AW54" s="126">
        <f>'2 кв.'!AW55+'1 кв.'!AW60</f>
        <v>0</v>
      </c>
      <c r="AX54" s="126">
        <f>'2 кв.'!AX55+'1 кв.'!AX60</f>
        <v>0</v>
      </c>
      <c r="AY54" s="126">
        <f>'2 кв.'!AY55+'1 кв.'!AY60</f>
        <v>0</v>
      </c>
      <c r="AZ54" s="126">
        <f>'2 кв.'!AZ55+'1 кв.'!AZ60</f>
        <v>0</v>
      </c>
      <c r="BA54" s="126">
        <f>'2 кв.'!BA55+'1 кв.'!BA60</f>
        <v>0</v>
      </c>
      <c r="BB54" s="126">
        <f>'2 кв.'!BB55+'1 кв.'!BB60</f>
        <v>0</v>
      </c>
      <c r="BC54" s="126">
        <f>'2 кв.'!BC55+'1 кв.'!BC60</f>
        <v>0</v>
      </c>
      <c r="BD54" s="126">
        <f>'2 кв.'!BD55+'1 кв.'!BD60</f>
        <v>0</v>
      </c>
      <c r="BE54" s="126">
        <f>'2 кв.'!BE55+'1 кв.'!BE60</f>
        <v>0</v>
      </c>
      <c r="BF54" s="126">
        <f>'2 кв.'!BF55+'1 кв.'!BF60</f>
        <v>0</v>
      </c>
      <c r="BG54" s="126">
        <f>'2 кв.'!BG55+'1 кв.'!BG60</f>
        <v>0</v>
      </c>
      <c r="BH54" s="126">
        <f>'2 кв.'!BH55+'1 кв.'!BH60</f>
        <v>0</v>
      </c>
      <c r="BI54" s="126">
        <f>'2 кв.'!BI55+'1 кв.'!BI60</f>
        <v>0</v>
      </c>
      <c r="BJ54" s="126">
        <f>'2 кв.'!BJ55+'1 кв.'!BJ60</f>
        <v>0</v>
      </c>
      <c r="BK54" s="126">
        <f>'2 кв.'!BK55+'1 кв.'!BK60</f>
        <v>0</v>
      </c>
      <c r="BL54" s="126">
        <f>'2 кв.'!BL55+'1 кв.'!BL60</f>
        <v>0</v>
      </c>
      <c r="BM54" s="126">
        <f>'2 кв.'!BM55+'1 кв.'!BM60</f>
        <v>0</v>
      </c>
      <c r="BN54" s="126">
        <f>'2 кв.'!BN55+'1 кв.'!BN60</f>
        <v>0</v>
      </c>
      <c r="BO54" s="126">
        <f>'2 кв.'!BO55+'1 кв.'!BO60</f>
        <v>0</v>
      </c>
      <c r="BP54" s="126">
        <f>'2 кв.'!BP55+'1 кв.'!BP60</f>
        <v>0</v>
      </c>
      <c r="BQ54" s="126">
        <f>'2 кв.'!BQ55+'1 кв.'!BQ60</f>
        <v>0</v>
      </c>
      <c r="BR54" s="126">
        <f>'2 кв.'!BR55+'1 кв.'!BR60</f>
        <v>0</v>
      </c>
      <c r="BS54" s="126">
        <f>'2 кв.'!BS55+'1 кв.'!BS60</f>
        <v>0</v>
      </c>
      <c r="BT54" s="126">
        <f>'2 кв.'!BT55+'1 кв.'!BT60</f>
        <v>0</v>
      </c>
      <c r="BU54" s="126">
        <f>'2 кв.'!BU55+'1 кв.'!BU60</f>
        <v>0</v>
      </c>
      <c r="BV54" s="126">
        <f>'2 кв.'!BV55+'1 кв.'!BV60</f>
        <v>0</v>
      </c>
      <c r="BW54" s="126">
        <f>'2 кв.'!BW55+'1 кв.'!BW60</f>
        <v>0</v>
      </c>
      <c r="BX54" s="126">
        <f>'2 кв.'!BX55+'1 кв.'!BX60</f>
        <v>0</v>
      </c>
      <c r="BY54" s="126">
        <f>'2 кв.'!BY55+'1 кв.'!BY60</f>
        <v>0</v>
      </c>
      <c r="BZ54" s="126">
        <f>'2 кв.'!BZ55+'1 кв.'!BZ60</f>
        <v>0</v>
      </c>
      <c r="CA54" s="126">
        <f>'2 кв.'!CA55+'1 кв.'!CA60</f>
        <v>0</v>
      </c>
      <c r="CB54" s="126">
        <f>'2 кв.'!CB55+'1 кв.'!CB60</f>
        <v>0</v>
      </c>
      <c r="CC54" s="126">
        <f>'2 кв.'!CC55+'1 кв.'!CC60</f>
        <v>0</v>
      </c>
      <c r="CD54" s="126">
        <f>'2 кв.'!CD55+'1 кв.'!CD60</f>
        <v>0</v>
      </c>
      <c r="CE54" s="126">
        <f>'2 кв.'!CE55+'1 кв.'!CE60</f>
        <v>0</v>
      </c>
      <c r="CF54" s="126">
        <f>'2 кв.'!CF55+'1 кв.'!CF60</f>
        <v>0</v>
      </c>
      <c r="CG54" s="126">
        <f>'2 кв.'!CG55+'1 кв.'!CG60</f>
        <v>0</v>
      </c>
      <c r="CH54" s="126">
        <f>'2 кв.'!CH55+'1 кв.'!CH60</f>
        <v>0</v>
      </c>
      <c r="CI54" s="126">
        <f>'2 кв.'!CI55+'1 кв.'!CI60</f>
        <v>0</v>
      </c>
      <c r="CJ54" s="126">
        <f>'2 кв.'!CJ55+'1 кв.'!CJ60</f>
        <v>0</v>
      </c>
      <c r="CK54" s="126">
        <f>'2 кв.'!CK55+'1 кв.'!CK60</f>
        <v>0</v>
      </c>
      <c r="CL54" s="126">
        <f>'2 кв.'!CL55+'1 кв.'!CL60</f>
        <v>0</v>
      </c>
      <c r="CM54" s="126">
        <f>'2 кв.'!CM55+'1 кв.'!CM60</f>
        <v>0</v>
      </c>
      <c r="CN54" s="126">
        <f>'2 кв.'!CN55+'1 кв.'!CN60</f>
        <v>0</v>
      </c>
      <c r="CO54" s="126">
        <f>'2 кв.'!CO55+'1 кв.'!CO60</f>
        <v>0</v>
      </c>
      <c r="CP54" s="126">
        <f>'2 кв.'!CP55+'1 кв.'!CP60</f>
        <v>0</v>
      </c>
      <c r="CQ54" s="126">
        <f>'2 кв.'!CQ55+'1 кв.'!CQ60</f>
        <v>0</v>
      </c>
      <c r="CR54" s="126">
        <f>'2 кв.'!CR55+'1 кв.'!CR60</f>
        <v>0</v>
      </c>
      <c r="CS54" s="126">
        <f>'2 кв.'!CS55+'1 кв.'!CS60</f>
        <v>0</v>
      </c>
      <c r="CT54" s="126">
        <f>'2 кв.'!CT55+'1 кв.'!CT60</f>
        <v>0</v>
      </c>
      <c r="CU54" s="126">
        <f>'2 кв.'!CU55+'1 кв.'!CU60</f>
        <v>0</v>
      </c>
      <c r="CV54" s="126">
        <f>'2 кв.'!CV55+'1 кв.'!CV60</f>
        <v>0</v>
      </c>
      <c r="CW54" s="126">
        <f>'2 кв.'!CW55+'1 кв.'!CW60</f>
        <v>0</v>
      </c>
      <c r="CX54" s="126">
        <f>'2 кв.'!CX55+'1 кв.'!CX60</f>
        <v>0</v>
      </c>
      <c r="CY54" s="126">
        <f>'2 кв.'!CY55+'1 кв.'!CY60</f>
        <v>0</v>
      </c>
      <c r="CZ54" s="126">
        <f>'2 кв.'!CZ55+'1 кв.'!CZ60</f>
        <v>0</v>
      </c>
      <c r="DA54" s="126">
        <f>'2 кв.'!DA55+'1 кв.'!DA60</f>
        <v>0</v>
      </c>
      <c r="DB54" s="126">
        <f>'2 кв.'!DB55+'1 кв.'!DB60</f>
        <v>0</v>
      </c>
      <c r="DC54" s="126">
        <f>'2 кв.'!DC55+'1 кв.'!DC60</f>
        <v>0</v>
      </c>
      <c r="DD54" s="126">
        <f>'2 кв.'!DD55+'1 кв.'!DD60</f>
        <v>0</v>
      </c>
      <c r="DE54" s="126">
        <f>'2 кв.'!DE55+'1 кв.'!DE60</f>
        <v>0</v>
      </c>
      <c r="DF54" s="126">
        <f>'2 кв.'!DF55+'1 кв.'!DF60</f>
        <v>0</v>
      </c>
      <c r="DG54" s="126">
        <f>'2 кв.'!DG55+'1 кв.'!DG60</f>
        <v>0</v>
      </c>
      <c r="DH54" s="126">
        <f>'2 кв.'!DH55+'1 кв.'!DH60</f>
        <v>0</v>
      </c>
      <c r="DI54" s="126">
        <f>'2 кв.'!DI55+'1 кв.'!DI60</f>
        <v>0</v>
      </c>
      <c r="DJ54" s="126">
        <f>'2 кв.'!DJ55+'1 кв.'!DJ60</f>
        <v>0</v>
      </c>
      <c r="DK54" s="126">
        <f>'2 кв.'!DK55+'1 кв.'!DK60</f>
        <v>0</v>
      </c>
      <c r="DL54" s="126">
        <f>'2 кв.'!DL55+'1 кв.'!DL60</f>
        <v>0</v>
      </c>
      <c r="DM54" s="126">
        <f>'2 кв.'!DM55+'1 кв.'!DM60</f>
        <v>0</v>
      </c>
      <c r="DN54" s="126">
        <f>'2 кв.'!DN55+'1 кв.'!DN60</f>
        <v>0</v>
      </c>
      <c r="DO54" s="126">
        <f>'2 кв.'!DO55+'1 кв.'!DO60</f>
        <v>0</v>
      </c>
      <c r="DP54" s="126">
        <f>'2 кв.'!DP55+'1 кв.'!DP60</f>
        <v>0</v>
      </c>
      <c r="DQ54" s="126">
        <f>'2 кв.'!DQ55+'1 кв.'!DQ60</f>
        <v>0</v>
      </c>
      <c r="DR54" s="126">
        <f>'2 кв.'!DR55+'1 кв.'!DR60</f>
        <v>0</v>
      </c>
      <c r="DS54" s="126">
        <f>'2 кв.'!DS55+'1 кв.'!DS60</f>
        <v>0</v>
      </c>
      <c r="DT54" s="126">
        <f>'2 кв.'!DT55+'1 кв.'!DT60</f>
        <v>0</v>
      </c>
      <c r="DU54" s="126">
        <f>'2 кв.'!DU55+'1 кв.'!DU60</f>
        <v>0</v>
      </c>
      <c r="DV54" s="126">
        <f>'2 кв.'!DV55+'1 кв.'!DV60</f>
        <v>0</v>
      </c>
      <c r="DW54" s="126">
        <f>'2 кв.'!DW55+'1 кв.'!DW60</f>
        <v>0</v>
      </c>
      <c r="DX54" s="126">
        <f>'2 кв.'!DX55+'1 кв.'!DX60</f>
        <v>0</v>
      </c>
      <c r="DY54" s="126">
        <f>'2 кв.'!DY55+'1 кв.'!DY60</f>
        <v>0</v>
      </c>
      <c r="DZ54" s="126">
        <f>'2 кв.'!DZ55+'1 кв.'!DZ60</f>
        <v>0</v>
      </c>
      <c r="EA54" s="126">
        <f>'2 кв.'!EA55+'1 кв.'!EA60</f>
        <v>0</v>
      </c>
      <c r="EB54" s="126">
        <f>'2 кв.'!EB55+'1 кв.'!EB60</f>
        <v>0</v>
      </c>
      <c r="EC54" s="126">
        <f>'2 кв.'!EC55+'1 кв.'!EC60</f>
        <v>0</v>
      </c>
      <c r="ED54" s="126">
        <f>'2 кв.'!ED55+'1 кв.'!ED60</f>
        <v>0</v>
      </c>
      <c r="EE54" s="126">
        <f>'2 кв.'!EE55+'1 кв.'!EE60</f>
        <v>0</v>
      </c>
      <c r="EF54" s="126">
        <f>'2 кв.'!EF55+'1 кв.'!EF60</f>
        <v>0</v>
      </c>
      <c r="EG54" s="126">
        <f>'2 кв.'!EG55+'1 кв.'!EG60</f>
        <v>0</v>
      </c>
      <c r="EH54" s="126">
        <f>'2 кв.'!EH55+'1 кв.'!EH60</f>
        <v>0</v>
      </c>
      <c r="EI54" s="126">
        <f>'2 кв.'!EI55+'1 кв.'!EI60</f>
        <v>0</v>
      </c>
      <c r="EJ54" s="126">
        <f>'2 кв.'!EJ55+'1 кв.'!EJ60</f>
        <v>0</v>
      </c>
      <c r="EK54" s="126">
        <f>'2 кв.'!EK55+'1 кв.'!EK60</f>
        <v>0</v>
      </c>
      <c r="EL54" s="126">
        <f>'2 кв.'!EL55+'1 кв.'!EL60</f>
        <v>0</v>
      </c>
      <c r="EM54" s="126">
        <f>'2 кв.'!EM55+'1 кв.'!EM60</f>
        <v>0</v>
      </c>
      <c r="EN54" s="126">
        <f>'2 кв.'!EN55+'1 кв.'!EN60</f>
        <v>0</v>
      </c>
      <c r="EO54" s="126">
        <f>'2 кв.'!EO55+'1 кв.'!EO60</f>
        <v>0</v>
      </c>
      <c r="EP54" s="126">
        <f>'2 кв.'!EP55+'1 кв.'!EP60</f>
        <v>0</v>
      </c>
      <c r="EQ54" s="126">
        <f>'2 кв.'!EQ55+'1 кв.'!EQ60</f>
        <v>0</v>
      </c>
      <c r="ER54" s="126">
        <f>'2 кв.'!ER55+'1 кв.'!ER60</f>
        <v>0</v>
      </c>
      <c r="ES54" s="126">
        <f>'2 кв.'!ES55+'1 кв.'!ES60</f>
        <v>0</v>
      </c>
      <c r="ET54" s="126">
        <f>'2 кв.'!ET55+'1 кв.'!ET60</f>
        <v>0</v>
      </c>
      <c r="EU54" s="126">
        <f>'2 кв.'!EU55+'1 кв.'!EU60</f>
        <v>0</v>
      </c>
      <c r="EV54" s="126">
        <f>'2 кв.'!EV55+'1 кв.'!EV60</f>
        <v>0</v>
      </c>
      <c r="EW54" s="126">
        <f>'2 кв.'!EW55+'1 кв.'!EW60</f>
        <v>0</v>
      </c>
      <c r="EX54" s="126">
        <f>'2 кв.'!EX55+'1 кв.'!EX60</f>
        <v>0</v>
      </c>
      <c r="EY54" s="126">
        <f>'2 кв.'!EY55+'1 кв.'!EY60</f>
        <v>0</v>
      </c>
      <c r="EZ54" s="126">
        <f>'2 кв.'!EZ55+'1 кв.'!EZ60</f>
        <v>0</v>
      </c>
      <c r="FA54" s="126">
        <f>'2 кв.'!FA55+'1 кв.'!FA60</f>
        <v>0</v>
      </c>
      <c r="FB54" s="126">
        <f>'2 кв.'!FB55+'1 кв.'!FB60</f>
        <v>0</v>
      </c>
      <c r="FC54" s="126">
        <f>'2 кв.'!FC55+'1 кв.'!FC60</f>
        <v>0</v>
      </c>
      <c r="FD54" s="126">
        <f>'2 кв.'!FD55+'1 кв.'!FD60</f>
        <v>0</v>
      </c>
      <c r="FE54" s="126">
        <f>'2 кв.'!FE55+'1 кв.'!FE60</f>
        <v>0</v>
      </c>
      <c r="FF54" s="126">
        <f>'2 кв.'!FF55+'1 кв.'!FF60</f>
        <v>0</v>
      </c>
      <c r="FG54" s="126">
        <f>'2 кв.'!FG55+'1 кв.'!FG60</f>
        <v>0</v>
      </c>
      <c r="FH54" s="126">
        <f>'2 кв.'!FH55+'1 кв.'!FH60</f>
        <v>0</v>
      </c>
      <c r="FI54" s="126">
        <f>'2 кв.'!FI55+'1 кв.'!FI60</f>
        <v>0</v>
      </c>
      <c r="FJ54" s="126">
        <f>'2 кв.'!FJ55+'1 кв.'!FJ60</f>
        <v>0</v>
      </c>
      <c r="FK54" s="126">
        <f>'2 кв.'!FK55+'1 кв.'!FK60</f>
        <v>0</v>
      </c>
      <c r="FL54" s="126">
        <f>'2 кв.'!FL55+'1 кв.'!FL60</f>
        <v>0</v>
      </c>
      <c r="FM54" s="126">
        <f>'2 кв.'!FM55+'1 кв.'!FM60</f>
        <v>0</v>
      </c>
      <c r="FN54" s="126">
        <f>'2 кв.'!FN55+'1 кв.'!FN60</f>
        <v>0</v>
      </c>
      <c r="FO54" s="126">
        <f>'2 кв.'!FO55+'1 кв.'!FO60</f>
        <v>0</v>
      </c>
      <c r="FP54" s="126">
        <f>'2 кв.'!FP55+'1 кв.'!FP60</f>
        <v>0</v>
      </c>
      <c r="FQ54" s="126">
        <f>'2 кв.'!FQ55+'1 кв.'!FQ60</f>
        <v>0</v>
      </c>
      <c r="FR54" s="126">
        <f>'2 кв.'!FR55+'1 кв.'!FR60</f>
        <v>0</v>
      </c>
      <c r="FS54" s="126">
        <f>'2 кв.'!FS55+'1 кв.'!FS60</f>
        <v>0</v>
      </c>
      <c r="FT54" s="126">
        <f>'2 кв.'!FT55+'1 кв.'!FT60</f>
        <v>0</v>
      </c>
      <c r="FU54" s="126">
        <f>'2 кв.'!FU55+'1 кв.'!FU60</f>
        <v>0</v>
      </c>
      <c r="FV54" s="126">
        <f>'2 кв.'!FV55+'1 кв.'!FV60</f>
        <v>0</v>
      </c>
      <c r="FW54" s="126">
        <f>'2 кв.'!FW55+'1 кв.'!FW60</f>
        <v>0</v>
      </c>
      <c r="FX54" s="126">
        <f>'2 кв.'!FX55+'1 кв.'!FX60</f>
        <v>0</v>
      </c>
      <c r="FY54" s="126">
        <f>'2 кв.'!FY55+'1 кв.'!FY60</f>
        <v>0</v>
      </c>
      <c r="FZ54" s="126">
        <f>'2 кв.'!FZ55+'1 кв.'!FZ60</f>
        <v>0</v>
      </c>
      <c r="GA54" s="126">
        <f>'2 кв.'!GA55+'1 кв.'!GA60</f>
        <v>0</v>
      </c>
      <c r="GB54" s="126">
        <f>'2 кв.'!GB55+'1 кв.'!GB60</f>
        <v>0</v>
      </c>
      <c r="GC54" s="126">
        <f>'2 кв.'!GC55+'1 кв.'!GC60</f>
        <v>0</v>
      </c>
      <c r="GD54" s="126">
        <f>'2 кв.'!GD55+'1 кв.'!GD60</f>
        <v>0</v>
      </c>
      <c r="GE54" s="126">
        <f>'2 кв.'!GE55+'1 кв.'!GE60</f>
        <v>0</v>
      </c>
      <c r="GF54" s="126">
        <f>'2 кв.'!GF55+'1 кв.'!GF60</f>
        <v>0</v>
      </c>
      <c r="GG54" s="126">
        <f>'2 кв.'!GG55+'1 кв.'!GG60</f>
        <v>0</v>
      </c>
      <c r="GH54" s="126">
        <f>'2 кв.'!GH55+'1 кв.'!GH60</f>
        <v>0</v>
      </c>
      <c r="GI54" s="126">
        <f>'2 кв.'!GI55+'1 кв.'!GI60</f>
        <v>0</v>
      </c>
      <c r="GJ54" s="126">
        <f>'2 кв.'!GJ55+'1 кв.'!GJ60</f>
        <v>0</v>
      </c>
      <c r="GK54" s="126">
        <f>'2 кв.'!GK55+'1 кв.'!GK60</f>
        <v>0</v>
      </c>
      <c r="GL54" s="126">
        <f>'2 кв.'!GL55+'1 кв.'!GL60</f>
        <v>0</v>
      </c>
      <c r="GM54" s="126">
        <f>'2 кв.'!GM55+'1 кв.'!GM60</f>
        <v>0</v>
      </c>
      <c r="GN54" s="126">
        <f>'2 кв.'!GN55+'1 кв.'!GN60</f>
        <v>0</v>
      </c>
      <c r="GO54" s="126">
        <f>'2 кв.'!GO55+'1 кв.'!GO60</f>
        <v>0</v>
      </c>
      <c r="GP54" s="126">
        <f>'2 кв.'!GP55+'1 кв.'!GP60</f>
        <v>0</v>
      </c>
      <c r="GQ54" s="126">
        <f>'2 кв.'!GQ55+'1 кв.'!GQ60</f>
        <v>0</v>
      </c>
      <c r="GR54" s="126">
        <f>'2 кв.'!GR55+'1 кв.'!GR60</f>
        <v>0</v>
      </c>
      <c r="GS54" s="126">
        <f>'2 кв.'!GS55+'1 кв.'!GS60</f>
        <v>0</v>
      </c>
      <c r="GT54" s="126">
        <f>'2 кв.'!GT55+'1 кв.'!GT60</f>
        <v>0</v>
      </c>
      <c r="GU54" s="126">
        <f>'2 кв.'!GU55+'1 кв.'!GU60</f>
        <v>0</v>
      </c>
      <c r="GV54" s="126">
        <f>'2 кв.'!GV55+'1 кв.'!GV60</f>
        <v>0</v>
      </c>
      <c r="GW54" s="126">
        <f>'2 кв.'!GW55+'1 кв.'!GW60</f>
        <v>0</v>
      </c>
      <c r="GX54" s="126">
        <f>'2 кв.'!GX55+'1 кв.'!GX60</f>
        <v>0</v>
      </c>
      <c r="GY54" s="126">
        <f>'2 кв.'!GY55+'1 кв.'!GY60</f>
        <v>0</v>
      </c>
      <c r="GZ54" s="126">
        <f>'2 кв.'!GZ55+'1 кв.'!GZ60</f>
        <v>0</v>
      </c>
      <c r="HA54" s="126">
        <f>'2 кв.'!HA55+'1 кв.'!HA60</f>
        <v>0</v>
      </c>
      <c r="HB54" s="126">
        <f>'2 кв.'!HB55+'1 кв.'!HB60</f>
        <v>0</v>
      </c>
      <c r="HC54" s="126">
        <f>'2 кв.'!HC55+'1 кв.'!HC60</f>
        <v>0</v>
      </c>
      <c r="HD54" s="126">
        <f>'2 кв.'!HD55+'1 кв.'!HD60</f>
        <v>0</v>
      </c>
      <c r="HE54" s="126">
        <f>'2 кв.'!HE55+'1 кв.'!HE60</f>
        <v>0</v>
      </c>
      <c r="HF54" s="126">
        <f>'2 кв.'!HF55+'1 кв.'!HF60</f>
        <v>0</v>
      </c>
      <c r="HG54" s="126">
        <f>'2 кв.'!HG55+'1 кв.'!HG60</f>
        <v>0</v>
      </c>
      <c r="HH54" s="126">
        <f>'2 кв.'!HH55+'1 кв.'!HH60</f>
        <v>0</v>
      </c>
      <c r="HI54" s="126">
        <f>'2 кв.'!HI55+'1 кв.'!HI60</f>
        <v>0</v>
      </c>
      <c r="HJ54" s="126">
        <f>'2 кв.'!HJ55+'1 кв.'!HJ60</f>
        <v>0</v>
      </c>
      <c r="HK54" s="126">
        <f>'2 кв.'!HK55+'1 кв.'!HK60</f>
        <v>0</v>
      </c>
      <c r="HL54" s="126">
        <f>'2 кв.'!HL55+'1 кв.'!HL60</f>
        <v>0</v>
      </c>
      <c r="HM54" s="126">
        <f>'2 кв.'!HM55+'1 кв.'!HM60</f>
        <v>0</v>
      </c>
      <c r="HN54" s="126">
        <f>'2 кв.'!HN55+'1 кв.'!HN60</f>
        <v>0</v>
      </c>
      <c r="HO54" s="126">
        <f>'2 кв.'!HO55+'1 кв.'!HO60</f>
        <v>0</v>
      </c>
      <c r="HP54" s="126">
        <f>'2 кв.'!HP55+'1 кв.'!HP60</f>
        <v>0</v>
      </c>
      <c r="HQ54" s="126">
        <f>'2 кв.'!HQ55+'1 кв.'!HQ60</f>
        <v>0</v>
      </c>
      <c r="HR54" s="126">
        <f>'2 кв.'!HR55+'1 кв.'!HR60</f>
        <v>0</v>
      </c>
      <c r="HS54" s="126">
        <f>'2 кв.'!HS55+'1 кв.'!HS60</f>
        <v>0</v>
      </c>
      <c r="HT54" s="126">
        <f>'2 кв.'!HT55+'1 кв.'!HT60</f>
        <v>0</v>
      </c>
      <c r="HU54" s="126">
        <f>'2 кв.'!HU55+'1 кв.'!HU60</f>
        <v>0</v>
      </c>
      <c r="HV54" s="126">
        <f>'2 кв.'!HV55+'1 кв.'!HV60</f>
        <v>0</v>
      </c>
      <c r="HW54" s="126">
        <f>'2 кв.'!HW55+'1 кв.'!HW60</f>
        <v>0</v>
      </c>
      <c r="HX54" s="126">
        <f>'2 кв.'!HX55+'1 кв.'!HX60</f>
        <v>0</v>
      </c>
      <c r="HY54" s="126">
        <f>'2 кв.'!HY55+'1 кв.'!HY60</f>
        <v>0</v>
      </c>
      <c r="HZ54" s="126">
        <f>'2 кв.'!HZ55+'1 кв.'!HZ60</f>
        <v>0</v>
      </c>
      <c r="IA54" s="126">
        <f>'2 кв.'!IA55+'1 кв.'!IA60</f>
        <v>0</v>
      </c>
      <c r="IB54" s="126">
        <f>'2 кв.'!IB55+'1 кв.'!IB60</f>
        <v>0</v>
      </c>
      <c r="IC54" s="126">
        <f>'2 кв.'!IC55+'1 кв.'!IC60</f>
        <v>0</v>
      </c>
      <c r="ID54" s="126">
        <f>'2 кв.'!ID55+'1 кв.'!ID60</f>
        <v>0</v>
      </c>
      <c r="IE54" s="126">
        <f>'2 кв.'!IE55+'1 кв.'!IE60</f>
        <v>0</v>
      </c>
      <c r="IF54" s="126">
        <f>'2 кв.'!IF55+'1 кв.'!IF60</f>
        <v>0</v>
      </c>
    </row>
    <row r="55" spans="1:240" ht="13.5" customHeight="1">
      <c r="A55" s="15" t="s">
        <v>73</v>
      </c>
      <c r="B55" s="54" t="s">
        <v>74</v>
      </c>
      <c r="C55" s="16" t="s">
        <v>75</v>
      </c>
      <c r="D55" s="84">
        <f t="shared" si="4"/>
        <v>0</v>
      </c>
      <c r="E55" s="77">
        <f t="shared" si="5"/>
        <v>0</v>
      </c>
      <c r="F55" s="77"/>
      <c r="G55" s="126">
        <f>'2 кв.'!G56+'1 кв.'!G61</f>
        <v>0</v>
      </c>
      <c r="H55" s="126">
        <f>'2 кв.'!H56+'1 кв.'!H61</f>
        <v>0</v>
      </c>
      <c r="I55" s="126">
        <f>'2 кв.'!I56+'1 кв.'!I61</f>
        <v>0</v>
      </c>
      <c r="J55" s="126">
        <f>'2 кв.'!J56+'1 кв.'!J61</f>
        <v>0</v>
      </c>
      <c r="K55" s="126">
        <f>'2 кв.'!K56+'1 кв.'!K61</f>
        <v>0</v>
      </c>
      <c r="L55" s="126">
        <f>'2 кв.'!L56+'1 кв.'!L61</f>
        <v>0</v>
      </c>
      <c r="M55" s="126">
        <f>'2 кв.'!M56+'1 кв.'!M61</f>
        <v>0</v>
      </c>
      <c r="N55" s="126">
        <f>'2 кв.'!N56+'1 кв.'!N61</f>
        <v>0</v>
      </c>
      <c r="O55" s="126">
        <f>'2 кв.'!O56+'1 кв.'!O61</f>
        <v>0</v>
      </c>
      <c r="P55" s="126">
        <f>'2 кв.'!P56+'1 кв.'!P61</f>
        <v>0</v>
      </c>
      <c r="Q55" s="126">
        <f>'2 кв.'!Q56+'1 кв.'!Q61</f>
        <v>0</v>
      </c>
      <c r="R55" s="126">
        <f>'2 кв.'!R56+'1 кв.'!R61</f>
        <v>0</v>
      </c>
      <c r="S55" s="126">
        <f>'2 кв.'!S56+'1 кв.'!S61</f>
        <v>0</v>
      </c>
      <c r="T55" s="126">
        <f>'2 кв.'!T56+'1 кв.'!T61</f>
        <v>0</v>
      </c>
      <c r="U55" s="126">
        <f>'2 кв.'!U56+'1 кв.'!U61</f>
        <v>0</v>
      </c>
      <c r="V55" s="126">
        <f>'2 кв.'!V56+'1 кв.'!V61</f>
        <v>0</v>
      </c>
      <c r="W55" s="126">
        <f>'2 кв.'!W56+'1 кв.'!W61</f>
        <v>0</v>
      </c>
      <c r="X55" s="126">
        <f>'2 кв.'!X56+'1 кв.'!X61</f>
        <v>0</v>
      </c>
      <c r="Y55" s="126">
        <f>'2 кв.'!Y56+'1 кв.'!Y61</f>
        <v>0</v>
      </c>
      <c r="Z55" s="126">
        <f>'2 кв.'!Z56+'1 кв.'!Z61</f>
        <v>0</v>
      </c>
      <c r="AA55" s="126">
        <f>'2 кв.'!AA56+'1 кв.'!AA61</f>
        <v>0</v>
      </c>
      <c r="AB55" s="126">
        <f>'2 кв.'!AB56+'1 кв.'!AB61</f>
        <v>0</v>
      </c>
      <c r="AC55" s="126">
        <f>'2 кв.'!AC56+'1 кв.'!AC61</f>
        <v>0</v>
      </c>
      <c r="AD55" s="126">
        <f>'2 кв.'!AD56+'1 кв.'!AD61</f>
        <v>0</v>
      </c>
      <c r="AE55" s="126">
        <f>'2 кв.'!AE56+'1 кв.'!AE61</f>
        <v>0</v>
      </c>
      <c r="AF55" s="126">
        <f>'2 кв.'!AF56+'1 кв.'!AF61</f>
        <v>0</v>
      </c>
      <c r="AG55" s="126">
        <f>'2 кв.'!AG56+'1 кв.'!AG61</f>
        <v>0</v>
      </c>
      <c r="AH55" s="126">
        <f>'2 кв.'!AH56+'1 кв.'!AH61</f>
        <v>0</v>
      </c>
      <c r="AI55" s="126">
        <f>'2 кв.'!AI56+'1 кв.'!AI61</f>
        <v>0</v>
      </c>
      <c r="AJ55" s="126">
        <f>'2 кв.'!AJ56+'1 кв.'!AJ61</f>
        <v>0</v>
      </c>
      <c r="AK55" s="126">
        <f>'2 кв.'!AK56+'1 кв.'!AK61</f>
        <v>0</v>
      </c>
      <c r="AL55" s="126">
        <f>'2 кв.'!AL56+'1 кв.'!AL61</f>
        <v>0</v>
      </c>
      <c r="AM55" s="126">
        <f>'2 кв.'!AM56+'1 кв.'!AM61</f>
        <v>0</v>
      </c>
      <c r="AN55" s="126">
        <f>'2 кв.'!AN56+'1 кв.'!AN61</f>
        <v>0</v>
      </c>
      <c r="AO55" s="126">
        <f>'2 кв.'!AO56+'1 кв.'!AO61</f>
        <v>0</v>
      </c>
      <c r="AP55" s="126">
        <f>'2 кв.'!AP56+'1 кв.'!AP61</f>
        <v>0</v>
      </c>
      <c r="AQ55" s="126">
        <f>'2 кв.'!AQ56+'1 кв.'!AQ61</f>
        <v>0</v>
      </c>
      <c r="AR55" s="126">
        <f>'2 кв.'!AR56+'1 кв.'!AR61</f>
        <v>0</v>
      </c>
      <c r="AS55" s="126">
        <f>'2 кв.'!AS56+'1 кв.'!AS61</f>
        <v>0</v>
      </c>
      <c r="AT55" s="126">
        <f>'2 кв.'!AT56+'1 кв.'!AT61</f>
        <v>0</v>
      </c>
      <c r="AU55" s="126">
        <f>'2 кв.'!AU56+'1 кв.'!AU61</f>
        <v>0</v>
      </c>
      <c r="AV55" s="126">
        <f>'2 кв.'!AV56+'1 кв.'!AV61</f>
        <v>0</v>
      </c>
      <c r="AW55" s="126">
        <f>'2 кв.'!AW56+'1 кв.'!AW61</f>
        <v>0</v>
      </c>
      <c r="AX55" s="126">
        <f>'2 кв.'!AX56+'1 кв.'!AX61</f>
        <v>0</v>
      </c>
      <c r="AY55" s="126">
        <f>'2 кв.'!AY56+'1 кв.'!AY61</f>
        <v>0</v>
      </c>
      <c r="AZ55" s="126">
        <f>'2 кв.'!AZ56+'1 кв.'!AZ61</f>
        <v>0</v>
      </c>
      <c r="BA55" s="126">
        <f>'2 кв.'!BA56+'1 кв.'!BA61</f>
        <v>0</v>
      </c>
      <c r="BB55" s="126">
        <f>'2 кв.'!BB56+'1 кв.'!BB61</f>
        <v>0</v>
      </c>
      <c r="BC55" s="126">
        <f>'2 кв.'!BC56+'1 кв.'!BC61</f>
        <v>0</v>
      </c>
      <c r="BD55" s="126">
        <f>'2 кв.'!BD56+'1 кв.'!BD61</f>
        <v>0</v>
      </c>
      <c r="BE55" s="126">
        <f>'2 кв.'!BE56+'1 кв.'!BE61</f>
        <v>0</v>
      </c>
      <c r="BF55" s="126">
        <f>'2 кв.'!BF56+'1 кв.'!BF61</f>
        <v>0</v>
      </c>
      <c r="BG55" s="126">
        <f>'2 кв.'!BG56+'1 кв.'!BG61</f>
        <v>0</v>
      </c>
      <c r="BH55" s="126">
        <f>'2 кв.'!BH56+'1 кв.'!BH61</f>
        <v>0</v>
      </c>
      <c r="BI55" s="126">
        <f>'2 кв.'!BI56+'1 кв.'!BI61</f>
        <v>0</v>
      </c>
      <c r="BJ55" s="126">
        <f>'2 кв.'!BJ56+'1 кв.'!BJ61</f>
        <v>0</v>
      </c>
      <c r="BK55" s="126">
        <f>'2 кв.'!BK56+'1 кв.'!BK61</f>
        <v>0</v>
      </c>
      <c r="BL55" s="126">
        <f>'2 кв.'!BL56+'1 кв.'!BL61</f>
        <v>0</v>
      </c>
      <c r="BM55" s="126">
        <f>'2 кв.'!BM56+'1 кв.'!BM61</f>
        <v>0</v>
      </c>
      <c r="BN55" s="126">
        <f>'2 кв.'!BN56+'1 кв.'!BN61</f>
        <v>0</v>
      </c>
      <c r="BO55" s="126">
        <f>'2 кв.'!BO56+'1 кв.'!BO61</f>
        <v>0</v>
      </c>
      <c r="BP55" s="126">
        <f>'2 кв.'!BP56+'1 кв.'!BP61</f>
        <v>0</v>
      </c>
      <c r="BQ55" s="126">
        <f>'2 кв.'!BQ56+'1 кв.'!BQ61</f>
        <v>0</v>
      </c>
      <c r="BR55" s="126">
        <f>'2 кв.'!BR56+'1 кв.'!BR61</f>
        <v>0</v>
      </c>
      <c r="BS55" s="126">
        <f>'2 кв.'!BS56+'1 кв.'!BS61</f>
        <v>0</v>
      </c>
      <c r="BT55" s="126">
        <f>'2 кв.'!BT56+'1 кв.'!BT61</f>
        <v>0</v>
      </c>
      <c r="BU55" s="126">
        <f>'2 кв.'!BU56+'1 кв.'!BU61</f>
        <v>0</v>
      </c>
      <c r="BV55" s="126">
        <f>'2 кв.'!BV56+'1 кв.'!BV61</f>
        <v>0</v>
      </c>
      <c r="BW55" s="126">
        <f>'2 кв.'!BW56+'1 кв.'!BW61</f>
        <v>0</v>
      </c>
      <c r="BX55" s="126">
        <f>'2 кв.'!BX56+'1 кв.'!BX61</f>
        <v>0</v>
      </c>
      <c r="BY55" s="126">
        <f>'2 кв.'!BY56+'1 кв.'!BY61</f>
        <v>0</v>
      </c>
      <c r="BZ55" s="126">
        <f>'2 кв.'!BZ56+'1 кв.'!BZ61</f>
        <v>0</v>
      </c>
      <c r="CA55" s="126">
        <f>'2 кв.'!CA56+'1 кв.'!CA61</f>
        <v>0</v>
      </c>
      <c r="CB55" s="126">
        <f>'2 кв.'!CB56+'1 кв.'!CB61</f>
        <v>0</v>
      </c>
      <c r="CC55" s="126">
        <f>'2 кв.'!CC56+'1 кв.'!CC61</f>
        <v>0</v>
      </c>
      <c r="CD55" s="126">
        <f>'2 кв.'!CD56+'1 кв.'!CD61</f>
        <v>0</v>
      </c>
      <c r="CE55" s="126">
        <f>'2 кв.'!CE56+'1 кв.'!CE61</f>
        <v>0</v>
      </c>
      <c r="CF55" s="126">
        <f>'2 кв.'!CF56+'1 кв.'!CF61</f>
        <v>0</v>
      </c>
      <c r="CG55" s="126">
        <f>'2 кв.'!CG56+'1 кв.'!CG61</f>
        <v>0</v>
      </c>
      <c r="CH55" s="126">
        <f>'2 кв.'!CH56+'1 кв.'!CH61</f>
        <v>0</v>
      </c>
      <c r="CI55" s="126">
        <f>'2 кв.'!CI56+'1 кв.'!CI61</f>
        <v>0</v>
      </c>
      <c r="CJ55" s="126">
        <f>'2 кв.'!CJ56+'1 кв.'!CJ61</f>
        <v>0</v>
      </c>
      <c r="CK55" s="126">
        <f>'2 кв.'!CK56+'1 кв.'!CK61</f>
        <v>0</v>
      </c>
      <c r="CL55" s="126">
        <f>'2 кв.'!CL56+'1 кв.'!CL61</f>
        <v>0</v>
      </c>
      <c r="CM55" s="126">
        <f>'2 кв.'!CM56+'1 кв.'!CM61</f>
        <v>0</v>
      </c>
      <c r="CN55" s="126">
        <f>'2 кв.'!CN56+'1 кв.'!CN61</f>
        <v>0</v>
      </c>
      <c r="CO55" s="126">
        <f>'2 кв.'!CO56+'1 кв.'!CO61</f>
        <v>0</v>
      </c>
      <c r="CP55" s="126">
        <f>'2 кв.'!CP56+'1 кв.'!CP61</f>
        <v>0</v>
      </c>
      <c r="CQ55" s="126">
        <f>'2 кв.'!CQ56+'1 кв.'!CQ61</f>
        <v>0</v>
      </c>
      <c r="CR55" s="126">
        <f>'2 кв.'!CR56+'1 кв.'!CR61</f>
        <v>0</v>
      </c>
      <c r="CS55" s="126">
        <f>'2 кв.'!CS56+'1 кв.'!CS61</f>
        <v>0</v>
      </c>
      <c r="CT55" s="126">
        <f>'2 кв.'!CT56+'1 кв.'!CT61</f>
        <v>0</v>
      </c>
      <c r="CU55" s="126">
        <f>'2 кв.'!CU56+'1 кв.'!CU61</f>
        <v>0</v>
      </c>
      <c r="CV55" s="126">
        <f>'2 кв.'!CV56+'1 кв.'!CV61</f>
        <v>0</v>
      </c>
      <c r="CW55" s="126">
        <f>'2 кв.'!CW56+'1 кв.'!CW61</f>
        <v>0</v>
      </c>
      <c r="CX55" s="126">
        <f>'2 кв.'!CX56+'1 кв.'!CX61</f>
        <v>0</v>
      </c>
      <c r="CY55" s="126">
        <f>'2 кв.'!CY56+'1 кв.'!CY61</f>
        <v>0</v>
      </c>
      <c r="CZ55" s="126">
        <f>'2 кв.'!CZ56+'1 кв.'!CZ61</f>
        <v>0</v>
      </c>
      <c r="DA55" s="126">
        <f>'2 кв.'!DA56+'1 кв.'!DA61</f>
        <v>0</v>
      </c>
      <c r="DB55" s="126">
        <f>'2 кв.'!DB56+'1 кв.'!DB61</f>
        <v>0</v>
      </c>
      <c r="DC55" s="126">
        <f>'2 кв.'!DC56+'1 кв.'!DC61</f>
        <v>0</v>
      </c>
      <c r="DD55" s="126">
        <f>'2 кв.'!DD56+'1 кв.'!DD61</f>
        <v>0</v>
      </c>
      <c r="DE55" s="126">
        <f>'2 кв.'!DE56+'1 кв.'!DE61</f>
        <v>0</v>
      </c>
      <c r="DF55" s="126">
        <f>'2 кв.'!DF56+'1 кв.'!DF61</f>
        <v>0</v>
      </c>
      <c r="DG55" s="126">
        <f>'2 кв.'!DG56+'1 кв.'!DG61</f>
        <v>0</v>
      </c>
      <c r="DH55" s="126">
        <f>'2 кв.'!DH56+'1 кв.'!DH61</f>
        <v>0</v>
      </c>
      <c r="DI55" s="126">
        <f>'2 кв.'!DI56+'1 кв.'!DI61</f>
        <v>0</v>
      </c>
      <c r="DJ55" s="126">
        <f>'2 кв.'!DJ56+'1 кв.'!DJ61</f>
        <v>0</v>
      </c>
      <c r="DK55" s="126">
        <f>'2 кв.'!DK56+'1 кв.'!DK61</f>
        <v>0</v>
      </c>
      <c r="DL55" s="126">
        <f>'2 кв.'!DL56+'1 кв.'!DL61</f>
        <v>0</v>
      </c>
      <c r="DM55" s="126">
        <f>'2 кв.'!DM56+'1 кв.'!DM61</f>
        <v>0</v>
      </c>
      <c r="DN55" s="126">
        <f>'2 кв.'!DN56+'1 кв.'!DN61</f>
        <v>0</v>
      </c>
      <c r="DO55" s="126">
        <f>'2 кв.'!DO56+'1 кв.'!DO61</f>
        <v>0</v>
      </c>
      <c r="DP55" s="126">
        <f>'2 кв.'!DP56+'1 кв.'!DP61</f>
        <v>0</v>
      </c>
      <c r="DQ55" s="126">
        <f>'2 кв.'!DQ56+'1 кв.'!DQ61</f>
        <v>0</v>
      </c>
      <c r="DR55" s="126">
        <f>'2 кв.'!DR56+'1 кв.'!DR61</f>
        <v>0</v>
      </c>
      <c r="DS55" s="126">
        <f>'2 кв.'!DS56+'1 кв.'!DS61</f>
        <v>0</v>
      </c>
      <c r="DT55" s="126">
        <f>'2 кв.'!DT56+'1 кв.'!DT61</f>
        <v>0</v>
      </c>
      <c r="DU55" s="126">
        <f>'2 кв.'!DU56+'1 кв.'!DU61</f>
        <v>0</v>
      </c>
      <c r="DV55" s="126">
        <f>'2 кв.'!DV56+'1 кв.'!DV61</f>
        <v>0</v>
      </c>
      <c r="DW55" s="126">
        <f>'2 кв.'!DW56+'1 кв.'!DW61</f>
        <v>0</v>
      </c>
      <c r="DX55" s="126">
        <f>'2 кв.'!DX56+'1 кв.'!DX61</f>
        <v>0</v>
      </c>
      <c r="DY55" s="126">
        <f>'2 кв.'!DY56+'1 кв.'!DY61</f>
        <v>0</v>
      </c>
      <c r="DZ55" s="126">
        <f>'2 кв.'!DZ56+'1 кв.'!DZ61</f>
        <v>0</v>
      </c>
      <c r="EA55" s="126">
        <f>'2 кв.'!EA56+'1 кв.'!EA61</f>
        <v>0</v>
      </c>
      <c r="EB55" s="126">
        <f>'2 кв.'!EB56+'1 кв.'!EB61</f>
        <v>0</v>
      </c>
      <c r="EC55" s="126">
        <f>'2 кв.'!EC56+'1 кв.'!EC61</f>
        <v>0</v>
      </c>
      <c r="ED55" s="126">
        <f>'2 кв.'!ED56+'1 кв.'!ED61</f>
        <v>0</v>
      </c>
      <c r="EE55" s="126">
        <f>'2 кв.'!EE56+'1 кв.'!EE61</f>
        <v>0</v>
      </c>
      <c r="EF55" s="126">
        <f>'2 кв.'!EF56+'1 кв.'!EF61</f>
        <v>0</v>
      </c>
      <c r="EG55" s="126">
        <f>'2 кв.'!EG56+'1 кв.'!EG61</f>
        <v>0</v>
      </c>
      <c r="EH55" s="126">
        <f>'2 кв.'!EH56+'1 кв.'!EH61</f>
        <v>0</v>
      </c>
      <c r="EI55" s="126">
        <f>'2 кв.'!EI56+'1 кв.'!EI61</f>
        <v>0</v>
      </c>
      <c r="EJ55" s="126">
        <f>'2 кв.'!EJ56+'1 кв.'!EJ61</f>
        <v>0</v>
      </c>
      <c r="EK55" s="126">
        <f>'2 кв.'!EK56+'1 кв.'!EK61</f>
        <v>0</v>
      </c>
      <c r="EL55" s="126">
        <f>'2 кв.'!EL56+'1 кв.'!EL61</f>
        <v>0</v>
      </c>
      <c r="EM55" s="126">
        <f>'2 кв.'!EM56+'1 кв.'!EM61</f>
        <v>0</v>
      </c>
      <c r="EN55" s="126">
        <f>'2 кв.'!EN56+'1 кв.'!EN61</f>
        <v>0</v>
      </c>
      <c r="EO55" s="126">
        <f>'2 кв.'!EO56+'1 кв.'!EO61</f>
        <v>0</v>
      </c>
      <c r="EP55" s="126">
        <f>'2 кв.'!EP56+'1 кв.'!EP61</f>
        <v>0</v>
      </c>
      <c r="EQ55" s="126">
        <f>'2 кв.'!EQ56+'1 кв.'!EQ61</f>
        <v>0</v>
      </c>
      <c r="ER55" s="126">
        <f>'2 кв.'!ER56+'1 кв.'!ER61</f>
        <v>0</v>
      </c>
      <c r="ES55" s="126">
        <f>'2 кв.'!ES56+'1 кв.'!ES61</f>
        <v>0</v>
      </c>
      <c r="ET55" s="126">
        <f>'2 кв.'!ET56+'1 кв.'!ET61</f>
        <v>0</v>
      </c>
      <c r="EU55" s="126">
        <f>'2 кв.'!EU56+'1 кв.'!EU61</f>
        <v>0</v>
      </c>
      <c r="EV55" s="126">
        <f>'2 кв.'!EV56+'1 кв.'!EV61</f>
        <v>0</v>
      </c>
      <c r="EW55" s="126">
        <f>'2 кв.'!EW56+'1 кв.'!EW61</f>
        <v>0</v>
      </c>
      <c r="EX55" s="126">
        <f>'2 кв.'!EX56+'1 кв.'!EX61</f>
        <v>0</v>
      </c>
      <c r="EY55" s="126">
        <f>'2 кв.'!EY56+'1 кв.'!EY61</f>
        <v>0</v>
      </c>
      <c r="EZ55" s="126">
        <f>'2 кв.'!EZ56+'1 кв.'!EZ61</f>
        <v>0</v>
      </c>
      <c r="FA55" s="126">
        <f>'2 кв.'!FA56+'1 кв.'!FA61</f>
        <v>0</v>
      </c>
      <c r="FB55" s="126">
        <f>'2 кв.'!FB56+'1 кв.'!FB61</f>
        <v>0</v>
      </c>
      <c r="FC55" s="126">
        <f>'2 кв.'!FC56+'1 кв.'!FC61</f>
        <v>0</v>
      </c>
      <c r="FD55" s="126">
        <f>'2 кв.'!FD56+'1 кв.'!FD61</f>
        <v>0</v>
      </c>
      <c r="FE55" s="126">
        <f>'2 кв.'!FE56+'1 кв.'!FE61</f>
        <v>0</v>
      </c>
      <c r="FF55" s="126">
        <f>'2 кв.'!FF56+'1 кв.'!FF61</f>
        <v>0</v>
      </c>
      <c r="FG55" s="126">
        <f>'2 кв.'!FG56+'1 кв.'!FG61</f>
        <v>0</v>
      </c>
      <c r="FH55" s="126">
        <f>'2 кв.'!FH56+'1 кв.'!FH61</f>
        <v>0</v>
      </c>
      <c r="FI55" s="126">
        <f>'2 кв.'!FI56+'1 кв.'!FI61</f>
        <v>0</v>
      </c>
      <c r="FJ55" s="126">
        <f>'2 кв.'!FJ56+'1 кв.'!FJ61</f>
        <v>0</v>
      </c>
      <c r="FK55" s="126">
        <f>'2 кв.'!FK56+'1 кв.'!FK61</f>
        <v>0</v>
      </c>
      <c r="FL55" s="126">
        <f>'2 кв.'!FL56+'1 кв.'!FL61</f>
        <v>0</v>
      </c>
      <c r="FM55" s="126">
        <f>'2 кв.'!FM56+'1 кв.'!FM61</f>
        <v>0</v>
      </c>
      <c r="FN55" s="126">
        <f>'2 кв.'!FN56+'1 кв.'!FN61</f>
        <v>0</v>
      </c>
      <c r="FO55" s="126">
        <f>'2 кв.'!FO56+'1 кв.'!FO61</f>
        <v>0</v>
      </c>
      <c r="FP55" s="126">
        <f>'2 кв.'!FP56+'1 кв.'!FP61</f>
        <v>0</v>
      </c>
      <c r="FQ55" s="126">
        <f>'2 кв.'!FQ56+'1 кв.'!FQ61</f>
        <v>0</v>
      </c>
      <c r="FR55" s="126">
        <f>'2 кв.'!FR56+'1 кв.'!FR61</f>
        <v>0</v>
      </c>
      <c r="FS55" s="126">
        <f>'2 кв.'!FS56+'1 кв.'!FS61</f>
        <v>0</v>
      </c>
      <c r="FT55" s="126">
        <f>'2 кв.'!FT56+'1 кв.'!FT61</f>
        <v>0</v>
      </c>
      <c r="FU55" s="126">
        <f>'2 кв.'!FU56+'1 кв.'!FU61</f>
        <v>0</v>
      </c>
      <c r="FV55" s="126">
        <f>'2 кв.'!FV56+'1 кв.'!FV61</f>
        <v>0</v>
      </c>
      <c r="FW55" s="126">
        <f>'2 кв.'!FW56+'1 кв.'!FW61</f>
        <v>0</v>
      </c>
      <c r="FX55" s="126">
        <f>'2 кв.'!FX56+'1 кв.'!FX61</f>
        <v>0</v>
      </c>
      <c r="FY55" s="126">
        <f>'2 кв.'!FY56+'1 кв.'!FY61</f>
        <v>0</v>
      </c>
      <c r="FZ55" s="126">
        <f>'2 кв.'!FZ56+'1 кв.'!FZ61</f>
        <v>0</v>
      </c>
      <c r="GA55" s="126">
        <f>'2 кв.'!GA56+'1 кв.'!GA61</f>
        <v>0</v>
      </c>
      <c r="GB55" s="126">
        <f>'2 кв.'!GB56+'1 кв.'!GB61</f>
        <v>0</v>
      </c>
      <c r="GC55" s="126">
        <f>'2 кв.'!GC56+'1 кв.'!GC61</f>
        <v>0</v>
      </c>
      <c r="GD55" s="126">
        <f>'2 кв.'!GD56+'1 кв.'!GD61</f>
        <v>0</v>
      </c>
      <c r="GE55" s="126">
        <f>'2 кв.'!GE56+'1 кв.'!GE61</f>
        <v>0</v>
      </c>
      <c r="GF55" s="126">
        <f>'2 кв.'!GF56+'1 кв.'!GF61</f>
        <v>0</v>
      </c>
      <c r="GG55" s="126">
        <f>'2 кв.'!GG56+'1 кв.'!GG61</f>
        <v>0</v>
      </c>
      <c r="GH55" s="126">
        <f>'2 кв.'!GH56+'1 кв.'!GH61</f>
        <v>0</v>
      </c>
      <c r="GI55" s="126">
        <f>'2 кв.'!GI56+'1 кв.'!GI61</f>
        <v>0</v>
      </c>
      <c r="GJ55" s="126">
        <f>'2 кв.'!GJ56+'1 кв.'!GJ61</f>
        <v>0</v>
      </c>
      <c r="GK55" s="126">
        <f>'2 кв.'!GK56+'1 кв.'!GK61</f>
        <v>0</v>
      </c>
      <c r="GL55" s="126">
        <f>'2 кв.'!GL56+'1 кв.'!GL61</f>
        <v>0</v>
      </c>
      <c r="GM55" s="126">
        <f>'2 кв.'!GM56+'1 кв.'!GM61</f>
        <v>0</v>
      </c>
      <c r="GN55" s="126">
        <f>'2 кв.'!GN56+'1 кв.'!GN61</f>
        <v>0</v>
      </c>
      <c r="GO55" s="126">
        <f>'2 кв.'!GO56+'1 кв.'!GO61</f>
        <v>0</v>
      </c>
      <c r="GP55" s="126">
        <f>'2 кв.'!GP56+'1 кв.'!GP61</f>
        <v>0</v>
      </c>
      <c r="GQ55" s="126">
        <f>'2 кв.'!GQ56+'1 кв.'!GQ61</f>
        <v>0</v>
      </c>
      <c r="GR55" s="126">
        <f>'2 кв.'!GR56+'1 кв.'!GR61</f>
        <v>0</v>
      </c>
      <c r="GS55" s="126">
        <f>'2 кв.'!GS56+'1 кв.'!GS61</f>
        <v>0</v>
      </c>
      <c r="GT55" s="126">
        <f>'2 кв.'!GT56+'1 кв.'!GT61</f>
        <v>0</v>
      </c>
      <c r="GU55" s="126">
        <f>'2 кв.'!GU56+'1 кв.'!GU61</f>
        <v>0</v>
      </c>
      <c r="GV55" s="126">
        <f>'2 кв.'!GV56+'1 кв.'!GV61</f>
        <v>0</v>
      </c>
      <c r="GW55" s="126">
        <f>'2 кв.'!GW56+'1 кв.'!GW61</f>
        <v>0</v>
      </c>
      <c r="GX55" s="126">
        <f>'2 кв.'!GX56+'1 кв.'!GX61</f>
        <v>0</v>
      </c>
      <c r="GY55" s="126">
        <f>'2 кв.'!GY56+'1 кв.'!GY61</f>
        <v>0</v>
      </c>
      <c r="GZ55" s="126">
        <f>'2 кв.'!GZ56+'1 кв.'!GZ61</f>
        <v>0</v>
      </c>
      <c r="HA55" s="126">
        <f>'2 кв.'!HA56+'1 кв.'!HA61</f>
        <v>0</v>
      </c>
      <c r="HB55" s="126">
        <f>'2 кв.'!HB56+'1 кв.'!HB61</f>
        <v>0</v>
      </c>
      <c r="HC55" s="126">
        <f>'2 кв.'!HC56+'1 кв.'!HC61</f>
        <v>0</v>
      </c>
      <c r="HD55" s="126">
        <f>'2 кв.'!HD56+'1 кв.'!HD61</f>
        <v>0</v>
      </c>
      <c r="HE55" s="126">
        <f>'2 кв.'!HE56+'1 кв.'!HE61</f>
        <v>0</v>
      </c>
      <c r="HF55" s="126">
        <f>'2 кв.'!HF56+'1 кв.'!HF61</f>
        <v>0</v>
      </c>
      <c r="HG55" s="126">
        <f>'2 кв.'!HG56+'1 кв.'!HG61</f>
        <v>0</v>
      </c>
      <c r="HH55" s="126">
        <f>'2 кв.'!HH56+'1 кв.'!HH61</f>
        <v>0</v>
      </c>
      <c r="HI55" s="126">
        <f>'2 кв.'!HI56+'1 кв.'!HI61</f>
        <v>0</v>
      </c>
      <c r="HJ55" s="126">
        <f>'2 кв.'!HJ56+'1 кв.'!HJ61</f>
        <v>0</v>
      </c>
      <c r="HK55" s="126">
        <f>'2 кв.'!HK56+'1 кв.'!HK61</f>
        <v>0</v>
      </c>
      <c r="HL55" s="126">
        <f>'2 кв.'!HL56+'1 кв.'!HL61</f>
        <v>0</v>
      </c>
      <c r="HM55" s="126">
        <f>'2 кв.'!HM56+'1 кв.'!HM61</f>
        <v>0</v>
      </c>
      <c r="HN55" s="126">
        <f>'2 кв.'!HN56+'1 кв.'!HN61</f>
        <v>0</v>
      </c>
      <c r="HO55" s="126">
        <f>'2 кв.'!HO56+'1 кв.'!HO61</f>
        <v>0</v>
      </c>
      <c r="HP55" s="126">
        <f>'2 кв.'!HP56+'1 кв.'!HP61</f>
        <v>0</v>
      </c>
      <c r="HQ55" s="126">
        <f>'2 кв.'!HQ56+'1 кв.'!HQ61</f>
        <v>0</v>
      </c>
      <c r="HR55" s="126">
        <f>'2 кв.'!HR56+'1 кв.'!HR61</f>
        <v>0</v>
      </c>
      <c r="HS55" s="126">
        <f>'2 кв.'!HS56+'1 кв.'!HS61</f>
        <v>0</v>
      </c>
      <c r="HT55" s="126">
        <f>'2 кв.'!HT56+'1 кв.'!HT61</f>
        <v>0</v>
      </c>
      <c r="HU55" s="126">
        <f>'2 кв.'!HU56+'1 кв.'!HU61</f>
        <v>0</v>
      </c>
      <c r="HV55" s="126">
        <f>'2 кв.'!HV56+'1 кв.'!HV61</f>
        <v>0</v>
      </c>
      <c r="HW55" s="126">
        <f>'2 кв.'!HW56+'1 кв.'!HW61</f>
        <v>0</v>
      </c>
      <c r="HX55" s="126">
        <f>'2 кв.'!HX56+'1 кв.'!HX61</f>
        <v>0</v>
      </c>
      <c r="HY55" s="126">
        <f>'2 кв.'!HY56+'1 кв.'!HY61</f>
        <v>0</v>
      </c>
      <c r="HZ55" s="126">
        <f>'2 кв.'!HZ56+'1 кв.'!HZ61</f>
        <v>0</v>
      </c>
      <c r="IA55" s="126">
        <f>'2 кв.'!IA56+'1 кв.'!IA61</f>
        <v>0</v>
      </c>
      <c r="IB55" s="126">
        <f>'2 кв.'!IB56+'1 кв.'!IB61</f>
        <v>0</v>
      </c>
      <c r="IC55" s="126">
        <f>'2 кв.'!IC56+'1 кв.'!IC61</f>
        <v>0</v>
      </c>
      <c r="ID55" s="126">
        <f>'2 кв.'!ID56+'1 кв.'!ID61</f>
        <v>0</v>
      </c>
      <c r="IE55" s="126">
        <f>'2 кв.'!IE56+'1 кв.'!IE61</f>
        <v>0</v>
      </c>
      <c r="IF55" s="126">
        <f>'2 кв.'!IF56+'1 кв.'!IF61</f>
        <v>0</v>
      </c>
    </row>
    <row r="56" spans="1:240" ht="13.5" customHeight="1">
      <c r="A56" s="15"/>
      <c r="B56" s="54"/>
      <c r="C56" s="16" t="s">
        <v>17</v>
      </c>
      <c r="D56" s="84">
        <f t="shared" si="4"/>
        <v>0</v>
      </c>
      <c r="E56" s="77">
        <f t="shared" si="5"/>
        <v>0</v>
      </c>
      <c r="F56" s="77"/>
      <c r="G56" s="126">
        <f>'2 кв.'!G57+'1 кв.'!G62</f>
        <v>0</v>
      </c>
      <c r="H56" s="126">
        <f>'2 кв.'!H57+'1 кв.'!H62</f>
        <v>0</v>
      </c>
      <c r="I56" s="126">
        <f>'2 кв.'!I57+'1 кв.'!I62</f>
        <v>0</v>
      </c>
      <c r="J56" s="126">
        <f>'2 кв.'!J57+'1 кв.'!J62</f>
        <v>0</v>
      </c>
      <c r="K56" s="126">
        <f>'2 кв.'!K57+'1 кв.'!K62</f>
        <v>0</v>
      </c>
      <c r="L56" s="126">
        <f>'2 кв.'!L57+'1 кв.'!L62</f>
        <v>0</v>
      </c>
      <c r="M56" s="126">
        <f>'2 кв.'!M57+'1 кв.'!M62</f>
        <v>0</v>
      </c>
      <c r="N56" s="126">
        <f>'2 кв.'!N57+'1 кв.'!N62</f>
        <v>0</v>
      </c>
      <c r="O56" s="126">
        <f>'2 кв.'!O57+'1 кв.'!O62</f>
        <v>0</v>
      </c>
      <c r="P56" s="126">
        <f>'2 кв.'!P57+'1 кв.'!P62</f>
        <v>0</v>
      </c>
      <c r="Q56" s="126">
        <f>'2 кв.'!Q57+'1 кв.'!Q62</f>
        <v>0</v>
      </c>
      <c r="R56" s="126">
        <f>'2 кв.'!R57+'1 кв.'!R62</f>
        <v>0</v>
      </c>
      <c r="S56" s="126">
        <f>'2 кв.'!S57+'1 кв.'!S62</f>
        <v>0</v>
      </c>
      <c r="T56" s="126">
        <f>'2 кв.'!T57+'1 кв.'!T62</f>
        <v>0</v>
      </c>
      <c r="U56" s="126">
        <f>'2 кв.'!U57+'1 кв.'!U62</f>
        <v>0</v>
      </c>
      <c r="V56" s="126">
        <f>'2 кв.'!V57+'1 кв.'!V62</f>
        <v>0</v>
      </c>
      <c r="W56" s="126">
        <f>'2 кв.'!W57+'1 кв.'!W62</f>
        <v>0</v>
      </c>
      <c r="X56" s="126">
        <f>'2 кв.'!X57+'1 кв.'!X62</f>
        <v>0</v>
      </c>
      <c r="Y56" s="126">
        <f>'2 кв.'!Y57+'1 кв.'!Y62</f>
        <v>0</v>
      </c>
      <c r="Z56" s="126">
        <f>'2 кв.'!Z57+'1 кв.'!Z62</f>
        <v>0</v>
      </c>
      <c r="AA56" s="126">
        <f>'2 кв.'!AA57+'1 кв.'!AA62</f>
        <v>0</v>
      </c>
      <c r="AB56" s="126">
        <f>'2 кв.'!AB57+'1 кв.'!AB62</f>
        <v>0</v>
      </c>
      <c r="AC56" s="126">
        <f>'2 кв.'!AC57+'1 кв.'!AC62</f>
        <v>0</v>
      </c>
      <c r="AD56" s="126">
        <f>'2 кв.'!AD57+'1 кв.'!AD62</f>
        <v>0</v>
      </c>
      <c r="AE56" s="126">
        <f>'2 кв.'!AE57+'1 кв.'!AE62</f>
        <v>0</v>
      </c>
      <c r="AF56" s="126">
        <f>'2 кв.'!AF57+'1 кв.'!AF62</f>
        <v>0</v>
      </c>
      <c r="AG56" s="126">
        <f>'2 кв.'!AG57+'1 кв.'!AG62</f>
        <v>0</v>
      </c>
      <c r="AH56" s="126">
        <f>'2 кв.'!AH57+'1 кв.'!AH62</f>
        <v>0</v>
      </c>
      <c r="AI56" s="126">
        <f>'2 кв.'!AI57+'1 кв.'!AI62</f>
        <v>0</v>
      </c>
      <c r="AJ56" s="126">
        <f>'2 кв.'!AJ57+'1 кв.'!AJ62</f>
        <v>0</v>
      </c>
      <c r="AK56" s="126">
        <f>'2 кв.'!AK57+'1 кв.'!AK62</f>
        <v>0</v>
      </c>
      <c r="AL56" s="126">
        <f>'2 кв.'!AL57+'1 кв.'!AL62</f>
        <v>0</v>
      </c>
      <c r="AM56" s="126">
        <f>'2 кв.'!AM57+'1 кв.'!AM62</f>
        <v>0</v>
      </c>
      <c r="AN56" s="126">
        <f>'2 кв.'!AN57+'1 кв.'!AN62</f>
        <v>0</v>
      </c>
      <c r="AO56" s="126">
        <f>'2 кв.'!AO57+'1 кв.'!AO62</f>
        <v>0</v>
      </c>
      <c r="AP56" s="126">
        <f>'2 кв.'!AP57+'1 кв.'!AP62</f>
        <v>0</v>
      </c>
      <c r="AQ56" s="126">
        <f>'2 кв.'!AQ57+'1 кв.'!AQ62</f>
        <v>0</v>
      </c>
      <c r="AR56" s="126">
        <f>'2 кв.'!AR57+'1 кв.'!AR62</f>
        <v>0</v>
      </c>
      <c r="AS56" s="126">
        <f>'2 кв.'!AS57+'1 кв.'!AS62</f>
        <v>0</v>
      </c>
      <c r="AT56" s="126">
        <f>'2 кв.'!AT57+'1 кв.'!AT62</f>
        <v>0</v>
      </c>
      <c r="AU56" s="126">
        <f>'2 кв.'!AU57+'1 кв.'!AU62</f>
        <v>0</v>
      </c>
      <c r="AV56" s="126">
        <f>'2 кв.'!AV57+'1 кв.'!AV62</f>
        <v>0</v>
      </c>
      <c r="AW56" s="126">
        <f>'2 кв.'!AW57+'1 кв.'!AW62</f>
        <v>0</v>
      </c>
      <c r="AX56" s="126">
        <f>'2 кв.'!AX57+'1 кв.'!AX62</f>
        <v>0</v>
      </c>
      <c r="AY56" s="126">
        <f>'2 кв.'!AY57+'1 кв.'!AY62</f>
        <v>0</v>
      </c>
      <c r="AZ56" s="126">
        <f>'2 кв.'!AZ57+'1 кв.'!AZ62</f>
        <v>0</v>
      </c>
      <c r="BA56" s="126">
        <f>'2 кв.'!BA57+'1 кв.'!BA62</f>
        <v>0</v>
      </c>
      <c r="BB56" s="126">
        <f>'2 кв.'!BB57+'1 кв.'!BB62</f>
        <v>0</v>
      </c>
      <c r="BC56" s="126">
        <f>'2 кв.'!BC57+'1 кв.'!BC62</f>
        <v>0</v>
      </c>
      <c r="BD56" s="126">
        <f>'2 кв.'!BD57+'1 кв.'!BD62</f>
        <v>0</v>
      </c>
      <c r="BE56" s="126">
        <f>'2 кв.'!BE57+'1 кв.'!BE62</f>
        <v>0</v>
      </c>
      <c r="BF56" s="126">
        <f>'2 кв.'!BF57+'1 кв.'!BF62</f>
        <v>0</v>
      </c>
      <c r="BG56" s="126">
        <f>'2 кв.'!BG57+'1 кв.'!BG62</f>
        <v>0</v>
      </c>
      <c r="BH56" s="126">
        <f>'2 кв.'!BH57+'1 кв.'!BH62</f>
        <v>0</v>
      </c>
      <c r="BI56" s="126">
        <f>'2 кв.'!BI57+'1 кв.'!BI62</f>
        <v>0</v>
      </c>
      <c r="BJ56" s="126">
        <f>'2 кв.'!BJ57+'1 кв.'!BJ62</f>
        <v>0</v>
      </c>
      <c r="BK56" s="126">
        <f>'2 кв.'!BK57+'1 кв.'!BK62</f>
        <v>0</v>
      </c>
      <c r="BL56" s="126">
        <f>'2 кв.'!BL57+'1 кв.'!BL62</f>
        <v>0</v>
      </c>
      <c r="BM56" s="126">
        <f>'2 кв.'!BM57+'1 кв.'!BM62</f>
        <v>0</v>
      </c>
      <c r="BN56" s="126">
        <f>'2 кв.'!BN57+'1 кв.'!BN62</f>
        <v>0</v>
      </c>
      <c r="BO56" s="126">
        <f>'2 кв.'!BO57+'1 кв.'!BO62</f>
        <v>0</v>
      </c>
      <c r="BP56" s="126">
        <f>'2 кв.'!BP57+'1 кв.'!BP62</f>
        <v>0</v>
      </c>
      <c r="BQ56" s="126">
        <f>'2 кв.'!BQ57+'1 кв.'!BQ62</f>
        <v>0</v>
      </c>
      <c r="BR56" s="126">
        <f>'2 кв.'!BR57+'1 кв.'!BR62</f>
        <v>0</v>
      </c>
      <c r="BS56" s="126">
        <f>'2 кв.'!BS57+'1 кв.'!BS62</f>
        <v>0</v>
      </c>
      <c r="BT56" s="126">
        <f>'2 кв.'!BT57+'1 кв.'!BT62</f>
        <v>0</v>
      </c>
      <c r="BU56" s="126">
        <f>'2 кв.'!BU57+'1 кв.'!BU62</f>
        <v>0</v>
      </c>
      <c r="BV56" s="126">
        <f>'2 кв.'!BV57+'1 кв.'!BV62</f>
        <v>0</v>
      </c>
      <c r="BW56" s="126">
        <f>'2 кв.'!BW57+'1 кв.'!BW62</f>
        <v>0</v>
      </c>
      <c r="BX56" s="126">
        <f>'2 кв.'!BX57+'1 кв.'!BX62</f>
        <v>0</v>
      </c>
      <c r="BY56" s="126">
        <f>'2 кв.'!BY57+'1 кв.'!BY62</f>
        <v>0</v>
      </c>
      <c r="BZ56" s="126">
        <f>'2 кв.'!BZ57+'1 кв.'!BZ62</f>
        <v>0</v>
      </c>
      <c r="CA56" s="126">
        <f>'2 кв.'!CA57+'1 кв.'!CA62</f>
        <v>0</v>
      </c>
      <c r="CB56" s="126">
        <f>'2 кв.'!CB57+'1 кв.'!CB62</f>
        <v>0</v>
      </c>
      <c r="CC56" s="126">
        <f>'2 кв.'!CC57+'1 кв.'!CC62</f>
        <v>0</v>
      </c>
      <c r="CD56" s="126">
        <f>'2 кв.'!CD57+'1 кв.'!CD62</f>
        <v>0</v>
      </c>
      <c r="CE56" s="126">
        <f>'2 кв.'!CE57+'1 кв.'!CE62</f>
        <v>0</v>
      </c>
      <c r="CF56" s="126">
        <f>'2 кв.'!CF57+'1 кв.'!CF62</f>
        <v>0</v>
      </c>
      <c r="CG56" s="126">
        <f>'2 кв.'!CG57+'1 кв.'!CG62</f>
        <v>0</v>
      </c>
      <c r="CH56" s="126">
        <f>'2 кв.'!CH57+'1 кв.'!CH62</f>
        <v>0</v>
      </c>
      <c r="CI56" s="126">
        <f>'2 кв.'!CI57+'1 кв.'!CI62</f>
        <v>0</v>
      </c>
      <c r="CJ56" s="126">
        <f>'2 кв.'!CJ57+'1 кв.'!CJ62</f>
        <v>0</v>
      </c>
      <c r="CK56" s="126">
        <f>'2 кв.'!CK57+'1 кв.'!CK62</f>
        <v>0</v>
      </c>
      <c r="CL56" s="126">
        <f>'2 кв.'!CL57+'1 кв.'!CL62</f>
        <v>0</v>
      </c>
      <c r="CM56" s="126">
        <f>'2 кв.'!CM57+'1 кв.'!CM62</f>
        <v>0</v>
      </c>
      <c r="CN56" s="126">
        <f>'2 кв.'!CN57+'1 кв.'!CN62</f>
        <v>0</v>
      </c>
      <c r="CO56" s="126">
        <f>'2 кв.'!CO57+'1 кв.'!CO62</f>
        <v>0</v>
      </c>
      <c r="CP56" s="126">
        <f>'2 кв.'!CP57+'1 кв.'!CP62</f>
        <v>0</v>
      </c>
      <c r="CQ56" s="126">
        <f>'2 кв.'!CQ57+'1 кв.'!CQ62</f>
        <v>0</v>
      </c>
      <c r="CR56" s="126">
        <f>'2 кв.'!CR57+'1 кв.'!CR62</f>
        <v>0</v>
      </c>
      <c r="CS56" s="126">
        <f>'2 кв.'!CS57+'1 кв.'!CS62</f>
        <v>0</v>
      </c>
      <c r="CT56" s="126">
        <f>'2 кв.'!CT57+'1 кв.'!CT62</f>
        <v>0</v>
      </c>
      <c r="CU56" s="126">
        <f>'2 кв.'!CU57+'1 кв.'!CU62</f>
        <v>0</v>
      </c>
      <c r="CV56" s="126">
        <f>'2 кв.'!CV57+'1 кв.'!CV62</f>
        <v>0</v>
      </c>
      <c r="CW56" s="126">
        <f>'2 кв.'!CW57+'1 кв.'!CW62</f>
        <v>0</v>
      </c>
      <c r="CX56" s="126">
        <f>'2 кв.'!CX57+'1 кв.'!CX62</f>
        <v>0</v>
      </c>
      <c r="CY56" s="126">
        <f>'2 кв.'!CY57+'1 кв.'!CY62</f>
        <v>0</v>
      </c>
      <c r="CZ56" s="126">
        <f>'2 кв.'!CZ57+'1 кв.'!CZ62</f>
        <v>0</v>
      </c>
      <c r="DA56" s="126">
        <f>'2 кв.'!DA57+'1 кв.'!DA62</f>
        <v>0</v>
      </c>
      <c r="DB56" s="126">
        <f>'2 кв.'!DB57+'1 кв.'!DB62</f>
        <v>0</v>
      </c>
      <c r="DC56" s="126">
        <f>'2 кв.'!DC57+'1 кв.'!DC62</f>
        <v>0</v>
      </c>
      <c r="DD56" s="126">
        <f>'2 кв.'!DD57+'1 кв.'!DD62</f>
        <v>0</v>
      </c>
      <c r="DE56" s="126">
        <f>'2 кв.'!DE57+'1 кв.'!DE62</f>
        <v>0</v>
      </c>
      <c r="DF56" s="126">
        <f>'2 кв.'!DF57+'1 кв.'!DF62</f>
        <v>0</v>
      </c>
      <c r="DG56" s="126">
        <f>'2 кв.'!DG57+'1 кв.'!DG62</f>
        <v>0</v>
      </c>
      <c r="DH56" s="126">
        <f>'2 кв.'!DH57+'1 кв.'!DH62</f>
        <v>0</v>
      </c>
      <c r="DI56" s="126">
        <f>'2 кв.'!DI57+'1 кв.'!DI62</f>
        <v>0</v>
      </c>
      <c r="DJ56" s="126">
        <f>'2 кв.'!DJ57+'1 кв.'!DJ62</f>
        <v>0</v>
      </c>
      <c r="DK56" s="126">
        <f>'2 кв.'!DK57+'1 кв.'!DK62</f>
        <v>0</v>
      </c>
      <c r="DL56" s="126">
        <f>'2 кв.'!DL57+'1 кв.'!DL62</f>
        <v>0</v>
      </c>
      <c r="DM56" s="126">
        <f>'2 кв.'!DM57+'1 кв.'!DM62</f>
        <v>0</v>
      </c>
      <c r="DN56" s="126">
        <f>'2 кв.'!DN57+'1 кв.'!DN62</f>
        <v>0</v>
      </c>
      <c r="DO56" s="126">
        <f>'2 кв.'!DO57+'1 кв.'!DO62</f>
        <v>0</v>
      </c>
      <c r="DP56" s="126">
        <f>'2 кв.'!DP57+'1 кв.'!DP62</f>
        <v>0</v>
      </c>
      <c r="DQ56" s="126">
        <f>'2 кв.'!DQ57+'1 кв.'!DQ62</f>
        <v>0</v>
      </c>
      <c r="DR56" s="126">
        <f>'2 кв.'!DR57+'1 кв.'!DR62</f>
        <v>0</v>
      </c>
      <c r="DS56" s="126">
        <f>'2 кв.'!DS57+'1 кв.'!DS62</f>
        <v>0</v>
      </c>
      <c r="DT56" s="126">
        <f>'2 кв.'!DT57+'1 кв.'!DT62</f>
        <v>0</v>
      </c>
      <c r="DU56" s="126">
        <f>'2 кв.'!DU57+'1 кв.'!DU62</f>
        <v>0</v>
      </c>
      <c r="DV56" s="126">
        <f>'2 кв.'!DV57+'1 кв.'!DV62</f>
        <v>0</v>
      </c>
      <c r="DW56" s="126">
        <f>'2 кв.'!DW57+'1 кв.'!DW62</f>
        <v>0</v>
      </c>
      <c r="DX56" s="126">
        <f>'2 кв.'!DX57+'1 кв.'!DX62</f>
        <v>0</v>
      </c>
      <c r="DY56" s="126">
        <f>'2 кв.'!DY57+'1 кв.'!DY62</f>
        <v>0</v>
      </c>
      <c r="DZ56" s="126">
        <f>'2 кв.'!DZ57+'1 кв.'!DZ62</f>
        <v>0</v>
      </c>
      <c r="EA56" s="126">
        <f>'2 кв.'!EA57+'1 кв.'!EA62</f>
        <v>0</v>
      </c>
      <c r="EB56" s="126">
        <f>'2 кв.'!EB57+'1 кв.'!EB62</f>
        <v>0</v>
      </c>
      <c r="EC56" s="126">
        <f>'2 кв.'!EC57+'1 кв.'!EC62</f>
        <v>0</v>
      </c>
      <c r="ED56" s="126">
        <f>'2 кв.'!ED57+'1 кв.'!ED62</f>
        <v>0</v>
      </c>
      <c r="EE56" s="126">
        <f>'2 кв.'!EE57+'1 кв.'!EE62</f>
        <v>0</v>
      </c>
      <c r="EF56" s="126">
        <f>'2 кв.'!EF57+'1 кв.'!EF62</f>
        <v>0</v>
      </c>
      <c r="EG56" s="126">
        <f>'2 кв.'!EG57+'1 кв.'!EG62</f>
        <v>0</v>
      </c>
      <c r="EH56" s="126">
        <f>'2 кв.'!EH57+'1 кв.'!EH62</f>
        <v>0</v>
      </c>
      <c r="EI56" s="126">
        <f>'2 кв.'!EI57+'1 кв.'!EI62</f>
        <v>0</v>
      </c>
      <c r="EJ56" s="126">
        <f>'2 кв.'!EJ57+'1 кв.'!EJ62</f>
        <v>0</v>
      </c>
      <c r="EK56" s="126">
        <f>'2 кв.'!EK57+'1 кв.'!EK62</f>
        <v>0</v>
      </c>
      <c r="EL56" s="126">
        <f>'2 кв.'!EL57+'1 кв.'!EL62</f>
        <v>0</v>
      </c>
      <c r="EM56" s="126">
        <f>'2 кв.'!EM57+'1 кв.'!EM62</f>
        <v>0</v>
      </c>
      <c r="EN56" s="126">
        <f>'2 кв.'!EN57+'1 кв.'!EN62</f>
        <v>0</v>
      </c>
      <c r="EO56" s="126">
        <f>'2 кв.'!EO57+'1 кв.'!EO62</f>
        <v>0</v>
      </c>
      <c r="EP56" s="126">
        <f>'2 кв.'!EP57+'1 кв.'!EP62</f>
        <v>0</v>
      </c>
      <c r="EQ56" s="126">
        <f>'2 кв.'!EQ57+'1 кв.'!EQ62</f>
        <v>0</v>
      </c>
      <c r="ER56" s="126">
        <f>'2 кв.'!ER57+'1 кв.'!ER62</f>
        <v>0</v>
      </c>
      <c r="ES56" s="126">
        <f>'2 кв.'!ES57+'1 кв.'!ES62</f>
        <v>0</v>
      </c>
      <c r="ET56" s="126">
        <f>'2 кв.'!ET57+'1 кв.'!ET62</f>
        <v>0</v>
      </c>
      <c r="EU56" s="126">
        <f>'2 кв.'!EU57+'1 кв.'!EU62</f>
        <v>0</v>
      </c>
      <c r="EV56" s="126">
        <f>'2 кв.'!EV57+'1 кв.'!EV62</f>
        <v>0</v>
      </c>
      <c r="EW56" s="126">
        <f>'2 кв.'!EW57+'1 кв.'!EW62</f>
        <v>0</v>
      </c>
      <c r="EX56" s="126">
        <f>'2 кв.'!EX57+'1 кв.'!EX62</f>
        <v>0</v>
      </c>
      <c r="EY56" s="126">
        <f>'2 кв.'!EY57+'1 кв.'!EY62</f>
        <v>0</v>
      </c>
      <c r="EZ56" s="126">
        <f>'2 кв.'!EZ57+'1 кв.'!EZ62</f>
        <v>0</v>
      </c>
      <c r="FA56" s="126">
        <f>'2 кв.'!FA57+'1 кв.'!FA62</f>
        <v>0</v>
      </c>
      <c r="FB56" s="126">
        <f>'2 кв.'!FB57+'1 кв.'!FB62</f>
        <v>0</v>
      </c>
      <c r="FC56" s="126">
        <f>'2 кв.'!FC57+'1 кв.'!FC62</f>
        <v>0</v>
      </c>
      <c r="FD56" s="126">
        <f>'2 кв.'!FD57+'1 кв.'!FD62</f>
        <v>0</v>
      </c>
      <c r="FE56" s="126">
        <f>'2 кв.'!FE57+'1 кв.'!FE62</f>
        <v>0</v>
      </c>
      <c r="FF56" s="126">
        <f>'2 кв.'!FF57+'1 кв.'!FF62</f>
        <v>0</v>
      </c>
      <c r="FG56" s="126">
        <f>'2 кв.'!FG57+'1 кв.'!FG62</f>
        <v>0</v>
      </c>
      <c r="FH56" s="126">
        <f>'2 кв.'!FH57+'1 кв.'!FH62</f>
        <v>0</v>
      </c>
      <c r="FI56" s="126">
        <f>'2 кв.'!FI57+'1 кв.'!FI62</f>
        <v>0</v>
      </c>
      <c r="FJ56" s="126">
        <f>'2 кв.'!FJ57+'1 кв.'!FJ62</f>
        <v>0</v>
      </c>
      <c r="FK56" s="126">
        <f>'2 кв.'!FK57+'1 кв.'!FK62</f>
        <v>0</v>
      </c>
      <c r="FL56" s="126">
        <f>'2 кв.'!FL57+'1 кв.'!FL62</f>
        <v>0</v>
      </c>
      <c r="FM56" s="126">
        <f>'2 кв.'!FM57+'1 кв.'!FM62</f>
        <v>0</v>
      </c>
      <c r="FN56" s="126">
        <f>'2 кв.'!FN57+'1 кв.'!FN62</f>
        <v>0</v>
      </c>
      <c r="FO56" s="126">
        <f>'2 кв.'!FO57+'1 кв.'!FO62</f>
        <v>0</v>
      </c>
      <c r="FP56" s="126">
        <f>'2 кв.'!FP57+'1 кв.'!FP62</f>
        <v>0</v>
      </c>
      <c r="FQ56" s="126">
        <f>'2 кв.'!FQ57+'1 кв.'!FQ62</f>
        <v>0</v>
      </c>
      <c r="FR56" s="126">
        <f>'2 кв.'!FR57+'1 кв.'!FR62</f>
        <v>0</v>
      </c>
      <c r="FS56" s="126">
        <f>'2 кв.'!FS57+'1 кв.'!FS62</f>
        <v>0</v>
      </c>
      <c r="FT56" s="126">
        <f>'2 кв.'!FT57+'1 кв.'!FT62</f>
        <v>0</v>
      </c>
      <c r="FU56" s="126">
        <f>'2 кв.'!FU57+'1 кв.'!FU62</f>
        <v>0</v>
      </c>
      <c r="FV56" s="126">
        <f>'2 кв.'!FV57+'1 кв.'!FV62</f>
        <v>0</v>
      </c>
      <c r="FW56" s="126">
        <f>'2 кв.'!FW57+'1 кв.'!FW62</f>
        <v>0</v>
      </c>
      <c r="FX56" s="126">
        <f>'2 кв.'!FX57+'1 кв.'!FX62</f>
        <v>0</v>
      </c>
      <c r="FY56" s="126">
        <f>'2 кв.'!FY57+'1 кв.'!FY62</f>
        <v>0</v>
      </c>
      <c r="FZ56" s="126">
        <f>'2 кв.'!FZ57+'1 кв.'!FZ62</f>
        <v>0</v>
      </c>
      <c r="GA56" s="126">
        <f>'2 кв.'!GA57+'1 кв.'!GA62</f>
        <v>0</v>
      </c>
      <c r="GB56" s="126">
        <f>'2 кв.'!GB57+'1 кв.'!GB62</f>
        <v>0</v>
      </c>
      <c r="GC56" s="126">
        <f>'2 кв.'!GC57+'1 кв.'!GC62</f>
        <v>0</v>
      </c>
      <c r="GD56" s="126">
        <f>'2 кв.'!GD57+'1 кв.'!GD62</f>
        <v>0</v>
      </c>
      <c r="GE56" s="126">
        <f>'2 кв.'!GE57+'1 кв.'!GE62</f>
        <v>0</v>
      </c>
      <c r="GF56" s="126">
        <f>'2 кв.'!GF57+'1 кв.'!GF62</f>
        <v>0</v>
      </c>
      <c r="GG56" s="126">
        <f>'2 кв.'!GG57+'1 кв.'!GG62</f>
        <v>0</v>
      </c>
      <c r="GH56" s="126">
        <f>'2 кв.'!GH57+'1 кв.'!GH62</f>
        <v>0</v>
      </c>
      <c r="GI56" s="126">
        <f>'2 кв.'!GI57+'1 кв.'!GI62</f>
        <v>0</v>
      </c>
      <c r="GJ56" s="126">
        <f>'2 кв.'!GJ57+'1 кв.'!GJ62</f>
        <v>0</v>
      </c>
      <c r="GK56" s="126">
        <f>'2 кв.'!GK57+'1 кв.'!GK62</f>
        <v>0</v>
      </c>
      <c r="GL56" s="126">
        <f>'2 кв.'!GL57+'1 кв.'!GL62</f>
        <v>0</v>
      </c>
      <c r="GM56" s="126">
        <f>'2 кв.'!GM57+'1 кв.'!GM62</f>
        <v>0</v>
      </c>
      <c r="GN56" s="126">
        <f>'2 кв.'!GN57+'1 кв.'!GN62</f>
        <v>0</v>
      </c>
      <c r="GO56" s="126">
        <f>'2 кв.'!GO57+'1 кв.'!GO62</f>
        <v>0</v>
      </c>
      <c r="GP56" s="126">
        <f>'2 кв.'!GP57+'1 кв.'!GP62</f>
        <v>0</v>
      </c>
      <c r="GQ56" s="126">
        <f>'2 кв.'!GQ57+'1 кв.'!GQ62</f>
        <v>0</v>
      </c>
      <c r="GR56" s="126">
        <f>'2 кв.'!GR57+'1 кв.'!GR62</f>
        <v>0</v>
      </c>
      <c r="GS56" s="126">
        <f>'2 кв.'!GS57+'1 кв.'!GS62</f>
        <v>0</v>
      </c>
      <c r="GT56" s="126">
        <f>'2 кв.'!GT57+'1 кв.'!GT62</f>
        <v>0</v>
      </c>
      <c r="GU56" s="126">
        <f>'2 кв.'!GU57+'1 кв.'!GU62</f>
        <v>0</v>
      </c>
      <c r="GV56" s="126">
        <f>'2 кв.'!GV57+'1 кв.'!GV62</f>
        <v>0</v>
      </c>
      <c r="GW56" s="126">
        <f>'2 кв.'!GW57+'1 кв.'!GW62</f>
        <v>0</v>
      </c>
      <c r="GX56" s="126">
        <f>'2 кв.'!GX57+'1 кв.'!GX62</f>
        <v>0</v>
      </c>
      <c r="GY56" s="126">
        <f>'2 кв.'!GY57+'1 кв.'!GY62</f>
        <v>0</v>
      </c>
      <c r="GZ56" s="126">
        <f>'2 кв.'!GZ57+'1 кв.'!GZ62</f>
        <v>0</v>
      </c>
      <c r="HA56" s="126">
        <f>'2 кв.'!HA57+'1 кв.'!HA62</f>
        <v>0</v>
      </c>
      <c r="HB56" s="126">
        <f>'2 кв.'!HB57+'1 кв.'!HB62</f>
        <v>0</v>
      </c>
      <c r="HC56" s="126">
        <f>'2 кв.'!HC57+'1 кв.'!HC62</f>
        <v>0</v>
      </c>
      <c r="HD56" s="126">
        <f>'2 кв.'!HD57+'1 кв.'!HD62</f>
        <v>0</v>
      </c>
      <c r="HE56" s="126">
        <f>'2 кв.'!HE57+'1 кв.'!HE62</f>
        <v>0</v>
      </c>
      <c r="HF56" s="126">
        <f>'2 кв.'!HF57+'1 кв.'!HF62</f>
        <v>0</v>
      </c>
      <c r="HG56" s="126">
        <f>'2 кв.'!HG57+'1 кв.'!HG62</f>
        <v>0</v>
      </c>
      <c r="HH56" s="126">
        <f>'2 кв.'!HH57+'1 кв.'!HH62</f>
        <v>0</v>
      </c>
      <c r="HI56" s="126">
        <f>'2 кв.'!HI57+'1 кв.'!HI62</f>
        <v>0</v>
      </c>
      <c r="HJ56" s="126">
        <f>'2 кв.'!HJ57+'1 кв.'!HJ62</f>
        <v>0</v>
      </c>
      <c r="HK56" s="126">
        <f>'2 кв.'!HK57+'1 кв.'!HK62</f>
        <v>0</v>
      </c>
      <c r="HL56" s="126">
        <f>'2 кв.'!HL57+'1 кв.'!HL62</f>
        <v>0</v>
      </c>
      <c r="HM56" s="126">
        <f>'2 кв.'!HM57+'1 кв.'!HM62</f>
        <v>0</v>
      </c>
      <c r="HN56" s="126">
        <f>'2 кв.'!HN57+'1 кв.'!HN62</f>
        <v>0</v>
      </c>
      <c r="HO56" s="126">
        <f>'2 кв.'!HO57+'1 кв.'!HO62</f>
        <v>0</v>
      </c>
      <c r="HP56" s="126">
        <f>'2 кв.'!HP57+'1 кв.'!HP62</f>
        <v>0</v>
      </c>
      <c r="HQ56" s="126">
        <f>'2 кв.'!HQ57+'1 кв.'!HQ62</f>
        <v>0</v>
      </c>
      <c r="HR56" s="126">
        <f>'2 кв.'!HR57+'1 кв.'!HR62</f>
        <v>0</v>
      </c>
      <c r="HS56" s="126">
        <f>'2 кв.'!HS57+'1 кв.'!HS62</f>
        <v>0</v>
      </c>
      <c r="HT56" s="126">
        <f>'2 кв.'!HT57+'1 кв.'!HT62</f>
        <v>0</v>
      </c>
      <c r="HU56" s="126">
        <f>'2 кв.'!HU57+'1 кв.'!HU62</f>
        <v>0</v>
      </c>
      <c r="HV56" s="126">
        <f>'2 кв.'!HV57+'1 кв.'!HV62</f>
        <v>0</v>
      </c>
      <c r="HW56" s="126">
        <f>'2 кв.'!HW57+'1 кв.'!HW62</f>
        <v>0</v>
      </c>
      <c r="HX56" s="126">
        <f>'2 кв.'!HX57+'1 кв.'!HX62</f>
        <v>0</v>
      </c>
      <c r="HY56" s="126">
        <f>'2 кв.'!HY57+'1 кв.'!HY62</f>
        <v>0</v>
      </c>
      <c r="HZ56" s="126">
        <f>'2 кв.'!HZ57+'1 кв.'!HZ62</f>
        <v>0</v>
      </c>
      <c r="IA56" s="126">
        <f>'2 кв.'!IA57+'1 кв.'!IA62</f>
        <v>0</v>
      </c>
      <c r="IB56" s="126">
        <f>'2 кв.'!IB57+'1 кв.'!IB62</f>
        <v>0</v>
      </c>
      <c r="IC56" s="126">
        <f>'2 кв.'!IC57+'1 кв.'!IC62</f>
        <v>0</v>
      </c>
      <c r="ID56" s="126">
        <f>'2 кв.'!ID57+'1 кв.'!ID62</f>
        <v>0</v>
      </c>
      <c r="IE56" s="126">
        <f>'2 кв.'!IE57+'1 кв.'!IE62</f>
        <v>0</v>
      </c>
      <c r="IF56" s="126">
        <f>'2 кв.'!IF57+'1 кв.'!IF62</f>
        <v>0</v>
      </c>
    </row>
    <row r="57" spans="1:240" ht="13.5" customHeight="1">
      <c r="A57" s="15" t="s">
        <v>76</v>
      </c>
      <c r="B57" s="54" t="s">
        <v>77</v>
      </c>
      <c r="C57" s="16" t="s">
        <v>40</v>
      </c>
      <c r="D57" s="84">
        <f t="shared" si="4"/>
        <v>0</v>
      </c>
      <c r="E57" s="77">
        <f t="shared" si="5"/>
        <v>0</v>
      </c>
      <c r="F57" s="77"/>
      <c r="G57" s="126">
        <f>'2 кв.'!G58+'1 кв.'!G63</f>
        <v>0</v>
      </c>
      <c r="H57" s="126">
        <f>'2 кв.'!H58+'1 кв.'!H63</f>
        <v>0</v>
      </c>
      <c r="I57" s="126">
        <f>'2 кв.'!I58+'1 кв.'!I63</f>
        <v>0</v>
      </c>
      <c r="J57" s="126">
        <f>'2 кв.'!J58+'1 кв.'!J63</f>
        <v>0</v>
      </c>
      <c r="K57" s="126">
        <f>'2 кв.'!K58+'1 кв.'!K63</f>
        <v>0</v>
      </c>
      <c r="L57" s="126">
        <f>'2 кв.'!L58+'1 кв.'!L63</f>
        <v>0</v>
      </c>
      <c r="M57" s="126">
        <f>'2 кв.'!M58+'1 кв.'!M63</f>
        <v>0</v>
      </c>
      <c r="N57" s="126">
        <f>'2 кв.'!N58+'1 кв.'!N63</f>
        <v>0</v>
      </c>
      <c r="O57" s="126">
        <f>'2 кв.'!O58+'1 кв.'!O63</f>
        <v>0</v>
      </c>
      <c r="P57" s="126">
        <f>'2 кв.'!P58+'1 кв.'!P63</f>
        <v>0</v>
      </c>
      <c r="Q57" s="126">
        <f>'2 кв.'!Q58+'1 кв.'!Q63</f>
        <v>0</v>
      </c>
      <c r="R57" s="126">
        <f>'2 кв.'!R58+'1 кв.'!R63</f>
        <v>0</v>
      </c>
      <c r="S57" s="126">
        <f>'2 кв.'!S58+'1 кв.'!S63</f>
        <v>0</v>
      </c>
      <c r="T57" s="126">
        <f>'2 кв.'!T58+'1 кв.'!T63</f>
        <v>0</v>
      </c>
      <c r="U57" s="126">
        <f>'2 кв.'!U58+'1 кв.'!U63</f>
        <v>0</v>
      </c>
      <c r="V57" s="126">
        <f>'2 кв.'!V58+'1 кв.'!V63</f>
        <v>0</v>
      </c>
      <c r="W57" s="126">
        <f>'2 кв.'!W58+'1 кв.'!W63</f>
        <v>0</v>
      </c>
      <c r="X57" s="126">
        <f>'2 кв.'!X58+'1 кв.'!X63</f>
        <v>0</v>
      </c>
      <c r="Y57" s="126">
        <f>'2 кв.'!Y58+'1 кв.'!Y63</f>
        <v>0</v>
      </c>
      <c r="Z57" s="126">
        <f>'2 кв.'!Z58+'1 кв.'!Z63</f>
        <v>0</v>
      </c>
      <c r="AA57" s="126">
        <f>'2 кв.'!AA58+'1 кв.'!AA63</f>
        <v>0</v>
      </c>
      <c r="AB57" s="126">
        <f>'2 кв.'!AB58+'1 кв.'!AB63</f>
        <v>0</v>
      </c>
      <c r="AC57" s="126">
        <f>'2 кв.'!AC58+'1 кв.'!AC63</f>
        <v>0</v>
      </c>
      <c r="AD57" s="126">
        <f>'2 кв.'!AD58+'1 кв.'!AD63</f>
        <v>0</v>
      </c>
      <c r="AE57" s="126">
        <f>'2 кв.'!AE58+'1 кв.'!AE63</f>
        <v>0</v>
      </c>
      <c r="AF57" s="126">
        <f>'2 кв.'!AF58+'1 кв.'!AF63</f>
        <v>0</v>
      </c>
      <c r="AG57" s="126">
        <f>'2 кв.'!AG58+'1 кв.'!AG63</f>
        <v>0</v>
      </c>
      <c r="AH57" s="126">
        <f>'2 кв.'!AH58+'1 кв.'!AH63</f>
        <v>0</v>
      </c>
      <c r="AI57" s="126">
        <f>'2 кв.'!AI58+'1 кв.'!AI63</f>
        <v>0</v>
      </c>
      <c r="AJ57" s="126">
        <f>'2 кв.'!AJ58+'1 кв.'!AJ63</f>
        <v>0</v>
      </c>
      <c r="AK57" s="126">
        <f>'2 кв.'!AK58+'1 кв.'!AK63</f>
        <v>0</v>
      </c>
      <c r="AL57" s="126">
        <f>'2 кв.'!AL58+'1 кв.'!AL63</f>
        <v>0</v>
      </c>
      <c r="AM57" s="126">
        <f>'2 кв.'!AM58+'1 кв.'!AM63</f>
        <v>0</v>
      </c>
      <c r="AN57" s="126">
        <f>'2 кв.'!AN58+'1 кв.'!AN63</f>
        <v>0</v>
      </c>
      <c r="AO57" s="126">
        <f>'2 кв.'!AO58+'1 кв.'!AO63</f>
        <v>0</v>
      </c>
      <c r="AP57" s="126">
        <f>'2 кв.'!AP58+'1 кв.'!AP63</f>
        <v>0</v>
      </c>
      <c r="AQ57" s="126">
        <f>'2 кв.'!AQ58+'1 кв.'!AQ63</f>
        <v>0</v>
      </c>
      <c r="AR57" s="126">
        <f>'2 кв.'!AR58+'1 кв.'!AR63</f>
        <v>0</v>
      </c>
      <c r="AS57" s="126">
        <f>'2 кв.'!AS58+'1 кв.'!AS63</f>
        <v>0</v>
      </c>
      <c r="AT57" s="126">
        <f>'2 кв.'!AT58+'1 кв.'!AT63</f>
        <v>0</v>
      </c>
      <c r="AU57" s="126">
        <f>'2 кв.'!AU58+'1 кв.'!AU63</f>
        <v>0</v>
      </c>
      <c r="AV57" s="126">
        <f>'2 кв.'!AV58+'1 кв.'!AV63</f>
        <v>0</v>
      </c>
      <c r="AW57" s="126">
        <f>'2 кв.'!AW58+'1 кв.'!AW63</f>
        <v>0</v>
      </c>
      <c r="AX57" s="126">
        <f>'2 кв.'!AX58+'1 кв.'!AX63</f>
        <v>0</v>
      </c>
      <c r="AY57" s="126">
        <f>'2 кв.'!AY58+'1 кв.'!AY63</f>
        <v>0</v>
      </c>
      <c r="AZ57" s="126">
        <f>'2 кв.'!AZ58+'1 кв.'!AZ63</f>
        <v>0</v>
      </c>
      <c r="BA57" s="126">
        <f>'2 кв.'!BA58+'1 кв.'!BA63</f>
        <v>0</v>
      </c>
      <c r="BB57" s="126">
        <f>'2 кв.'!BB58+'1 кв.'!BB63</f>
        <v>0</v>
      </c>
      <c r="BC57" s="126">
        <f>'2 кв.'!BC58+'1 кв.'!BC63</f>
        <v>0</v>
      </c>
      <c r="BD57" s="126">
        <f>'2 кв.'!BD58+'1 кв.'!BD63</f>
        <v>0</v>
      </c>
      <c r="BE57" s="126">
        <f>'2 кв.'!BE58+'1 кв.'!BE63</f>
        <v>0</v>
      </c>
      <c r="BF57" s="126">
        <f>'2 кв.'!BF58+'1 кв.'!BF63</f>
        <v>0</v>
      </c>
      <c r="BG57" s="126">
        <f>'2 кв.'!BG58+'1 кв.'!BG63</f>
        <v>0</v>
      </c>
      <c r="BH57" s="126">
        <f>'2 кв.'!BH58+'1 кв.'!BH63</f>
        <v>0</v>
      </c>
      <c r="BI57" s="126">
        <f>'2 кв.'!BI58+'1 кв.'!BI63</f>
        <v>0</v>
      </c>
      <c r="BJ57" s="126">
        <f>'2 кв.'!BJ58+'1 кв.'!BJ63</f>
        <v>0</v>
      </c>
      <c r="BK57" s="126">
        <f>'2 кв.'!BK58+'1 кв.'!BK63</f>
        <v>0</v>
      </c>
      <c r="BL57" s="126">
        <f>'2 кв.'!BL58+'1 кв.'!BL63</f>
        <v>0</v>
      </c>
      <c r="BM57" s="126">
        <f>'2 кв.'!BM58+'1 кв.'!BM63</f>
        <v>0</v>
      </c>
      <c r="BN57" s="126">
        <f>'2 кв.'!BN58+'1 кв.'!BN63</f>
        <v>0</v>
      </c>
      <c r="BO57" s="126">
        <f>'2 кв.'!BO58+'1 кв.'!BO63</f>
        <v>0</v>
      </c>
      <c r="BP57" s="126">
        <f>'2 кв.'!BP58+'1 кв.'!BP63</f>
        <v>0</v>
      </c>
      <c r="BQ57" s="126">
        <f>'2 кв.'!BQ58+'1 кв.'!BQ63</f>
        <v>0</v>
      </c>
      <c r="BR57" s="126">
        <f>'2 кв.'!BR58+'1 кв.'!BR63</f>
        <v>0</v>
      </c>
      <c r="BS57" s="126">
        <f>'2 кв.'!BS58+'1 кв.'!BS63</f>
        <v>0</v>
      </c>
      <c r="BT57" s="126">
        <f>'2 кв.'!BT58+'1 кв.'!BT63</f>
        <v>0</v>
      </c>
      <c r="BU57" s="126">
        <f>'2 кв.'!BU58+'1 кв.'!BU63</f>
        <v>0</v>
      </c>
      <c r="BV57" s="126">
        <f>'2 кв.'!BV58+'1 кв.'!BV63</f>
        <v>0</v>
      </c>
      <c r="BW57" s="126">
        <f>'2 кв.'!BW58+'1 кв.'!BW63</f>
        <v>0</v>
      </c>
      <c r="BX57" s="126">
        <f>'2 кв.'!BX58+'1 кв.'!BX63</f>
        <v>0</v>
      </c>
      <c r="BY57" s="126">
        <f>'2 кв.'!BY58+'1 кв.'!BY63</f>
        <v>0</v>
      </c>
      <c r="BZ57" s="126">
        <f>'2 кв.'!BZ58+'1 кв.'!BZ63</f>
        <v>0</v>
      </c>
      <c r="CA57" s="126">
        <f>'2 кв.'!CA58+'1 кв.'!CA63</f>
        <v>0</v>
      </c>
      <c r="CB57" s="126">
        <f>'2 кв.'!CB58+'1 кв.'!CB63</f>
        <v>0</v>
      </c>
      <c r="CC57" s="126">
        <f>'2 кв.'!CC58+'1 кв.'!CC63</f>
        <v>0</v>
      </c>
      <c r="CD57" s="126">
        <f>'2 кв.'!CD58+'1 кв.'!CD63</f>
        <v>0</v>
      </c>
      <c r="CE57" s="126">
        <f>'2 кв.'!CE58+'1 кв.'!CE63</f>
        <v>0</v>
      </c>
      <c r="CF57" s="126">
        <f>'2 кв.'!CF58+'1 кв.'!CF63</f>
        <v>0</v>
      </c>
      <c r="CG57" s="126">
        <f>'2 кв.'!CG58+'1 кв.'!CG63</f>
        <v>0</v>
      </c>
      <c r="CH57" s="126">
        <f>'2 кв.'!CH58+'1 кв.'!CH63</f>
        <v>0</v>
      </c>
      <c r="CI57" s="126">
        <f>'2 кв.'!CI58+'1 кв.'!CI63</f>
        <v>0</v>
      </c>
      <c r="CJ57" s="126">
        <f>'2 кв.'!CJ58+'1 кв.'!CJ63</f>
        <v>0</v>
      </c>
      <c r="CK57" s="126">
        <f>'2 кв.'!CK58+'1 кв.'!CK63</f>
        <v>0</v>
      </c>
      <c r="CL57" s="126">
        <f>'2 кв.'!CL58+'1 кв.'!CL63</f>
        <v>0</v>
      </c>
      <c r="CM57" s="126">
        <f>'2 кв.'!CM58+'1 кв.'!CM63</f>
        <v>0</v>
      </c>
      <c r="CN57" s="126">
        <f>'2 кв.'!CN58+'1 кв.'!CN63</f>
        <v>0</v>
      </c>
      <c r="CO57" s="126">
        <f>'2 кв.'!CO58+'1 кв.'!CO63</f>
        <v>0</v>
      </c>
      <c r="CP57" s="126">
        <f>'2 кв.'!CP58+'1 кв.'!CP63</f>
        <v>0</v>
      </c>
      <c r="CQ57" s="126">
        <f>'2 кв.'!CQ58+'1 кв.'!CQ63</f>
        <v>0</v>
      </c>
      <c r="CR57" s="126">
        <f>'2 кв.'!CR58+'1 кв.'!CR63</f>
        <v>0</v>
      </c>
      <c r="CS57" s="126">
        <f>'2 кв.'!CS58+'1 кв.'!CS63</f>
        <v>0</v>
      </c>
      <c r="CT57" s="126">
        <f>'2 кв.'!CT58+'1 кв.'!CT63</f>
        <v>0</v>
      </c>
      <c r="CU57" s="126">
        <f>'2 кв.'!CU58+'1 кв.'!CU63</f>
        <v>0</v>
      </c>
      <c r="CV57" s="126">
        <f>'2 кв.'!CV58+'1 кв.'!CV63</f>
        <v>0</v>
      </c>
      <c r="CW57" s="126">
        <f>'2 кв.'!CW58+'1 кв.'!CW63</f>
        <v>0</v>
      </c>
      <c r="CX57" s="126">
        <f>'2 кв.'!CX58+'1 кв.'!CX63</f>
        <v>0</v>
      </c>
      <c r="CY57" s="126">
        <f>'2 кв.'!CY58+'1 кв.'!CY63</f>
        <v>0</v>
      </c>
      <c r="CZ57" s="126">
        <f>'2 кв.'!CZ58+'1 кв.'!CZ63</f>
        <v>0</v>
      </c>
      <c r="DA57" s="126">
        <f>'2 кв.'!DA58+'1 кв.'!DA63</f>
        <v>0</v>
      </c>
      <c r="DB57" s="126">
        <f>'2 кв.'!DB58+'1 кв.'!DB63</f>
        <v>0</v>
      </c>
      <c r="DC57" s="126">
        <f>'2 кв.'!DC58+'1 кв.'!DC63</f>
        <v>0</v>
      </c>
      <c r="DD57" s="126">
        <f>'2 кв.'!DD58+'1 кв.'!DD63</f>
        <v>0</v>
      </c>
      <c r="DE57" s="126">
        <f>'2 кв.'!DE58+'1 кв.'!DE63</f>
        <v>0</v>
      </c>
      <c r="DF57" s="126">
        <f>'2 кв.'!DF58+'1 кв.'!DF63</f>
        <v>0</v>
      </c>
      <c r="DG57" s="126">
        <f>'2 кв.'!DG58+'1 кв.'!DG63</f>
        <v>0</v>
      </c>
      <c r="DH57" s="126">
        <f>'2 кв.'!DH58+'1 кв.'!DH63</f>
        <v>0</v>
      </c>
      <c r="DI57" s="126">
        <f>'2 кв.'!DI58+'1 кв.'!DI63</f>
        <v>0</v>
      </c>
      <c r="DJ57" s="126">
        <f>'2 кв.'!DJ58+'1 кв.'!DJ63</f>
        <v>0</v>
      </c>
      <c r="DK57" s="126">
        <f>'2 кв.'!DK58+'1 кв.'!DK63</f>
        <v>0</v>
      </c>
      <c r="DL57" s="126">
        <f>'2 кв.'!DL58+'1 кв.'!DL63</f>
        <v>0</v>
      </c>
      <c r="DM57" s="126">
        <f>'2 кв.'!DM58+'1 кв.'!DM63</f>
        <v>0</v>
      </c>
      <c r="DN57" s="126">
        <f>'2 кв.'!DN58+'1 кв.'!DN63</f>
        <v>0</v>
      </c>
      <c r="DO57" s="126">
        <f>'2 кв.'!DO58+'1 кв.'!DO63</f>
        <v>0</v>
      </c>
      <c r="DP57" s="126">
        <f>'2 кв.'!DP58+'1 кв.'!DP63</f>
        <v>0</v>
      </c>
      <c r="DQ57" s="126">
        <f>'2 кв.'!DQ58+'1 кв.'!DQ63</f>
        <v>0</v>
      </c>
      <c r="DR57" s="126">
        <f>'2 кв.'!DR58+'1 кв.'!DR63</f>
        <v>0</v>
      </c>
      <c r="DS57" s="126">
        <f>'2 кв.'!DS58+'1 кв.'!DS63</f>
        <v>0</v>
      </c>
      <c r="DT57" s="126">
        <f>'2 кв.'!DT58+'1 кв.'!DT63</f>
        <v>0</v>
      </c>
      <c r="DU57" s="126">
        <f>'2 кв.'!DU58+'1 кв.'!DU63</f>
        <v>0</v>
      </c>
      <c r="DV57" s="126">
        <f>'2 кв.'!DV58+'1 кв.'!DV63</f>
        <v>0</v>
      </c>
      <c r="DW57" s="126">
        <f>'2 кв.'!DW58+'1 кв.'!DW63</f>
        <v>0</v>
      </c>
      <c r="DX57" s="126">
        <f>'2 кв.'!DX58+'1 кв.'!DX63</f>
        <v>0</v>
      </c>
      <c r="DY57" s="126">
        <f>'2 кв.'!DY58+'1 кв.'!DY63</f>
        <v>0</v>
      </c>
      <c r="DZ57" s="126">
        <f>'2 кв.'!DZ58+'1 кв.'!DZ63</f>
        <v>0</v>
      </c>
      <c r="EA57" s="126">
        <f>'2 кв.'!EA58+'1 кв.'!EA63</f>
        <v>0</v>
      </c>
      <c r="EB57" s="126">
        <f>'2 кв.'!EB58+'1 кв.'!EB63</f>
        <v>0</v>
      </c>
      <c r="EC57" s="126">
        <f>'2 кв.'!EC58+'1 кв.'!EC63</f>
        <v>0</v>
      </c>
      <c r="ED57" s="126">
        <f>'2 кв.'!ED58+'1 кв.'!ED63</f>
        <v>0</v>
      </c>
      <c r="EE57" s="126">
        <f>'2 кв.'!EE58+'1 кв.'!EE63</f>
        <v>0</v>
      </c>
      <c r="EF57" s="126">
        <f>'2 кв.'!EF58+'1 кв.'!EF63</f>
        <v>0</v>
      </c>
      <c r="EG57" s="126">
        <f>'2 кв.'!EG58+'1 кв.'!EG63</f>
        <v>0</v>
      </c>
      <c r="EH57" s="126">
        <f>'2 кв.'!EH58+'1 кв.'!EH63</f>
        <v>0</v>
      </c>
      <c r="EI57" s="126">
        <f>'2 кв.'!EI58+'1 кв.'!EI63</f>
        <v>0</v>
      </c>
      <c r="EJ57" s="126">
        <f>'2 кв.'!EJ58+'1 кв.'!EJ63</f>
        <v>0</v>
      </c>
      <c r="EK57" s="126">
        <f>'2 кв.'!EK58+'1 кв.'!EK63</f>
        <v>0</v>
      </c>
      <c r="EL57" s="126">
        <f>'2 кв.'!EL58+'1 кв.'!EL63</f>
        <v>0</v>
      </c>
      <c r="EM57" s="126">
        <f>'2 кв.'!EM58+'1 кв.'!EM63</f>
        <v>0</v>
      </c>
      <c r="EN57" s="126">
        <f>'2 кв.'!EN58+'1 кв.'!EN63</f>
        <v>0</v>
      </c>
      <c r="EO57" s="126">
        <f>'2 кв.'!EO58+'1 кв.'!EO63</f>
        <v>0</v>
      </c>
      <c r="EP57" s="126">
        <f>'2 кв.'!EP58+'1 кв.'!EP63</f>
        <v>0</v>
      </c>
      <c r="EQ57" s="126">
        <f>'2 кв.'!EQ58+'1 кв.'!EQ63</f>
        <v>0</v>
      </c>
      <c r="ER57" s="126">
        <f>'2 кв.'!ER58+'1 кв.'!ER63</f>
        <v>0</v>
      </c>
      <c r="ES57" s="126">
        <f>'2 кв.'!ES58+'1 кв.'!ES63</f>
        <v>0</v>
      </c>
      <c r="ET57" s="126">
        <f>'2 кв.'!ET58+'1 кв.'!ET63</f>
        <v>0</v>
      </c>
      <c r="EU57" s="126">
        <f>'2 кв.'!EU58+'1 кв.'!EU63</f>
        <v>0</v>
      </c>
      <c r="EV57" s="126">
        <f>'2 кв.'!EV58+'1 кв.'!EV63</f>
        <v>0</v>
      </c>
      <c r="EW57" s="126">
        <f>'2 кв.'!EW58+'1 кв.'!EW63</f>
        <v>0</v>
      </c>
      <c r="EX57" s="126">
        <f>'2 кв.'!EX58+'1 кв.'!EX63</f>
        <v>0</v>
      </c>
      <c r="EY57" s="126">
        <f>'2 кв.'!EY58+'1 кв.'!EY63</f>
        <v>0</v>
      </c>
      <c r="EZ57" s="126">
        <f>'2 кв.'!EZ58+'1 кв.'!EZ63</f>
        <v>0</v>
      </c>
      <c r="FA57" s="126">
        <f>'2 кв.'!FA58+'1 кв.'!FA63</f>
        <v>0</v>
      </c>
      <c r="FB57" s="126">
        <f>'2 кв.'!FB58+'1 кв.'!FB63</f>
        <v>0</v>
      </c>
      <c r="FC57" s="126">
        <f>'2 кв.'!FC58+'1 кв.'!FC63</f>
        <v>0</v>
      </c>
      <c r="FD57" s="126">
        <f>'2 кв.'!FD58+'1 кв.'!FD63</f>
        <v>0</v>
      </c>
      <c r="FE57" s="126">
        <f>'2 кв.'!FE58+'1 кв.'!FE63</f>
        <v>0</v>
      </c>
      <c r="FF57" s="126">
        <f>'2 кв.'!FF58+'1 кв.'!FF63</f>
        <v>0</v>
      </c>
      <c r="FG57" s="126">
        <f>'2 кв.'!FG58+'1 кв.'!FG63</f>
        <v>0</v>
      </c>
      <c r="FH57" s="126">
        <f>'2 кв.'!FH58+'1 кв.'!FH63</f>
        <v>0</v>
      </c>
      <c r="FI57" s="126">
        <f>'2 кв.'!FI58+'1 кв.'!FI63</f>
        <v>0</v>
      </c>
      <c r="FJ57" s="126">
        <f>'2 кв.'!FJ58+'1 кв.'!FJ63</f>
        <v>0</v>
      </c>
      <c r="FK57" s="126">
        <f>'2 кв.'!FK58+'1 кв.'!FK63</f>
        <v>0</v>
      </c>
      <c r="FL57" s="126">
        <f>'2 кв.'!FL58+'1 кв.'!FL63</f>
        <v>0</v>
      </c>
      <c r="FM57" s="126">
        <f>'2 кв.'!FM58+'1 кв.'!FM63</f>
        <v>0</v>
      </c>
      <c r="FN57" s="126">
        <f>'2 кв.'!FN58+'1 кв.'!FN63</f>
        <v>0</v>
      </c>
      <c r="FO57" s="126">
        <f>'2 кв.'!FO58+'1 кв.'!FO63</f>
        <v>0</v>
      </c>
      <c r="FP57" s="126">
        <f>'2 кв.'!FP58+'1 кв.'!FP63</f>
        <v>0</v>
      </c>
      <c r="FQ57" s="126">
        <f>'2 кв.'!FQ58+'1 кв.'!FQ63</f>
        <v>0</v>
      </c>
      <c r="FR57" s="126">
        <f>'2 кв.'!FR58+'1 кв.'!FR63</f>
        <v>0</v>
      </c>
      <c r="FS57" s="126">
        <f>'2 кв.'!FS58+'1 кв.'!FS63</f>
        <v>0</v>
      </c>
      <c r="FT57" s="126">
        <f>'2 кв.'!FT58+'1 кв.'!FT63</f>
        <v>0</v>
      </c>
      <c r="FU57" s="126">
        <f>'2 кв.'!FU58+'1 кв.'!FU63</f>
        <v>0</v>
      </c>
      <c r="FV57" s="126">
        <f>'2 кв.'!FV58+'1 кв.'!FV63</f>
        <v>0</v>
      </c>
      <c r="FW57" s="126">
        <f>'2 кв.'!FW58+'1 кв.'!FW63</f>
        <v>0</v>
      </c>
      <c r="FX57" s="126">
        <f>'2 кв.'!FX58+'1 кв.'!FX63</f>
        <v>0</v>
      </c>
      <c r="FY57" s="126">
        <f>'2 кв.'!FY58+'1 кв.'!FY63</f>
        <v>0</v>
      </c>
      <c r="FZ57" s="126">
        <f>'2 кв.'!FZ58+'1 кв.'!FZ63</f>
        <v>0</v>
      </c>
      <c r="GA57" s="126">
        <f>'2 кв.'!GA58+'1 кв.'!GA63</f>
        <v>0</v>
      </c>
      <c r="GB57" s="126">
        <f>'2 кв.'!GB58+'1 кв.'!GB63</f>
        <v>0</v>
      </c>
      <c r="GC57" s="126">
        <f>'2 кв.'!GC58+'1 кв.'!GC63</f>
        <v>0</v>
      </c>
      <c r="GD57" s="126">
        <f>'2 кв.'!GD58+'1 кв.'!GD63</f>
        <v>0</v>
      </c>
      <c r="GE57" s="126">
        <f>'2 кв.'!GE58+'1 кв.'!GE63</f>
        <v>0</v>
      </c>
      <c r="GF57" s="126">
        <f>'2 кв.'!GF58+'1 кв.'!GF63</f>
        <v>0</v>
      </c>
      <c r="GG57" s="126">
        <f>'2 кв.'!GG58+'1 кв.'!GG63</f>
        <v>0</v>
      </c>
      <c r="GH57" s="126">
        <f>'2 кв.'!GH58+'1 кв.'!GH63</f>
        <v>0</v>
      </c>
      <c r="GI57" s="126">
        <f>'2 кв.'!GI58+'1 кв.'!GI63</f>
        <v>0</v>
      </c>
      <c r="GJ57" s="126">
        <f>'2 кв.'!GJ58+'1 кв.'!GJ63</f>
        <v>0</v>
      </c>
      <c r="GK57" s="126">
        <f>'2 кв.'!GK58+'1 кв.'!GK63</f>
        <v>0</v>
      </c>
      <c r="GL57" s="126">
        <f>'2 кв.'!GL58+'1 кв.'!GL63</f>
        <v>0</v>
      </c>
      <c r="GM57" s="126">
        <f>'2 кв.'!GM58+'1 кв.'!GM63</f>
        <v>0</v>
      </c>
      <c r="GN57" s="126">
        <f>'2 кв.'!GN58+'1 кв.'!GN63</f>
        <v>0</v>
      </c>
      <c r="GO57" s="126">
        <f>'2 кв.'!GO58+'1 кв.'!GO63</f>
        <v>0</v>
      </c>
      <c r="GP57" s="126">
        <f>'2 кв.'!GP58+'1 кв.'!GP63</f>
        <v>0</v>
      </c>
      <c r="GQ57" s="126">
        <f>'2 кв.'!GQ58+'1 кв.'!GQ63</f>
        <v>0</v>
      </c>
      <c r="GR57" s="126">
        <f>'2 кв.'!GR58+'1 кв.'!GR63</f>
        <v>0</v>
      </c>
      <c r="GS57" s="126">
        <f>'2 кв.'!GS58+'1 кв.'!GS63</f>
        <v>0</v>
      </c>
      <c r="GT57" s="126">
        <f>'2 кв.'!GT58+'1 кв.'!GT63</f>
        <v>0</v>
      </c>
      <c r="GU57" s="126">
        <f>'2 кв.'!GU58+'1 кв.'!GU63</f>
        <v>0</v>
      </c>
      <c r="GV57" s="126">
        <f>'2 кв.'!GV58+'1 кв.'!GV63</f>
        <v>0</v>
      </c>
      <c r="GW57" s="126">
        <f>'2 кв.'!GW58+'1 кв.'!GW63</f>
        <v>0</v>
      </c>
      <c r="GX57" s="126">
        <f>'2 кв.'!GX58+'1 кв.'!GX63</f>
        <v>0</v>
      </c>
      <c r="GY57" s="126">
        <f>'2 кв.'!GY58+'1 кв.'!GY63</f>
        <v>0</v>
      </c>
      <c r="GZ57" s="126">
        <f>'2 кв.'!GZ58+'1 кв.'!GZ63</f>
        <v>0</v>
      </c>
      <c r="HA57" s="126">
        <f>'2 кв.'!HA58+'1 кв.'!HA63</f>
        <v>0</v>
      </c>
      <c r="HB57" s="126">
        <f>'2 кв.'!HB58+'1 кв.'!HB63</f>
        <v>0</v>
      </c>
      <c r="HC57" s="126">
        <f>'2 кв.'!HC58+'1 кв.'!HC63</f>
        <v>0</v>
      </c>
      <c r="HD57" s="126">
        <f>'2 кв.'!HD58+'1 кв.'!HD63</f>
        <v>0</v>
      </c>
      <c r="HE57" s="126">
        <f>'2 кв.'!HE58+'1 кв.'!HE63</f>
        <v>0</v>
      </c>
      <c r="HF57" s="126">
        <f>'2 кв.'!HF58+'1 кв.'!HF63</f>
        <v>0</v>
      </c>
      <c r="HG57" s="126">
        <f>'2 кв.'!HG58+'1 кв.'!HG63</f>
        <v>0</v>
      </c>
      <c r="HH57" s="126">
        <f>'2 кв.'!HH58+'1 кв.'!HH63</f>
        <v>0</v>
      </c>
      <c r="HI57" s="126">
        <f>'2 кв.'!HI58+'1 кв.'!HI63</f>
        <v>0</v>
      </c>
      <c r="HJ57" s="126">
        <f>'2 кв.'!HJ58+'1 кв.'!HJ63</f>
        <v>0</v>
      </c>
      <c r="HK57" s="126">
        <f>'2 кв.'!HK58+'1 кв.'!HK63</f>
        <v>0</v>
      </c>
      <c r="HL57" s="126">
        <f>'2 кв.'!HL58+'1 кв.'!HL63</f>
        <v>0</v>
      </c>
      <c r="HM57" s="126">
        <f>'2 кв.'!HM58+'1 кв.'!HM63</f>
        <v>0</v>
      </c>
      <c r="HN57" s="126">
        <f>'2 кв.'!HN58+'1 кв.'!HN63</f>
        <v>0</v>
      </c>
      <c r="HO57" s="126">
        <f>'2 кв.'!HO58+'1 кв.'!HO63</f>
        <v>0</v>
      </c>
      <c r="HP57" s="126">
        <f>'2 кв.'!HP58+'1 кв.'!HP63</f>
        <v>0</v>
      </c>
      <c r="HQ57" s="126">
        <f>'2 кв.'!HQ58+'1 кв.'!HQ63</f>
        <v>0</v>
      </c>
      <c r="HR57" s="126">
        <f>'2 кв.'!HR58+'1 кв.'!HR63</f>
        <v>0</v>
      </c>
      <c r="HS57" s="126">
        <f>'2 кв.'!HS58+'1 кв.'!HS63</f>
        <v>0</v>
      </c>
      <c r="HT57" s="126">
        <f>'2 кв.'!HT58+'1 кв.'!HT63</f>
        <v>0</v>
      </c>
      <c r="HU57" s="126">
        <f>'2 кв.'!HU58+'1 кв.'!HU63</f>
        <v>0</v>
      </c>
      <c r="HV57" s="126">
        <f>'2 кв.'!HV58+'1 кв.'!HV63</f>
        <v>0</v>
      </c>
      <c r="HW57" s="126">
        <f>'2 кв.'!HW58+'1 кв.'!HW63</f>
        <v>0</v>
      </c>
      <c r="HX57" s="126">
        <f>'2 кв.'!HX58+'1 кв.'!HX63</f>
        <v>0</v>
      </c>
      <c r="HY57" s="126">
        <f>'2 кв.'!HY58+'1 кв.'!HY63</f>
        <v>0</v>
      </c>
      <c r="HZ57" s="126">
        <f>'2 кв.'!HZ58+'1 кв.'!HZ63</f>
        <v>0</v>
      </c>
      <c r="IA57" s="126">
        <f>'2 кв.'!IA58+'1 кв.'!IA63</f>
        <v>0</v>
      </c>
      <c r="IB57" s="126">
        <f>'2 кв.'!IB58+'1 кв.'!IB63</f>
        <v>0</v>
      </c>
      <c r="IC57" s="126">
        <f>'2 кв.'!IC58+'1 кв.'!IC63</f>
        <v>0</v>
      </c>
      <c r="ID57" s="126">
        <f>'2 кв.'!ID58+'1 кв.'!ID63</f>
        <v>0</v>
      </c>
      <c r="IE57" s="126">
        <f>'2 кв.'!IE58+'1 кв.'!IE63</f>
        <v>0</v>
      </c>
      <c r="IF57" s="126">
        <f>'2 кв.'!IF58+'1 кв.'!IF63</f>
        <v>0</v>
      </c>
    </row>
    <row r="58" spans="1:240" ht="13.5" customHeight="1">
      <c r="A58" s="15"/>
      <c r="B58" s="54"/>
      <c r="C58" s="16" t="s">
        <v>17</v>
      </c>
      <c r="D58" s="84">
        <f t="shared" si="4"/>
        <v>0</v>
      </c>
      <c r="E58" s="77">
        <f t="shared" si="5"/>
        <v>0</v>
      </c>
      <c r="F58" s="83"/>
      <c r="G58" s="126">
        <f>'2 кв.'!G59+'1 кв.'!G64</f>
        <v>0</v>
      </c>
      <c r="H58" s="126">
        <f>'2 кв.'!H59+'1 кв.'!H64</f>
        <v>0</v>
      </c>
      <c r="I58" s="126">
        <f>'2 кв.'!I59+'1 кв.'!I64</f>
        <v>0</v>
      </c>
      <c r="J58" s="126">
        <f>'2 кв.'!J59+'1 кв.'!J64</f>
        <v>0</v>
      </c>
      <c r="K58" s="126">
        <f>'2 кв.'!K59+'1 кв.'!K64</f>
        <v>0</v>
      </c>
      <c r="L58" s="126">
        <f>'2 кв.'!L59+'1 кв.'!L64</f>
        <v>0</v>
      </c>
      <c r="M58" s="126">
        <f>'2 кв.'!M59+'1 кв.'!M64</f>
        <v>0</v>
      </c>
      <c r="N58" s="126">
        <f>'2 кв.'!N59+'1 кв.'!N64</f>
        <v>0</v>
      </c>
      <c r="O58" s="126">
        <f>'2 кв.'!O59+'1 кв.'!O64</f>
        <v>0</v>
      </c>
      <c r="P58" s="126">
        <f>'2 кв.'!P59+'1 кв.'!P64</f>
        <v>0</v>
      </c>
      <c r="Q58" s="126">
        <f>'2 кв.'!Q59+'1 кв.'!Q64</f>
        <v>0</v>
      </c>
      <c r="R58" s="126">
        <f>'2 кв.'!R59+'1 кв.'!R64</f>
        <v>0</v>
      </c>
      <c r="S58" s="126">
        <f>'2 кв.'!S59+'1 кв.'!S64</f>
        <v>0</v>
      </c>
      <c r="T58" s="126">
        <f>'2 кв.'!T59+'1 кв.'!T64</f>
        <v>0</v>
      </c>
      <c r="U58" s="126">
        <f>'2 кв.'!U59+'1 кв.'!U64</f>
        <v>0</v>
      </c>
      <c r="V58" s="126">
        <f>'2 кв.'!V59+'1 кв.'!V64</f>
        <v>0</v>
      </c>
      <c r="W58" s="126">
        <f>'2 кв.'!W59+'1 кв.'!W64</f>
        <v>0</v>
      </c>
      <c r="X58" s="126">
        <f>'2 кв.'!X59+'1 кв.'!X64</f>
        <v>0</v>
      </c>
      <c r="Y58" s="126">
        <f>'2 кв.'!Y59+'1 кв.'!Y64</f>
        <v>0</v>
      </c>
      <c r="Z58" s="126">
        <f>'2 кв.'!Z59+'1 кв.'!Z64</f>
        <v>0</v>
      </c>
      <c r="AA58" s="126">
        <f>'2 кв.'!AA59+'1 кв.'!AA64</f>
        <v>0</v>
      </c>
      <c r="AB58" s="126">
        <f>'2 кв.'!AB59+'1 кв.'!AB64</f>
        <v>0</v>
      </c>
      <c r="AC58" s="126">
        <f>'2 кв.'!AC59+'1 кв.'!AC64</f>
        <v>0</v>
      </c>
      <c r="AD58" s="126">
        <f>'2 кв.'!AD59+'1 кв.'!AD64</f>
        <v>0</v>
      </c>
      <c r="AE58" s="126">
        <f>'2 кв.'!AE59+'1 кв.'!AE64</f>
        <v>0</v>
      </c>
      <c r="AF58" s="126">
        <f>'2 кв.'!AF59+'1 кв.'!AF64</f>
        <v>0</v>
      </c>
      <c r="AG58" s="126">
        <f>'2 кв.'!AG59+'1 кв.'!AG64</f>
        <v>0</v>
      </c>
      <c r="AH58" s="126">
        <f>'2 кв.'!AH59+'1 кв.'!AH64</f>
        <v>0</v>
      </c>
      <c r="AI58" s="126">
        <f>'2 кв.'!AI59+'1 кв.'!AI64</f>
        <v>0</v>
      </c>
      <c r="AJ58" s="126">
        <f>'2 кв.'!AJ59+'1 кв.'!AJ64</f>
        <v>0</v>
      </c>
      <c r="AK58" s="126">
        <f>'2 кв.'!AK59+'1 кв.'!AK64</f>
        <v>0</v>
      </c>
      <c r="AL58" s="126">
        <f>'2 кв.'!AL59+'1 кв.'!AL64</f>
        <v>0</v>
      </c>
      <c r="AM58" s="126">
        <f>'2 кв.'!AM59+'1 кв.'!AM64</f>
        <v>0</v>
      </c>
      <c r="AN58" s="126">
        <f>'2 кв.'!AN59+'1 кв.'!AN64</f>
        <v>0</v>
      </c>
      <c r="AO58" s="126">
        <f>'2 кв.'!AO59+'1 кв.'!AO64</f>
        <v>0</v>
      </c>
      <c r="AP58" s="126">
        <f>'2 кв.'!AP59+'1 кв.'!AP64</f>
        <v>0</v>
      </c>
      <c r="AQ58" s="126">
        <f>'2 кв.'!AQ59+'1 кв.'!AQ64</f>
        <v>0</v>
      </c>
      <c r="AR58" s="126">
        <f>'2 кв.'!AR59+'1 кв.'!AR64</f>
        <v>0</v>
      </c>
      <c r="AS58" s="126">
        <f>'2 кв.'!AS59+'1 кв.'!AS64</f>
        <v>0</v>
      </c>
      <c r="AT58" s="126">
        <f>'2 кв.'!AT59+'1 кв.'!AT64</f>
        <v>0</v>
      </c>
      <c r="AU58" s="126">
        <f>'2 кв.'!AU59+'1 кв.'!AU64</f>
        <v>0</v>
      </c>
      <c r="AV58" s="126">
        <f>'2 кв.'!AV59+'1 кв.'!AV64</f>
        <v>0</v>
      </c>
      <c r="AW58" s="126">
        <f>'2 кв.'!AW59+'1 кв.'!AW64</f>
        <v>0</v>
      </c>
      <c r="AX58" s="126">
        <f>'2 кв.'!AX59+'1 кв.'!AX64</f>
        <v>0</v>
      </c>
      <c r="AY58" s="126">
        <f>'2 кв.'!AY59+'1 кв.'!AY64</f>
        <v>0</v>
      </c>
      <c r="AZ58" s="126">
        <f>'2 кв.'!AZ59+'1 кв.'!AZ64</f>
        <v>0</v>
      </c>
      <c r="BA58" s="126">
        <f>'2 кв.'!BA59+'1 кв.'!BA64</f>
        <v>0</v>
      </c>
      <c r="BB58" s="126">
        <f>'2 кв.'!BB59+'1 кв.'!BB64</f>
        <v>0</v>
      </c>
      <c r="BC58" s="126">
        <f>'2 кв.'!BC59+'1 кв.'!BC64</f>
        <v>0</v>
      </c>
      <c r="BD58" s="126">
        <f>'2 кв.'!BD59+'1 кв.'!BD64</f>
        <v>0</v>
      </c>
      <c r="BE58" s="126">
        <f>'2 кв.'!BE59+'1 кв.'!BE64</f>
        <v>0</v>
      </c>
      <c r="BF58" s="126">
        <f>'2 кв.'!BF59+'1 кв.'!BF64</f>
        <v>0</v>
      </c>
      <c r="BG58" s="126">
        <f>'2 кв.'!BG59+'1 кв.'!BG64</f>
        <v>0</v>
      </c>
      <c r="BH58" s="126">
        <f>'2 кв.'!BH59+'1 кв.'!BH64</f>
        <v>0</v>
      </c>
      <c r="BI58" s="126">
        <f>'2 кв.'!BI59+'1 кв.'!BI64</f>
        <v>0</v>
      </c>
      <c r="BJ58" s="126">
        <f>'2 кв.'!BJ59+'1 кв.'!BJ64</f>
        <v>0</v>
      </c>
      <c r="BK58" s="126">
        <f>'2 кв.'!BK59+'1 кв.'!BK64</f>
        <v>0</v>
      </c>
      <c r="BL58" s="126">
        <f>'2 кв.'!BL59+'1 кв.'!BL64</f>
        <v>0</v>
      </c>
      <c r="BM58" s="126">
        <f>'2 кв.'!BM59+'1 кв.'!BM64</f>
        <v>0</v>
      </c>
      <c r="BN58" s="126">
        <f>'2 кв.'!BN59+'1 кв.'!BN64</f>
        <v>0</v>
      </c>
      <c r="BO58" s="126">
        <f>'2 кв.'!BO59+'1 кв.'!BO64</f>
        <v>0</v>
      </c>
      <c r="BP58" s="126">
        <f>'2 кв.'!BP59+'1 кв.'!BP64</f>
        <v>0</v>
      </c>
      <c r="BQ58" s="126">
        <f>'2 кв.'!BQ59+'1 кв.'!BQ64</f>
        <v>0</v>
      </c>
      <c r="BR58" s="126">
        <f>'2 кв.'!BR59+'1 кв.'!BR64</f>
        <v>0</v>
      </c>
      <c r="BS58" s="126">
        <f>'2 кв.'!BS59+'1 кв.'!BS64</f>
        <v>0</v>
      </c>
      <c r="BT58" s="126">
        <f>'2 кв.'!BT59+'1 кв.'!BT64</f>
        <v>0</v>
      </c>
      <c r="BU58" s="126">
        <f>'2 кв.'!BU59+'1 кв.'!BU64</f>
        <v>0</v>
      </c>
      <c r="BV58" s="126">
        <f>'2 кв.'!BV59+'1 кв.'!BV64</f>
        <v>0</v>
      </c>
      <c r="BW58" s="126">
        <f>'2 кв.'!BW59+'1 кв.'!BW64</f>
        <v>0</v>
      </c>
      <c r="BX58" s="126">
        <f>'2 кв.'!BX59+'1 кв.'!BX64</f>
        <v>0</v>
      </c>
      <c r="BY58" s="126">
        <f>'2 кв.'!BY59+'1 кв.'!BY64</f>
        <v>0</v>
      </c>
      <c r="BZ58" s="126">
        <f>'2 кв.'!BZ59+'1 кв.'!BZ64</f>
        <v>0</v>
      </c>
      <c r="CA58" s="126">
        <f>'2 кв.'!CA59+'1 кв.'!CA64</f>
        <v>0</v>
      </c>
      <c r="CB58" s="126">
        <f>'2 кв.'!CB59+'1 кв.'!CB64</f>
        <v>0</v>
      </c>
      <c r="CC58" s="126">
        <f>'2 кв.'!CC59+'1 кв.'!CC64</f>
        <v>0</v>
      </c>
      <c r="CD58" s="126">
        <f>'2 кв.'!CD59+'1 кв.'!CD64</f>
        <v>0</v>
      </c>
      <c r="CE58" s="126">
        <f>'2 кв.'!CE59+'1 кв.'!CE64</f>
        <v>0</v>
      </c>
      <c r="CF58" s="126">
        <f>'2 кв.'!CF59+'1 кв.'!CF64</f>
        <v>0</v>
      </c>
      <c r="CG58" s="126">
        <f>'2 кв.'!CG59+'1 кв.'!CG64</f>
        <v>0</v>
      </c>
      <c r="CH58" s="126">
        <f>'2 кв.'!CH59+'1 кв.'!CH64</f>
        <v>0</v>
      </c>
      <c r="CI58" s="126">
        <f>'2 кв.'!CI59+'1 кв.'!CI64</f>
        <v>0</v>
      </c>
      <c r="CJ58" s="126">
        <f>'2 кв.'!CJ59+'1 кв.'!CJ64</f>
        <v>0</v>
      </c>
      <c r="CK58" s="126">
        <f>'2 кв.'!CK59+'1 кв.'!CK64</f>
        <v>0</v>
      </c>
      <c r="CL58" s="126">
        <f>'2 кв.'!CL59+'1 кв.'!CL64</f>
        <v>0</v>
      </c>
      <c r="CM58" s="126">
        <f>'2 кв.'!CM59+'1 кв.'!CM64</f>
        <v>0</v>
      </c>
      <c r="CN58" s="126">
        <f>'2 кв.'!CN59+'1 кв.'!CN64</f>
        <v>0</v>
      </c>
      <c r="CO58" s="126">
        <f>'2 кв.'!CO59+'1 кв.'!CO64</f>
        <v>0</v>
      </c>
      <c r="CP58" s="126">
        <f>'2 кв.'!CP59+'1 кв.'!CP64</f>
        <v>0</v>
      </c>
      <c r="CQ58" s="126">
        <f>'2 кв.'!CQ59+'1 кв.'!CQ64</f>
        <v>0</v>
      </c>
      <c r="CR58" s="126">
        <f>'2 кв.'!CR59+'1 кв.'!CR64</f>
        <v>0</v>
      </c>
      <c r="CS58" s="126">
        <f>'2 кв.'!CS59+'1 кв.'!CS64</f>
        <v>0</v>
      </c>
      <c r="CT58" s="126">
        <f>'2 кв.'!CT59+'1 кв.'!CT64</f>
        <v>0</v>
      </c>
      <c r="CU58" s="126">
        <f>'2 кв.'!CU59+'1 кв.'!CU64</f>
        <v>0</v>
      </c>
      <c r="CV58" s="126">
        <f>'2 кв.'!CV59+'1 кв.'!CV64</f>
        <v>0</v>
      </c>
      <c r="CW58" s="126">
        <f>'2 кв.'!CW59+'1 кв.'!CW64</f>
        <v>0</v>
      </c>
      <c r="CX58" s="126">
        <f>'2 кв.'!CX59+'1 кв.'!CX64</f>
        <v>0</v>
      </c>
      <c r="CY58" s="126">
        <f>'2 кв.'!CY59+'1 кв.'!CY64</f>
        <v>0</v>
      </c>
      <c r="CZ58" s="126">
        <f>'2 кв.'!CZ59+'1 кв.'!CZ64</f>
        <v>0</v>
      </c>
      <c r="DA58" s="126">
        <f>'2 кв.'!DA59+'1 кв.'!DA64</f>
        <v>0</v>
      </c>
      <c r="DB58" s="126">
        <f>'2 кв.'!DB59+'1 кв.'!DB64</f>
        <v>0</v>
      </c>
      <c r="DC58" s="126">
        <f>'2 кв.'!DC59+'1 кв.'!DC64</f>
        <v>0</v>
      </c>
      <c r="DD58" s="126">
        <f>'2 кв.'!DD59+'1 кв.'!DD64</f>
        <v>0</v>
      </c>
      <c r="DE58" s="126">
        <f>'2 кв.'!DE59+'1 кв.'!DE64</f>
        <v>0</v>
      </c>
      <c r="DF58" s="126">
        <f>'2 кв.'!DF59+'1 кв.'!DF64</f>
        <v>0</v>
      </c>
      <c r="DG58" s="126">
        <f>'2 кв.'!DG59+'1 кв.'!DG64</f>
        <v>0</v>
      </c>
      <c r="DH58" s="126">
        <f>'2 кв.'!DH59+'1 кв.'!DH64</f>
        <v>0</v>
      </c>
      <c r="DI58" s="126">
        <f>'2 кв.'!DI59+'1 кв.'!DI64</f>
        <v>0</v>
      </c>
      <c r="DJ58" s="126">
        <f>'2 кв.'!DJ59+'1 кв.'!DJ64</f>
        <v>0</v>
      </c>
      <c r="DK58" s="126">
        <f>'2 кв.'!DK59+'1 кв.'!DK64</f>
        <v>0</v>
      </c>
      <c r="DL58" s="126">
        <f>'2 кв.'!DL59+'1 кв.'!DL64</f>
        <v>0</v>
      </c>
      <c r="DM58" s="126">
        <f>'2 кв.'!DM59+'1 кв.'!DM64</f>
        <v>0</v>
      </c>
      <c r="DN58" s="126">
        <f>'2 кв.'!DN59+'1 кв.'!DN64</f>
        <v>0</v>
      </c>
      <c r="DO58" s="126">
        <f>'2 кв.'!DO59+'1 кв.'!DO64</f>
        <v>0</v>
      </c>
      <c r="DP58" s="126">
        <f>'2 кв.'!DP59+'1 кв.'!DP64</f>
        <v>0</v>
      </c>
      <c r="DQ58" s="126">
        <f>'2 кв.'!DQ59+'1 кв.'!DQ64</f>
        <v>0</v>
      </c>
      <c r="DR58" s="126">
        <f>'2 кв.'!DR59+'1 кв.'!DR64</f>
        <v>0</v>
      </c>
      <c r="DS58" s="126">
        <f>'2 кв.'!DS59+'1 кв.'!DS64</f>
        <v>0</v>
      </c>
      <c r="DT58" s="126">
        <f>'2 кв.'!DT59+'1 кв.'!DT64</f>
        <v>0</v>
      </c>
      <c r="DU58" s="126">
        <f>'2 кв.'!DU59+'1 кв.'!DU64</f>
        <v>0</v>
      </c>
      <c r="DV58" s="126">
        <f>'2 кв.'!DV59+'1 кв.'!DV64</f>
        <v>0</v>
      </c>
      <c r="DW58" s="126">
        <f>'2 кв.'!DW59+'1 кв.'!DW64</f>
        <v>0</v>
      </c>
      <c r="DX58" s="126">
        <f>'2 кв.'!DX59+'1 кв.'!DX64</f>
        <v>0</v>
      </c>
      <c r="DY58" s="126">
        <f>'2 кв.'!DY59+'1 кв.'!DY64</f>
        <v>0</v>
      </c>
      <c r="DZ58" s="126">
        <f>'2 кв.'!DZ59+'1 кв.'!DZ64</f>
        <v>0</v>
      </c>
      <c r="EA58" s="126">
        <f>'2 кв.'!EA59+'1 кв.'!EA64</f>
        <v>0</v>
      </c>
      <c r="EB58" s="126">
        <f>'2 кв.'!EB59+'1 кв.'!EB64</f>
        <v>0</v>
      </c>
      <c r="EC58" s="126">
        <f>'2 кв.'!EC59+'1 кв.'!EC64</f>
        <v>0</v>
      </c>
      <c r="ED58" s="126">
        <f>'2 кв.'!ED59+'1 кв.'!ED64</f>
        <v>0</v>
      </c>
      <c r="EE58" s="126">
        <f>'2 кв.'!EE59+'1 кв.'!EE64</f>
        <v>0</v>
      </c>
      <c r="EF58" s="126">
        <f>'2 кв.'!EF59+'1 кв.'!EF64</f>
        <v>0</v>
      </c>
      <c r="EG58" s="126">
        <f>'2 кв.'!EG59+'1 кв.'!EG64</f>
        <v>0</v>
      </c>
      <c r="EH58" s="126">
        <f>'2 кв.'!EH59+'1 кв.'!EH64</f>
        <v>0</v>
      </c>
      <c r="EI58" s="126">
        <f>'2 кв.'!EI59+'1 кв.'!EI64</f>
        <v>0</v>
      </c>
      <c r="EJ58" s="126">
        <f>'2 кв.'!EJ59+'1 кв.'!EJ64</f>
        <v>0</v>
      </c>
      <c r="EK58" s="126">
        <f>'2 кв.'!EK59+'1 кв.'!EK64</f>
        <v>0</v>
      </c>
      <c r="EL58" s="126">
        <f>'2 кв.'!EL59+'1 кв.'!EL64</f>
        <v>0</v>
      </c>
      <c r="EM58" s="126">
        <f>'2 кв.'!EM59+'1 кв.'!EM64</f>
        <v>0</v>
      </c>
      <c r="EN58" s="126">
        <f>'2 кв.'!EN59+'1 кв.'!EN64</f>
        <v>0</v>
      </c>
      <c r="EO58" s="126">
        <f>'2 кв.'!EO59+'1 кв.'!EO64</f>
        <v>0</v>
      </c>
      <c r="EP58" s="126">
        <f>'2 кв.'!EP59+'1 кв.'!EP64</f>
        <v>0</v>
      </c>
      <c r="EQ58" s="126">
        <f>'2 кв.'!EQ59+'1 кв.'!EQ64</f>
        <v>0</v>
      </c>
      <c r="ER58" s="126">
        <f>'2 кв.'!ER59+'1 кв.'!ER64</f>
        <v>0</v>
      </c>
      <c r="ES58" s="126">
        <f>'2 кв.'!ES59+'1 кв.'!ES64</f>
        <v>0</v>
      </c>
      <c r="ET58" s="126">
        <f>'2 кв.'!ET59+'1 кв.'!ET64</f>
        <v>0</v>
      </c>
      <c r="EU58" s="126">
        <f>'2 кв.'!EU59+'1 кв.'!EU64</f>
        <v>0</v>
      </c>
      <c r="EV58" s="126">
        <f>'2 кв.'!EV59+'1 кв.'!EV64</f>
        <v>0</v>
      </c>
      <c r="EW58" s="126">
        <f>'2 кв.'!EW59+'1 кв.'!EW64</f>
        <v>0</v>
      </c>
      <c r="EX58" s="126">
        <f>'2 кв.'!EX59+'1 кв.'!EX64</f>
        <v>0</v>
      </c>
      <c r="EY58" s="126">
        <f>'2 кв.'!EY59+'1 кв.'!EY64</f>
        <v>0</v>
      </c>
      <c r="EZ58" s="126">
        <f>'2 кв.'!EZ59+'1 кв.'!EZ64</f>
        <v>0</v>
      </c>
      <c r="FA58" s="126">
        <f>'2 кв.'!FA59+'1 кв.'!FA64</f>
        <v>0</v>
      </c>
      <c r="FB58" s="126">
        <f>'2 кв.'!FB59+'1 кв.'!FB64</f>
        <v>0</v>
      </c>
      <c r="FC58" s="126">
        <f>'2 кв.'!FC59+'1 кв.'!FC64</f>
        <v>0</v>
      </c>
      <c r="FD58" s="126">
        <f>'2 кв.'!FD59+'1 кв.'!FD64</f>
        <v>0</v>
      </c>
      <c r="FE58" s="126">
        <f>'2 кв.'!FE59+'1 кв.'!FE64</f>
        <v>0</v>
      </c>
      <c r="FF58" s="126">
        <f>'2 кв.'!FF59+'1 кв.'!FF64</f>
        <v>0</v>
      </c>
      <c r="FG58" s="126">
        <f>'2 кв.'!FG59+'1 кв.'!FG64</f>
        <v>0</v>
      </c>
      <c r="FH58" s="126">
        <f>'2 кв.'!FH59+'1 кв.'!FH64</f>
        <v>0</v>
      </c>
      <c r="FI58" s="126">
        <f>'2 кв.'!FI59+'1 кв.'!FI64</f>
        <v>0</v>
      </c>
      <c r="FJ58" s="126">
        <f>'2 кв.'!FJ59+'1 кв.'!FJ64</f>
        <v>0</v>
      </c>
      <c r="FK58" s="126">
        <f>'2 кв.'!FK59+'1 кв.'!FK64</f>
        <v>0</v>
      </c>
      <c r="FL58" s="126">
        <f>'2 кв.'!FL59+'1 кв.'!FL64</f>
        <v>0</v>
      </c>
      <c r="FM58" s="126">
        <f>'2 кв.'!FM59+'1 кв.'!FM64</f>
        <v>0</v>
      </c>
      <c r="FN58" s="126">
        <f>'2 кв.'!FN59+'1 кв.'!FN64</f>
        <v>0</v>
      </c>
      <c r="FO58" s="126">
        <f>'2 кв.'!FO59+'1 кв.'!FO64</f>
        <v>0</v>
      </c>
      <c r="FP58" s="126">
        <f>'2 кв.'!FP59+'1 кв.'!FP64</f>
        <v>0</v>
      </c>
      <c r="FQ58" s="126">
        <f>'2 кв.'!FQ59+'1 кв.'!FQ64</f>
        <v>0</v>
      </c>
      <c r="FR58" s="126">
        <f>'2 кв.'!FR59+'1 кв.'!FR64</f>
        <v>0</v>
      </c>
      <c r="FS58" s="126">
        <f>'2 кв.'!FS59+'1 кв.'!FS64</f>
        <v>0</v>
      </c>
      <c r="FT58" s="126">
        <f>'2 кв.'!FT59+'1 кв.'!FT64</f>
        <v>0</v>
      </c>
      <c r="FU58" s="126">
        <f>'2 кв.'!FU59+'1 кв.'!FU64</f>
        <v>0</v>
      </c>
      <c r="FV58" s="126">
        <f>'2 кв.'!FV59+'1 кв.'!FV64</f>
        <v>0</v>
      </c>
      <c r="FW58" s="126">
        <f>'2 кв.'!FW59+'1 кв.'!FW64</f>
        <v>0</v>
      </c>
      <c r="FX58" s="126">
        <f>'2 кв.'!FX59+'1 кв.'!FX64</f>
        <v>0</v>
      </c>
      <c r="FY58" s="126">
        <f>'2 кв.'!FY59+'1 кв.'!FY64</f>
        <v>0</v>
      </c>
      <c r="FZ58" s="126">
        <f>'2 кв.'!FZ59+'1 кв.'!FZ64</f>
        <v>0</v>
      </c>
      <c r="GA58" s="126">
        <f>'2 кв.'!GA59+'1 кв.'!GA64</f>
        <v>0</v>
      </c>
      <c r="GB58" s="126">
        <f>'2 кв.'!GB59+'1 кв.'!GB64</f>
        <v>0</v>
      </c>
      <c r="GC58" s="126">
        <f>'2 кв.'!GC59+'1 кв.'!GC64</f>
        <v>0</v>
      </c>
      <c r="GD58" s="126">
        <f>'2 кв.'!GD59+'1 кв.'!GD64</f>
        <v>0</v>
      </c>
      <c r="GE58" s="126">
        <f>'2 кв.'!GE59+'1 кв.'!GE64</f>
        <v>0</v>
      </c>
      <c r="GF58" s="126">
        <f>'2 кв.'!GF59+'1 кв.'!GF64</f>
        <v>0</v>
      </c>
      <c r="GG58" s="126">
        <f>'2 кв.'!GG59+'1 кв.'!GG64</f>
        <v>0</v>
      </c>
      <c r="GH58" s="126">
        <f>'2 кв.'!GH59+'1 кв.'!GH64</f>
        <v>0</v>
      </c>
      <c r="GI58" s="126">
        <f>'2 кв.'!GI59+'1 кв.'!GI64</f>
        <v>0</v>
      </c>
      <c r="GJ58" s="126">
        <f>'2 кв.'!GJ59+'1 кв.'!GJ64</f>
        <v>0</v>
      </c>
      <c r="GK58" s="126">
        <f>'2 кв.'!GK59+'1 кв.'!GK64</f>
        <v>0</v>
      </c>
      <c r="GL58" s="126">
        <f>'2 кв.'!GL59+'1 кв.'!GL64</f>
        <v>0</v>
      </c>
      <c r="GM58" s="126">
        <f>'2 кв.'!GM59+'1 кв.'!GM64</f>
        <v>0</v>
      </c>
      <c r="GN58" s="126">
        <f>'2 кв.'!GN59+'1 кв.'!GN64</f>
        <v>0</v>
      </c>
      <c r="GO58" s="126">
        <f>'2 кв.'!GO59+'1 кв.'!GO64</f>
        <v>0</v>
      </c>
      <c r="GP58" s="126">
        <f>'2 кв.'!GP59+'1 кв.'!GP64</f>
        <v>0</v>
      </c>
      <c r="GQ58" s="126">
        <f>'2 кв.'!GQ59+'1 кв.'!GQ64</f>
        <v>0</v>
      </c>
      <c r="GR58" s="126">
        <f>'2 кв.'!GR59+'1 кв.'!GR64</f>
        <v>0</v>
      </c>
      <c r="GS58" s="126">
        <f>'2 кв.'!GS59+'1 кв.'!GS64</f>
        <v>0</v>
      </c>
      <c r="GT58" s="126">
        <f>'2 кв.'!GT59+'1 кв.'!GT64</f>
        <v>0</v>
      </c>
      <c r="GU58" s="126">
        <f>'2 кв.'!GU59+'1 кв.'!GU64</f>
        <v>0</v>
      </c>
      <c r="GV58" s="126">
        <f>'2 кв.'!GV59+'1 кв.'!GV64</f>
        <v>0</v>
      </c>
      <c r="GW58" s="126">
        <f>'2 кв.'!GW59+'1 кв.'!GW64</f>
        <v>0</v>
      </c>
      <c r="GX58" s="126">
        <f>'2 кв.'!GX59+'1 кв.'!GX64</f>
        <v>0</v>
      </c>
      <c r="GY58" s="126">
        <f>'2 кв.'!GY59+'1 кв.'!GY64</f>
        <v>0</v>
      </c>
      <c r="GZ58" s="126">
        <f>'2 кв.'!GZ59+'1 кв.'!GZ64</f>
        <v>0</v>
      </c>
      <c r="HA58" s="126">
        <f>'2 кв.'!HA59+'1 кв.'!HA64</f>
        <v>0</v>
      </c>
      <c r="HB58" s="126">
        <f>'2 кв.'!HB59+'1 кв.'!HB64</f>
        <v>0</v>
      </c>
      <c r="HC58" s="126">
        <f>'2 кв.'!HC59+'1 кв.'!HC64</f>
        <v>0</v>
      </c>
      <c r="HD58" s="126">
        <f>'2 кв.'!HD59+'1 кв.'!HD64</f>
        <v>0</v>
      </c>
      <c r="HE58" s="126">
        <f>'2 кв.'!HE59+'1 кв.'!HE64</f>
        <v>0</v>
      </c>
      <c r="HF58" s="126">
        <f>'2 кв.'!HF59+'1 кв.'!HF64</f>
        <v>0</v>
      </c>
      <c r="HG58" s="126">
        <f>'2 кв.'!HG59+'1 кв.'!HG64</f>
        <v>0</v>
      </c>
      <c r="HH58" s="126">
        <f>'2 кв.'!HH59+'1 кв.'!HH64</f>
        <v>0</v>
      </c>
      <c r="HI58" s="126">
        <f>'2 кв.'!HI59+'1 кв.'!HI64</f>
        <v>0</v>
      </c>
      <c r="HJ58" s="126">
        <f>'2 кв.'!HJ59+'1 кв.'!HJ64</f>
        <v>0</v>
      </c>
      <c r="HK58" s="126">
        <f>'2 кв.'!HK59+'1 кв.'!HK64</f>
        <v>0</v>
      </c>
      <c r="HL58" s="126">
        <f>'2 кв.'!HL59+'1 кв.'!HL64</f>
        <v>0</v>
      </c>
      <c r="HM58" s="126">
        <f>'2 кв.'!HM59+'1 кв.'!HM64</f>
        <v>0</v>
      </c>
      <c r="HN58" s="126">
        <f>'2 кв.'!HN59+'1 кв.'!HN64</f>
        <v>0</v>
      </c>
      <c r="HO58" s="126">
        <f>'2 кв.'!HO59+'1 кв.'!HO64</f>
        <v>0</v>
      </c>
      <c r="HP58" s="126">
        <f>'2 кв.'!HP59+'1 кв.'!HP64</f>
        <v>0</v>
      </c>
      <c r="HQ58" s="126">
        <f>'2 кв.'!HQ59+'1 кв.'!HQ64</f>
        <v>0</v>
      </c>
      <c r="HR58" s="126">
        <f>'2 кв.'!HR59+'1 кв.'!HR64</f>
        <v>0</v>
      </c>
      <c r="HS58" s="126">
        <f>'2 кв.'!HS59+'1 кв.'!HS64</f>
        <v>0</v>
      </c>
      <c r="HT58" s="126">
        <f>'2 кв.'!HT59+'1 кв.'!HT64</f>
        <v>0</v>
      </c>
      <c r="HU58" s="126">
        <f>'2 кв.'!HU59+'1 кв.'!HU64</f>
        <v>0</v>
      </c>
      <c r="HV58" s="126">
        <f>'2 кв.'!HV59+'1 кв.'!HV64</f>
        <v>0</v>
      </c>
      <c r="HW58" s="126">
        <f>'2 кв.'!HW59+'1 кв.'!HW64</f>
        <v>0</v>
      </c>
      <c r="HX58" s="126">
        <f>'2 кв.'!HX59+'1 кв.'!HX64</f>
        <v>0</v>
      </c>
      <c r="HY58" s="126">
        <f>'2 кв.'!HY59+'1 кв.'!HY64</f>
        <v>0</v>
      </c>
      <c r="HZ58" s="126">
        <f>'2 кв.'!HZ59+'1 кв.'!HZ64</f>
        <v>0</v>
      </c>
      <c r="IA58" s="126">
        <f>'2 кв.'!IA59+'1 кв.'!IA64</f>
        <v>0</v>
      </c>
      <c r="IB58" s="126">
        <f>'2 кв.'!IB59+'1 кв.'!IB64</f>
        <v>0</v>
      </c>
      <c r="IC58" s="126">
        <f>'2 кв.'!IC59+'1 кв.'!IC64</f>
        <v>0</v>
      </c>
      <c r="ID58" s="126">
        <f>'2 кв.'!ID59+'1 кв.'!ID64</f>
        <v>0</v>
      </c>
      <c r="IE58" s="126">
        <f>'2 кв.'!IE59+'1 кв.'!IE64</f>
        <v>0</v>
      </c>
      <c r="IF58" s="126">
        <f>'2 кв.'!IF59+'1 кв.'!IF64</f>
        <v>0</v>
      </c>
    </row>
    <row r="59" spans="1:240" ht="13.5" customHeight="1">
      <c r="A59" s="15" t="s">
        <v>78</v>
      </c>
      <c r="B59" s="54" t="s">
        <v>79</v>
      </c>
      <c r="C59" s="16" t="s">
        <v>40</v>
      </c>
      <c r="D59" s="84">
        <f t="shared" si="4"/>
        <v>0</v>
      </c>
      <c r="E59" s="77">
        <f t="shared" si="5"/>
        <v>0</v>
      </c>
      <c r="F59" s="83"/>
      <c r="G59" s="126">
        <f>'2 кв.'!G60+'1 кв.'!G65</f>
        <v>0</v>
      </c>
      <c r="H59" s="126">
        <f>'2 кв.'!H60+'1 кв.'!H65</f>
        <v>0</v>
      </c>
      <c r="I59" s="126">
        <f>'2 кв.'!I60+'1 кв.'!I65</f>
        <v>0</v>
      </c>
      <c r="J59" s="126">
        <f>'2 кв.'!J60+'1 кв.'!J65</f>
        <v>0</v>
      </c>
      <c r="K59" s="126">
        <f>'2 кв.'!K60+'1 кв.'!K65</f>
        <v>0</v>
      </c>
      <c r="L59" s="126">
        <f>'2 кв.'!L60+'1 кв.'!L65</f>
        <v>0</v>
      </c>
      <c r="M59" s="126">
        <f>'2 кв.'!M60+'1 кв.'!M65</f>
        <v>0</v>
      </c>
      <c r="N59" s="126">
        <f>'2 кв.'!N60+'1 кв.'!N65</f>
        <v>0</v>
      </c>
      <c r="O59" s="126">
        <f>'2 кв.'!O60+'1 кв.'!O65</f>
        <v>0</v>
      </c>
      <c r="P59" s="126">
        <f>'2 кв.'!P60+'1 кв.'!P65</f>
        <v>0</v>
      </c>
      <c r="Q59" s="126">
        <f>'2 кв.'!Q60+'1 кв.'!Q65</f>
        <v>0</v>
      </c>
      <c r="R59" s="126">
        <f>'2 кв.'!R60+'1 кв.'!R65</f>
        <v>0</v>
      </c>
      <c r="S59" s="126">
        <f>'2 кв.'!S60+'1 кв.'!S65</f>
        <v>0</v>
      </c>
      <c r="T59" s="126">
        <f>'2 кв.'!T60+'1 кв.'!T65</f>
        <v>0</v>
      </c>
      <c r="U59" s="126">
        <f>'2 кв.'!U60+'1 кв.'!U65</f>
        <v>0</v>
      </c>
      <c r="V59" s="126">
        <f>'2 кв.'!V60+'1 кв.'!V65</f>
        <v>0</v>
      </c>
      <c r="W59" s="126">
        <f>'2 кв.'!W60+'1 кв.'!W65</f>
        <v>0</v>
      </c>
      <c r="X59" s="126">
        <f>'2 кв.'!X60+'1 кв.'!X65</f>
        <v>0</v>
      </c>
      <c r="Y59" s="126">
        <f>'2 кв.'!Y60+'1 кв.'!Y65</f>
        <v>0</v>
      </c>
      <c r="Z59" s="126">
        <f>'2 кв.'!Z60+'1 кв.'!Z65</f>
        <v>0</v>
      </c>
      <c r="AA59" s="126">
        <f>'2 кв.'!AA60+'1 кв.'!AA65</f>
        <v>0</v>
      </c>
      <c r="AB59" s="126">
        <f>'2 кв.'!AB60+'1 кв.'!AB65</f>
        <v>0</v>
      </c>
      <c r="AC59" s="126">
        <f>'2 кв.'!AC60+'1 кв.'!AC65</f>
        <v>0</v>
      </c>
      <c r="AD59" s="126">
        <f>'2 кв.'!AD60+'1 кв.'!AD65</f>
        <v>0</v>
      </c>
      <c r="AE59" s="126">
        <f>'2 кв.'!AE60+'1 кв.'!AE65</f>
        <v>0</v>
      </c>
      <c r="AF59" s="126">
        <f>'2 кв.'!AF60+'1 кв.'!AF65</f>
        <v>0</v>
      </c>
      <c r="AG59" s="126">
        <f>'2 кв.'!AG60+'1 кв.'!AG65</f>
        <v>0</v>
      </c>
      <c r="AH59" s="126">
        <f>'2 кв.'!AH60+'1 кв.'!AH65</f>
        <v>0</v>
      </c>
      <c r="AI59" s="126">
        <f>'2 кв.'!AI60+'1 кв.'!AI65</f>
        <v>0</v>
      </c>
      <c r="AJ59" s="126">
        <f>'2 кв.'!AJ60+'1 кв.'!AJ65</f>
        <v>0</v>
      </c>
      <c r="AK59" s="126">
        <f>'2 кв.'!AK60+'1 кв.'!AK65</f>
        <v>0</v>
      </c>
      <c r="AL59" s="126">
        <f>'2 кв.'!AL60+'1 кв.'!AL65</f>
        <v>0</v>
      </c>
      <c r="AM59" s="126">
        <f>'2 кв.'!AM60+'1 кв.'!AM65</f>
        <v>0</v>
      </c>
      <c r="AN59" s="126">
        <f>'2 кв.'!AN60+'1 кв.'!AN65</f>
        <v>0</v>
      </c>
      <c r="AO59" s="126">
        <f>'2 кв.'!AO60+'1 кв.'!AO65</f>
        <v>0</v>
      </c>
      <c r="AP59" s="126">
        <f>'2 кв.'!AP60+'1 кв.'!AP65</f>
        <v>0</v>
      </c>
      <c r="AQ59" s="126">
        <f>'2 кв.'!AQ60+'1 кв.'!AQ65</f>
        <v>0</v>
      </c>
      <c r="AR59" s="126">
        <f>'2 кв.'!AR60+'1 кв.'!AR65</f>
        <v>0</v>
      </c>
      <c r="AS59" s="126">
        <f>'2 кв.'!AS60+'1 кв.'!AS65</f>
        <v>0</v>
      </c>
      <c r="AT59" s="126">
        <f>'2 кв.'!AT60+'1 кв.'!AT65</f>
        <v>0</v>
      </c>
      <c r="AU59" s="126">
        <f>'2 кв.'!AU60+'1 кв.'!AU65</f>
        <v>0</v>
      </c>
      <c r="AV59" s="126">
        <f>'2 кв.'!AV60+'1 кв.'!AV65</f>
        <v>0</v>
      </c>
      <c r="AW59" s="126">
        <f>'2 кв.'!AW60+'1 кв.'!AW65</f>
        <v>0</v>
      </c>
      <c r="AX59" s="126">
        <f>'2 кв.'!AX60+'1 кв.'!AX65</f>
        <v>0</v>
      </c>
      <c r="AY59" s="126">
        <f>'2 кв.'!AY60+'1 кв.'!AY65</f>
        <v>0</v>
      </c>
      <c r="AZ59" s="126">
        <f>'2 кв.'!AZ60+'1 кв.'!AZ65</f>
        <v>0</v>
      </c>
      <c r="BA59" s="126">
        <f>'2 кв.'!BA60+'1 кв.'!BA65</f>
        <v>0</v>
      </c>
      <c r="BB59" s="126">
        <f>'2 кв.'!BB60+'1 кв.'!BB65</f>
        <v>0</v>
      </c>
      <c r="BC59" s="126">
        <f>'2 кв.'!BC60+'1 кв.'!BC65</f>
        <v>0</v>
      </c>
      <c r="BD59" s="126">
        <f>'2 кв.'!BD60+'1 кв.'!BD65</f>
        <v>0</v>
      </c>
      <c r="BE59" s="126">
        <f>'2 кв.'!BE60+'1 кв.'!BE65</f>
        <v>0</v>
      </c>
      <c r="BF59" s="126">
        <f>'2 кв.'!BF60+'1 кв.'!BF65</f>
        <v>0</v>
      </c>
      <c r="BG59" s="126">
        <f>'2 кв.'!BG60+'1 кв.'!BG65</f>
        <v>0</v>
      </c>
      <c r="BH59" s="126">
        <f>'2 кв.'!BH60+'1 кв.'!BH65</f>
        <v>0</v>
      </c>
      <c r="BI59" s="126">
        <f>'2 кв.'!BI60+'1 кв.'!BI65</f>
        <v>0</v>
      </c>
      <c r="BJ59" s="126">
        <f>'2 кв.'!BJ60+'1 кв.'!BJ65</f>
        <v>0</v>
      </c>
      <c r="BK59" s="126">
        <f>'2 кв.'!BK60+'1 кв.'!BK65</f>
        <v>0</v>
      </c>
      <c r="BL59" s="126">
        <f>'2 кв.'!BL60+'1 кв.'!BL65</f>
        <v>0</v>
      </c>
      <c r="BM59" s="126">
        <f>'2 кв.'!BM60+'1 кв.'!BM65</f>
        <v>0</v>
      </c>
      <c r="BN59" s="126">
        <f>'2 кв.'!BN60+'1 кв.'!BN65</f>
        <v>0</v>
      </c>
      <c r="BO59" s="126">
        <f>'2 кв.'!BO60+'1 кв.'!BO65</f>
        <v>0</v>
      </c>
      <c r="BP59" s="126">
        <f>'2 кв.'!BP60+'1 кв.'!BP65</f>
        <v>0</v>
      </c>
      <c r="BQ59" s="126">
        <f>'2 кв.'!BQ60+'1 кв.'!BQ65</f>
        <v>0</v>
      </c>
      <c r="BR59" s="126">
        <f>'2 кв.'!BR60+'1 кв.'!BR65</f>
        <v>0</v>
      </c>
      <c r="BS59" s="126">
        <f>'2 кв.'!BS60+'1 кв.'!BS65</f>
        <v>0</v>
      </c>
      <c r="BT59" s="126">
        <f>'2 кв.'!BT60+'1 кв.'!BT65</f>
        <v>0</v>
      </c>
      <c r="BU59" s="126">
        <f>'2 кв.'!BU60+'1 кв.'!BU65</f>
        <v>0</v>
      </c>
      <c r="BV59" s="126">
        <f>'2 кв.'!BV60+'1 кв.'!BV65</f>
        <v>0</v>
      </c>
      <c r="BW59" s="126">
        <f>'2 кв.'!BW60+'1 кв.'!BW65</f>
        <v>0</v>
      </c>
      <c r="BX59" s="126">
        <f>'2 кв.'!BX60+'1 кв.'!BX65</f>
        <v>0</v>
      </c>
      <c r="BY59" s="126">
        <f>'2 кв.'!BY60+'1 кв.'!BY65</f>
        <v>0</v>
      </c>
      <c r="BZ59" s="126">
        <f>'2 кв.'!BZ60+'1 кв.'!BZ65</f>
        <v>0</v>
      </c>
      <c r="CA59" s="126">
        <f>'2 кв.'!CA60+'1 кв.'!CA65</f>
        <v>0</v>
      </c>
      <c r="CB59" s="126">
        <f>'2 кв.'!CB60+'1 кв.'!CB65</f>
        <v>0</v>
      </c>
      <c r="CC59" s="126">
        <f>'2 кв.'!CC60+'1 кв.'!CC65</f>
        <v>0</v>
      </c>
      <c r="CD59" s="126">
        <f>'2 кв.'!CD60+'1 кв.'!CD65</f>
        <v>0</v>
      </c>
      <c r="CE59" s="126">
        <f>'2 кв.'!CE60+'1 кв.'!CE65</f>
        <v>0</v>
      </c>
      <c r="CF59" s="126">
        <f>'2 кв.'!CF60+'1 кв.'!CF65</f>
        <v>0</v>
      </c>
      <c r="CG59" s="126">
        <f>'2 кв.'!CG60+'1 кв.'!CG65</f>
        <v>0</v>
      </c>
      <c r="CH59" s="126">
        <f>'2 кв.'!CH60+'1 кв.'!CH65</f>
        <v>0</v>
      </c>
      <c r="CI59" s="126">
        <f>'2 кв.'!CI60+'1 кв.'!CI65</f>
        <v>0</v>
      </c>
      <c r="CJ59" s="126">
        <f>'2 кв.'!CJ60+'1 кв.'!CJ65</f>
        <v>0</v>
      </c>
      <c r="CK59" s="126">
        <f>'2 кв.'!CK60+'1 кв.'!CK65</f>
        <v>0</v>
      </c>
      <c r="CL59" s="126">
        <f>'2 кв.'!CL60+'1 кв.'!CL65</f>
        <v>0</v>
      </c>
      <c r="CM59" s="126">
        <f>'2 кв.'!CM60+'1 кв.'!CM65</f>
        <v>0</v>
      </c>
      <c r="CN59" s="126">
        <f>'2 кв.'!CN60+'1 кв.'!CN65</f>
        <v>0</v>
      </c>
      <c r="CO59" s="126">
        <f>'2 кв.'!CO60+'1 кв.'!CO65</f>
        <v>0</v>
      </c>
      <c r="CP59" s="126">
        <f>'2 кв.'!CP60+'1 кв.'!CP65</f>
        <v>0</v>
      </c>
      <c r="CQ59" s="126">
        <f>'2 кв.'!CQ60+'1 кв.'!CQ65</f>
        <v>0</v>
      </c>
      <c r="CR59" s="126">
        <f>'2 кв.'!CR60+'1 кв.'!CR65</f>
        <v>0</v>
      </c>
      <c r="CS59" s="126">
        <f>'2 кв.'!CS60+'1 кв.'!CS65</f>
        <v>0</v>
      </c>
      <c r="CT59" s="126">
        <f>'2 кв.'!CT60+'1 кв.'!CT65</f>
        <v>0</v>
      </c>
      <c r="CU59" s="126">
        <f>'2 кв.'!CU60+'1 кв.'!CU65</f>
        <v>0</v>
      </c>
      <c r="CV59" s="126">
        <f>'2 кв.'!CV60+'1 кв.'!CV65</f>
        <v>0</v>
      </c>
      <c r="CW59" s="126">
        <f>'2 кв.'!CW60+'1 кв.'!CW65</f>
        <v>0</v>
      </c>
      <c r="CX59" s="126">
        <f>'2 кв.'!CX60+'1 кв.'!CX65</f>
        <v>0</v>
      </c>
      <c r="CY59" s="126">
        <f>'2 кв.'!CY60+'1 кв.'!CY65</f>
        <v>0</v>
      </c>
      <c r="CZ59" s="126">
        <f>'2 кв.'!CZ60+'1 кв.'!CZ65</f>
        <v>0</v>
      </c>
      <c r="DA59" s="126">
        <f>'2 кв.'!DA60+'1 кв.'!DA65</f>
        <v>0</v>
      </c>
      <c r="DB59" s="126">
        <f>'2 кв.'!DB60+'1 кв.'!DB65</f>
        <v>0</v>
      </c>
      <c r="DC59" s="126">
        <f>'2 кв.'!DC60+'1 кв.'!DC65</f>
        <v>0</v>
      </c>
      <c r="DD59" s="126">
        <f>'2 кв.'!DD60+'1 кв.'!DD65</f>
        <v>0</v>
      </c>
      <c r="DE59" s="126">
        <f>'2 кв.'!DE60+'1 кв.'!DE65</f>
        <v>0</v>
      </c>
      <c r="DF59" s="126">
        <f>'2 кв.'!DF60+'1 кв.'!DF65</f>
        <v>0</v>
      </c>
      <c r="DG59" s="126">
        <f>'2 кв.'!DG60+'1 кв.'!DG65</f>
        <v>0</v>
      </c>
      <c r="DH59" s="126">
        <f>'2 кв.'!DH60+'1 кв.'!DH65</f>
        <v>0</v>
      </c>
      <c r="DI59" s="126">
        <f>'2 кв.'!DI60+'1 кв.'!DI65</f>
        <v>0</v>
      </c>
      <c r="DJ59" s="126">
        <f>'2 кв.'!DJ60+'1 кв.'!DJ65</f>
        <v>0</v>
      </c>
      <c r="DK59" s="126">
        <f>'2 кв.'!DK60+'1 кв.'!DK65</f>
        <v>0</v>
      </c>
      <c r="DL59" s="126">
        <f>'2 кв.'!DL60+'1 кв.'!DL65</f>
        <v>0</v>
      </c>
      <c r="DM59" s="126">
        <f>'2 кв.'!DM60+'1 кв.'!DM65</f>
        <v>0</v>
      </c>
      <c r="DN59" s="126">
        <f>'2 кв.'!DN60+'1 кв.'!DN65</f>
        <v>0</v>
      </c>
      <c r="DO59" s="126">
        <f>'2 кв.'!DO60+'1 кв.'!DO65</f>
        <v>0</v>
      </c>
      <c r="DP59" s="126">
        <f>'2 кв.'!DP60+'1 кв.'!DP65</f>
        <v>0</v>
      </c>
      <c r="DQ59" s="126">
        <f>'2 кв.'!DQ60+'1 кв.'!DQ65</f>
        <v>0</v>
      </c>
      <c r="DR59" s="126">
        <f>'2 кв.'!DR60+'1 кв.'!DR65</f>
        <v>0</v>
      </c>
      <c r="DS59" s="126">
        <f>'2 кв.'!DS60+'1 кв.'!DS65</f>
        <v>0</v>
      </c>
      <c r="DT59" s="126">
        <f>'2 кв.'!DT60+'1 кв.'!DT65</f>
        <v>0</v>
      </c>
      <c r="DU59" s="126">
        <f>'2 кв.'!DU60+'1 кв.'!DU65</f>
        <v>0</v>
      </c>
      <c r="DV59" s="126">
        <f>'2 кв.'!DV60+'1 кв.'!DV65</f>
        <v>0</v>
      </c>
      <c r="DW59" s="126">
        <f>'2 кв.'!DW60+'1 кв.'!DW65</f>
        <v>0</v>
      </c>
      <c r="DX59" s="126">
        <f>'2 кв.'!DX60+'1 кв.'!DX65</f>
        <v>0</v>
      </c>
      <c r="DY59" s="126">
        <f>'2 кв.'!DY60+'1 кв.'!DY65</f>
        <v>0</v>
      </c>
      <c r="DZ59" s="126">
        <f>'2 кв.'!DZ60+'1 кв.'!DZ65</f>
        <v>0</v>
      </c>
      <c r="EA59" s="126">
        <f>'2 кв.'!EA60+'1 кв.'!EA65</f>
        <v>0</v>
      </c>
      <c r="EB59" s="126">
        <f>'2 кв.'!EB60+'1 кв.'!EB65</f>
        <v>0</v>
      </c>
      <c r="EC59" s="126">
        <f>'2 кв.'!EC60+'1 кв.'!EC65</f>
        <v>0</v>
      </c>
      <c r="ED59" s="126">
        <f>'2 кв.'!ED60+'1 кв.'!ED65</f>
        <v>0</v>
      </c>
      <c r="EE59" s="126">
        <f>'2 кв.'!EE60+'1 кв.'!EE65</f>
        <v>0</v>
      </c>
      <c r="EF59" s="126">
        <f>'2 кв.'!EF60+'1 кв.'!EF65</f>
        <v>0</v>
      </c>
      <c r="EG59" s="126">
        <f>'2 кв.'!EG60+'1 кв.'!EG65</f>
        <v>0</v>
      </c>
      <c r="EH59" s="126">
        <f>'2 кв.'!EH60+'1 кв.'!EH65</f>
        <v>0</v>
      </c>
      <c r="EI59" s="126">
        <f>'2 кв.'!EI60+'1 кв.'!EI65</f>
        <v>0</v>
      </c>
      <c r="EJ59" s="126">
        <f>'2 кв.'!EJ60+'1 кв.'!EJ65</f>
        <v>0</v>
      </c>
      <c r="EK59" s="126">
        <f>'2 кв.'!EK60+'1 кв.'!EK65</f>
        <v>0</v>
      </c>
      <c r="EL59" s="126">
        <f>'2 кв.'!EL60+'1 кв.'!EL65</f>
        <v>0</v>
      </c>
      <c r="EM59" s="126">
        <f>'2 кв.'!EM60+'1 кв.'!EM65</f>
        <v>0</v>
      </c>
      <c r="EN59" s="126">
        <f>'2 кв.'!EN60+'1 кв.'!EN65</f>
        <v>0</v>
      </c>
      <c r="EO59" s="126">
        <f>'2 кв.'!EO60+'1 кв.'!EO65</f>
        <v>0</v>
      </c>
      <c r="EP59" s="126">
        <f>'2 кв.'!EP60+'1 кв.'!EP65</f>
        <v>0</v>
      </c>
      <c r="EQ59" s="126">
        <f>'2 кв.'!EQ60+'1 кв.'!EQ65</f>
        <v>0</v>
      </c>
      <c r="ER59" s="126">
        <f>'2 кв.'!ER60+'1 кв.'!ER65</f>
        <v>0</v>
      </c>
      <c r="ES59" s="126">
        <f>'2 кв.'!ES60+'1 кв.'!ES65</f>
        <v>0</v>
      </c>
      <c r="ET59" s="126">
        <f>'2 кв.'!ET60+'1 кв.'!ET65</f>
        <v>0</v>
      </c>
      <c r="EU59" s="126">
        <f>'2 кв.'!EU60+'1 кв.'!EU65</f>
        <v>0</v>
      </c>
      <c r="EV59" s="126">
        <f>'2 кв.'!EV60+'1 кв.'!EV65</f>
        <v>0</v>
      </c>
      <c r="EW59" s="126">
        <f>'2 кв.'!EW60+'1 кв.'!EW65</f>
        <v>0</v>
      </c>
      <c r="EX59" s="126">
        <f>'2 кв.'!EX60+'1 кв.'!EX65</f>
        <v>0</v>
      </c>
      <c r="EY59" s="126">
        <f>'2 кв.'!EY60+'1 кв.'!EY65</f>
        <v>0</v>
      </c>
      <c r="EZ59" s="126">
        <f>'2 кв.'!EZ60+'1 кв.'!EZ65</f>
        <v>0</v>
      </c>
      <c r="FA59" s="126">
        <f>'2 кв.'!FA60+'1 кв.'!FA65</f>
        <v>0</v>
      </c>
      <c r="FB59" s="126">
        <f>'2 кв.'!FB60+'1 кв.'!FB65</f>
        <v>0</v>
      </c>
      <c r="FC59" s="126">
        <f>'2 кв.'!FC60+'1 кв.'!FC65</f>
        <v>0</v>
      </c>
      <c r="FD59" s="126">
        <f>'2 кв.'!FD60+'1 кв.'!FD65</f>
        <v>0</v>
      </c>
      <c r="FE59" s="126">
        <f>'2 кв.'!FE60+'1 кв.'!FE65</f>
        <v>0</v>
      </c>
      <c r="FF59" s="126">
        <f>'2 кв.'!FF60+'1 кв.'!FF65</f>
        <v>0</v>
      </c>
      <c r="FG59" s="126">
        <f>'2 кв.'!FG60+'1 кв.'!FG65</f>
        <v>0</v>
      </c>
      <c r="FH59" s="126">
        <f>'2 кв.'!FH60+'1 кв.'!FH65</f>
        <v>0</v>
      </c>
      <c r="FI59" s="126">
        <f>'2 кв.'!FI60+'1 кв.'!FI65</f>
        <v>0</v>
      </c>
      <c r="FJ59" s="126">
        <f>'2 кв.'!FJ60+'1 кв.'!FJ65</f>
        <v>0</v>
      </c>
      <c r="FK59" s="126">
        <f>'2 кв.'!FK60+'1 кв.'!FK65</f>
        <v>0</v>
      </c>
      <c r="FL59" s="126">
        <f>'2 кв.'!FL60+'1 кв.'!FL65</f>
        <v>0</v>
      </c>
      <c r="FM59" s="126">
        <f>'2 кв.'!FM60+'1 кв.'!FM65</f>
        <v>0</v>
      </c>
      <c r="FN59" s="126">
        <f>'2 кв.'!FN60+'1 кв.'!FN65</f>
        <v>0</v>
      </c>
      <c r="FO59" s="126">
        <f>'2 кв.'!FO60+'1 кв.'!FO65</f>
        <v>0</v>
      </c>
      <c r="FP59" s="126">
        <f>'2 кв.'!FP60+'1 кв.'!FP65</f>
        <v>0</v>
      </c>
      <c r="FQ59" s="126">
        <f>'2 кв.'!FQ60+'1 кв.'!FQ65</f>
        <v>0</v>
      </c>
      <c r="FR59" s="126">
        <f>'2 кв.'!FR60+'1 кв.'!FR65</f>
        <v>0</v>
      </c>
      <c r="FS59" s="126">
        <f>'2 кв.'!FS60+'1 кв.'!FS65</f>
        <v>0</v>
      </c>
      <c r="FT59" s="126">
        <f>'2 кв.'!FT60+'1 кв.'!FT65</f>
        <v>0</v>
      </c>
      <c r="FU59" s="126">
        <f>'2 кв.'!FU60+'1 кв.'!FU65</f>
        <v>0</v>
      </c>
      <c r="FV59" s="126">
        <f>'2 кв.'!FV60+'1 кв.'!FV65</f>
        <v>0</v>
      </c>
      <c r="FW59" s="126">
        <f>'2 кв.'!FW60+'1 кв.'!FW65</f>
        <v>0</v>
      </c>
      <c r="FX59" s="126">
        <f>'2 кв.'!FX60+'1 кв.'!FX65</f>
        <v>0</v>
      </c>
      <c r="FY59" s="126">
        <f>'2 кв.'!FY60+'1 кв.'!FY65</f>
        <v>0</v>
      </c>
      <c r="FZ59" s="126">
        <f>'2 кв.'!FZ60+'1 кв.'!FZ65</f>
        <v>0</v>
      </c>
      <c r="GA59" s="126">
        <f>'2 кв.'!GA60+'1 кв.'!GA65</f>
        <v>0</v>
      </c>
      <c r="GB59" s="126">
        <f>'2 кв.'!GB60+'1 кв.'!GB65</f>
        <v>0</v>
      </c>
      <c r="GC59" s="126">
        <f>'2 кв.'!GC60+'1 кв.'!GC65</f>
        <v>0</v>
      </c>
      <c r="GD59" s="126">
        <f>'2 кв.'!GD60+'1 кв.'!GD65</f>
        <v>0</v>
      </c>
      <c r="GE59" s="126">
        <f>'2 кв.'!GE60+'1 кв.'!GE65</f>
        <v>0</v>
      </c>
      <c r="GF59" s="126">
        <f>'2 кв.'!GF60+'1 кв.'!GF65</f>
        <v>0</v>
      </c>
      <c r="GG59" s="126">
        <f>'2 кв.'!GG60+'1 кв.'!GG65</f>
        <v>0</v>
      </c>
      <c r="GH59" s="126">
        <f>'2 кв.'!GH60+'1 кв.'!GH65</f>
        <v>0</v>
      </c>
      <c r="GI59" s="126">
        <f>'2 кв.'!GI60+'1 кв.'!GI65</f>
        <v>0</v>
      </c>
      <c r="GJ59" s="126">
        <f>'2 кв.'!GJ60+'1 кв.'!GJ65</f>
        <v>0</v>
      </c>
      <c r="GK59" s="126">
        <f>'2 кв.'!GK60+'1 кв.'!GK65</f>
        <v>0</v>
      </c>
      <c r="GL59" s="126">
        <f>'2 кв.'!GL60+'1 кв.'!GL65</f>
        <v>0</v>
      </c>
      <c r="GM59" s="126">
        <f>'2 кв.'!GM60+'1 кв.'!GM65</f>
        <v>0</v>
      </c>
      <c r="GN59" s="126">
        <f>'2 кв.'!GN60+'1 кв.'!GN65</f>
        <v>0</v>
      </c>
      <c r="GO59" s="126">
        <f>'2 кв.'!GO60+'1 кв.'!GO65</f>
        <v>0</v>
      </c>
      <c r="GP59" s="126">
        <f>'2 кв.'!GP60+'1 кв.'!GP65</f>
        <v>0</v>
      </c>
      <c r="GQ59" s="126">
        <f>'2 кв.'!GQ60+'1 кв.'!GQ65</f>
        <v>0</v>
      </c>
      <c r="GR59" s="126">
        <f>'2 кв.'!GR60+'1 кв.'!GR65</f>
        <v>0</v>
      </c>
      <c r="GS59" s="126">
        <f>'2 кв.'!GS60+'1 кв.'!GS65</f>
        <v>0</v>
      </c>
      <c r="GT59" s="126">
        <f>'2 кв.'!GT60+'1 кв.'!GT65</f>
        <v>0</v>
      </c>
      <c r="GU59" s="126">
        <f>'2 кв.'!GU60+'1 кв.'!GU65</f>
        <v>0</v>
      </c>
      <c r="GV59" s="126">
        <f>'2 кв.'!GV60+'1 кв.'!GV65</f>
        <v>0</v>
      </c>
      <c r="GW59" s="126">
        <f>'2 кв.'!GW60+'1 кв.'!GW65</f>
        <v>0</v>
      </c>
      <c r="GX59" s="126">
        <f>'2 кв.'!GX60+'1 кв.'!GX65</f>
        <v>0</v>
      </c>
      <c r="GY59" s="126">
        <f>'2 кв.'!GY60+'1 кв.'!GY65</f>
        <v>0</v>
      </c>
      <c r="GZ59" s="126">
        <f>'2 кв.'!GZ60+'1 кв.'!GZ65</f>
        <v>0</v>
      </c>
      <c r="HA59" s="126">
        <f>'2 кв.'!HA60+'1 кв.'!HA65</f>
        <v>0</v>
      </c>
      <c r="HB59" s="126">
        <f>'2 кв.'!HB60+'1 кв.'!HB65</f>
        <v>0</v>
      </c>
      <c r="HC59" s="126">
        <f>'2 кв.'!HC60+'1 кв.'!HC65</f>
        <v>0</v>
      </c>
      <c r="HD59" s="126">
        <f>'2 кв.'!HD60+'1 кв.'!HD65</f>
        <v>0</v>
      </c>
      <c r="HE59" s="126">
        <f>'2 кв.'!HE60+'1 кв.'!HE65</f>
        <v>0</v>
      </c>
      <c r="HF59" s="126">
        <f>'2 кв.'!HF60+'1 кв.'!HF65</f>
        <v>0</v>
      </c>
      <c r="HG59" s="126">
        <f>'2 кв.'!HG60+'1 кв.'!HG65</f>
        <v>0</v>
      </c>
      <c r="HH59" s="126">
        <f>'2 кв.'!HH60+'1 кв.'!HH65</f>
        <v>0</v>
      </c>
      <c r="HI59" s="126">
        <f>'2 кв.'!HI60+'1 кв.'!HI65</f>
        <v>0</v>
      </c>
      <c r="HJ59" s="126">
        <f>'2 кв.'!HJ60+'1 кв.'!HJ65</f>
        <v>0</v>
      </c>
      <c r="HK59" s="126">
        <f>'2 кв.'!HK60+'1 кв.'!HK65</f>
        <v>0</v>
      </c>
      <c r="HL59" s="126">
        <f>'2 кв.'!HL60+'1 кв.'!HL65</f>
        <v>0</v>
      </c>
      <c r="HM59" s="126">
        <f>'2 кв.'!HM60+'1 кв.'!HM65</f>
        <v>0</v>
      </c>
      <c r="HN59" s="126">
        <f>'2 кв.'!HN60+'1 кв.'!HN65</f>
        <v>0</v>
      </c>
      <c r="HO59" s="126">
        <f>'2 кв.'!HO60+'1 кв.'!HO65</f>
        <v>0</v>
      </c>
      <c r="HP59" s="126">
        <f>'2 кв.'!HP60+'1 кв.'!HP65</f>
        <v>0</v>
      </c>
      <c r="HQ59" s="126">
        <f>'2 кв.'!HQ60+'1 кв.'!HQ65</f>
        <v>0</v>
      </c>
      <c r="HR59" s="126">
        <f>'2 кв.'!HR60+'1 кв.'!HR65</f>
        <v>0</v>
      </c>
      <c r="HS59" s="126">
        <f>'2 кв.'!HS60+'1 кв.'!HS65</f>
        <v>0</v>
      </c>
      <c r="HT59" s="126">
        <f>'2 кв.'!HT60+'1 кв.'!HT65</f>
        <v>0</v>
      </c>
      <c r="HU59" s="126">
        <f>'2 кв.'!HU60+'1 кв.'!HU65</f>
        <v>0</v>
      </c>
      <c r="HV59" s="126">
        <f>'2 кв.'!HV60+'1 кв.'!HV65</f>
        <v>0</v>
      </c>
      <c r="HW59" s="126">
        <f>'2 кв.'!HW60+'1 кв.'!HW65</f>
        <v>0</v>
      </c>
      <c r="HX59" s="126">
        <f>'2 кв.'!HX60+'1 кв.'!HX65</f>
        <v>0</v>
      </c>
      <c r="HY59" s="126">
        <f>'2 кв.'!HY60+'1 кв.'!HY65</f>
        <v>0</v>
      </c>
      <c r="HZ59" s="126">
        <f>'2 кв.'!HZ60+'1 кв.'!HZ65</f>
        <v>0</v>
      </c>
      <c r="IA59" s="126">
        <f>'2 кв.'!IA60+'1 кв.'!IA65</f>
        <v>0</v>
      </c>
      <c r="IB59" s="126">
        <f>'2 кв.'!IB60+'1 кв.'!IB65</f>
        <v>0</v>
      </c>
      <c r="IC59" s="126">
        <f>'2 кв.'!IC60+'1 кв.'!IC65</f>
        <v>0</v>
      </c>
      <c r="ID59" s="126">
        <f>'2 кв.'!ID60+'1 кв.'!ID65</f>
        <v>0</v>
      </c>
      <c r="IE59" s="126">
        <f>'2 кв.'!IE60+'1 кв.'!IE65</f>
        <v>0</v>
      </c>
      <c r="IF59" s="126">
        <f>'2 кв.'!IF60+'1 кв.'!IF65</f>
        <v>0</v>
      </c>
    </row>
    <row r="60" spans="1:240" ht="13.5" customHeight="1">
      <c r="A60" s="15"/>
      <c r="B60" s="54"/>
      <c r="C60" s="16" t="s">
        <v>17</v>
      </c>
      <c r="D60" s="84">
        <f t="shared" si="4"/>
        <v>0</v>
      </c>
      <c r="E60" s="77">
        <f t="shared" si="5"/>
        <v>0</v>
      </c>
      <c r="F60" s="83"/>
      <c r="G60" s="126">
        <f>'2 кв.'!G61+'1 кв.'!G66</f>
        <v>0</v>
      </c>
      <c r="H60" s="126">
        <f>'2 кв.'!H61+'1 кв.'!H66</f>
        <v>0</v>
      </c>
      <c r="I60" s="126">
        <f>'2 кв.'!I61+'1 кв.'!I66</f>
        <v>0</v>
      </c>
      <c r="J60" s="126">
        <f>'2 кв.'!J61+'1 кв.'!J66</f>
        <v>0</v>
      </c>
      <c r="K60" s="126">
        <f>'2 кв.'!K61+'1 кв.'!K66</f>
        <v>0</v>
      </c>
      <c r="L60" s="126">
        <f>'2 кв.'!L61+'1 кв.'!L66</f>
        <v>0</v>
      </c>
      <c r="M60" s="126">
        <f>'2 кв.'!M61+'1 кв.'!M66</f>
        <v>0</v>
      </c>
      <c r="N60" s="126">
        <f>'2 кв.'!N61+'1 кв.'!N66</f>
        <v>0</v>
      </c>
      <c r="O60" s="126">
        <f>'2 кв.'!O61+'1 кв.'!O66</f>
        <v>0</v>
      </c>
      <c r="P60" s="126">
        <f>'2 кв.'!P61+'1 кв.'!P66</f>
        <v>0</v>
      </c>
      <c r="Q60" s="126">
        <f>'2 кв.'!Q61+'1 кв.'!Q66</f>
        <v>0</v>
      </c>
      <c r="R60" s="126">
        <f>'2 кв.'!R61+'1 кв.'!R66</f>
        <v>0</v>
      </c>
      <c r="S60" s="126">
        <f>'2 кв.'!S61+'1 кв.'!S66</f>
        <v>0</v>
      </c>
      <c r="T60" s="126">
        <f>'2 кв.'!T61+'1 кв.'!T66</f>
        <v>0</v>
      </c>
      <c r="U60" s="126">
        <f>'2 кв.'!U61+'1 кв.'!U66</f>
        <v>0</v>
      </c>
      <c r="V60" s="126">
        <f>'2 кв.'!V61+'1 кв.'!V66</f>
        <v>0</v>
      </c>
      <c r="W60" s="126">
        <f>'2 кв.'!W61+'1 кв.'!W66</f>
        <v>0</v>
      </c>
      <c r="X60" s="126">
        <f>'2 кв.'!X61+'1 кв.'!X66</f>
        <v>0</v>
      </c>
      <c r="Y60" s="126">
        <f>'2 кв.'!Y61+'1 кв.'!Y66</f>
        <v>0</v>
      </c>
      <c r="Z60" s="126">
        <f>'2 кв.'!Z61+'1 кв.'!Z66</f>
        <v>0</v>
      </c>
      <c r="AA60" s="126">
        <f>'2 кв.'!AA61+'1 кв.'!AA66</f>
        <v>0</v>
      </c>
      <c r="AB60" s="126">
        <f>'2 кв.'!AB61+'1 кв.'!AB66</f>
        <v>0</v>
      </c>
      <c r="AC60" s="126">
        <f>'2 кв.'!AC61+'1 кв.'!AC66</f>
        <v>0</v>
      </c>
      <c r="AD60" s="126">
        <f>'2 кв.'!AD61+'1 кв.'!AD66</f>
        <v>0</v>
      </c>
      <c r="AE60" s="126">
        <f>'2 кв.'!AE61+'1 кв.'!AE66</f>
        <v>0</v>
      </c>
      <c r="AF60" s="126">
        <f>'2 кв.'!AF61+'1 кв.'!AF66</f>
        <v>0</v>
      </c>
      <c r="AG60" s="126">
        <f>'2 кв.'!AG61+'1 кв.'!AG66</f>
        <v>0</v>
      </c>
      <c r="AH60" s="126">
        <f>'2 кв.'!AH61+'1 кв.'!AH66</f>
        <v>0</v>
      </c>
      <c r="AI60" s="126">
        <f>'2 кв.'!AI61+'1 кв.'!AI66</f>
        <v>0</v>
      </c>
      <c r="AJ60" s="126">
        <f>'2 кв.'!AJ61+'1 кв.'!AJ66</f>
        <v>0</v>
      </c>
      <c r="AK60" s="126">
        <f>'2 кв.'!AK61+'1 кв.'!AK66</f>
        <v>0</v>
      </c>
      <c r="AL60" s="126">
        <f>'2 кв.'!AL61+'1 кв.'!AL66</f>
        <v>0</v>
      </c>
      <c r="AM60" s="126">
        <f>'2 кв.'!AM61+'1 кв.'!AM66</f>
        <v>0</v>
      </c>
      <c r="AN60" s="126">
        <f>'2 кв.'!AN61+'1 кв.'!AN66</f>
        <v>0</v>
      </c>
      <c r="AO60" s="126">
        <f>'2 кв.'!AO61+'1 кв.'!AO66</f>
        <v>0</v>
      </c>
      <c r="AP60" s="126">
        <f>'2 кв.'!AP61+'1 кв.'!AP66</f>
        <v>0</v>
      </c>
      <c r="AQ60" s="126">
        <f>'2 кв.'!AQ61+'1 кв.'!AQ66</f>
        <v>0</v>
      </c>
      <c r="AR60" s="126">
        <f>'2 кв.'!AR61+'1 кв.'!AR66</f>
        <v>0</v>
      </c>
      <c r="AS60" s="126">
        <f>'2 кв.'!AS61+'1 кв.'!AS66</f>
        <v>0</v>
      </c>
      <c r="AT60" s="126">
        <f>'2 кв.'!AT61+'1 кв.'!AT66</f>
        <v>0</v>
      </c>
      <c r="AU60" s="126">
        <f>'2 кв.'!AU61+'1 кв.'!AU66</f>
        <v>0</v>
      </c>
      <c r="AV60" s="126">
        <f>'2 кв.'!AV61+'1 кв.'!AV66</f>
        <v>0</v>
      </c>
      <c r="AW60" s="126">
        <f>'2 кв.'!AW61+'1 кв.'!AW66</f>
        <v>0</v>
      </c>
      <c r="AX60" s="126">
        <f>'2 кв.'!AX61+'1 кв.'!AX66</f>
        <v>0</v>
      </c>
      <c r="AY60" s="126">
        <f>'2 кв.'!AY61+'1 кв.'!AY66</f>
        <v>0</v>
      </c>
      <c r="AZ60" s="126">
        <f>'2 кв.'!AZ61+'1 кв.'!AZ66</f>
        <v>0</v>
      </c>
      <c r="BA60" s="126">
        <f>'2 кв.'!BA61+'1 кв.'!BA66</f>
        <v>0</v>
      </c>
      <c r="BB60" s="126">
        <f>'2 кв.'!BB61+'1 кв.'!BB66</f>
        <v>0</v>
      </c>
      <c r="BC60" s="126">
        <f>'2 кв.'!BC61+'1 кв.'!BC66</f>
        <v>0</v>
      </c>
      <c r="BD60" s="126">
        <f>'2 кв.'!BD61+'1 кв.'!BD66</f>
        <v>0</v>
      </c>
      <c r="BE60" s="126">
        <f>'2 кв.'!BE61+'1 кв.'!BE66</f>
        <v>0</v>
      </c>
      <c r="BF60" s="126">
        <f>'2 кв.'!BF61+'1 кв.'!BF66</f>
        <v>0</v>
      </c>
      <c r="BG60" s="126">
        <f>'2 кв.'!BG61+'1 кв.'!BG66</f>
        <v>0</v>
      </c>
      <c r="BH60" s="126">
        <f>'2 кв.'!BH61+'1 кв.'!BH66</f>
        <v>0</v>
      </c>
      <c r="BI60" s="126">
        <f>'2 кв.'!BI61+'1 кв.'!BI66</f>
        <v>0</v>
      </c>
      <c r="BJ60" s="126">
        <f>'2 кв.'!BJ61+'1 кв.'!BJ66</f>
        <v>0</v>
      </c>
      <c r="BK60" s="126">
        <f>'2 кв.'!BK61+'1 кв.'!BK66</f>
        <v>0</v>
      </c>
      <c r="BL60" s="126">
        <f>'2 кв.'!BL61+'1 кв.'!BL66</f>
        <v>0</v>
      </c>
      <c r="BM60" s="126">
        <f>'2 кв.'!BM61+'1 кв.'!BM66</f>
        <v>0</v>
      </c>
      <c r="BN60" s="126">
        <f>'2 кв.'!BN61+'1 кв.'!BN66</f>
        <v>0</v>
      </c>
      <c r="BO60" s="126">
        <f>'2 кв.'!BO61+'1 кв.'!BO66</f>
        <v>0</v>
      </c>
      <c r="BP60" s="126">
        <f>'2 кв.'!BP61+'1 кв.'!BP66</f>
        <v>0</v>
      </c>
      <c r="BQ60" s="126">
        <f>'2 кв.'!BQ61+'1 кв.'!BQ66</f>
        <v>0</v>
      </c>
      <c r="BR60" s="126">
        <f>'2 кв.'!BR61+'1 кв.'!BR66</f>
        <v>0</v>
      </c>
      <c r="BS60" s="126">
        <f>'2 кв.'!BS61+'1 кв.'!BS66</f>
        <v>0</v>
      </c>
      <c r="BT60" s="126">
        <f>'2 кв.'!BT61+'1 кв.'!BT66</f>
        <v>0</v>
      </c>
      <c r="BU60" s="126">
        <f>'2 кв.'!BU61+'1 кв.'!BU66</f>
        <v>0</v>
      </c>
      <c r="BV60" s="126">
        <f>'2 кв.'!BV61+'1 кв.'!BV66</f>
        <v>0</v>
      </c>
      <c r="BW60" s="126">
        <f>'2 кв.'!BW61+'1 кв.'!BW66</f>
        <v>0</v>
      </c>
      <c r="BX60" s="126">
        <f>'2 кв.'!BX61+'1 кв.'!BX66</f>
        <v>0</v>
      </c>
      <c r="BY60" s="126">
        <f>'2 кв.'!BY61+'1 кв.'!BY66</f>
        <v>0</v>
      </c>
      <c r="BZ60" s="126">
        <f>'2 кв.'!BZ61+'1 кв.'!BZ66</f>
        <v>0</v>
      </c>
      <c r="CA60" s="126">
        <f>'2 кв.'!CA61+'1 кв.'!CA66</f>
        <v>0</v>
      </c>
      <c r="CB60" s="126">
        <f>'2 кв.'!CB61+'1 кв.'!CB66</f>
        <v>0</v>
      </c>
      <c r="CC60" s="126">
        <f>'2 кв.'!CC61+'1 кв.'!CC66</f>
        <v>0</v>
      </c>
      <c r="CD60" s="126">
        <f>'2 кв.'!CD61+'1 кв.'!CD66</f>
        <v>0</v>
      </c>
      <c r="CE60" s="126">
        <f>'2 кв.'!CE61+'1 кв.'!CE66</f>
        <v>0</v>
      </c>
      <c r="CF60" s="126">
        <f>'2 кв.'!CF61+'1 кв.'!CF66</f>
        <v>0</v>
      </c>
      <c r="CG60" s="126">
        <f>'2 кв.'!CG61+'1 кв.'!CG66</f>
        <v>0</v>
      </c>
      <c r="CH60" s="126">
        <f>'2 кв.'!CH61+'1 кв.'!CH66</f>
        <v>0</v>
      </c>
      <c r="CI60" s="126">
        <f>'2 кв.'!CI61+'1 кв.'!CI66</f>
        <v>0</v>
      </c>
      <c r="CJ60" s="126">
        <f>'2 кв.'!CJ61+'1 кв.'!CJ66</f>
        <v>0</v>
      </c>
      <c r="CK60" s="126">
        <f>'2 кв.'!CK61+'1 кв.'!CK66</f>
        <v>0</v>
      </c>
      <c r="CL60" s="126">
        <f>'2 кв.'!CL61+'1 кв.'!CL66</f>
        <v>0</v>
      </c>
      <c r="CM60" s="126">
        <f>'2 кв.'!CM61+'1 кв.'!CM66</f>
        <v>0</v>
      </c>
      <c r="CN60" s="126">
        <f>'2 кв.'!CN61+'1 кв.'!CN66</f>
        <v>0</v>
      </c>
      <c r="CO60" s="126">
        <f>'2 кв.'!CO61+'1 кв.'!CO66</f>
        <v>0</v>
      </c>
      <c r="CP60" s="126">
        <f>'2 кв.'!CP61+'1 кв.'!CP66</f>
        <v>0</v>
      </c>
      <c r="CQ60" s="126">
        <f>'2 кв.'!CQ61+'1 кв.'!CQ66</f>
        <v>0</v>
      </c>
      <c r="CR60" s="126">
        <f>'2 кв.'!CR61+'1 кв.'!CR66</f>
        <v>0</v>
      </c>
      <c r="CS60" s="126">
        <f>'2 кв.'!CS61+'1 кв.'!CS66</f>
        <v>0</v>
      </c>
      <c r="CT60" s="126">
        <f>'2 кв.'!CT61+'1 кв.'!CT66</f>
        <v>0</v>
      </c>
      <c r="CU60" s="126">
        <f>'2 кв.'!CU61+'1 кв.'!CU66</f>
        <v>0</v>
      </c>
      <c r="CV60" s="126">
        <f>'2 кв.'!CV61+'1 кв.'!CV66</f>
        <v>0</v>
      </c>
      <c r="CW60" s="126">
        <f>'2 кв.'!CW61+'1 кв.'!CW66</f>
        <v>0</v>
      </c>
      <c r="CX60" s="126">
        <f>'2 кв.'!CX61+'1 кв.'!CX66</f>
        <v>0</v>
      </c>
      <c r="CY60" s="126">
        <f>'2 кв.'!CY61+'1 кв.'!CY66</f>
        <v>0</v>
      </c>
      <c r="CZ60" s="126">
        <f>'2 кв.'!CZ61+'1 кв.'!CZ66</f>
        <v>0</v>
      </c>
      <c r="DA60" s="126">
        <f>'2 кв.'!DA61+'1 кв.'!DA66</f>
        <v>0</v>
      </c>
      <c r="DB60" s="126">
        <f>'2 кв.'!DB61+'1 кв.'!DB66</f>
        <v>0</v>
      </c>
      <c r="DC60" s="126">
        <f>'2 кв.'!DC61+'1 кв.'!DC66</f>
        <v>0</v>
      </c>
      <c r="DD60" s="126">
        <f>'2 кв.'!DD61+'1 кв.'!DD66</f>
        <v>0</v>
      </c>
      <c r="DE60" s="126">
        <f>'2 кв.'!DE61+'1 кв.'!DE66</f>
        <v>0</v>
      </c>
      <c r="DF60" s="126">
        <f>'2 кв.'!DF61+'1 кв.'!DF66</f>
        <v>0</v>
      </c>
      <c r="DG60" s="126">
        <f>'2 кв.'!DG61+'1 кв.'!DG66</f>
        <v>0</v>
      </c>
      <c r="DH60" s="126">
        <f>'2 кв.'!DH61+'1 кв.'!DH66</f>
        <v>0</v>
      </c>
      <c r="DI60" s="126">
        <f>'2 кв.'!DI61+'1 кв.'!DI66</f>
        <v>0</v>
      </c>
      <c r="DJ60" s="126">
        <f>'2 кв.'!DJ61+'1 кв.'!DJ66</f>
        <v>0</v>
      </c>
      <c r="DK60" s="126">
        <f>'2 кв.'!DK61+'1 кв.'!DK66</f>
        <v>0</v>
      </c>
      <c r="DL60" s="126">
        <f>'2 кв.'!DL61+'1 кв.'!DL66</f>
        <v>0</v>
      </c>
      <c r="DM60" s="126">
        <f>'2 кв.'!DM61+'1 кв.'!DM66</f>
        <v>0</v>
      </c>
      <c r="DN60" s="126">
        <f>'2 кв.'!DN61+'1 кв.'!DN66</f>
        <v>0</v>
      </c>
      <c r="DO60" s="126">
        <f>'2 кв.'!DO61+'1 кв.'!DO66</f>
        <v>0</v>
      </c>
      <c r="DP60" s="126">
        <f>'2 кв.'!DP61+'1 кв.'!DP66</f>
        <v>0</v>
      </c>
      <c r="DQ60" s="126">
        <f>'2 кв.'!DQ61+'1 кв.'!DQ66</f>
        <v>0</v>
      </c>
      <c r="DR60" s="126">
        <f>'2 кв.'!DR61+'1 кв.'!DR66</f>
        <v>0</v>
      </c>
      <c r="DS60" s="126">
        <f>'2 кв.'!DS61+'1 кв.'!DS66</f>
        <v>0</v>
      </c>
      <c r="DT60" s="126">
        <f>'2 кв.'!DT61+'1 кв.'!DT66</f>
        <v>0</v>
      </c>
      <c r="DU60" s="126">
        <f>'2 кв.'!DU61+'1 кв.'!DU66</f>
        <v>0</v>
      </c>
      <c r="DV60" s="126">
        <f>'2 кв.'!DV61+'1 кв.'!DV66</f>
        <v>0</v>
      </c>
      <c r="DW60" s="126">
        <f>'2 кв.'!DW61+'1 кв.'!DW66</f>
        <v>0</v>
      </c>
      <c r="DX60" s="126">
        <f>'2 кв.'!DX61+'1 кв.'!DX66</f>
        <v>0</v>
      </c>
      <c r="DY60" s="126">
        <f>'2 кв.'!DY61+'1 кв.'!DY66</f>
        <v>0</v>
      </c>
      <c r="DZ60" s="126">
        <f>'2 кв.'!DZ61+'1 кв.'!DZ66</f>
        <v>0</v>
      </c>
      <c r="EA60" s="126">
        <f>'2 кв.'!EA61+'1 кв.'!EA66</f>
        <v>0</v>
      </c>
      <c r="EB60" s="126">
        <f>'2 кв.'!EB61+'1 кв.'!EB66</f>
        <v>0</v>
      </c>
      <c r="EC60" s="126">
        <f>'2 кв.'!EC61+'1 кв.'!EC66</f>
        <v>0</v>
      </c>
      <c r="ED60" s="126">
        <f>'2 кв.'!ED61+'1 кв.'!ED66</f>
        <v>0</v>
      </c>
      <c r="EE60" s="126">
        <f>'2 кв.'!EE61+'1 кв.'!EE66</f>
        <v>0</v>
      </c>
      <c r="EF60" s="126">
        <f>'2 кв.'!EF61+'1 кв.'!EF66</f>
        <v>0</v>
      </c>
      <c r="EG60" s="126">
        <f>'2 кв.'!EG61+'1 кв.'!EG66</f>
        <v>0</v>
      </c>
      <c r="EH60" s="126">
        <f>'2 кв.'!EH61+'1 кв.'!EH66</f>
        <v>0</v>
      </c>
      <c r="EI60" s="126">
        <f>'2 кв.'!EI61+'1 кв.'!EI66</f>
        <v>0</v>
      </c>
      <c r="EJ60" s="126">
        <f>'2 кв.'!EJ61+'1 кв.'!EJ66</f>
        <v>0</v>
      </c>
      <c r="EK60" s="126">
        <f>'2 кв.'!EK61+'1 кв.'!EK66</f>
        <v>0</v>
      </c>
      <c r="EL60" s="126">
        <f>'2 кв.'!EL61+'1 кв.'!EL66</f>
        <v>0</v>
      </c>
      <c r="EM60" s="126">
        <f>'2 кв.'!EM61+'1 кв.'!EM66</f>
        <v>0</v>
      </c>
      <c r="EN60" s="126">
        <f>'2 кв.'!EN61+'1 кв.'!EN66</f>
        <v>0</v>
      </c>
      <c r="EO60" s="126">
        <f>'2 кв.'!EO61+'1 кв.'!EO66</f>
        <v>0</v>
      </c>
      <c r="EP60" s="126">
        <f>'2 кв.'!EP61+'1 кв.'!EP66</f>
        <v>0</v>
      </c>
      <c r="EQ60" s="126">
        <f>'2 кв.'!EQ61+'1 кв.'!EQ66</f>
        <v>0</v>
      </c>
      <c r="ER60" s="126">
        <f>'2 кв.'!ER61+'1 кв.'!ER66</f>
        <v>0</v>
      </c>
      <c r="ES60" s="126">
        <f>'2 кв.'!ES61+'1 кв.'!ES66</f>
        <v>0</v>
      </c>
      <c r="ET60" s="126">
        <f>'2 кв.'!ET61+'1 кв.'!ET66</f>
        <v>0</v>
      </c>
      <c r="EU60" s="126">
        <f>'2 кв.'!EU61+'1 кв.'!EU66</f>
        <v>0</v>
      </c>
      <c r="EV60" s="126">
        <f>'2 кв.'!EV61+'1 кв.'!EV66</f>
        <v>0</v>
      </c>
      <c r="EW60" s="126">
        <f>'2 кв.'!EW61+'1 кв.'!EW66</f>
        <v>0</v>
      </c>
      <c r="EX60" s="126">
        <f>'2 кв.'!EX61+'1 кв.'!EX66</f>
        <v>0</v>
      </c>
      <c r="EY60" s="126">
        <f>'2 кв.'!EY61+'1 кв.'!EY66</f>
        <v>0</v>
      </c>
      <c r="EZ60" s="126">
        <f>'2 кв.'!EZ61+'1 кв.'!EZ66</f>
        <v>0</v>
      </c>
      <c r="FA60" s="126">
        <f>'2 кв.'!FA61+'1 кв.'!FA66</f>
        <v>0</v>
      </c>
      <c r="FB60" s="126">
        <f>'2 кв.'!FB61+'1 кв.'!FB66</f>
        <v>0</v>
      </c>
      <c r="FC60" s="126">
        <f>'2 кв.'!FC61+'1 кв.'!FC66</f>
        <v>0</v>
      </c>
      <c r="FD60" s="126">
        <f>'2 кв.'!FD61+'1 кв.'!FD66</f>
        <v>0</v>
      </c>
      <c r="FE60" s="126">
        <f>'2 кв.'!FE61+'1 кв.'!FE66</f>
        <v>0</v>
      </c>
      <c r="FF60" s="126">
        <f>'2 кв.'!FF61+'1 кв.'!FF66</f>
        <v>0</v>
      </c>
      <c r="FG60" s="126">
        <f>'2 кв.'!FG61+'1 кв.'!FG66</f>
        <v>0</v>
      </c>
      <c r="FH60" s="126">
        <f>'2 кв.'!FH61+'1 кв.'!FH66</f>
        <v>0</v>
      </c>
      <c r="FI60" s="126">
        <f>'2 кв.'!FI61+'1 кв.'!FI66</f>
        <v>0</v>
      </c>
      <c r="FJ60" s="126">
        <f>'2 кв.'!FJ61+'1 кв.'!FJ66</f>
        <v>0</v>
      </c>
      <c r="FK60" s="126">
        <f>'2 кв.'!FK61+'1 кв.'!FK66</f>
        <v>0</v>
      </c>
      <c r="FL60" s="126">
        <f>'2 кв.'!FL61+'1 кв.'!FL66</f>
        <v>0</v>
      </c>
      <c r="FM60" s="126">
        <f>'2 кв.'!FM61+'1 кв.'!FM66</f>
        <v>0</v>
      </c>
      <c r="FN60" s="126">
        <f>'2 кв.'!FN61+'1 кв.'!FN66</f>
        <v>0</v>
      </c>
      <c r="FO60" s="126">
        <f>'2 кв.'!FO61+'1 кв.'!FO66</f>
        <v>0</v>
      </c>
      <c r="FP60" s="126">
        <f>'2 кв.'!FP61+'1 кв.'!FP66</f>
        <v>0</v>
      </c>
      <c r="FQ60" s="126">
        <f>'2 кв.'!FQ61+'1 кв.'!FQ66</f>
        <v>0</v>
      </c>
      <c r="FR60" s="126">
        <f>'2 кв.'!FR61+'1 кв.'!FR66</f>
        <v>0</v>
      </c>
      <c r="FS60" s="126">
        <f>'2 кв.'!FS61+'1 кв.'!FS66</f>
        <v>0</v>
      </c>
      <c r="FT60" s="126">
        <f>'2 кв.'!FT61+'1 кв.'!FT66</f>
        <v>0</v>
      </c>
      <c r="FU60" s="126">
        <f>'2 кв.'!FU61+'1 кв.'!FU66</f>
        <v>0</v>
      </c>
      <c r="FV60" s="126">
        <f>'2 кв.'!FV61+'1 кв.'!FV66</f>
        <v>0</v>
      </c>
      <c r="FW60" s="126">
        <f>'2 кв.'!FW61+'1 кв.'!FW66</f>
        <v>0</v>
      </c>
      <c r="FX60" s="126">
        <f>'2 кв.'!FX61+'1 кв.'!FX66</f>
        <v>0</v>
      </c>
      <c r="FY60" s="126">
        <f>'2 кв.'!FY61+'1 кв.'!FY66</f>
        <v>0</v>
      </c>
      <c r="FZ60" s="126">
        <f>'2 кв.'!FZ61+'1 кв.'!FZ66</f>
        <v>0</v>
      </c>
      <c r="GA60" s="126">
        <f>'2 кв.'!GA61+'1 кв.'!GA66</f>
        <v>0</v>
      </c>
      <c r="GB60" s="126">
        <f>'2 кв.'!GB61+'1 кв.'!GB66</f>
        <v>0</v>
      </c>
      <c r="GC60" s="126">
        <f>'2 кв.'!GC61+'1 кв.'!GC66</f>
        <v>0</v>
      </c>
      <c r="GD60" s="126">
        <f>'2 кв.'!GD61+'1 кв.'!GD66</f>
        <v>0</v>
      </c>
      <c r="GE60" s="126">
        <f>'2 кв.'!GE61+'1 кв.'!GE66</f>
        <v>0</v>
      </c>
      <c r="GF60" s="126">
        <f>'2 кв.'!GF61+'1 кв.'!GF66</f>
        <v>0</v>
      </c>
      <c r="GG60" s="126">
        <f>'2 кв.'!GG61+'1 кв.'!GG66</f>
        <v>0</v>
      </c>
      <c r="GH60" s="126">
        <f>'2 кв.'!GH61+'1 кв.'!GH66</f>
        <v>0</v>
      </c>
      <c r="GI60" s="126">
        <f>'2 кв.'!GI61+'1 кв.'!GI66</f>
        <v>0</v>
      </c>
      <c r="GJ60" s="126">
        <f>'2 кв.'!GJ61+'1 кв.'!GJ66</f>
        <v>0</v>
      </c>
      <c r="GK60" s="126">
        <f>'2 кв.'!GK61+'1 кв.'!GK66</f>
        <v>0</v>
      </c>
      <c r="GL60" s="126">
        <f>'2 кв.'!GL61+'1 кв.'!GL66</f>
        <v>0</v>
      </c>
      <c r="GM60" s="126">
        <f>'2 кв.'!GM61+'1 кв.'!GM66</f>
        <v>0</v>
      </c>
      <c r="GN60" s="126">
        <f>'2 кв.'!GN61+'1 кв.'!GN66</f>
        <v>0</v>
      </c>
      <c r="GO60" s="126">
        <f>'2 кв.'!GO61+'1 кв.'!GO66</f>
        <v>0</v>
      </c>
      <c r="GP60" s="126">
        <f>'2 кв.'!GP61+'1 кв.'!GP66</f>
        <v>0</v>
      </c>
      <c r="GQ60" s="126">
        <f>'2 кв.'!GQ61+'1 кв.'!GQ66</f>
        <v>0</v>
      </c>
      <c r="GR60" s="126">
        <f>'2 кв.'!GR61+'1 кв.'!GR66</f>
        <v>0</v>
      </c>
      <c r="GS60" s="126">
        <f>'2 кв.'!GS61+'1 кв.'!GS66</f>
        <v>0</v>
      </c>
      <c r="GT60" s="126">
        <f>'2 кв.'!GT61+'1 кв.'!GT66</f>
        <v>0</v>
      </c>
      <c r="GU60" s="126">
        <f>'2 кв.'!GU61+'1 кв.'!GU66</f>
        <v>0</v>
      </c>
      <c r="GV60" s="126">
        <f>'2 кв.'!GV61+'1 кв.'!GV66</f>
        <v>0</v>
      </c>
      <c r="GW60" s="126">
        <f>'2 кв.'!GW61+'1 кв.'!GW66</f>
        <v>0</v>
      </c>
      <c r="GX60" s="126">
        <f>'2 кв.'!GX61+'1 кв.'!GX66</f>
        <v>0</v>
      </c>
      <c r="GY60" s="126">
        <f>'2 кв.'!GY61+'1 кв.'!GY66</f>
        <v>0</v>
      </c>
      <c r="GZ60" s="126">
        <f>'2 кв.'!GZ61+'1 кв.'!GZ66</f>
        <v>0</v>
      </c>
      <c r="HA60" s="126">
        <f>'2 кв.'!HA61+'1 кв.'!HA66</f>
        <v>0</v>
      </c>
      <c r="HB60" s="126">
        <f>'2 кв.'!HB61+'1 кв.'!HB66</f>
        <v>0</v>
      </c>
      <c r="HC60" s="126">
        <f>'2 кв.'!HC61+'1 кв.'!HC66</f>
        <v>0</v>
      </c>
      <c r="HD60" s="126">
        <f>'2 кв.'!HD61+'1 кв.'!HD66</f>
        <v>0</v>
      </c>
      <c r="HE60" s="126">
        <f>'2 кв.'!HE61+'1 кв.'!HE66</f>
        <v>0</v>
      </c>
      <c r="HF60" s="126">
        <f>'2 кв.'!HF61+'1 кв.'!HF66</f>
        <v>0</v>
      </c>
      <c r="HG60" s="126">
        <f>'2 кв.'!HG61+'1 кв.'!HG66</f>
        <v>0</v>
      </c>
      <c r="HH60" s="126">
        <f>'2 кв.'!HH61+'1 кв.'!HH66</f>
        <v>0</v>
      </c>
      <c r="HI60" s="126">
        <f>'2 кв.'!HI61+'1 кв.'!HI66</f>
        <v>0</v>
      </c>
      <c r="HJ60" s="126">
        <f>'2 кв.'!HJ61+'1 кв.'!HJ66</f>
        <v>0</v>
      </c>
      <c r="HK60" s="126">
        <f>'2 кв.'!HK61+'1 кв.'!HK66</f>
        <v>0</v>
      </c>
      <c r="HL60" s="126">
        <f>'2 кв.'!HL61+'1 кв.'!HL66</f>
        <v>0</v>
      </c>
      <c r="HM60" s="126">
        <f>'2 кв.'!HM61+'1 кв.'!HM66</f>
        <v>0</v>
      </c>
      <c r="HN60" s="126">
        <f>'2 кв.'!HN61+'1 кв.'!HN66</f>
        <v>0</v>
      </c>
      <c r="HO60" s="126">
        <f>'2 кв.'!HO61+'1 кв.'!HO66</f>
        <v>0</v>
      </c>
      <c r="HP60" s="126">
        <f>'2 кв.'!HP61+'1 кв.'!HP66</f>
        <v>0</v>
      </c>
      <c r="HQ60" s="126">
        <f>'2 кв.'!HQ61+'1 кв.'!HQ66</f>
        <v>0</v>
      </c>
      <c r="HR60" s="126">
        <f>'2 кв.'!HR61+'1 кв.'!HR66</f>
        <v>0</v>
      </c>
      <c r="HS60" s="126">
        <f>'2 кв.'!HS61+'1 кв.'!HS66</f>
        <v>0</v>
      </c>
      <c r="HT60" s="126">
        <f>'2 кв.'!HT61+'1 кв.'!HT66</f>
        <v>0</v>
      </c>
      <c r="HU60" s="126">
        <f>'2 кв.'!HU61+'1 кв.'!HU66</f>
        <v>0</v>
      </c>
      <c r="HV60" s="126">
        <f>'2 кв.'!HV61+'1 кв.'!HV66</f>
        <v>0</v>
      </c>
      <c r="HW60" s="126">
        <f>'2 кв.'!HW61+'1 кв.'!HW66</f>
        <v>0</v>
      </c>
      <c r="HX60" s="126">
        <f>'2 кв.'!HX61+'1 кв.'!HX66</f>
        <v>0</v>
      </c>
      <c r="HY60" s="126">
        <f>'2 кв.'!HY61+'1 кв.'!HY66</f>
        <v>0</v>
      </c>
      <c r="HZ60" s="126">
        <f>'2 кв.'!HZ61+'1 кв.'!HZ66</f>
        <v>0</v>
      </c>
      <c r="IA60" s="126">
        <f>'2 кв.'!IA61+'1 кв.'!IA66</f>
        <v>0</v>
      </c>
      <c r="IB60" s="126">
        <f>'2 кв.'!IB61+'1 кв.'!IB66</f>
        <v>0</v>
      </c>
      <c r="IC60" s="126">
        <f>'2 кв.'!IC61+'1 кв.'!IC66</f>
        <v>0</v>
      </c>
      <c r="ID60" s="126">
        <f>'2 кв.'!ID61+'1 кв.'!ID66</f>
        <v>0</v>
      </c>
      <c r="IE60" s="126">
        <f>'2 кв.'!IE61+'1 кв.'!IE66</f>
        <v>0</v>
      </c>
      <c r="IF60" s="126">
        <f>'2 кв.'!IF61+'1 кв.'!IF66</f>
        <v>0</v>
      </c>
    </row>
    <row r="61" spans="1:240" ht="13.5" customHeight="1">
      <c r="A61" s="15" t="s">
        <v>80</v>
      </c>
      <c r="B61" s="54" t="s">
        <v>81</v>
      </c>
      <c r="C61" s="16" t="s">
        <v>82</v>
      </c>
      <c r="D61" s="84">
        <f t="shared" si="4"/>
        <v>0</v>
      </c>
      <c r="E61" s="77">
        <f t="shared" si="5"/>
        <v>0</v>
      </c>
      <c r="F61" s="83"/>
      <c r="G61" s="126">
        <f>'2 кв.'!G62+'1 кв.'!G67</f>
        <v>0</v>
      </c>
      <c r="H61" s="126">
        <f>'2 кв.'!H62+'1 кв.'!H67</f>
        <v>0</v>
      </c>
      <c r="I61" s="126">
        <f>'2 кв.'!I62+'1 кв.'!I67</f>
        <v>0</v>
      </c>
      <c r="J61" s="126">
        <f>'2 кв.'!J62+'1 кв.'!J67</f>
        <v>0</v>
      </c>
      <c r="K61" s="126">
        <f>'2 кв.'!K62+'1 кв.'!K67</f>
        <v>0</v>
      </c>
      <c r="L61" s="126">
        <f>'2 кв.'!L62+'1 кв.'!L67</f>
        <v>0</v>
      </c>
      <c r="M61" s="126">
        <f>'2 кв.'!M62+'1 кв.'!M67</f>
        <v>0</v>
      </c>
      <c r="N61" s="126">
        <f>'2 кв.'!N62+'1 кв.'!N67</f>
        <v>0</v>
      </c>
      <c r="O61" s="126">
        <f>'2 кв.'!O62+'1 кв.'!O67</f>
        <v>0</v>
      </c>
      <c r="P61" s="126">
        <f>'2 кв.'!P62+'1 кв.'!P67</f>
        <v>0</v>
      </c>
      <c r="Q61" s="126">
        <f>'2 кв.'!Q62+'1 кв.'!Q67</f>
        <v>0</v>
      </c>
      <c r="R61" s="126">
        <f>'2 кв.'!R62+'1 кв.'!R67</f>
        <v>0</v>
      </c>
      <c r="S61" s="126">
        <f>'2 кв.'!S62+'1 кв.'!S67</f>
        <v>0</v>
      </c>
      <c r="T61" s="126">
        <f>'2 кв.'!T62+'1 кв.'!T67</f>
        <v>0</v>
      </c>
      <c r="U61" s="126">
        <f>'2 кв.'!U62+'1 кв.'!U67</f>
        <v>0</v>
      </c>
      <c r="V61" s="126">
        <f>'2 кв.'!V62+'1 кв.'!V67</f>
        <v>0</v>
      </c>
      <c r="W61" s="126">
        <f>'2 кв.'!W62+'1 кв.'!W67</f>
        <v>0</v>
      </c>
      <c r="X61" s="126">
        <f>'2 кв.'!X62+'1 кв.'!X67</f>
        <v>0</v>
      </c>
      <c r="Y61" s="126">
        <f>'2 кв.'!Y62+'1 кв.'!Y67</f>
        <v>0</v>
      </c>
      <c r="Z61" s="126">
        <f>'2 кв.'!Z62+'1 кв.'!Z67</f>
        <v>0</v>
      </c>
      <c r="AA61" s="126">
        <f>'2 кв.'!AA62+'1 кв.'!AA67</f>
        <v>0</v>
      </c>
      <c r="AB61" s="126">
        <f>'2 кв.'!AB62+'1 кв.'!AB67</f>
        <v>0</v>
      </c>
      <c r="AC61" s="126">
        <f>'2 кв.'!AC62+'1 кв.'!AC67</f>
        <v>0</v>
      </c>
      <c r="AD61" s="126">
        <f>'2 кв.'!AD62+'1 кв.'!AD67</f>
        <v>0</v>
      </c>
      <c r="AE61" s="126">
        <f>'2 кв.'!AE62+'1 кв.'!AE67</f>
        <v>0</v>
      </c>
      <c r="AF61" s="126">
        <f>'2 кв.'!AF62+'1 кв.'!AF67</f>
        <v>0</v>
      </c>
      <c r="AG61" s="126">
        <f>'2 кв.'!AG62+'1 кв.'!AG67</f>
        <v>0</v>
      </c>
      <c r="AH61" s="126">
        <f>'2 кв.'!AH62+'1 кв.'!AH67</f>
        <v>0</v>
      </c>
      <c r="AI61" s="126">
        <f>'2 кв.'!AI62+'1 кв.'!AI67</f>
        <v>0</v>
      </c>
      <c r="AJ61" s="126">
        <f>'2 кв.'!AJ62+'1 кв.'!AJ67</f>
        <v>0</v>
      </c>
      <c r="AK61" s="126">
        <f>'2 кв.'!AK62+'1 кв.'!AK67</f>
        <v>0</v>
      </c>
      <c r="AL61" s="126">
        <f>'2 кв.'!AL62+'1 кв.'!AL67</f>
        <v>0</v>
      </c>
      <c r="AM61" s="126">
        <f>'2 кв.'!AM62+'1 кв.'!AM67</f>
        <v>0</v>
      </c>
      <c r="AN61" s="126">
        <f>'2 кв.'!AN62+'1 кв.'!AN67</f>
        <v>0</v>
      </c>
      <c r="AO61" s="126">
        <f>'2 кв.'!AO62+'1 кв.'!AO67</f>
        <v>0</v>
      </c>
      <c r="AP61" s="126">
        <f>'2 кв.'!AP62+'1 кв.'!AP67</f>
        <v>0</v>
      </c>
      <c r="AQ61" s="126">
        <f>'2 кв.'!AQ62+'1 кв.'!AQ67</f>
        <v>0</v>
      </c>
      <c r="AR61" s="126">
        <f>'2 кв.'!AR62+'1 кв.'!AR67</f>
        <v>0</v>
      </c>
      <c r="AS61" s="126">
        <f>'2 кв.'!AS62+'1 кв.'!AS67</f>
        <v>0</v>
      </c>
      <c r="AT61" s="126">
        <f>'2 кв.'!AT62+'1 кв.'!AT67</f>
        <v>0</v>
      </c>
      <c r="AU61" s="126">
        <f>'2 кв.'!AU62+'1 кв.'!AU67</f>
        <v>0</v>
      </c>
      <c r="AV61" s="126">
        <f>'2 кв.'!AV62+'1 кв.'!AV67</f>
        <v>0</v>
      </c>
      <c r="AW61" s="126">
        <f>'2 кв.'!AW62+'1 кв.'!AW67</f>
        <v>0</v>
      </c>
      <c r="AX61" s="126">
        <f>'2 кв.'!AX62+'1 кв.'!AX67</f>
        <v>0</v>
      </c>
      <c r="AY61" s="126">
        <f>'2 кв.'!AY62+'1 кв.'!AY67</f>
        <v>0</v>
      </c>
      <c r="AZ61" s="126">
        <f>'2 кв.'!AZ62+'1 кв.'!AZ67</f>
        <v>0</v>
      </c>
      <c r="BA61" s="126">
        <f>'2 кв.'!BA62+'1 кв.'!BA67</f>
        <v>0</v>
      </c>
      <c r="BB61" s="126">
        <f>'2 кв.'!BB62+'1 кв.'!BB67</f>
        <v>0</v>
      </c>
      <c r="BC61" s="126">
        <f>'2 кв.'!BC62+'1 кв.'!BC67</f>
        <v>0</v>
      </c>
      <c r="BD61" s="126">
        <f>'2 кв.'!BD62+'1 кв.'!BD67</f>
        <v>0</v>
      </c>
      <c r="BE61" s="126">
        <f>'2 кв.'!BE62+'1 кв.'!BE67</f>
        <v>0</v>
      </c>
      <c r="BF61" s="126">
        <f>'2 кв.'!BF62+'1 кв.'!BF67</f>
        <v>0</v>
      </c>
      <c r="BG61" s="126">
        <f>'2 кв.'!BG62+'1 кв.'!BG67</f>
        <v>0</v>
      </c>
      <c r="BH61" s="126">
        <f>'2 кв.'!BH62+'1 кв.'!BH67</f>
        <v>0</v>
      </c>
      <c r="BI61" s="126">
        <f>'2 кв.'!BI62+'1 кв.'!BI67</f>
        <v>0</v>
      </c>
      <c r="BJ61" s="126">
        <f>'2 кв.'!BJ62+'1 кв.'!BJ67</f>
        <v>0</v>
      </c>
      <c r="BK61" s="126">
        <f>'2 кв.'!BK62+'1 кв.'!BK67</f>
        <v>0</v>
      </c>
      <c r="BL61" s="126">
        <f>'2 кв.'!BL62+'1 кв.'!BL67</f>
        <v>0</v>
      </c>
      <c r="BM61" s="126">
        <f>'2 кв.'!BM62+'1 кв.'!BM67</f>
        <v>0</v>
      </c>
      <c r="BN61" s="126">
        <f>'2 кв.'!BN62+'1 кв.'!BN67</f>
        <v>0</v>
      </c>
      <c r="BO61" s="126">
        <f>'2 кв.'!BO62+'1 кв.'!BO67</f>
        <v>0</v>
      </c>
      <c r="BP61" s="126">
        <f>'2 кв.'!BP62+'1 кв.'!BP67</f>
        <v>0</v>
      </c>
      <c r="BQ61" s="126">
        <f>'2 кв.'!BQ62+'1 кв.'!BQ67</f>
        <v>0</v>
      </c>
      <c r="BR61" s="126">
        <f>'2 кв.'!BR62+'1 кв.'!BR67</f>
        <v>0</v>
      </c>
      <c r="BS61" s="126">
        <f>'2 кв.'!BS62+'1 кв.'!BS67</f>
        <v>0</v>
      </c>
      <c r="BT61" s="126">
        <f>'2 кв.'!BT62+'1 кв.'!BT67</f>
        <v>0</v>
      </c>
      <c r="BU61" s="126">
        <f>'2 кв.'!BU62+'1 кв.'!BU67</f>
        <v>0</v>
      </c>
      <c r="BV61" s="126">
        <f>'2 кв.'!BV62+'1 кв.'!BV67</f>
        <v>0</v>
      </c>
      <c r="BW61" s="126">
        <f>'2 кв.'!BW62+'1 кв.'!BW67</f>
        <v>0</v>
      </c>
      <c r="BX61" s="126">
        <f>'2 кв.'!BX62+'1 кв.'!BX67</f>
        <v>0</v>
      </c>
      <c r="BY61" s="126">
        <f>'2 кв.'!BY62+'1 кв.'!BY67</f>
        <v>0</v>
      </c>
      <c r="BZ61" s="126">
        <f>'2 кв.'!BZ62+'1 кв.'!BZ67</f>
        <v>0</v>
      </c>
      <c r="CA61" s="126">
        <f>'2 кв.'!CA62+'1 кв.'!CA67</f>
        <v>0</v>
      </c>
      <c r="CB61" s="126">
        <f>'2 кв.'!CB62+'1 кв.'!CB67</f>
        <v>0</v>
      </c>
      <c r="CC61" s="126">
        <f>'2 кв.'!CC62+'1 кв.'!CC67</f>
        <v>0</v>
      </c>
      <c r="CD61" s="126">
        <f>'2 кв.'!CD62+'1 кв.'!CD67</f>
        <v>0</v>
      </c>
      <c r="CE61" s="126">
        <f>'2 кв.'!CE62+'1 кв.'!CE67</f>
        <v>0</v>
      </c>
      <c r="CF61" s="126">
        <f>'2 кв.'!CF62+'1 кв.'!CF67</f>
        <v>0</v>
      </c>
      <c r="CG61" s="126">
        <f>'2 кв.'!CG62+'1 кв.'!CG67</f>
        <v>0</v>
      </c>
      <c r="CH61" s="126">
        <f>'2 кв.'!CH62+'1 кв.'!CH67</f>
        <v>0</v>
      </c>
      <c r="CI61" s="126">
        <f>'2 кв.'!CI62+'1 кв.'!CI67</f>
        <v>0</v>
      </c>
      <c r="CJ61" s="126">
        <f>'2 кв.'!CJ62+'1 кв.'!CJ67</f>
        <v>0</v>
      </c>
      <c r="CK61" s="126">
        <f>'2 кв.'!CK62+'1 кв.'!CK67</f>
        <v>0</v>
      </c>
      <c r="CL61" s="126">
        <f>'2 кв.'!CL62+'1 кв.'!CL67</f>
        <v>0</v>
      </c>
      <c r="CM61" s="126">
        <f>'2 кв.'!CM62+'1 кв.'!CM67</f>
        <v>0</v>
      </c>
      <c r="CN61" s="126">
        <f>'2 кв.'!CN62+'1 кв.'!CN67</f>
        <v>0</v>
      </c>
      <c r="CO61" s="126">
        <f>'2 кв.'!CO62+'1 кв.'!CO67</f>
        <v>0</v>
      </c>
      <c r="CP61" s="126">
        <f>'2 кв.'!CP62+'1 кв.'!CP67</f>
        <v>0</v>
      </c>
      <c r="CQ61" s="126">
        <f>'2 кв.'!CQ62+'1 кв.'!CQ67</f>
        <v>0</v>
      </c>
      <c r="CR61" s="126">
        <f>'2 кв.'!CR62+'1 кв.'!CR67</f>
        <v>0</v>
      </c>
      <c r="CS61" s="126">
        <f>'2 кв.'!CS62+'1 кв.'!CS67</f>
        <v>0</v>
      </c>
      <c r="CT61" s="126">
        <f>'2 кв.'!CT62+'1 кв.'!CT67</f>
        <v>0</v>
      </c>
      <c r="CU61" s="126">
        <f>'2 кв.'!CU62+'1 кв.'!CU67</f>
        <v>0</v>
      </c>
      <c r="CV61" s="126">
        <f>'2 кв.'!CV62+'1 кв.'!CV67</f>
        <v>0</v>
      </c>
      <c r="CW61" s="126">
        <f>'2 кв.'!CW62+'1 кв.'!CW67</f>
        <v>0</v>
      </c>
      <c r="CX61" s="126">
        <f>'2 кв.'!CX62+'1 кв.'!CX67</f>
        <v>0</v>
      </c>
      <c r="CY61" s="126">
        <f>'2 кв.'!CY62+'1 кв.'!CY67</f>
        <v>0</v>
      </c>
      <c r="CZ61" s="126">
        <f>'2 кв.'!CZ62+'1 кв.'!CZ67</f>
        <v>0</v>
      </c>
      <c r="DA61" s="126">
        <f>'2 кв.'!DA62+'1 кв.'!DA67</f>
        <v>0</v>
      </c>
      <c r="DB61" s="126">
        <f>'2 кв.'!DB62+'1 кв.'!DB67</f>
        <v>0</v>
      </c>
      <c r="DC61" s="126">
        <f>'2 кв.'!DC62+'1 кв.'!DC67</f>
        <v>0</v>
      </c>
      <c r="DD61" s="126">
        <f>'2 кв.'!DD62+'1 кв.'!DD67</f>
        <v>0</v>
      </c>
      <c r="DE61" s="126">
        <f>'2 кв.'!DE62+'1 кв.'!DE67</f>
        <v>0</v>
      </c>
      <c r="DF61" s="126">
        <f>'2 кв.'!DF62+'1 кв.'!DF67</f>
        <v>0</v>
      </c>
      <c r="DG61" s="126">
        <f>'2 кв.'!DG62+'1 кв.'!DG67</f>
        <v>0</v>
      </c>
      <c r="DH61" s="126">
        <f>'2 кв.'!DH62+'1 кв.'!DH67</f>
        <v>0</v>
      </c>
      <c r="DI61" s="126">
        <f>'2 кв.'!DI62+'1 кв.'!DI67</f>
        <v>0</v>
      </c>
      <c r="DJ61" s="126">
        <f>'2 кв.'!DJ62+'1 кв.'!DJ67</f>
        <v>0</v>
      </c>
      <c r="DK61" s="126">
        <f>'2 кв.'!DK62+'1 кв.'!DK67</f>
        <v>0</v>
      </c>
      <c r="DL61" s="126">
        <f>'2 кв.'!DL62+'1 кв.'!DL67</f>
        <v>0</v>
      </c>
      <c r="DM61" s="126">
        <f>'2 кв.'!DM62+'1 кв.'!DM67</f>
        <v>0</v>
      </c>
      <c r="DN61" s="126">
        <f>'2 кв.'!DN62+'1 кв.'!DN67</f>
        <v>0</v>
      </c>
      <c r="DO61" s="126">
        <f>'2 кв.'!DO62+'1 кв.'!DO67</f>
        <v>0</v>
      </c>
      <c r="DP61" s="126">
        <f>'2 кв.'!DP62+'1 кв.'!DP67</f>
        <v>0</v>
      </c>
      <c r="DQ61" s="126">
        <f>'2 кв.'!DQ62+'1 кв.'!DQ67</f>
        <v>0</v>
      </c>
      <c r="DR61" s="126">
        <f>'2 кв.'!DR62+'1 кв.'!DR67</f>
        <v>0</v>
      </c>
      <c r="DS61" s="126">
        <f>'2 кв.'!DS62+'1 кв.'!DS67</f>
        <v>0</v>
      </c>
      <c r="DT61" s="126">
        <f>'2 кв.'!DT62+'1 кв.'!DT67</f>
        <v>0</v>
      </c>
      <c r="DU61" s="126">
        <f>'2 кв.'!DU62+'1 кв.'!DU67</f>
        <v>0</v>
      </c>
      <c r="DV61" s="126">
        <f>'2 кв.'!DV62+'1 кв.'!DV67</f>
        <v>0</v>
      </c>
      <c r="DW61" s="126">
        <f>'2 кв.'!DW62+'1 кв.'!DW67</f>
        <v>0</v>
      </c>
      <c r="DX61" s="126">
        <f>'2 кв.'!DX62+'1 кв.'!DX67</f>
        <v>0</v>
      </c>
      <c r="DY61" s="126">
        <f>'2 кв.'!DY62+'1 кв.'!DY67</f>
        <v>0</v>
      </c>
      <c r="DZ61" s="126">
        <f>'2 кв.'!DZ62+'1 кв.'!DZ67</f>
        <v>0</v>
      </c>
      <c r="EA61" s="126">
        <f>'2 кв.'!EA62+'1 кв.'!EA67</f>
        <v>0</v>
      </c>
      <c r="EB61" s="126">
        <f>'2 кв.'!EB62+'1 кв.'!EB67</f>
        <v>0</v>
      </c>
      <c r="EC61" s="126">
        <f>'2 кв.'!EC62+'1 кв.'!EC67</f>
        <v>0</v>
      </c>
      <c r="ED61" s="126">
        <f>'2 кв.'!ED62+'1 кв.'!ED67</f>
        <v>0</v>
      </c>
      <c r="EE61" s="126">
        <f>'2 кв.'!EE62+'1 кв.'!EE67</f>
        <v>0</v>
      </c>
      <c r="EF61" s="126">
        <f>'2 кв.'!EF62+'1 кв.'!EF67</f>
        <v>0</v>
      </c>
      <c r="EG61" s="126">
        <f>'2 кв.'!EG62+'1 кв.'!EG67</f>
        <v>0</v>
      </c>
      <c r="EH61" s="126">
        <f>'2 кв.'!EH62+'1 кв.'!EH67</f>
        <v>0</v>
      </c>
      <c r="EI61" s="126">
        <f>'2 кв.'!EI62+'1 кв.'!EI67</f>
        <v>0</v>
      </c>
      <c r="EJ61" s="126">
        <f>'2 кв.'!EJ62+'1 кв.'!EJ67</f>
        <v>0</v>
      </c>
      <c r="EK61" s="126">
        <f>'2 кв.'!EK62+'1 кв.'!EK67</f>
        <v>0</v>
      </c>
      <c r="EL61" s="126">
        <f>'2 кв.'!EL62+'1 кв.'!EL67</f>
        <v>0</v>
      </c>
      <c r="EM61" s="126">
        <f>'2 кв.'!EM62+'1 кв.'!EM67</f>
        <v>0</v>
      </c>
      <c r="EN61" s="126">
        <f>'2 кв.'!EN62+'1 кв.'!EN67</f>
        <v>0</v>
      </c>
      <c r="EO61" s="126">
        <f>'2 кв.'!EO62+'1 кв.'!EO67</f>
        <v>0</v>
      </c>
      <c r="EP61" s="126">
        <f>'2 кв.'!EP62+'1 кв.'!EP67</f>
        <v>0</v>
      </c>
      <c r="EQ61" s="126">
        <f>'2 кв.'!EQ62+'1 кв.'!EQ67</f>
        <v>0</v>
      </c>
      <c r="ER61" s="126">
        <f>'2 кв.'!ER62+'1 кв.'!ER67</f>
        <v>0</v>
      </c>
      <c r="ES61" s="126">
        <f>'2 кв.'!ES62+'1 кв.'!ES67</f>
        <v>0</v>
      </c>
      <c r="ET61" s="126">
        <f>'2 кв.'!ET62+'1 кв.'!ET67</f>
        <v>0</v>
      </c>
      <c r="EU61" s="126">
        <f>'2 кв.'!EU62+'1 кв.'!EU67</f>
        <v>0</v>
      </c>
      <c r="EV61" s="126">
        <f>'2 кв.'!EV62+'1 кв.'!EV67</f>
        <v>0</v>
      </c>
      <c r="EW61" s="126">
        <f>'2 кв.'!EW62+'1 кв.'!EW67</f>
        <v>0</v>
      </c>
      <c r="EX61" s="126">
        <f>'2 кв.'!EX62+'1 кв.'!EX67</f>
        <v>0</v>
      </c>
      <c r="EY61" s="126">
        <f>'2 кв.'!EY62+'1 кв.'!EY67</f>
        <v>0</v>
      </c>
      <c r="EZ61" s="126">
        <f>'2 кв.'!EZ62+'1 кв.'!EZ67</f>
        <v>0</v>
      </c>
      <c r="FA61" s="126">
        <f>'2 кв.'!FA62+'1 кв.'!FA67</f>
        <v>0</v>
      </c>
      <c r="FB61" s="126">
        <f>'2 кв.'!FB62+'1 кв.'!FB67</f>
        <v>0</v>
      </c>
      <c r="FC61" s="126">
        <f>'2 кв.'!FC62+'1 кв.'!FC67</f>
        <v>0</v>
      </c>
      <c r="FD61" s="126">
        <f>'2 кв.'!FD62+'1 кв.'!FD67</f>
        <v>0</v>
      </c>
      <c r="FE61" s="126">
        <f>'2 кв.'!FE62+'1 кв.'!FE67</f>
        <v>0</v>
      </c>
      <c r="FF61" s="126">
        <f>'2 кв.'!FF62+'1 кв.'!FF67</f>
        <v>0</v>
      </c>
      <c r="FG61" s="126">
        <f>'2 кв.'!FG62+'1 кв.'!FG67</f>
        <v>0</v>
      </c>
      <c r="FH61" s="126">
        <f>'2 кв.'!FH62+'1 кв.'!FH67</f>
        <v>0</v>
      </c>
      <c r="FI61" s="126">
        <f>'2 кв.'!FI62+'1 кв.'!FI67</f>
        <v>0</v>
      </c>
      <c r="FJ61" s="126">
        <f>'2 кв.'!FJ62+'1 кв.'!FJ67</f>
        <v>0</v>
      </c>
      <c r="FK61" s="126">
        <f>'2 кв.'!FK62+'1 кв.'!FK67</f>
        <v>0</v>
      </c>
      <c r="FL61" s="126">
        <f>'2 кв.'!FL62+'1 кв.'!FL67</f>
        <v>0</v>
      </c>
      <c r="FM61" s="126">
        <f>'2 кв.'!FM62+'1 кв.'!FM67</f>
        <v>0</v>
      </c>
      <c r="FN61" s="126">
        <f>'2 кв.'!FN62+'1 кв.'!FN67</f>
        <v>0</v>
      </c>
      <c r="FO61" s="126">
        <f>'2 кв.'!FO62+'1 кв.'!FO67</f>
        <v>0</v>
      </c>
      <c r="FP61" s="126">
        <f>'2 кв.'!FP62+'1 кв.'!FP67</f>
        <v>0</v>
      </c>
      <c r="FQ61" s="126">
        <f>'2 кв.'!FQ62+'1 кв.'!FQ67</f>
        <v>0</v>
      </c>
      <c r="FR61" s="126">
        <f>'2 кв.'!FR62+'1 кв.'!FR67</f>
        <v>0</v>
      </c>
      <c r="FS61" s="126">
        <f>'2 кв.'!FS62+'1 кв.'!FS67</f>
        <v>0</v>
      </c>
      <c r="FT61" s="126">
        <f>'2 кв.'!FT62+'1 кв.'!FT67</f>
        <v>0</v>
      </c>
      <c r="FU61" s="126">
        <f>'2 кв.'!FU62+'1 кв.'!FU67</f>
        <v>0</v>
      </c>
      <c r="FV61" s="126">
        <f>'2 кв.'!FV62+'1 кв.'!FV67</f>
        <v>0</v>
      </c>
      <c r="FW61" s="126">
        <f>'2 кв.'!FW62+'1 кв.'!FW67</f>
        <v>0</v>
      </c>
      <c r="FX61" s="126">
        <f>'2 кв.'!FX62+'1 кв.'!FX67</f>
        <v>0</v>
      </c>
      <c r="FY61" s="126">
        <f>'2 кв.'!FY62+'1 кв.'!FY67</f>
        <v>0</v>
      </c>
      <c r="FZ61" s="126">
        <f>'2 кв.'!FZ62+'1 кв.'!FZ67</f>
        <v>0</v>
      </c>
      <c r="GA61" s="126">
        <f>'2 кв.'!GA62+'1 кв.'!GA67</f>
        <v>0</v>
      </c>
      <c r="GB61" s="126">
        <f>'2 кв.'!GB62+'1 кв.'!GB67</f>
        <v>0</v>
      </c>
      <c r="GC61" s="126">
        <f>'2 кв.'!GC62+'1 кв.'!GC67</f>
        <v>0</v>
      </c>
      <c r="GD61" s="126">
        <f>'2 кв.'!GD62+'1 кв.'!GD67</f>
        <v>0</v>
      </c>
      <c r="GE61" s="126">
        <f>'2 кв.'!GE62+'1 кв.'!GE67</f>
        <v>0</v>
      </c>
      <c r="GF61" s="126">
        <f>'2 кв.'!GF62+'1 кв.'!GF67</f>
        <v>0</v>
      </c>
      <c r="GG61" s="126">
        <f>'2 кв.'!GG62+'1 кв.'!GG67</f>
        <v>0</v>
      </c>
      <c r="GH61" s="126">
        <f>'2 кв.'!GH62+'1 кв.'!GH67</f>
        <v>0</v>
      </c>
      <c r="GI61" s="126">
        <f>'2 кв.'!GI62+'1 кв.'!GI67</f>
        <v>0</v>
      </c>
      <c r="GJ61" s="126">
        <f>'2 кв.'!GJ62+'1 кв.'!GJ67</f>
        <v>0</v>
      </c>
      <c r="GK61" s="126">
        <f>'2 кв.'!GK62+'1 кв.'!GK67</f>
        <v>0</v>
      </c>
      <c r="GL61" s="126">
        <f>'2 кв.'!GL62+'1 кв.'!GL67</f>
        <v>0</v>
      </c>
      <c r="GM61" s="126">
        <f>'2 кв.'!GM62+'1 кв.'!GM67</f>
        <v>0</v>
      </c>
      <c r="GN61" s="126">
        <f>'2 кв.'!GN62+'1 кв.'!GN67</f>
        <v>0</v>
      </c>
      <c r="GO61" s="126">
        <f>'2 кв.'!GO62+'1 кв.'!GO67</f>
        <v>0</v>
      </c>
      <c r="GP61" s="126">
        <f>'2 кв.'!GP62+'1 кв.'!GP67</f>
        <v>0</v>
      </c>
      <c r="GQ61" s="126">
        <f>'2 кв.'!GQ62+'1 кв.'!GQ67</f>
        <v>0</v>
      </c>
      <c r="GR61" s="126">
        <f>'2 кв.'!GR62+'1 кв.'!GR67</f>
        <v>0</v>
      </c>
      <c r="GS61" s="126">
        <f>'2 кв.'!GS62+'1 кв.'!GS67</f>
        <v>0</v>
      </c>
      <c r="GT61" s="126">
        <f>'2 кв.'!GT62+'1 кв.'!GT67</f>
        <v>0</v>
      </c>
      <c r="GU61" s="126">
        <f>'2 кв.'!GU62+'1 кв.'!GU67</f>
        <v>0</v>
      </c>
      <c r="GV61" s="126">
        <f>'2 кв.'!GV62+'1 кв.'!GV67</f>
        <v>0</v>
      </c>
      <c r="GW61" s="126">
        <f>'2 кв.'!GW62+'1 кв.'!GW67</f>
        <v>0</v>
      </c>
      <c r="GX61" s="126">
        <f>'2 кв.'!GX62+'1 кв.'!GX67</f>
        <v>0</v>
      </c>
      <c r="GY61" s="126">
        <f>'2 кв.'!GY62+'1 кв.'!GY67</f>
        <v>0</v>
      </c>
      <c r="GZ61" s="126">
        <f>'2 кв.'!GZ62+'1 кв.'!GZ67</f>
        <v>0</v>
      </c>
      <c r="HA61" s="126">
        <f>'2 кв.'!HA62+'1 кв.'!HA67</f>
        <v>0</v>
      </c>
      <c r="HB61" s="126">
        <f>'2 кв.'!HB62+'1 кв.'!HB67</f>
        <v>0</v>
      </c>
      <c r="HC61" s="126">
        <f>'2 кв.'!HC62+'1 кв.'!HC67</f>
        <v>0</v>
      </c>
      <c r="HD61" s="126">
        <f>'2 кв.'!HD62+'1 кв.'!HD67</f>
        <v>0</v>
      </c>
      <c r="HE61" s="126">
        <f>'2 кв.'!HE62+'1 кв.'!HE67</f>
        <v>0</v>
      </c>
      <c r="HF61" s="126">
        <f>'2 кв.'!HF62+'1 кв.'!HF67</f>
        <v>0</v>
      </c>
      <c r="HG61" s="126">
        <f>'2 кв.'!HG62+'1 кв.'!HG67</f>
        <v>0</v>
      </c>
      <c r="HH61" s="126">
        <f>'2 кв.'!HH62+'1 кв.'!HH67</f>
        <v>0</v>
      </c>
      <c r="HI61" s="126">
        <f>'2 кв.'!HI62+'1 кв.'!HI67</f>
        <v>0</v>
      </c>
      <c r="HJ61" s="126">
        <f>'2 кв.'!HJ62+'1 кв.'!HJ67</f>
        <v>0</v>
      </c>
      <c r="HK61" s="126">
        <f>'2 кв.'!HK62+'1 кв.'!HK67</f>
        <v>0</v>
      </c>
      <c r="HL61" s="126">
        <f>'2 кв.'!HL62+'1 кв.'!HL67</f>
        <v>0</v>
      </c>
      <c r="HM61" s="126">
        <f>'2 кв.'!HM62+'1 кв.'!HM67</f>
        <v>0</v>
      </c>
      <c r="HN61" s="126">
        <f>'2 кв.'!HN62+'1 кв.'!HN67</f>
        <v>0</v>
      </c>
      <c r="HO61" s="126">
        <f>'2 кв.'!HO62+'1 кв.'!HO67</f>
        <v>0</v>
      </c>
      <c r="HP61" s="126">
        <f>'2 кв.'!HP62+'1 кв.'!HP67</f>
        <v>0</v>
      </c>
      <c r="HQ61" s="126">
        <f>'2 кв.'!HQ62+'1 кв.'!HQ67</f>
        <v>0</v>
      </c>
      <c r="HR61" s="126">
        <f>'2 кв.'!HR62+'1 кв.'!HR67</f>
        <v>0</v>
      </c>
      <c r="HS61" s="126">
        <f>'2 кв.'!HS62+'1 кв.'!HS67</f>
        <v>0</v>
      </c>
      <c r="HT61" s="126">
        <f>'2 кв.'!HT62+'1 кв.'!HT67</f>
        <v>0</v>
      </c>
      <c r="HU61" s="126">
        <f>'2 кв.'!HU62+'1 кв.'!HU67</f>
        <v>0</v>
      </c>
      <c r="HV61" s="126">
        <f>'2 кв.'!HV62+'1 кв.'!HV67</f>
        <v>0</v>
      </c>
      <c r="HW61" s="126">
        <f>'2 кв.'!HW62+'1 кв.'!HW67</f>
        <v>0</v>
      </c>
      <c r="HX61" s="126">
        <f>'2 кв.'!HX62+'1 кв.'!HX67</f>
        <v>0</v>
      </c>
      <c r="HY61" s="126">
        <f>'2 кв.'!HY62+'1 кв.'!HY67</f>
        <v>0</v>
      </c>
      <c r="HZ61" s="126">
        <f>'2 кв.'!HZ62+'1 кв.'!HZ67</f>
        <v>0</v>
      </c>
      <c r="IA61" s="126">
        <f>'2 кв.'!IA62+'1 кв.'!IA67</f>
        <v>0</v>
      </c>
      <c r="IB61" s="126">
        <f>'2 кв.'!IB62+'1 кв.'!IB67</f>
        <v>0</v>
      </c>
      <c r="IC61" s="126">
        <f>'2 кв.'!IC62+'1 кв.'!IC67</f>
        <v>0</v>
      </c>
      <c r="ID61" s="126">
        <f>'2 кв.'!ID62+'1 кв.'!ID67</f>
        <v>0</v>
      </c>
      <c r="IE61" s="126">
        <f>'2 кв.'!IE62+'1 кв.'!IE67</f>
        <v>0</v>
      </c>
      <c r="IF61" s="126">
        <f>'2 кв.'!IF62+'1 кв.'!IF67</f>
        <v>0</v>
      </c>
    </row>
    <row r="62" spans="1:240" ht="13.5" customHeight="1">
      <c r="A62" s="15"/>
      <c r="B62" s="54"/>
      <c r="C62" s="16" t="s">
        <v>17</v>
      </c>
      <c r="D62" s="84">
        <f t="shared" si="4"/>
        <v>0</v>
      </c>
      <c r="E62" s="77">
        <f t="shared" si="5"/>
        <v>0</v>
      </c>
      <c r="F62" s="83"/>
      <c r="G62" s="126">
        <f>'2 кв.'!G63+'1 кв.'!G68</f>
        <v>0</v>
      </c>
      <c r="H62" s="126">
        <f>'2 кв.'!H63+'1 кв.'!H68</f>
        <v>0</v>
      </c>
      <c r="I62" s="126">
        <f>'2 кв.'!I63+'1 кв.'!I68</f>
        <v>0</v>
      </c>
      <c r="J62" s="126">
        <f>'2 кв.'!J63+'1 кв.'!J68</f>
        <v>0</v>
      </c>
      <c r="K62" s="126">
        <f>'2 кв.'!K63+'1 кв.'!K68</f>
        <v>0</v>
      </c>
      <c r="L62" s="126">
        <f>'2 кв.'!L63+'1 кв.'!L68</f>
        <v>0</v>
      </c>
      <c r="M62" s="126">
        <f>'2 кв.'!M63+'1 кв.'!M68</f>
        <v>0</v>
      </c>
      <c r="N62" s="126">
        <f>'2 кв.'!N63+'1 кв.'!N68</f>
        <v>0</v>
      </c>
      <c r="O62" s="126">
        <f>'2 кв.'!O63+'1 кв.'!O68</f>
        <v>0</v>
      </c>
      <c r="P62" s="126">
        <f>'2 кв.'!P63+'1 кв.'!P68</f>
        <v>0</v>
      </c>
      <c r="Q62" s="126">
        <f>'2 кв.'!Q63+'1 кв.'!Q68</f>
        <v>0</v>
      </c>
      <c r="R62" s="126">
        <f>'2 кв.'!R63+'1 кв.'!R68</f>
        <v>0</v>
      </c>
      <c r="S62" s="126">
        <f>'2 кв.'!S63+'1 кв.'!S68</f>
        <v>0</v>
      </c>
      <c r="T62" s="126">
        <f>'2 кв.'!T63+'1 кв.'!T68</f>
        <v>0</v>
      </c>
      <c r="U62" s="126">
        <f>'2 кв.'!U63+'1 кв.'!U68</f>
        <v>0</v>
      </c>
      <c r="V62" s="126">
        <f>'2 кв.'!V63+'1 кв.'!V68</f>
        <v>0</v>
      </c>
      <c r="W62" s="126">
        <f>'2 кв.'!W63+'1 кв.'!W68</f>
        <v>0</v>
      </c>
      <c r="X62" s="126">
        <f>'2 кв.'!X63+'1 кв.'!X68</f>
        <v>0</v>
      </c>
      <c r="Y62" s="126">
        <f>'2 кв.'!Y63+'1 кв.'!Y68</f>
        <v>0</v>
      </c>
      <c r="Z62" s="126">
        <f>'2 кв.'!Z63+'1 кв.'!Z68</f>
        <v>0</v>
      </c>
      <c r="AA62" s="126">
        <f>'2 кв.'!AA63+'1 кв.'!AA68</f>
        <v>0</v>
      </c>
      <c r="AB62" s="126">
        <f>'2 кв.'!AB63+'1 кв.'!AB68</f>
        <v>0</v>
      </c>
      <c r="AC62" s="126">
        <f>'2 кв.'!AC63+'1 кв.'!AC68</f>
        <v>0</v>
      </c>
      <c r="AD62" s="126">
        <f>'2 кв.'!AD63+'1 кв.'!AD68</f>
        <v>0</v>
      </c>
      <c r="AE62" s="126">
        <f>'2 кв.'!AE63+'1 кв.'!AE68</f>
        <v>0</v>
      </c>
      <c r="AF62" s="126">
        <f>'2 кв.'!AF63+'1 кв.'!AF68</f>
        <v>0</v>
      </c>
      <c r="AG62" s="126">
        <f>'2 кв.'!AG63+'1 кв.'!AG68</f>
        <v>0</v>
      </c>
      <c r="AH62" s="126">
        <f>'2 кв.'!AH63+'1 кв.'!AH68</f>
        <v>0</v>
      </c>
      <c r="AI62" s="126">
        <f>'2 кв.'!AI63+'1 кв.'!AI68</f>
        <v>0</v>
      </c>
      <c r="AJ62" s="126">
        <f>'2 кв.'!AJ63+'1 кв.'!AJ68</f>
        <v>0</v>
      </c>
      <c r="AK62" s="126">
        <f>'2 кв.'!AK63+'1 кв.'!AK68</f>
        <v>0</v>
      </c>
      <c r="AL62" s="126">
        <f>'2 кв.'!AL63+'1 кв.'!AL68</f>
        <v>0</v>
      </c>
      <c r="AM62" s="126">
        <f>'2 кв.'!AM63+'1 кв.'!AM68</f>
        <v>0</v>
      </c>
      <c r="AN62" s="126">
        <f>'2 кв.'!AN63+'1 кв.'!AN68</f>
        <v>0</v>
      </c>
      <c r="AO62" s="126">
        <f>'2 кв.'!AO63+'1 кв.'!AO68</f>
        <v>0</v>
      </c>
      <c r="AP62" s="126">
        <f>'2 кв.'!AP63+'1 кв.'!AP68</f>
        <v>0</v>
      </c>
      <c r="AQ62" s="126">
        <f>'2 кв.'!AQ63+'1 кв.'!AQ68</f>
        <v>0</v>
      </c>
      <c r="AR62" s="126">
        <f>'2 кв.'!AR63+'1 кв.'!AR68</f>
        <v>0</v>
      </c>
      <c r="AS62" s="126">
        <f>'2 кв.'!AS63+'1 кв.'!AS68</f>
        <v>0</v>
      </c>
      <c r="AT62" s="126">
        <f>'2 кв.'!AT63+'1 кв.'!AT68</f>
        <v>0</v>
      </c>
      <c r="AU62" s="126">
        <f>'2 кв.'!AU63+'1 кв.'!AU68</f>
        <v>0</v>
      </c>
      <c r="AV62" s="126">
        <f>'2 кв.'!AV63+'1 кв.'!AV68</f>
        <v>0</v>
      </c>
      <c r="AW62" s="126">
        <f>'2 кв.'!AW63+'1 кв.'!AW68</f>
        <v>0</v>
      </c>
      <c r="AX62" s="126">
        <f>'2 кв.'!AX63+'1 кв.'!AX68</f>
        <v>0</v>
      </c>
      <c r="AY62" s="126">
        <f>'2 кв.'!AY63+'1 кв.'!AY68</f>
        <v>0</v>
      </c>
      <c r="AZ62" s="126">
        <f>'2 кв.'!AZ63+'1 кв.'!AZ68</f>
        <v>0</v>
      </c>
      <c r="BA62" s="126">
        <f>'2 кв.'!BA63+'1 кв.'!BA68</f>
        <v>0</v>
      </c>
      <c r="BB62" s="126">
        <f>'2 кв.'!BB63+'1 кв.'!BB68</f>
        <v>0</v>
      </c>
      <c r="BC62" s="126">
        <f>'2 кв.'!BC63+'1 кв.'!BC68</f>
        <v>0</v>
      </c>
      <c r="BD62" s="126">
        <f>'2 кв.'!BD63+'1 кв.'!BD68</f>
        <v>0</v>
      </c>
      <c r="BE62" s="126">
        <f>'2 кв.'!BE63+'1 кв.'!BE68</f>
        <v>0</v>
      </c>
      <c r="BF62" s="126">
        <f>'2 кв.'!BF63+'1 кв.'!BF68</f>
        <v>0</v>
      </c>
      <c r="BG62" s="126">
        <f>'2 кв.'!BG63+'1 кв.'!BG68</f>
        <v>0</v>
      </c>
      <c r="BH62" s="126">
        <f>'2 кв.'!BH63+'1 кв.'!BH68</f>
        <v>0</v>
      </c>
      <c r="BI62" s="126">
        <f>'2 кв.'!BI63+'1 кв.'!BI68</f>
        <v>0</v>
      </c>
      <c r="BJ62" s="126">
        <f>'2 кв.'!BJ63+'1 кв.'!BJ68</f>
        <v>0</v>
      </c>
      <c r="BK62" s="126">
        <f>'2 кв.'!BK63+'1 кв.'!BK68</f>
        <v>0</v>
      </c>
      <c r="BL62" s="126">
        <f>'2 кв.'!BL63+'1 кв.'!BL68</f>
        <v>0</v>
      </c>
      <c r="BM62" s="126">
        <f>'2 кв.'!BM63+'1 кв.'!BM68</f>
        <v>0</v>
      </c>
      <c r="BN62" s="126">
        <f>'2 кв.'!BN63+'1 кв.'!BN68</f>
        <v>0</v>
      </c>
      <c r="BO62" s="126">
        <f>'2 кв.'!BO63+'1 кв.'!BO68</f>
        <v>0</v>
      </c>
      <c r="BP62" s="126">
        <f>'2 кв.'!BP63+'1 кв.'!BP68</f>
        <v>0</v>
      </c>
      <c r="BQ62" s="126">
        <f>'2 кв.'!BQ63+'1 кв.'!BQ68</f>
        <v>0</v>
      </c>
      <c r="BR62" s="126">
        <f>'2 кв.'!BR63+'1 кв.'!BR68</f>
        <v>0</v>
      </c>
      <c r="BS62" s="126">
        <f>'2 кв.'!BS63+'1 кв.'!BS68</f>
        <v>0</v>
      </c>
      <c r="BT62" s="126">
        <f>'2 кв.'!BT63+'1 кв.'!BT68</f>
        <v>0</v>
      </c>
      <c r="BU62" s="126">
        <f>'2 кв.'!BU63+'1 кв.'!BU68</f>
        <v>0</v>
      </c>
      <c r="BV62" s="126">
        <f>'2 кв.'!BV63+'1 кв.'!BV68</f>
        <v>0</v>
      </c>
      <c r="BW62" s="126">
        <f>'2 кв.'!BW63+'1 кв.'!BW68</f>
        <v>0</v>
      </c>
      <c r="BX62" s="126">
        <f>'2 кв.'!BX63+'1 кв.'!BX68</f>
        <v>0</v>
      </c>
      <c r="BY62" s="126">
        <f>'2 кв.'!BY63+'1 кв.'!BY68</f>
        <v>0</v>
      </c>
      <c r="BZ62" s="126">
        <f>'2 кв.'!BZ63+'1 кв.'!BZ68</f>
        <v>0</v>
      </c>
      <c r="CA62" s="126">
        <f>'2 кв.'!CA63+'1 кв.'!CA68</f>
        <v>0</v>
      </c>
      <c r="CB62" s="126">
        <f>'2 кв.'!CB63+'1 кв.'!CB68</f>
        <v>0</v>
      </c>
      <c r="CC62" s="126">
        <f>'2 кв.'!CC63+'1 кв.'!CC68</f>
        <v>0</v>
      </c>
      <c r="CD62" s="126">
        <f>'2 кв.'!CD63+'1 кв.'!CD68</f>
        <v>0</v>
      </c>
      <c r="CE62" s="126">
        <f>'2 кв.'!CE63+'1 кв.'!CE68</f>
        <v>0</v>
      </c>
      <c r="CF62" s="126">
        <f>'2 кв.'!CF63+'1 кв.'!CF68</f>
        <v>0</v>
      </c>
      <c r="CG62" s="126">
        <f>'2 кв.'!CG63+'1 кв.'!CG68</f>
        <v>0</v>
      </c>
      <c r="CH62" s="126">
        <f>'2 кв.'!CH63+'1 кв.'!CH68</f>
        <v>0</v>
      </c>
      <c r="CI62" s="126">
        <f>'2 кв.'!CI63+'1 кв.'!CI68</f>
        <v>0</v>
      </c>
      <c r="CJ62" s="126">
        <f>'2 кв.'!CJ63+'1 кв.'!CJ68</f>
        <v>0</v>
      </c>
      <c r="CK62" s="126">
        <f>'2 кв.'!CK63+'1 кв.'!CK68</f>
        <v>0</v>
      </c>
      <c r="CL62" s="126">
        <f>'2 кв.'!CL63+'1 кв.'!CL68</f>
        <v>0</v>
      </c>
      <c r="CM62" s="126">
        <f>'2 кв.'!CM63+'1 кв.'!CM68</f>
        <v>0</v>
      </c>
      <c r="CN62" s="126">
        <f>'2 кв.'!CN63+'1 кв.'!CN68</f>
        <v>0</v>
      </c>
      <c r="CO62" s="126">
        <f>'2 кв.'!CO63+'1 кв.'!CO68</f>
        <v>0</v>
      </c>
      <c r="CP62" s="126">
        <f>'2 кв.'!CP63+'1 кв.'!CP68</f>
        <v>0</v>
      </c>
      <c r="CQ62" s="126">
        <f>'2 кв.'!CQ63+'1 кв.'!CQ68</f>
        <v>0</v>
      </c>
      <c r="CR62" s="126">
        <f>'2 кв.'!CR63+'1 кв.'!CR68</f>
        <v>0</v>
      </c>
      <c r="CS62" s="126">
        <f>'2 кв.'!CS63+'1 кв.'!CS68</f>
        <v>0</v>
      </c>
      <c r="CT62" s="126">
        <f>'2 кв.'!CT63+'1 кв.'!CT68</f>
        <v>0</v>
      </c>
      <c r="CU62" s="126">
        <f>'2 кв.'!CU63+'1 кв.'!CU68</f>
        <v>0</v>
      </c>
      <c r="CV62" s="126">
        <f>'2 кв.'!CV63+'1 кв.'!CV68</f>
        <v>0</v>
      </c>
      <c r="CW62" s="126">
        <f>'2 кв.'!CW63+'1 кв.'!CW68</f>
        <v>0</v>
      </c>
      <c r="CX62" s="126">
        <f>'2 кв.'!CX63+'1 кв.'!CX68</f>
        <v>0</v>
      </c>
      <c r="CY62" s="126">
        <f>'2 кв.'!CY63+'1 кв.'!CY68</f>
        <v>0</v>
      </c>
      <c r="CZ62" s="126">
        <f>'2 кв.'!CZ63+'1 кв.'!CZ68</f>
        <v>0</v>
      </c>
      <c r="DA62" s="126">
        <f>'2 кв.'!DA63+'1 кв.'!DA68</f>
        <v>0</v>
      </c>
      <c r="DB62" s="126">
        <f>'2 кв.'!DB63+'1 кв.'!DB68</f>
        <v>0</v>
      </c>
      <c r="DC62" s="126">
        <f>'2 кв.'!DC63+'1 кв.'!DC68</f>
        <v>0</v>
      </c>
      <c r="DD62" s="126">
        <f>'2 кв.'!DD63+'1 кв.'!DD68</f>
        <v>0</v>
      </c>
      <c r="DE62" s="126">
        <f>'2 кв.'!DE63+'1 кв.'!DE68</f>
        <v>0</v>
      </c>
      <c r="DF62" s="126">
        <f>'2 кв.'!DF63+'1 кв.'!DF68</f>
        <v>0</v>
      </c>
      <c r="DG62" s="126">
        <f>'2 кв.'!DG63+'1 кв.'!DG68</f>
        <v>0</v>
      </c>
      <c r="DH62" s="126">
        <f>'2 кв.'!DH63+'1 кв.'!DH68</f>
        <v>0</v>
      </c>
      <c r="DI62" s="126">
        <f>'2 кв.'!DI63+'1 кв.'!DI68</f>
        <v>0</v>
      </c>
      <c r="DJ62" s="126">
        <f>'2 кв.'!DJ63+'1 кв.'!DJ68</f>
        <v>0</v>
      </c>
      <c r="DK62" s="126">
        <f>'2 кв.'!DK63+'1 кв.'!DK68</f>
        <v>0</v>
      </c>
      <c r="DL62" s="126">
        <f>'2 кв.'!DL63+'1 кв.'!DL68</f>
        <v>0</v>
      </c>
      <c r="DM62" s="126">
        <f>'2 кв.'!DM63+'1 кв.'!DM68</f>
        <v>0</v>
      </c>
      <c r="DN62" s="126">
        <f>'2 кв.'!DN63+'1 кв.'!DN68</f>
        <v>0</v>
      </c>
      <c r="DO62" s="126">
        <f>'2 кв.'!DO63+'1 кв.'!DO68</f>
        <v>0</v>
      </c>
      <c r="DP62" s="126">
        <f>'2 кв.'!DP63+'1 кв.'!DP68</f>
        <v>0</v>
      </c>
      <c r="DQ62" s="126">
        <f>'2 кв.'!DQ63+'1 кв.'!DQ68</f>
        <v>0</v>
      </c>
      <c r="DR62" s="126">
        <f>'2 кв.'!DR63+'1 кв.'!DR68</f>
        <v>0</v>
      </c>
      <c r="DS62" s="126">
        <f>'2 кв.'!DS63+'1 кв.'!DS68</f>
        <v>0</v>
      </c>
      <c r="DT62" s="126">
        <f>'2 кв.'!DT63+'1 кв.'!DT68</f>
        <v>0</v>
      </c>
      <c r="DU62" s="126">
        <f>'2 кв.'!DU63+'1 кв.'!DU68</f>
        <v>0</v>
      </c>
      <c r="DV62" s="126">
        <f>'2 кв.'!DV63+'1 кв.'!DV68</f>
        <v>0</v>
      </c>
      <c r="DW62" s="126">
        <f>'2 кв.'!DW63+'1 кв.'!DW68</f>
        <v>0</v>
      </c>
      <c r="DX62" s="126">
        <f>'2 кв.'!DX63+'1 кв.'!DX68</f>
        <v>0</v>
      </c>
      <c r="DY62" s="126">
        <f>'2 кв.'!DY63+'1 кв.'!DY68</f>
        <v>0</v>
      </c>
      <c r="DZ62" s="126">
        <f>'2 кв.'!DZ63+'1 кв.'!DZ68</f>
        <v>0</v>
      </c>
      <c r="EA62" s="126">
        <f>'2 кв.'!EA63+'1 кв.'!EA68</f>
        <v>0</v>
      </c>
      <c r="EB62" s="126">
        <f>'2 кв.'!EB63+'1 кв.'!EB68</f>
        <v>0</v>
      </c>
      <c r="EC62" s="126">
        <f>'2 кв.'!EC63+'1 кв.'!EC68</f>
        <v>0</v>
      </c>
      <c r="ED62" s="126">
        <f>'2 кв.'!ED63+'1 кв.'!ED68</f>
        <v>0</v>
      </c>
      <c r="EE62" s="126">
        <f>'2 кв.'!EE63+'1 кв.'!EE68</f>
        <v>0</v>
      </c>
      <c r="EF62" s="126">
        <f>'2 кв.'!EF63+'1 кв.'!EF68</f>
        <v>0</v>
      </c>
      <c r="EG62" s="126">
        <f>'2 кв.'!EG63+'1 кв.'!EG68</f>
        <v>0</v>
      </c>
      <c r="EH62" s="126">
        <f>'2 кв.'!EH63+'1 кв.'!EH68</f>
        <v>0</v>
      </c>
      <c r="EI62" s="126">
        <f>'2 кв.'!EI63+'1 кв.'!EI68</f>
        <v>0</v>
      </c>
      <c r="EJ62" s="126">
        <f>'2 кв.'!EJ63+'1 кв.'!EJ68</f>
        <v>0</v>
      </c>
      <c r="EK62" s="126">
        <f>'2 кв.'!EK63+'1 кв.'!EK68</f>
        <v>0</v>
      </c>
      <c r="EL62" s="126">
        <f>'2 кв.'!EL63+'1 кв.'!EL68</f>
        <v>0</v>
      </c>
      <c r="EM62" s="126">
        <f>'2 кв.'!EM63+'1 кв.'!EM68</f>
        <v>0</v>
      </c>
      <c r="EN62" s="126">
        <f>'2 кв.'!EN63+'1 кв.'!EN68</f>
        <v>0</v>
      </c>
      <c r="EO62" s="126">
        <f>'2 кв.'!EO63+'1 кв.'!EO68</f>
        <v>0</v>
      </c>
      <c r="EP62" s="126">
        <f>'2 кв.'!EP63+'1 кв.'!EP68</f>
        <v>0</v>
      </c>
      <c r="EQ62" s="126">
        <f>'2 кв.'!EQ63+'1 кв.'!EQ68</f>
        <v>0</v>
      </c>
      <c r="ER62" s="126">
        <f>'2 кв.'!ER63+'1 кв.'!ER68</f>
        <v>0</v>
      </c>
      <c r="ES62" s="126">
        <f>'2 кв.'!ES63+'1 кв.'!ES68</f>
        <v>0</v>
      </c>
      <c r="ET62" s="126">
        <f>'2 кв.'!ET63+'1 кв.'!ET68</f>
        <v>0</v>
      </c>
      <c r="EU62" s="126">
        <f>'2 кв.'!EU63+'1 кв.'!EU68</f>
        <v>0</v>
      </c>
      <c r="EV62" s="126">
        <f>'2 кв.'!EV63+'1 кв.'!EV68</f>
        <v>0</v>
      </c>
      <c r="EW62" s="126">
        <f>'2 кв.'!EW63+'1 кв.'!EW68</f>
        <v>0</v>
      </c>
      <c r="EX62" s="126">
        <f>'2 кв.'!EX63+'1 кв.'!EX68</f>
        <v>0</v>
      </c>
      <c r="EY62" s="126">
        <f>'2 кв.'!EY63+'1 кв.'!EY68</f>
        <v>0</v>
      </c>
      <c r="EZ62" s="126">
        <f>'2 кв.'!EZ63+'1 кв.'!EZ68</f>
        <v>0</v>
      </c>
      <c r="FA62" s="126">
        <f>'2 кв.'!FA63+'1 кв.'!FA68</f>
        <v>0</v>
      </c>
      <c r="FB62" s="126">
        <f>'2 кв.'!FB63+'1 кв.'!FB68</f>
        <v>0</v>
      </c>
      <c r="FC62" s="126">
        <f>'2 кв.'!FC63+'1 кв.'!FC68</f>
        <v>0</v>
      </c>
      <c r="FD62" s="126">
        <f>'2 кв.'!FD63+'1 кв.'!FD68</f>
        <v>0</v>
      </c>
      <c r="FE62" s="126">
        <f>'2 кв.'!FE63+'1 кв.'!FE68</f>
        <v>0</v>
      </c>
      <c r="FF62" s="126">
        <f>'2 кв.'!FF63+'1 кв.'!FF68</f>
        <v>0</v>
      </c>
      <c r="FG62" s="126">
        <f>'2 кв.'!FG63+'1 кв.'!FG68</f>
        <v>0</v>
      </c>
      <c r="FH62" s="126">
        <f>'2 кв.'!FH63+'1 кв.'!FH68</f>
        <v>0</v>
      </c>
      <c r="FI62" s="126">
        <f>'2 кв.'!FI63+'1 кв.'!FI68</f>
        <v>0</v>
      </c>
      <c r="FJ62" s="126">
        <f>'2 кв.'!FJ63+'1 кв.'!FJ68</f>
        <v>0</v>
      </c>
      <c r="FK62" s="126">
        <f>'2 кв.'!FK63+'1 кв.'!FK68</f>
        <v>0</v>
      </c>
      <c r="FL62" s="126">
        <f>'2 кв.'!FL63+'1 кв.'!FL68</f>
        <v>0</v>
      </c>
      <c r="FM62" s="126">
        <f>'2 кв.'!FM63+'1 кв.'!FM68</f>
        <v>0</v>
      </c>
      <c r="FN62" s="126">
        <f>'2 кв.'!FN63+'1 кв.'!FN68</f>
        <v>0</v>
      </c>
      <c r="FO62" s="126">
        <f>'2 кв.'!FO63+'1 кв.'!FO68</f>
        <v>0</v>
      </c>
      <c r="FP62" s="126">
        <f>'2 кв.'!FP63+'1 кв.'!FP68</f>
        <v>0</v>
      </c>
      <c r="FQ62" s="126">
        <f>'2 кв.'!FQ63+'1 кв.'!FQ68</f>
        <v>0</v>
      </c>
      <c r="FR62" s="126">
        <f>'2 кв.'!FR63+'1 кв.'!FR68</f>
        <v>0</v>
      </c>
      <c r="FS62" s="126">
        <f>'2 кв.'!FS63+'1 кв.'!FS68</f>
        <v>0</v>
      </c>
      <c r="FT62" s="126">
        <f>'2 кв.'!FT63+'1 кв.'!FT68</f>
        <v>0</v>
      </c>
      <c r="FU62" s="126">
        <f>'2 кв.'!FU63+'1 кв.'!FU68</f>
        <v>0</v>
      </c>
      <c r="FV62" s="126">
        <f>'2 кв.'!FV63+'1 кв.'!FV68</f>
        <v>0</v>
      </c>
      <c r="FW62" s="126">
        <f>'2 кв.'!FW63+'1 кв.'!FW68</f>
        <v>0</v>
      </c>
      <c r="FX62" s="126">
        <f>'2 кв.'!FX63+'1 кв.'!FX68</f>
        <v>0</v>
      </c>
      <c r="FY62" s="126">
        <f>'2 кв.'!FY63+'1 кв.'!FY68</f>
        <v>0</v>
      </c>
      <c r="FZ62" s="126">
        <f>'2 кв.'!FZ63+'1 кв.'!FZ68</f>
        <v>0</v>
      </c>
      <c r="GA62" s="126">
        <f>'2 кв.'!GA63+'1 кв.'!GA68</f>
        <v>0</v>
      </c>
      <c r="GB62" s="126">
        <f>'2 кв.'!GB63+'1 кв.'!GB68</f>
        <v>0</v>
      </c>
      <c r="GC62" s="126">
        <f>'2 кв.'!GC63+'1 кв.'!GC68</f>
        <v>0</v>
      </c>
      <c r="GD62" s="126">
        <f>'2 кв.'!GD63+'1 кв.'!GD68</f>
        <v>0</v>
      </c>
      <c r="GE62" s="126">
        <f>'2 кв.'!GE63+'1 кв.'!GE68</f>
        <v>0</v>
      </c>
      <c r="GF62" s="126">
        <f>'2 кв.'!GF63+'1 кв.'!GF68</f>
        <v>0</v>
      </c>
      <c r="GG62" s="126">
        <f>'2 кв.'!GG63+'1 кв.'!GG68</f>
        <v>0</v>
      </c>
      <c r="GH62" s="126">
        <f>'2 кв.'!GH63+'1 кв.'!GH68</f>
        <v>0</v>
      </c>
      <c r="GI62" s="126">
        <f>'2 кв.'!GI63+'1 кв.'!GI68</f>
        <v>0</v>
      </c>
      <c r="GJ62" s="126">
        <f>'2 кв.'!GJ63+'1 кв.'!GJ68</f>
        <v>0</v>
      </c>
      <c r="GK62" s="126">
        <f>'2 кв.'!GK63+'1 кв.'!GK68</f>
        <v>0</v>
      </c>
      <c r="GL62" s="126">
        <f>'2 кв.'!GL63+'1 кв.'!GL68</f>
        <v>0</v>
      </c>
      <c r="GM62" s="126">
        <f>'2 кв.'!GM63+'1 кв.'!GM68</f>
        <v>0</v>
      </c>
      <c r="GN62" s="126">
        <f>'2 кв.'!GN63+'1 кв.'!GN68</f>
        <v>0</v>
      </c>
      <c r="GO62" s="126">
        <f>'2 кв.'!GO63+'1 кв.'!GO68</f>
        <v>0</v>
      </c>
      <c r="GP62" s="126">
        <f>'2 кв.'!GP63+'1 кв.'!GP68</f>
        <v>0</v>
      </c>
      <c r="GQ62" s="126">
        <f>'2 кв.'!GQ63+'1 кв.'!GQ68</f>
        <v>0</v>
      </c>
      <c r="GR62" s="126">
        <f>'2 кв.'!GR63+'1 кв.'!GR68</f>
        <v>0</v>
      </c>
      <c r="GS62" s="126">
        <f>'2 кв.'!GS63+'1 кв.'!GS68</f>
        <v>0</v>
      </c>
      <c r="GT62" s="126">
        <f>'2 кв.'!GT63+'1 кв.'!GT68</f>
        <v>0</v>
      </c>
      <c r="GU62" s="126">
        <f>'2 кв.'!GU63+'1 кв.'!GU68</f>
        <v>0</v>
      </c>
      <c r="GV62" s="126">
        <f>'2 кв.'!GV63+'1 кв.'!GV68</f>
        <v>0</v>
      </c>
      <c r="GW62" s="126">
        <f>'2 кв.'!GW63+'1 кв.'!GW68</f>
        <v>0</v>
      </c>
      <c r="GX62" s="126">
        <f>'2 кв.'!GX63+'1 кв.'!GX68</f>
        <v>0</v>
      </c>
      <c r="GY62" s="126">
        <f>'2 кв.'!GY63+'1 кв.'!GY68</f>
        <v>0</v>
      </c>
      <c r="GZ62" s="126">
        <f>'2 кв.'!GZ63+'1 кв.'!GZ68</f>
        <v>0</v>
      </c>
      <c r="HA62" s="126">
        <f>'2 кв.'!HA63+'1 кв.'!HA68</f>
        <v>0</v>
      </c>
      <c r="HB62" s="126">
        <f>'2 кв.'!HB63+'1 кв.'!HB68</f>
        <v>0</v>
      </c>
      <c r="HC62" s="126">
        <f>'2 кв.'!HC63+'1 кв.'!HC68</f>
        <v>0</v>
      </c>
      <c r="HD62" s="126">
        <f>'2 кв.'!HD63+'1 кв.'!HD68</f>
        <v>0</v>
      </c>
      <c r="HE62" s="126">
        <f>'2 кв.'!HE63+'1 кв.'!HE68</f>
        <v>0</v>
      </c>
      <c r="HF62" s="126">
        <f>'2 кв.'!HF63+'1 кв.'!HF68</f>
        <v>0</v>
      </c>
      <c r="HG62" s="126">
        <f>'2 кв.'!HG63+'1 кв.'!HG68</f>
        <v>0</v>
      </c>
      <c r="HH62" s="126">
        <f>'2 кв.'!HH63+'1 кв.'!HH68</f>
        <v>0</v>
      </c>
      <c r="HI62" s="126">
        <f>'2 кв.'!HI63+'1 кв.'!HI68</f>
        <v>0</v>
      </c>
      <c r="HJ62" s="126">
        <f>'2 кв.'!HJ63+'1 кв.'!HJ68</f>
        <v>0</v>
      </c>
      <c r="HK62" s="126">
        <f>'2 кв.'!HK63+'1 кв.'!HK68</f>
        <v>0</v>
      </c>
      <c r="HL62" s="126">
        <f>'2 кв.'!HL63+'1 кв.'!HL68</f>
        <v>0</v>
      </c>
      <c r="HM62" s="126">
        <f>'2 кв.'!HM63+'1 кв.'!HM68</f>
        <v>0</v>
      </c>
      <c r="HN62" s="126">
        <f>'2 кв.'!HN63+'1 кв.'!HN68</f>
        <v>0</v>
      </c>
      <c r="HO62" s="126">
        <f>'2 кв.'!HO63+'1 кв.'!HO68</f>
        <v>0</v>
      </c>
      <c r="HP62" s="126">
        <f>'2 кв.'!HP63+'1 кв.'!HP68</f>
        <v>0</v>
      </c>
      <c r="HQ62" s="126">
        <f>'2 кв.'!HQ63+'1 кв.'!HQ68</f>
        <v>0</v>
      </c>
      <c r="HR62" s="126">
        <f>'2 кв.'!HR63+'1 кв.'!HR68</f>
        <v>0</v>
      </c>
      <c r="HS62" s="126">
        <f>'2 кв.'!HS63+'1 кв.'!HS68</f>
        <v>0</v>
      </c>
      <c r="HT62" s="126">
        <f>'2 кв.'!HT63+'1 кв.'!HT68</f>
        <v>0</v>
      </c>
      <c r="HU62" s="126">
        <f>'2 кв.'!HU63+'1 кв.'!HU68</f>
        <v>0</v>
      </c>
      <c r="HV62" s="126">
        <f>'2 кв.'!HV63+'1 кв.'!HV68</f>
        <v>0</v>
      </c>
      <c r="HW62" s="126">
        <f>'2 кв.'!HW63+'1 кв.'!HW68</f>
        <v>0</v>
      </c>
      <c r="HX62" s="126">
        <f>'2 кв.'!HX63+'1 кв.'!HX68</f>
        <v>0</v>
      </c>
      <c r="HY62" s="126">
        <f>'2 кв.'!HY63+'1 кв.'!HY68</f>
        <v>0</v>
      </c>
      <c r="HZ62" s="126">
        <f>'2 кв.'!HZ63+'1 кв.'!HZ68</f>
        <v>0</v>
      </c>
      <c r="IA62" s="126">
        <f>'2 кв.'!IA63+'1 кв.'!IA68</f>
        <v>0</v>
      </c>
      <c r="IB62" s="126">
        <f>'2 кв.'!IB63+'1 кв.'!IB68</f>
        <v>0</v>
      </c>
      <c r="IC62" s="126">
        <f>'2 кв.'!IC63+'1 кв.'!IC68</f>
        <v>0</v>
      </c>
      <c r="ID62" s="126">
        <f>'2 кв.'!ID63+'1 кв.'!ID68</f>
        <v>0</v>
      </c>
      <c r="IE62" s="126">
        <f>'2 кв.'!IE63+'1 кв.'!IE68</f>
        <v>0</v>
      </c>
      <c r="IF62" s="126">
        <f>'2 кв.'!IF63+'1 кв.'!IF68</f>
        <v>0</v>
      </c>
    </row>
    <row r="63" spans="1:240" ht="13.5" customHeight="1">
      <c r="A63" s="15" t="s">
        <v>83</v>
      </c>
      <c r="B63" s="54" t="s">
        <v>84</v>
      </c>
      <c r="C63" s="16" t="s">
        <v>75</v>
      </c>
      <c r="D63" s="84">
        <f t="shared" si="4"/>
        <v>0</v>
      </c>
      <c r="E63" s="77">
        <f t="shared" si="5"/>
        <v>0</v>
      </c>
      <c r="F63" s="83"/>
      <c r="G63" s="126">
        <f>'2 кв.'!G64+'1 кв.'!G69</f>
        <v>0</v>
      </c>
      <c r="H63" s="126">
        <f>'2 кв.'!H64+'1 кв.'!H69</f>
        <v>0</v>
      </c>
      <c r="I63" s="126">
        <f>'2 кв.'!I64+'1 кв.'!I69</f>
        <v>0</v>
      </c>
      <c r="J63" s="126">
        <f>'2 кв.'!J64+'1 кв.'!J69</f>
        <v>0</v>
      </c>
      <c r="K63" s="126">
        <f>'2 кв.'!K64+'1 кв.'!K69</f>
        <v>0</v>
      </c>
      <c r="L63" s="126">
        <f>'2 кв.'!L64+'1 кв.'!L69</f>
        <v>0</v>
      </c>
      <c r="M63" s="126">
        <f>'2 кв.'!M64+'1 кв.'!M69</f>
        <v>0</v>
      </c>
      <c r="N63" s="126">
        <f>'2 кв.'!N64+'1 кв.'!N69</f>
        <v>0</v>
      </c>
      <c r="O63" s="126">
        <f>'2 кв.'!O64+'1 кв.'!O69</f>
        <v>0</v>
      </c>
      <c r="P63" s="126">
        <f>'2 кв.'!P64+'1 кв.'!P69</f>
        <v>0</v>
      </c>
      <c r="Q63" s="126">
        <f>'2 кв.'!Q64+'1 кв.'!Q69</f>
        <v>0</v>
      </c>
      <c r="R63" s="126">
        <f>'2 кв.'!R64+'1 кв.'!R69</f>
        <v>0</v>
      </c>
      <c r="S63" s="126">
        <f>'2 кв.'!S64+'1 кв.'!S69</f>
        <v>0</v>
      </c>
      <c r="T63" s="126">
        <f>'2 кв.'!T64+'1 кв.'!T69</f>
        <v>0</v>
      </c>
      <c r="U63" s="126">
        <f>'2 кв.'!U64+'1 кв.'!U69</f>
        <v>0</v>
      </c>
      <c r="V63" s="126">
        <f>'2 кв.'!V64+'1 кв.'!V69</f>
        <v>0</v>
      </c>
      <c r="W63" s="126">
        <f>'2 кв.'!W64+'1 кв.'!W69</f>
        <v>0</v>
      </c>
      <c r="X63" s="126">
        <f>'2 кв.'!X64+'1 кв.'!X69</f>
        <v>0</v>
      </c>
      <c r="Y63" s="126">
        <f>'2 кв.'!Y64+'1 кв.'!Y69</f>
        <v>0</v>
      </c>
      <c r="Z63" s="126">
        <f>'2 кв.'!Z64+'1 кв.'!Z69</f>
        <v>0</v>
      </c>
      <c r="AA63" s="126">
        <f>'2 кв.'!AA64+'1 кв.'!AA69</f>
        <v>0</v>
      </c>
      <c r="AB63" s="126">
        <f>'2 кв.'!AB64+'1 кв.'!AB69</f>
        <v>0</v>
      </c>
      <c r="AC63" s="126">
        <f>'2 кв.'!AC64+'1 кв.'!AC69</f>
        <v>0</v>
      </c>
      <c r="AD63" s="126">
        <f>'2 кв.'!AD64+'1 кв.'!AD69</f>
        <v>0</v>
      </c>
      <c r="AE63" s="126">
        <f>'2 кв.'!AE64+'1 кв.'!AE69</f>
        <v>0</v>
      </c>
      <c r="AF63" s="126">
        <f>'2 кв.'!AF64+'1 кв.'!AF69</f>
        <v>0</v>
      </c>
      <c r="AG63" s="126">
        <f>'2 кв.'!AG64+'1 кв.'!AG69</f>
        <v>0</v>
      </c>
      <c r="AH63" s="126">
        <f>'2 кв.'!AH64+'1 кв.'!AH69</f>
        <v>0</v>
      </c>
      <c r="AI63" s="126">
        <f>'2 кв.'!AI64+'1 кв.'!AI69</f>
        <v>0</v>
      </c>
      <c r="AJ63" s="126">
        <f>'2 кв.'!AJ64+'1 кв.'!AJ69</f>
        <v>0</v>
      </c>
      <c r="AK63" s="126">
        <f>'2 кв.'!AK64+'1 кв.'!AK69</f>
        <v>0</v>
      </c>
      <c r="AL63" s="126">
        <f>'2 кв.'!AL64+'1 кв.'!AL69</f>
        <v>0</v>
      </c>
      <c r="AM63" s="126">
        <f>'2 кв.'!AM64+'1 кв.'!AM69</f>
        <v>0</v>
      </c>
      <c r="AN63" s="126">
        <f>'2 кв.'!AN64+'1 кв.'!AN69</f>
        <v>0</v>
      </c>
      <c r="AO63" s="126">
        <f>'2 кв.'!AO64+'1 кв.'!AO69</f>
        <v>0</v>
      </c>
      <c r="AP63" s="126">
        <f>'2 кв.'!AP64+'1 кв.'!AP69</f>
        <v>0</v>
      </c>
      <c r="AQ63" s="126">
        <f>'2 кв.'!AQ64+'1 кв.'!AQ69</f>
        <v>0</v>
      </c>
      <c r="AR63" s="126">
        <f>'2 кв.'!AR64+'1 кв.'!AR69</f>
        <v>0</v>
      </c>
      <c r="AS63" s="126">
        <f>'2 кв.'!AS64+'1 кв.'!AS69</f>
        <v>0</v>
      </c>
      <c r="AT63" s="126">
        <f>'2 кв.'!AT64+'1 кв.'!AT69</f>
        <v>0</v>
      </c>
      <c r="AU63" s="126">
        <f>'2 кв.'!AU64+'1 кв.'!AU69</f>
        <v>0</v>
      </c>
      <c r="AV63" s="126">
        <f>'2 кв.'!AV64+'1 кв.'!AV69</f>
        <v>0</v>
      </c>
      <c r="AW63" s="126">
        <f>'2 кв.'!AW64+'1 кв.'!AW69</f>
        <v>0</v>
      </c>
      <c r="AX63" s="126">
        <f>'2 кв.'!AX64+'1 кв.'!AX69</f>
        <v>0</v>
      </c>
      <c r="AY63" s="126">
        <f>'2 кв.'!AY64+'1 кв.'!AY69</f>
        <v>0</v>
      </c>
      <c r="AZ63" s="126">
        <f>'2 кв.'!AZ64+'1 кв.'!AZ69</f>
        <v>0</v>
      </c>
      <c r="BA63" s="126">
        <f>'2 кв.'!BA64+'1 кв.'!BA69</f>
        <v>0</v>
      </c>
      <c r="BB63" s="126">
        <f>'2 кв.'!BB64+'1 кв.'!BB69</f>
        <v>0</v>
      </c>
      <c r="BC63" s="126">
        <f>'2 кв.'!BC64+'1 кв.'!BC69</f>
        <v>0</v>
      </c>
      <c r="BD63" s="126">
        <f>'2 кв.'!BD64+'1 кв.'!BD69</f>
        <v>0</v>
      </c>
      <c r="BE63" s="126">
        <f>'2 кв.'!BE64+'1 кв.'!BE69</f>
        <v>0</v>
      </c>
      <c r="BF63" s="126">
        <f>'2 кв.'!BF64+'1 кв.'!BF69</f>
        <v>0</v>
      </c>
      <c r="BG63" s="126">
        <f>'2 кв.'!BG64+'1 кв.'!BG69</f>
        <v>0</v>
      </c>
      <c r="BH63" s="126">
        <f>'2 кв.'!BH64+'1 кв.'!BH69</f>
        <v>0</v>
      </c>
      <c r="BI63" s="126">
        <f>'2 кв.'!BI64+'1 кв.'!BI69</f>
        <v>0</v>
      </c>
      <c r="BJ63" s="126">
        <f>'2 кв.'!BJ64+'1 кв.'!BJ69</f>
        <v>0</v>
      </c>
      <c r="BK63" s="126">
        <f>'2 кв.'!BK64+'1 кв.'!BK69</f>
        <v>0</v>
      </c>
      <c r="BL63" s="126">
        <f>'2 кв.'!BL64+'1 кв.'!BL69</f>
        <v>0</v>
      </c>
      <c r="BM63" s="126">
        <f>'2 кв.'!BM64+'1 кв.'!BM69</f>
        <v>0</v>
      </c>
      <c r="BN63" s="126">
        <f>'2 кв.'!BN64+'1 кв.'!BN69</f>
        <v>0</v>
      </c>
      <c r="BO63" s="126">
        <f>'2 кв.'!BO64+'1 кв.'!BO69</f>
        <v>0</v>
      </c>
      <c r="BP63" s="126">
        <f>'2 кв.'!BP64+'1 кв.'!BP69</f>
        <v>0</v>
      </c>
      <c r="BQ63" s="126">
        <f>'2 кв.'!BQ64+'1 кв.'!BQ69</f>
        <v>0</v>
      </c>
      <c r="BR63" s="126">
        <f>'2 кв.'!BR64+'1 кв.'!BR69</f>
        <v>0</v>
      </c>
      <c r="BS63" s="126">
        <f>'2 кв.'!BS64+'1 кв.'!BS69</f>
        <v>0</v>
      </c>
      <c r="BT63" s="126">
        <f>'2 кв.'!BT64+'1 кв.'!BT69</f>
        <v>0</v>
      </c>
      <c r="BU63" s="126">
        <f>'2 кв.'!BU64+'1 кв.'!BU69</f>
        <v>0</v>
      </c>
      <c r="BV63" s="126">
        <f>'2 кв.'!BV64+'1 кв.'!BV69</f>
        <v>0</v>
      </c>
      <c r="BW63" s="126">
        <f>'2 кв.'!BW64+'1 кв.'!BW69</f>
        <v>0</v>
      </c>
      <c r="BX63" s="126">
        <f>'2 кв.'!BX64+'1 кв.'!BX69</f>
        <v>0</v>
      </c>
      <c r="BY63" s="126">
        <f>'2 кв.'!BY64+'1 кв.'!BY69</f>
        <v>0</v>
      </c>
      <c r="BZ63" s="126">
        <f>'2 кв.'!BZ64+'1 кв.'!BZ69</f>
        <v>0</v>
      </c>
      <c r="CA63" s="126">
        <f>'2 кв.'!CA64+'1 кв.'!CA69</f>
        <v>0</v>
      </c>
      <c r="CB63" s="126">
        <f>'2 кв.'!CB64+'1 кв.'!CB69</f>
        <v>0</v>
      </c>
      <c r="CC63" s="126">
        <f>'2 кв.'!CC64+'1 кв.'!CC69</f>
        <v>0</v>
      </c>
      <c r="CD63" s="126">
        <f>'2 кв.'!CD64+'1 кв.'!CD69</f>
        <v>0</v>
      </c>
      <c r="CE63" s="126">
        <f>'2 кв.'!CE64+'1 кв.'!CE69</f>
        <v>0</v>
      </c>
      <c r="CF63" s="126">
        <f>'2 кв.'!CF64+'1 кв.'!CF69</f>
        <v>0</v>
      </c>
      <c r="CG63" s="126">
        <f>'2 кв.'!CG64+'1 кв.'!CG69</f>
        <v>0</v>
      </c>
      <c r="CH63" s="126">
        <f>'2 кв.'!CH64+'1 кв.'!CH69</f>
        <v>0</v>
      </c>
      <c r="CI63" s="126">
        <f>'2 кв.'!CI64+'1 кв.'!CI69</f>
        <v>0</v>
      </c>
      <c r="CJ63" s="126">
        <f>'2 кв.'!CJ64+'1 кв.'!CJ69</f>
        <v>0</v>
      </c>
      <c r="CK63" s="126">
        <f>'2 кв.'!CK64+'1 кв.'!CK69</f>
        <v>0</v>
      </c>
      <c r="CL63" s="126">
        <f>'2 кв.'!CL64+'1 кв.'!CL69</f>
        <v>0</v>
      </c>
      <c r="CM63" s="126">
        <f>'2 кв.'!CM64+'1 кв.'!CM69</f>
        <v>0</v>
      </c>
      <c r="CN63" s="126">
        <f>'2 кв.'!CN64+'1 кв.'!CN69</f>
        <v>0</v>
      </c>
      <c r="CO63" s="126">
        <f>'2 кв.'!CO64+'1 кв.'!CO69</f>
        <v>0</v>
      </c>
      <c r="CP63" s="126">
        <f>'2 кв.'!CP64+'1 кв.'!CP69</f>
        <v>0</v>
      </c>
      <c r="CQ63" s="126">
        <f>'2 кв.'!CQ64+'1 кв.'!CQ69</f>
        <v>0</v>
      </c>
      <c r="CR63" s="126">
        <f>'2 кв.'!CR64+'1 кв.'!CR69</f>
        <v>0</v>
      </c>
      <c r="CS63" s="126">
        <f>'2 кв.'!CS64+'1 кв.'!CS69</f>
        <v>0</v>
      </c>
      <c r="CT63" s="126">
        <f>'2 кв.'!CT64+'1 кв.'!CT69</f>
        <v>0</v>
      </c>
      <c r="CU63" s="126">
        <f>'2 кв.'!CU64+'1 кв.'!CU69</f>
        <v>0</v>
      </c>
      <c r="CV63" s="126">
        <f>'2 кв.'!CV64+'1 кв.'!CV69</f>
        <v>0</v>
      </c>
      <c r="CW63" s="126">
        <f>'2 кв.'!CW64+'1 кв.'!CW69</f>
        <v>0</v>
      </c>
      <c r="CX63" s="126">
        <f>'2 кв.'!CX64+'1 кв.'!CX69</f>
        <v>0</v>
      </c>
      <c r="CY63" s="126">
        <f>'2 кв.'!CY64+'1 кв.'!CY69</f>
        <v>0</v>
      </c>
      <c r="CZ63" s="126">
        <f>'2 кв.'!CZ64+'1 кв.'!CZ69</f>
        <v>0</v>
      </c>
      <c r="DA63" s="126">
        <f>'2 кв.'!DA64+'1 кв.'!DA69</f>
        <v>0</v>
      </c>
      <c r="DB63" s="126">
        <f>'2 кв.'!DB64+'1 кв.'!DB69</f>
        <v>0</v>
      </c>
      <c r="DC63" s="126">
        <f>'2 кв.'!DC64+'1 кв.'!DC69</f>
        <v>0</v>
      </c>
      <c r="DD63" s="126">
        <f>'2 кв.'!DD64+'1 кв.'!DD69</f>
        <v>0</v>
      </c>
      <c r="DE63" s="126">
        <f>'2 кв.'!DE64+'1 кв.'!DE69</f>
        <v>0</v>
      </c>
      <c r="DF63" s="126">
        <f>'2 кв.'!DF64+'1 кв.'!DF69</f>
        <v>0</v>
      </c>
      <c r="DG63" s="126">
        <f>'2 кв.'!DG64+'1 кв.'!DG69</f>
        <v>0</v>
      </c>
      <c r="DH63" s="126">
        <f>'2 кв.'!DH64+'1 кв.'!DH69</f>
        <v>0</v>
      </c>
      <c r="DI63" s="126">
        <f>'2 кв.'!DI64+'1 кв.'!DI69</f>
        <v>0</v>
      </c>
      <c r="DJ63" s="126">
        <f>'2 кв.'!DJ64+'1 кв.'!DJ69</f>
        <v>0</v>
      </c>
      <c r="DK63" s="126">
        <f>'2 кв.'!DK64+'1 кв.'!DK69</f>
        <v>0</v>
      </c>
      <c r="DL63" s="126">
        <f>'2 кв.'!DL64+'1 кв.'!DL69</f>
        <v>0</v>
      </c>
      <c r="DM63" s="126">
        <f>'2 кв.'!DM64+'1 кв.'!DM69</f>
        <v>0</v>
      </c>
      <c r="DN63" s="126">
        <f>'2 кв.'!DN64+'1 кв.'!DN69</f>
        <v>0</v>
      </c>
      <c r="DO63" s="126">
        <f>'2 кв.'!DO64+'1 кв.'!DO69</f>
        <v>0</v>
      </c>
      <c r="DP63" s="126">
        <f>'2 кв.'!DP64+'1 кв.'!DP69</f>
        <v>0</v>
      </c>
      <c r="DQ63" s="126">
        <f>'2 кв.'!DQ64+'1 кв.'!DQ69</f>
        <v>0</v>
      </c>
      <c r="DR63" s="126">
        <f>'2 кв.'!DR64+'1 кв.'!DR69</f>
        <v>0</v>
      </c>
      <c r="DS63" s="126">
        <f>'2 кв.'!DS64+'1 кв.'!DS69</f>
        <v>0</v>
      </c>
      <c r="DT63" s="126">
        <f>'2 кв.'!DT64+'1 кв.'!DT69</f>
        <v>0</v>
      </c>
      <c r="DU63" s="126">
        <f>'2 кв.'!DU64+'1 кв.'!DU69</f>
        <v>0</v>
      </c>
      <c r="DV63" s="126">
        <f>'2 кв.'!DV64+'1 кв.'!DV69</f>
        <v>0</v>
      </c>
      <c r="DW63" s="126">
        <f>'2 кв.'!DW64+'1 кв.'!DW69</f>
        <v>0</v>
      </c>
      <c r="DX63" s="126">
        <f>'2 кв.'!DX64+'1 кв.'!DX69</f>
        <v>0</v>
      </c>
      <c r="DY63" s="126">
        <f>'2 кв.'!DY64+'1 кв.'!DY69</f>
        <v>0</v>
      </c>
      <c r="DZ63" s="126">
        <f>'2 кв.'!DZ64+'1 кв.'!DZ69</f>
        <v>0</v>
      </c>
      <c r="EA63" s="126">
        <f>'2 кв.'!EA64+'1 кв.'!EA69</f>
        <v>0</v>
      </c>
      <c r="EB63" s="126">
        <f>'2 кв.'!EB64+'1 кв.'!EB69</f>
        <v>0</v>
      </c>
      <c r="EC63" s="126">
        <f>'2 кв.'!EC64+'1 кв.'!EC69</f>
        <v>0</v>
      </c>
      <c r="ED63" s="126">
        <f>'2 кв.'!ED64+'1 кв.'!ED69</f>
        <v>0</v>
      </c>
      <c r="EE63" s="126">
        <f>'2 кв.'!EE64+'1 кв.'!EE69</f>
        <v>0</v>
      </c>
      <c r="EF63" s="126">
        <f>'2 кв.'!EF64+'1 кв.'!EF69</f>
        <v>0</v>
      </c>
      <c r="EG63" s="126">
        <f>'2 кв.'!EG64+'1 кв.'!EG69</f>
        <v>0</v>
      </c>
      <c r="EH63" s="126">
        <f>'2 кв.'!EH64+'1 кв.'!EH69</f>
        <v>0</v>
      </c>
      <c r="EI63" s="126">
        <f>'2 кв.'!EI64+'1 кв.'!EI69</f>
        <v>0</v>
      </c>
      <c r="EJ63" s="126">
        <f>'2 кв.'!EJ64+'1 кв.'!EJ69</f>
        <v>0</v>
      </c>
      <c r="EK63" s="126">
        <f>'2 кв.'!EK64+'1 кв.'!EK69</f>
        <v>0</v>
      </c>
      <c r="EL63" s="126">
        <f>'2 кв.'!EL64+'1 кв.'!EL69</f>
        <v>0</v>
      </c>
      <c r="EM63" s="126">
        <f>'2 кв.'!EM64+'1 кв.'!EM69</f>
        <v>0</v>
      </c>
      <c r="EN63" s="126">
        <f>'2 кв.'!EN64+'1 кв.'!EN69</f>
        <v>0</v>
      </c>
      <c r="EO63" s="126">
        <f>'2 кв.'!EO64+'1 кв.'!EO69</f>
        <v>0</v>
      </c>
      <c r="EP63" s="126">
        <f>'2 кв.'!EP64+'1 кв.'!EP69</f>
        <v>0</v>
      </c>
      <c r="EQ63" s="126">
        <f>'2 кв.'!EQ64+'1 кв.'!EQ69</f>
        <v>0</v>
      </c>
      <c r="ER63" s="126">
        <f>'2 кв.'!ER64+'1 кв.'!ER69</f>
        <v>0</v>
      </c>
      <c r="ES63" s="126">
        <f>'2 кв.'!ES64+'1 кв.'!ES69</f>
        <v>0</v>
      </c>
      <c r="ET63" s="126">
        <f>'2 кв.'!ET64+'1 кв.'!ET69</f>
        <v>0</v>
      </c>
      <c r="EU63" s="126">
        <f>'2 кв.'!EU64+'1 кв.'!EU69</f>
        <v>0</v>
      </c>
      <c r="EV63" s="126">
        <f>'2 кв.'!EV64+'1 кв.'!EV69</f>
        <v>0</v>
      </c>
      <c r="EW63" s="126">
        <f>'2 кв.'!EW64+'1 кв.'!EW69</f>
        <v>0</v>
      </c>
      <c r="EX63" s="126">
        <f>'2 кв.'!EX64+'1 кв.'!EX69</f>
        <v>0</v>
      </c>
      <c r="EY63" s="126">
        <f>'2 кв.'!EY64+'1 кв.'!EY69</f>
        <v>0</v>
      </c>
      <c r="EZ63" s="126">
        <f>'2 кв.'!EZ64+'1 кв.'!EZ69</f>
        <v>0</v>
      </c>
      <c r="FA63" s="126">
        <f>'2 кв.'!FA64+'1 кв.'!FA69</f>
        <v>0</v>
      </c>
      <c r="FB63" s="126">
        <f>'2 кв.'!FB64+'1 кв.'!FB69</f>
        <v>0</v>
      </c>
      <c r="FC63" s="126">
        <f>'2 кв.'!FC64+'1 кв.'!FC69</f>
        <v>0</v>
      </c>
      <c r="FD63" s="126">
        <f>'2 кв.'!FD64+'1 кв.'!FD69</f>
        <v>0</v>
      </c>
      <c r="FE63" s="126">
        <f>'2 кв.'!FE64+'1 кв.'!FE69</f>
        <v>0</v>
      </c>
      <c r="FF63" s="126">
        <f>'2 кв.'!FF64+'1 кв.'!FF69</f>
        <v>0</v>
      </c>
      <c r="FG63" s="126">
        <f>'2 кв.'!FG64+'1 кв.'!FG69</f>
        <v>0</v>
      </c>
      <c r="FH63" s="126">
        <f>'2 кв.'!FH64+'1 кв.'!FH69</f>
        <v>0</v>
      </c>
      <c r="FI63" s="126">
        <f>'2 кв.'!FI64+'1 кв.'!FI69</f>
        <v>0</v>
      </c>
      <c r="FJ63" s="126">
        <f>'2 кв.'!FJ64+'1 кв.'!FJ69</f>
        <v>0</v>
      </c>
      <c r="FK63" s="126">
        <f>'2 кв.'!FK64+'1 кв.'!FK69</f>
        <v>0</v>
      </c>
      <c r="FL63" s="126">
        <f>'2 кв.'!FL64+'1 кв.'!FL69</f>
        <v>0</v>
      </c>
      <c r="FM63" s="126">
        <f>'2 кв.'!FM64+'1 кв.'!FM69</f>
        <v>0</v>
      </c>
      <c r="FN63" s="126">
        <f>'2 кв.'!FN64+'1 кв.'!FN69</f>
        <v>0</v>
      </c>
      <c r="FO63" s="126">
        <f>'2 кв.'!FO64+'1 кв.'!FO69</f>
        <v>0</v>
      </c>
      <c r="FP63" s="126">
        <f>'2 кв.'!FP64+'1 кв.'!FP69</f>
        <v>0</v>
      </c>
      <c r="FQ63" s="126">
        <f>'2 кв.'!FQ64+'1 кв.'!FQ69</f>
        <v>0</v>
      </c>
      <c r="FR63" s="126">
        <f>'2 кв.'!FR64+'1 кв.'!FR69</f>
        <v>0</v>
      </c>
      <c r="FS63" s="126">
        <f>'2 кв.'!FS64+'1 кв.'!FS69</f>
        <v>0</v>
      </c>
      <c r="FT63" s="126">
        <f>'2 кв.'!FT64+'1 кв.'!FT69</f>
        <v>0</v>
      </c>
      <c r="FU63" s="126">
        <f>'2 кв.'!FU64+'1 кв.'!FU69</f>
        <v>0</v>
      </c>
      <c r="FV63" s="126">
        <f>'2 кв.'!FV64+'1 кв.'!FV69</f>
        <v>0</v>
      </c>
      <c r="FW63" s="126">
        <f>'2 кв.'!FW64+'1 кв.'!FW69</f>
        <v>0</v>
      </c>
      <c r="FX63" s="126">
        <f>'2 кв.'!FX64+'1 кв.'!FX69</f>
        <v>0</v>
      </c>
      <c r="FY63" s="126">
        <f>'2 кв.'!FY64+'1 кв.'!FY69</f>
        <v>0</v>
      </c>
      <c r="FZ63" s="126">
        <f>'2 кв.'!FZ64+'1 кв.'!FZ69</f>
        <v>0</v>
      </c>
      <c r="GA63" s="126">
        <f>'2 кв.'!GA64+'1 кв.'!GA69</f>
        <v>0</v>
      </c>
      <c r="GB63" s="126">
        <f>'2 кв.'!GB64+'1 кв.'!GB69</f>
        <v>0</v>
      </c>
      <c r="GC63" s="126">
        <f>'2 кв.'!GC64+'1 кв.'!GC69</f>
        <v>0</v>
      </c>
      <c r="GD63" s="126">
        <f>'2 кв.'!GD64+'1 кв.'!GD69</f>
        <v>0</v>
      </c>
      <c r="GE63" s="126">
        <f>'2 кв.'!GE64+'1 кв.'!GE69</f>
        <v>0</v>
      </c>
      <c r="GF63" s="126">
        <f>'2 кв.'!GF64+'1 кв.'!GF69</f>
        <v>0</v>
      </c>
      <c r="GG63" s="126">
        <f>'2 кв.'!GG64+'1 кв.'!GG69</f>
        <v>0</v>
      </c>
      <c r="GH63" s="126">
        <f>'2 кв.'!GH64+'1 кв.'!GH69</f>
        <v>0</v>
      </c>
      <c r="GI63" s="126">
        <f>'2 кв.'!GI64+'1 кв.'!GI69</f>
        <v>0</v>
      </c>
      <c r="GJ63" s="126">
        <f>'2 кв.'!GJ64+'1 кв.'!GJ69</f>
        <v>0</v>
      </c>
      <c r="GK63" s="126">
        <f>'2 кв.'!GK64+'1 кв.'!GK69</f>
        <v>0</v>
      </c>
      <c r="GL63" s="126">
        <f>'2 кв.'!GL64+'1 кв.'!GL69</f>
        <v>0</v>
      </c>
      <c r="GM63" s="126">
        <f>'2 кв.'!GM64+'1 кв.'!GM69</f>
        <v>0</v>
      </c>
      <c r="GN63" s="126">
        <f>'2 кв.'!GN64+'1 кв.'!GN69</f>
        <v>0</v>
      </c>
      <c r="GO63" s="126">
        <f>'2 кв.'!GO64+'1 кв.'!GO69</f>
        <v>0</v>
      </c>
      <c r="GP63" s="126">
        <f>'2 кв.'!GP64+'1 кв.'!GP69</f>
        <v>0</v>
      </c>
      <c r="GQ63" s="126">
        <f>'2 кв.'!GQ64+'1 кв.'!GQ69</f>
        <v>0</v>
      </c>
      <c r="GR63" s="126">
        <f>'2 кв.'!GR64+'1 кв.'!GR69</f>
        <v>0</v>
      </c>
      <c r="GS63" s="126">
        <f>'2 кв.'!GS64+'1 кв.'!GS69</f>
        <v>0</v>
      </c>
      <c r="GT63" s="126">
        <f>'2 кв.'!GT64+'1 кв.'!GT69</f>
        <v>0</v>
      </c>
      <c r="GU63" s="126">
        <f>'2 кв.'!GU64+'1 кв.'!GU69</f>
        <v>0</v>
      </c>
      <c r="GV63" s="126">
        <f>'2 кв.'!GV64+'1 кв.'!GV69</f>
        <v>0</v>
      </c>
      <c r="GW63" s="126">
        <f>'2 кв.'!GW64+'1 кв.'!GW69</f>
        <v>0</v>
      </c>
      <c r="GX63" s="126">
        <f>'2 кв.'!GX64+'1 кв.'!GX69</f>
        <v>0</v>
      </c>
      <c r="GY63" s="126">
        <f>'2 кв.'!GY64+'1 кв.'!GY69</f>
        <v>0</v>
      </c>
      <c r="GZ63" s="126">
        <f>'2 кв.'!GZ64+'1 кв.'!GZ69</f>
        <v>0</v>
      </c>
      <c r="HA63" s="126">
        <f>'2 кв.'!HA64+'1 кв.'!HA69</f>
        <v>0</v>
      </c>
      <c r="HB63" s="126">
        <f>'2 кв.'!HB64+'1 кв.'!HB69</f>
        <v>0</v>
      </c>
      <c r="HC63" s="126">
        <f>'2 кв.'!HC64+'1 кв.'!HC69</f>
        <v>0</v>
      </c>
      <c r="HD63" s="126">
        <f>'2 кв.'!HD64+'1 кв.'!HD69</f>
        <v>0</v>
      </c>
      <c r="HE63" s="126">
        <f>'2 кв.'!HE64+'1 кв.'!HE69</f>
        <v>0</v>
      </c>
      <c r="HF63" s="126">
        <f>'2 кв.'!HF64+'1 кв.'!HF69</f>
        <v>0</v>
      </c>
      <c r="HG63" s="126">
        <f>'2 кв.'!HG64+'1 кв.'!HG69</f>
        <v>0</v>
      </c>
      <c r="HH63" s="126">
        <f>'2 кв.'!HH64+'1 кв.'!HH69</f>
        <v>0</v>
      </c>
      <c r="HI63" s="126">
        <f>'2 кв.'!HI64+'1 кв.'!HI69</f>
        <v>0</v>
      </c>
      <c r="HJ63" s="126">
        <f>'2 кв.'!HJ64+'1 кв.'!HJ69</f>
        <v>0</v>
      </c>
      <c r="HK63" s="126">
        <f>'2 кв.'!HK64+'1 кв.'!HK69</f>
        <v>0</v>
      </c>
      <c r="HL63" s="126">
        <f>'2 кв.'!HL64+'1 кв.'!HL69</f>
        <v>0</v>
      </c>
      <c r="HM63" s="126">
        <f>'2 кв.'!HM64+'1 кв.'!HM69</f>
        <v>0</v>
      </c>
      <c r="HN63" s="126">
        <f>'2 кв.'!HN64+'1 кв.'!HN69</f>
        <v>0</v>
      </c>
      <c r="HO63" s="126">
        <f>'2 кв.'!HO64+'1 кв.'!HO69</f>
        <v>0</v>
      </c>
      <c r="HP63" s="126">
        <f>'2 кв.'!HP64+'1 кв.'!HP69</f>
        <v>0</v>
      </c>
      <c r="HQ63" s="126">
        <f>'2 кв.'!HQ64+'1 кв.'!HQ69</f>
        <v>0</v>
      </c>
      <c r="HR63" s="126">
        <f>'2 кв.'!HR64+'1 кв.'!HR69</f>
        <v>0</v>
      </c>
      <c r="HS63" s="126">
        <f>'2 кв.'!HS64+'1 кв.'!HS69</f>
        <v>0</v>
      </c>
      <c r="HT63" s="126">
        <f>'2 кв.'!HT64+'1 кв.'!HT69</f>
        <v>0</v>
      </c>
      <c r="HU63" s="126">
        <f>'2 кв.'!HU64+'1 кв.'!HU69</f>
        <v>0</v>
      </c>
      <c r="HV63" s="126">
        <f>'2 кв.'!HV64+'1 кв.'!HV69</f>
        <v>0</v>
      </c>
      <c r="HW63" s="126">
        <f>'2 кв.'!HW64+'1 кв.'!HW69</f>
        <v>0</v>
      </c>
      <c r="HX63" s="126">
        <f>'2 кв.'!HX64+'1 кв.'!HX69</f>
        <v>0</v>
      </c>
      <c r="HY63" s="126">
        <f>'2 кв.'!HY64+'1 кв.'!HY69</f>
        <v>0</v>
      </c>
      <c r="HZ63" s="126">
        <f>'2 кв.'!HZ64+'1 кв.'!HZ69</f>
        <v>0</v>
      </c>
      <c r="IA63" s="126">
        <f>'2 кв.'!IA64+'1 кв.'!IA69</f>
        <v>0</v>
      </c>
      <c r="IB63" s="126">
        <f>'2 кв.'!IB64+'1 кв.'!IB69</f>
        <v>0</v>
      </c>
      <c r="IC63" s="126">
        <f>'2 кв.'!IC64+'1 кв.'!IC69</f>
        <v>0</v>
      </c>
      <c r="ID63" s="126">
        <f>'2 кв.'!ID64+'1 кв.'!ID69</f>
        <v>0</v>
      </c>
      <c r="IE63" s="126">
        <f>'2 кв.'!IE64+'1 кв.'!IE69</f>
        <v>0</v>
      </c>
      <c r="IF63" s="126">
        <f>'2 кв.'!IF64+'1 кв.'!IF69</f>
        <v>0</v>
      </c>
    </row>
    <row r="64" spans="1:240" ht="13.5" customHeight="1">
      <c r="A64" s="15"/>
      <c r="B64" s="54"/>
      <c r="C64" s="16" t="s">
        <v>17</v>
      </c>
      <c r="D64" s="84">
        <f t="shared" si="4"/>
        <v>0</v>
      </c>
      <c r="E64" s="77">
        <f t="shared" si="5"/>
        <v>0</v>
      </c>
      <c r="F64" s="83"/>
      <c r="G64" s="126">
        <f>'2 кв.'!G65+'1 кв.'!G70</f>
        <v>0</v>
      </c>
      <c r="H64" s="126">
        <f>'2 кв.'!H65+'1 кв.'!H70</f>
        <v>0</v>
      </c>
      <c r="I64" s="126">
        <f>'2 кв.'!I65+'1 кв.'!I70</f>
        <v>0</v>
      </c>
      <c r="J64" s="126">
        <f>'2 кв.'!J65+'1 кв.'!J70</f>
        <v>0</v>
      </c>
      <c r="K64" s="126">
        <f>'2 кв.'!K65+'1 кв.'!K70</f>
        <v>0</v>
      </c>
      <c r="L64" s="126">
        <f>'2 кв.'!L65+'1 кв.'!L70</f>
        <v>0</v>
      </c>
      <c r="M64" s="126">
        <f>'2 кв.'!M65+'1 кв.'!M70</f>
        <v>0</v>
      </c>
      <c r="N64" s="126">
        <f>'2 кв.'!N65+'1 кв.'!N70</f>
        <v>0</v>
      </c>
      <c r="O64" s="126">
        <f>'2 кв.'!O65+'1 кв.'!O70</f>
        <v>0</v>
      </c>
      <c r="P64" s="126">
        <f>'2 кв.'!P65+'1 кв.'!P70</f>
        <v>0</v>
      </c>
      <c r="Q64" s="126">
        <f>'2 кв.'!Q65+'1 кв.'!Q70</f>
        <v>0</v>
      </c>
      <c r="R64" s="126">
        <f>'2 кв.'!R65+'1 кв.'!R70</f>
        <v>0</v>
      </c>
      <c r="S64" s="126">
        <f>'2 кв.'!S65+'1 кв.'!S70</f>
        <v>0</v>
      </c>
      <c r="T64" s="126">
        <f>'2 кв.'!T65+'1 кв.'!T70</f>
        <v>0</v>
      </c>
      <c r="U64" s="126">
        <f>'2 кв.'!U65+'1 кв.'!U70</f>
        <v>0</v>
      </c>
      <c r="V64" s="126">
        <f>'2 кв.'!V65+'1 кв.'!V70</f>
        <v>0</v>
      </c>
      <c r="W64" s="126">
        <f>'2 кв.'!W65+'1 кв.'!W70</f>
        <v>0</v>
      </c>
      <c r="X64" s="126">
        <f>'2 кв.'!X65+'1 кв.'!X70</f>
        <v>0</v>
      </c>
      <c r="Y64" s="126">
        <f>'2 кв.'!Y65+'1 кв.'!Y70</f>
        <v>0</v>
      </c>
      <c r="Z64" s="126">
        <f>'2 кв.'!Z65+'1 кв.'!Z70</f>
        <v>0</v>
      </c>
      <c r="AA64" s="126">
        <f>'2 кв.'!AA65+'1 кв.'!AA70</f>
        <v>0</v>
      </c>
      <c r="AB64" s="126">
        <f>'2 кв.'!AB65+'1 кв.'!AB70</f>
        <v>0</v>
      </c>
      <c r="AC64" s="126">
        <f>'2 кв.'!AC65+'1 кв.'!AC70</f>
        <v>0</v>
      </c>
      <c r="AD64" s="126">
        <f>'2 кв.'!AD65+'1 кв.'!AD70</f>
        <v>0</v>
      </c>
      <c r="AE64" s="126">
        <f>'2 кв.'!AE65+'1 кв.'!AE70</f>
        <v>0</v>
      </c>
      <c r="AF64" s="126">
        <f>'2 кв.'!AF65+'1 кв.'!AF70</f>
        <v>0</v>
      </c>
      <c r="AG64" s="126">
        <f>'2 кв.'!AG65+'1 кв.'!AG70</f>
        <v>0</v>
      </c>
      <c r="AH64" s="126">
        <f>'2 кв.'!AH65+'1 кв.'!AH70</f>
        <v>0</v>
      </c>
      <c r="AI64" s="126">
        <f>'2 кв.'!AI65+'1 кв.'!AI70</f>
        <v>0</v>
      </c>
      <c r="AJ64" s="126">
        <f>'2 кв.'!AJ65+'1 кв.'!AJ70</f>
        <v>0</v>
      </c>
      <c r="AK64" s="126">
        <f>'2 кв.'!AK65+'1 кв.'!AK70</f>
        <v>0</v>
      </c>
      <c r="AL64" s="126">
        <f>'2 кв.'!AL65+'1 кв.'!AL70</f>
        <v>0</v>
      </c>
      <c r="AM64" s="126">
        <f>'2 кв.'!AM65+'1 кв.'!AM70</f>
        <v>0</v>
      </c>
      <c r="AN64" s="126">
        <f>'2 кв.'!AN65+'1 кв.'!AN70</f>
        <v>0</v>
      </c>
      <c r="AO64" s="126">
        <f>'2 кв.'!AO65+'1 кв.'!AO70</f>
        <v>0</v>
      </c>
      <c r="AP64" s="126">
        <f>'2 кв.'!AP65+'1 кв.'!AP70</f>
        <v>0</v>
      </c>
      <c r="AQ64" s="126">
        <f>'2 кв.'!AQ65+'1 кв.'!AQ70</f>
        <v>0</v>
      </c>
      <c r="AR64" s="126">
        <f>'2 кв.'!AR65+'1 кв.'!AR70</f>
        <v>0</v>
      </c>
      <c r="AS64" s="126">
        <f>'2 кв.'!AS65+'1 кв.'!AS70</f>
        <v>0</v>
      </c>
      <c r="AT64" s="126">
        <f>'2 кв.'!AT65+'1 кв.'!AT70</f>
        <v>0</v>
      </c>
      <c r="AU64" s="126">
        <f>'2 кв.'!AU65+'1 кв.'!AU70</f>
        <v>0</v>
      </c>
      <c r="AV64" s="126">
        <f>'2 кв.'!AV65+'1 кв.'!AV70</f>
        <v>0</v>
      </c>
      <c r="AW64" s="126">
        <f>'2 кв.'!AW65+'1 кв.'!AW70</f>
        <v>0</v>
      </c>
      <c r="AX64" s="126">
        <f>'2 кв.'!AX65+'1 кв.'!AX70</f>
        <v>0</v>
      </c>
      <c r="AY64" s="126">
        <f>'2 кв.'!AY65+'1 кв.'!AY70</f>
        <v>0</v>
      </c>
      <c r="AZ64" s="126">
        <f>'2 кв.'!AZ65+'1 кв.'!AZ70</f>
        <v>0</v>
      </c>
      <c r="BA64" s="126">
        <f>'2 кв.'!BA65+'1 кв.'!BA70</f>
        <v>0</v>
      </c>
      <c r="BB64" s="126">
        <f>'2 кв.'!BB65+'1 кв.'!BB70</f>
        <v>0</v>
      </c>
      <c r="BC64" s="126">
        <f>'2 кв.'!BC65+'1 кв.'!BC70</f>
        <v>0</v>
      </c>
      <c r="BD64" s="126">
        <f>'2 кв.'!BD65+'1 кв.'!BD70</f>
        <v>0</v>
      </c>
      <c r="BE64" s="126">
        <f>'2 кв.'!BE65+'1 кв.'!BE70</f>
        <v>0</v>
      </c>
      <c r="BF64" s="126">
        <f>'2 кв.'!BF65+'1 кв.'!BF70</f>
        <v>0</v>
      </c>
      <c r="BG64" s="126">
        <f>'2 кв.'!BG65+'1 кв.'!BG70</f>
        <v>0</v>
      </c>
      <c r="BH64" s="126">
        <f>'2 кв.'!BH65+'1 кв.'!BH70</f>
        <v>0</v>
      </c>
      <c r="BI64" s="126">
        <f>'2 кв.'!BI65+'1 кв.'!BI70</f>
        <v>0</v>
      </c>
      <c r="BJ64" s="126">
        <f>'2 кв.'!BJ65+'1 кв.'!BJ70</f>
        <v>0</v>
      </c>
      <c r="BK64" s="126">
        <f>'2 кв.'!BK65+'1 кв.'!BK70</f>
        <v>0</v>
      </c>
      <c r="BL64" s="126">
        <f>'2 кв.'!BL65+'1 кв.'!BL70</f>
        <v>0</v>
      </c>
      <c r="BM64" s="126">
        <f>'2 кв.'!BM65+'1 кв.'!BM70</f>
        <v>0</v>
      </c>
      <c r="BN64" s="126">
        <f>'2 кв.'!BN65+'1 кв.'!BN70</f>
        <v>0</v>
      </c>
      <c r="BO64" s="126">
        <f>'2 кв.'!BO65+'1 кв.'!BO70</f>
        <v>0</v>
      </c>
      <c r="BP64" s="126">
        <f>'2 кв.'!BP65+'1 кв.'!BP70</f>
        <v>0</v>
      </c>
      <c r="BQ64" s="126">
        <f>'2 кв.'!BQ65+'1 кв.'!BQ70</f>
        <v>0</v>
      </c>
      <c r="BR64" s="126">
        <f>'2 кв.'!BR65+'1 кв.'!BR70</f>
        <v>0</v>
      </c>
      <c r="BS64" s="126">
        <f>'2 кв.'!BS65+'1 кв.'!BS70</f>
        <v>0</v>
      </c>
      <c r="BT64" s="126">
        <f>'2 кв.'!BT65+'1 кв.'!BT70</f>
        <v>0</v>
      </c>
      <c r="BU64" s="126">
        <f>'2 кв.'!BU65+'1 кв.'!BU70</f>
        <v>0</v>
      </c>
      <c r="BV64" s="126">
        <f>'2 кв.'!BV65+'1 кв.'!BV70</f>
        <v>0</v>
      </c>
      <c r="BW64" s="126">
        <f>'2 кв.'!BW65+'1 кв.'!BW70</f>
        <v>0</v>
      </c>
      <c r="BX64" s="126">
        <f>'2 кв.'!BX65+'1 кв.'!BX70</f>
        <v>0</v>
      </c>
      <c r="BY64" s="126">
        <f>'2 кв.'!BY65+'1 кв.'!BY70</f>
        <v>0</v>
      </c>
      <c r="BZ64" s="126">
        <f>'2 кв.'!BZ65+'1 кв.'!BZ70</f>
        <v>0</v>
      </c>
      <c r="CA64" s="126">
        <f>'2 кв.'!CA65+'1 кв.'!CA70</f>
        <v>0</v>
      </c>
      <c r="CB64" s="126">
        <f>'2 кв.'!CB65+'1 кв.'!CB70</f>
        <v>0</v>
      </c>
      <c r="CC64" s="126">
        <f>'2 кв.'!CC65+'1 кв.'!CC70</f>
        <v>0</v>
      </c>
      <c r="CD64" s="126">
        <f>'2 кв.'!CD65+'1 кв.'!CD70</f>
        <v>0</v>
      </c>
      <c r="CE64" s="126">
        <f>'2 кв.'!CE65+'1 кв.'!CE70</f>
        <v>0</v>
      </c>
      <c r="CF64" s="126">
        <f>'2 кв.'!CF65+'1 кв.'!CF70</f>
        <v>0</v>
      </c>
      <c r="CG64" s="126">
        <f>'2 кв.'!CG65+'1 кв.'!CG70</f>
        <v>0</v>
      </c>
      <c r="CH64" s="126">
        <f>'2 кв.'!CH65+'1 кв.'!CH70</f>
        <v>0</v>
      </c>
      <c r="CI64" s="126">
        <f>'2 кв.'!CI65+'1 кв.'!CI70</f>
        <v>0</v>
      </c>
      <c r="CJ64" s="126">
        <f>'2 кв.'!CJ65+'1 кв.'!CJ70</f>
        <v>0</v>
      </c>
      <c r="CK64" s="126">
        <f>'2 кв.'!CK65+'1 кв.'!CK70</f>
        <v>0</v>
      </c>
      <c r="CL64" s="126">
        <f>'2 кв.'!CL65+'1 кв.'!CL70</f>
        <v>0</v>
      </c>
      <c r="CM64" s="126">
        <f>'2 кв.'!CM65+'1 кв.'!CM70</f>
        <v>0</v>
      </c>
      <c r="CN64" s="126">
        <f>'2 кв.'!CN65+'1 кв.'!CN70</f>
        <v>0</v>
      </c>
      <c r="CO64" s="126">
        <f>'2 кв.'!CO65+'1 кв.'!CO70</f>
        <v>0</v>
      </c>
      <c r="CP64" s="126">
        <f>'2 кв.'!CP65+'1 кв.'!CP70</f>
        <v>0</v>
      </c>
      <c r="CQ64" s="126">
        <f>'2 кв.'!CQ65+'1 кв.'!CQ70</f>
        <v>0</v>
      </c>
      <c r="CR64" s="126">
        <f>'2 кв.'!CR65+'1 кв.'!CR70</f>
        <v>0</v>
      </c>
      <c r="CS64" s="126">
        <f>'2 кв.'!CS65+'1 кв.'!CS70</f>
        <v>0</v>
      </c>
      <c r="CT64" s="126">
        <f>'2 кв.'!CT65+'1 кв.'!CT70</f>
        <v>0</v>
      </c>
      <c r="CU64" s="126">
        <f>'2 кв.'!CU65+'1 кв.'!CU70</f>
        <v>0</v>
      </c>
      <c r="CV64" s="126">
        <f>'2 кв.'!CV65+'1 кв.'!CV70</f>
        <v>0</v>
      </c>
      <c r="CW64" s="126">
        <f>'2 кв.'!CW65+'1 кв.'!CW70</f>
        <v>0</v>
      </c>
      <c r="CX64" s="126">
        <f>'2 кв.'!CX65+'1 кв.'!CX70</f>
        <v>0</v>
      </c>
      <c r="CY64" s="126">
        <f>'2 кв.'!CY65+'1 кв.'!CY70</f>
        <v>0</v>
      </c>
      <c r="CZ64" s="126">
        <f>'2 кв.'!CZ65+'1 кв.'!CZ70</f>
        <v>0</v>
      </c>
      <c r="DA64" s="126">
        <f>'2 кв.'!DA65+'1 кв.'!DA70</f>
        <v>0</v>
      </c>
      <c r="DB64" s="126">
        <f>'2 кв.'!DB65+'1 кв.'!DB70</f>
        <v>0</v>
      </c>
      <c r="DC64" s="126">
        <f>'2 кв.'!DC65+'1 кв.'!DC70</f>
        <v>0</v>
      </c>
      <c r="DD64" s="126">
        <f>'2 кв.'!DD65+'1 кв.'!DD70</f>
        <v>0</v>
      </c>
      <c r="DE64" s="126">
        <f>'2 кв.'!DE65+'1 кв.'!DE70</f>
        <v>0</v>
      </c>
      <c r="DF64" s="126">
        <f>'2 кв.'!DF65+'1 кв.'!DF70</f>
        <v>0</v>
      </c>
      <c r="DG64" s="126">
        <f>'2 кв.'!DG65+'1 кв.'!DG70</f>
        <v>0</v>
      </c>
      <c r="DH64" s="126">
        <f>'2 кв.'!DH65+'1 кв.'!DH70</f>
        <v>0</v>
      </c>
      <c r="DI64" s="126">
        <f>'2 кв.'!DI65+'1 кв.'!DI70</f>
        <v>0</v>
      </c>
      <c r="DJ64" s="126">
        <f>'2 кв.'!DJ65+'1 кв.'!DJ70</f>
        <v>0</v>
      </c>
      <c r="DK64" s="126">
        <f>'2 кв.'!DK65+'1 кв.'!DK70</f>
        <v>0</v>
      </c>
      <c r="DL64" s="126">
        <f>'2 кв.'!DL65+'1 кв.'!DL70</f>
        <v>0</v>
      </c>
      <c r="DM64" s="126">
        <f>'2 кв.'!DM65+'1 кв.'!DM70</f>
        <v>0</v>
      </c>
      <c r="DN64" s="126">
        <f>'2 кв.'!DN65+'1 кв.'!DN70</f>
        <v>0</v>
      </c>
      <c r="DO64" s="126">
        <f>'2 кв.'!DO65+'1 кв.'!DO70</f>
        <v>0</v>
      </c>
      <c r="DP64" s="126">
        <f>'2 кв.'!DP65+'1 кв.'!DP70</f>
        <v>0</v>
      </c>
      <c r="DQ64" s="126">
        <f>'2 кв.'!DQ65+'1 кв.'!DQ70</f>
        <v>0</v>
      </c>
      <c r="DR64" s="126">
        <f>'2 кв.'!DR65+'1 кв.'!DR70</f>
        <v>0</v>
      </c>
      <c r="DS64" s="126">
        <f>'2 кв.'!DS65+'1 кв.'!DS70</f>
        <v>0</v>
      </c>
      <c r="DT64" s="126">
        <f>'2 кв.'!DT65+'1 кв.'!DT70</f>
        <v>0</v>
      </c>
      <c r="DU64" s="126">
        <f>'2 кв.'!DU65+'1 кв.'!DU70</f>
        <v>0</v>
      </c>
      <c r="DV64" s="126">
        <f>'2 кв.'!DV65+'1 кв.'!DV70</f>
        <v>0</v>
      </c>
      <c r="DW64" s="126">
        <f>'2 кв.'!DW65+'1 кв.'!DW70</f>
        <v>0</v>
      </c>
      <c r="DX64" s="126">
        <f>'2 кв.'!DX65+'1 кв.'!DX70</f>
        <v>0</v>
      </c>
      <c r="DY64" s="126">
        <f>'2 кв.'!DY65+'1 кв.'!DY70</f>
        <v>0</v>
      </c>
      <c r="DZ64" s="126">
        <f>'2 кв.'!DZ65+'1 кв.'!DZ70</f>
        <v>0</v>
      </c>
      <c r="EA64" s="126">
        <f>'2 кв.'!EA65+'1 кв.'!EA70</f>
        <v>0</v>
      </c>
      <c r="EB64" s="126">
        <f>'2 кв.'!EB65+'1 кв.'!EB70</f>
        <v>0</v>
      </c>
      <c r="EC64" s="126">
        <f>'2 кв.'!EC65+'1 кв.'!EC70</f>
        <v>0</v>
      </c>
      <c r="ED64" s="126">
        <f>'2 кв.'!ED65+'1 кв.'!ED70</f>
        <v>0</v>
      </c>
      <c r="EE64" s="126">
        <f>'2 кв.'!EE65+'1 кв.'!EE70</f>
        <v>0</v>
      </c>
      <c r="EF64" s="126">
        <f>'2 кв.'!EF65+'1 кв.'!EF70</f>
        <v>0</v>
      </c>
      <c r="EG64" s="126">
        <f>'2 кв.'!EG65+'1 кв.'!EG70</f>
        <v>0</v>
      </c>
      <c r="EH64" s="126">
        <f>'2 кв.'!EH65+'1 кв.'!EH70</f>
        <v>0</v>
      </c>
      <c r="EI64" s="126">
        <f>'2 кв.'!EI65+'1 кв.'!EI70</f>
        <v>0</v>
      </c>
      <c r="EJ64" s="126">
        <f>'2 кв.'!EJ65+'1 кв.'!EJ70</f>
        <v>0</v>
      </c>
      <c r="EK64" s="126">
        <f>'2 кв.'!EK65+'1 кв.'!EK70</f>
        <v>0</v>
      </c>
      <c r="EL64" s="126">
        <f>'2 кв.'!EL65+'1 кв.'!EL70</f>
        <v>0</v>
      </c>
      <c r="EM64" s="126">
        <f>'2 кв.'!EM65+'1 кв.'!EM70</f>
        <v>0</v>
      </c>
      <c r="EN64" s="126">
        <f>'2 кв.'!EN65+'1 кв.'!EN70</f>
        <v>0</v>
      </c>
      <c r="EO64" s="126">
        <f>'2 кв.'!EO65+'1 кв.'!EO70</f>
        <v>0</v>
      </c>
      <c r="EP64" s="126">
        <f>'2 кв.'!EP65+'1 кв.'!EP70</f>
        <v>0</v>
      </c>
      <c r="EQ64" s="126">
        <f>'2 кв.'!EQ65+'1 кв.'!EQ70</f>
        <v>0</v>
      </c>
      <c r="ER64" s="126">
        <f>'2 кв.'!ER65+'1 кв.'!ER70</f>
        <v>0</v>
      </c>
      <c r="ES64" s="126">
        <f>'2 кв.'!ES65+'1 кв.'!ES70</f>
        <v>0</v>
      </c>
      <c r="ET64" s="126">
        <f>'2 кв.'!ET65+'1 кв.'!ET70</f>
        <v>0</v>
      </c>
      <c r="EU64" s="126">
        <f>'2 кв.'!EU65+'1 кв.'!EU70</f>
        <v>0</v>
      </c>
      <c r="EV64" s="126">
        <f>'2 кв.'!EV65+'1 кв.'!EV70</f>
        <v>0</v>
      </c>
      <c r="EW64" s="126">
        <f>'2 кв.'!EW65+'1 кв.'!EW70</f>
        <v>0</v>
      </c>
      <c r="EX64" s="126">
        <f>'2 кв.'!EX65+'1 кв.'!EX70</f>
        <v>0</v>
      </c>
      <c r="EY64" s="126">
        <f>'2 кв.'!EY65+'1 кв.'!EY70</f>
        <v>0</v>
      </c>
      <c r="EZ64" s="126">
        <f>'2 кв.'!EZ65+'1 кв.'!EZ70</f>
        <v>0</v>
      </c>
      <c r="FA64" s="126">
        <f>'2 кв.'!FA65+'1 кв.'!FA70</f>
        <v>0</v>
      </c>
      <c r="FB64" s="126">
        <f>'2 кв.'!FB65+'1 кв.'!FB70</f>
        <v>0</v>
      </c>
      <c r="FC64" s="126">
        <f>'2 кв.'!FC65+'1 кв.'!FC70</f>
        <v>0</v>
      </c>
      <c r="FD64" s="126">
        <f>'2 кв.'!FD65+'1 кв.'!FD70</f>
        <v>0</v>
      </c>
      <c r="FE64" s="126">
        <f>'2 кв.'!FE65+'1 кв.'!FE70</f>
        <v>0</v>
      </c>
      <c r="FF64" s="126">
        <f>'2 кв.'!FF65+'1 кв.'!FF70</f>
        <v>0</v>
      </c>
      <c r="FG64" s="126">
        <f>'2 кв.'!FG65+'1 кв.'!FG70</f>
        <v>0</v>
      </c>
      <c r="FH64" s="126">
        <f>'2 кв.'!FH65+'1 кв.'!FH70</f>
        <v>0</v>
      </c>
      <c r="FI64" s="126">
        <f>'2 кв.'!FI65+'1 кв.'!FI70</f>
        <v>0</v>
      </c>
      <c r="FJ64" s="126">
        <f>'2 кв.'!FJ65+'1 кв.'!FJ70</f>
        <v>0</v>
      </c>
      <c r="FK64" s="126">
        <f>'2 кв.'!FK65+'1 кв.'!FK70</f>
        <v>0</v>
      </c>
      <c r="FL64" s="126">
        <f>'2 кв.'!FL65+'1 кв.'!FL70</f>
        <v>0</v>
      </c>
      <c r="FM64" s="126">
        <f>'2 кв.'!FM65+'1 кв.'!FM70</f>
        <v>0</v>
      </c>
      <c r="FN64" s="126">
        <f>'2 кв.'!FN65+'1 кв.'!FN70</f>
        <v>0</v>
      </c>
      <c r="FO64" s="126">
        <f>'2 кв.'!FO65+'1 кв.'!FO70</f>
        <v>0</v>
      </c>
      <c r="FP64" s="126">
        <f>'2 кв.'!FP65+'1 кв.'!FP70</f>
        <v>0</v>
      </c>
      <c r="FQ64" s="126">
        <f>'2 кв.'!FQ65+'1 кв.'!FQ70</f>
        <v>0</v>
      </c>
      <c r="FR64" s="126">
        <f>'2 кв.'!FR65+'1 кв.'!FR70</f>
        <v>0</v>
      </c>
      <c r="FS64" s="126">
        <f>'2 кв.'!FS65+'1 кв.'!FS70</f>
        <v>0</v>
      </c>
      <c r="FT64" s="126">
        <f>'2 кв.'!FT65+'1 кв.'!FT70</f>
        <v>0</v>
      </c>
      <c r="FU64" s="126">
        <f>'2 кв.'!FU65+'1 кв.'!FU70</f>
        <v>0</v>
      </c>
      <c r="FV64" s="126">
        <f>'2 кв.'!FV65+'1 кв.'!FV70</f>
        <v>0</v>
      </c>
      <c r="FW64" s="126">
        <f>'2 кв.'!FW65+'1 кв.'!FW70</f>
        <v>0</v>
      </c>
      <c r="FX64" s="126">
        <f>'2 кв.'!FX65+'1 кв.'!FX70</f>
        <v>0</v>
      </c>
      <c r="FY64" s="126">
        <f>'2 кв.'!FY65+'1 кв.'!FY70</f>
        <v>0</v>
      </c>
      <c r="FZ64" s="126">
        <f>'2 кв.'!FZ65+'1 кв.'!FZ70</f>
        <v>0</v>
      </c>
      <c r="GA64" s="126">
        <f>'2 кв.'!GA65+'1 кв.'!GA70</f>
        <v>0</v>
      </c>
      <c r="GB64" s="126">
        <f>'2 кв.'!GB65+'1 кв.'!GB70</f>
        <v>0</v>
      </c>
      <c r="GC64" s="126">
        <f>'2 кв.'!GC65+'1 кв.'!GC70</f>
        <v>0</v>
      </c>
      <c r="GD64" s="126">
        <f>'2 кв.'!GD65+'1 кв.'!GD70</f>
        <v>0</v>
      </c>
      <c r="GE64" s="126">
        <f>'2 кв.'!GE65+'1 кв.'!GE70</f>
        <v>0</v>
      </c>
      <c r="GF64" s="126">
        <f>'2 кв.'!GF65+'1 кв.'!GF70</f>
        <v>0</v>
      </c>
      <c r="GG64" s="126">
        <f>'2 кв.'!GG65+'1 кв.'!GG70</f>
        <v>0</v>
      </c>
      <c r="GH64" s="126">
        <f>'2 кв.'!GH65+'1 кв.'!GH70</f>
        <v>0</v>
      </c>
      <c r="GI64" s="126">
        <f>'2 кв.'!GI65+'1 кв.'!GI70</f>
        <v>0</v>
      </c>
      <c r="GJ64" s="126">
        <f>'2 кв.'!GJ65+'1 кв.'!GJ70</f>
        <v>0</v>
      </c>
      <c r="GK64" s="126">
        <f>'2 кв.'!GK65+'1 кв.'!GK70</f>
        <v>0</v>
      </c>
      <c r="GL64" s="126">
        <f>'2 кв.'!GL65+'1 кв.'!GL70</f>
        <v>0</v>
      </c>
      <c r="GM64" s="126">
        <f>'2 кв.'!GM65+'1 кв.'!GM70</f>
        <v>0</v>
      </c>
      <c r="GN64" s="126">
        <f>'2 кв.'!GN65+'1 кв.'!GN70</f>
        <v>0</v>
      </c>
      <c r="GO64" s="126">
        <f>'2 кв.'!GO65+'1 кв.'!GO70</f>
        <v>0</v>
      </c>
      <c r="GP64" s="126">
        <f>'2 кв.'!GP65+'1 кв.'!GP70</f>
        <v>0</v>
      </c>
      <c r="GQ64" s="126">
        <f>'2 кв.'!GQ65+'1 кв.'!GQ70</f>
        <v>0</v>
      </c>
      <c r="GR64" s="126">
        <f>'2 кв.'!GR65+'1 кв.'!GR70</f>
        <v>0</v>
      </c>
      <c r="GS64" s="126">
        <f>'2 кв.'!GS65+'1 кв.'!GS70</f>
        <v>0</v>
      </c>
      <c r="GT64" s="126">
        <f>'2 кв.'!GT65+'1 кв.'!GT70</f>
        <v>0</v>
      </c>
      <c r="GU64" s="126">
        <f>'2 кв.'!GU65+'1 кв.'!GU70</f>
        <v>0</v>
      </c>
      <c r="GV64" s="126">
        <f>'2 кв.'!GV65+'1 кв.'!GV70</f>
        <v>0</v>
      </c>
      <c r="GW64" s="126">
        <f>'2 кв.'!GW65+'1 кв.'!GW70</f>
        <v>0</v>
      </c>
      <c r="GX64" s="126">
        <f>'2 кв.'!GX65+'1 кв.'!GX70</f>
        <v>0</v>
      </c>
      <c r="GY64" s="126">
        <f>'2 кв.'!GY65+'1 кв.'!GY70</f>
        <v>0</v>
      </c>
      <c r="GZ64" s="126">
        <f>'2 кв.'!GZ65+'1 кв.'!GZ70</f>
        <v>0</v>
      </c>
      <c r="HA64" s="126">
        <f>'2 кв.'!HA65+'1 кв.'!HA70</f>
        <v>0</v>
      </c>
      <c r="HB64" s="126">
        <f>'2 кв.'!HB65+'1 кв.'!HB70</f>
        <v>0</v>
      </c>
      <c r="HC64" s="126">
        <f>'2 кв.'!HC65+'1 кв.'!HC70</f>
        <v>0</v>
      </c>
      <c r="HD64" s="126">
        <f>'2 кв.'!HD65+'1 кв.'!HD70</f>
        <v>0</v>
      </c>
      <c r="HE64" s="126">
        <f>'2 кв.'!HE65+'1 кв.'!HE70</f>
        <v>0</v>
      </c>
      <c r="HF64" s="126">
        <f>'2 кв.'!HF65+'1 кв.'!HF70</f>
        <v>0</v>
      </c>
      <c r="HG64" s="126">
        <f>'2 кв.'!HG65+'1 кв.'!HG70</f>
        <v>0</v>
      </c>
      <c r="HH64" s="126">
        <f>'2 кв.'!HH65+'1 кв.'!HH70</f>
        <v>0</v>
      </c>
      <c r="HI64" s="126">
        <f>'2 кв.'!HI65+'1 кв.'!HI70</f>
        <v>0</v>
      </c>
      <c r="HJ64" s="126">
        <f>'2 кв.'!HJ65+'1 кв.'!HJ70</f>
        <v>0</v>
      </c>
      <c r="HK64" s="126">
        <f>'2 кв.'!HK65+'1 кв.'!HK70</f>
        <v>0</v>
      </c>
      <c r="HL64" s="126">
        <f>'2 кв.'!HL65+'1 кв.'!HL70</f>
        <v>0</v>
      </c>
      <c r="HM64" s="126">
        <f>'2 кв.'!HM65+'1 кв.'!HM70</f>
        <v>0</v>
      </c>
      <c r="HN64" s="126">
        <f>'2 кв.'!HN65+'1 кв.'!HN70</f>
        <v>0</v>
      </c>
      <c r="HO64" s="126">
        <f>'2 кв.'!HO65+'1 кв.'!HO70</f>
        <v>0</v>
      </c>
      <c r="HP64" s="126">
        <f>'2 кв.'!HP65+'1 кв.'!HP70</f>
        <v>0</v>
      </c>
      <c r="HQ64" s="126">
        <f>'2 кв.'!HQ65+'1 кв.'!HQ70</f>
        <v>0</v>
      </c>
      <c r="HR64" s="126">
        <f>'2 кв.'!HR65+'1 кв.'!HR70</f>
        <v>0</v>
      </c>
      <c r="HS64" s="126">
        <f>'2 кв.'!HS65+'1 кв.'!HS70</f>
        <v>0</v>
      </c>
      <c r="HT64" s="126">
        <f>'2 кв.'!HT65+'1 кв.'!HT70</f>
        <v>0</v>
      </c>
      <c r="HU64" s="126">
        <f>'2 кв.'!HU65+'1 кв.'!HU70</f>
        <v>0</v>
      </c>
      <c r="HV64" s="126">
        <f>'2 кв.'!HV65+'1 кв.'!HV70</f>
        <v>0</v>
      </c>
      <c r="HW64" s="126">
        <f>'2 кв.'!HW65+'1 кв.'!HW70</f>
        <v>0</v>
      </c>
      <c r="HX64" s="126">
        <f>'2 кв.'!HX65+'1 кв.'!HX70</f>
        <v>0</v>
      </c>
      <c r="HY64" s="126">
        <f>'2 кв.'!HY65+'1 кв.'!HY70</f>
        <v>0</v>
      </c>
      <c r="HZ64" s="126">
        <f>'2 кв.'!HZ65+'1 кв.'!HZ70</f>
        <v>0</v>
      </c>
      <c r="IA64" s="126">
        <f>'2 кв.'!IA65+'1 кв.'!IA70</f>
        <v>0</v>
      </c>
      <c r="IB64" s="126">
        <f>'2 кв.'!IB65+'1 кв.'!IB70</f>
        <v>0</v>
      </c>
      <c r="IC64" s="126">
        <f>'2 кв.'!IC65+'1 кв.'!IC70</f>
        <v>0</v>
      </c>
      <c r="ID64" s="126">
        <f>'2 кв.'!ID65+'1 кв.'!ID70</f>
        <v>0</v>
      </c>
      <c r="IE64" s="126">
        <f>'2 кв.'!IE65+'1 кв.'!IE70</f>
        <v>0</v>
      </c>
      <c r="IF64" s="126">
        <f>'2 кв.'!IF65+'1 кв.'!IF70</f>
        <v>0</v>
      </c>
    </row>
    <row r="65" spans="1:240" s="2" customFormat="1" ht="15" customHeight="1">
      <c r="A65" s="41" t="s">
        <v>85</v>
      </c>
      <c r="B65" s="12" t="s">
        <v>86</v>
      </c>
      <c r="C65" s="13" t="s">
        <v>17</v>
      </c>
      <c r="D65" s="84">
        <f>E65+F65</f>
        <v>3481.2114000000006</v>
      </c>
      <c r="E65" s="84">
        <f>E67+E77+E79</f>
        <v>3481.2114000000006</v>
      </c>
      <c r="F65" s="84"/>
      <c r="G65" s="91">
        <f>'2 кв.'!G66+'1 кв.'!G71</f>
        <v>5.1079999999999997</v>
      </c>
      <c r="H65" s="91">
        <f>'2 кв.'!H66+'1 кв.'!H71</f>
        <v>0.94299999999999995</v>
      </c>
      <c r="I65" s="91">
        <f>'2 кв.'!I66+'1 кв.'!I71</f>
        <v>1.6830000000000001</v>
      </c>
      <c r="J65" s="91">
        <f>'2 кв.'!J66+'1 кв.'!J71</f>
        <v>4.4210000000000003</v>
      </c>
      <c r="K65" s="91">
        <f>'2 кв.'!K66+'1 кв.'!K71</f>
        <v>22.564</v>
      </c>
      <c r="L65" s="91">
        <f>'2 кв.'!L66+'1 кв.'!L71</f>
        <v>0</v>
      </c>
      <c r="M65" s="91">
        <f>'2 кв.'!M66+'1 кв.'!M71</f>
        <v>0</v>
      </c>
      <c r="N65" s="91">
        <f>'2 кв.'!N66+'1 кв.'!N71</f>
        <v>0</v>
      </c>
      <c r="O65" s="91">
        <f>'2 кв.'!O66+'1 кв.'!O71</f>
        <v>0</v>
      </c>
      <c r="P65" s="91">
        <f>'2 кв.'!P66+'1 кв.'!P71</f>
        <v>0</v>
      </c>
      <c r="Q65" s="91">
        <f>'2 кв.'!Q66+'1 кв.'!Q71</f>
        <v>0.52</v>
      </c>
      <c r="R65" s="91">
        <f>'2 кв.'!R66+'1 кв.'!R71</f>
        <v>0.52</v>
      </c>
      <c r="S65" s="91">
        <f>'2 кв.'!S66+'1 кв.'!S71</f>
        <v>6.8849999999999998</v>
      </c>
      <c r="T65" s="91">
        <f>'2 кв.'!T66+'1 кв.'!T71</f>
        <v>0</v>
      </c>
      <c r="U65" s="91">
        <f>'2 кв.'!U66+'1 кв.'!U71</f>
        <v>7.1319999999999997</v>
      </c>
      <c r="V65" s="91">
        <f>'2 кв.'!V66+'1 кв.'!V71</f>
        <v>7.495000000000001</v>
      </c>
      <c r="W65" s="91">
        <f>'2 кв.'!W66+'1 кв.'!W71</f>
        <v>0</v>
      </c>
      <c r="X65" s="91">
        <f>'2 кв.'!X66+'1 кв.'!X71</f>
        <v>0</v>
      </c>
      <c r="Y65" s="91">
        <f>'2 кв.'!Y66+'1 кв.'!Y71</f>
        <v>4.5229999999999997</v>
      </c>
      <c r="Z65" s="91">
        <f>'2 кв.'!Z66+'1 кв.'!Z71</f>
        <v>4.1420000000000003</v>
      </c>
      <c r="AA65" s="91">
        <f>'2 кв.'!AA66+'1 кв.'!AA71</f>
        <v>6.3860000000000001</v>
      </c>
      <c r="AB65" s="91">
        <f>'2 кв.'!AB66+'1 кв.'!AB71</f>
        <v>0</v>
      </c>
      <c r="AC65" s="91">
        <f>'2 кв.'!AC66+'1 кв.'!AC71</f>
        <v>0</v>
      </c>
      <c r="AD65" s="91">
        <f>'2 кв.'!AD66+'1 кв.'!AD71</f>
        <v>0</v>
      </c>
      <c r="AE65" s="91">
        <f>'2 кв.'!AE66+'1 кв.'!AE71</f>
        <v>18.426000000000002</v>
      </c>
      <c r="AF65" s="91">
        <f>'2 кв.'!AF66+'1 кв.'!AF71</f>
        <v>19.509</v>
      </c>
      <c r="AG65" s="91">
        <f>'2 кв.'!AG66+'1 кв.'!AG71</f>
        <v>17.284000000000002</v>
      </c>
      <c r="AH65" s="91">
        <f>'2 кв.'!AH66+'1 кв.'!AH71</f>
        <v>36.843000000000004</v>
      </c>
      <c r="AI65" s="91">
        <f>'2 кв.'!AI66+'1 кв.'!AI71</f>
        <v>18.925000000000001</v>
      </c>
      <c r="AJ65" s="91">
        <f>'2 кв.'!AJ66+'1 кв.'!AJ71</f>
        <v>42.126999999999995</v>
      </c>
      <c r="AK65" s="91">
        <f>'2 кв.'!AK66+'1 кв.'!AK71</f>
        <v>29.695</v>
      </c>
      <c r="AL65" s="91">
        <f>'2 кв.'!AL66+'1 кв.'!AL71</f>
        <v>31.774999999999999</v>
      </c>
      <c r="AM65" s="91">
        <f>'2 кв.'!AM66+'1 кв.'!AM71</f>
        <v>18.251000000000001</v>
      </c>
      <c r="AN65" s="91">
        <f>'2 кв.'!AN66+'1 кв.'!AN71</f>
        <v>11.734999999999999</v>
      </c>
      <c r="AO65" s="91">
        <f>'2 кв.'!AO66+'1 кв.'!AO71</f>
        <v>12.978999999999999</v>
      </c>
      <c r="AP65" s="91">
        <f>'2 кв.'!AP66+'1 кв.'!AP71</f>
        <v>7.04</v>
      </c>
      <c r="AQ65" s="91">
        <f>'2 кв.'!AQ66+'1 кв.'!AQ71</f>
        <v>8.5530000000000008</v>
      </c>
      <c r="AR65" s="91">
        <f>'2 кв.'!AR66+'1 кв.'!AR71</f>
        <v>0</v>
      </c>
      <c r="AS65" s="91">
        <f>'2 кв.'!AS66+'1 кв.'!AS71</f>
        <v>0</v>
      </c>
      <c r="AT65" s="91">
        <f>'2 кв.'!AT66+'1 кв.'!AT71</f>
        <v>15.507</v>
      </c>
      <c r="AU65" s="91">
        <f>'2 кв.'!AU66+'1 кв.'!AU71</f>
        <v>26.196000000000002</v>
      </c>
      <c r="AV65" s="91">
        <f>'2 кв.'!AV66+'1 кв.'!AV71</f>
        <v>13.835000000000001</v>
      </c>
      <c r="AW65" s="91">
        <f>'2 кв.'!AW66+'1 кв.'!AW71</f>
        <v>5.8044000000000002</v>
      </c>
      <c r="AX65" s="91">
        <f>'2 кв.'!AX66+'1 кв.'!AX71</f>
        <v>10.52</v>
      </c>
      <c r="AY65" s="91">
        <f>'2 кв.'!AY66+'1 кв.'!AY71</f>
        <v>4.5369999999999999</v>
      </c>
      <c r="AZ65" s="91">
        <f>'2 кв.'!AZ66+'1 кв.'!AZ71</f>
        <v>2.0409999999999999</v>
      </c>
      <c r="BA65" s="91">
        <f>'2 кв.'!BA66+'1 кв.'!BA71</f>
        <v>12.904</v>
      </c>
      <c r="BB65" s="91">
        <f>'2 кв.'!BB66+'1 кв.'!BB71</f>
        <v>1.6830000000000001</v>
      </c>
      <c r="BC65" s="91">
        <f>'2 кв.'!BC66+'1 кв.'!BC71</f>
        <v>18.097999999999999</v>
      </c>
      <c r="BD65" s="91">
        <f>'2 кв.'!BD66+'1 кв.'!BD71</f>
        <v>8.07</v>
      </c>
      <c r="BE65" s="91">
        <f>'2 кв.'!BE66+'1 кв.'!BE71</f>
        <v>6.6449999999999996</v>
      </c>
      <c r="BF65" s="91">
        <f>'2 кв.'!BF66+'1 кв.'!BF71</f>
        <v>14.057</v>
      </c>
      <c r="BG65" s="91">
        <f>'2 кв.'!BG66+'1 кв.'!BG71</f>
        <v>32.290999999999997</v>
      </c>
      <c r="BH65" s="91">
        <f>'2 кв.'!BH66+'1 кв.'!BH71</f>
        <v>0</v>
      </c>
      <c r="BI65" s="91">
        <f>'2 кв.'!BI66+'1 кв.'!BI71</f>
        <v>25.126000000000001</v>
      </c>
      <c r="BJ65" s="91">
        <f>'2 кв.'!BJ66+'1 кв.'!BJ71</f>
        <v>13.911</v>
      </c>
      <c r="BK65" s="91">
        <f>'2 кв.'!BK66+'1 кв.'!BK71</f>
        <v>19.163</v>
      </c>
      <c r="BL65" s="91">
        <f>'2 кв.'!BL66+'1 кв.'!BL71</f>
        <v>15.938000000000001</v>
      </c>
      <c r="BM65" s="91">
        <f>'2 кв.'!BM66+'1 кв.'!BM71</f>
        <v>14.053000000000001</v>
      </c>
      <c r="BN65" s="91">
        <f>'2 кв.'!BN66+'1 кв.'!BN71</f>
        <v>11.165000000000001</v>
      </c>
      <c r="BO65" s="91">
        <f>'2 кв.'!BO66+'1 кв.'!BO71</f>
        <v>6.6640000000000006</v>
      </c>
      <c r="BP65" s="91">
        <f>'2 кв.'!BP66+'1 кв.'!BP71</f>
        <v>0</v>
      </c>
      <c r="BQ65" s="91">
        <f>'2 кв.'!BQ66+'1 кв.'!BQ71</f>
        <v>0</v>
      </c>
      <c r="BR65" s="91">
        <f>'2 кв.'!BR66+'1 кв.'!BR71</f>
        <v>0</v>
      </c>
      <c r="BS65" s="91">
        <f>'2 кв.'!BS66+'1 кв.'!BS71</f>
        <v>0</v>
      </c>
      <c r="BT65" s="91">
        <f>'2 кв.'!BT66+'1 кв.'!BT71</f>
        <v>5.5229999999999997</v>
      </c>
      <c r="BU65" s="91">
        <f>'2 кв.'!BU66+'1 кв.'!BU71</f>
        <v>30.311000000000003</v>
      </c>
      <c r="BV65" s="91">
        <f>'2 кв.'!BV66+'1 кв.'!BV71</f>
        <v>0</v>
      </c>
      <c r="BW65" s="91">
        <f>'2 кв.'!BW66+'1 кв.'!BW71</f>
        <v>0</v>
      </c>
      <c r="BX65" s="91">
        <f>'2 кв.'!BX66+'1 кв.'!BX71</f>
        <v>9.9879999999999995</v>
      </c>
      <c r="BY65" s="91">
        <f>'2 кв.'!BY66+'1 кв.'!BY71</f>
        <v>8.7910000000000004</v>
      </c>
      <c r="BZ65" s="91">
        <f>'2 кв.'!BZ66+'1 кв.'!BZ71</f>
        <v>17.741</v>
      </c>
      <c r="CA65" s="91">
        <f>'2 кв.'!CA66+'1 кв.'!CA71</f>
        <v>31.645</v>
      </c>
      <c r="CB65" s="91">
        <f>'2 кв.'!CB66+'1 кв.'!CB71</f>
        <v>14.443000000000001</v>
      </c>
      <c r="CC65" s="91">
        <f>'2 кв.'!CC66+'1 кв.'!CC71</f>
        <v>0.68100000000000005</v>
      </c>
      <c r="CD65" s="91">
        <f>'2 кв.'!CD66+'1 кв.'!CD71</f>
        <v>3.3220000000000001</v>
      </c>
      <c r="CE65" s="91">
        <f>'2 кв.'!CE66+'1 кв.'!CE71</f>
        <v>0</v>
      </c>
      <c r="CF65" s="91">
        <f>'2 кв.'!CF66+'1 кв.'!CF71</f>
        <v>0</v>
      </c>
      <c r="CG65" s="91">
        <f>'2 кв.'!CG66+'1 кв.'!CG71</f>
        <v>12.598000000000001</v>
      </c>
      <c r="CH65" s="91">
        <f>'2 кв.'!CH66+'1 кв.'!CH71</f>
        <v>7.9649999999999999</v>
      </c>
      <c r="CI65" s="91">
        <f>'2 кв.'!CI66+'1 кв.'!CI71</f>
        <v>0</v>
      </c>
      <c r="CJ65" s="91">
        <f>'2 кв.'!CJ66+'1 кв.'!CJ71</f>
        <v>34.828000000000003</v>
      </c>
      <c r="CK65" s="91">
        <f>'2 кв.'!CK66+'1 кв.'!CK71</f>
        <v>11.065999999999999</v>
      </c>
      <c r="CL65" s="91">
        <f>'2 кв.'!CL66+'1 кв.'!CL71</f>
        <v>3.3650000000000002</v>
      </c>
      <c r="CM65" s="91">
        <f>'2 кв.'!CM66+'1 кв.'!CM71</f>
        <v>35.137</v>
      </c>
      <c r="CN65" s="91">
        <f>'2 кв.'!CN66+'1 кв.'!CN71</f>
        <v>17.423999999999999</v>
      </c>
      <c r="CO65" s="91">
        <f>'2 кв.'!CO66+'1 кв.'!CO71</f>
        <v>5.14</v>
      </c>
      <c r="CP65" s="91">
        <f>'2 кв.'!CP66+'1 кв.'!CP71</f>
        <v>26.113</v>
      </c>
      <c r="CQ65" s="91">
        <f>'2 кв.'!CQ66+'1 кв.'!CQ71</f>
        <v>20.757999999999999</v>
      </c>
      <c r="CR65" s="91">
        <f>'2 кв.'!CR66+'1 кв.'!CR71</f>
        <v>15.649000000000001</v>
      </c>
      <c r="CS65" s="91">
        <f>'2 кв.'!CS66+'1 кв.'!CS71</f>
        <v>0</v>
      </c>
      <c r="CT65" s="91">
        <f>'2 кв.'!CT66+'1 кв.'!CT71</f>
        <v>11.811</v>
      </c>
      <c r="CU65" s="91">
        <f>'2 кв.'!CU66+'1 кв.'!CU71</f>
        <v>9.8930000000000007</v>
      </c>
      <c r="CV65" s="91">
        <f>'2 кв.'!CV66+'1 кв.'!CV71</f>
        <v>29.414000000000001</v>
      </c>
      <c r="CW65" s="91">
        <f>'2 кв.'!CW66+'1 кв.'!CW71</f>
        <v>0</v>
      </c>
      <c r="CX65" s="91">
        <f>'2 кв.'!CX66+'1 кв.'!CX71</f>
        <v>8.6180000000000003</v>
      </c>
      <c r="CY65" s="91">
        <f>'2 кв.'!CY66+'1 кв.'!CY71</f>
        <v>18.759999999999998</v>
      </c>
      <c r="CZ65" s="91">
        <f>'2 кв.'!CZ66+'1 кв.'!CZ71</f>
        <v>18.559999999999999</v>
      </c>
      <c r="DA65" s="91">
        <f>'2 кв.'!DA66+'1 кв.'!DA71</f>
        <v>9.7959999999999994</v>
      </c>
      <c r="DB65" s="91">
        <f>'2 кв.'!DB66+'1 кв.'!DB71</f>
        <v>8.3820000000000014</v>
      </c>
      <c r="DC65" s="91">
        <f>'2 кв.'!DC66+'1 кв.'!DC71</f>
        <v>2.923</v>
      </c>
      <c r="DD65" s="91">
        <f>'2 кв.'!DD66+'1 кв.'!DD71</f>
        <v>0</v>
      </c>
      <c r="DE65" s="91">
        <f>'2 кв.'!DE66+'1 кв.'!DE71</f>
        <v>3.153</v>
      </c>
      <c r="DF65" s="91">
        <f>'2 кв.'!DF66+'1 кв.'!DF71</f>
        <v>0</v>
      </c>
      <c r="DG65" s="91">
        <f>'2 кв.'!DG66+'1 кв.'!DG71</f>
        <v>1.05</v>
      </c>
      <c r="DH65" s="91">
        <f>'2 кв.'!DH66+'1 кв.'!DH71</f>
        <v>0</v>
      </c>
      <c r="DI65" s="91">
        <f>'2 кв.'!DI66+'1 кв.'!DI71</f>
        <v>9.8010000000000002</v>
      </c>
      <c r="DJ65" s="91">
        <f>'2 кв.'!DJ66+'1 кв.'!DJ71</f>
        <v>0</v>
      </c>
      <c r="DK65" s="91">
        <f>'2 кв.'!DK66+'1 кв.'!DK71</f>
        <v>125.17999999999999</v>
      </c>
      <c r="DL65" s="91">
        <f>'2 кв.'!DL66+'1 кв.'!DL71</f>
        <v>82.07</v>
      </c>
      <c r="DM65" s="91">
        <f>'2 кв.'!DM66+'1 кв.'!DM71</f>
        <v>9.0459999999999994</v>
      </c>
      <c r="DN65" s="91">
        <f>'2 кв.'!DN66+'1 кв.'!DN71</f>
        <v>8.1710000000000012</v>
      </c>
      <c r="DO65" s="91">
        <f>'2 кв.'!DO66+'1 кв.'!DO71</f>
        <v>39.563000000000002</v>
      </c>
      <c r="DP65" s="91">
        <f>'2 кв.'!DP66+'1 кв.'!DP71</f>
        <v>12.246</v>
      </c>
      <c r="DQ65" s="91">
        <f>'2 кв.'!DQ66+'1 кв.'!DQ71</f>
        <v>0</v>
      </c>
      <c r="DR65" s="91">
        <f>'2 кв.'!DR66+'1 кв.'!DR71</f>
        <v>0</v>
      </c>
      <c r="DS65" s="91">
        <f>'2 кв.'!DS66+'1 кв.'!DS71</f>
        <v>6.1609999999999996</v>
      </c>
      <c r="DT65" s="91">
        <f>'2 кв.'!DT66+'1 кв.'!DT71</f>
        <v>8.7579999999999991</v>
      </c>
      <c r="DU65" s="91">
        <f>'2 кв.'!DU66+'1 кв.'!DU71</f>
        <v>0</v>
      </c>
      <c r="DV65" s="91">
        <f>'2 кв.'!DV66+'1 кв.'!DV71</f>
        <v>3.6829999999999998</v>
      </c>
      <c r="DW65" s="91">
        <f>'2 кв.'!DW66+'1 кв.'!DW71</f>
        <v>15.497999999999999</v>
      </c>
      <c r="DX65" s="91">
        <f>'2 кв.'!DX66+'1 кв.'!DX71</f>
        <v>8.2259999999999991</v>
      </c>
      <c r="DY65" s="91">
        <f>'2 кв.'!DY66+'1 кв.'!DY71</f>
        <v>149.23700000000002</v>
      </c>
      <c r="DZ65" s="91">
        <f>'2 кв.'!DZ66+'1 кв.'!DZ71</f>
        <v>4.0880000000000001</v>
      </c>
      <c r="EA65" s="91">
        <f>'2 кв.'!EA66+'1 кв.'!EA71</f>
        <v>4.0880000000000001</v>
      </c>
      <c r="EB65" s="91">
        <f>'2 кв.'!EB66+'1 кв.'!EB71</f>
        <v>36.509</v>
      </c>
      <c r="EC65" s="91">
        <f>'2 кв.'!EC66+'1 кв.'!EC71</f>
        <v>8.375</v>
      </c>
      <c r="ED65" s="91">
        <f>'2 кв.'!ED66+'1 кв.'!ED71</f>
        <v>0</v>
      </c>
      <c r="EE65" s="91">
        <f>'2 кв.'!EE66+'1 кв.'!EE71</f>
        <v>0</v>
      </c>
      <c r="EF65" s="91">
        <f>'2 кв.'!EF66+'1 кв.'!EF71</f>
        <v>7.407</v>
      </c>
      <c r="EG65" s="91">
        <f>'2 кв.'!EG66+'1 кв.'!EG71</f>
        <v>25.318000000000001</v>
      </c>
      <c r="EH65" s="91">
        <f>'2 кв.'!EH66+'1 кв.'!EH71</f>
        <v>0</v>
      </c>
      <c r="EI65" s="91">
        <f>'2 кв.'!EI66+'1 кв.'!EI71</f>
        <v>1.4610000000000001</v>
      </c>
      <c r="EJ65" s="91">
        <f>'2 кв.'!EJ66+'1 кв.'!EJ71</f>
        <v>17.12</v>
      </c>
      <c r="EK65" s="91">
        <f>'2 кв.'!EK66+'1 кв.'!EK71</f>
        <v>16.356000000000002</v>
      </c>
      <c r="EL65" s="91">
        <f>'2 кв.'!EL66+'1 кв.'!EL71</f>
        <v>1.238</v>
      </c>
      <c r="EM65" s="91">
        <f>'2 кв.'!EM66+'1 кв.'!EM71</f>
        <v>0.92</v>
      </c>
      <c r="EN65" s="91">
        <f>'2 кв.'!EN66+'1 кв.'!EN71</f>
        <v>26.922999999999998</v>
      </c>
      <c r="EO65" s="91">
        <f>'2 кв.'!EO66+'1 кв.'!EO71</f>
        <v>15.068</v>
      </c>
      <c r="EP65" s="91">
        <f>'2 кв.'!EP66+'1 кв.'!EP71</f>
        <v>20.641999999999996</v>
      </c>
      <c r="EQ65" s="91">
        <f>'2 кв.'!EQ66+'1 кв.'!EQ71</f>
        <v>14.077000000000002</v>
      </c>
      <c r="ER65" s="91">
        <f>'2 кв.'!ER66+'1 кв.'!ER71</f>
        <v>1.2629999999999999</v>
      </c>
      <c r="ES65" s="91">
        <f>'2 кв.'!ES66+'1 кв.'!ES71</f>
        <v>0</v>
      </c>
      <c r="ET65" s="91">
        <f>'2 кв.'!ET66+'1 кв.'!ET71</f>
        <v>19.258999999999997</v>
      </c>
      <c r="EU65" s="91">
        <f>'2 кв.'!EU66+'1 кв.'!EU71</f>
        <v>2.6970000000000001</v>
      </c>
      <c r="EV65" s="91">
        <f>'2 кв.'!EV66+'1 кв.'!EV71</f>
        <v>0</v>
      </c>
      <c r="EW65" s="91">
        <f>'2 кв.'!EW66+'1 кв.'!EW71</f>
        <v>7.7829999999999995</v>
      </c>
      <c r="EX65" s="91">
        <f>'2 кв.'!EX66+'1 кв.'!EX71</f>
        <v>5.4340000000000002</v>
      </c>
      <c r="EY65" s="91">
        <f>'2 кв.'!EY66+'1 кв.'!EY71</f>
        <v>7.5579999999999998</v>
      </c>
      <c r="EZ65" s="91">
        <f>'2 кв.'!EZ66+'1 кв.'!EZ71</f>
        <v>5.1260000000000003</v>
      </c>
      <c r="FA65" s="91">
        <f>'2 кв.'!FA66+'1 кв.'!FA71</f>
        <v>4.468</v>
      </c>
      <c r="FB65" s="91">
        <f>'2 кв.'!FB66+'1 кв.'!FB71</f>
        <v>0</v>
      </c>
      <c r="FC65" s="91">
        <f>'2 кв.'!FC66+'1 кв.'!FC71</f>
        <v>0.68100000000000005</v>
      </c>
      <c r="FD65" s="91">
        <f>'2 кв.'!FD66+'1 кв.'!FD71</f>
        <v>3.4489999999999998</v>
      </c>
      <c r="FE65" s="91">
        <f>'2 кв.'!FE66+'1 кв.'!FE71</f>
        <v>8.9359999999999999</v>
      </c>
      <c r="FF65" s="91">
        <f>'2 кв.'!FF66+'1 кв.'!FF71</f>
        <v>6.3789999999999996</v>
      </c>
      <c r="FG65" s="91">
        <f>'2 кв.'!FG66+'1 кв.'!FG71</f>
        <v>15.540000000000001</v>
      </c>
      <c r="FH65" s="91">
        <f>'2 кв.'!FH66+'1 кв.'!FH71</f>
        <v>12.698</v>
      </c>
      <c r="FI65" s="91">
        <f>'2 кв.'!FI66+'1 кв.'!FI71</f>
        <v>5.8449999999999998</v>
      </c>
      <c r="FJ65" s="91">
        <f>'2 кв.'!FJ66+'1 кв.'!FJ71</f>
        <v>0</v>
      </c>
      <c r="FK65" s="91">
        <f>'2 кв.'!FK66+'1 кв.'!FK71</f>
        <v>1.05</v>
      </c>
      <c r="FL65" s="91">
        <f>'2 кв.'!FL66+'1 кв.'!FL71</f>
        <v>97.302000000000021</v>
      </c>
      <c r="FM65" s="91">
        <f>'2 кв.'!FM66+'1 кв.'!FM71</f>
        <v>65.408999999999992</v>
      </c>
      <c r="FN65" s="91">
        <f>'2 кв.'!FN66+'1 кв.'!FN71</f>
        <v>3.512</v>
      </c>
      <c r="FO65" s="91">
        <f>'2 кв.'!FO66+'1 кв.'!FO71</f>
        <v>16.13</v>
      </c>
      <c r="FP65" s="91">
        <f>'2 кв.'!FP66+'1 кв.'!FP71</f>
        <v>0</v>
      </c>
      <c r="FQ65" s="91">
        <f>'2 кв.'!FQ66+'1 кв.'!FQ71</f>
        <v>7.9939999999999998</v>
      </c>
      <c r="FR65" s="91">
        <f>'2 кв.'!FR66+'1 кв.'!FR71</f>
        <v>18.940000000000001</v>
      </c>
      <c r="FS65" s="91">
        <f>'2 кв.'!FS66+'1 кв.'!FS71</f>
        <v>1.5760000000000001</v>
      </c>
      <c r="FT65" s="91">
        <f>'2 кв.'!FT66+'1 кв.'!FT71</f>
        <v>9.4969999999999999</v>
      </c>
      <c r="FU65" s="91">
        <f>'2 кв.'!FU66+'1 кв.'!FU71</f>
        <v>0</v>
      </c>
      <c r="FV65" s="91">
        <f>'2 кв.'!FV66+'1 кв.'!FV71</f>
        <v>3.0490000000000004</v>
      </c>
      <c r="FW65" s="91">
        <f>'2 кв.'!FW66+'1 кв.'!FW71</f>
        <v>4.0880000000000001</v>
      </c>
      <c r="FX65" s="91">
        <f>'2 кв.'!FX66+'1 кв.'!FX71</f>
        <v>2.351</v>
      </c>
      <c r="FY65" s="91">
        <f>'2 кв.'!FY66+'1 кв.'!FY71</f>
        <v>26.315000000000001</v>
      </c>
      <c r="FZ65" s="91">
        <f>'2 кв.'!FZ66+'1 кв.'!FZ71</f>
        <v>0</v>
      </c>
      <c r="GA65" s="91">
        <f>'2 кв.'!GA66+'1 кв.'!GA71</f>
        <v>29.332999999999998</v>
      </c>
      <c r="GB65" s="91">
        <f>'2 кв.'!GB66+'1 кв.'!GB71</f>
        <v>0</v>
      </c>
      <c r="GC65" s="91">
        <f>'2 кв.'!GC66+'1 кв.'!GC71</f>
        <v>13.531000000000001</v>
      </c>
      <c r="GD65" s="91">
        <f>'2 кв.'!GD66+'1 кв.'!GD71</f>
        <v>29.265000000000001</v>
      </c>
      <c r="GE65" s="91">
        <f>'2 кв.'!GE66+'1 кв.'!GE71</f>
        <v>10.047000000000001</v>
      </c>
      <c r="GF65" s="91">
        <f>'2 кв.'!GF66+'1 кв.'!GF71</f>
        <v>10.59</v>
      </c>
      <c r="GG65" s="91">
        <f>'2 кв.'!GG66+'1 кв.'!GG71</f>
        <v>0</v>
      </c>
      <c r="GH65" s="91">
        <f>'2 кв.'!GH66+'1 кв.'!GH71</f>
        <v>3.6230000000000002</v>
      </c>
      <c r="GI65" s="91">
        <f>'2 кв.'!GI66+'1 кв.'!GI71</f>
        <v>0.17299999999999999</v>
      </c>
      <c r="GJ65" s="91">
        <f>'2 кв.'!GJ66+'1 кв.'!GJ71</f>
        <v>50.497</v>
      </c>
      <c r="GK65" s="91">
        <f>'2 кв.'!GK66+'1 кв.'!GK71</f>
        <v>4.383</v>
      </c>
      <c r="GL65" s="91">
        <f>'2 кв.'!GL66+'1 кв.'!GL71</f>
        <v>0</v>
      </c>
      <c r="GM65" s="91">
        <f>'2 кв.'!GM66+'1 кв.'!GM71</f>
        <v>0</v>
      </c>
      <c r="GN65" s="91">
        <f>'2 кв.'!GN66+'1 кв.'!GN71</f>
        <v>3.4959999999999996</v>
      </c>
      <c r="GO65" s="91">
        <f>'2 кв.'!GO66+'1 кв.'!GO71</f>
        <v>0</v>
      </c>
      <c r="GP65" s="91">
        <f>'2 кв.'!GP66+'1 кв.'!GP71</f>
        <v>19.762</v>
      </c>
      <c r="GQ65" s="91">
        <f>'2 кв.'!GQ66+'1 кв.'!GQ71</f>
        <v>15.334</v>
      </c>
      <c r="GR65" s="91">
        <f>'2 кв.'!GR66+'1 кв.'!GR71</f>
        <v>0</v>
      </c>
      <c r="GS65" s="91">
        <f>'2 кв.'!GS66+'1 кв.'!GS71</f>
        <v>19.006</v>
      </c>
      <c r="GT65" s="91">
        <f>'2 кв.'!GT66+'1 кв.'!GT71</f>
        <v>44.393999999999998</v>
      </c>
      <c r="GU65" s="91">
        <f>'2 кв.'!GU66+'1 кв.'!GU71</f>
        <v>19.893000000000001</v>
      </c>
      <c r="GV65" s="91">
        <f>'2 кв.'!GV66+'1 кв.'!GV71</f>
        <v>1.978</v>
      </c>
      <c r="GW65" s="91">
        <f>'2 кв.'!GW66+'1 кв.'!GW71</f>
        <v>0</v>
      </c>
      <c r="GX65" s="91">
        <f>'2 кв.'!GX66+'1 кв.'!GX71</f>
        <v>0</v>
      </c>
      <c r="GY65" s="91">
        <f>'2 кв.'!GY66+'1 кв.'!GY71</f>
        <v>0</v>
      </c>
      <c r="GZ65" s="91">
        <f>'2 кв.'!GZ66+'1 кв.'!GZ71</f>
        <v>33.290999999999997</v>
      </c>
      <c r="HA65" s="91">
        <f>'2 кв.'!HA66+'1 кв.'!HA71</f>
        <v>43.016999999999996</v>
      </c>
      <c r="HB65" s="91">
        <f>'2 кв.'!HB66+'1 кв.'!HB71</f>
        <v>31.088999999999999</v>
      </c>
      <c r="HC65" s="91">
        <f>'2 кв.'!HC66+'1 кв.'!HC71</f>
        <v>6.5760000000000005</v>
      </c>
      <c r="HD65" s="91">
        <f>'2 кв.'!HD66+'1 кв.'!HD71</f>
        <v>24.358000000000001</v>
      </c>
      <c r="HE65" s="91">
        <f>'2 кв.'!HE66+'1 кв.'!HE71</f>
        <v>16.867999999999999</v>
      </c>
      <c r="HF65" s="91">
        <f>'2 кв.'!HF66+'1 кв.'!HF71</f>
        <v>0</v>
      </c>
      <c r="HG65" s="91">
        <f>'2 кв.'!HG66+'1 кв.'!HG71</f>
        <v>14.280000000000001</v>
      </c>
      <c r="HH65" s="91">
        <f>'2 кв.'!HH66+'1 кв.'!HH71</f>
        <v>0</v>
      </c>
      <c r="HI65" s="91">
        <f>'2 кв.'!HI66+'1 кв.'!HI71</f>
        <v>12.659000000000001</v>
      </c>
      <c r="HJ65" s="91">
        <f>'2 кв.'!HJ66+'1 кв.'!HJ71</f>
        <v>0</v>
      </c>
      <c r="HK65" s="91">
        <f>'2 кв.'!HK66+'1 кв.'!HK71</f>
        <v>1.2849999999999999</v>
      </c>
      <c r="HL65" s="91">
        <f>'2 кв.'!HL66+'1 кв.'!HL71</f>
        <v>12.918000000000001</v>
      </c>
      <c r="HM65" s="91">
        <f>'2 кв.'!HM66+'1 кв.'!HM71</f>
        <v>15.355</v>
      </c>
      <c r="HN65" s="91">
        <f>'2 кв.'!HN66+'1 кв.'!HN71</f>
        <v>14.819999999999999</v>
      </c>
      <c r="HO65" s="91">
        <f>'2 кв.'!HO66+'1 кв.'!HO71</f>
        <v>629.88499999999999</v>
      </c>
      <c r="HP65" s="91">
        <f>'2 кв.'!HP66+'1 кв.'!HP71</f>
        <v>14.901999999999999</v>
      </c>
      <c r="HQ65" s="91">
        <f>'2 кв.'!HQ66+'1 кв.'!HQ71</f>
        <v>5.5889999999999995</v>
      </c>
      <c r="HR65" s="91">
        <f>'2 кв.'!HR66+'1 кв.'!HR71</f>
        <v>4.9320000000000004</v>
      </c>
      <c r="HS65" s="91">
        <f>'2 кв.'!HS66+'1 кв.'!HS71</f>
        <v>0</v>
      </c>
      <c r="HT65" s="91">
        <f>'2 кв.'!HT66+'1 кв.'!HT71</f>
        <v>0</v>
      </c>
      <c r="HU65" s="91">
        <f>'2 кв.'!HU66+'1 кв.'!HU71</f>
        <v>0</v>
      </c>
      <c r="HV65" s="91">
        <f>'2 кв.'!HV66+'1 кв.'!HV71</f>
        <v>6.7690000000000001</v>
      </c>
      <c r="HW65" s="91">
        <f>'2 кв.'!HW66+'1 кв.'!HW71</f>
        <v>4.0880000000000001</v>
      </c>
      <c r="HX65" s="91">
        <f>'2 кв.'!HX66+'1 кв.'!HX71</f>
        <v>11.674999999999999</v>
      </c>
      <c r="HY65" s="91">
        <f>'2 кв.'!HY66+'1 кв.'!HY71</f>
        <v>5.14</v>
      </c>
      <c r="HZ65" s="91">
        <f>'2 кв.'!HZ66+'1 кв.'!HZ71</f>
        <v>5.1539999999999999</v>
      </c>
      <c r="IA65" s="91">
        <f>'2 кв.'!IA66+'1 кв.'!IA71</f>
        <v>0</v>
      </c>
      <c r="IB65" s="91">
        <f>'2 кв.'!IB66+'1 кв.'!IB71</f>
        <v>0</v>
      </c>
      <c r="IC65" s="91">
        <f>'2 кв.'!IC66+'1 кв.'!IC71</f>
        <v>5.14</v>
      </c>
      <c r="ID65" s="91">
        <f>'2 кв.'!ID66+'1 кв.'!ID71</f>
        <v>71.044000000000011</v>
      </c>
      <c r="IE65" s="91">
        <f>'2 кв.'!IE66+'1 кв.'!IE71</f>
        <v>5.452</v>
      </c>
      <c r="IF65" s="91">
        <f>'2 кв.'!IF66+'1 кв.'!IF71</f>
        <v>109.541</v>
      </c>
    </row>
    <row r="66" spans="1:240" ht="13.5" customHeight="1">
      <c r="A66" s="15" t="s">
        <v>87</v>
      </c>
      <c r="B66" s="53" t="s">
        <v>88</v>
      </c>
      <c r="C66" s="16" t="s">
        <v>45</v>
      </c>
      <c r="D66" s="122">
        <f>E66+F66</f>
        <v>2.5156000000000001</v>
      </c>
      <c r="E66" s="85">
        <f>E68+E70+E72+E74</f>
        <v>2.5156000000000001</v>
      </c>
      <c r="F66" s="85"/>
      <c r="G66" s="126">
        <f>'2 кв.'!G67+'1 кв.'!G72</f>
        <v>0</v>
      </c>
      <c r="H66" s="126">
        <f>'2 кв.'!H67+'1 кв.'!H72</f>
        <v>0</v>
      </c>
      <c r="I66" s="126">
        <f>'2 кв.'!I67+'1 кв.'!I72</f>
        <v>2E-3</v>
      </c>
      <c r="J66" s="126">
        <f>'2 кв.'!J67+'1 кв.'!J72</f>
        <v>5.0000000000000001E-3</v>
      </c>
      <c r="K66" s="126">
        <f>'2 кв.'!K67+'1 кв.'!K72</f>
        <v>1.4999999999999999E-2</v>
      </c>
      <c r="L66" s="126">
        <f>'2 кв.'!L67+'1 кв.'!L72</f>
        <v>0</v>
      </c>
      <c r="M66" s="126">
        <f>'2 кв.'!M67+'1 кв.'!M72</f>
        <v>0</v>
      </c>
      <c r="N66" s="126">
        <f>'2 кв.'!N67+'1 кв.'!N72</f>
        <v>0</v>
      </c>
      <c r="O66" s="126">
        <f>'2 кв.'!O67+'1 кв.'!O72</f>
        <v>0</v>
      </c>
      <c r="P66" s="126">
        <f>'2 кв.'!P67+'1 кв.'!P72</f>
        <v>0</v>
      </c>
      <c r="Q66" s="126">
        <f>'2 кв.'!Q67+'1 кв.'!Q72</f>
        <v>0</v>
      </c>
      <c r="R66" s="126">
        <f>'2 кв.'!R67+'1 кв.'!R72</f>
        <v>0</v>
      </c>
      <c r="S66" s="126">
        <f>'2 кв.'!S67+'1 кв.'!S72</f>
        <v>6.0000000000000001E-3</v>
      </c>
      <c r="T66" s="126">
        <f>'2 кв.'!T67+'1 кв.'!T72</f>
        <v>0</v>
      </c>
      <c r="U66" s="126">
        <f>'2 кв.'!U67+'1 кв.'!U72</f>
        <v>8.0000000000000002E-3</v>
      </c>
      <c r="V66" s="126">
        <f>'2 кв.'!V67+'1 кв.'!V72</f>
        <v>6.0000000000000001E-3</v>
      </c>
      <c r="W66" s="126">
        <f>'2 кв.'!W67+'1 кв.'!W72</f>
        <v>0</v>
      </c>
      <c r="X66" s="126">
        <f>'2 кв.'!X67+'1 кв.'!X72</f>
        <v>0</v>
      </c>
      <c r="Y66" s="126">
        <f>'2 кв.'!Y67+'1 кв.'!Y72</f>
        <v>4.0000000000000001E-3</v>
      </c>
      <c r="Z66" s="126">
        <f>'2 кв.'!Z67+'1 кв.'!Z72</f>
        <v>5.0000000000000001E-3</v>
      </c>
      <c r="AA66" s="126">
        <f>'2 кв.'!AA67+'1 кв.'!AA72</f>
        <v>0</v>
      </c>
      <c r="AB66" s="126">
        <f>'2 кв.'!AB67+'1 кв.'!AB72</f>
        <v>0</v>
      </c>
      <c r="AC66" s="126">
        <f>'2 кв.'!AC67+'1 кв.'!AC72</f>
        <v>0</v>
      </c>
      <c r="AD66" s="126">
        <f>'2 кв.'!AD67+'1 кв.'!AD72</f>
        <v>0</v>
      </c>
      <c r="AE66" s="126">
        <f>'2 кв.'!AE67+'1 кв.'!AE72</f>
        <v>1.4999999999999999E-2</v>
      </c>
      <c r="AF66" s="126">
        <f>'2 кв.'!AF67+'1 кв.'!AF72</f>
        <v>1.6E-2</v>
      </c>
      <c r="AG66" s="126">
        <f>'2 кв.'!AG67+'1 кв.'!AG72</f>
        <v>1.2E-2</v>
      </c>
      <c r="AH66" s="126">
        <f>'2 кв.'!AH67+'1 кв.'!AH72</f>
        <v>2.4E-2</v>
      </c>
      <c r="AI66" s="126">
        <f>'2 кв.'!AI67+'1 кв.'!AI72</f>
        <v>1.3000000000000001E-2</v>
      </c>
      <c r="AJ66" s="126">
        <f>'2 кв.'!AJ67+'1 кв.'!AJ72</f>
        <v>3.2000000000000001E-2</v>
      </c>
      <c r="AK66" s="126">
        <f>'2 кв.'!AK67+'1 кв.'!AK72</f>
        <v>2.7E-2</v>
      </c>
      <c r="AL66" s="126">
        <f>'2 кв.'!AL67+'1 кв.'!AL72</f>
        <v>3.5000000000000003E-2</v>
      </c>
      <c r="AM66" s="126">
        <f>'2 кв.'!AM67+'1 кв.'!AM72</f>
        <v>1.3000000000000001E-2</v>
      </c>
      <c r="AN66" s="126">
        <f>'2 кв.'!AN67+'1 кв.'!AN72</f>
        <v>9.0000000000000011E-3</v>
      </c>
      <c r="AO66" s="126">
        <f>'2 кв.'!AO67+'1 кв.'!AO72</f>
        <v>9.0000000000000011E-3</v>
      </c>
      <c r="AP66" s="126">
        <f>'2 кв.'!AP67+'1 кв.'!AP72</f>
        <v>6.0000000000000001E-3</v>
      </c>
      <c r="AQ66" s="126">
        <f>'2 кв.'!AQ67+'1 кв.'!AQ72</f>
        <v>6.0000000000000001E-3</v>
      </c>
      <c r="AR66" s="126">
        <f>'2 кв.'!AR67+'1 кв.'!AR72</f>
        <v>0</v>
      </c>
      <c r="AS66" s="126">
        <f>'2 кв.'!AS67+'1 кв.'!AS72</f>
        <v>0</v>
      </c>
      <c r="AT66" s="126">
        <f>'2 кв.'!AT67+'1 кв.'!AT72</f>
        <v>0.01</v>
      </c>
      <c r="AU66" s="126">
        <f>'2 кв.'!AU67+'1 кв.'!AU72</f>
        <v>1.8000000000000002E-2</v>
      </c>
      <c r="AV66" s="126">
        <f>'2 кв.'!AV67+'1 кв.'!AV72</f>
        <v>5.0000000000000001E-3</v>
      </c>
      <c r="AW66" s="126">
        <f>'2 кв.'!AW67+'1 кв.'!AW72</f>
        <v>4.0000000000000001E-3</v>
      </c>
      <c r="AX66" s="126">
        <f>'2 кв.'!AX67+'1 кв.'!AX72</f>
        <v>8.0000000000000002E-3</v>
      </c>
      <c r="AY66" s="126">
        <f>'2 кв.'!AY67+'1 кв.'!AY72</f>
        <v>3.0000000000000001E-3</v>
      </c>
      <c r="AZ66" s="126">
        <f>'2 кв.'!AZ67+'1 кв.'!AZ72</f>
        <v>1E-3</v>
      </c>
      <c r="BA66" s="126">
        <f>'2 кв.'!BA67+'1 кв.'!BA72</f>
        <v>1.2E-2</v>
      </c>
      <c r="BB66" s="126">
        <f>'2 кв.'!BB67+'1 кв.'!BB72</f>
        <v>2E-3</v>
      </c>
      <c r="BC66" s="126">
        <f>'2 кв.'!BC67+'1 кв.'!BC72</f>
        <v>1.3000000000000001E-2</v>
      </c>
      <c r="BD66" s="126">
        <f>'2 кв.'!BD67+'1 кв.'!BD72</f>
        <v>6.0000000000000001E-3</v>
      </c>
      <c r="BE66" s="126">
        <f>'2 кв.'!BE67+'1 кв.'!BE72</f>
        <v>5.0000000000000001E-3</v>
      </c>
      <c r="BF66" s="126">
        <f>'2 кв.'!BF67+'1 кв.'!BF72</f>
        <v>0.01</v>
      </c>
      <c r="BG66" s="126">
        <f>'2 кв.'!BG67+'1 кв.'!BG72</f>
        <v>2.0999999999999998E-2</v>
      </c>
      <c r="BH66" s="126">
        <f>'2 кв.'!BH67+'1 кв.'!BH72</f>
        <v>0</v>
      </c>
      <c r="BI66" s="126">
        <f>'2 кв.'!BI67+'1 кв.'!BI72</f>
        <v>0.02</v>
      </c>
      <c r="BJ66" s="126">
        <f>'2 кв.'!BJ67+'1 кв.'!BJ72</f>
        <v>1.2999999999999999E-2</v>
      </c>
      <c r="BK66" s="126">
        <f>'2 кв.'!BK67+'1 кв.'!BK72</f>
        <v>1.7000000000000001E-2</v>
      </c>
      <c r="BL66" s="126">
        <f>'2 кв.'!BL67+'1 кв.'!BL72</f>
        <v>1.2E-2</v>
      </c>
      <c r="BM66" s="126">
        <f>'2 кв.'!BM67+'1 кв.'!BM72</f>
        <v>1.3000000000000001E-2</v>
      </c>
      <c r="BN66" s="126">
        <f>'2 кв.'!BN67+'1 кв.'!BN72</f>
        <v>9.0000000000000011E-3</v>
      </c>
      <c r="BO66" s="126">
        <f>'2 кв.'!BO67+'1 кв.'!BO72</f>
        <v>5.0000000000000001E-3</v>
      </c>
      <c r="BP66" s="126">
        <f>'2 кв.'!BP67+'1 кв.'!BP72</f>
        <v>0</v>
      </c>
      <c r="BQ66" s="126">
        <f>'2 кв.'!BQ67+'1 кв.'!BQ72</f>
        <v>0</v>
      </c>
      <c r="BR66" s="126">
        <f>'2 кв.'!BR67+'1 кв.'!BR72</f>
        <v>0</v>
      </c>
      <c r="BS66" s="126">
        <f>'2 кв.'!BS67+'1 кв.'!BS72</f>
        <v>0</v>
      </c>
      <c r="BT66" s="126">
        <f>'2 кв.'!BT67+'1 кв.'!BT72</f>
        <v>6.0000000000000001E-3</v>
      </c>
      <c r="BU66" s="126">
        <f>'2 кв.'!BU67+'1 кв.'!BU72</f>
        <v>8.0000000000000002E-3</v>
      </c>
      <c r="BV66" s="126">
        <f>'2 кв.'!BV67+'1 кв.'!BV72</f>
        <v>0</v>
      </c>
      <c r="BW66" s="126">
        <f>'2 кв.'!BW67+'1 кв.'!BW72</f>
        <v>0</v>
      </c>
      <c r="BX66" s="126">
        <f>'2 кв.'!BX67+'1 кв.'!BX72</f>
        <v>7.0000000000000001E-3</v>
      </c>
      <c r="BY66" s="126">
        <f>'2 кв.'!BY67+'1 кв.'!BY72</f>
        <v>0</v>
      </c>
      <c r="BZ66" s="126">
        <f>'2 кв.'!BZ67+'1 кв.'!BZ72</f>
        <v>1.7000000000000001E-2</v>
      </c>
      <c r="CA66" s="126">
        <f>'2 кв.'!CA67+'1 кв.'!CA72</f>
        <v>3.2000000000000001E-2</v>
      </c>
      <c r="CB66" s="126">
        <f>'2 кв.'!CB67+'1 кв.'!CB72</f>
        <v>1.2E-2</v>
      </c>
      <c r="CC66" s="126">
        <f>'2 кв.'!CC67+'1 кв.'!CC72</f>
        <v>0</v>
      </c>
      <c r="CD66" s="126">
        <f>'2 кв.'!CD67+'1 кв.'!CD72</f>
        <v>0</v>
      </c>
      <c r="CE66" s="126">
        <f>'2 кв.'!CE67+'1 кв.'!CE72</f>
        <v>0</v>
      </c>
      <c r="CF66" s="126">
        <f>'2 кв.'!CF67+'1 кв.'!CF72</f>
        <v>0</v>
      </c>
      <c r="CG66" s="126">
        <f>'2 кв.'!CG67+'1 кв.'!CG72</f>
        <v>5.0000000000000001E-3</v>
      </c>
      <c r="CH66" s="126">
        <f>'2 кв.'!CH67+'1 кв.'!CH72</f>
        <v>1.15E-2</v>
      </c>
      <c r="CI66" s="126">
        <f>'2 кв.'!CI67+'1 кв.'!CI72</f>
        <v>0</v>
      </c>
      <c r="CJ66" s="126">
        <f>'2 кв.'!CJ67+'1 кв.'!CJ72</f>
        <v>3.0000000000000002E-2</v>
      </c>
      <c r="CK66" s="126">
        <f>'2 кв.'!CK67+'1 кв.'!CK72</f>
        <v>1.7000000000000001E-2</v>
      </c>
      <c r="CL66" s="126">
        <f>'2 кв.'!CL67+'1 кв.'!CL72</f>
        <v>4.0000000000000001E-3</v>
      </c>
      <c r="CM66" s="126">
        <f>'2 кв.'!CM67+'1 кв.'!CM72</f>
        <v>1.95E-2</v>
      </c>
      <c r="CN66" s="126">
        <f>'2 кв.'!CN67+'1 кв.'!CN72</f>
        <v>6.5000000000000006E-3</v>
      </c>
      <c r="CO66" s="126">
        <f>'2 кв.'!CO67+'1 кв.'!CO72</f>
        <v>0</v>
      </c>
      <c r="CP66" s="126">
        <f>'2 кв.'!CP67+'1 кв.'!CP72</f>
        <v>2.1000000000000001E-2</v>
      </c>
      <c r="CQ66" s="126">
        <f>'2 кв.'!CQ67+'1 кв.'!CQ72</f>
        <v>1.4999999999999999E-2</v>
      </c>
      <c r="CR66" s="126">
        <f>'2 кв.'!CR67+'1 кв.'!CR72</f>
        <v>1.2499999999999999E-2</v>
      </c>
      <c r="CS66" s="126">
        <f>'2 кв.'!CS67+'1 кв.'!CS72</f>
        <v>0</v>
      </c>
      <c r="CT66" s="126">
        <f>'2 кв.'!CT67+'1 кв.'!CT72</f>
        <v>9.0000000000000011E-3</v>
      </c>
      <c r="CU66" s="126">
        <f>'2 кв.'!CU67+'1 кв.'!CU72</f>
        <v>3.0000000000000001E-3</v>
      </c>
      <c r="CV66" s="126">
        <f>'2 кв.'!CV67+'1 кв.'!CV72</f>
        <v>2.5000000000000001E-2</v>
      </c>
      <c r="CW66" s="126">
        <f>'2 кв.'!CW67+'1 кв.'!CW72</f>
        <v>0</v>
      </c>
      <c r="CX66" s="126">
        <f>'2 кв.'!CX67+'1 кв.'!CX72</f>
        <v>0.01</v>
      </c>
      <c r="CY66" s="126">
        <f>'2 кв.'!CY67+'1 кв.'!CY72</f>
        <v>1.4999999999999999E-2</v>
      </c>
      <c r="CZ66" s="126">
        <f>'2 кв.'!CZ67+'1 кв.'!CZ72</f>
        <v>1.2E-2</v>
      </c>
      <c r="DA66" s="126">
        <f>'2 кв.'!DA67+'1 кв.'!DA72</f>
        <v>7.0000000000000001E-3</v>
      </c>
      <c r="DB66" s="126">
        <f>'2 кв.'!DB67+'1 кв.'!DB72</f>
        <v>6.0000000000000001E-3</v>
      </c>
      <c r="DC66" s="126">
        <f>'2 кв.'!DC67+'1 кв.'!DC72</f>
        <v>2E-3</v>
      </c>
      <c r="DD66" s="126">
        <f>'2 кв.'!DD67+'1 кв.'!DD72</f>
        <v>0</v>
      </c>
      <c r="DE66" s="126">
        <f>'2 кв.'!DE67+'1 кв.'!DE72</f>
        <v>0</v>
      </c>
      <c r="DF66" s="126">
        <f>'2 кв.'!DF67+'1 кв.'!DF72</f>
        <v>0</v>
      </c>
      <c r="DG66" s="126">
        <f>'2 кв.'!DG67+'1 кв.'!DG72</f>
        <v>0</v>
      </c>
      <c r="DH66" s="126">
        <f>'2 кв.'!DH67+'1 кв.'!DH72</f>
        <v>0</v>
      </c>
      <c r="DI66" s="126">
        <f>'2 кв.'!DI67+'1 кв.'!DI72</f>
        <v>6.0000000000000001E-3</v>
      </c>
      <c r="DJ66" s="126">
        <f>'2 кв.'!DJ67+'1 кв.'!DJ72</f>
        <v>0</v>
      </c>
      <c r="DK66" s="126">
        <f>'2 кв.'!DK67+'1 кв.'!DK72</f>
        <v>5.2500000000000005E-2</v>
      </c>
      <c r="DL66" s="126">
        <f>'2 кв.'!DL67+'1 кв.'!DL72</f>
        <v>7.5999999999999998E-2</v>
      </c>
      <c r="DM66" s="126">
        <f>'2 кв.'!DM67+'1 кв.'!DM72</f>
        <v>1.2E-2</v>
      </c>
      <c r="DN66" s="126">
        <f>'2 кв.'!DN67+'1 кв.'!DN72</f>
        <v>1E-3</v>
      </c>
      <c r="DO66" s="126">
        <f>'2 кв.'!DO67+'1 кв.'!DO72</f>
        <v>4.1000000000000002E-2</v>
      </c>
      <c r="DP66" s="126">
        <f>'2 кв.'!DP67+'1 кв.'!DP72</f>
        <v>1.4E-2</v>
      </c>
      <c r="DQ66" s="126">
        <f>'2 кв.'!DQ67+'1 кв.'!DQ72</f>
        <v>0</v>
      </c>
      <c r="DR66" s="126">
        <f>'2 кв.'!DR67+'1 кв.'!DR72</f>
        <v>0</v>
      </c>
      <c r="DS66" s="126">
        <f>'2 кв.'!DS67+'1 кв.'!DS72</f>
        <v>0</v>
      </c>
      <c r="DT66" s="126">
        <f>'2 кв.'!DT67+'1 кв.'!DT72</f>
        <v>0</v>
      </c>
      <c r="DU66" s="126">
        <f>'2 кв.'!DU67+'1 кв.'!DU72</f>
        <v>0</v>
      </c>
      <c r="DV66" s="126">
        <f>'2 кв.'!DV67+'1 кв.'!DV72</f>
        <v>4.0000000000000001E-3</v>
      </c>
      <c r="DW66" s="126">
        <f>'2 кв.'!DW67+'1 кв.'!DW72</f>
        <v>1.6E-2</v>
      </c>
      <c r="DX66" s="126">
        <f>'2 кв.'!DX67+'1 кв.'!DX72</f>
        <v>5.0000000000000001E-3</v>
      </c>
      <c r="DY66" s="126">
        <f>'2 кв.'!DY67+'1 кв.'!DY72</f>
        <v>0.11550000000000001</v>
      </c>
      <c r="DZ66" s="126">
        <f>'2 кв.'!DZ67+'1 кв.'!DZ72</f>
        <v>0</v>
      </c>
      <c r="EA66" s="126">
        <f>'2 кв.'!EA67+'1 кв.'!EA72</f>
        <v>0</v>
      </c>
      <c r="EB66" s="126">
        <f>'2 кв.'!EB67+'1 кв.'!EB72</f>
        <v>8.9999999999999993E-3</v>
      </c>
      <c r="EC66" s="126">
        <f>'2 кв.'!EC67+'1 кв.'!EC72</f>
        <v>6.0000000000000001E-3</v>
      </c>
      <c r="ED66" s="126">
        <f>'2 кв.'!ED67+'1 кв.'!ED72</f>
        <v>0</v>
      </c>
      <c r="EE66" s="126">
        <f>'2 кв.'!EE67+'1 кв.'!EE72</f>
        <v>0</v>
      </c>
      <c r="EF66" s="126">
        <f>'2 кв.'!EF67+'1 кв.'!EF72</f>
        <v>8.0000000000000002E-3</v>
      </c>
      <c r="EG66" s="126">
        <f>'2 кв.'!EG67+'1 кв.'!EG72</f>
        <v>1.55E-2</v>
      </c>
      <c r="EH66" s="126">
        <f>'2 кв.'!EH67+'1 кв.'!EH72</f>
        <v>0</v>
      </c>
      <c r="EI66" s="126">
        <f>'2 кв.'!EI67+'1 кв.'!EI72</f>
        <v>1E-3</v>
      </c>
      <c r="EJ66" s="126">
        <f>'2 кв.'!EJ67+'1 кв.'!EJ72</f>
        <v>1.2E-2</v>
      </c>
      <c r="EK66" s="126">
        <f>'2 кв.'!EK67+'1 кв.'!EK72</f>
        <v>9.0000000000000011E-3</v>
      </c>
      <c r="EL66" s="126">
        <f>'2 кв.'!EL67+'1 кв.'!EL72</f>
        <v>1E-3</v>
      </c>
      <c r="EM66" s="126">
        <f>'2 кв.'!EM67+'1 кв.'!EM72</f>
        <v>1E-3</v>
      </c>
      <c r="EN66" s="126">
        <f>'2 кв.'!EN67+'1 кв.'!EN72</f>
        <v>1.8000000000000002E-2</v>
      </c>
      <c r="EO66" s="126">
        <f>'2 кв.'!EO67+'1 кв.'!EO72</f>
        <v>1.2E-2</v>
      </c>
      <c r="EP66" s="126">
        <f>'2 кв.'!EP67+'1 кв.'!EP72</f>
        <v>0.02</v>
      </c>
      <c r="EQ66" s="126">
        <f>'2 кв.'!EQ67+'1 кв.'!EQ72</f>
        <v>1.2E-2</v>
      </c>
      <c r="ER66" s="126">
        <f>'2 кв.'!ER67+'1 кв.'!ER72</f>
        <v>1.5E-3</v>
      </c>
      <c r="ES66" s="126">
        <f>'2 кв.'!ES67+'1 кв.'!ES72</f>
        <v>0</v>
      </c>
      <c r="ET66" s="126">
        <f>'2 кв.'!ET67+'1 кв.'!ET72</f>
        <v>1.8000000000000002E-2</v>
      </c>
      <c r="EU66" s="126">
        <f>'2 кв.'!EU67+'1 кв.'!EU72</f>
        <v>0</v>
      </c>
      <c r="EV66" s="126">
        <f>'2 кв.'!EV67+'1 кв.'!EV72</f>
        <v>0</v>
      </c>
      <c r="EW66" s="126">
        <f>'2 кв.'!EW67+'1 кв.'!EW72</f>
        <v>8.0000000000000002E-3</v>
      </c>
      <c r="EX66" s="126">
        <f>'2 кв.'!EX67+'1 кв.'!EX72</f>
        <v>3.0000000000000001E-3</v>
      </c>
      <c r="EY66" s="126">
        <f>'2 кв.'!EY67+'1 кв.'!EY72</f>
        <v>2E-3</v>
      </c>
      <c r="EZ66" s="126">
        <f>'2 кв.'!EZ67+'1 кв.'!EZ72</f>
        <v>6.0000000000000001E-3</v>
      </c>
      <c r="FA66" s="126">
        <f>'2 кв.'!FA67+'1 кв.'!FA72</f>
        <v>2E-3</v>
      </c>
      <c r="FB66" s="126">
        <f>'2 кв.'!FB67+'1 кв.'!FB72</f>
        <v>0</v>
      </c>
      <c r="FC66" s="126">
        <f>'2 кв.'!FC67+'1 кв.'!FC72</f>
        <v>0</v>
      </c>
      <c r="FD66" s="126">
        <f>'2 кв.'!FD67+'1 кв.'!FD72</f>
        <v>2E-3</v>
      </c>
      <c r="FE66" s="126">
        <f>'2 кв.'!FE67+'1 кв.'!FE72</f>
        <v>6.5000000000000006E-3</v>
      </c>
      <c r="FF66" s="126">
        <f>'2 кв.'!FF67+'1 кв.'!FF72</f>
        <v>3.5000000000000001E-3</v>
      </c>
      <c r="FG66" s="126">
        <f>'2 кв.'!FG67+'1 кв.'!FG72</f>
        <v>1.4E-2</v>
      </c>
      <c r="FH66" s="126">
        <f>'2 кв.'!FH67+'1 кв.'!FH72</f>
        <v>8.5000000000000006E-3</v>
      </c>
      <c r="FI66" s="126">
        <f>'2 кв.'!FI67+'1 кв.'!FI72</f>
        <v>4.0000000000000001E-3</v>
      </c>
      <c r="FJ66" s="126">
        <f>'2 кв.'!FJ67+'1 кв.'!FJ72</f>
        <v>0</v>
      </c>
      <c r="FK66" s="126">
        <f>'2 кв.'!FK67+'1 кв.'!FK72</f>
        <v>0</v>
      </c>
      <c r="FL66" s="126">
        <f>'2 кв.'!FL67+'1 кв.'!FL72</f>
        <v>9.9000000000000005E-2</v>
      </c>
      <c r="FM66" s="126">
        <f>'2 кв.'!FM67+'1 кв.'!FM72</f>
        <v>7.1999999999999995E-2</v>
      </c>
      <c r="FN66" s="126">
        <f>'2 кв.'!FN67+'1 кв.'!FN72</f>
        <v>2E-3</v>
      </c>
      <c r="FO66" s="126">
        <f>'2 кв.'!FO67+'1 кв.'!FO72</f>
        <v>1.6500000000000001E-2</v>
      </c>
      <c r="FP66" s="126">
        <f>'2 кв.'!FP67+'1 кв.'!FP72</f>
        <v>0</v>
      </c>
      <c r="FQ66" s="126">
        <f>'2 кв.'!FQ67+'1 кв.'!FQ72</f>
        <v>1E-3</v>
      </c>
      <c r="FR66" s="126">
        <f>'2 кв.'!FR67+'1 кв.'!FR72</f>
        <v>1.4E-2</v>
      </c>
      <c r="FS66" s="126">
        <f>'2 кв.'!FS67+'1 кв.'!FS72</f>
        <v>0</v>
      </c>
      <c r="FT66" s="126">
        <f>'2 кв.'!FT67+'1 кв.'!FT72</f>
        <v>1.0999999999999999E-2</v>
      </c>
      <c r="FU66" s="126">
        <f>'2 кв.'!FU67+'1 кв.'!FU72</f>
        <v>0</v>
      </c>
      <c r="FV66" s="126">
        <f>'2 кв.'!FV67+'1 кв.'!FV72</f>
        <v>3.0000000000000001E-3</v>
      </c>
      <c r="FW66" s="126">
        <f>'2 кв.'!FW67+'1 кв.'!FW72</f>
        <v>0</v>
      </c>
      <c r="FX66" s="126">
        <f>'2 кв.'!FX67+'1 кв.'!FX72</f>
        <v>1E-3</v>
      </c>
      <c r="FY66" s="126">
        <f>'2 кв.'!FY67+'1 кв.'!FY72</f>
        <v>0.02</v>
      </c>
      <c r="FZ66" s="126">
        <f>'2 кв.'!FZ67+'1 кв.'!FZ72</f>
        <v>0</v>
      </c>
      <c r="GA66" s="126">
        <f>'2 кв.'!GA67+'1 кв.'!GA72</f>
        <v>2.3E-2</v>
      </c>
      <c r="GB66" s="126">
        <f>'2 кв.'!GB67+'1 кв.'!GB72</f>
        <v>0</v>
      </c>
      <c r="GC66" s="126">
        <f>'2 кв.'!GC67+'1 кв.'!GC72</f>
        <v>1.0999999999999999E-2</v>
      </c>
      <c r="GD66" s="126">
        <f>'2 кв.'!GD67+'1 кв.'!GD72</f>
        <v>0.03</v>
      </c>
      <c r="GE66" s="126">
        <f>'2 кв.'!GE67+'1 кв.'!GE72</f>
        <v>9.0000000000000011E-3</v>
      </c>
      <c r="GF66" s="126">
        <f>'2 кв.'!GF67+'1 кв.'!GF72</f>
        <v>1.0000000000000002E-2</v>
      </c>
      <c r="GG66" s="126">
        <f>'2 кв.'!GG67+'1 кв.'!GG72</f>
        <v>0</v>
      </c>
      <c r="GH66" s="126">
        <f>'2 кв.'!GH67+'1 кв.'!GH72</f>
        <v>0</v>
      </c>
      <c r="GI66" s="126">
        <f>'2 кв.'!GI67+'1 кв.'!GI72</f>
        <v>0</v>
      </c>
      <c r="GJ66" s="126">
        <f>'2 кв.'!GJ67+'1 кв.'!GJ72</f>
        <v>4.2999999999999997E-2</v>
      </c>
      <c r="GK66" s="126">
        <f>'2 кв.'!GK67+'1 кв.'!GK72</f>
        <v>3.0000000000000001E-3</v>
      </c>
      <c r="GL66" s="126">
        <f>'2 кв.'!GL67+'1 кв.'!GL72</f>
        <v>0</v>
      </c>
      <c r="GM66" s="126">
        <f>'2 кв.'!GM67+'1 кв.'!GM72</f>
        <v>0</v>
      </c>
      <c r="GN66" s="126">
        <f>'2 кв.'!GN67+'1 кв.'!GN72</f>
        <v>3.0000000000000001E-3</v>
      </c>
      <c r="GO66" s="126">
        <f>'2 кв.'!GO67+'1 кв.'!GO72</f>
        <v>0</v>
      </c>
      <c r="GP66" s="126">
        <f>'2 кв.'!GP67+'1 кв.'!GP72</f>
        <v>1.4E-2</v>
      </c>
      <c r="GQ66" s="126">
        <f>'2 кв.'!GQ67+'1 кв.'!GQ72</f>
        <v>1.4000000000000002E-2</v>
      </c>
      <c r="GR66" s="126">
        <f>'2 кв.'!GR67+'1 кв.'!GR72</f>
        <v>0</v>
      </c>
      <c r="GS66" s="126">
        <f>'2 кв.'!GS67+'1 кв.'!GS72</f>
        <v>1.4999999999999999E-2</v>
      </c>
      <c r="GT66" s="126">
        <f>'2 кв.'!GT67+'1 кв.'!GT72</f>
        <v>4.5999999999999999E-2</v>
      </c>
      <c r="GU66" s="126">
        <f>'2 кв.'!GU67+'1 кв.'!GU72</f>
        <v>1.4E-2</v>
      </c>
      <c r="GV66" s="126">
        <f>'2 кв.'!GV67+'1 кв.'!GV72</f>
        <v>2E-3</v>
      </c>
      <c r="GW66" s="126">
        <f>'2 кв.'!GW67+'1 кв.'!GW72</f>
        <v>0</v>
      </c>
      <c r="GX66" s="126">
        <f>'2 кв.'!GX67+'1 кв.'!GX72</f>
        <v>0</v>
      </c>
      <c r="GY66" s="126">
        <f>'2 кв.'!GY67+'1 кв.'!GY72</f>
        <v>0</v>
      </c>
      <c r="GZ66" s="126">
        <f>'2 кв.'!GZ67+'1 кв.'!GZ72</f>
        <v>2.6000000000000002E-2</v>
      </c>
      <c r="HA66" s="126">
        <f>'2 кв.'!HA67+'1 кв.'!HA72</f>
        <v>4.5999999999999999E-2</v>
      </c>
      <c r="HB66" s="126">
        <f>'2 кв.'!HB67+'1 кв.'!HB72</f>
        <v>2.4E-2</v>
      </c>
      <c r="HC66" s="126">
        <f>'2 кв.'!HC67+'1 кв.'!HC72</f>
        <v>5.0000000000000001E-3</v>
      </c>
      <c r="HD66" s="126">
        <f>'2 кв.'!HD67+'1 кв.'!HD72</f>
        <v>1.7000000000000001E-2</v>
      </c>
      <c r="HE66" s="126">
        <f>'2 кв.'!HE67+'1 кв.'!HE72</f>
        <v>1.2E-2</v>
      </c>
      <c r="HF66" s="126">
        <f>'2 кв.'!HF67+'1 кв.'!HF72</f>
        <v>0</v>
      </c>
      <c r="HG66" s="126">
        <f>'2 кв.'!HG67+'1 кв.'!HG72</f>
        <v>1.0999999999999999E-2</v>
      </c>
      <c r="HH66" s="126">
        <f>'2 кв.'!HH67+'1 кв.'!HH72</f>
        <v>0</v>
      </c>
      <c r="HI66" s="126">
        <f>'2 кв.'!HI67+'1 кв.'!HI72</f>
        <v>9.0000000000000011E-3</v>
      </c>
      <c r="HJ66" s="126">
        <f>'2 кв.'!HJ67+'1 кв.'!HJ72</f>
        <v>0</v>
      </c>
      <c r="HK66" s="126">
        <f>'2 кв.'!HK67+'1 кв.'!HK72</f>
        <v>3.5000000000000001E-3</v>
      </c>
      <c r="HL66" s="126">
        <f>'2 кв.'!HL67+'1 кв.'!HL72</f>
        <v>1.0999999999999999E-2</v>
      </c>
      <c r="HM66" s="126">
        <f>'2 кв.'!HM67+'1 кв.'!HM72</f>
        <v>1.2E-2</v>
      </c>
      <c r="HN66" s="126">
        <f>'2 кв.'!HN67+'1 кв.'!HN72</f>
        <v>1.2E-2</v>
      </c>
      <c r="HO66" s="126">
        <f>'2 кв.'!HO67+'1 кв.'!HO72</f>
        <v>0.33900000000000002</v>
      </c>
      <c r="HP66" s="126">
        <f>'2 кв.'!HP67+'1 кв.'!HP72</f>
        <v>0.01</v>
      </c>
      <c r="HQ66" s="126">
        <f>'2 кв.'!HQ67+'1 кв.'!HQ72</f>
        <v>5.0000000000000001E-3</v>
      </c>
      <c r="HR66" s="126">
        <f>'2 кв.'!HR67+'1 кв.'!HR72</f>
        <v>5.0000000000000001E-3</v>
      </c>
      <c r="HS66" s="126">
        <f>'2 кв.'!HS67+'1 кв.'!HS72</f>
        <v>0</v>
      </c>
      <c r="HT66" s="126">
        <f>'2 кв.'!HT67+'1 кв.'!HT72</f>
        <v>0</v>
      </c>
      <c r="HU66" s="126">
        <f>'2 кв.'!HU67+'1 кв.'!HU72</f>
        <v>0</v>
      </c>
      <c r="HV66" s="126">
        <f>'2 кв.'!HV67+'1 кв.'!HV72</f>
        <v>0</v>
      </c>
      <c r="HW66" s="126">
        <f>'2 кв.'!HW67+'1 кв.'!HW72</f>
        <v>0</v>
      </c>
      <c r="HX66" s="126">
        <f>'2 кв.'!HX67+'1 кв.'!HX72</f>
        <v>6.0000000000000001E-3</v>
      </c>
      <c r="HY66" s="126">
        <f>'2 кв.'!HY67+'1 кв.'!HY72</f>
        <v>0</v>
      </c>
      <c r="HZ66" s="126">
        <f>'2 кв.'!HZ67+'1 кв.'!HZ72</f>
        <v>2E-3</v>
      </c>
      <c r="IA66" s="126">
        <f>'2 кв.'!IA67+'1 кв.'!IA72</f>
        <v>0</v>
      </c>
      <c r="IB66" s="126">
        <f>'2 кв.'!IB67+'1 кв.'!IB72</f>
        <v>0</v>
      </c>
      <c r="IC66" s="126">
        <f>'2 кв.'!IC67+'1 кв.'!IC72</f>
        <v>0</v>
      </c>
      <c r="ID66" s="126">
        <f>'2 кв.'!ID67+'1 кв.'!ID72</f>
        <v>7.0000000000000007E-2</v>
      </c>
      <c r="IE66" s="126">
        <f>'2 кв.'!IE67+'1 кв.'!IE72</f>
        <v>7.0000000000000001E-3</v>
      </c>
      <c r="IF66" s="126">
        <f>'2 кв.'!IF67+'1 кв.'!IF72</f>
        <v>7.2100000000000011E-2</v>
      </c>
    </row>
    <row r="67" spans="1:240" ht="13.5" customHeight="1">
      <c r="A67" s="15"/>
      <c r="B67" s="53"/>
      <c r="C67" s="16" t="s">
        <v>17</v>
      </c>
      <c r="D67" s="122">
        <f t="shared" ref="D67:D78" si="6">E67+F67</f>
        <v>2912.6934000000001</v>
      </c>
      <c r="E67" s="85">
        <f>E69+E71+E73+E75</f>
        <v>2912.6934000000001</v>
      </c>
      <c r="F67" s="85"/>
      <c r="G67" s="126">
        <f>'2 кв.'!G68+'1 кв.'!G73</f>
        <v>0</v>
      </c>
      <c r="H67" s="126">
        <f>'2 кв.'!H68+'1 кв.'!H73</f>
        <v>0</v>
      </c>
      <c r="I67" s="126">
        <f>'2 кв.'!I68+'1 кв.'!I73</f>
        <v>1.6830000000000001</v>
      </c>
      <c r="J67" s="126">
        <f>'2 кв.'!J68+'1 кв.'!J73</f>
        <v>4.4210000000000003</v>
      </c>
      <c r="K67" s="126">
        <f>'2 кв.'!K68+'1 кв.'!K73</f>
        <v>14.826000000000001</v>
      </c>
      <c r="L67" s="126">
        <f>'2 кв.'!L68+'1 кв.'!L73</f>
        <v>0</v>
      </c>
      <c r="M67" s="126">
        <f>'2 кв.'!M68+'1 кв.'!M73</f>
        <v>0</v>
      </c>
      <c r="N67" s="126">
        <f>'2 кв.'!N68+'1 кв.'!N73</f>
        <v>0</v>
      </c>
      <c r="O67" s="126">
        <f>'2 кв.'!O68+'1 кв.'!O73</f>
        <v>0</v>
      </c>
      <c r="P67" s="126">
        <f>'2 кв.'!P68+'1 кв.'!P73</f>
        <v>0</v>
      </c>
      <c r="Q67" s="126">
        <f>'2 кв.'!Q68+'1 кв.'!Q73</f>
        <v>0</v>
      </c>
      <c r="R67" s="126">
        <f>'2 кв.'!R68+'1 кв.'!R73</f>
        <v>0</v>
      </c>
      <c r="S67" s="126">
        <f>'2 кв.'!S68+'1 кв.'!S73</f>
        <v>5.5229999999999997</v>
      </c>
      <c r="T67" s="126">
        <f>'2 кв.'!T68+'1 кв.'!T73</f>
        <v>0</v>
      </c>
      <c r="U67" s="126">
        <f>'2 кв.'!U68+'1 кв.'!U73</f>
        <v>7.1319999999999997</v>
      </c>
      <c r="V67" s="126">
        <f>'2 кв.'!V68+'1 кв.'!V73</f>
        <v>5.5380000000000003</v>
      </c>
      <c r="W67" s="126">
        <f>'2 кв.'!W68+'1 кв.'!W73</f>
        <v>0</v>
      </c>
      <c r="X67" s="126">
        <f>'2 кв.'!X68+'1 кв.'!X73</f>
        <v>0</v>
      </c>
      <c r="Y67" s="126">
        <f>'2 кв.'!Y68+'1 кв.'!Y73</f>
        <v>2.9689999999999999</v>
      </c>
      <c r="Z67" s="126">
        <f>'2 кв.'!Z68+'1 кв.'!Z73</f>
        <v>4.1420000000000003</v>
      </c>
      <c r="AA67" s="126">
        <f>'2 кв.'!AA68+'1 кв.'!AA73</f>
        <v>0</v>
      </c>
      <c r="AB67" s="126">
        <f>'2 кв.'!AB68+'1 кв.'!AB73</f>
        <v>0</v>
      </c>
      <c r="AC67" s="126">
        <f>'2 кв.'!AC68+'1 кв.'!AC73</f>
        <v>0</v>
      </c>
      <c r="AD67" s="126">
        <f>'2 кв.'!AD68+'1 кв.'!AD73</f>
        <v>0</v>
      </c>
      <c r="AE67" s="126">
        <f>'2 кв.'!AE68+'1 кв.'!AE73</f>
        <v>14.426000000000002</v>
      </c>
      <c r="AF67" s="126">
        <f>'2 кв.'!AF68+'1 кв.'!AF73</f>
        <v>17.096</v>
      </c>
      <c r="AG67" s="126">
        <f>'2 кв.'!AG68+'1 кв.'!AG73</f>
        <v>13.665000000000001</v>
      </c>
      <c r="AH67" s="126">
        <f>'2 кв.'!AH68+'1 кв.'!AH73</f>
        <v>29.914999999999999</v>
      </c>
      <c r="AI67" s="126">
        <f>'2 кв.'!AI68+'1 кв.'!AI73</f>
        <v>15.461</v>
      </c>
      <c r="AJ67" s="126">
        <f>'2 кв.'!AJ68+'1 кв.'!AJ73</f>
        <v>37.076000000000001</v>
      </c>
      <c r="AK67" s="126">
        <f>'2 кв.'!AK68+'1 кв.'!AK73</f>
        <v>29.168999999999997</v>
      </c>
      <c r="AL67" s="126">
        <f>'2 кв.'!AL68+'1 кв.'!AL73</f>
        <v>29.363</v>
      </c>
      <c r="AM67" s="126">
        <f>'2 кв.'!AM68+'1 кв.'!AM73</f>
        <v>15.313000000000001</v>
      </c>
      <c r="AN67" s="126">
        <f>'2 кв.'!AN68+'1 кв.'!AN73</f>
        <v>10.234999999999999</v>
      </c>
      <c r="AO67" s="126">
        <f>'2 кв.'!AO68+'1 кв.'!AO73</f>
        <v>11.401</v>
      </c>
      <c r="AP67" s="126">
        <f>'2 кв.'!AP68+'1 кв.'!AP73</f>
        <v>5.9889999999999999</v>
      </c>
      <c r="AQ67" s="126">
        <f>'2 кв.'!AQ68+'1 кв.'!AQ73</f>
        <v>6.4480000000000004</v>
      </c>
      <c r="AR67" s="126">
        <f>'2 кв.'!AR68+'1 кв.'!AR73</f>
        <v>0</v>
      </c>
      <c r="AS67" s="126">
        <f>'2 кв.'!AS68+'1 кв.'!AS73</f>
        <v>0</v>
      </c>
      <c r="AT67" s="126">
        <f>'2 кв.'!AT68+'1 кв.'!AT73</f>
        <v>13.247</v>
      </c>
      <c r="AU67" s="126">
        <f>'2 кв.'!AU68+'1 кв.'!AU73</f>
        <v>19.679000000000002</v>
      </c>
      <c r="AV67" s="126">
        <f>'2 кв.'!AV68+'1 кв.'!AV73</f>
        <v>7.5230000000000006</v>
      </c>
      <c r="AW67" s="126">
        <f>'2 кв.'!AW68+'1 кв.'!AW73</f>
        <v>4.7534000000000001</v>
      </c>
      <c r="AX67" s="126">
        <f>'2 кв.'!AX68+'1 кв.'!AX73</f>
        <v>8.786999999999999</v>
      </c>
      <c r="AY67" s="126">
        <f>'2 кв.'!AY68+'1 кв.'!AY73</f>
        <v>3.4859999999999998</v>
      </c>
      <c r="AZ67" s="126">
        <f>'2 кв.'!AZ68+'1 кв.'!AZ73</f>
        <v>0.99</v>
      </c>
      <c r="BA67" s="126">
        <f>'2 кв.'!BA68+'1 кв.'!BA73</f>
        <v>12.904</v>
      </c>
      <c r="BB67" s="126">
        <f>'2 кв.'!BB68+'1 кв.'!BB73</f>
        <v>1.6830000000000001</v>
      </c>
      <c r="BC67" s="126">
        <f>'2 кв.'!BC68+'1 кв.'!BC73</f>
        <v>15.313000000000001</v>
      </c>
      <c r="BD67" s="126">
        <f>'2 кв.'!BD68+'1 кв.'!BD73</f>
        <v>7.0190000000000001</v>
      </c>
      <c r="BE67" s="126">
        <f>'2 кв.'!BE68+'1 кв.'!BE73</f>
        <v>5.5939999999999994</v>
      </c>
      <c r="BF67" s="126">
        <f>'2 кв.'!BF68+'1 кв.'!BF73</f>
        <v>11.797000000000001</v>
      </c>
      <c r="BG67" s="126">
        <f>'2 кв.'!BG68+'1 кв.'!BG73</f>
        <v>32.290999999999997</v>
      </c>
      <c r="BH67" s="126">
        <f>'2 кв.'!BH68+'1 кв.'!BH73</f>
        <v>0</v>
      </c>
      <c r="BI67" s="126">
        <f>'2 кв.'!BI68+'1 кв.'!BI73</f>
        <v>23.021000000000001</v>
      </c>
      <c r="BJ67" s="126">
        <f>'2 кв.'!BJ68+'1 кв.'!BJ73</f>
        <v>13.911</v>
      </c>
      <c r="BK67" s="126">
        <f>'2 кв.'!BK68+'1 кв.'!BK73</f>
        <v>18.637</v>
      </c>
      <c r="BL67" s="126">
        <f>'2 кв.'!BL68+'1 кв.'!BL73</f>
        <v>12.472</v>
      </c>
      <c r="BM67" s="126">
        <f>'2 кв.'!BM68+'1 кв.'!BM73</f>
        <v>13.002000000000001</v>
      </c>
      <c r="BN67" s="126">
        <f>'2 кв.'!BN68+'1 кв.'!BN73</f>
        <v>9.06</v>
      </c>
      <c r="BO67" s="126">
        <f>'2 кв.'!BO68+'1 кв.'!BO73</f>
        <v>4.9320000000000004</v>
      </c>
      <c r="BP67" s="126">
        <f>'2 кв.'!BP68+'1 кв.'!BP73</f>
        <v>0</v>
      </c>
      <c r="BQ67" s="126">
        <f>'2 кв.'!BQ68+'1 кв.'!BQ73</f>
        <v>0</v>
      </c>
      <c r="BR67" s="126">
        <f>'2 кв.'!BR68+'1 кв.'!BR73</f>
        <v>0</v>
      </c>
      <c r="BS67" s="126">
        <f>'2 кв.'!BS68+'1 кв.'!BS73</f>
        <v>0</v>
      </c>
      <c r="BT67" s="126">
        <f>'2 кв.'!BT68+'1 кв.'!BT73</f>
        <v>5.5229999999999997</v>
      </c>
      <c r="BU67" s="126">
        <f>'2 кв.'!BU68+'1 кв.'!BU73</f>
        <v>6.6959999999999997</v>
      </c>
      <c r="BV67" s="126">
        <f>'2 кв.'!BV68+'1 кв.'!BV73</f>
        <v>0</v>
      </c>
      <c r="BW67" s="126">
        <f>'2 кв.'!BW68+'1 кв.'!BW73</f>
        <v>0</v>
      </c>
      <c r="BX67" s="126">
        <f>'2 кв.'!BX68+'1 кв.'!BX73</f>
        <v>8.2560000000000002</v>
      </c>
      <c r="BY67" s="126">
        <f>'2 кв.'!BY68+'1 кв.'!BY73</f>
        <v>0</v>
      </c>
      <c r="BZ67" s="126">
        <f>'2 кв.'!BZ68+'1 кв.'!BZ73</f>
        <v>16.690999999999999</v>
      </c>
      <c r="CA67" s="126">
        <f>'2 кв.'!CA68+'1 кв.'!CA73</f>
        <v>30.067</v>
      </c>
      <c r="CB67" s="126">
        <f>'2 кв.'!CB68+'1 кв.'!CB73</f>
        <v>11.874000000000001</v>
      </c>
      <c r="CC67" s="126">
        <f>'2 кв.'!CC68+'1 кв.'!CC73</f>
        <v>0</v>
      </c>
      <c r="CD67" s="126">
        <f>'2 кв.'!CD68+'1 кв.'!CD73</f>
        <v>0</v>
      </c>
      <c r="CE67" s="126">
        <f>'2 кв.'!CE68+'1 кв.'!CE73</f>
        <v>0</v>
      </c>
      <c r="CF67" s="126">
        <f>'2 кв.'!CF68+'1 кв.'!CF73</f>
        <v>0</v>
      </c>
      <c r="CG67" s="126">
        <f>'2 кв.'!CG68+'1 кв.'!CG73</f>
        <v>2.754</v>
      </c>
      <c r="CH67" s="126">
        <f>'2 кв.'!CH68+'1 кв.'!CH73</f>
        <v>7.9649999999999999</v>
      </c>
      <c r="CI67" s="126">
        <f>'2 кв.'!CI68+'1 кв.'!CI73</f>
        <v>0</v>
      </c>
      <c r="CJ67" s="126">
        <f>'2 кв.'!CJ68+'1 кв.'!CJ73</f>
        <v>34.828000000000003</v>
      </c>
      <c r="CK67" s="126">
        <f>'2 кв.'!CK68+'1 кв.'!CK73</f>
        <v>11.065999999999999</v>
      </c>
      <c r="CL67" s="126">
        <f>'2 кв.'!CL68+'1 кв.'!CL73</f>
        <v>3.3650000000000002</v>
      </c>
      <c r="CM67" s="126">
        <f>'2 кв.'!CM68+'1 кв.'!CM73</f>
        <v>19.2</v>
      </c>
      <c r="CN67" s="126">
        <f>'2 кв.'!CN68+'1 кв.'!CN73</f>
        <v>10.539000000000001</v>
      </c>
      <c r="CO67" s="126">
        <f>'2 кв.'!CO68+'1 кв.'!CO73</f>
        <v>0</v>
      </c>
      <c r="CP67" s="126">
        <f>'2 кв.'!CP68+'1 кв.'!CP73</f>
        <v>22.649000000000001</v>
      </c>
      <c r="CQ67" s="126">
        <f>'2 кв.'!CQ68+'1 кв.'!CQ73</f>
        <v>15.405999999999999</v>
      </c>
      <c r="CR67" s="126">
        <f>'2 кв.'!CR68+'1 кв.'!CR73</f>
        <v>13.544</v>
      </c>
      <c r="CS67" s="126">
        <f>'2 кв.'!CS68+'1 кв.'!CS73</f>
        <v>0</v>
      </c>
      <c r="CT67" s="126">
        <f>'2 кв.'!CT68+'1 кв.'!CT73</f>
        <v>10.234999999999999</v>
      </c>
      <c r="CU67" s="126">
        <f>'2 кв.'!CU68+'1 кв.'!CU73</f>
        <v>4.899</v>
      </c>
      <c r="CV67" s="126">
        <f>'2 кв.'!CV68+'1 кв.'!CV73</f>
        <v>28.363999999999997</v>
      </c>
      <c r="CW67" s="126">
        <f>'2 кв.'!CW68+'1 кв.'!CW73</f>
        <v>0</v>
      </c>
      <c r="CX67" s="126">
        <f>'2 кв.'!CX68+'1 кв.'!CX73</f>
        <v>8.0920000000000005</v>
      </c>
      <c r="CY67" s="126">
        <f>'2 кв.'!CY68+'1 кв.'!CY73</f>
        <v>15.295999999999999</v>
      </c>
      <c r="CZ67" s="126">
        <f>'2 кв.'!CZ68+'1 кв.'!CZ73</f>
        <v>16.981999999999999</v>
      </c>
      <c r="DA67" s="126">
        <f>'2 кв.'!DA68+'1 кв.'!DA73</f>
        <v>7.5360000000000005</v>
      </c>
      <c r="DB67" s="126">
        <f>'2 кв.'!DB68+'1 кв.'!DB73</f>
        <v>6.1240000000000006</v>
      </c>
      <c r="DC67" s="126">
        <f>'2 кв.'!DC68+'1 кв.'!DC73</f>
        <v>2.923</v>
      </c>
      <c r="DD67" s="126">
        <f>'2 кв.'!DD68+'1 кв.'!DD73</f>
        <v>0</v>
      </c>
      <c r="DE67" s="126">
        <f>'2 кв.'!DE68+'1 кв.'!DE73</f>
        <v>0</v>
      </c>
      <c r="DF67" s="126">
        <f>'2 кв.'!DF68+'1 кв.'!DF73</f>
        <v>0</v>
      </c>
      <c r="DG67" s="126">
        <f>'2 кв.'!DG68+'1 кв.'!DG73</f>
        <v>0</v>
      </c>
      <c r="DH67" s="126">
        <f>'2 кв.'!DH68+'1 кв.'!DH73</f>
        <v>0</v>
      </c>
      <c r="DI67" s="126">
        <f>'2 кв.'!DI68+'1 кв.'!DI73</f>
        <v>9.8010000000000002</v>
      </c>
      <c r="DJ67" s="126">
        <f>'2 кв.'!DJ68+'1 кв.'!DJ73</f>
        <v>0</v>
      </c>
      <c r="DK67" s="126">
        <f>'2 кв.'!DK68+'1 кв.'!DK73</f>
        <v>96.477999999999994</v>
      </c>
      <c r="DL67" s="126">
        <f>'2 кв.'!DL68+'1 кв.'!DL73</f>
        <v>76.716999999999999</v>
      </c>
      <c r="DM67" s="126">
        <f>'2 кв.'!DM68+'1 кв.'!DM73</f>
        <v>9.0459999999999994</v>
      </c>
      <c r="DN67" s="126">
        <f>'2 кв.'!DN68+'1 кв.'!DN73</f>
        <v>0.92500000000000004</v>
      </c>
      <c r="DO67" s="126">
        <f>'2 кв.'!DO68+'1 кв.'!DO73</f>
        <v>39.036999999999999</v>
      </c>
      <c r="DP67" s="126">
        <f>'2 кв.'!DP68+'1 кв.'!DP73</f>
        <v>12.246</v>
      </c>
      <c r="DQ67" s="126">
        <f>'2 кв.'!DQ68+'1 кв.'!DQ73</f>
        <v>0</v>
      </c>
      <c r="DR67" s="126">
        <f>'2 кв.'!DR68+'1 кв.'!DR73</f>
        <v>0</v>
      </c>
      <c r="DS67" s="126">
        <f>'2 кв.'!DS68+'1 кв.'!DS73</f>
        <v>0</v>
      </c>
      <c r="DT67" s="126">
        <f>'2 кв.'!DT68+'1 кв.'!DT73</f>
        <v>0</v>
      </c>
      <c r="DU67" s="126">
        <f>'2 кв.'!DU68+'1 кв.'!DU73</f>
        <v>0</v>
      </c>
      <c r="DV67" s="126">
        <f>'2 кв.'!DV68+'1 кв.'!DV73</f>
        <v>3.6829999999999998</v>
      </c>
      <c r="DW67" s="126">
        <f>'2 кв.'!DW68+'1 кв.'!DW73</f>
        <v>14.446999999999999</v>
      </c>
      <c r="DX67" s="126">
        <f>'2 кв.'!DX68+'1 кв.'!DX73</f>
        <v>4.6020000000000003</v>
      </c>
      <c r="DY67" s="126">
        <f>'2 кв.'!DY68+'1 кв.'!DY73</f>
        <v>131.02500000000001</v>
      </c>
      <c r="DZ67" s="126">
        <f>'2 кв.'!DZ68+'1 кв.'!DZ73</f>
        <v>0</v>
      </c>
      <c r="EA67" s="126">
        <f>'2 кв.'!EA68+'1 кв.'!EA73</f>
        <v>0</v>
      </c>
      <c r="EB67" s="126">
        <f>'2 кв.'!EB68+'1 кв.'!EB73</f>
        <v>13.15</v>
      </c>
      <c r="EC67" s="126">
        <f>'2 кв.'!EC68+'1 кв.'!EC73</f>
        <v>5.8919999999999995</v>
      </c>
      <c r="ED67" s="126">
        <f>'2 кв.'!ED68+'1 кв.'!ED73</f>
        <v>0</v>
      </c>
      <c r="EE67" s="126">
        <f>'2 кв.'!EE68+'1 кв.'!EE73</f>
        <v>0</v>
      </c>
      <c r="EF67" s="126">
        <f>'2 кв.'!EF68+'1 кв.'!EF73</f>
        <v>7.407</v>
      </c>
      <c r="EG67" s="126">
        <f>'2 кв.'!EG68+'1 кв.'!EG73</f>
        <v>25.318000000000001</v>
      </c>
      <c r="EH67" s="126">
        <f>'2 кв.'!EH68+'1 кв.'!EH73</f>
        <v>0</v>
      </c>
      <c r="EI67" s="126">
        <f>'2 кв.'!EI68+'1 кв.'!EI73</f>
        <v>1.4610000000000001</v>
      </c>
      <c r="EJ67" s="126">
        <f>'2 кв.'!EJ68+'1 кв.'!EJ73</f>
        <v>13.657</v>
      </c>
      <c r="EK67" s="126">
        <f>'2 кв.'!EK68+'1 кв.'!EK73</f>
        <v>10.631</v>
      </c>
      <c r="EL67" s="126">
        <f>'2 кв.'!EL68+'1 кв.'!EL73</f>
        <v>1.238</v>
      </c>
      <c r="EM67" s="126">
        <f>'2 кв.'!EM68+'1 кв.'!EM73</f>
        <v>0.92</v>
      </c>
      <c r="EN67" s="126">
        <f>'2 кв.'!EN68+'1 кв.'!EN73</f>
        <v>20.734000000000002</v>
      </c>
      <c r="EO67" s="126">
        <f>'2 кв.'!EO68+'1 кв.'!EO73</f>
        <v>13.49</v>
      </c>
      <c r="EP67" s="126">
        <f>'2 кв.'!EP68+'1 кв.'!EP73</f>
        <v>19.28</v>
      </c>
      <c r="EQ67" s="126">
        <f>'2 кв.'!EQ68+'1 кв.'!EQ73</f>
        <v>12.499000000000002</v>
      </c>
      <c r="ER67" s="126">
        <f>'2 кв.'!ER68+'1 кв.'!ER73</f>
        <v>1.2629999999999999</v>
      </c>
      <c r="ES67" s="126">
        <f>'2 кв.'!ES68+'1 кв.'!ES73</f>
        <v>0</v>
      </c>
      <c r="ET67" s="126">
        <f>'2 кв.'!ET68+'1 кв.'!ET73</f>
        <v>17.154999999999998</v>
      </c>
      <c r="EU67" s="126">
        <f>'2 кв.'!EU68+'1 кв.'!EU73</f>
        <v>0</v>
      </c>
      <c r="EV67" s="126">
        <f>'2 кв.'!EV68+'1 кв.'!EV73</f>
        <v>0</v>
      </c>
      <c r="EW67" s="126">
        <f>'2 кв.'!EW68+'1 кв.'!EW73</f>
        <v>6.7329999999999997</v>
      </c>
      <c r="EX67" s="126">
        <f>'2 кв.'!EX68+'1 кв.'!EX73</f>
        <v>4.383</v>
      </c>
      <c r="EY67" s="126">
        <f>'2 кв.'!EY68+'1 кв.'!EY73</f>
        <v>1.978</v>
      </c>
      <c r="EZ67" s="126">
        <f>'2 кв.'!EZ68+'1 кв.'!EZ73</f>
        <v>5.1260000000000003</v>
      </c>
      <c r="FA67" s="126">
        <f>'2 кв.'!FA68+'1 кв.'!FA73</f>
        <v>1.841</v>
      </c>
      <c r="FB67" s="126">
        <f>'2 кв.'!FB68+'1 кв.'!FB73</f>
        <v>0</v>
      </c>
      <c r="FC67" s="126">
        <f>'2 кв.'!FC68+'1 кв.'!FC73</f>
        <v>0</v>
      </c>
      <c r="FD67" s="126">
        <f>'2 кв.'!FD68+'1 кв.'!FD73</f>
        <v>2.923</v>
      </c>
      <c r="FE67" s="126">
        <f>'2 кв.'!FE68+'1 кв.'!FE73</f>
        <v>6.6260000000000003</v>
      </c>
      <c r="FF67" s="126">
        <f>'2 кв.'!FF68+'1 кв.'!FF73</f>
        <v>4.069</v>
      </c>
      <c r="FG67" s="126">
        <f>'2 кв.'!FG68+'1 кв.'!FG73</f>
        <v>13.23</v>
      </c>
      <c r="FH67" s="126">
        <f>'2 кв.'!FH68+'1 кв.'!FH73</f>
        <v>12.698</v>
      </c>
      <c r="FI67" s="126">
        <f>'2 кв.'!FI68+'1 кв.'!FI73</f>
        <v>5.8449999999999998</v>
      </c>
      <c r="FJ67" s="126">
        <f>'2 кв.'!FJ68+'1 кв.'!FJ73</f>
        <v>0</v>
      </c>
      <c r="FK67" s="126">
        <f>'2 кв.'!FK68+'1 кв.'!FK73</f>
        <v>0</v>
      </c>
      <c r="FL67" s="126">
        <f>'2 кв.'!FL68+'1 кв.'!FL73</f>
        <v>92.044000000000011</v>
      </c>
      <c r="FM67" s="126">
        <f>'2 кв.'!FM68+'1 кв.'!FM73</f>
        <v>63.677</v>
      </c>
      <c r="FN67" s="126">
        <f>'2 кв.'!FN68+'1 кв.'!FN73</f>
        <v>1.4</v>
      </c>
      <c r="FO67" s="126">
        <f>'2 кв.'!FO68+'1 кв.'!FO73</f>
        <v>14.747</v>
      </c>
      <c r="FP67" s="126">
        <f>'2 кв.'!FP68+'1 кв.'!FP73</f>
        <v>0</v>
      </c>
      <c r="FQ67" s="126">
        <f>'2 кв.'!FQ68+'1 кв.'!FQ73</f>
        <v>0.84099999999999997</v>
      </c>
      <c r="FR67" s="126">
        <f>'2 кв.'!FR68+'1 кв.'!FR73</f>
        <v>18.940000000000001</v>
      </c>
      <c r="FS67" s="126">
        <f>'2 кв.'!FS68+'1 кв.'!FS73</f>
        <v>0</v>
      </c>
      <c r="FT67" s="126">
        <f>'2 кв.'!FT68+'1 кв.'!FT73</f>
        <v>9.4969999999999999</v>
      </c>
      <c r="FU67" s="126">
        <f>'2 кв.'!FU68+'1 кв.'!FU73</f>
        <v>0</v>
      </c>
      <c r="FV67" s="126">
        <f>'2 кв.'!FV68+'1 кв.'!FV73</f>
        <v>2.5230000000000001</v>
      </c>
      <c r="FW67" s="126">
        <f>'2 кв.'!FW68+'1 кв.'!FW73</f>
        <v>0</v>
      </c>
      <c r="FX67" s="126">
        <f>'2 кв.'!FX68+'1 кв.'!FX73</f>
        <v>0.98899999999999999</v>
      </c>
      <c r="FY67" s="126">
        <f>'2 кв.'!FY68+'1 кв.'!FY73</f>
        <v>22.17</v>
      </c>
      <c r="FZ67" s="126">
        <f>'2 кв.'!FZ68+'1 кв.'!FZ73</f>
        <v>0</v>
      </c>
      <c r="GA67" s="126">
        <f>'2 кв.'!GA68+'1 кв.'!GA73</f>
        <v>22.928999999999998</v>
      </c>
      <c r="GB67" s="126">
        <f>'2 кв.'!GB68+'1 кв.'!GB73</f>
        <v>0</v>
      </c>
      <c r="GC67" s="126">
        <f>'2 кв.'!GC68+'1 кв.'!GC73</f>
        <v>12.481</v>
      </c>
      <c r="GD67" s="126">
        <f>'2 кв.'!GD68+'1 кв.'!GD73</f>
        <v>27.16</v>
      </c>
      <c r="GE67" s="126">
        <f>'2 кв.'!GE68+'1 кв.'!GE73</f>
        <v>8.6850000000000005</v>
      </c>
      <c r="GF67" s="126">
        <f>'2 кв.'!GF68+'1 кв.'!GF73</f>
        <v>9.5389999999999997</v>
      </c>
      <c r="GG67" s="126">
        <f>'2 кв.'!GG68+'1 кв.'!GG73</f>
        <v>0</v>
      </c>
      <c r="GH67" s="126">
        <f>'2 кв.'!GH68+'1 кв.'!GH73</f>
        <v>0</v>
      </c>
      <c r="GI67" s="126">
        <f>'2 кв.'!GI68+'1 кв.'!GI73</f>
        <v>0</v>
      </c>
      <c r="GJ67" s="126">
        <f>'2 кв.'!GJ68+'1 кв.'!GJ73</f>
        <v>40.466000000000001</v>
      </c>
      <c r="GK67" s="126">
        <f>'2 кв.'!GK68+'1 кв.'!GK73</f>
        <v>4.383</v>
      </c>
      <c r="GL67" s="126">
        <f>'2 кв.'!GL68+'1 кв.'!GL73</f>
        <v>0</v>
      </c>
      <c r="GM67" s="126">
        <f>'2 кв.'!GM68+'1 кв.'!GM73</f>
        <v>0</v>
      </c>
      <c r="GN67" s="126">
        <f>'2 кв.'!GN68+'1 кв.'!GN73</f>
        <v>2.5539999999999998</v>
      </c>
      <c r="GO67" s="126">
        <f>'2 кв.'!GO68+'1 кв.'!GO73</f>
        <v>0</v>
      </c>
      <c r="GP67" s="126">
        <f>'2 кв.'!GP68+'1 кв.'!GP73</f>
        <v>17.039000000000001</v>
      </c>
      <c r="GQ67" s="126">
        <f>'2 кв.'!GQ68+'1 кв.'!GQ73</f>
        <v>13.291</v>
      </c>
      <c r="GR67" s="126">
        <f>'2 кв.'!GR68+'1 кв.'!GR73</f>
        <v>0</v>
      </c>
      <c r="GS67" s="126">
        <f>'2 кв.'!GS68+'1 кв.'!GS73</f>
        <v>17.43</v>
      </c>
      <c r="GT67" s="126">
        <f>'2 кв.'!GT68+'1 кв.'!GT73</f>
        <v>42.29</v>
      </c>
      <c r="GU67" s="126">
        <f>'2 кв.'!GU68+'1 кв.'!GU73</f>
        <v>16.427</v>
      </c>
      <c r="GV67" s="126">
        <f>'2 кв.'!GV68+'1 кв.'!GV73</f>
        <v>1.978</v>
      </c>
      <c r="GW67" s="126">
        <f>'2 кв.'!GW68+'1 кв.'!GW73</f>
        <v>0</v>
      </c>
      <c r="GX67" s="126">
        <f>'2 кв.'!GX68+'1 кв.'!GX73</f>
        <v>0</v>
      </c>
      <c r="GY67" s="126">
        <f>'2 кв.'!GY68+'1 кв.'!GY73</f>
        <v>0</v>
      </c>
      <c r="GZ67" s="126">
        <f>'2 кв.'!GZ68+'1 кв.'!GZ73</f>
        <v>31.248000000000001</v>
      </c>
      <c r="HA67" s="126">
        <f>'2 кв.'!HA68+'1 кв.'!HA73</f>
        <v>40.293999999999997</v>
      </c>
      <c r="HB67" s="126">
        <f>'2 кв.'!HB68+'1 кв.'!HB73</f>
        <v>29.510999999999999</v>
      </c>
      <c r="HC67" s="126">
        <f>'2 кв.'!HC68+'1 кв.'!HC73</f>
        <v>5.5250000000000004</v>
      </c>
      <c r="HD67" s="126">
        <f>'2 кв.'!HD68+'1 кв.'!HD73</f>
        <v>20.521999999999998</v>
      </c>
      <c r="HE67" s="126">
        <f>'2 кв.'!HE68+'1 кв.'!HE73</f>
        <v>14.763999999999999</v>
      </c>
      <c r="HF67" s="126">
        <f>'2 кв.'!HF68+'1 кв.'!HF73</f>
        <v>0</v>
      </c>
      <c r="HG67" s="126">
        <f>'2 кв.'!HG68+'1 кв.'!HG73</f>
        <v>12.702000000000002</v>
      </c>
      <c r="HH67" s="126">
        <f>'2 кв.'!HH68+'1 кв.'!HH73</f>
        <v>0</v>
      </c>
      <c r="HI67" s="126">
        <f>'2 кв.'!HI68+'1 кв.'!HI73</f>
        <v>10.556000000000001</v>
      </c>
      <c r="HJ67" s="126">
        <f>'2 кв.'!HJ68+'1 кв.'!HJ73</f>
        <v>0</v>
      </c>
      <c r="HK67" s="126">
        <f>'2 кв.'!HK68+'1 кв.'!HK73</f>
        <v>1.2849999999999999</v>
      </c>
      <c r="HL67" s="126">
        <f>'2 кв.'!HL68+'1 кв.'!HL73</f>
        <v>11.868</v>
      </c>
      <c r="HM67" s="126">
        <f>'2 кв.'!HM68+'1 кв.'!HM73</f>
        <v>14.305</v>
      </c>
      <c r="HN67" s="126">
        <f>'2 кв.'!HN68+'1 кв.'!HN73</f>
        <v>13.241999999999999</v>
      </c>
      <c r="HO67" s="126">
        <f>'2 кв.'!HO68+'1 кв.'!HO73</f>
        <v>578.72800000000007</v>
      </c>
      <c r="HP67" s="126">
        <f>'2 кв.'!HP68+'1 кв.'!HP73</f>
        <v>11.513999999999999</v>
      </c>
      <c r="HQ67" s="126">
        <f>'2 кв.'!HQ68+'1 кв.'!HQ73</f>
        <v>5.0629999999999997</v>
      </c>
      <c r="HR67" s="126">
        <f>'2 кв.'!HR68+'1 кв.'!HR73</f>
        <v>4.9320000000000004</v>
      </c>
      <c r="HS67" s="126">
        <f>'2 кв.'!HS68+'1 кв.'!HS73</f>
        <v>0</v>
      </c>
      <c r="HT67" s="126">
        <f>'2 кв.'!HT68+'1 кв.'!HT73</f>
        <v>0</v>
      </c>
      <c r="HU67" s="126">
        <f>'2 кв.'!HU68+'1 кв.'!HU73</f>
        <v>0</v>
      </c>
      <c r="HV67" s="126">
        <f>'2 кв.'!HV68+'1 кв.'!HV73</f>
        <v>0</v>
      </c>
      <c r="HW67" s="126">
        <f>'2 кв.'!HW68+'1 кв.'!HW73</f>
        <v>0</v>
      </c>
      <c r="HX67" s="126">
        <f>'2 кв.'!HX68+'1 кв.'!HX73</f>
        <v>10.623999999999999</v>
      </c>
      <c r="HY67" s="126">
        <f>'2 кв.'!HY68+'1 кв.'!HY73</f>
        <v>0</v>
      </c>
      <c r="HZ67" s="126">
        <f>'2 кв.'!HZ68+'1 кв.'!HZ73</f>
        <v>1.9730000000000001</v>
      </c>
      <c r="IA67" s="126">
        <f>'2 кв.'!IA68+'1 кв.'!IA73</f>
        <v>0</v>
      </c>
      <c r="IB67" s="126">
        <f>'2 кв.'!IB68+'1 кв.'!IB73</f>
        <v>0</v>
      </c>
      <c r="IC67" s="126">
        <f>'2 кв.'!IC68+'1 кв.'!IC73</f>
        <v>0</v>
      </c>
      <c r="ID67" s="126">
        <f>'2 кв.'!ID68+'1 кв.'!ID73</f>
        <v>53.695</v>
      </c>
      <c r="IE67" s="126">
        <f>'2 кв.'!IE68+'1 кв.'!IE73</f>
        <v>5.452</v>
      </c>
      <c r="IF67" s="126">
        <f>'2 кв.'!IF68+'1 кв.'!IF73</f>
        <v>101.09</v>
      </c>
    </row>
    <row r="68" spans="1:240" ht="13.5" customHeight="1">
      <c r="A68" s="15" t="s">
        <v>89</v>
      </c>
      <c r="B68" s="53" t="s">
        <v>90</v>
      </c>
      <c r="C68" s="16" t="s">
        <v>91</v>
      </c>
      <c r="D68" s="122">
        <f>E68+F68</f>
        <v>0.20300000000000012</v>
      </c>
      <c r="E68" s="85">
        <f>SUM(G68:IF68)</f>
        <v>0.20300000000000012</v>
      </c>
      <c r="F68" s="78"/>
      <c r="G68" s="126">
        <f>'2 кв.'!G69+'1 кв.'!G74</f>
        <v>0</v>
      </c>
      <c r="H68" s="126">
        <f>'2 кв.'!H69+'1 кв.'!H74</f>
        <v>0</v>
      </c>
      <c r="I68" s="126">
        <f>'2 кв.'!I69+'1 кв.'!I74</f>
        <v>0</v>
      </c>
      <c r="J68" s="126">
        <f>'2 кв.'!J69+'1 кв.'!J74</f>
        <v>0</v>
      </c>
      <c r="K68" s="126">
        <f>'2 кв.'!K69+'1 кв.'!K74</f>
        <v>0</v>
      </c>
      <c r="L68" s="126">
        <f>'2 кв.'!L69+'1 кв.'!L74</f>
        <v>0</v>
      </c>
      <c r="M68" s="126">
        <f>'2 кв.'!M69+'1 кв.'!M74</f>
        <v>0</v>
      </c>
      <c r="N68" s="126">
        <f>'2 кв.'!N69+'1 кв.'!N74</f>
        <v>0</v>
      </c>
      <c r="O68" s="126">
        <f>'2 кв.'!O69+'1 кв.'!O74</f>
        <v>0</v>
      </c>
      <c r="P68" s="126">
        <f>'2 кв.'!P69+'1 кв.'!P74</f>
        <v>0</v>
      </c>
      <c r="Q68" s="126">
        <f>'2 кв.'!Q69+'1 кв.'!Q74</f>
        <v>0</v>
      </c>
      <c r="R68" s="126">
        <f>'2 кв.'!R69+'1 кв.'!R74</f>
        <v>0</v>
      </c>
      <c r="S68" s="126">
        <f>'2 кв.'!S69+'1 кв.'!S74</f>
        <v>0</v>
      </c>
      <c r="T68" s="126">
        <f>'2 кв.'!T69+'1 кв.'!T74</f>
        <v>0</v>
      </c>
      <c r="U68" s="126">
        <f>'2 кв.'!U69+'1 кв.'!U74</f>
        <v>0</v>
      </c>
      <c r="V68" s="126">
        <f>'2 кв.'!V69+'1 кв.'!V74</f>
        <v>0</v>
      </c>
      <c r="W68" s="126">
        <f>'2 кв.'!W69+'1 кв.'!W74</f>
        <v>0</v>
      </c>
      <c r="X68" s="126">
        <f>'2 кв.'!X69+'1 кв.'!X74</f>
        <v>0</v>
      </c>
      <c r="Y68" s="126">
        <f>'2 кв.'!Y69+'1 кв.'!Y74</f>
        <v>0</v>
      </c>
      <c r="Z68" s="126">
        <f>'2 кв.'!Z69+'1 кв.'!Z74</f>
        <v>0</v>
      </c>
      <c r="AA68" s="126">
        <f>'2 кв.'!AA69+'1 кв.'!AA74</f>
        <v>0</v>
      </c>
      <c r="AB68" s="126">
        <f>'2 кв.'!AB69+'1 кв.'!AB74</f>
        <v>0</v>
      </c>
      <c r="AC68" s="126">
        <f>'2 кв.'!AC69+'1 кв.'!AC74</f>
        <v>0</v>
      </c>
      <c r="AD68" s="126">
        <f>'2 кв.'!AD69+'1 кв.'!AD74</f>
        <v>0</v>
      </c>
      <c r="AE68" s="126">
        <f>'2 кв.'!AE69+'1 кв.'!AE74</f>
        <v>4.0000000000000001E-3</v>
      </c>
      <c r="AF68" s="126">
        <f>'2 кв.'!AF69+'1 кв.'!AF74</f>
        <v>5.0000000000000001E-3</v>
      </c>
      <c r="AG68" s="126">
        <f>'2 кв.'!AG69+'1 кв.'!AG74</f>
        <v>0</v>
      </c>
      <c r="AH68" s="126">
        <f>'2 кв.'!AH69+'1 кв.'!AH74</f>
        <v>5.0000000000000001E-3</v>
      </c>
      <c r="AI68" s="126">
        <f>'2 кв.'!AI69+'1 кв.'!AI74</f>
        <v>1E-3</v>
      </c>
      <c r="AJ68" s="126">
        <f>'2 кв.'!AJ69+'1 кв.'!AJ74</f>
        <v>1E-3</v>
      </c>
      <c r="AK68" s="126">
        <f>'2 кв.'!AK69+'1 кв.'!AK74</f>
        <v>2E-3</v>
      </c>
      <c r="AL68" s="126">
        <f>'2 кв.'!AL69+'1 кв.'!AL74</f>
        <v>0</v>
      </c>
      <c r="AM68" s="126">
        <f>'2 кв.'!AM69+'1 кв.'!AM74</f>
        <v>2E-3</v>
      </c>
      <c r="AN68" s="126">
        <f>'2 кв.'!AN69+'1 кв.'!AN74</f>
        <v>2E-3</v>
      </c>
      <c r="AO68" s="126">
        <f>'2 кв.'!AO69+'1 кв.'!AO74</f>
        <v>1E-3</v>
      </c>
      <c r="AP68" s="126">
        <f>'2 кв.'!AP69+'1 кв.'!AP74</f>
        <v>1E-3</v>
      </c>
      <c r="AQ68" s="126">
        <f>'2 кв.'!AQ69+'1 кв.'!AQ74</f>
        <v>1E-3</v>
      </c>
      <c r="AR68" s="126">
        <f>'2 кв.'!AR69+'1 кв.'!AR74</f>
        <v>0</v>
      </c>
      <c r="AS68" s="126">
        <f>'2 кв.'!AS69+'1 кв.'!AS74</f>
        <v>0</v>
      </c>
      <c r="AT68" s="126">
        <f>'2 кв.'!AT69+'1 кв.'!AT74</f>
        <v>0</v>
      </c>
      <c r="AU68" s="126">
        <f>'2 кв.'!AU69+'1 кв.'!AU74</f>
        <v>3.0000000000000001E-3</v>
      </c>
      <c r="AV68" s="126">
        <f>'2 кв.'!AV69+'1 кв.'!AV74</f>
        <v>0</v>
      </c>
      <c r="AW68" s="126">
        <f>'2 кв.'!AW69+'1 кв.'!AW74</f>
        <v>0</v>
      </c>
      <c r="AX68" s="126">
        <f>'2 кв.'!AX69+'1 кв.'!AX74</f>
        <v>4.0000000000000001E-3</v>
      </c>
      <c r="AY68" s="126">
        <f>'2 кв.'!AY69+'1 кв.'!AY74</f>
        <v>0</v>
      </c>
      <c r="AZ68" s="126">
        <f>'2 кв.'!AZ69+'1 кв.'!AZ74</f>
        <v>0</v>
      </c>
      <c r="BA68" s="126">
        <f>'2 кв.'!BA69+'1 кв.'!BA74</f>
        <v>3.0000000000000001E-3</v>
      </c>
      <c r="BB68" s="126">
        <f>'2 кв.'!BB69+'1 кв.'!BB74</f>
        <v>0</v>
      </c>
      <c r="BC68" s="126">
        <f>'2 кв.'!BC69+'1 кв.'!BC74</f>
        <v>2E-3</v>
      </c>
      <c r="BD68" s="126">
        <f>'2 кв.'!BD69+'1 кв.'!BD74</f>
        <v>0</v>
      </c>
      <c r="BE68" s="126">
        <f>'2 кв.'!BE69+'1 кв.'!BE74</f>
        <v>0</v>
      </c>
      <c r="BF68" s="126">
        <f>'2 кв.'!BF69+'1 кв.'!BF74</f>
        <v>0</v>
      </c>
      <c r="BG68" s="126">
        <f>'2 кв.'!BG69+'1 кв.'!BG74</f>
        <v>0</v>
      </c>
      <c r="BH68" s="126">
        <f>'2 кв.'!BH69+'1 кв.'!BH74</f>
        <v>0</v>
      </c>
      <c r="BI68" s="126">
        <f>'2 кв.'!BI69+'1 кв.'!BI74</f>
        <v>0</v>
      </c>
      <c r="BJ68" s="126">
        <f>'2 кв.'!BJ69+'1 кв.'!BJ74</f>
        <v>3.0000000000000001E-3</v>
      </c>
      <c r="BK68" s="126">
        <f>'2 кв.'!BK69+'1 кв.'!BK74</f>
        <v>0</v>
      </c>
      <c r="BL68" s="126">
        <f>'2 кв.'!BL69+'1 кв.'!BL74</f>
        <v>2E-3</v>
      </c>
      <c r="BM68" s="126">
        <f>'2 кв.'!BM69+'1 кв.'!BM74</f>
        <v>0</v>
      </c>
      <c r="BN68" s="126">
        <f>'2 кв.'!BN69+'1 кв.'!BN74</f>
        <v>4.0000000000000001E-3</v>
      </c>
      <c r="BO68" s="126">
        <f>'2 кв.'!BO69+'1 кв.'!BO74</f>
        <v>0</v>
      </c>
      <c r="BP68" s="126">
        <f>'2 кв.'!BP69+'1 кв.'!BP74</f>
        <v>0</v>
      </c>
      <c r="BQ68" s="126">
        <f>'2 кв.'!BQ69+'1 кв.'!BQ74</f>
        <v>0</v>
      </c>
      <c r="BR68" s="126">
        <f>'2 кв.'!BR69+'1 кв.'!BR74</f>
        <v>0</v>
      </c>
      <c r="BS68" s="126">
        <f>'2 кв.'!BS69+'1 кв.'!BS74</f>
        <v>0</v>
      </c>
      <c r="BT68" s="126">
        <f>'2 кв.'!BT69+'1 кв.'!BT74</f>
        <v>0</v>
      </c>
      <c r="BU68" s="126">
        <f>'2 кв.'!BU69+'1 кв.'!BU74</f>
        <v>0</v>
      </c>
      <c r="BV68" s="126">
        <f>'2 кв.'!BV69+'1 кв.'!BV74</f>
        <v>0</v>
      </c>
      <c r="BW68" s="126">
        <f>'2 кв.'!BW69+'1 кв.'!BW74</f>
        <v>0</v>
      </c>
      <c r="BX68" s="126">
        <f>'2 кв.'!BX69+'1 кв.'!BX74</f>
        <v>0</v>
      </c>
      <c r="BY68" s="126">
        <f>'2 кв.'!BY69+'1 кв.'!BY74</f>
        <v>0</v>
      </c>
      <c r="BZ68" s="126">
        <f>'2 кв.'!BZ69+'1 кв.'!BZ74</f>
        <v>0</v>
      </c>
      <c r="CA68" s="126">
        <f>'2 кв.'!CA69+'1 кв.'!CA74</f>
        <v>0</v>
      </c>
      <c r="CB68" s="126">
        <f>'2 кв.'!CB69+'1 кв.'!CB74</f>
        <v>0</v>
      </c>
      <c r="CC68" s="126">
        <f>'2 кв.'!CC69+'1 кв.'!CC74</f>
        <v>0</v>
      </c>
      <c r="CD68" s="126">
        <f>'2 кв.'!CD69+'1 кв.'!CD74</f>
        <v>0</v>
      </c>
      <c r="CE68" s="126">
        <f>'2 кв.'!CE69+'1 кв.'!CE74</f>
        <v>0</v>
      </c>
      <c r="CF68" s="126">
        <f>'2 кв.'!CF69+'1 кв.'!CF74</f>
        <v>0</v>
      </c>
      <c r="CG68" s="126">
        <f>'2 кв.'!CG69+'1 кв.'!CG74</f>
        <v>0</v>
      </c>
      <c r="CH68" s="126">
        <f>'2 кв.'!CH69+'1 кв.'!CH74</f>
        <v>0</v>
      </c>
      <c r="CI68" s="126">
        <f>'2 кв.'!CI69+'1 кв.'!CI74</f>
        <v>0</v>
      </c>
      <c r="CJ68" s="126">
        <f>'2 кв.'!CJ69+'1 кв.'!CJ74</f>
        <v>0</v>
      </c>
      <c r="CK68" s="126">
        <f>'2 кв.'!CK69+'1 кв.'!CK74</f>
        <v>0</v>
      </c>
      <c r="CL68" s="126">
        <f>'2 кв.'!CL69+'1 кв.'!CL74</f>
        <v>0</v>
      </c>
      <c r="CM68" s="126">
        <f>'2 кв.'!CM69+'1 кв.'!CM74</f>
        <v>1.4999999999999999E-2</v>
      </c>
      <c r="CN68" s="126">
        <f>'2 кв.'!CN69+'1 кв.'!CN74</f>
        <v>0</v>
      </c>
      <c r="CO68" s="126">
        <f>'2 кв.'!CO69+'1 кв.'!CO74</f>
        <v>0</v>
      </c>
      <c r="CP68" s="126">
        <f>'2 кв.'!CP69+'1 кв.'!CP74</f>
        <v>0</v>
      </c>
      <c r="CQ68" s="126">
        <f>'2 кв.'!CQ69+'1 кв.'!CQ74</f>
        <v>0</v>
      </c>
      <c r="CR68" s="126">
        <f>'2 кв.'!CR69+'1 кв.'!CR74</f>
        <v>0</v>
      </c>
      <c r="CS68" s="126">
        <f>'2 кв.'!CS69+'1 кв.'!CS74</f>
        <v>0</v>
      </c>
      <c r="CT68" s="126">
        <f>'2 кв.'!CT69+'1 кв.'!CT74</f>
        <v>2E-3</v>
      </c>
      <c r="CU68" s="126">
        <f>'2 кв.'!CU69+'1 кв.'!CU74</f>
        <v>0</v>
      </c>
      <c r="CV68" s="126">
        <f>'2 кв.'!CV69+'1 кв.'!CV74</f>
        <v>2E-3</v>
      </c>
      <c r="CW68" s="126">
        <f>'2 кв.'!CW69+'1 кв.'!CW74</f>
        <v>0</v>
      </c>
      <c r="CX68" s="126">
        <f>'2 кв.'!CX69+'1 кв.'!CX74</f>
        <v>0</v>
      </c>
      <c r="CY68" s="126">
        <f>'2 кв.'!CY69+'1 кв.'!CY74</f>
        <v>3.0000000000000001E-3</v>
      </c>
      <c r="CZ68" s="126">
        <f>'2 кв.'!CZ69+'1 кв.'!CZ74</f>
        <v>0</v>
      </c>
      <c r="DA68" s="126">
        <f>'2 кв.'!DA69+'1 кв.'!DA74</f>
        <v>0</v>
      </c>
      <c r="DB68" s="126">
        <f>'2 кв.'!DB69+'1 кв.'!DB74</f>
        <v>1E-3</v>
      </c>
      <c r="DC68" s="126">
        <f>'2 кв.'!DC69+'1 кв.'!DC74</f>
        <v>0</v>
      </c>
      <c r="DD68" s="126">
        <f>'2 кв.'!DD69+'1 кв.'!DD74</f>
        <v>0</v>
      </c>
      <c r="DE68" s="126">
        <f>'2 кв.'!DE69+'1 кв.'!DE74</f>
        <v>0</v>
      </c>
      <c r="DF68" s="126">
        <f>'2 кв.'!DF69+'1 кв.'!DF74</f>
        <v>0</v>
      </c>
      <c r="DG68" s="126">
        <f>'2 кв.'!DG69+'1 кв.'!DG74</f>
        <v>0</v>
      </c>
      <c r="DH68" s="126">
        <f>'2 кв.'!DH69+'1 кв.'!DH74</f>
        <v>0</v>
      </c>
      <c r="DI68" s="126">
        <f>'2 кв.'!DI69+'1 кв.'!DI74</f>
        <v>0</v>
      </c>
      <c r="DJ68" s="126">
        <f>'2 кв.'!DJ69+'1 кв.'!DJ74</f>
        <v>0</v>
      </c>
      <c r="DK68" s="126">
        <f>'2 кв.'!DK69+'1 кв.'!DK74</f>
        <v>0</v>
      </c>
      <c r="DL68" s="126">
        <f>'2 кв.'!DL69+'1 кв.'!DL74</f>
        <v>0</v>
      </c>
      <c r="DM68" s="126">
        <f>'2 кв.'!DM69+'1 кв.'!DM74</f>
        <v>4.0000000000000001E-3</v>
      </c>
      <c r="DN68" s="126">
        <f>'2 кв.'!DN69+'1 кв.'!DN74</f>
        <v>0</v>
      </c>
      <c r="DO68" s="126">
        <f>'2 кв.'!DO69+'1 кв.'!DO74</f>
        <v>0</v>
      </c>
      <c r="DP68" s="126">
        <f>'2 кв.'!DP69+'1 кв.'!DP74</f>
        <v>0</v>
      </c>
      <c r="DQ68" s="126">
        <f>'2 кв.'!DQ69+'1 кв.'!DQ74</f>
        <v>0</v>
      </c>
      <c r="DR68" s="126">
        <f>'2 кв.'!DR69+'1 кв.'!DR74</f>
        <v>0</v>
      </c>
      <c r="DS68" s="126">
        <f>'2 кв.'!DS69+'1 кв.'!DS74</f>
        <v>0</v>
      </c>
      <c r="DT68" s="126">
        <f>'2 кв.'!DT69+'1 кв.'!DT74</f>
        <v>0</v>
      </c>
      <c r="DU68" s="126">
        <f>'2 кв.'!DU69+'1 кв.'!DU74</f>
        <v>0</v>
      </c>
      <c r="DV68" s="126">
        <f>'2 кв.'!DV69+'1 кв.'!DV74</f>
        <v>0</v>
      </c>
      <c r="DW68" s="126">
        <f>'2 кв.'!DW69+'1 кв.'!DW74</f>
        <v>0</v>
      </c>
      <c r="DX68" s="126">
        <f>'2 кв.'!DX69+'1 кв.'!DX74</f>
        <v>0</v>
      </c>
      <c r="DY68" s="126">
        <f>'2 кв.'!DY69+'1 кв.'!DY74</f>
        <v>0</v>
      </c>
      <c r="DZ68" s="126">
        <f>'2 кв.'!DZ69+'1 кв.'!DZ74</f>
        <v>0</v>
      </c>
      <c r="EA68" s="126">
        <f>'2 кв.'!EA69+'1 кв.'!EA74</f>
        <v>0</v>
      </c>
      <c r="EB68" s="126">
        <f>'2 кв.'!EB69+'1 кв.'!EB74</f>
        <v>0</v>
      </c>
      <c r="EC68" s="126">
        <f>'2 кв.'!EC69+'1 кв.'!EC74</f>
        <v>0</v>
      </c>
      <c r="ED68" s="126">
        <f>'2 кв.'!ED69+'1 кв.'!ED74</f>
        <v>0</v>
      </c>
      <c r="EE68" s="126">
        <f>'2 кв.'!EE69+'1 кв.'!EE74</f>
        <v>0</v>
      </c>
      <c r="EF68" s="126">
        <f>'2 кв.'!EF69+'1 кв.'!EF74</f>
        <v>0</v>
      </c>
      <c r="EG68" s="126">
        <f>'2 кв.'!EG69+'1 кв.'!EG74</f>
        <v>0</v>
      </c>
      <c r="EH68" s="126">
        <f>'2 кв.'!EH69+'1 кв.'!EH74</f>
        <v>0</v>
      </c>
      <c r="EI68" s="126">
        <f>'2 кв.'!EI69+'1 кв.'!EI74</f>
        <v>0</v>
      </c>
      <c r="EJ68" s="126">
        <f>'2 кв.'!EJ69+'1 кв.'!EJ74</f>
        <v>0</v>
      </c>
      <c r="EK68" s="126">
        <f>'2 кв.'!EK69+'1 кв.'!EK74</f>
        <v>0</v>
      </c>
      <c r="EL68" s="126">
        <f>'2 кв.'!EL69+'1 кв.'!EL74</f>
        <v>0</v>
      </c>
      <c r="EM68" s="126">
        <f>'2 кв.'!EM69+'1 кв.'!EM74</f>
        <v>0</v>
      </c>
      <c r="EN68" s="126">
        <f>'2 кв.'!EN69+'1 кв.'!EN74</f>
        <v>0</v>
      </c>
      <c r="EO68" s="126">
        <f>'2 кв.'!EO69+'1 кв.'!EO74</f>
        <v>3.0000000000000001E-3</v>
      </c>
      <c r="EP68" s="126">
        <f>'2 кв.'!EP69+'1 кв.'!EP74</f>
        <v>5.0000000000000001E-3</v>
      </c>
      <c r="EQ68" s="126">
        <f>'2 кв.'!EQ69+'1 кв.'!EQ74</f>
        <v>0</v>
      </c>
      <c r="ER68" s="126">
        <f>'2 кв.'!ER69+'1 кв.'!ER74</f>
        <v>0</v>
      </c>
      <c r="ES68" s="126">
        <f>'2 кв.'!ES69+'1 кв.'!ES74</f>
        <v>0</v>
      </c>
      <c r="ET68" s="126">
        <f>'2 кв.'!ET69+'1 кв.'!ET74</f>
        <v>5.0000000000000001E-3</v>
      </c>
      <c r="EU68" s="126">
        <f>'2 кв.'!EU69+'1 кв.'!EU74</f>
        <v>0</v>
      </c>
      <c r="EV68" s="126">
        <f>'2 кв.'!EV69+'1 кв.'!EV74</f>
        <v>0</v>
      </c>
      <c r="EW68" s="126">
        <f>'2 кв.'!EW69+'1 кв.'!EW74</f>
        <v>0</v>
      </c>
      <c r="EX68" s="126">
        <f>'2 кв.'!EX69+'1 кв.'!EX74</f>
        <v>0</v>
      </c>
      <c r="EY68" s="126">
        <f>'2 кв.'!EY69+'1 кв.'!EY74</f>
        <v>0</v>
      </c>
      <c r="EZ68" s="126">
        <f>'2 кв.'!EZ69+'1 кв.'!EZ74</f>
        <v>6.0000000000000001E-3</v>
      </c>
      <c r="FA68" s="126">
        <f>'2 кв.'!FA69+'1 кв.'!FA74</f>
        <v>0</v>
      </c>
      <c r="FB68" s="126">
        <f>'2 кв.'!FB69+'1 кв.'!FB74</f>
        <v>0</v>
      </c>
      <c r="FC68" s="126">
        <f>'2 кв.'!FC69+'1 кв.'!FC74</f>
        <v>0</v>
      </c>
      <c r="FD68" s="126">
        <f>'2 кв.'!FD69+'1 кв.'!FD74</f>
        <v>0</v>
      </c>
      <c r="FE68" s="126">
        <f>'2 кв.'!FE69+'1 кв.'!FE74</f>
        <v>0</v>
      </c>
      <c r="FF68" s="126">
        <f>'2 кв.'!FF69+'1 кв.'!FF74</f>
        <v>0</v>
      </c>
      <c r="FG68" s="126">
        <f>'2 кв.'!FG69+'1 кв.'!FG74</f>
        <v>0</v>
      </c>
      <c r="FH68" s="126">
        <f>'2 кв.'!FH69+'1 кв.'!FH74</f>
        <v>0</v>
      </c>
      <c r="FI68" s="126">
        <f>'2 кв.'!FI69+'1 кв.'!FI74</f>
        <v>0</v>
      </c>
      <c r="FJ68" s="126">
        <f>'2 кв.'!FJ69+'1 кв.'!FJ74</f>
        <v>0</v>
      </c>
      <c r="FK68" s="126">
        <f>'2 кв.'!FK69+'1 кв.'!FK74</f>
        <v>0</v>
      </c>
      <c r="FL68" s="126">
        <f>'2 кв.'!FL69+'1 кв.'!FL74</f>
        <v>0</v>
      </c>
      <c r="FM68" s="126">
        <f>'2 кв.'!FM69+'1 кв.'!FM74</f>
        <v>1.2999999999999999E-2</v>
      </c>
      <c r="FN68" s="126">
        <f>'2 кв.'!FN69+'1 кв.'!FN74</f>
        <v>0</v>
      </c>
      <c r="FO68" s="126">
        <f>'2 кв.'!FO69+'1 кв.'!FO74</f>
        <v>0</v>
      </c>
      <c r="FP68" s="126">
        <f>'2 кв.'!FP69+'1 кв.'!FP74</f>
        <v>0</v>
      </c>
      <c r="FQ68" s="126">
        <f>'2 кв.'!FQ69+'1 кв.'!FQ74</f>
        <v>0</v>
      </c>
      <c r="FR68" s="126">
        <f>'2 кв.'!FR69+'1 кв.'!FR74</f>
        <v>0</v>
      </c>
      <c r="FS68" s="126">
        <f>'2 кв.'!FS69+'1 кв.'!FS74</f>
        <v>0</v>
      </c>
      <c r="FT68" s="126">
        <f>'2 кв.'!FT69+'1 кв.'!FT74</f>
        <v>0</v>
      </c>
      <c r="FU68" s="126">
        <f>'2 кв.'!FU69+'1 кв.'!FU74</f>
        <v>0</v>
      </c>
      <c r="FV68" s="126">
        <f>'2 кв.'!FV69+'1 кв.'!FV74</f>
        <v>0</v>
      </c>
      <c r="FW68" s="126">
        <f>'2 кв.'!FW69+'1 кв.'!FW74</f>
        <v>0</v>
      </c>
      <c r="FX68" s="126">
        <f>'2 кв.'!FX69+'1 кв.'!FX74</f>
        <v>0</v>
      </c>
      <c r="FY68" s="126">
        <f>'2 кв.'!FY69+'1 кв.'!FY74</f>
        <v>5.0000000000000001E-3</v>
      </c>
      <c r="FZ68" s="126">
        <f>'2 кв.'!FZ69+'1 кв.'!FZ74</f>
        <v>0</v>
      </c>
      <c r="GA68" s="126">
        <f>'2 кв.'!GA69+'1 кв.'!GA74</f>
        <v>6.0000000000000001E-3</v>
      </c>
      <c r="GB68" s="126">
        <f>'2 кв.'!GB69+'1 кв.'!GB74</f>
        <v>0</v>
      </c>
      <c r="GC68" s="126">
        <f>'2 кв.'!GC69+'1 кв.'!GC74</f>
        <v>0</v>
      </c>
      <c r="GD68" s="126">
        <f>'2 кв.'!GD69+'1 кв.'!GD74</f>
        <v>1.4E-2</v>
      </c>
      <c r="GE68" s="126">
        <f>'2 кв.'!GE69+'1 кв.'!GE74</f>
        <v>4.0000000000000001E-3</v>
      </c>
      <c r="GF68" s="126">
        <f>'2 кв.'!GF69+'1 кв.'!GF74</f>
        <v>5.0000000000000001E-3</v>
      </c>
      <c r="GG68" s="126">
        <f>'2 кв.'!GG69+'1 кв.'!GG74</f>
        <v>0</v>
      </c>
      <c r="GH68" s="126">
        <f>'2 кв.'!GH69+'1 кв.'!GH74</f>
        <v>0</v>
      </c>
      <c r="GI68" s="126">
        <f>'2 кв.'!GI69+'1 кв.'!GI74</f>
        <v>0</v>
      </c>
      <c r="GJ68" s="126">
        <f>'2 кв.'!GJ69+'1 кв.'!GJ74</f>
        <v>7.0000000000000001E-3</v>
      </c>
      <c r="GK68" s="126">
        <f>'2 кв.'!GK69+'1 кв.'!GK74</f>
        <v>0</v>
      </c>
      <c r="GL68" s="126">
        <f>'2 кв.'!GL69+'1 кв.'!GL74</f>
        <v>0</v>
      </c>
      <c r="GM68" s="126">
        <f>'2 кв.'!GM69+'1 кв.'!GM74</f>
        <v>0</v>
      </c>
      <c r="GN68" s="126">
        <f>'2 кв.'!GN69+'1 кв.'!GN74</f>
        <v>3.0000000000000001E-3</v>
      </c>
      <c r="GO68" s="126">
        <f>'2 кв.'!GO69+'1 кв.'!GO74</f>
        <v>0</v>
      </c>
      <c r="GP68" s="126">
        <f>'2 кв.'!GP69+'1 кв.'!GP74</f>
        <v>5.0000000000000001E-3</v>
      </c>
      <c r="GQ68" s="126">
        <f>'2 кв.'!GQ69+'1 кв.'!GQ74</f>
        <v>7.0000000000000001E-3</v>
      </c>
      <c r="GR68" s="126">
        <f>'2 кв.'!GR69+'1 кв.'!GR74</f>
        <v>0</v>
      </c>
      <c r="GS68" s="126">
        <f>'2 кв.'!GS69+'1 кв.'!GS74</f>
        <v>0</v>
      </c>
      <c r="GT68" s="126">
        <f>'2 кв.'!GT69+'1 кв.'!GT74</f>
        <v>4.0000000000000001E-3</v>
      </c>
      <c r="GU68" s="126">
        <f>'2 кв.'!GU69+'1 кв.'!GU74</f>
        <v>0</v>
      </c>
      <c r="GV68" s="126">
        <f>'2 кв.'!GV69+'1 кв.'!GV74</f>
        <v>0</v>
      </c>
      <c r="GW68" s="126">
        <f>'2 кв.'!GW69+'1 кв.'!GW74</f>
        <v>0</v>
      </c>
      <c r="GX68" s="126">
        <f>'2 кв.'!GX69+'1 кв.'!GX74</f>
        <v>0</v>
      </c>
      <c r="GY68" s="126">
        <f>'2 кв.'!GY69+'1 кв.'!GY74</f>
        <v>0</v>
      </c>
      <c r="GZ68" s="126">
        <f>'2 кв.'!GZ69+'1 кв.'!GZ74</f>
        <v>6.0000000000000001E-3</v>
      </c>
      <c r="HA68" s="126">
        <f>'2 кв.'!HA69+'1 кв.'!HA74</f>
        <v>3.0000000000000001E-3</v>
      </c>
      <c r="HB68" s="126">
        <f>'2 кв.'!HB69+'1 кв.'!HB74</f>
        <v>5.0000000000000001E-3</v>
      </c>
      <c r="HC68" s="126">
        <f>'2 кв.'!HC69+'1 кв.'!HC74</f>
        <v>0</v>
      </c>
      <c r="HD68" s="126">
        <f>'2 кв.'!HD69+'1 кв.'!HD74</f>
        <v>0</v>
      </c>
      <c r="HE68" s="126">
        <f>'2 кв.'!HE69+'1 кв.'!HE74</f>
        <v>0</v>
      </c>
      <c r="HF68" s="126">
        <f>'2 кв.'!HF69+'1 кв.'!HF74</f>
        <v>0</v>
      </c>
      <c r="HG68" s="126">
        <f>'2 кв.'!HG69+'1 кв.'!HG74</f>
        <v>2E-3</v>
      </c>
      <c r="HH68" s="126">
        <f>'2 кв.'!HH69+'1 кв.'!HH74</f>
        <v>0</v>
      </c>
      <c r="HI68" s="126">
        <f>'2 кв.'!HI69+'1 кв.'!HI74</f>
        <v>3.0000000000000001E-3</v>
      </c>
      <c r="HJ68" s="126">
        <f>'2 кв.'!HJ69+'1 кв.'!HJ74</f>
        <v>0</v>
      </c>
      <c r="HK68" s="126">
        <f>'2 кв.'!HK69+'1 кв.'!HK74</f>
        <v>0</v>
      </c>
      <c r="HL68" s="126">
        <f>'2 кв.'!HL69+'1 кв.'!HL74</f>
        <v>0</v>
      </c>
      <c r="HM68" s="126">
        <f>'2 кв.'!HM69+'1 кв.'!HM74</f>
        <v>0</v>
      </c>
      <c r="HN68" s="126">
        <f>'2 кв.'!HN69+'1 кв.'!HN74</f>
        <v>4.0000000000000001E-3</v>
      </c>
      <c r="HO68" s="126">
        <f>'2 кв.'!HO69+'1 кв.'!HO74</f>
        <v>7.0000000000000001E-3</v>
      </c>
      <c r="HP68" s="126">
        <f>'2 кв.'!HP69+'1 кв.'!HP74</f>
        <v>4.0000000000000001E-3</v>
      </c>
      <c r="HQ68" s="126">
        <f>'2 кв.'!HQ69+'1 кв.'!HQ74</f>
        <v>0</v>
      </c>
      <c r="HR68" s="126">
        <f>'2 кв.'!HR69+'1 кв.'!HR74</f>
        <v>0</v>
      </c>
      <c r="HS68" s="126">
        <f>'2 кв.'!HS69+'1 кв.'!HS74</f>
        <v>0</v>
      </c>
      <c r="HT68" s="126">
        <f>'2 кв.'!HT69+'1 кв.'!HT74</f>
        <v>0</v>
      </c>
      <c r="HU68" s="126">
        <f>'2 кв.'!HU69+'1 кв.'!HU74</f>
        <v>0</v>
      </c>
      <c r="HV68" s="126">
        <f>'2 кв.'!HV69+'1 кв.'!HV74</f>
        <v>0</v>
      </c>
      <c r="HW68" s="126">
        <f>'2 кв.'!HW69+'1 кв.'!HW74</f>
        <v>0</v>
      </c>
      <c r="HX68" s="126">
        <f>'2 кв.'!HX69+'1 кв.'!HX74</f>
        <v>0</v>
      </c>
      <c r="HY68" s="126">
        <f>'2 кв.'!HY69+'1 кв.'!HY74</f>
        <v>0</v>
      </c>
      <c r="HZ68" s="126">
        <f>'2 кв.'!HZ69+'1 кв.'!HZ74</f>
        <v>0</v>
      </c>
      <c r="IA68" s="126">
        <f>'2 кв.'!IA69+'1 кв.'!IA74</f>
        <v>0</v>
      </c>
      <c r="IB68" s="126">
        <f>'2 кв.'!IB69+'1 кв.'!IB74</f>
        <v>0</v>
      </c>
      <c r="IC68" s="126">
        <f>'2 кв.'!IC69+'1 кв.'!IC74</f>
        <v>0</v>
      </c>
      <c r="ID68" s="126">
        <f>'2 кв.'!ID69+'1 кв.'!ID74</f>
        <v>0</v>
      </c>
      <c r="IE68" s="126">
        <f>'2 кв.'!IE69+'1 кв.'!IE74</f>
        <v>0</v>
      </c>
      <c r="IF68" s="126">
        <f>'2 кв.'!IF69+'1 кв.'!IF74</f>
        <v>4.0000000000000001E-3</v>
      </c>
    </row>
    <row r="69" spans="1:240" ht="13.5" customHeight="1">
      <c r="A69" s="15"/>
      <c r="B69" s="53"/>
      <c r="C69" s="16" t="s">
        <v>17</v>
      </c>
      <c r="D69" s="122">
        <f t="shared" si="6"/>
        <v>177.58000000000004</v>
      </c>
      <c r="E69" s="85">
        <f t="shared" ref="E69:E79" si="7">SUM(G69:IF69)</f>
        <v>177.58000000000004</v>
      </c>
      <c r="F69" s="86"/>
      <c r="G69" s="126">
        <f>'2 кв.'!G70+'1 кв.'!G75</f>
        <v>0</v>
      </c>
      <c r="H69" s="126">
        <f>'2 кв.'!H70+'1 кв.'!H75</f>
        <v>0</v>
      </c>
      <c r="I69" s="126">
        <f>'2 кв.'!I70+'1 кв.'!I75</f>
        <v>0</v>
      </c>
      <c r="J69" s="126">
        <f>'2 кв.'!J70+'1 кв.'!J75</f>
        <v>0</v>
      </c>
      <c r="K69" s="126">
        <f>'2 кв.'!K70+'1 кв.'!K75</f>
        <v>0</v>
      </c>
      <c r="L69" s="126">
        <f>'2 кв.'!L70+'1 кв.'!L75</f>
        <v>0</v>
      </c>
      <c r="M69" s="126">
        <f>'2 кв.'!M70+'1 кв.'!M75</f>
        <v>0</v>
      </c>
      <c r="N69" s="126">
        <f>'2 кв.'!N70+'1 кв.'!N75</f>
        <v>0</v>
      </c>
      <c r="O69" s="126">
        <f>'2 кв.'!O70+'1 кв.'!O75</f>
        <v>0</v>
      </c>
      <c r="P69" s="126">
        <f>'2 кв.'!P70+'1 кв.'!P75</f>
        <v>0</v>
      </c>
      <c r="Q69" s="126">
        <f>'2 кв.'!Q70+'1 кв.'!Q75</f>
        <v>0</v>
      </c>
      <c r="R69" s="126">
        <f>'2 кв.'!R70+'1 кв.'!R75</f>
        <v>0</v>
      </c>
      <c r="S69" s="126">
        <f>'2 кв.'!S70+'1 кв.'!S75</f>
        <v>0</v>
      </c>
      <c r="T69" s="126">
        <f>'2 кв.'!T70+'1 кв.'!T75</f>
        <v>0</v>
      </c>
      <c r="U69" s="126">
        <f>'2 кв.'!U70+'1 кв.'!U75</f>
        <v>0</v>
      </c>
      <c r="V69" s="126">
        <f>'2 кв.'!V70+'1 кв.'!V75</f>
        <v>0</v>
      </c>
      <c r="W69" s="126">
        <f>'2 кв.'!W70+'1 кв.'!W75</f>
        <v>0</v>
      </c>
      <c r="X69" s="126">
        <f>'2 кв.'!X70+'1 кв.'!X75</f>
        <v>0</v>
      </c>
      <c r="Y69" s="126">
        <f>'2 кв.'!Y70+'1 кв.'!Y75</f>
        <v>0</v>
      </c>
      <c r="Z69" s="126">
        <f>'2 кв.'!Z70+'1 кв.'!Z75</f>
        <v>0</v>
      </c>
      <c r="AA69" s="126">
        <f>'2 кв.'!AA70+'1 кв.'!AA75</f>
        <v>0</v>
      </c>
      <c r="AB69" s="126">
        <f>'2 кв.'!AB70+'1 кв.'!AB75</f>
        <v>0</v>
      </c>
      <c r="AC69" s="126">
        <f>'2 кв.'!AC70+'1 кв.'!AC75</f>
        <v>0</v>
      </c>
      <c r="AD69" s="126">
        <f>'2 кв.'!AD70+'1 кв.'!AD75</f>
        <v>0</v>
      </c>
      <c r="AE69" s="126">
        <f>'2 кв.'!AE70+'1 кв.'!AE75</f>
        <v>3.4180000000000001</v>
      </c>
      <c r="AF69" s="126">
        <f>'2 кв.'!AF70+'1 кв.'!AF75</f>
        <v>4.2720000000000002</v>
      </c>
      <c r="AG69" s="126">
        <f>'2 кв.'!AG70+'1 кв.'!AG75</f>
        <v>0</v>
      </c>
      <c r="AH69" s="126">
        <f>'2 кв.'!AH70+'1 кв.'!AH75</f>
        <v>4.2709999999999999</v>
      </c>
      <c r="AI69" s="126">
        <f>'2 кв.'!AI70+'1 кв.'!AI75</f>
        <v>1.036</v>
      </c>
      <c r="AJ69" s="126">
        <f>'2 кв.'!AJ70+'1 кв.'!AJ75</f>
        <v>0.85399999999999998</v>
      </c>
      <c r="AK69" s="126">
        <f>'2 кв.'!AK70+'1 кв.'!AK75</f>
        <v>2.0710000000000002</v>
      </c>
      <c r="AL69" s="126">
        <f>'2 кв.'!AL70+'1 кв.'!AL75</f>
        <v>0</v>
      </c>
      <c r="AM69" s="126">
        <f>'2 кв.'!AM70+'1 кв.'!AM75</f>
        <v>1.71</v>
      </c>
      <c r="AN69" s="126">
        <f>'2 кв.'!AN70+'1 кв.'!AN75</f>
        <v>1.7</v>
      </c>
      <c r="AO69" s="126">
        <f>'2 кв.'!AO70+'1 кв.'!AO75</f>
        <v>1.036</v>
      </c>
      <c r="AP69" s="126">
        <f>'2 кв.'!AP70+'1 кв.'!AP75</f>
        <v>0.85399999999999998</v>
      </c>
      <c r="AQ69" s="126">
        <f>'2 кв.'!AQ70+'1 кв.'!AQ75</f>
        <v>0.85399999999999998</v>
      </c>
      <c r="AR69" s="126">
        <f>'2 кв.'!AR70+'1 кв.'!AR75</f>
        <v>0</v>
      </c>
      <c r="AS69" s="126">
        <f>'2 кв.'!AS70+'1 кв.'!AS75</f>
        <v>0</v>
      </c>
      <c r="AT69" s="126">
        <f>'2 кв.'!AT70+'1 кв.'!AT75</f>
        <v>0</v>
      </c>
      <c r="AU69" s="126">
        <f>'2 кв.'!AU70+'1 кв.'!AU75</f>
        <v>2.5619999999999998</v>
      </c>
      <c r="AV69" s="126">
        <f>'2 кв.'!AV70+'1 кв.'!AV75</f>
        <v>0</v>
      </c>
      <c r="AW69" s="126">
        <f>'2 кв.'!AW70+'1 кв.'!AW75</f>
        <v>0</v>
      </c>
      <c r="AX69" s="126">
        <f>'2 кв.'!AX70+'1 кв.'!AX75</f>
        <v>3.415</v>
      </c>
      <c r="AY69" s="126">
        <f>'2 кв.'!AY70+'1 кв.'!AY75</f>
        <v>0</v>
      </c>
      <c r="AZ69" s="126">
        <f>'2 кв.'!AZ70+'1 кв.'!AZ75</f>
        <v>0</v>
      </c>
      <c r="BA69" s="126">
        <f>'2 кв.'!BA70+'1 кв.'!BA75</f>
        <v>2.5499999999999998</v>
      </c>
      <c r="BB69" s="126">
        <f>'2 кв.'!BB70+'1 кв.'!BB75</f>
        <v>0</v>
      </c>
      <c r="BC69" s="126">
        <f>'2 кв.'!BC70+'1 кв.'!BC75</f>
        <v>1.71</v>
      </c>
      <c r="BD69" s="126">
        <f>'2 кв.'!BD70+'1 кв.'!BD75</f>
        <v>0</v>
      </c>
      <c r="BE69" s="126">
        <f>'2 кв.'!BE70+'1 кв.'!BE75</f>
        <v>0</v>
      </c>
      <c r="BF69" s="126">
        <f>'2 кв.'!BF70+'1 кв.'!BF75</f>
        <v>0</v>
      </c>
      <c r="BG69" s="126">
        <f>'2 кв.'!BG70+'1 кв.'!BG75</f>
        <v>0</v>
      </c>
      <c r="BH69" s="126">
        <f>'2 кв.'!BH70+'1 кв.'!BH75</f>
        <v>0</v>
      </c>
      <c r="BI69" s="126">
        <f>'2 кв.'!BI70+'1 кв.'!BI75</f>
        <v>0</v>
      </c>
      <c r="BJ69" s="126">
        <f>'2 кв.'!BJ70+'1 кв.'!BJ75</f>
        <v>2.5499999999999998</v>
      </c>
      <c r="BK69" s="126">
        <f>'2 кв.'!BK70+'1 кв.'!BK75</f>
        <v>0</v>
      </c>
      <c r="BL69" s="126">
        <f>'2 кв.'!BL70+'1 кв.'!BL75</f>
        <v>2.0710000000000002</v>
      </c>
      <c r="BM69" s="126">
        <f>'2 кв.'!BM70+'1 кв.'!BM75</f>
        <v>0</v>
      </c>
      <c r="BN69" s="126">
        <f>'2 кв.'!BN70+'1 кв.'!BN75</f>
        <v>4.1429999999999998</v>
      </c>
      <c r="BO69" s="126">
        <f>'2 кв.'!BO70+'1 кв.'!BO75</f>
        <v>0</v>
      </c>
      <c r="BP69" s="126">
        <f>'2 кв.'!BP70+'1 кв.'!BP75</f>
        <v>0</v>
      </c>
      <c r="BQ69" s="126">
        <f>'2 кв.'!BQ70+'1 кв.'!BQ75</f>
        <v>0</v>
      </c>
      <c r="BR69" s="126">
        <f>'2 кв.'!BR70+'1 кв.'!BR75</f>
        <v>0</v>
      </c>
      <c r="BS69" s="126">
        <f>'2 кв.'!BS70+'1 кв.'!BS75</f>
        <v>0</v>
      </c>
      <c r="BT69" s="126">
        <f>'2 кв.'!BT70+'1 кв.'!BT75</f>
        <v>0</v>
      </c>
      <c r="BU69" s="126">
        <f>'2 кв.'!BU70+'1 кв.'!BU75</f>
        <v>0</v>
      </c>
      <c r="BV69" s="126">
        <f>'2 кв.'!BV70+'1 кв.'!BV75</f>
        <v>0</v>
      </c>
      <c r="BW69" s="126">
        <f>'2 кв.'!BW70+'1 кв.'!BW75</f>
        <v>0</v>
      </c>
      <c r="BX69" s="126">
        <f>'2 кв.'!BX70+'1 кв.'!BX75</f>
        <v>0</v>
      </c>
      <c r="BY69" s="126">
        <f>'2 кв.'!BY70+'1 кв.'!BY75</f>
        <v>0</v>
      </c>
      <c r="BZ69" s="126">
        <f>'2 кв.'!BZ70+'1 кв.'!BZ75</f>
        <v>0</v>
      </c>
      <c r="CA69" s="126">
        <f>'2 кв.'!CA70+'1 кв.'!CA75</f>
        <v>0</v>
      </c>
      <c r="CB69" s="126">
        <f>'2 кв.'!CB70+'1 кв.'!CB75</f>
        <v>0</v>
      </c>
      <c r="CC69" s="126">
        <f>'2 кв.'!CC70+'1 кв.'!CC75</f>
        <v>0</v>
      </c>
      <c r="CD69" s="126">
        <f>'2 кв.'!CD70+'1 кв.'!CD75</f>
        <v>0</v>
      </c>
      <c r="CE69" s="126">
        <f>'2 кв.'!CE70+'1 кв.'!CE75</f>
        <v>0</v>
      </c>
      <c r="CF69" s="126">
        <f>'2 кв.'!CF70+'1 кв.'!CF75</f>
        <v>0</v>
      </c>
      <c r="CG69" s="126">
        <f>'2 кв.'!CG70+'1 кв.'!CG75</f>
        <v>0</v>
      </c>
      <c r="CH69" s="126">
        <f>'2 кв.'!CH70+'1 кв.'!CH75</f>
        <v>0</v>
      </c>
      <c r="CI69" s="126">
        <f>'2 кв.'!CI70+'1 кв.'!CI75</f>
        <v>0</v>
      </c>
      <c r="CJ69" s="126">
        <f>'2 кв.'!CJ70+'1 кв.'!CJ75</f>
        <v>0</v>
      </c>
      <c r="CK69" s="126">
        <f>'2 кв.'!CK70+'1 кв.'!CK75</f>
        <v>0</v>
      </c>
      <c r="CL69" s="126">
        <f>'2 кв.'!CL70+'1 кв.'!CL75</f>
        <v>0</v>
      </c>
      <c r="CM69" s="126">
        <f>'2 кв.'!CM70+'1 кв.'!CM75</f>
        <v>12.292</v>
      </c>
      <c r="CN69" s="126">
        <f>'2 кв.'!CN70+'1 кв.'!CN75</f>
        <v>0</v>
      </c>
      <c r="CO69" s="126">
        <f>'2 кв.'!CO70+'1 кв.'!CO75</f>
        <v>0</v>
      </c>
      <c r="CP69" s="126">
        <f>'2 кв.'!CP70+'1 кв.'!CP75</f>
        <v>0</v>
      </c>
      <c r="CQ69" s="126">
        <f>'2 кв.'!CQ70+'1 кв.'!CQ75</f>
        <v>0</v>
      </c>
      <c r="CR69" s="126">
        <f>'2 кв.'!CR70+'1 кв.'!CR75</f>
        <v>0</v>
      </c>
      <c r="CS69" s="126">
        <f>'2 кв.'!CS70+'1 кв.'!CS75</f>
        <v>0</v>
      </c>
      <c r="CT69" s="126">
        <f>'2 кв.'!CT70+'1 кв.'!CT75</f>
        <v>1.7</v>
      </c>
      <c r="CU69" s="126">
        <f>'2 кв.'!CU70+'1 кв.'!CU75</f>
        <v>0</v>
      </c>
      <c r="CV69" s="126">
        <f>'2 кв.'!CV70+'1 кв.'!CV75</f>
        <v>1.7</v>
      </c>
      <c r="CW69" s="126">
        <f>'2 кв.'!CW70+'1 кв.'!CW75</f>
        <v>0</v>
      </c>
      <c r="CX69" s="126">
        <f>'2 кв.'!CX70+'1 кв.'!CX75</f>
        <v>0</v>
      </c>
      <c r="CY69" s="126">
        <f>'2 кв.'!CY70+'1 кв.'!CY75</f>
        <v>2.5619999999999998</v>
      </c>
      <c r="CZ69" s="126">
        <f>'2 кв.'!CZ70+'1 кв.'!CZ75</f>
        <v>0</v>
      </c>
      <c r="DA69" s="126">
        <f>'2 кв.'!DA70+'1 кв.'!DA75</f>
        <v>0</v>
      </c>
      <c r="DB69" s="126">
        <f>'2 кв.'!DB70+'1 кв.'!DB75</f>
        <v>0.85399999999999998</v>
      </c>
      <c r="DC69" s="126">
        <f>'2 кв.'!DC70+'1 кв.'!DC75</f>
        <v>0</v>
      </c>
      <c r="DD69" s="126">
        <f>'2 кв.'!DD70+'1 кв.'!DD75</f>
        <v>0</v>
      </c>
      <c r="DE69" s="126">
        <f>'2 кв.'!DE70+'1 кв.'!DE75</f>
        <v>0</v>
      </c>
      <c r="DF69" s="126">
        <f>'2 кв.'!DF70+'1 кв.'!DF75</f>
        <v>0</v>
      </c>
      <c r="DG69" s="126">
        <f>'2 кв.'!DG70+'1 кв.'!DG75</f>
        <v>0</v>
      </c>
      <c r="DH69" s="126">
        <f>'2 кв.'!DH70+'1 кв.'!DH75</f>
        <v>0</v>
      </c>
      <c r="DI69" s="126">
        <f>'2 кв.'!DI70+'1 кв.'!DI75</f>
        <v>0</v>
      </c>
      <c r="DJ69" s="126">
        <f>'2 кв.'!DJ70+'1 кв.'!DJ75</f>
        <v>0</v>
      </c>
      <c r="DK69" s="126">
        <f>'2 кв.'!DK70+'1 кв.'!DK75</f>
        <v>0</v>
      </c>
      <c r="DL69" s="126">
        <f>'2 кв.'!DL70+'1 кв.'!DL75</f>
        <v>0</v>
      </c>
      <c r="DM69" s="126">
        <f>'2 кв.'!DM70+'1 кв.'!DM75</f>
        <v>2.9689999999999999</v>
      </c>
      <c r="DN69" s="126">
        <f>'2 кв.'!DN70+'1 кв.'!DN75</f>
        <v>0</v>
      </c>
      <c r="DO69" s="126">
        <f>'2 кв.'!DO70+'1 кв.'!DO75</f>
        <v>0</v>
      </c>
      <c r="DP69" s="126">
        <f>'2 кв.'!DP70+'1 кв.'!DP75</f>
        <v>0</v>
      </c>
      <c r="DQ69" s="126">
        <f>'2 кв.'!DQ70+'1 кв.'!DQ75</f>
        <v>0</v>
      </c>
      <c r="DR69" s="126">
        <f>'2 кв.'!DR70+'1 кв.'!DR75</f>
        <v>0</v>
      </c>
      <c r="DS69" s="126">
        <f>'2 кв.'!DS70+'1 кв.'!DS75</f>
        <v>0</v>
      </c>
      <c r="DT69" s="126">
        <f>'2 кв.'!DT70+'1 кв.'!DT75</f>
        <v>0</v>
      </c>
      <c r="DU69" s="126">
        <f>'2 кв.'!DU70+'1 кв.'!DU75</f>
        <v>0</v>
      </c>
      <c r="DV69" s="126">
        <f>'2 кв.'!DV70+'1 кв.'!DV75</f>
        <v>0</v>
      </c>
      <c r="DW69" s="126">
        <f>'2 кв.'!DW70+'1 кв.'!DW75</f>
        <v>0</v>
      </c>
      <c r="DX69" s="126">
        <f>'2 кв.'!DX70+'1 кв.'!DX75</f>
        <v>0</v>
      </c>
      <c r="DY69" s="126">
        <f>'2 кв.'!DY70+'1 кв.'!DY75</f>
        <v>0</v>
      </c>
      <c r="DZ69" s="126">
        <f>'2 кв.'!DZ70+'1 кв.'!DZ75</f>
        <v>0</v>
      </c>
      <c r="EA69" s="126">
        <f>'2 кв.'!EA70+'1 кв.'!EA75</f>
        <v>0</v>
      </c>
      <c r="EB69" s="126">
        <f>'2 кв.'!EB70+'1 кв.'!EB75</f>
        <v>0</v>
      </c>
      <c r="EC69" s="126">
        <f>'2 кв.'!EC70+'1 кв.'!EC75</f>
        <v>0</v>
      </c>
      <c r="ED69" s="126">
        <f>'2 кв.'!ED70+'1 кв.'!ED75</f>
        <v>0</v>
      </c>
      <c r="EE69" s="126">
        <f>'2 кв.'!EE70+'1 кв.'!EE75</f>
        <v>0</v>
      </c>
      <c r="EF69" s="126">
        <f>'2 кв.'!EF70+'1 кв.'!EF75</f>
        <v>0</v>
      </c>
      <c r="EG69" s="126">
        <f>'2 кв.'!EG70+'1 кв.'!EG75</f>
        <v>0</v>
      </c>
      <c r="EH69" s="126">
        <f>'2 кв.'!EH70+'1 кв.'!EH75</f>
        <v>0</v>
      </c>
      <c r="EI69" s="126">
        <f>'2 кв.'!EI70+'1 кв.'!EI75</f>
        <v>0</v>
      </c>
      <c r="EJ69" s="126">
        <f>'2 кв.'!EJ70+'1 кв.'!EJ75</f>
        <v>0</v>
      </c>
      <c r="EK69" s="126">
        <f>'2 кв.'!EK70+'1 кв.'!EK75</f>
        <v>0</v>
      </c>
      <c r="EL69" s="126">
        <f>'2 кв.'!EL70+'1 кв.'!EL75</f>
        <v>0</v>
      </c>
      <c r="EM69" s="126">
        <f>'2 кв.'!EM70+'1 кв.'!EM75</f>
        <v>0</v>
      </c>
      <c r="EN69" s="126">
        <f>'2 кв.'!EN70+'1 кв.'!EN75</f>
        <v>0</v>
      </c>
      <c r="EO69" s="126">
        <f>'2 кв.'!EO70+'1 кв.'!EO75</f>
        <v>2.5609999999999999</v>
      </c>
      <c r="EP69" s="126">
        <f>'2 кв.'!EP70+'1 кв.'!EP75</f>
        <v>4.6340000000000003</v>
      </c>
      <c r="EQ69" s="126">
        <f>'2 кв.'!EQ70+'1 кв.'!EQ75</f>
        <v>0</v>
      </c>
      <c r="ER69" s="126">
        <f>'2 кв.'!ER70+'1 кв.'!ER75</f>
        <v>0</v>
      </c>
      <c r="ES69" s="126">
        <f>'2 кв.'!ES70+'1 кв.'!ES75</f>
        <v>0</v>
      </c>
      <c r="ET69" s="126">
        <f>'2 кв.'!ET70+'1 кв.'!ET75</f>
        <v>4.25</v>
      </c>
      <c r="EU69" s="126">
        <f>'2 кв.'!EU70+'1 кв.'!EU75</f>
        <v>0</v>
      </c>
      <c r="EV69" s="126">
        <f>'2 кв.'!EV70+'1 кв.'!EV75</f>
        <v>0</v>
      </c>
      <c r="EW69" s="126">
        <f>'2 кв.'!EW70+'1 кв.'!EW75</f>
        <v>0</v>
      </c>
      <c r="EX69" s="126">
        <f>'2 кв.'!EX70+'1 кв.'!EX75</f>
        <v>0</v>
      </c>
      <c r="EY69" s="126">
        <f>'2 кв.'!EY70+'1 кв.'!EY75</f>
        <v>0</v>
      </c>
      <c r="EZ69" s="126">
        <f>'2 кв.'!EZ70+'1 кв.'!EZ75</f>
        <v>5.1260000000000003</v>
      </c>
      <c r="FA69" s="126">
        <f>'2 кв.'!FA70+'1 кв.'!FA75</f>
        <v>0</v>
      </c>
      <c r="FB69" s="126">
        <f>'2 кв.'!FB70+'1 кв.'!FB75</f>
        <v>0</v>
      </c>
      <c r="FC69" s="126">
        <f>'2 кв.'!FC70+'1 кв.'!FC75</f>
        <v>0</v>
      </c>
      <c r="FD69" s="126">
        <f>'2 кв.'!FD70+'1 кв.'!FD75</f>
        <v>0</v>
      </c>
      <c r="FE69" s="126">
        <f>'2 кв.'!FE70+'1 кв.'!FE75</f>
        <v>0</v>
      </c>
      <c r="FF69" s="126">
        <f>'2 кв.'!FF70+'1 кв.'!FF75</f>
        <v>0</v>
      </c>
      <c r="FG69" s="126">
        <f>'2 кв.'!FG70+'1 кв.'!FG75</f>
        <v>0</v>
      </c>
      <c r="FH69" s="126">
        <f>'2 кв.'!FH70+'1 кв.'!FH75</f>
        <v>0</v>
      </c>
      <c r="FI69" s="126">
        <f>'2 кв.'!FI70+'1 кв.'!FI75</f>
        <v>0</v>
      </c>
      <c r="FJ69" s="126">
        <f>'2 кв.'!FJ70+'1 кв.'!FJ75</f>
        <v>0</v>
      </c>
      <c r="FK69" s="126">
        <f>'2 кв.'!FK70+'1 кв.'!FK75</f>
        <v>0</v>
      </c>
      <c r="FL69" s="126">
        <f>'2 кв.'!FL70+'1 кв.'!FL75</f>
        <v>0</v>
      </c>
      <c r="FM69" s="126">
        <f>'2 кв.'!FM70+'1 кв.'!FM75</f>
        <v>9.6449999999999996</v>
      </c>
      <c r="FN69" s="126">
        <f>'2 кв.'!FN70+'1 кв.'!FN75</f>
        <v>0</v>
      </c>
      <c r="FO69" s="126">
        <f>'2 кв.'!FO70+'1 кв.'!FO75</f>
        <v>0</v>
      </c>
      <c r="FP69" s="126">
        <f>'2 кв.'!FP70+'1 кв.'!FP75</f>
        <v>0</v>
      </c>
      <c r="FQ69" s="126">
        <f>'2 кв.'!FQ70+'1 кв.'!FQ75</f>
        <v>0</v>
      </c>
      <c r="FR69" s="126">
        <f>'2 кв.'!FR70+'1 кв.'!FR75</f>
        <v>0</v>
      </c>
      <c r="FS69" s="126">
        <f>'2 кв.'!FS70+'1 кв.'!FS75</f>
        <v>0</v>
      </c>
      <c r="FT69" s="126">
        <f>'2 кв.'!FT70+'1 кв.'!FT75</f>
        <v>0</v>
      </c>
      <c r="FU69" s="126">
        <f>'2 кв.'!FU70+'1 кв.'!FU75</f>
        <v>0</v>
      </c>
      <c r="FV69" s="126">
        <f>'2 кв.'!FV70+'1 кв.'!FV75</f>
        <v>0</v>
      </c>
      <c r="FW69" s="126">
        <f>'2 кв.'!FW70+'1 кв.'!FW75</f>
        <v>0</v>
      </c>
      <c r="FX69" s="126">
        <f>'2 кв.'!FX70+'1 кв.'!FX75</f>
        <v>0</v>
      </c>
      <c r="FY69" s="126">
        <f>'2 кв.'!FY70+'1 кв.'!FY75</f>
        <v>4.2720000000000002</v>
      </c>
      <c r="FZ69" s="126">
        <f>'2 кв.'!FZ70+'1 кв.'!FZ75</f>
        <v>0</v>
      </c>
      <c r="GA69" s="126">
        <f>'2 кв.'!GA70+'1 кв.'!GA75</f>
        <v>5.1269999999999998</v>
      </c>
      <c r="GB69" s="126">
        <f>'2 кв.'!GB70+'1 кв.'!GB75</f>
        <v>0</v>
      </c>
      <c r="GC69" s="126">
        <f>'2 кв.'!GC70+'1 кв.'!GC75</f>
        <v>0</v>
      </c>
      <c r="GD69" s="126">
        <f>'2 кв.'!GD70+'1 кв.'!GD75</f>
        <v>12.318</v>
      </c>
      <c r="GE69" s="126">
        <f>'2 кв.'!GE70+'1 кв.'!GE75</f>
        <v>3.415</v>
      </c>
      <c r="GF69" s="126">
        <f>'2 кв.'!GF70+'1 кв.'!GF75</f>
        <v>4.2690000000000001</v>
      </c>
      <c r="GG69" s="126">
        <f>'2 кв.'!GG70+'1 кв.'!GG75</f>
        <v>0</v>
      </c>
      <c r="GH69" s="126">
        <f>'2 кв.'!GH70+'1 кв.'!GH75</f>
        <v>0</v>
      </c>
      <c r="GI69" s="126">
        <f>'2 кв.'!GI70+'1 кв.'!GI75</f>
        <v>0</v>
      </c>
      <c r="GJ69" s="126">
        <f>'2 кв.'!GJ70+'1 кв.'!GJ75</f>
        <v>7.899</v>
      </c>
      <c r="GK69" s="126">
        <f>'2 кв.'!GK70+'1 кв.'!GK75</f>
        <v>0</v>
      </c>
      <c r="GL69" s="126">
        <f>'2 кв.'!GL70+'1 кв.'!GL75</f>
        <v>0</v>
      </c>
      <c r="GM69" s="126">
        <f>'2 кв.'!GM70+'1 кв.'!GM75</f>
        <v>0</v>
      </c>
      <c r="GN69" s="126">
        <f>'2 кв.'!GN70+'1 кв.'!GN75</f>
        <v>2.5539999999999998</v>
      </c>
      <c r="GO69" s="126">
        <f>'2 кв.'!GO70+'1 кв.'!GO75</f>
        <v>0</v>
      </c>
      <c r="GP69" s="126">
        <f>'2 кв.'!GP70+'1 кв.'!GP75</f>
        <v>6.1929999999999996</v>
      </c>
      <c r="GQ69" s="126">
        <f>'2 кв.'!GQ70+'1 кв.'!GQ75</f>
        <v>6.34</v>
      </c>
      <c r="GR69" s="126">
        <f>'2 кв.'!GR70+'1 кв.'!GR75</f>
        <v>0</v>
      </c>
      <c r="GS69" s="126">
        <f>'2 кв.'!GS70+'1 кв.'!GS75</f>
        <v>0</v>
      </c>
      <c r="GT69" s="126">
        <f>'2 кв.'!GT70+'1 кв.'!GT75</f>
        <v>3.4</v>
      </c>
      <c r="GU69" s="126">
        <f>'2 кв.'!GU70+'1 кв.'!GU75</f>
        <v>0</v>
      </c>
      <c r="GV69" s="126">
        <f>'2 кв.'!GV70+'1 кв.'!GV75</f>
        <v>0</v>
      </c>
      <c r="GW69" s="126">
        <f>'2 кв.'!GW70+'1 кв.'!GW75</f>
        <v>0</v>
      </c>
      <c r="GX69" s="126">
        <f>'2 кв.'!GX70+'1 кв.'!GX75</f>
        <v>0</v>
      </c>
      <c r="GY69" s="126">
        <f>'2 кв.'!GY70+'1 кв.'!GY75</f>
        <v>0</v>
      </c>
      <c r="GZ69" s="126">
        <f>'2 кв.'!GZ70+'1 кв.'!GZ75</f>
        <v>5.0110000000000001</v>
      </c>
      <c r="HA69" s="126">
        <f>'2 кв.'!HA70+'1 кв.'!HA75</f>
        <v>2.5609999999999999</v>
      </c>
      <c r="HB69" s="126">
        <f>'2 кв.'!HB70+'1 кв.'!HB75</f>
        <v>4.2690000000000001</v>
      </c>
      <c r="HC69" s="126">
        <f>'2 кв.'!HC70+'1 кв.'!HC75</f>
        <v>0</v>
      </c>
      <c r="HD69" s="126">
        <f>'2 кв.'!HD70+'1 кв.'!HD75</f>
        <v>0</v>
      </c>
      <c r="HE69" s="126">
        <f>'2 кв.'!HE70+'1 кв.'!HE75</f>
        <v>0</v>
      </c>
      <c r="HF69" s="126">
        <f>'2 кв.'!HF70+'1 кв.'!HF75</f>
        <v>0</v>
      </c>
      <c r="HG69" s="126">
        <f>'2 кв.'!HG70+'1 кв.'!HG75</f>
        <v>1.71</v>
      </c>
      <c r="HH69" s="126">
        <f>'2 кв.'!HH70+'1 кв.'!HH75</f>
        <v>0</v>
      </c>
      <c r="HI69" s="126">
        <f>'2 кв.'!HI70+'1 кв.'!HI75</f>
        <v>2.5609999999999999</v>
      </c>
      <c r="HJ69" s="126">
        <f>'2 кв.'!HJ70+'1 кв.'!HJ75</f>
        <v>0</v>
      </c>
      <c r="HK69" s="126">
        <f>'2 кв.'!HK70+'1 кв.'!HK75</f>
        <v>0</v>
      </c>
      <c r="HL69" s="126">
        <f>'2 кв.'!HL70+'1 кв.'!HL75</f>
        <v>0</v>
      </c>
      <c r="HM69" s="126">
        <f>'2 кв.'!HM70+'1 кв.'!HM75</f>
        <v>0</v>
      </c>
      <c r="HN69" s="126">
        <f>'2 кв.'!HN70+'1 кв.'!HN75</f>
        <v>3.415</v>
      </c>
      <c r="HO69" s="126">
        <f>'2 кв.'!HO70+'1 кв.'!HO75</f>
        <v>6.0659999999999998</v>
      </c>
      <c r="HP69" s="126">
        <f>'2 кв.'!HP70+'1 кв.'!HP75</f>
        <v>3.415</v>
      </c>
      <c r="HQ69" s="126">
        <f>'2 кв.'!HQ70+'1 кв.'!HQ75</f>
        <v>0</v>
      </c>
      <c r="HR69" s="126">
        <f>'2 кв.'!HR70+'1 кв.'!HR75</f>
        <v>0</v>
      </c>
      <c r="HS69" s="126">
        <f>'2 кв.'!HS70+'1 кв.'!HS75</f>
        <v>0</v>
      </c>
      <c r="HT69" s="126">
        <f>'2 кв.'!HT70+'1 кв.'!HT75</f>
        <v>0</v>
      </c>
      <c r="HU69" s="126">
        <f>'2 кв.'!HU70+'1 кв.'!HU75</f>
        <v>0</v>
      </c>
      <c r="HV69" s="126">
        <f>'2 кв.'!HV70+'1 кв.'!HV75</f>
        <v>0</v>
      </c>
      <c r="HW69" s="126">
        <f>'2 кв.'!HW70+'1 кв.'!HW75</f>
        <v>0</v>
      </c>
      <c r="HX69" s="126">
        <f>'2 кв.'!HX70+'1 кв.'!HX75</f>
        <v>0</v>
      </c>
      <c r="HY69" s="126">
        <f>'2 кв.'!HY70+'1 кв.'!HY75</f>
        <v>0</v>
      </c>
      <c r="HZ69" s="126">
        <f>'2 кв.'!HZ70+'1 кв.'!HZ75</f>
        <v>0</v>
      </c>
      <c r="IA69" s="126">
        <f>'2 кв.'!IA70+'1 кв.'!IA75</f>
        <v>0</v>
      </c>
      <c r="IB69" s="126">
        <f>'2 кв.'!IB70+'1 кв.'!IB75</f>
        <v>0</v>
      </c>
      <c r="IC69" s="126">
        <f>'2 кв.'!IC70+'1 кв.'!IC75</f>
        <v>0</v>
      </c>
      <c r="ID69" s="126">
        <f>'2 кв.'!ID70+'1 кв.'!ID75</f>
        <v>0</v>
      </c>
      <c r="IE69" s="126">
        <f>'2 кв.'!IE70+'1 кв.'!IE75</f>
        <v>0</v>
      </c>
      <c r="IF69" s="126">
        <f>'2 кв.'!IF70+'1 кв.'!IF75</f>
        <v>3.415</v>
      </c>
    </row>
    <row r="70" spans="1:240" ht="13.5" customHeight="1">
      <c r="A70" s="15" t="s">
        <v>92</v>
      </c>
      <c r="B70" s="53" t="s">
        <v>93</v>
      </c>
      <c r="C70" s="16" t="s">
        <v>45</v>
      </c>
      <c r="D70" s="122">
        <f t="shared" si="6"/>
        <v>1.4050999999999996</v>
      </c>
      <c r="E70" s="85">
        <f t="shared" si="7"/>
        <v>1.4050999999999996</v>
      </c>
      <c r="F70" s="78"/>
      <c r="G70" s="126">
        <f>'2 кв.'!G71+'1 кв.'!G76</f>
        <v>0</v>
      </c>
      <c r="H70" s="126">
        <f>'2 кв.'!H71+'1 кв.'!H76</f>
        <v>0</v>
      </c>
      <c r="I70" s="126">
        <f>'2 кв.'!I71+'1 кв.'!I76</f>
        <v>2E-3</v>
      </c>
      <c r="J70" s="126">
        <f>'2 кв.'!J71+'1 кв.'!J76</f>
        <v>5.0000000000000001E-3</v>
      </c>
      <c r="K70" s="126">
        <f>'2 кв.'!K71+'1 кв.'!K76</f>
        <v>0</v>
      </c>
      <c r="L70" s="126">
        <f>'2 кв.'!L71+'1 кв.'!L76</f>
        <v>0</v>
      </c>
      <c r="M70" s="126">
        <f>'2 кв.'!M71+'1 кв.'!M76</f>
        <v>0</v>
      </c>
      <c r="N70" s="126">
        <f>'2 кв.'!N71+'1 кв.'!N76</f>
        <v>0</v>
      </c>
      <c r="O70" s="126">
        <f>'2 кв.'!O71+'1 кв.'!O76</f>
        <v>0</v>
      </c>
      <c r="P70" s="126">
        <f>'2 кв.'!P71+'1 кв.'!P76</f>
        <v>0</v>
      </c>
      <c r="Q70" s="126">
        <f>'2 кв.'!Q71+'1 кв.'!Q76</f>
        <v>0</v>
      </c>
      <c r="R70" s="126">
        <f>'2 кв.'!R71+'1 кв.'!R76</f>
        <v>0</v>
      </c>
      <c r="S70" s="126">
        <f>'2 кв.'!S71+'1 кв.'!S76</f>
        <v>6.0000000000000001E-3</v>
      </c>
      <c r="T70" s="126">
        <f>'2 кв.'!T71+'1 кв.'!T76</f>
        <v>0</v>
      </c>
      <c r="U70" s="126">
        <f>'2 кв.'!U71+'1 кв.'!U76</f>
        <v>0</v>
      </c>
      <c r="V70" s="126">
        <f>'2 кв.'!V71+'1 кв.'!V76</f>
        <v>6.0000000000000001E-3</v>
      </c>
      <c r="W70" s="126">
        <f>'2 кв.'!W71+'1 кв.'!W76</f>
        <v>0</v>
      </c>
      <c r="X70" s="126">
        <f>'2 кв.'!X71+'1 кв.'!X76</f>
        <v>0</v>
      </c>
      <c r="Y70" s="126">
        <f>'2 кв.'!Y71+'1 кв.'!Y76</f>
        <v>4.0000000000000001E-3</v>
      </c>
      <c r="Z70" s="126">
        <f>'2 кв.'!Z71+'1 кв.'!Z76</f>
        <v>5.0000000000000001E-3</v>
      </c>
      <c r="AA70" s="126">
        <f>'2 кв.'!AA71+'1 кв.'!AA76</f>
        <v>0</v>
      </c>
      <c r="AB70" s="126">
        <f>'2 кв.'!AB71+'1 кв.'!AB76</f>
        <v>0</v>
      </c>
      <c r="AC70" s="126">
        <f>'2 кв.'!AC71+'1 кв.'!AC76</f>
        <v>0</v>
      </c>
      <c r="AD70" s="126">
        <f>'2 кв.'!AD71+'1 кв.'!AD76</f>
        <v>0</v>
      </c>
      <c r="AE70" s="126">
        <f>'2 кв.'!AE71+'1 кв.'!AE76</f>
        <v>4.0000000000000001E-3</v>
      </c>
      <c r="AF70" s="126">
        <f>'2 кв.'!AF71+'1 кв.'!AF76</f>
        <v>4.0000000000000001E-3</v>
      </c>
      <c r="AG70" s="126">
        <f>'2 кв.'!AG71+'1 кв.'!AG76</f>
        <v>5.0000000000000001E-3</v>
      </c>
      <c r="AH70" s="126">
        <f>'2 кв.'!AH71+'1 кв.'!AH76</f>
        <v>5.0000000000000001E-3</v>
      </c>
      <c r="AI70" s="126">
        <f>'2 кв.'!AI71+'1 кв.'!AI76</f>
        <v>4.0000000000000001E-3</v>
      </c>
      <c r="AJ70" s="126">
        <f>'2 кв.'!AJ71+'1 кв.'!AJ76</f>
        <v>1.7000000000000001E-2</v>
      </c>
      <c r="AK70" s="126">
        <f>'2 кв.'!AK71+'1 кв.'!AK76</f>
        <v>1.2E-2</v>
      </c>
      <c r="AL70" s="126">
        <f>'2 кв.'!AL71+'1 кв.'!AL76</f>
        <v>3.5000000000000003E-2</v>
      </c>
      <c r="AM70" s="126">
        <f>'2 кв.'!AM71+'1 кв.'!AM76</f>
        <v>3.0000000000000001E-3</v>
      </c>
      <c r="AN70" s="126">
        <f>'2 кв.'!AN71+'1 кв.'!AN76</f>
        <v>2E-3</v>
      </c>
      <c r="AO70" s="126">
        <f>'2 кв.'!AO71+'1 кв.'!AO76</f>
        <v>2E-3</v>
      </c>
      <c r="AP70" s="126">
        <f>'2 кв.'!AP71+'1 кв.'!AP76</f>
        <v>2E-3</v>
      </c>
      <c r="AQ70" s="126">
        <f>'2 кв.'!AQ71+'1 кв.'!AQ76</f>
        <v>2E-3</v>
      </c>
      <c r="AR70" s="126">
        <f>'2 кв.'!AR71+'1 кв.'!AR76</f>
        <v>0</v>
      </c>
      <c r="AS70" s="126">
        <f>'2 кв.'!AS71+'1 кв.'!AS76</f>
        <v>0</v>
      </c>
      <c r="AT70" s="126">
        <f>'2 кв.'!AT71+'1 кв.'!AT76</f>
        <v>3.0000000000000001E-3</v>
      </c>
      <c r="AU70" s="126">
        <f>'2 кв.'!AU71+'1 кв.'!AU76</f>
        <v>6.0000000000000001E-3</v>
      </c>
      <c r="AV70" s="126">
        <f>'2 кв.'!AV71+'1 кв.'!AV76</f>
        <v>2E-3</v>
      </c>
      <c r="AW70" s="126">
        <f>'2 кв.'!AW71+'1 кв.'!AW76</f>
        <v>1E-3</v>
      </c>
      <c r="AX70" s="126">
        <f>'2 кв.'!AX71+'1 кв.'!AX76</f>
        <v>0</v>
      </c>
      <c r="AY70" s="126">
        <f>'2 кв.'!AY71+'1 кв.'!AY76</f>
        <v>1E-3</v>
      </c>
      <c r="AZ70" s="126">
        <f>'2 кв.'!AZ71+'1 кв.'!AZ76</f>
        <v>0</v>
      </c>
      <c r="BA70" s="126">
        <f>'2 кв.'!BA71+'1 кв.'!BA76</f>
        <v>3.0000000000000001E-3</v>
      </c>
      <c r="BB70" s="126">
        <f>'2 кв.'!BB71+'1 кв.'!BB76</f>
        <v>2E-3</v>
      </c>
      <c r="BC70" s="126">
        <f>'2 кв.'!BC71+'1 кв.'!BC76</f>
        <v>3.0000000000000001E-3</v>
      </c>
      <c r="BD70" s="126">
        <f>'2 кв.'!BD71+'1 кв.'!BD76</f>
        <v>3.0000000000000001E-3</v>
      </c>
      <c r="BE70" s="126">
        <f>'2 кв.'!BE71+'1 кв.'!BE76</f>
        <v>2E-3</v>
      </c>
      <c r="BF70" s="126">
        <f>'2 кв.'!BF71+'1 кв.'!BF76</f>
        <v>3.0000000000000001E-3</v>
      </c>
      <c r="BG70" s="126">
        <f>'2 кв.'!BG71+'1 кв.'!BG76</f>
        <v>0</v>
      </c>
      <c r="BH70" s="126">
        <f>'2 кв.'!BH71+'1 кв.'!BH76</f>
        <v>0</v>
      </c>
      <c r="BI70" s="126">
        <f>'2 кв.'!BI71+'1 кв.'!BI76</f>
        <v>0.01</v>
      </c>
      <c r="BJ70" s="126">
        <f>'2 кв.'!BJ71+'1 кв.'!BJ76</f>
        <v>4.0000000000000001E-3</v>
      </c>
      <c r="BK70" s="126">
        <f>'2 кв.'!BK71+'1 кв.'!BK76</f>
        <v>0.01</v>
      </c>
      <c r="BL70" s="126">
        <f>'2 кв.'!BL71+'1 кв.'!BL76</f>
        <v>6.0000000000000001E-3</v>
      </c>
      <c r="BM70" s="126">
        <f>'2 кв.'!BM71+'1 кв.'!BM76</f>
        <v>8.0000000000000002E-3</v>
      </c>
      <c r="BN70" s="126">
        <f>'2 кв.'!BN71+'1 кв.'!BN76</f>
        <v>2E-3</v>
      </c>
      <c r="BO70" s="126">
        <f>'2 кв.'!BO71+'1 кв.'!BO76</f>
        <v>0</v>
      </c>
      <c r="BP70" s="126">
        <f>'2 кв.'!BP71+'1 кв.'!BP76</f>
        <v>0</v>
      </c>
      <c r="BQ70" s="126">
        <f>'2 кв.'!BQ71+'1 кв.'!BQ76</f>
        <v>0</v>
      </c>
      <c r="BR70" s="126">
        <f>'2 кв.'!BR71+'1 кв.'!BR76</f>
        <v>0</v>
      </c>
      <c r="BS70" s="126">
        <f>'2 кв.'!BS71+'1 кв.'!BS76</f>
        <v>0</v>
      </c>
      <c r="BT70" s="126">
        <f>'2 кв.'!BT71+'1 кв.'!BT76</f>
        <v>6.0000000000000001E-3</v>
      </c>
      <c r="BU70" s="126">
        <f>'2 кв.'!BU71+'1 кв.'!BU76</f>
        <v>8.0000000000000002E-3</v>
      </c>
      <c r="BV70" s="126">
        <f>'2 кв.'!BV71+'1 кв.'!BV76</f>
        <v>0</v>
      </c>
      <c r="BW70" s="126">
        <f>'2 кв.'!BW71+'1 кв.'!BW76</f>
        <v>0</v>
      </c>
      <c r="BX70" s="126">
        <f>'2 кв.'!BX71+'1 кв.'!BX76</f>
        <v>3.0000000000000001E-3</v>
      </c>
      <c r="BY70" s="126">
        <f>'2 кв.'!BY71+'1 кв.'!BY76</f>
        <v>0</v>
      </c>
      <c r="BZ70" s="126">
        <f>'2 кв.'!BZ71+'1 кв.'!BZ76</f>
        <v>1.4999999999999999E-2</v>
      </c>
      <c r="CA70" s="126">
        <f>'2 кв.'!CA71+'1 кв.'!CA76</f>
        <v>1.4999999999999999E-2</v>
      </c>
      <c r="CB70" s="126">
        <f>'2 кв.'!CB71+'1 кв.'!CB76</f>
        <v>0</v>
      </c>
      <c r="CC70" s="126">
        <f>'2 кв.'!CC71+'1 кв.'!CC76</f>
        <v>0</v>
      </c>
      <c r="CD70" s="126">
        <f>'2 кв.'!CD71+'1 кв.'!CD76</f>
        <v>0</v>
      </c>
      <c r="CE70" s="126">
        <f>'2 кв.'!CE71+'1 кв.'!CE76</f>
        <v>0</v>
      </c>
      <c r="CF70" s="126">
        <f>'2 кв.'!CF71+'1 кв.'!CF76</f>
        <v>0</v>
      </c>
      <c r="CG70" s="126">
        <f>'2 кв.'!CG71+'1 кв.'!CG76</f>
        <v>0</v>
      </c>
      <c r="CH70" s="126">
        <f>'2 кв.'!CH71+'1 кв.'!CH76</f>
        <v>0</v>
      </c>
      <c r="CI70" s="126">
        <f>'2 кв.'!CI71+'1 кв.'!CI76</f>
        <v>0</v>
      </c>
      <c r="CJ70" s="126">
        <f>'2 кв.'!CJ71+'1 кв.'!CJ76</f>
        <v>3.0000000000000002E-2</v>
      </c>
      <c r="CK70" s="126">
        <f>'2 кв.'!CK71+'1 кв.'!CK76</f>
        <v>0</v>
      </c>
      <c r="CL70" s="126">
        <f>'2 кв.'!CL71+'1 кв.'!CL76</f>
        <v>4.0000000000000001E-3</v>
      </c>
      <c r="CM70" s="126">
        <f>'2 кв.'!CM71+'1 кв.'!CM76</f>
        <v>0</v>
      </c>
      <c r="CN70" s="126">
        <f>'2 кв.'!CN71+'1 кв.'!CN76</f>
        <v>0</v>
      </c>
      <c r="CO70" s="126">
        <f>'2 кв.'!CO71+'1 кв.'!CO76</f>
        <v>0</v>
      </c>
      <c r="CP70" s="126">
        <f>'2 кв.'!CP71+'1 кв.'!CP76</f>
        <v>5.0000000000000001E-3</v>
      </c>
      <c r="CQ70" s="126">
        <f>'2 кв.'!CQ71+'1 кв.'!CQ76</f>
        <v>9.0000000000000011E-3</v>
      </c>
      <c r="CR70" s="126">
        <f>'2 кв.'!CR71+'1 кв.'!CR76</f>
        <v>4.0000000000000001E-3</v>
      </c>
      <c r="CS70" s="126">
        <f>'2 кв.'!CS71+'1 кв.'!CS76</f>
        <v>0</v>
      </c>
      <c r="CT70" s="126">
        <f>'2 кв.'!CT71+'1 кв.'!CT76</f>
        <v>2E-3</v>
      </c>
      <c r="CU70" s="126">
        <f>'2 кв.'!CU71+'1 кв.'!CU76</f>
        <v>0</v>
      </c>
      <c r="CV70" s="126">
        <f>'2 кв.'!CV71+'1 кв.'!CV76</f>
        <v>1.2E-2</v>
      </c>
      <c r="CW70" s="126">
        <f>'2 кв.'!CW71+'1 кв.'!CW76</f>
        <v>0</v>
      </c>
      <c r="CX70" s="126">
        <f>'2 кв.'!CX71+'1 кв.'!CX76</f>
        <v>0.01</v>
      </c>
      <c r="CY70" s="126">
        <f>'2 кв.'!CY71+'1 кв.'!CY76</f>
        <v>7.0000000000000001E-3</v>
      </c>
      <c r="CZ70" s="126">
        <f>'2 кв.'!CZ71+'1 кв.'!CZ76</f>
        <v>5.0000000000000001E-3</v>
      </c>
      <c r="DA70" s="126">
        <f>'2 кв.'!DA71+'1 кв.'!DA76</f>
        <v>3.0000000000000001E-3</v>
      </c>
      <c r="DB70" s="126">
        <f>'2 кв.'!DB71+'1 кв.'!DB76</f>
        <v>1E-3</v>
      </c>
      <c r="DC70" s="126">
        <f>'2 кв.'!DC71+'1 кв.'!DC76</f>
        <v>0</v>
      </c>
      <c r="DD70" s="126">
        <f>'2 кв.'!DD71+'1 кв.'!DD76</f>
        <v>0</v>
      </c>
      <c r="DE70" s="126">
        <f>'2 кв.'!DE71+'1 кв.'!DE76</f>
        <v>0</v>
      </c>
      <c r="DF70" s="126">
        <f>'2 кв.'!DF71+'1 кв.'!DF76</f>
        <v>0</v>
      </c>
      <c r="DG70" s="126">
        <f>'2 кв.'!DG71+'1 кв.'!DG76</f>
        <v>0</v>
      </c>
      <c r="DH70" s="126">
        <f>'2 кв.'!DH71+'1 кв.'!DH76</f>
        <v>0</v>
      </c>
      <c r="DI70" s="126">
        <f>'2 кв.'!DI71+'1 кв.'!DI76</f>
        <v>0</v>
      </c>
      <c r="DJ70" s="126">
        <f>'2 кв.'!DJ71+'1 кв.'!DJ76</f>
        <v>0</v>
      </c>
      <c r="DK70" s="126">
        <f>'2 кв.'!DK71+'1 кв.'!DK76</f>
        <v>5.2000000000000005E-2</v>
      </c>
      <c r="DL70" s="126">
        <f>'2 кв.'!DL71+'1 кв.'!DL76</f>
        <v>7.2999999999999995E-2</v>
      </c>
      <c r="DM70" s="126">
        <f>'2 кв.'!DM71+'1 кв.'!DM76</f>
        <v>4.0000000000000001E-3</v>
      </c>
      <c r="DN70" s="126">
        <f>'2 кв.'!DN71+'1 кв.'!DN76</f>
        <v>1E-3</v>
      </c>
      <c r="DO70" s="126">
        <f>'2 кв.'!DO71+'1 кв.'!DO76</f>
        <v>2.0000000000000004E-2</v>
      </c>
      <c r="DP70" s="126">
        <f>'2 кв.'!DP71+'1 кв.'!DP76</f>
        <v>1.4E-2</v>
      </c>
      <c r="DQ70" s="126">
        <f>'2 кв.'!DQ71+'1 кв.'!DQ76</f>
        <v>0</v>
      </c>
      <c r="DR70" s="126">
        <f>'2 кв.'!DR71+'1 кв.'!DR76</f>
        <v>0</v>
      </c>
      <c r="DS70" s="126">
        <f>'2 кв.'!DS71+'1 кв.'!DS76</f>
        <v>0</v>
      </c>
      <c r="DT70" s="126">
        <f>'2 кв.'!DT71+'1 кв.'!DT76</f>
        <v>0</v>
      </c>
      <c r="DU70" s="126">
        <f>'2 кв.'!DU71+'1 кв.'!DU76</f>
        <v>0</v>
      </c>
      <c r="DV70" s="126">
        <f>'2 кв.'!DV71+'1 кв.'!DV76</f>
        <v>4.0000000000000001E-3</v>
      </c>
      <c r="DW70" s="126">
        <f>'2 кв.'!DW71+'1 кв.'!DW76</f>
        <v>1.4E-2</v>
      </c>
      <c r="DX70" s="126">
        <f>'2 кв.'!DX71+'1 кв.'!DX76</f>
        <v>4.0000000000000001E-3</v>
      </c>
      <c r="DY70" s="126">
        <f>'2 кв.'!DY71+'1 кв.'!DY76</f>
        <v>6.8000000000000005E-2</v>
      </c>
      <c r="DZ70" s="126">
        <f>'2 кв.'!DZ71+'1 кв.'!DZ76</f>
        <v>0</v>
      </c>
      <c r="EA70" s="126">
        <f>'2 кв.'!EA71+'1 кв.'!EA76</f>
        <v>0</v>
      </c>
      <c r="EB70" s="126">
        <f>'2 кв.'!EB71+'1 кв.'!EB76</f>
        <v>0</v>
      </c>
      <c r="EC70" s="126">
        <f>'2 кв.'!EC71+'1 кв.'!EC76</f>
        <v>4.0000000000000001E-3</v>
      </c>
      <c r="ED70" s="126">
        <f>'2 кв.'!ED71+'1 кв.'!ED76</f>
        <v>0</v>
      </c>
      <c r="EE70" s="126">
        <f>'2 кв.'!EE71+'1 кв.'!EE76</f>
        <v>0</v>
      </c>
      <c r="EF70" s="126">
        <f>'2 кв.'!EF71+'1 кв.'!EF76</f>
        <v>8.0000000000000002E-3</v>
      </c>
      <c r="EG70" s="126">
        <f>'2 кв.'!EG71+'1 кв.'!EG76</f>
        <v>0</v>
      </c>
      <c r="EH70" s="126">
        <f>'2 кв.'!EH71+'1 кв.'!EH76</f>
        <v>0</v>
      </c>
      <c r="EI70" s="126">
        <f>'2 кв.'!EI71+'1 кв.'!EI76</f>
        <v>0</v>
      </c>
      <c r="EJ70" s="126">
        <f>'2 кв.'!EJ71+'1 кв.'!EJ76</f>
        <v>5.0000000000000001E-3</v>
      </c>
      <c r="EK70" s="126">
        <f>'2 кв.'!EK71+'1 кв.'!EK76</f>
        <v>3.0000000000000001E-3</v>
      </c>
      <c r="EL70" s="126">
        <f>'2 кв.'!EL71+'1 кв.'!EL76</f>
        <v>1E-3</v>
      </c>
      <c r="EM70" s="126">
        <f>'2 кв.'!EM71+'1 кв.'!EM76</f>
        <v>1E-3</v>
      </c>
      <c r="EN70" s="126">
        <f>'2 кв.'!EN71+'1 кв.'!EN76</f>
        <v>8.0000000000000002E-3</v>
      </c>
      <c r="EO70" s="126">
        <f>'2 кв.'!EO71+'1 кв.'!EO76</f>
        <v>3.0000000000000001E-3</v>
      </c>
      <c r="EP70" s="126">
        <f>'2 кв.'!EP71+'1 кв.'!EP76</f>
        <v>8.0000000000000002E-3</v>
      </c>
      <c r="EQ70" s="126">
        <f>'2 кв.'!EQ71+'1 кв.'!EQ76</f>
        <v>7.0000000000000001E-3</v>
      </c>
      <c r="ER70" s="126">
        <f>'2 кв.'!ER71+'1 кв.'!ER76</f>
        <v>1.5E-3</v>
      </c>
      <c r="ES70" s="126">
        <f>'2 кв.'!ES71+'1 кв.'!ES76</f>
        <v>0</v>
      </c>
      <c r="ET70" s="126">
        <f>'2 кв.'!ET71+'1 кв.'!ET76</f>
        <v>5.0000000000000001E-3</v>
      </c>
      <c r="EU70" s="126">
        <f>'2 кв.'!EU71+'1 кв.'!EU76</f>
        <v>0</v>
      </c>
      <c r="EV70" s="126">
        <f>'2 кв.'!EV71+'1 кв.'!EV76</f>
        <v>0</v>
      </c>
      <c r="EW70" s="126">
        <f>'2 кв.'!EW71+'1 кв.'!EW76</f>
        <v>8.0000000000000002E-3</v>
      </c>
      <c r="EX70" s="126">
        <f>'2 кв.'!EX71+'1 кв.'!EX76</f>
        <v>0</v>
      </c>
      <c r="EY70" s="126">
        <f>'2 кв.'!EY71+'1 кв.'!EY76</f>
        <v>0</v>
      </c>
      <c r="EZ70" s="126">
        <f>'2 кв.'!EZ71+'1 кв.'!EZ76</f>
        <v>0</v>
      </c>
      <c r="FA70" s="126">
        <f>'2 кв.'!FA71+'1 кв.'!FA76</f>
        <v>0</v>
      </c>
      <c r="FB70" s="126">
        <f>'2 кв.'!FB71+'1 кв.'!FB76</f>
        <v>0</v>
      </c>
      <c r="FC70" s="126">
        <f>'2 кв.'!FC71+'1 кв.'!FC76</f>
        <v>0</v>
      </c>
      <c r="FD70" s="126">
        <f>'2 кв.'!FD71+'1 кв.'!FD76</f>
        <v>0</v>
      </c>
      <c r="FE70" s="126">
        <f>'2 кв.'!FE71+'1 кв.'!FE76</f>
        <v>5.0000000000000001E-3</v>
      </c>
      <c r="FF70" s="126">
        <f>'2 кв.'!FF71+'1 кв.'!FF76</f>
        <v>2E-3</v>
      </c>
      <c r="FG70" s="126">
        <f>'2 кв.'!FG71+'1 кв.'!FG76</f>
        <v>4.0000000000000001E-3</v>
      </c>
      <c r="FH70" s="126">
        <f>'2 кв.'!FH71+'1 кв.'!FH76</f>
        <v>3.0000000000000001E-3</v>
      </c>
      <c r="FI70" s="126">
        <f>'2 кв.'!FI71+'1 кв.'!FI76</f>
        <v>0</v>
      </c>
      <c r="FJ70" s="126">
        <f>'2 кв.'!FJ71+'1 кв.'!FJ76</f>
        <v>0</v>
      </c>
      <c r="FK70" s="126">
        <f>'2 кв.'!FK71+'1 кв.'!FK76</f>
        <v>0</v>
      </c>
      <c r="FL70" s="126">
        <f>'2 кв.'!FL71+'1 кв.'!FL76</f>
        <v>7.2000000000000008E-2</v>
      </c>
      <c r="FM70" s="126">
        <f>'2 кв.'!FM71+'1 кв.'!FM76</f>
        <v>5.8999999999999997E-2</v>
      </c>
      <c r="FN70" s="126">
        <f>'2 кв.'!FN71+'1 кв.'!FN76</f>
        <v>1E-3</v>
      </c>
      <c r="FO70" s="126">
        <f>'2 кв.'!FO71+'1 кв.'!FO76</f>
        <v>1.2500000000000001E-2</v>
      </c>
      <c r="FP70" s="126">
        <f>'2 кв.'!FP71+'1 кв.'!FP76</f>
        <v>0</v>
      </c>
      <c r="FQ70" s="126">
        <f>'2 кв.'!FQ71+'1 кв.'!FQ76</f>
        <v>1E-3</v>
      </c>
      <c r="FR70" s="126">
        <f>'2 кв.'!FR71+'1 кв.'!FR76</f>
        <v>0</v>
      </c>
      <c r="FS70" s="126">
        <f>'2 кв.'!FS71+'1 кв.'!FS76</f>
        <v>0</v>
      </c>
      <c r="FT70" s="126">
        <f>'2 кв.'!FT71+'1 кв.'!FT76</f>
        <v>1.0999999999999999E-2</v>
      </c>
      <c r="FU70" s="126">
        <f>'2 кв.'!FU71+'1 кв.'!FU76</f>
        <v>0</v>
      </c>
      <c r="FV70" s="126">
        <f>'2 кв.'!FV71+'1 кв.'!FV76</f>
        <v>3.0000000000000001E-3</v>
      </c>
      <c r="FW70" s="126">
        <f>'2 кв.'!FW71+'1 кв.'!FW76</f>
        <v>0</v>
      </c>
      <c r="FX70" s="126">
        <f>'2 кв.'!FX71+'1 кв.'!FX76</f>
        <v>0</v>
      </c>
      <c r="FY70" s="126">
        <f>'2 кв.'!FY71+'1 кв.'!FY76</f>
        <v>5.0000000000000001E-3</v>
      </c>
      <c r="FZ70" s="126">
        <f>'2 кв.'!FZ71+'1 кв.'!FZ76</f>
        <v>0</v>
      </c>
      <c r="GA70" s="126">
        <f>'2 кв.'!GA71+'1 кв.'!GA76</f>
        <v>6.0000000000000001E-3</v>
      </c>
      <c r="GB70" s="126">
        <f>'2 кв.'!GB71+'1 кв.'!GB76</f>
        <v>0</v>
      </c>
      <c r="GC70" s="126">
        <f>'2 кв.'!GC71+'1 кв.'!GC76</f>
        <v>5.0000000000000001E-3</v>
      </c>
      <c r="GD70" s="126">
        <f>'2 кв.'!GD71+'1 кв.'!GD76</f>
        <v>0.01</v>
      </c>
      <c r="GE70" s="126">
        <f>'2 кв.'!GE71+'1 кв.'!GE76</f>
        <v>1E-3</v>
      </c>
      <c r="GF70" s="126">
        <f>'2 кв.'!GF71+'1 кв.'!GF76</f>
        <v>1E-3</v>
      </c>
      <c r="GG70" s="126">
        <f>'2 кв.'!GG71+'1 кв.'!GG76</f>
        <v>0</v>
      </c>
      <c r="GH70" s="126">
        <f>'2 кв.'!GH71+'1 кв.'!GH76</f>
        <v>0</v>
      </c>
      <c r="GI70" s="126">
        <f>'2 кв.'!GI71+'1 кв.'!GI76</f>
        <v>0</v>
      </c>
      <c r="GJ70" s="126">
        <f>'2 кв.'!GJ71+'1 кв.'!GJ76</f>
        <v>2.9000000000000001E-2</v>
      </c>
      <c r="GK70" s="126">
        <f>'2 кв.'!GK71+'1 кв.'!GK76</f>
        <v>0</v>
      </c>
      <c r="GL70" s="126">
        <f>'2 кв.'!GL71+'1 кв.'!GL76</f>
        <v>0</v>
      </c>
      <c r="GM70" s="126">
        <f>'2 кв.'!GM71+'1 кв.'!GM76</f>
        <v>0</v>
      </c>
      <c r="GN70" s="126">
        <f>'2 кв.'!GN71+'1 кв.'!GN76</f>
        <v>0</v>
      </c>
      <c r="GO70" s="126">
        <f>'2 кв.'!GO71+'1 кв.'!GO76</f>
        <v>0</v>
      </c>
      <c r="GP70" s="126">
        <f>'2 кв.'!GP71+'1 кв.'!GP76</f>
        <v>4.0000000000000001E-3</v>
      </c>
      <c r="GQ70" s="126">
        <f>'2 кв.'!GQ71+'1 кв.'!GQ76</f>
        <v>3.0000000000000001E-3</v>
      </c>
      <c r="GR70" s="126">
        <f>'2 кв.'!GR71+'1 кв.'!GR76</f>
        <v>0</v>
      </c>
      <c r="GS70" s="126">
        <f>'2 кв.'!GS71+'1 кв.'!GS76</f>
        <v>4.0000000000000001E-3</v>
      </c>
      <c r="GT70" s="126">
        <f>'2 кв.'!GT71+'1 кв.'!GT76</f>
        <v>3.4999999999999996E-2</v>
      </c>
      <c r="GU70" s="126">
        <f>'2 кв.'!GU71+'1 кв.'!GU76</f>
        <v>6.0000000000000001E-3</v>
      </c>
      <c r="GV70" s="126">
        <f>'2 кв.'!GV71+'1 кв.'!GV76</f>
        <v>0</v>
      </c>
      <c r="GW70" s="126">
        <f>'2 кв.'!GW71+'1 кв.'!GW76</f>
        <v>0</v>
      </c>
      <c r="GX70" s="126">
        <f>'2 кв.'!GX71+'1 кв.'!GX76</f>
        <v>0</v>
      </c>
      <c r="GY70" s="126">
        <f>'2 кв.'!GY71+'1 кв.'!GY76</f>
        <v>0</v>
      </c>
      <c r="GZ70" s="126">
        <f>'2 кв.'!GZ71+'1 кв.'!GZ76</f>
        <v>1.3000000000000001E-2</v>
      </c>
      <c r="HA70" s="126">
        <f>'2 кв.'!HA71+'1 кв.'!HA76</f>
        <v>3.4000000000000002E-2</v>
      </c>
      <c r="HB70" s="126">
        <f>'2 кв.'!HB71+'1 кв.'!HB76</f>
        <v>4.0000000000000001E-3</v>
      </c>
      <c r="HC70" s="126">
        <f>'2 кв.'!HC71+'1 кв.'!HC76</f>
        <v>3.0000000000000001E-3</v>
      </c>
      <c r="HD70" s="126">
        <f>'2 кв.'!HD71+'1 кв.'!HD76</f>
        <v>6.0000000000000001E-3</v>
      </c>
      <c r="HE70" s="126">
        <f>'2 кв.'!HE71+'1 кв.'!HE76</f>
        <v>5.0000000000000001E-3</v>
      </c>
      <c r="HF70" s="126">
        <f>'2 кв.'!HF71+'1 кв.'!HF76</f>
        <v>0</v>
      </c>
      <c r="HG70" s="126">
        <f>'2 кв.'!HG71+'1 кв.'!HG76</f>
        <v>3.0000000000000001E-3</v>
      </c>
      <c r="HH70" s="126">
        <f>'2 кв.'!HH71+'1 кв.'!HH76</f>
        <v>0</v>
      </c>
      <c r="HI70" s="126">
        <f>'2 кв.'!HI71+'1 кв.'!HI76</f>
        <v>3.0000000000000001E-3</v>
      </c>
      <c r="HJ70" s="126">
        <f>'2 кв.'!HJ71+'1 кв.'!HJ76</f>
        <v>0</v>
      </c>
      <c r="HK70" s="126">
        <f>'2 кв.'!HK71+'1 кв.'!HK76</f>
        <v>0</v>
      </c>
      <c r="HL70" s="126">
        <f>'2 кв.'!HL71+'1 кв.'!HL76</f>
        <v>6.0000000000000001E-3</v>
      </c>
      <c r="HM70" s="126">
        <f>'2 кв.'!HM71+'1 кв.'!HM76</f>
        <v>5.0000000000000001E-3</v>
      </c>
      <c r="HN70" s="126">
        <f>'2 кв.'!HN71+'1 кв.'!HN76</f>
        <v>3.0000000000000001E-3</v>
      </c>
      <c r="HO70" s="126">
        <f>'2 кв.'!HO71+'1 кв.'!HO76</f>
        <v>0.30100000000000005</v>
      </c>
      <c r="HP70" s="126">
        <f>'2 кв.'!HP71+'1 кв.'!HP76</f>
        <v>3.0000000000000001E-3</v>
      </c>
      <c r="HQ70" s="126">
        <f>'2 кв.'!HQ71+'1 кв.'!HQ76</f>
        <v>5.0000000000000001E-3</v>
      </c>
      <c r="HR70" s="126">
        <f>'2 кв.'!HR71+'1 кв.'!HR76</f>
        <v>0</v>
      </c>
      <c r="HS70" s="126">
        <f>'2 кв.'!HS71+'1 кв.'!HS76</f>
        <v>0</v>
      </c>
      <c r="HT70" s="126">
        <f>'2 кв.'!HT71+'1 кв.'!HT76</f>
        <v>0</v>
      </c>
      <c r="HU70" s="126">
        <f>'2 кв.'!HU71+'1 кв.'!HU76</f>
        <v>0</v>
      </c>
      <c r="HV70" s="126">
        <f>'2 кв.'!HV71+'1 кв.'!HV76</f>
        <v>0</v>
      </c>
      <c r="HW70" s="126">
        <f>'2 кв.'!HW71+'1 кв.'!HW76</f>
        <v>0</v>
      </c>
      <c r="HX70" s="126">
        <f>'2 кв.'!HX71+'1 кв.'!HX76</f>
        <v>1E-3</v>
      </c>
      <c r="HY70" s="126">
        <f>'2 кв.'!HY71+'1 кв.'!HY76</f>
        <v>0</v>
      </c>
      <c r="HZ70" s="126">
        <f>'2 кв.'!HZ71+'1 кв.'!HZ76</f>
        <v>0</v>
      </c>
      <c r="IA70" s="126">
        <f>'2 кв.'!IA71+'1 кв.'!IA76</f>
        <v>0</v>
      </c>
      <c r="IB70" s="126">
        <f>'2 кв.'!IB71+'1 кв.'!IB76</f>
        <v>0</v>
      </c>
      <c r="IC70" s="126">
        <f>'2 кв.'!IC71+'1 кв.'!IC76</f>
        <v>0</v>
      </c>
      <c r="ID70" s="126">
        <f>'2 кв.'!ID71+'1 кв.'!ID76</f>
        <v>5.0000000000000001E-3</v>
      </c>
      <c r="IE70" s="126">
        <f>'2 кв.'!IE71+'1 кв.'!IE76</f>
        <v>6.0000000000000001E-3</v>
      </c>
      <c r="IF70" s="126">
        <f>'2 кв.'!IF71+'1 кв.'!IF76</f>
        <v>6.7100000000000007E-2</v>
      </c>
    </row>
    <row r="71" spans="1:240" ht="13.5" customHeight="1">
      <c r="A71" s="15"/>
      <c r="B71" s="53"/>
      <c r="C71" s="16" t="s">
        <v>17</v>
      </c>
      <c r="D71" s="122">
        <f t="shared" si="6"/>
        <v>1651.7654</v>
      </c>
      <c r="E71" s="85">
        <f t="shared" si="7"/>
        <v>1651.7654</v>
      </c>
      <c r="F71" s="78"/>
      <c r="G71" s="126">
        <f>'2 кв.'!G72+'1 кв.'!G77</f>
        <v>0</v>
      </c>
      <c r="H71" s="126">
        <f>'2 кв.'!H72+'1 кв.'!H77</f>
        <v>0</v>
      </c>
      <c r="I71" s="126">
        <f>'2 кв.'!I72+'1 кв.'!I77</f>
        <v>1.6830000000000001</v>
      </c>
      <c r="J71" s="126">
        <f>'2 кв.'!J72+'1 кв.'!J77</f>
        <v>4.4210000000000003</v>
      </c>
      <c r="K71" s="126">
        <f>'2 кв.'!K72+'1 кв.'!K77</f>
        <v>0</v>
      </c>
      <c r="L71" s="126">
        <f>'2 кв.'!L72+'1 кв.'!L77</f>
        <v>0</v>
      </c>
      <c r="M71" s="126">
        <f>'2 кв.'!M72+'1 кв.'!M77</f>
        <v>0</v>
      </c>
      <c r="N71" s="126">
        <f>'2 кв.'!N72+'1 кв.'!N77</f>
        <v>0</v>
      </c>
      <c r="O71" s="126">
        <f>'2 кв.'!O72+'1 кв.'!O77</f>
        <v>0</v>
      </c>
      <c r="P71" s="126">
        <f>'2 кв.'!P72+'1 кв.'!P77</f>
        <v>0</v>
      </c>
      <c r="Q71" s="126">
        <f>'2 кв.'!Q72+'1 кв.'!Q77</f>
        <v>0</v>
      </c>
      <c r="R71" s="126">
        <f>'2 кв.'!R72+'1 кв.'!R77</f>
        <v>0</v>
      </c>
      <c r="S71" s="126">
        <f>'2 кв.'!S72+'1 кв.'!S77</f>
        <v>5.5229999999999997</v>
      </c>
      <c r="T71" s="126">
        <f>'2 кв.'!T72+'1 кв.'!T77</f>
        <v>0</v>
      </c>
      <c r="U71" s="126">
        <f>'2 кв.'!U72+'1 кв.'!U77</f>
        <v>0</v>
      </c>
      <c r="V71" s="126">
        <f>'2 кв.'!V72+'1 кв.'!V77</f>
        <v>5.5380000000000003</v>
      </c>
      <c r="W71" s="126">
        <f>'2 кв.'!W72+'1 кв.'!W77</f>
        <v>0</v>
      </c>
      <c r="X71" s="126">
        <f>'2 кв.'!X72+'1 кв.'!X77</f>
        <v>0</v>
      </c>
      <c r="Y71" s="126">
        <f>'2 кв.'!Y72+'1 кв.'!Y77</f>
        <v>2.9689999999999999</v>
      </c>
      <c r="Z71" s="126">
        <f>'2 кв.'!Z72+'1 кв.'!Z77</f>
        <v>4.1420000000000003</v>
      </c>
      <c r="AA71" s="126">
        <f>'2 кв.'!AA72+'1 кв.'!AA77</f>
        <v>0</v>
      </c>
      <c r="AB71" s="126">
        <f>'2 кв.'!AB72+'1 кв.'!AB77</f>
        <v>0</v>
      </c>
      <c r="AC71" s="126">
        <f>'2 кв.'!AC72+'1 кв.'!AC77</f>
        <v>0</v>
      </c>
      <c r="AD71" s="126">
        <f>'2 кв.'!AD72+'1 кв.'!AD77</f>
        <v>0</v>
      </c>
      <c r="AE71" s="126">
        <f>'2 кв.'!AE72+'1 кв.'!AE77</f>
        <v>3.3650000000000002</v>
      </c>
      <c r="AF71" s="126">
        <f>'2 кв.'!AF72+'1 кв.'!AF77</f>
        <v>3.3650000000000002</v>
      </c>
      <c r="AG71" s="126">
        <f>'2 кв.'!AG72+'1 кв.'!AG77</f>
        <v>4.2060000000000004</v>
      </c>
      <c r="AH71" s="126">
        <f>'2 кв.'!AH72+'1 кв.'!AH77</f>
        <v>4.13</v>
      </c>
      <c r="AI71" s="126">
        <f>'2 кв.'!AI72+'1 кв.'!AI77</f>
        <v>3.6819999999999999</v>
      </c>
      <c r="AJ71" s="126">
        <f>'2 кв.'!AJ72+'1 кв.'!AJ77</f>
        <v>16.241</v>
      </c>
      <c r="AK71" s="126">
        <f>'2 кв.'!AK72+'1 кв.'!AK77</f>
        <v>17.835000000000001</v>
      </c>
      <c r="AL71" s="126">
        <f>'2 кв.'!AL72+'1 кв.'!AL77</f>
        <v>29.363</v>
      </c>
      <c r="AM71" s="126">
        <f>'2 кв.'!AM72+'1 кв.'!AM77</f>
        <v>2.5230000000000001</v>
      </c>
      <c r="AN71" s="126">
        <f>'2 кв.'!AN72+'1 кв.'!AN77</f>
        <v>1.667</v>
      </c>
      <c r="AO71" s="126">
        <f>'2 кв.'!AO72+'1 кв.'!AO77</f>
        <v>2.0710000000000002</v>
      </c>
      <c r="AP71" s="126">
        <f>'2 кв.'!AP72+'1 кв.'!AP77</f>
        <v>1.6819999999999999</v>
      </c>
      <c r="AQ71" s="126">
        <f>'2 кв.'!AQ72+'1 кв.'!AQ77</f>
        <v>1.6819999999999999</v>
      </c>
      <c r="AR71" s="126">
        <f>'2 кв.'!AR72+'1 кв.'!AR77</f>
        <v>0</v>
      </c>
      <c r="AS71" s="126">
        <f>'2 кв.'!AS72+'1 кв.'!AS77</f>
        <v>0</v>
      </c>
      <c r="AT71" s="126">
        <f>'2 кв.'!AT72+'1 кв.'!AT77</f>
        <v>2.5230000000000001</v>
      </c>
      <c r="AU71" s="126">
        <f>'2 кв.'!AU72+'1 кв.'!AU77</f>
        <v>5.048</v>
      </c>
      <c r="AV71" s="126">
        <f>'2 кв.'!AV72+'1 кв.'!AV77</f>
        <v>2.4740000000000002</v>
      </c>
      <c r="AW71" s="126">
        <f>'2 кв.'!AW72+'1 кв.'!AW77</f>
        <v>0.84140000000000004</v>
      </c>
      <c r="AX71" s="126">
        <f>'2 кв.'!AX72+'1 кв.'!AX77</f>
        <v>0</v>
      </c>
      <c r="AY71" s="126">
        <f>'2 кв.'!AY72+'1 кв.'!AY77</f>
        <v>1.036</v>
      </c>
      <c r="AZ71" s="126">
        <f>'2 кв.'!AZ72+'1 кв.'!AZ77</f>
        <v>0</v>
      </c>
      <c r="BA71" s="126">
        <f>'2 кв.'!BA72+'1 кв.'!BA77</f>
        <v>2.5</v>
      </c>
      <c r="BB71" s="126">
        <f>'2 кв.'!BB72+'1 кв.'!BB77</f>
        <v>1.6830000000000001</v>
      </c>
      <c r="BC71" s="126">
        <f>'2 кв.'!BC72+'1 кв.'!BC77</f>
        <v>2.5230000000000001</v>
      </c>
      <c r="BD71" s="126">
        <f>'2 кв.'!BD72+'1 кв.'!BD77</f>
        <v>3.1070000000000002</v>
      </c>
      <c r="BE71" s="126">
        <f>'2 кв.'!BE72+'1 кв.'!BE77</f>
        <v>1.6819999999999999</v>
      </c>
      <c r="BF71" s="126">
        <f>'2 кв.'!BF72+'1 кв.'!BF77</f>
        <v>3.1070000000000002</v>
      </c>
      <c r="BG71" s="126">
        <f>'2 кв.'!BG72+'1 кв.'!BG77</f>
        <v>0</v>
      </c>
      <c r="BH71" s="126">
        <f>'2 кв.'!BH72+'1 кв.'!BH77</f>
        <v>0</v>
      </c>
      <c r="BI71" s="126">
        <f>'2 кв.'!BI72+'1 кв.'!BI77</f>
        <v>8.4109999999999996</v>
      </c>
      <c r="BJ71" s="126">
        <f>'2 кв.'!BJ72+'1 кв.'!BJ77</f>
        <v>3.5070000000000001</v>
      </c>
      <c r="BK71" s="126">
        <f>'2 кв.'!BK72+'1 кв.'!BK77</f>
        <v>8.4109999999999996</v>
      </c>
      <c r="BL71" s="126">
        <f>'2 кв.'!BL72+'1 кв.'!BL77</f>
        <v>5.0289999999999999</v>
      </c>
      <c r="BM71" s="126">
        <f>'2 кв.'!BM72+'1 кв.'!BM77</f>
        <v>7.0609999999999999</v>
      </c>
      <c r="BN71" s="126">
        <f>'2 кв.'!BN72+'1 кв.'!BN77</f>
        <v>2.0710000000000002</v>
      </c>
      <c r="BO71" s="126">
        <f>'2 кв.'!BO72+'1 кв.'!BO77</f>
        <v>0</v>
      </c>
      <c r="BP71" s="126">
        <f>'2 кв.'!BP72+'1 кв.'!BP77</f>
        <v>0</v>
      </c>
      <c r="BQ71" s="126">
        <f>'2 кв.'!BQ72+'1 кв.'!BQ77</f>
        <v>0</v>
      </c>
      <c r="BR71" s="126">
        <f>'2 кв.'!BR72+'1 кв.'!BR77</f>
        <v>0</v>
      </c>
      <c r="BS71" s="126">
        <f>'2 кв.'!BS72+'1 кв.'!BS77</f>
        <v>0</v>
      </c>
      <c r="BT71" s="126">
        <f>'2 кв.'!BT72+'1 кв.'!BT77</f>
        <v>5.5229999999999997</v>
      </c>
      <c r="BU71" s="126">
        <f>'2 кв.'!BU72+'1 кв.'!BU77</f>
        <v>6.6959999999999997</v>
      </c>
      <c r="BV71" s="126">
        <f>'2 кв.'!BV72+'1 кв.'!BV77</f>
        <v>0</v>
      </c>
      <c r="BW71" s="126">
        <f>'2 кв.'!BW72+'1 кв.'!BW77</f>
        <v>0</v>
      </c>
      <c r="BX71" s="126">
        <f>'2 кв.'!BX72+'1 кв.'!BX77</f>
        <v>2.411</v>
      </c>
      <c r="BY71" s="126">
        <f>'2 кв.'!BY72+'1 кв.'!BY77</f>
        <v>0</v>
      </c>
      <c r="BZ71" s="126">
        <f>'2 кв.'!BZ72+'1 кв.'!BZ77</f>
        <v>13.423999999999999</v>
      </c>
      <c r="CA71" s="126">
        <f>'2 кв.'!CA72+'1 кв.'!CA77</f>
        <v>12.615</v>
      </c>
      <c r="CB71" s="126">
        <f>'2 кв.'!CB72+'1 кв.'!CB77</f>
        <v>0</v>
      </c>
      <c r="CC71" s="126">
        <f>'2 кв.'!CC72+'1 кв.'!CC77</f>
        <v>0</v>
      </c>
      <c r="CD71" s="126">
        <f>'2 кв.'!CD72+'1 кв.'!CD77</f>
        <v>0</v>
      </c>
      <c r="CE71" s="126">
        <f>'2 кв.'!CE72+'1 кв.'!CE77</f>
        <v>0</v>
      </c>
      <c r="CF71" s="126">
        <f>'2 кв.'!CF72+'1 кв.'!CF77</f>
        <v>0</v>
      </c>
      <c r="CG71" s="126">
        <f>'2 кв.'!CG72+'1 кв.'!CG77</f>
        <v>0</v>
      </c>
      <c r="CH71" s="126">
        <f>'2 кв.'!CH72+'1 кв.'!CH77</f>
        <v>0</v>
      </c>
      <c r="CI71" s="126">
        <f>'2 кв.'!CI72+'1 кв.'!CI77</f>
        <v>0</v>
      </c>
      <c r="CJ71" s="126">
        <f>'2 кв.'!CJ72+'1 кв.'!CJ77</f>
        <v>34.828000000000003</v>
      </c>
      <c r="CK71" s="126">
        <f>'2 кв.'!CK72+'1 кв.'!CK77</f>
        <v>0</v>
      </c>
      <c r="CL71" s="126">
        <f>'2 кв.'!CL72+'1 кв.'!CL77</f>
        <v>3.3650000000000002</v>
      </c>
      <c r="CM71" s="126">
        <f>'2 кв.'!CM72+'1 кв.'!CM77</f>
        <v>0</v>
      </c>
      <c r="CN71" s="126">
        <f>'2 кв.'!CN72+'1 кв.'!CN77</f>
        <v>0</v>
      </c>
      <c r="CO71" s="126">
        <f>'2 кв.'!CO72+'1 кв.'!CO77</f>
        <v>0</v>
      </c>
      <c r="CP71" s="126">
        <f>'2 кв.'!CP72+'1 кв.'!CP77</f>
        <v>4.2060000000000004</v>
      </c>
      <c r="CQ71" s="126">
        <f>'2 кв.'!CQ72+'1 кв.'!CQ77</f>
        <v>7.5710000000000006</v>
      </c>
      <c r="CR71" s="126">
        <f>'2 кв.'!CR72+'1 кв.'!CR77</f>
        <v>3.3650000000000002</v>
      </c>
      <c r="CS71" s="126">
        <f>'2 кв.'!CS72+'1 кв.'!CS77</f>
        <v>0</v>
      </c>
      <c r="CT71" s="126">
        <f>'2 кв.'!CT72+'1 кв.'!CT77</f>
        <v>1.667</v>
      </c>
      <c r="CU71" s="126">
        <f>'2 кв.'!CU72+'1 кв.'!CU77</f>
        <v>0</v>
      </c>
      <c r="CV71" s="126">
        <f>'2 кв.'!CV72+'1 кв.'!CV77</f>
        <v>10.077999999999999</v>
      </c>
      <c r="CW71" s="126">
        <f>'2 кв.'!CW72+'1 кв.'!CW77</f>
        <v>0</v>
      </c>
      <c r="CX71" s="126">
        <f>'2 кв.'!CX72+'1 кв.'!CX77</f>
        <v>8.0920000000000005</v>
      </c>
      <c r="CY71" s="126">
        <f>'2 кв.'!CY72+'1 кв.'!CY77</f>
        <v>5.8890000000000002</v>
      </c>
      <c r="CZ71" s="126">
        <f>'2 кв.'!CZ72+'1 кв.'!CZ77</f>
        <v>7.7</v>
      </c>
      <c r="DA71" s="126">
        <f>'2 кв.'!DA72+'1 кв.'!DA77</f>
        <v>3.1070000000000002</v>
      </c>
      <c r="DB71" s="126">
        <f>'2 кв.'!DB72+'1 кв.'!DB77</f>
        <v>0.84099999999999997</v>
      </c>
      <c r="DC71" s="126">
        <f>'2 кв.'!DC72+'1 кв.'!DC77</f>
        <v>0</v>
      </c>
      <c r="DD71" s="126">
        <f>'2 кв.'!DD72+'1 кв.'!DD77</f>
        <v>0</v>
      </c>
      <c r="DE71" s="126">
        <f>'2 кв.'!DE72+'1 кв.'!DE77</f>
        <v>0</v>
      </c>
      <c r="DF71" s="126">
        <f>'2 кв.'!DF72+'1 кв.'!DF77</f>
        <v>0</v>
      </c>
      <c r="DG71" s="126">
        <f>'2 кв.'!DG72+'1 кв.'!DG77</f>
        <v>0</v>
      </c>
      <c r="DH71" s="126">
        <f>'2 кв.'!DH72+'1 кв.'!DH77</f>
        <v>0</v>
      </c>
      <c r="DI71" s="126">
        <f>'2 кв.'!DI72+'1 кв.'!DI77</f>
        <v>0</v>
      </c>
      <c r="DJ71" s="126">
        <f>'2 кв.'!DJ72+'1 кв.'!DJ77</f>
        <v>0</v>
      </c>
      <c r="DK71" s="126">
        <f>'2 кв.'!DK72+'1 кв.'!DK77</f>
        <v>95.74799999999999</v>
      </c>
      <c r="DL71" s="126">
        <f>'2 кв.'!DL72+'1 кв.'!DL77</f>
        <v>72.170999999999992</v>
      </c>
      <c r="DM71" s="126">
        <f>'2 кв.'!DM72+'1 кв.'!DM77</f>
        <v>2.9689999999999999</v>
      </c>
      <c r="DN71" s="126">
        <f>'2 кв.'!DN72+'1 кв.'!DN77</f>
        <v>0.92500000000000004</v>
      </c>
      <c r="DO71" s="126">
        <f>'2 кв.'!DO72+'1 кв.'!DO77</f>
        <v>16.704999999999998</v>
      </c>
      <c r="DP71" s="126">
        <f>'2 кв.'!DP72+'1 кв.'!DP77</f>
        <v>12.246</v>
      </c>
      <c r="DQ71" s="126">
        <f>'2 кв.'!DQ72+'1 кв.'!DQ77</f>
        <v>0</v>
      </c>
      <c r="DR71" s="126">
        <f>'2 кв.'!DR72+'1 кв.'!DR77</f>
        <v>0</v>
      </c>
      <c r="DS71" s="126">
        <f>'2 кв.'!DS72+'1 кв.'!DS77</f>
        <v>0</v>
      </c>
      <c r="DT71" s="126">
        <f>'2 кв.'!DT72+'1 кв.'!DT77</f>
        <v>0</v>
      </c>
      <c r="DU71" s="126">
        <f>'2 кв.'!DU72+'1 кв.'!DU77</f>
        <v>0</v>
      </c>
      <c r="DV71" s="126">
        <f>'2 кв.'!DV72+'1 кв.'!DV77</f>
        <v>3.6829999999999998</v>
      </c>
      <c r="DW71" s="126">
        <f>'2 кв.'!DW72+'1 кв.'!DW77</f>
        <v>11.523999999999999</v>
      </c>
      <c r="DX71" s="126">
        <f>'2 кв.'!DX72+'1 кв.'!DX77</f>
        <v>2.9689999999999999</v>
      </c>
      <c r="DY71" s="126">
        <f>'2 кв.'!DY72+'1 кв.'!DY77</f>
        <v>59.846000000000004</v>
      </c>
      <c r="DZ71" s="126">
        <f>'2 кв.'!DZ72+'1 кв.'!DZ77</f>
        <v>0</v>
      </c>
      <c r="EA71" s="126">
        <f>'2 кв.'!EA72+'1 кв.'!EA77</f>
        <v>0</v>
      </c>
      <c r="EB71" s="126">
        <f>'2 кв.'!EB72+'1 кв.'!EB77</f>
        <v>0</v>
      </c>
      <c r="EC71" s="126">
        <f>'2 кв.'!EC72+'1 кв.'!EC77</f>
        <v>2.9689999999999999</v>
      </c>
      <c r="ED71" s="126">
        <f>'2 кв.'!ED72+'1 кв.'!ED77</f>
        <v>0</v>
      </c>
      <c r="EE71" s="126">
        <f>'2 кв.'!EE72+'1 кв.'!EE77</f>
        <v>0</v>
      </c>
      <c r="EF71" s="126">
        <f>'2 кв.'!EF72+'1 кв.'!EF77</f>
        <v>7.407</v>
      </c>
      <c r="EG71" s="126">
        <f>'2 кв.'!EG72+'1 кв.'!EG77</f>
        <v>0</v>
      </c>
      <c r="EH71" s="126">
        <f>'2 кв.'!EH72+'1 кв.'!EH77</f>
        <v>0</v>
      </c>
      <c r="EI71" s="126">
        <f>'2 кв.'!EI72+'1 кв.'!EI77</f>
        <v>0</v>
      </c>
      <c r="EJ71" s="126">
        <f>'2 кв.'!EJ72+'1 кв.'!EJ77</f>
        <v>4.1680000000000001</v>
      </c>
      <c r="EK71" s="126">
        <f>'2 кв.'!EK72+'1 кв.'!EK77</f>
        <v>2.7770000000000001</v>
      </c>
      <c r="EL71" s="126">
        <f>'2 кв.'!EL72+'1 кв.'!EL77</f>
        <v>1.238</v>
      </c>
      <c r="EM71" s="126">
        <f>'2 кв.'!EM72+'1 кв.'!EM77</f>
        <v>0.92</v>
      </c>
      <c r="EN71" s="126">
        <f>'2 кв.'!EN72+'1 кв.'!EN77</f>
        <v>6.7309999999999999</v>
      </c>
      <c r="EO71" s="126">
        <f>'2 кв.'!EO72+'1 кв.'!EO77</f>
        <v>3.1070000000000002</v>
      </c>
      <c r="EP71" s="126">
        <f>'2 кв.'!EP72+'1 кв.'!EP77</f>
        <v>6.7240000000000002</v>
      </c>
      <c r="EQ71" s="126">
        <f>'2 кв.'!EQ72+'1 кв.'!EQ77</f>
        <v>6.1390000000000002</v>
      </c>
      <c r="ER71" s="126">
        <f>'2 кв.'!ER72+'1 кв.'!ER77</f>
        <v>1.2629999999999999</v>
      </c>
      <c r="ES71" s="126">
        <f>'2 кв.'!ES72+'1 кв.'!ES77</f>
        <v>0</v>
      </c>
      <c r="ET71" s="126">
        <f>'2 кв.'!ET72+'1 кв.'!ET77</f>
        <v>4.1680000000000001</v>
      </c>
      <c r="EU71" s="126">
        <f>'2 кв.'!EU72+'1 кв.'!EU77</f>
        <v>0</v>
      </c>
      <c r="EV71" s="126">
        <f>'2 кв.'!EV72+'1 кв.'!EV77</f>
        <v>0</v>
      </c>
      <c r="EW71" s="126">
        <f>'2 кв.'!EW72+'1 кв.'!EW77</f>
        <v>6.7329999999999997</v>
      </c>
      <c r="EX71" s="126">
        <f>'2 кв.'!EX72+'1 кв.'!EX77</f>
        <v>0</v>
      </c>
      <c r="EY71" s="126">
        <f>'2 кв.'!EY72+'1 кв.'!EY77</f>
        <v>0</v>
      </c>
      <c r="EZ71" s="126">
        <f>'2 кв.'!EZ72+'1 кв.'!EZ77</f>
        <v>0</v>
      </c>
      <c r="FA71" s="126">
        <f>'2 кв.'!FA72+'1 кв.'!FA77</f>
        <v>0</v>
      </c>
      <c r="FB71" s="126">
        <f>'2 кв.'!FB72+'1 кв.'!FB77</f>
        <v>0</v>
      </c>
      <c r="FC71" s="126">
        <f>'2 кв.'!FC72+'1 кв.'!FC77</f>
        <v>0</v>
      </c>
      <c r="FD71" s="126">
        <f>'2 кв.'!FD72+'1 кв.'!FD77</f>
        <v>0</v>
      </c>
      <c r="FE71" s="126">
        <f>'2 кв.'!FE72+'1 кв.'!FE77</f>
        <v>4.1760000000000002</v>
      </c>
      <c r="FF71" s="126">
        <f>'2 кв.'!FF72+'1 кв.'!FF77</f>
        <v>1.619</v>
      </c>
      <c r="FG71" s="126">
        <f>'2 кв.'!FG72+'1 кв.'!FG77</f>
        <v>3.3650000000000002</v>
      </c>
      <c r="FH71" s="126">
        <f>'2 кв.'!FH72+'1 кв.'!FH77</f>
        <v>3.7149999999999999</v>
      </c>
      <c r="FI71" s="126">
        <f>'2 кв.'!FI72+'1 кв.'!FI77</f>
        <v>0</v>
      </c>
      <c r="FJ71" s="126">
        <f>'2 кв.'!FJ72+'1 кв.'!FJ77</f>
        <v>0</v>
      </c>
      <c r="FK71" s="126">
        <f>'2 кв.'!FK72+'1 кв.'!FK77</f>
        <v>0</v>
      </c>
      <c r="FL71" s="126">
        <f>'2 кв.'!FL72+'1 кв.'!FL77</f>
        <v>77.045000000000002</v>
      </c>
      <c r="FM71" s="126">
        <f>'2 кв.'!FM72+'1 кв.'!FM77</f>
        <v>54.031999999999996</v>
      </c>
      <c r="FN71" s="126">
        <f>'2 кв.'!FN72+'1 кв.'!FN77</f>
        <v>0.92</v>
      </c>
      <c r="FO71" s="126">
        <f>'2 кв.'!FO72+'1 кв.'!FO77</f>
        <v>10.789</v>
      </c>
      <c r="FP71" s="126">
        <f>'2 кв.'!FP72+'1 кв.'!FP77</f>
        <v>0</v>
      </c>
      <c r="FQ71" s="126">
        <f>'2 кв.'!FQ72+'1 кв.'!FQ77</f>
        <v>0.84099999999999997</v>
      </c>
      <c r="FR71" s="126">
        <f>'2 кв.'!FR72+'1 кв.'!FR77</f>
        <v>0</v>
      </c>
      <c r="FS71" s="126">
        <f>'2 кв.'!FS72+'1 кв.'!FS77</f>
        <v>0</v>
      </c>
      <c r="FT71" s="126">
        <f>'2 кв.'!FT72+'1 кв.'!FT77</f>
        <v>9.4969999999999999</v>
      </c>
      <c r="FU71" s="126">
        <f>'2 кв.'!FU72+'1 кв.'!FU77</f>
        <v>0</v>
      </c>
      <c r="FV71" s="126">
        <f>'2 кв.'!FV72+'1 кв.'!FV77</f>
        <v>2.5230000000000001</v>
      </c>
      <c r="FW71" s="126">
        <f>'2 кв.'!FW72+'1 кв.'!FW77</f>
        <v>0</v>
      </c>
      <c r="FX71" s="126">
        <f>'2 кв.'!FX72+'1 кв.'!FX77</f>
        <v>0</v>
      </c>
      <c r="FY71" s="126">
        <f>'2 кв.'!FY72+'1 кв.'!FY77</f>
        <v>4.2060000000000004</v>
      </c>
      <c r="FZ71" s="126">
        <f>'2 кв.'!FZ72+'1 кв.'!FZ77</f>
        <v>0</v>
      </c>
      <c r="GA71" s="126">
        <f>'2 кв.'!GA72+'1 кв.'!GA77</f>
        <v>5.048</v>
      </c>
      <c r="GB71" s="126">
        <f>'2 кв.'!GB72+'1 кв.'!GB77</f>
        <v>0</v>
      </c>
      <c r="GC71" s="126">
        <f>'2 кв.'!GC72+'1 кв.'!GC77</f>
        <v>4.6269999999999998</v>
      </c>
      <c r="GD71" s="126">
        <f>'2 кв.'!GD72+'1 кв.'!GD77</f>
        <v>8.3819999999999997</v>
      </c>
      <c r="GE71" s="126">
        <f>'2 кв.'!GE72+'1 кв.'!GE77</f>
        <v>0.84099999999999997</v>
      </c>
      <c r="GF71" s="126">
        <f>'2 кв.'!GF72+'1 кв.'!GF77</f>
        <v>0.84099999999999997</v>
      </c>
      <c r="GG71" s="126">
        <f>'2 кв.'!GG72+'1 кв.'!GG77</f>
        <v>0</v>
      </c>
      <c r="GH71" s="126">
        <f>'2 кв.'!GH72+'1 кв.'!GH77</f>
        <v>0</v>
      </c>
      <c r="GI71" s="126">
        <f>'2 кв.'!GI72+'1 кв.'!GI77</f>
        <v>0</v>
      </c>
      <c r="GJ71" s="126">
        <f>'2 кв.'!GJ72+'1 кв.'!GJ77</f>
        <v>24.645</v>
      </c>
      <c r="GK71" s="126">
        <f>'2 кв.'!GK72+'1 кв.'!GK77</f>
        <v>0</v>
      </c>
      <c r="GL71" s="126">
        <f>'2 кв.'!GL72+'1 кв.'!GL77</f>
        <v>0</v>
      </c>
      <c r="GM71" s="126">
        <f>'2 кв.'!GM72+'1 кв.'!GM77</f>
        <v>0</v>
      </c>
      <c r="GN71" s="126">
        <f>'2 кв.'!GN72+'1 кв.'!GN77</f>
        <v>0</v>
      </c>
      <c r="GO71" s="126">
        <f>'2 кв.'!GO72+'1 кв.'!GO77</f>
        <v>0</v>
      </c>
      <c r="GP71" s="126">
        <f>'2 кв.'!GP72+'1 кв.'!GP77</f>
        <v>4.9550000000000001</v>
      </c>
      <c r="GQ71" s="126">
        <f>'2 кв.'!GQ72+'1 кв.'!GQ77</f>
        <v>2.5219999999999998</v>
      </c>
      <c r="GR71" s="126">
        <f>'2 кв.'!GR72+'1 кв.'!GR77</f>
        <v>0</v>
      </c>
      <c r="GS71" s="126">
        <f>'2 кв.'!GS72+'1 кв.'!GS77</f>
        <v>3.3340000000000001</v>
      </c>
      <c r="GT71" s="126">
        <f>'2 кв.'!GT72+'1 кв.'!GT77</f>
        <v>29.401</v>
      </c>
      <c r="GU71" s="126">
        <f>'2 кв.'!GU72+'1 кв.'!GU77</f>
        <v>5.0010000000000003</v>
      </c>
      <c r="GV71" s="126">
        <f>'2 кв.'!GV72+'1 кв.'!GV77</f>
        <v>0</v>
      </c>
      <c r="GW71" s="126">
        <f>'2 кв.'!GW72+'1 кв.'!GW77</f>
        <v>0</v>
      </c>
      <c r="GX71" s="126">
        <f>'2 кв.'!GX72+'1 кв.'!GX77</f>
        <v>0</v>
      </c>
      <c r="GY71" s="126">
        <f>'2 кв.'!GY72+'1 кв.'!GY77</f>
        <v>0</v>
      </c>
      <c r="GZ71" s="126">
        <f>'2 кв.'!GZ72+'1 кв.'!GZ77</f>
        <v>16.955000000000002</v>
      </c>
      <c r="HA71" s="126">
        <f>'2 кв.'!HA72+'1 кв.'!HA77</f>
        <v>28.424999999999997</v>
      </c>
      <c r="HB71" s="126">
        <f>'2 кв.'!HB72+'1 кв.'!HB77</f>
        <v>3.3620000000000001</v>
      </c>
      <c r="HC71" s="126">
        <f>'2 кв.'!HC72+'1 кв.'!HC77</f>
        <v>2.6019999999999999</v>
      </c>
      <c r="HD71" s="126">
        <f>'2 кв.'!HD72+'1 кв.'!HD77</f>
        <v>5.016</v>
      </c>
      <c r="HE71" s="126">
        <f>'2 кв.'!HE72+'1 кв.'!HE77</f>
        <v>4.6269999999999998</v>
      </c>
      <c r="HF71" s="126">
        <f>'2 кв.'!HF72+'1 кв.'!HF77</f>
        <v>0</v>
      </c>
      <c r="HG71" s="126">
        <f>'2 кв.'!HG72+'1 кв.'!HG77</f>
        <v>2.5230000000000001</v>
      </c>
      <c r="HH71" s="126">
        <f>'2 кв.'!HH72+'1 кв.'!HH77</f>
        <v>0</v>
      </c>
      <c r="HI71" s="126">
        <f>'2 кв.'!HI72+'1 кв.'!HI77</f>
        <v>4.5570000000000004</v>
      </c>
      <c r="HJ71" s="126">
        <f>'2 кв.'!HJ72+'1 кв.'!HJ77</f>
        <v>0</v>
      </c>
      <c r="HK71" s="126">
        <f>'2 кв.'!HK72+'1 кв.'!HK77</f>
        <v>0</v>
      </c>
      <c r="HL71" s="126">
        <f>'2 кв.'!HL72+'1 кв.'!HL77</f>
        <v>5.0010000000000003</v>
      </c>
      <c r="HM71" s="126">
        <f>'2 кв.'!HM72+'1 кв.'!HM77</f>
        <v>4.1680000000000001</v>
      </c>
      <c r="HN71" s="126">
        <f>'2 кв.'!HN72+'1 кв.'!HN77</f>
        <v>2.5219999999999998</v>
      </c>
      <c r="HO71" s="126">
        <f>'2 кв.'!HO72+'1 кв.'!HO77</f>
        <v>551.45900000000006</v>
      </c>
      <c r="HP71" s="126">
        <f>'2 кв.'!HP72+'1 кв.'!HP77</f>
        <v>3.7160000000000002</v>
      </c>
      <c r="HQ71" s="126">
        <f>'2 кв.'!HQ72+'1 кв.'!HQ77</f>
        <v>5.0629999999999997</v>
      </c>
      <c r="HR71" s="126">
        <f>'2 кв.'!HR72+'1 кв.'!HR77</f>
        <v>0</v>
      </c>
      <c r="HS71" s="126">
        <f>'2 кв.'!HS72+'1 кв.'!HS77</f>
        <v>0</v>
      </c>
      <c r="HT71" s="126">
        <f>'2 кв.'!HT72+'1 кв.'!HT77</f>
        <v>0</v>
      </c>
      <c r="HU71" s="126">
        <f>'2 кв.'!HU72+'1 кв.'!HU77</f>
        <v>0</v>
      </c>
      <c r="HV71" s="126">
        <f>'2 кв.'!HV72+'1 кв.'!HV77</f>
        <v>0</v>
      </c>
      <c r="HW71" s="126">
        <f>'2 кв.'!HW72+'1 кв.'!HW77</f>
        <v>0</v>
      </c>
      <c r="HX71" s="126">
        <f>'2 кв.'!HX72+'1 кв.'!HX77</f>
        <v>2.456</v>
      </c>
      <c r="HY71" s="126">
        <f>'2 кв.'!HY72+'1 кв.'!HY77</f>
        <v>0</v>
      </c>
      <c r="HZ71" s="126">
        <f>'2 кв.'!HZ72+'1 кв.'!HZ77</f>
        <v>0</v>
      </c>
      <c r="IA71" s="126">
        <f>'2 кв.'!IA72+'1 кв.'!IA77</f>
        <v>0</v>
      </c>
      <c r="IB71" s="126">
        <f>'2 кв.'!IB72+'1 кв.'!IB77</f>
        <v>0</v>
      </c>
      <c r="IC71" s="126">
        <f>'2 кв.'!IC72+'1 кв.'!IC77</f>
        <v>0</v>
      </c>
      <c r="ID71" s="126">
        <f>'2 кв.'!ID72+'1 кв.'!ID77</f>
        <v>4.1760000000000002</v>
      </c>
      <c r="IE71" s="126">
        <f>'2 кв.'!IE72+'1 кв.'!IE77</f>
        <v>4.9879999999999995</v>
      </c>
      <c r="IF71" s="126">
        <f>'2 кв.'!IF72+'1 кв.'!IF77</f>
        <v>96.213999999999999</v>
      </c>
    </row>
    <row r="72" spans="1:240" ht="13.5" customHeight="1">
      <c r="A72" s="15" t="s">
        <v>94</v>
      </c>
      <c r="B72" s="53" t="s">
        <v>95</v>
      </c>
      <c r="C72" s="16" t="s">
        <v>45</v>
      </c>
      <c r="D72" s="122">
        <f t="shared" si="6"/>
        <v>0.42800000000000027</v>
      </c>
      <c r="E72" s="85">
        <f t="shared" si="7"/>
        <v>0.42800000000000027</v>
      </c>
      <c r="F72" s="78"/>
      <c r="G72" s="126">
        <f>'2 кв.'!G73+'1 кв.'!G78</f>
        <v>0</v>
      </c>
      <c r="H72" s="126">
        <f>'2 кв.'!H73+'1 кв.'!H78</f>
        <v>0</v>
      </c>
      <c r="I72" s="126">
        <f>'2 кв.'!I73+'1 кв.'!I78</f>
        <v>0</v>
      </c>
      <c r="J72" s="126">
        <f>'2 кв.'!J73+'1 кв.'!J78</f>
        <v>0</v>
      </c>
      <c r="K72" s="126">
        <f>'2 кв.'!K73+'1 кв.'!K78</f>
        <v>1.4999999999999999E-2</v>
      </c>
      <c r="L72" s="126">
        <f>'2 кв.'!L73+'1 кв.'!L78</f>
        <v>0</v>
      </c>
      <c r="M72" s="126">
        <f>'2 кв.'!M73+'1 кв.'!M78</f>
        <v>0</v>
      </c>
      <c r="N72" s="126">
        <f>'2 кв.'!N73+'1 кв.'!N78</f>
        <v>0</v>
      </c>
      <c r="O72" s="126">
        <f>'2 кв.'!O73+'1 кв.'!O78</f>
        <v>0</v>
      </c>
      <c r="P72" s="126">
        <f>'2 кв.'!P73+'1 кв.'!P78</f>
        <v>0</v>
      </c>
      <c r="Q72" s="126">
        <f>'2 кв.'!Q73+'1 кв.'!Q78</f>
        <v>0</v>
      </c>
      <c r="R72" s="126">
        <f>'2 кв.'!R73+'1 кв.'!R78</f>
        <v>0</v>
      </c>
      <c r="S72" s="126">
        <f>'2 кв.'!S73+'1 кв.'!S78</f>
        <v>0</v>
      </c>
      <c r="T72" s="126">
        <f>'2 кв.'!T73+'1 кв.'!T78</f>
        <v>0</v>
      </c>
      <c r="U72" s="126">
        <f>'2 кв.'!U73+'1 кв.'!U78</f>
        <v>8.0000000000000002E-3</v>
      </c>
      <c r="V72" s="126">
        <f>'2 кв.'!V73+'1 кв.'!V78</f>
        <v>0</v>
      </c>
      <c r="W72" s="126">
        <f>'2 кв.'!W73+'1 кв.'!W78</f>
        <v>0</v>
      </c>
      <c r="X72" s="126">
        <f>'2 кв.'!X73+'1 кв.'!X78</f>
        <v>0</v>
      </c>
      <c r="Y72" s="126">
        <f>'2 кв.'!Y73+'1 кв.'!Y78</f>
        <v>0</v>
      </c>
      <c r="Z72" s="126">
        <f>'2 кв.'!Z73+'1 кв.'!Z78</f>
        <v>0</v>
      </c>
      <c r="AA72" s="126">
        <f>'2 кв.'!AA73+'1 кв.'!AA78</f>
        <v>0</v>
      </c>
      <c r="AB72" s="126">
        <f>'2 кв.'!AB73+'1 кв.'!AB78</f>
        <v>0</v>
      </c>
      <c r="AC72" s="126">
        <f>'2 кв.'!AC73+'1 кв.'!AC78</f>
        <v>0</v>
      </c>
      <c r="AD72" s="126">
        <f>'2 кв.'!AD73+'1 кв.'!AD78</f>
        <v>0</v>
      </c>
      <c r="AE72" s="126">
        <f>'2 кв.'!AE73+'1 кв.'!AE78</f>
        <v>7.0000000000000001E-3</v>
      </c>
      <c r="AF72" s="126">
        <f>'2 кв.'!AF73+'1 кв.'!AF78</f>
        <v>3.0000000000000001E-3</v>
      </c>
      <c r="AG72" s="126">
        <f>'2 кв.'!AG73+'1 кв.'!AG78</f>
        <v>3.0000000000000001E-3</v>
      </c>
      <c r="AH72" s="126">
        <f>'2 кв.'!AH73+'1 кв.'!AH78</f>
        <v>2E-3</v>
      </c>
      <c r="AI72" s="126">
        <f>'2 кв.'!AI73+'1 кв.'!AI78</f>
        <v>2E-3</v>
      </c>
      <c r="AJ72" s="126">
        <f>'2 кв.'!AJ73+'1 кв.'!AJ78</f>
        <v>1E-3</v>
      </c>
      <c r="AK72" s="126">
        <f>'2 кв.'!AK73+'1 кв.'!AK78</f>
        <v>1.3000000000000001E-2</v>
      </c>
      <c r="AL72" s="126">
        <f>'2 кв.'!AL73+'1 кв.'!AL78</f>
        <v>0</v>
      </c>
      <c r="AM72" s="126">
        <f>'2 кв.'!AM73+'1 кв.'!AM78</f>
        <v>3.0000000000000001E-3</v>
      </c>
      <c r="AN72" s="126">
        <f>'2 кв.'!AN73+'1 кв.'!AN78</f>
        <v>2E-3</v>
      </c>
      <c r="AO72" s="126">
        <f>'2 кв.'!AO73+'1 кв.'!AO78</f>
        <v>1E-3</v>
      </c>
      <c r="AP72" s="126">
        <f>'2 кв.'!AP73+'1 кв.'!AP78</f>
        <v>1E-3</v>
      </c>
      <c r="AQ72" s="126">
        <f>'2 кв.'!AQ73+'1 кв.'!AQ78</f>
        <v>1E-3</v>
      </c>
      <c r="AR72" s="126">
        <f>'2 кв.'!AR73+'1 кв.'!AR78</f>
        <v>0</v>
      </c>
      <c r="AS72" s="126">
        <f>'2 кв.'!AS73+'1 кв.'!AS78</f>
        <v>0</v>
      </c>
      <c r="AT72" s="126">
        <f>'2 кв.'!AT73+'1 кв.'!AT78</f>
        <v>1E-3</v>
      </c>
      <c r="AU72" s="126">
        <f>'2 кв.'!AU73+'1 кв.'!AU78</f>
        <v>4.0000000000000001E-3</v>
      </c>
      <c r="AV72" s="126">
        <f>'2 кв.'!AV73+'1 кв.'!AV78</f>
        <v>3.0000000000000001E-3</v>
      </c>
      <c r="AW72" s="126">
        <f>'2 кв.'!AW73+'1 кв.'!AW78</f>
        <v>1E-3</v>
      </c>
      <c r="AX72" s="126">
        <f>'2 кв.'!AX73+'1 кв.'!AX78</f>
        <v>1E-3</v>
      </c>
      <c r="AY72" s="126">
        <f>'2 кв.'!AY73+'1 кв.'!AY78</f>
        <v>1E-3</v>
      </c>
      <c r="AZ72" s="126">
        <f>'2 кв.'!AZ73+'1 кв.'!AZ78</f>
        <v>1E-3</v>
      </c>
      <c r="BA72" s="126">
        <f>'2 кв.'!BA73+'1 кв.'!BA78</f>
        <v>3.0000000000000001E-3</v>
      </c>
      <c r="BB72" s="126">
        <f>'2 кв.'!BB73+'1 кв.'!BB78</f>
        <v>0</v>
      </c>
      <c r="BC72" s="126">
        <f>'2 кв.'!BC73+'1 кв.'!BC78</f>
        <v>3.0000000000000001E-3</v>
      </c>
      <c r="BD72" s="126">
        <f>'2 кв.'!BD73+'1 кв.'!BD78</f>
        <v>1E-3</v>
      </c>
      <c r="BE72" s="126">
        <f>'2 кв.'!BE73+'1 кв.'!BE78</f>
        <v>1E-3</v>
      </c>
      <c r="BF72" s="126">
        <f>'2 кв.'!BF73+'1 кв.'!BF78</f>
        <v>2E-3</v>
      </c>
      <c r="BG72" s="126">
        <f>'2 кв.'!BG73+'1 кв.'!BG78</f>
        <v>0</v>
      </c>
      <c r="BH72" s="126">
        <f>'2 кв.'!BH73+'1 кв.'!BH78</f>
        <v>0</v>
      </c>
      <c r="BI72" s="126">
        <f>'2 кв.'!BI73+'1 кв.'!BI78</f>
        <v>0</v>
      </c>
      <c r="BJ72" s="126">
        <f>'2 кв.'!BJ73+'1 кв.'!BJ78</f>
        <v>3.0000000000000001E-3</v>
      </c>
      <c r="BK72" s="126">
        <f>'2 кв.'!BK73+'1 кв.'!BK78</f>
        <v>0</v>
      </c>
      <c r="BL72" s="126">
        <f>'2 кв.'!BL73+'1 кв.'!BL78</f>
        <v>1E-3</v>
      </c>
      <c r="BM72" s="126">
        <f>'2 кв.'!BM73+'1 кв.'!BM78</f>
        <v>3.0000000000000001E-3</v>
      </c>
      <c r="BN72" s="126">
        <f>'2 кв.'!BN73+'1 кв.'!BN78</f>
        <v>2E-3</v>
      </c>
      <c r="BO72" s="126">
        <f>'2 кв.'!BO73+'1 кв.'!BO78</f>
        <v>5.0000000000000001E-3</v>
      </c>
      <c r="BP72" s="126">
        <f>'2 кв.'!BP73+'1 кв.'!BP78</f>
        <v>0</v>
      </c>
      <c r="BQ72" s="126">
        <f>'2 кв.'!BQ73+'1 кв.'!BQ78</f>
        <v>0</v>
      </c>
      <c r="BR72" s="126">
        <f>'2 кв.'!BR73+'1 кв.'!BR78</f>
        <v>0</v>
      </c>
      <c r="BS72" s="126">
        <f>'2 кв.'!BS73+'1 кв.'!BS78</f>
        <v>0</v>
      </c>
      <c r="BT72" s="126">
        <f>'2 кв.'!BT73+'1 кв.'!BT78</f>
        <v>0</v>
      </c>
      <c r="BU72" s="126">
        <f>'2 кв.'!BU73+'1 кв.'!BU78</f>
        <v>0</v>
      </c>
      <c r="BV72" s="126">
        <f>'2 кв.'!BV73+'1 кв.'!BV78</f>
        <v>0</v>
      </c>
      <c r="BW72" s="126">
        <f>'2 кв.'!BW73+'1 кв.'!BW78</f>
        <v>0</v>
      </c>
      <c r="BX72" s="126">
        <f>'2 кв.'!BX73+'1 кв.'!BX78</f>
        <v>0</v>
      </c>
      <c r="BY72" s="126">
        <f>'2 кв.'!BY73+'1 кв.'!BY78</f>
        <v>0</v>
      </c>
      <c r="BZ72" s="126">
        <f>'2 кв.'!BZ73+'1 кв.'!BZ78</f>
        <v>0</v>
      </c>
      <c r="CA72" s="126">
        <f>'2 кв.'!CA73+'1 кв.'!CA78</f>
        <v>1.6E-2</v>
      </c>
      <c r="CB72" s="126">
        <f>'2 кв.'!CB73+'1 кв.'!CB78</f>
        <v>1.2E-2</v>
      </c>
      <c r="CC72" s="126">
        <f>'2 кв.'!CC73+'1 кв.'!CC78</f>
        <v>0</v>
      </c>
      <c r="CD72" s="126">
        <f>'2 кв.'!CD73+'1 кв.'!CD78</f>
        <v>0</v>
      </c>
      <c r="CE72" s="126">
        <f>'2 кв.'!CE73+'1 кв.'!CE78</f>
        <v>0</v>
      </c>
      <c r="CF72" s="126">
        <f>'2 кв.'!CF73+'1 кв.'!CF78</f>
        <v>0</v>
      </c>
      <c r="CG72" s="126">
        <f>'2 кв.'!CG73+'1 кв.'!CG78</f>
        <v>5.0000000000000001E-3</v>
      </c>
      <c r="CH72" s="126">
        <f>'2 кв.'!CH73+'1 кв.'!CH78</f>
        <v>1.15E-2</v>
      </c>
      <c r="CI72" s="126">
        <f>'2 кв.'!CI73+'1 кв.'!CI78</f>
        <v>0</v>
      </c>
      <c r="CJ72" s="126">
        <f>'2 кв.'!CJ73+'1 кв.'!CJ78</f>
        <v>0</v>
      </c>
      <c r="CK72" s="126">
        <f>'2 кв.'!CK73+'1 кв.'!CK78</f>
        <v>1.7000000000000001E-2</v>
      </c>
      <c r="CL72" s="126">
        <f>'2 кв.'!CL73+'1 кв.'!CL78</f>
        <v>0</v>
      </c>
      <c r="CM72" s="126">
        <f>'2 кв.'!CM73+'1 кв.'!CM78</f>
        <v>0</v>
      </c>
      <c r="CN72" s="126">
        <f>'2 кв.'!CN73+'1 кв.'!CN78</f>
        <v>0</v>
      </c>
      <c r="CO72" s="126">
        <f>'2 кв.'!CO73+'1 кв.'!CO78</f>
        <v>0</v>
      </c>
      <c r="CP72" s="126">
        <f>'2 кв.'!CP73+'1 кв.'!CP78</f>
        <v>3.0000000000000001E-3</v>
      </c>
      <c r="CQ72" s="126">
        <f>'2 кв.'!CQ73+'1 кв.'!CQ78</f>
        <v>3.0000000000000001E-3</v>
      </c>
      <c r="CR72" s="126">
        <f>'2 кв.'!CR73+'1 кв.'!CR78</f>
        <v>4.5000000000000005E-3</v>
      </c>
      <c r="CS72" s="126">
        <f>'2 кв.'!CS73+'1 кв.'!CS78</f>
        <v>0</v>
      </c>
      <c r="CT72" s="126">
        <f>'2 кв.'!CT73+'1 кв.'!CT78</f>
        <v>2E-3</v>
      </c>
      <c r="CU72" s="126">
        <f>'2 кв.'!CU73+'1 кв.'!CU78</f>
        <v>0</v>
      </c>
      <c r="CV72" s="126">
        <f>'2 кв.'!CV73+'1 кв.'!CV78</f>
        <v>0</v>
      </c>
      <c r="CW72" s="126">
        <f>'2 кв.'!CW73+'1 кв.'!CW78</f>
        <v>0</v>
      </c>
      <c r="CX72" s="126">
        <f>'2 кв.'!CX73+'1 кв.'!CX78</f>
        <v>0</v>
      </c>
      <c r="CY72" s="126">
        <f>'2 кв.'!CY73+'1 кв.'!CY78</f>
        <v>2E-3</v>
      </c>
      <c r="CZ72" s="126">
        <f>'2 кв.'!CZ73+'1 кв.'!CZ78</f>
        <v>2E-3</v>
      </c>
      <c r="DA72" s="126">
        <f>'2 кв.'!DA73+'1 кв.'!DA78</f>
        <v>3.0000000000000001E-3</v>
      </c>
      <c r="DB72" s="126">
        <f>'2 кв.'!DB73+'1 кв.'!DB78</f>
        <v>3.0000000000000001E-3</v>
      </c>
      <c r="DC72" s="126">
        <f>'2 кв.'!DC73+'1 кв.'!DC78</f>
        <v>0</v>
      </c>
      <c r="DD72" s="126">
        <f>'2 кв.'!DD73+'1 кв.'!DD78</f>
        <v>0</v>
      </c>
      <c r="DE72" s="126">
        <f>'2 кв.'!DE73+'1 кв.'!DE78</f>
        <v>0</v>
      </c>
      <c r="DF72" s="126">
        <f>'2 кв.'!DF73+'1 кв.'!DF78</f>
        <v>0</v>
      </c>
      <c r="DG72" s="126">
        <f>'2 кв.'!DG73+'1 кв.'!DG78</f>
        <v>0</v>
      </c>
      <c r="DH72" s="126">
        <f>'2 кв.'!DH73+'1 кв.'!DH78</f>
        <v>0</v>
      </c>
      <c r="DI72" s="126">
        <f>'2 кв.'!DI73+'1 кв.'!DI78</f>
        <v>0</v>
      </c>
      <c r="DJ72" s="126">
        <f>'2 кв.'!DJ73+'1 кв.'!DJ78</f>
        <v>0</v>
      </c>
      <c r="DK72" s="126">
        <f>'2 кв.'!DK73+'1 кв.'!DK78</f>
        <v>0</v>
      </c>
      <c r="DL72" s="126">
        <f>'2 кв.'!DL73+'1 кв.'!DL78</f>
        <v>0</v>
      </c>
      <c r="DM72" s="126">
        <f>'2 кв.'!DM73+'1 кв.'!DM78</f>
        <v>0</v>
      </c>
      <c r="DN72" s="126">
        <f>'2 кв.'!DN73+'1 кв.'!DN78</f>
        <v>0</v>
      </c>
      <c r="DO72" s="126">
        <f>'2 кв.'!DO73+'1 кв.'!DO78</f>
        <v>1.0999999999999999E-2</v>
      </c>
      <c r="DP72" s="126">
        <f>'2 кв.'!DP73+'1 кв.'!DP78</f>
        <v>0</v>
      </c>
      <c r="DQ72" s="126">
        <f>'2 кв.'!DQ73+'1 кв.'!DQ78</f>
        <v>0</v>
      </c>
      <c r="DR72" s="126">
        <f>'2 кв.'!DR73+'1 кв.'!DR78</f>
        <v>0</v>
      </c>
      <c r="DS72" s="126">
        <f>'2 кв.'!DS73+'1 кв.'!DS78</f>
        <v>0</v>
      </c>
      <c r="DT72" s="126">
        <f>'2 кв.'!DT73+'1 кв.'!DT78</f>
        <v>0</v>
      </c>
      <c r="DU72" s="126">
        <f>'2 кв.'!DU73+'1 кв.'!DU78</f>
        <v>0</v>
      </c>
      <c r="DV72" s="126">
        <f>'2 кв.'!DV73+'1 кв.'!DV78</f>
        <v>0</v>
      </c>
      <c r="DW72" s="126">
        <f>'2 кв.'!DW73+'1 кв.'!DW78</f>
        <v>0</v>
      </c>
      <c r="DX72" s="126">
        <f>'2 кв.'!DX73+'1 кв.'!DX78</f>
        <v>0</v>
      </c>
      <c r="DY72" s="126">
        <f>'2 кв.'!DY73+'1 кв.'!DY78</f>
        <v>0</v>
      </c>
      <c r="DZ72" s="126">
        <f>'2 кв.'!DZ73+'1 кв.'!DZ78</f>
        <v>0</v>
      </c>
      <c r="EA72" s="126">
        <f>'2 кв.'!EA73+'1 кв.'!EA78</f>
        <v>0</v>
      </c>
      <c r="EB72" s="126">
        <f>'2 кв.'!EB73+'1 кв.'!EB78</f>
        <v>0</v>
      </c>
      <c r="EC72" s="126">
        <f>'2 кв.'!EC73+'1 кв.'!EC78</f>
        <v>0</v>
      </c>
      <c r="ED72" s="126">
        <f>'2 кв.'!ED73+'1 кв.'!ED78</f>
        <v>0</v>
      </c>
      <c r="EE72" s="126">
        <f>'2 кв.'!EE73+'1 кв.'!EE78</f>
        <v>0</v>
      </c>
      <c r="EF72" s="126">
        <f>'2 кв.'!EF73+'1 кв.'!EF78</f>
        <v>0</v>
      </c>
      <c r="EG72" s="126">
        <f>'2 кв.'!EG73+'1 кв.'!EG78</f>
        <v>0</v>
      </c>
      <c r="EH72" s="126">
        <f>'2 кв.'!EH73+'1 кв.'!EH78</f>
        <v>0</v>
      </c>
      <c r="EI72" s="126">
        <f>'2 кв.'!EI73+'1 кв.'!EI78</f>
        <v>0</v>
      </c>
      <c r="EJ72" s="126">
        <f>'2 кв.'!EJ73+'1 кв.'!EJ78</f>
        <v>3.0000000000000001E-3</v>
      </c>
      <c r="EK72" s="126">
        <f>'2 кв.'!EK73+'1 кв.'!EK78</f>
        <v>3.0000000000000001E-3</v>
      </c>
      <c r="EL72" s="126">
        <f>'2 кв.'!EL73+'1 кв.'!EL78</f>
        <v>0</v>
      </c>
      <c r="EM72" s="126">
        <f>'2 кв.'!EM73+'1 кв.'!EM78</f>
        <v>0</v>
      </c>
      <c r="EN72" s="126">
        <f>'2 кв.'!EN73+'1 кв.'!EN78</f>
        <v>3.0000000000000001E-3</v>
      </c>
      <c r="EO72" s="126">
        <f>'2 кв.'!EO73+'1 кв.'!EO78</f>
        <v>2E-3</v>
      </c>
      <c r="EP72" s="126">
        <f>'2 кв.'!EP73+'1 кв.'!EP78</f>
        <v>3.0000000000000001E-3</v>
      </c>
      <c r="EQ72" s="126">
        <f>'2 кв.'!EQ73+'1 кв.'!EQ78</f>
        <v>2E-3</v>
      </c>
      <c r="ER72" s="126">
        <f>'2 кв.'!ER73+'1 кв.'!ER78</f>
        <v>0</v>
      </c>
      <c r="ES72" s="126">
        <f>'2 кв.'!ES73+'1 кв.'!ES78</f>
        <v>0</v>
      </c>
      <c r="ET72" s="126">
        <f>'2 кв.'!ET73+'1 кв.'!ET78</f>
        <v>4.0000000000000001E-3</v>
      </c>
      <c r="EU72" s="126">
        <f>'2 кв.'!EU73+'1 кв.'!EU78</f>
        <v>0</v>
      </c>
      <c r="EV72" s="126">
        <f>'2 кв.'!EV73+'1 кв.'!EV78</f>
        <v>0</v>
      </c>
      <c r="EW72" s="126">
        <f>'2 кв.'!EW73+'1 кв.'!EW78</f>
        <v>0</v>
      </c>
      <c r="EX72" s="126">
        <f>'2 кв.'!EX73+'1 кв.'!EX78</f>
        <v>0</v>
      </c>
      <c r="EY72" s="126">
        <f>'2 кв.'!EY73+'1 кв.'!EY78</f>
        <v>2E-3</v>
      </c>
      <c r="EZ72" s="126">
        <f>'2 кв.'!EZ73+'1 кв.'!EZ78</f>
        <v>0</v>
      </c>
      <c r="FA72" s="126">
        <f>'2 кв.'!FA73+'1 кв.'!FA78</f>
        <v>2E-3</v>
      </c>
      <c r="FB72" s="126">
        <f>'2 кв.'!FB73+'1 кв.'!FB78</f>
        <v>0</v>
      </c>
      <c r="FC72" s="126">
        <f>'2 кв.'!FC73+'1 кв.'!FC78</f>
        <v>0</v>
      </c>
      <c r="FD72" s="126">
        <f>'2 кв.'!FD73+'1 кв.'!FD78</f>
        <v>0</v>
      </c>
      <c r="FE72" s="126">
        <f>'2 кв.'!FE73+'1 кв.'!FE78</f>
        <v>0</v>
      </c>
      <c r="FF72" s="126">
        <f>'2 кв.'!FF73+'1 кв.'!FF78</f>
        <v>0</v>
      </c>
      <c r="FG72" s="126">
        <f>'2 кв.'!FG73+'1 кв.'!FG78</f>
        <v>0.01</v>
      </c>
      <c r="FH72" s="126">
        <f>'2 кв.'!FH73+'1 кв.'!FH78</f>
        <v>0</v>
      </c>
      <c r="FI72" s="126">
        <f>'2 кв.'!FI73+'1 кв.'!FI78</f>
        <v>0</v>
      </c>
      <c r="FJ72" s="126">
        <f>'2 кв.'!FJ73+'1 кв.'!FJ78</f>
        <v>0</v>
      </c>
      <c r="FK72" s="126">
        <f>'2 кв.'!FK73+'1 кв.'!FK78</f>
        <v>0</v>
      </c>
      <c r="FL72" s="126">
        <f>'2 кв.'!FL73+'1 кв.'!FL78</f>
        <v>2.5999999999999999E-2</v>
      </c>
      <c r="FM72" s="126">
        <f>'2 кв.'!FM73+'1 кв.'!FM78</f>
        <v>0</v>
      </c>
      <c r="FN72" s="126">
        <f>'2 кв.'!FN73+'1 кв.'!FN78</f>
        <v>1E-3</v>
      </c>
      <c r="FO72" s="126">
        <f>'2 кв.'!FO73+'1 кв.'!FO78</f>
        <v>4.0000000000000001E-3</v>
      </c>
      <c r="FP72" s="126">
        <f>'2 кв.'!FP73+'1 кв.'!FP78</f>
        <v>0</v>
      </c>
      <c r="FQ72" s="126">
        <f>'2 кв.'!FQ73+'1 кв.'!FQ78</f>
        <v>0</v>
      </c>
      <c r="FR72" s="126">
        <f>'2 кв.'!FR73+'1 кв.'!FR78</f>
        <v>0</v>
      </c>
      <c r="FS72" s="126">
        <f>'2 кв.'!FS73+'1 кв.'!FS78</f>
        <v>0</v>
      </c>
      <c r="FT72" s="126">
        <f>'2 кв.'!FT73+'1 кв.'!FT78</f>
        <v>0</v>
      </c>
      <c r="FU72" s="126">
        <f>'2 кв.'!FU73+'1 кв.'!FU78</f>
        <v>0</v>
      </c>
      <c r="FV72" s="126">
        <f>'2 кв.'!FV73+'1 кв.'!FV78</f>
        <v>0</v>
      </c>
      <c r="FW72" s="126">
        <f>'2 кв.'!FW73+'1 кв.'!FW78</f>
        <v>0</v>
      </c>
      <c r="FX72" s="126">
        <f>'2 кв.'!FX73+'1 кв.'!FX78</f>
        <v>1E-3</v>
      </c>
      <c r="FY72" s="126">
        <f>'2 кв.'!FY73+'1 кв.'!FY78</f>
        <v>4.0000000000000001E-3</v>
      </c>
      <c r="FZ72" s="126">
        <f>'2 кв.'!FZ73+'1 кв.'!FZ78</f>
        <v>0</v>
      </c>
      <c r="GA72" s="126">
        <f>'2 кв.'!GA73+'1 кв.'!GA78</f>
        <v>8.0000000000000002E-3</v>
      </c>
      <c r="GB72" s="126">
        <f>'2 кв.'!GB73+'1 кв.'!GB78</f>
        <v>0</v>
      </c>
      <c r="GC72" s="126">
        <f>'2 кв.'!GC73+'1 кв.'!GC78</f>
        <v>3.0000000000000001E-3</v>
      </c>
      <c r="GD72" s="126">
        <f>'2 кв.'!GD73+'1 кв.'!GD78</f>
        <v>3.0000000000000001E-3</v>
      </c>
      <c r="GE72" s="126">
        <f>'2 кв.'!GE73+'1 кв.'!GE78</f>
        <v>3.0000000000000001E-3</v>
      </c>
      <c r="GF72" s="126">
        <f>'2 кв.'!GF73+'1 кв.'!GF78</f>
        <v>3.0000000000000001E-3</v>
      </c>
      <c r="GG72" s="126">
        <f>'2 кв.'!GG73+'1 кв.'!GG78</f>
        <v>0</v>
      </c>
      <c r="GH72" s="126">
        <f>'2 кв.'!GH73+'1 кв.'!GH78</f>
        <v>0</v>
      </c>
      <c r="GI72" s="126">
        <f>'2 кв.'!GI73+'1 кв.'!GI78</f>
        <v>0</v>
      </c>
      <c r="GJ72" s="126">
        <f>'2 кв.'!GJ73+'1 кв.'!GJ78</f>
        <v>3.0000000000000001E-3</v>
      </c>
      <c r="GK72" s="126">
        <f>'2 кв.'!GK73+'1 кв.'!GK78</f>
        <v>0</v>
      </c>
      <c r="GL72" s="126">
        <f>'2 кв.'!GL73+'1 кв.'!GL78</f>
        <v>0</v>
      </c>
      <c r="GM72" s="126">
        <f>'2 кв.'!GM73+'1 кв.'!GM78</f>
        <v>0</v>
      </c>
      <c r="GN72" s="126">
        <f>'2 кв.'!GN73+'1 кв.'!GN78</f>
        <v>0</v>
      </c>
      <c r="GO72" s="126">
        <f>'2 кв.'!GO73+'1 кв.'!GO78</f>
        <v>0</v>
      </c>
      <c r="GP72" s="126">
        <f>'2 кв.'!GP73+'1 кв.'!GP78</f>
        <v>3.0000000000000001E-3</v>
      </c>
      <c r="GQ72" s="126">
        <f>'2 кв.'!GQ73+'1 кв.'!GQ78</f>
        <v>3.0000000000000001E-3</v>
      </c>
      <c r="GR72" s="126">
        <f>'2 кв.'!GR73+'1 кв.'!GR78</f>
        <v>0</v>
      </c>
      <c r="GS72" s="126">
        <f>'2 кв.'!GS73+'1 кв.'!GS78</f>
        <v>6.0000000000000001E-3</v>
      </c>
      <c r="GT72" s="126">
        <f>'2 кв.'!GT73+'1 кв.'!GT78</f>
        <v>3.0000000000000001E-3</v>
      </c>
      <c r="GU72" s="126">
        <f>'2 кв.'!GU73+'1 кв.'!GU78</f>
        <v>2E-3</v>
      </c>
      <c r="GV72" s="126">
        <f>'2 кв.'!GV73+'1 кв.'!GV78</f>
        <v>2E-3</v>
      </c>
      <c r="GW72" s="126">
        <f>'2 кв.'!GW73+'1 кв.'!GW78</f>
        <v>0</v>
      </c>
      <c r="GX72" s="126">
        <f>'2 кв.'!GX73+'1 кв.'!GX78</f>
        <v>0</v>
      </c>
      <c r="GY72" s="126">
        <f>'2 кв.'!GY73+'1 кв.'!GY78</f>
        <v>0</v>
      </c>
      <c r="GZ72" s="126">
        <f>'2 кв.'!GZ73+'1 кв.'!GZ78</f>
        <v>2E-3</v>
      </c>
      <c r="HA72" s="126">
        <f>'2 кв.'!HA73+'1 кв.'!HA78</f>
        <v>5.0000000000000001E-3</v>
      </c>
      <c r="HB72" s="126">
        <f>'2 кв.'!HB73+'1 кв.'!HB78</f>
        <v>3.0000000000000001E-3</v>
      </c>
      <c r="HC72" s="126">
        <f>'2 кв.'!HC73+'1 кв.'!HC78</f>
        <v>0</v>
      </c>
      <c r="HD72" s="126">
        <f>'2 кв.'!HD73+'1 кв.'!HD78</f>
        <v>3.0000000000000001E-3</v>
      </c>
      <c r="HE72" s="126">
        <f>'2 кв.'!HE73+'1 кв.'!HE78</f>
        <v>2E-3</v>
      </c>
      <c r="HF72" s="126">
        <f>'2 кв.'!HF73+'1 кв.'!HF78</f>
        <v>0</v>
      </c>
      <c r="HG72" s="126">
        <f>'2 кв.'!HG73+'1 кв.'!HG78</f>
        <v>2E-3</v>
      </c>
      <c r="HH72" s="126">
        <f>'2 кв.'!HH73+'1 кв.'!HH78</f>
        <v>0</v>
      </c>
      <c r="HI72" s="126">
        <f>'2 кв.'!HI73+'1 кв.'!HI78</f>
        <v>2E-3</v>
      </c>
      <c r="HJ72" s="126">
        <f>'2 кв.'!HJ73+'1 кв.'!HJ78</f>
        <v>0</v>
      </c>
      <c r="HK72" s="126">
        <f>'2 кв.'!HK73+'1 кв.'!HK78</f>
        <v>0</v>
      </c>
      <c r="HL72" s="126">
        <f>'2 кв.'!HL73+'1 кв.'!HL78</f>
        <v>2E-3</v>
      </c>
      <c r="HM72" s="126">
        <f>'2 кв.'!HM73+'1 кв.'!HM78</f>
        <v>2E-3</v>
      </c>
      <c r="HN72" s="126">
        <f>'2 кв.'!HN73+'1 кв.'!HN78</f>
        <v>0</v>
      </c>
      <c r="HO72" s="126">
        <f>'2 кв.'!HO73+'1 кв.'!HO78</f>
        <v>2.7E-2</v>
      </c>
      <c r="HP72" s="126">
        <f>'2 кв.'!HP73+'1 кв.'!HP78</f>
        <v>0</v>
      </c>
      <c r="HQ72" s="126">
        <f>'2 кв.'!HQ73+'1 кв.'!HQ78</f>
        <v>0</v>
      </c>
      <c r="HR72" s="126">
        <f>'2 кв.'!HR73+'1 кв.'!HR78</f>
        <v>5.0000000000000001E-3</v>
      </c>
      <c r="HS72" s="126">
        <f>'2 кв.'!HS73+'1 кв.'!HS78</f>
        <v>0</v>
      </c>
      <c r="HT72" s="126">
        <f>'2 кв.'!HT73+'1 кв.'!HT78</f>
        <v>0</v>
      </c>
      <c r="HU72" s="126">
        <f>'2 кв.'!HU73+'1 кв.'!HU78</f>
        <v>0</v>
      </c>
      <c r="HV72" s="126">
        <f>'2 кв.'!HV73+'1 кв.'!HV78</f>
        <v>0</v>
      </c>
      <c r="HW72" s="126">
        <f>'2 кв.'!HW73+'1 кв.'!HW78</f>
        <v>0</v>
      </c>
      <c r="HX72" s="126">
        <f>'2 кв.'!HX73+'1 кв.'!HX78</f>
        <v>0</v>
      </c>
      <c r="HY72" s="126">
        <f>'2 кв.'!HY73+'1 кв.'!HY78</f>
        <v>0</v>
      </c>
      <c r="HZ72" s="126">
        <f>'2 кв.'!HZ73+'1 кв.'!HZ78</f>
        <v>2E-3</v>
      </c>
      <c r="IA72" s="126">
        <f>'2 кв.'!IA73+'1 кв.'!IA78</f>
        <v>0</v>
      </c>
      <c r="IB72" s="126">
        <f>'2 кв.'!IB73+'1 кв.'!IB78</f>
        <v>0</v>
      </c>
      <c r="IC72" s="126">
        <f>'2 кв.'!IC73+'1 кв.'!IC78</f>
        <v>0</v>
      </c>
      <c r="ID72" s="126">
        <f>'2 кв.'!ID73+'1 кв.'!ID78</f>
        <v>6.5000000000000002E-2</v>
      </c>
      <c r="IE72" s="126">
        <f>'2 кв.'!IE73+'1 кв.'!IE78</f>
        <v>1E-3</v>
      </c>
      <c r="IF72" s="126">
        <f>'2 кв.'!IF73+'1 кв.'!IF78</f>
        <v>0</v>
      </c>
    </row>
    <row r="73" spans="1:240" ht="13.5" customHeight="1">
      <c r="A73" s="15"/>
      <c r="B73" s="53"/>
      <c r="C73" s="16" t="s">
        <v>17</v>
      </c>
      <c r="D73" s="122">
        <f t="shared" si="6"/>
        <v>360.11500000000001</v>
      </c>
      <c r="E73" s="85">
        <f t="shared" si="7"/>
        <v>360.11500000000001</v>
      </c>
      <c r="F73" s="78"/>
      <c r="G73" s="126">
        <f>'2 кв.'!G74+'1 кв.'!G79</f>
        <v>0</v>
      </c>
      <c r="H73" s="126">
        <f>'2 кв.'!H74+'1 кв.'!H79</f>
        <v>0</v>
      </c>
      <c r="I73" s="126">
        <f>'2 кв.'!I74+'1 кв.'!I79</f>
        <v>0</v>
      </c>
      <c r="J73" s="126">
        <f>'2 кв.'!J74+'1 кв.'!J79</f>
        <v>0</v>
      </c>
      <c r="K73" s="126">
        <f>'2 кв.'!K74+'1 кв.'!K79</f>
        <v>14.826000000000001</v>
      </c>
      <c r="L73" s="126">
        <f>'2 кв.'!L74+'1 кв.'!L79</f>
        <v>0</v>
      </c>
      <c r="M73" s="126">
        <f>'2 кв.'!M74+'1 кв.'!M79</f>
        <v>0</v>
      </c>
      <c r="N73" s="126">
        <f>'2 кв.'!N74+'1 кв.'!N79</f>
        <v>0</v>
      </c>
      <c r="O73" s="126">
        <f>'2 кв.'!O74+'1 кв.'!O79</f>
        <v>0</v>
      </c>
      <c r="P73" s="126">
        <f>'2 кв.'!P74+'1 кв.'!P79</f>
        <v>0</v>
      </c>
      <c r="Q73" s="126">
        <f>'2 кв.'!Q74+'1 кв.'!Q79</f>
        <v>0</v>
      </c>
      <c r="R73" s="126">
        <f>'2 кв.'!R74+'1 кв.'!R79</f>
        <v>0</v>
      </c>
      <c r="S73" s="126">
        <f>'2 кв.'!S74+'1 кв.'!S79</f>
        <v>0</v>
      </c>
      <c r="T73" s="126">
        <f>'2 кв.'!T74+'1 кв.'!T79</f>
        <v>0</v>
      </c>
      <c r="U73" s="126">
        <f>'2 кв.'!U74+'1 кв.'!U79</f>
        <v>7.1319999999999997</v>
      </c>
      <c r="V73" s="126">
        <f>'2 кв.'!V74+'1 кв.'!V79</f>
        <v>0</v>
      </c>
      <c r="W73" s="126">
        <f>'2 кв.'!W74+'1 кв.'!W79</f>
        <v>0</v>
      </c>
      <c r="X73" s="126">
        <f>'2 кв.'!X74+'1 кв.'!X79</f>
        <v>0</v>
      </c>
      <c r="Y73" s="126">
        <f>'2 кв.'!Y74+'1 кв.'!Y79</f>
        <v>0</v>
      </c>
      <c r="Z73" s="126">
        <f>'2 кв.'!Z74+'1 кв.'!Z79</f>
        <v>0</v>
      </c>
      <c r="AA73" s="126">
        <f>'2 кв.'!AA74+'1 кв.'!AA79</f>
        <v>0</v>
      </c>
      <c r="AB73" s="126">
        <f>'2 кв.'!AB74+'1 кв.'!AB79</f>
        <v>0</v>
      </c>
      <c r="AC73" s="126">
        <f>'2 кв.'!AC74+'1 кв.'!AC79</f>
        <v>0</v>
      </c>
      <c r="AD73" s="126">
        <f>'2 кв.'!AD74+'1 кв.'!AD79</f>
        <v>0</v>
      </c>
      <c r="AE73" s="126">
        <f>'2 кв.'!AE74+'1 кв.'!AE79</f>
        <v>7.6429999999999998</v>
      </c>
      <c r="AF73" s="126">
        <f>'2 кв.'!AF74+'1 кв.'!AF79</f>
        <v>2.9689999999999999</v>
      </c>
      <c r="AG73" s="126">
        <f>'2 кв.'!AG74+'1 кв.'!AG79</f>
        <v>2.9689999999999999</v>
      </c>
      <c r="AH73" s="126">
        <f>'2 кв.'!AH74+'1 кв.'!AH79</f>
        <v>1.9790000000000001</v>
      </c>
      <c r="AI73" s="126">
        <f>'2 кв.'!AI74+'1 кв.'!AI79</f>
        <v>1.9770000000000001</v>
      </c>
      <c r="AJ73" s="126">
        <f>'2 кв.'!AJ74+'1 кв.'!AJ79</f>
        <v>0.98899999999999999</v>
      </c>
      <c r="AK73" s="126">
        <f>'2 кв.'!AK74+'1 кв.'!AK79</f>
        <v>9.2629999999999999</v>
      </c>
      <c r="AL73" s="126">
        <f>'2 кв.'!AL74+'1 кв.'!AL79</f>
        <v>0</v>
      </c>
      <c r="AM73" s="126">
        <f>'2 кв.'!AM74+'1 кв.'!AM79</f>
        <v>2.9689999999999999</v>
      </c>
      <c r="AN73" s="126">
        <f>'2 кв.'!AN74+'1 кв.'!AN79</f>
        <v>1.9690000000000001</v>
      </c>
      <c r="AO73" s="126">
        <f>'2 кв.'!AO74+'1 кв.'!AO79</f>
        <v>0.98899999999999999</v>
      </c>
      <c r="AP73" s="126">
        <f>'2 кв.'!AP74+'1 кв.'!AP79</f>
        <v>0.53</v>
      </c>
      <c r="AQ73" s="126">
        <f>'2 кв.'!AQ74+'1 кв.'!AQ79</f>
        <v>0.98899999999999999</v>
      </c>
      <c r="AR73" s="126">
        <f>'2 кв.'!AR74+'1 кв.'!AR79</f>
        <v>0</v>
      </c>
      <c r="AS73" s="126">
        <f>'2 кв.'!AS74+'1 кв.'!AS79</f>
        <v>0</v>
      </c>
      <c r="AT73" s="126">
        <f>'2 кв.'!AT74+'1 кв.'!AT79</f>
        <v>0.99</v>
      </c>
      <c r="AU73" s="126">
        <f>'2 кв.'!AU74+'1 кв.'!AU79</f>
        <v>3.9580000000000002</v>
      </c>
      <c r="AV73" s="126">
        <f>'2 кв.'!AV74+'1 кв.'!AV79</f>
        <v>5.0490000000000004</v>
      </c>
      <c r="AW73" s="126">
        <f>'2 кв.'!AW74+'1 кв.'!AW79</f>
        <v>0.98899999999999999</v>
      </c>
      <c r="AX73" s="126">
        <f>'2 кв.'!AX74+'1 кв.'!AX79</f>
        <v>0.98899999999999999</v>
      </c>
      <c r="AY73" s="126">
        <f>'2 кв.'!AY74+'1 кв.'!AY79</f>
        <v>0.98899999999999999</v>
      </c>
      <c r="AZ73" s="126">
        <f>'2 кв.'!AZ74+'1 кв.'!AZ79</f>
        <v>0.99</v>
      </c>
      <c r="BA73" s="126">
        <f>'2 кв.'!BA74+'1 кв.'!BA79</f>
        <v>2.9550000000000001</v>
      </c>
      <c r="BB73" s="126">
        <f>'2 кв.'!BB74+'1 кв.'!BB79</f>
        <v>0</v>
      </c>
      <c r="BC73" s="126">
        <f>'2 кв.'!BC74+'1 кв.'!BC79</f>
        <v>2.9689999999999999</v>
      </c>
      <c r="BD73" s="126">
        <f>'2 кв.'!BD74+'1 кв.'!BD79</f>
        <v>0.98899999999999999</v>
      </c>
      <c r="BE73" s="126">
        <f>'2 кв.'!BE74+'1 кв.'!BE79</f>
        <v>0.98899999999999999</v>
      </c>
      <c r="BF73" s="126">
        <f>'2 кв.'!BF74+'1 кв.'!BF79</f>
        <v>1.385</v>
      </c>
      <c r="BG73" s="126">
        <f>'2 кв.'!BG74+'1 кв.'!BG79</f>
        <v>0</v>
      </c>
      <c r="BH73" s="126">
        <f>'2 кв.'!BH74+'1 кв.'!BH79</f>
        <v>0</v>
      </c>
      <c r="BI73" s="126">
        <f>'2 кв.'!BI74+'1 кв.'!BI79</f>
        <v>0</v>
      </c>
      <c r="BJ73" s="126">
        <f>'2 кв.'!BJ74+'1 кв.'!BJ79</f>
        <v>2.9550000000000001</v>
      </c>
      <c r="BK73" s="126">
        <f>'2 кв.'!BK74+'1 кв.'!BK79</f>
        <v>0</v>
      </c>
      <c r="BL73" s="126">
        <f>'2 кв.'!BL74+'1 кв.'!BL79</f>
        <v>0.98899999999999999</v>
      </c>
      <c r="BM73" s="126">
        <f>'2 кв.'!BM74+'1 кв.'!BM79</f>
        <v>2.968</v>
      </c>
      <c r="BN73" s="126">
        <f>'2 кв.'!BN74+'1 кв.'!BN79</f>
        <v>1.385</v>
      </c>
      <c r="BO73" s="126">
        <f>'2 кв.'!BO74+'1 кв.'!BO79</f>
        <v>4.9320000000000004</v>
      </c>
      <c r="BP73" s="126">
        <f>'2 кв.'!BP74+'1 кв.'!BP79</f>
        <v>0</v>
      </c>
      <c r="BQ73" s="126">
        <f>'2 кв.'!BQ74+'1 кв.'!BQ79</f>
        <v>0</v>
      </c>
      <c r="BR73" s="126">
        <f>'2 кв.'!BR74+'1 кв.'!BR79</f>
        <v>0</v>
      </c>
      <c r="BS73" s="126">
        <f>'2 кв.'!BS74+'1 кв.'!BS79</f>
        <v>0</v>
      </c>
      <c r="BT73" s="126">
        <f>'2 кв.'!BT74+'1 кв.'!BT79</f>
        <v>0</v>
      </c>
      <c r="BU73" s="126">
        <f>'2 кв.'!BU74+'1 кв.'!BU79</f>
        <v>0</v>
      </c>
      <c r="BV73" s="126">
        <f>'2 кв.'!BV74+'1 кв.'!BV79</f>
        <v>0</v>
      </c>
      <c r="BW73" s="126">
        <f>'2 кв.'!BW74+'1 кв.'!BW79</f>
        <v>0</v>
      </c>
      <c r="BX73" s="126">
        <f>'2 кв.'!BX74+'1 кв.'!BX79</f>
        <v>0</v>
      </c>
      <c r="BY73" s="126">
        <f>'2 кв.'!BY74+'1 кв.'!BY79</f>
        <v>0</v>
      </c>
      <c r="BZ73" s="126">
        <f>'2 кв.'!BZ74+'1 кв.'!BZ79</f>
        <v>0</v>
      </c>
      <c r="CA73" s="126">
        <f>'2 кв.'!CA74+'1 кв.'!CA79</f>
        <v>15.829000000000001</v>
      </c>
      <c r="CB73" s="126">
        <f>'2 кв.'!CB74+'1 кв.'!CB79</f>
        <v>11.874000000000001</v>
      </c>
      <c r="CC73" s="126">
        <f>'2 кв.'!CC74+'1 кв.'!CC79</f>
        <v>0</v>
      </c>
      <c r="CD73" s="126">
        <f>'2 кв.'!CD74+'1 кв.'!CD79</f>
        <v>0</v>
      </c>
      <c r="CE73" s="126">
        <f>'2 кв.'!CE74+'1 кв.'!CE79</f>
        <v>0</v>
      </c>
      <c r="CF73" s="126">
        <f>'2 кв.'!CF74+'1 кв.'!CF79</f>
        <v>0</v>
      </c>
      <c r="CG73" s="126">
        <f>'2 кв.'!CG74+'1 кв.'!CG79</f>
        <v>2.754</v>
      </c>
      <c r="CH73" s="126">
        <f>'2 кв.'!CH74+'1 кв.'!CH79</f>
        <v>7.9649999999999999</v>
      </c>
      <c r="CI73" s="126">
        <f>'2 кв.'!CI74+'1 кв.'!CI79</f>
        <v>0</v>
      </c>
      <c r="CJ73" s="126">
        <f>'2 кв.'!CJ74+'1 кв.'!CJ79</f>
        <v>0</v>
      </c>
      <c r="CK73" s="126">
        <f>'2 кв.'!CK74+'1 кв.'!CK79</f>
        <v>11.065999999999999</v>
      </c>
      <c r="CL73" s="126">
        <f>'2 кв.'!CL74+'1 кв.'!CL79</f>
        <v>0</v>
      </c>
      <c r="CM73" s="126">
        <f>'2 кв.'!CM74+'1 кв.'!CM79</f>
        <v>0</v>
      </c>
      <c r="CN73" s="126">
        <f>'2 кв.'!CN74+'1 кв.'!CN79</f>
        <v>0</v>
      </c>
      <c r="CO73" s="126">
        <f>'2 кв.'!CO74+'1 кв.'!CO79</f>
        <v>0</v>
      </c>
      <c r="CP73" s="126">
        <f>'2 кв.'!CP74+'1 кв.'!CP79</f>
        <v>2.9689999999999999</v>
      </c>
      <c r="CQ73" s="126">
        <f>'2 кв.'!CQ74+'1 кв.'!CQ79</f>
        <v>2.9689999999999999</v>
      </c>
      <c r="CR73" s="126">
        <f>'2 кв.'!CR74+'1 кв.'!CR79</f>
        <v>3.6890000000000001</v>
      </c>
      <c r="CS73" s="126">
        <f>'2 кв.'!CS74+'1 кв.'!CS79</f>
        <v>0</v>
      </c>
      <c r="CT73" s="126">
        <f>'2 кв.'!CT74+'1 кв.'!CT79</f>
        <v>1.9690000000000001</v>
      </c>
      <c r="CU73" s="126">
        <f>'2 кв.'!CU74+'1 кв.'!CU79</f>
        <v>0</v>
      </c>
      <c r="CV73" s="126">
        <f>'2 кв.'!CV74+'1 кв.'!CV79</f>
        <v>0</v>
      </c>
      <c r="CW73" s="126">
        <f>'2 кв.'!CW74+'1 кв.'!CW79</f>
        <v>0</v>
      </c>
      <c r="CX73" s="126">
        <f>'2 кв.'!CX74+'1 кв.'!CX79</f>
        <v>0</v>
      </c>
      <c r="CY73" s="126">
        <f>'2 кв.'!CY74+'1 кв.'!CY79</f>
        <v>1.9790000000000001</v>
      </c>
      <c r="CZ73" s="126">
        <f>'2 кв.'!CZ74+'1 кв.'!CZ79</f>
        <v>1.9770000000000001</v>
      </c>
      <c r="DA73" s="126">
        <f>'2 кв.'!DA74+'1 кв.'!DA79</f>
        <v>2.968</v>
      </c>
      <c r="DB73" s="126">
        <f>'2 кв.'!DB74+'1 кв.'!DB79</f>
        <v>2.968</v>
      </c>
      <c r="DC73" s="126">
        <f>'2 кв.'!DC74+'1 кв.'!DC79</f>
        <v>0</v>
      </c>
      <c r="DD73" s="126">
        <f>'2 кв.'!DD74+'1 кв.'!DD79</f>
        <v>0</v>
      </c>
      <c r="DE73" s="126">
        <f>'2 кв.'!DE74+'1 кв.'!DE79</f>
        <v>0</v>
      </c>
      <c r="DF73" s="126">
        <f>'2 кв.'!DF74+'1 кв.'!DF79</f>
        <v>0</v>
      </c>
      <c r="DG73" s="126">
        <f>'2 кв.'!DG74+'1 кв.'!DG79</f>
        <v>0</v>
      </c>
      <c r="DH73" s="126">
        <f>'2 кв.'!DH74+'1 кв.'!DH79</f>
        <v>0</v>
      </c>
      <c r="DI73" s="126">
        <f>'2 кв.'!DI74+'1 кв.'!DI79</f>
        <v>0</v>
      </c>
      <c r="DJ73" s="126">
        <f>'2 кв.'!DJ74+'1 кв.'!DJ79</f>
        <v>0</v>
      </c>
      <c r="DK73" s="126">
        <f>'2 кв.'!DK74+'1 кв.'!DK79</f>
        <v>0</v>
      </c>
      <c r="DL73" s="126">
        <f>'2 кв.'!DL74+'1 кв.'!DL79</f>
        <v>0</v>
      </c>
      <c r="DM73" s="126">
        <f>'2 кв.'!DM74+'1 кв.'!DM79</f>
        <v>0</v>
      </c>
      <c r="DN73" s="126">
        <f>'2 кв.'!DN74+'1 кв.'!DN79</f>
        <v>0</v>
      </c>
      <c r="DO73" s="126">
        <f>'2 кв.'!DO74+'1 кв.'!DO79</f>
        <v>8.5860000000000003</v>
      </c>
      <c r="DP73" s="126">
        <f>'2 кв.'!DP74+'1 кв.'!DP79</f>
        <v>0</v>
      </c>
      <c r="DQ73" s="126">
        <f>'2 кв.'!DQ74+'1 кв.'!DQ79</f>
        <v>0</v>
      </c>
      <c r="DR73" s="126">
        <f>'2 кв.'!DR74+'1 кв.'!DR79</f>
        <v>0</v>
      </c>
      <c r="DS73" s="126">
        <f>'2 кв.'!DS74+'1 кв.'!DS79</f>
        <v>0</v>
      </c>
      <c r="DT73" s="126">
        <f>'2 кв.'!DT74+'1 кв.'!DT79</f>
        <v>0</v>
      </c>
      <c r="DU73" s="126">
        <f>'2 кв.'!DU74+'1 кв.'!DU79</f>
        <v>0</v>
      </c>
      <c r="DV73" s="126">
        <f>'2 кв.'!DV74+'1 кв.'!DV79</f>
        <v>0</v>
      </c>
      <c r="DW73" s="126">
        <f>'2 кв.'!DW74+'1 кв.'!DW79</f>
        <v>0</v>
      </c>
      <c r="DX73" s="126">
        <f>'2 кв.'!DX74+'1 кв.'!DX79</f>
        <v>0</v>
      </c>
      <c r="DY73" s="126">
        <f>'2 кв.'!DY74+'1 кв.'!DY79</f>
        <v>0</v>
      </c>
      <c r="DZ73" s="126">
        <f>'2 кв.'!DZ74+'1 кв.'!DZ79</f>
        <v>0</v>
      </c>
      <c r="EA73" s="126">
        <f>'2 кв.'!EA74+'1 кв.'!EA79</f>
        <v>0</v>
      </c>
      <c r="EB73" s="126">
        <f>'2 кв.'!EB74+'1 кв.'!EB79</f>
        <v>0</v>
      </c>
      <c r="EC73" s="126">
        <f>'2 кв.'!EC74+'1 кв.'!EC79</f>
        <v>0</v>
      </c>
      <c r="ED73" s="126">
        <f>'2 кв.'!ED74+'1 кв.'!ED79</f>
        <v>0</v>
      </c>
      <c r="EE73" s="126">
        <f>'2 кв.'!EE74+'1 кв.'!EE79</f>
        <v>0</v>
      </c>
      <c r="EF73" s="126">
        <f>'2 кв.'!EF74+'1 кв.'!EF79</f>
        <v>0</v>
      </c>
      <c r="EG73" s="126">
        <f>'2 кв.'!EG74+'1 кв.'!EG79</f>
        <v>0</v>
      </c>
      <c r="EH73" s="126">
        <f>'2 кв.'!EH74+'1 кв.'!EH79</f>
        <v>0</v>
      </c>
      <c r="EI73" s="126">
        <f>'2 кв.'!EI74+'1 кв.'!EI79</f>
        <v>0</v>
      </c>
      <c r="EJ73" s="126">
        <f>'2 кв.'!EJ74+'1 кв.'!EJ79</f>
        <v>2.9550000000000001</v>
      </c>
      <c r="EK73" s="126">
        <f>'2 кв.'!EK74+'1 кв.'!EK79</f>
        <v>2.9550000000000001</v>
      </c>
      <c r="EL73" s="126">
        <f>'2 кв.'!EL74+'1 кв.'!EL79</f>
        <v>0</v>
      </c>
      <c r="EM73" s="126">
        <f>'2 кв.'!EM74+'1 кв.'!EM79</f>
        <v>0</v>
      </c>
      <c r="EN73" s="126">
        <f>'2 кв.'!EN74+'1 кв.'!EN79</f>
        <v>2.9689999999999999</v>
      </c>
      <c r="EO73" s="126">
        <f>'2 кв.'!EO74+'1 кв.'!EO79</f>
        <v>1.9770000000000001</v>
      </c>
      <c r="EP73" s="126">
        <f>'2 кв.'!EP74+'1 кв.'!EP79</f>
        <v>2.077</v>
      </c>
      <c r="EQ73" s="126">
        <f>'2 кв.'!EQ74+'1 кв.'!EQ79</f>
        <v>1.9770000000000001</v>
      </c>
      <c r="ER73" s="126">
        <f>'2 кв.'!ER74+'1 кв.'!ER79</f>
        <v>0</v>
      </c>
      <c r="ES73" s="126">
        <f>'2 кв.'!ES74+'1 кв.'!ES79</f>
        <v>0</v>
      </c>
      <c r="ET73" s="126">
        <f>'2 кв.'!ET74+'1 кв.'!ET79</f>
        <v>2.2029999999999998</v>
      </c>
      <c r="EU73" s="126">
        <f>'2 кв.'!EU74+'1 кв.'!EU79</f>
        <v>0</v>
      </c>
      <c r="EV73" s="126">
        <f>'2 кв.'!EV74+'1 кв.'!EV79</f>
        <v>0</v>
      </c>
      <c r="EW73" s="126">
        <f>'2 кв.'!EW74+'1 кв.'!EW79</f>
        <v>0</v>
      </c>
      <c r="EX73" s="126">
        <f>'2 кв.'!EX74+'1 кв.'!EX79</f>
        <v>0</v>
      </c>
      <c r="EY73" s="126">
        <f>'2 кв.'!EY74+'1 кв.'!EY79</f>
        <v>1.978</v>
      </c>
      <c r="EZ73" s="126">
        <f>'2 кв.'!EZ74+'1 кв.'!EZ79</f>
        <v>0</v>
      </c>
      <c r="FA73" s="126">
        <f>'2 кв.'!FA74+'1 кв.'!FA79</f>
        <v>1.841</v>
      </c>
      <c r="FB73" s="126">
        <f>'2 кв.'!FB74+'1 кв.'!FB79</f>
        <v>0</v>
      </c>
      <c r="FC73" s="126">
        <f>'2 кв.'!FC74+'1 кв.'!FC79</f>
        <v>0</v>
      </c>
      <c r="FD73" s="126">
        <f>'2 кв.'!FD74+'1 кв.'!FD79</f>
        <v>0</v>
      </c>
      <c r="FE73" s="126">
        <f>'2 кв.'!FE74+'1 кв.'!FE79</f>
        <v>0</v>
      </c>
      <c r="FF73" s="126">
        <f>'2 кв.'!FF74+'1 кв.'!FF79</f>
        <v>0</v>
      </c>
      <c r="FG73" s="126">
        <f>'2 кв.'!FG74+'1 кв.'!FG79</f>
        <v>9.8650000000000002</v>
      </c>
      <c r="FH73" s="126">
        <f>'2 кв.'!FH74+'1 кв.'!FH79</f>
        <v>0</v>
      </c>
      <c r="FI73" s="126">
        <f>'2 кв.'!FI74+'1 кв.'!FI79</f>
        <v>0</v>
      </c>
      <c r="FJ73" s="126">
        <f>'2 кв.'!FJ74+'1 кв.'!FJ79</f>
        <v>0</v>
      </c>
      <c r="FK73" s="126">
        <f>'2 кв.'!FK74+'1 кв.'!FK79</f>
        <v>0</v>
      </c>
      <c r="FL73" s="126">
        <f>'2 кв.'!FL74+'1 кв.'!FL79</f>
        <v>13.538</v>
      </c>
      <c r="FM73" s="126">
        <f>'2 кв.'!FM74+'1 кв.'!FM79</f>
        <v>0</v>
      </c>
      <c r="FN73" s="126">
        <f>'2 кв.'!FN74+'1 кв.'!FN79</f>
        <v>0.48</v>
      </c>
      <c r="FO73" s="126">
        <f>'2 кв.'!FO74+'1 кв.'!FO79</f>
        <v>3.9580000000000002</v>
      </c>
      <c r="FP73" s="126">
        <f>'2 кв.'!FP74+'1 кв.'!FP79</f>
        <v>0</v>
      </c>
      <c r="FQ73" s="126">
        <f>'2 кв.'!FQ74+'1 кв.'!FQ79</f>
        <v>0</v>
      </c>
      <c r="FR73" s="126">
        <f>'2 кв.'!FR74+'1 кв.'!FR79</f>
        <v>0</v>
      </c>
      <c r="FS73" s="126">
        <f>'2 кв.'!FS74+'1 кв.'!FS79</f>
        <v>0</v>
      </c>
      <c r="FT73" s="126">
        <f>'2 кв.'!FT74+'1 кв.'!FT79</f>
        <v>0</v>
      </c>
      <c r="FU73" s="126">
        <f>'2 кв.'!FU74+'1 кв.'!FU79</f>
        <v>0</v>
      </c>
      <c r="FV73" s="126">
        <f>'2 кв.'!FV74+'1 кв.'!FV79</f>
        <v>0</v>
      </c>
      <c r="FW73" s="126">
        <f>'2 кв.'!FW74+'1 кв.'!FW79</f>
        <v>0</v>
      </c>
      <c r="FX73" s="126">
        <f>'2 кв.'!FX74+'1 кв.'!FX79</f>
        <v>0.98899999999999999</v>
      </c>
      <c r="FY73" s="126">
        <f>'2 кв.'!FY74+'1 кв.'!FY79</f>
        <v>3.9580000000000002</v>
      </c>
      <c r="FZ73" s="126">
        <f>'2 кв.'!FZ74+'1 кв.'!FZ79</f>
        <v>0</v>
      </c>
      <c r="GA73" s="126">
        <f>'2 кв.'!GA74+'1 кв.'!GA79</f>
        <v>7.8879999999999999</v>
      </c>
      <c r="GB73" s="126">
        <f>'2 кв.'!GB74+'1 кв.'!GB79</f>
        <v>0</v>
      </c>
      <c r="GC73" s="126">
        <f>'2 кв.'!GC74+'1 кв.'!GC79</f>
        <v>2.9550000000000001</v>
      </c>
      <c r="GD73" s="126">
        <f>'2 кв.'!GD74+'1 кв.'!GD79</f>
        <v>2.077</v>
      </c>
      <c r="GE73" s="126">
        <f>'2 кв.'!GE74+'1 кв.'!GE79</f>
        <v>2.968</v>
      </c>
      <c r="GF73" s="126">
        <f>'2 кв.'!GF74+'1 кв.'!GF79</f>
        <v>2.968</v>
      </c>
      <c r="GG73" s="126">
        <f>'2 кв.'!GG74+'1 кв.'!GG79</f>
        <v>0</v>
      </c>
      <c r="GH73" s="126">
        <f>'2 кв.'!GH74+'1 кв.'!GH79</f>
        <v>0</v>
      </c>
      <c r="GI73" s="126">
        <f>'2 кв.'!GI74+'1 кв.'!GI79</f>
        <v>0</v>
      </c>
      <c r="GJ73" s="126">
        <f>'2 кв.'!GJ74+'1 кв.'!GJ79</f>
        <v>2.077</v>
      </c>
      <c r="GK73" s="126">
        <f>'2 кв.'!GK74+'1 кв.'!GK79</f>
        <v>0</v>
      </c>
      <c r="GL73" s="126">
        <f>'2 кв.'!GL74+'1 кв.'!GL79</f>
        <v>0</v>
      </c>
      <c r="GM73" s="126">
        <f>'2 кв.'!GM74+'1 кв.'!GM79</f>
        <v>0</v>
      </c>
      <c r="GN73" s="126">
        <f>'2 кв.'!GN74+'1 кв.'!GN79</f>
        <v>0</v>
      </c>
      <c r="GO73" s="126">
        <f>'2 кв.'!GO74+'1 кв.'!GO79</f>
        <v>0</v>
      </c>
      <c r="GP73" s="126">
        <f>'2 кв.'!GP74+'1 кв.'!GP79</f>
        <v>2.968</v>
      </c>
      <c r="GQ73" s="126">
        <f>'2 кв.'!GQ74+'1 кв.'!GQ79</f>
        <v>2.968</v>
      </c>
      <c r="GR73" s="126">
        <f>'2 кв.'!GR74+'1 кв.'!GR79</f>
        <v>0</v>
      </c>
      <c r="GS73" s="126">
        <f>'2 кв.'!GS74+'1 кв.'!GS79</f>
        <v>5.9279999999999999</v>
      </c>
      <c r="GT73" s="126">
        <f>'2 кв.'!GT74+'1 кв.'!GT79</f>
        <v>2.9550000000000001</v>
      </c>
      <c r="GU73" s="126">
        <f>'2 кв.'!GU74+'1 кв.'!GU79</f>
        <v>1.9690000000000001</v>
      </c>
      <c r="GV73" s="126">
        <f>'2 кв.'!GV74+'1 кв.'!GV79</f>
        <v>1.978</v>
      </c>
      <c r="GW73" s="126">
        <f>'2 кв.'!GW74+'1 кв.'!GW79</f>
        <v>0</v>
      </c>
      <c r="GX73" s="126">
        <f>'2 кв.'!GX74+'1 кв.'!GX79</f>
        <v>0</v>
      </c>
      <c r="GY73" s="126">
        <f>'2 кв.'!GY74+'1 кв.'!GY79</f>
        <v>0</v>
      </c>
      <c r="GZ73" s="126">
        <f>'2 кв.'!GZ74+'1 кв.'!GZ79</f>
        <v>1.9770000000000001</v>
      </c>
      <c r="HA73" s="126">
        <f>'2 кв.'!HA74+'1 кв.'!HA79</f>
        <v>3.4630000000000001</v>
      </c>
      <c r="HB73" s="126">
        <f>'2 кв.'!HB74+'1 кв.'!HB79</f>
        <v>2.968</v>
      </c>
      <c r="HC73" s="126">
        <f>'2 кв.'!HC74+'1 кв.'!HC79</f>
        <v>0</v>
      </c>
      <c r="HD73" s="126">
        <f>'2 кв.'!HD74+'1 кв.'!HD79</f>
        <v>2.9550000000000001</v>
      </c>
      <c r="HE73" s="126">
        <f>'2 кв.'!HE74+'1 кв.'!HE79</f>
        <v>1.9690000000000001</v>
      </c>
      <c r="HF73" s="126">
        <f>'2 кв.'!HF74+'1 кв.'!HF79</f>
        <v>0</v>
      </c>
      <c r="HG73" s="126">
        <f>'2 кв.'!HG74+'1 кв.'!HG79</f>
        <v>1.9790000000000001</v>
      </c>
      <c r="HH73" s="126">
        <f>'2 кв.'!HH74+'1 кв.'!HH79</f>
        <v>0</v>
      </c>
      <c r="HI73" s="126">
        <f>'2 кв.'!HI74+'1 кв.'!HI79</f>
        <v>1.9770000000000001</v>
      </c>
      <c r="HJ73" s="126">
        <f>'2 кв.'!HJ74+'1 кв.'!HJ79</f>
        <v>0</v>
      </c>
      <c r="HK73" s="126">
        <f>'2 кв.'!HK74+'1 кв.'!HK79</f>
        <v>0</v>
      </c>
      <c r="HL73" s="126">
        <f>'2 кв.'!HL74+'1 кв.'!HL79</f>
        <v>1.968</v>
      </c>
      <c r="HM73" s="126">
        <f>'2 кв.'!HM74+'1 кв.'!HM79</f>
        <v>1.9690000000000001</v>
      </c>
      <c r="HN73" s="126">
        <f>'2 кв.'!HN74+'1 кв.'!HN79</f>
        <v>0</v>
      </c>
      <c r="HO73" s="126">
        <f>'2 кв.'!HO74+'1 кв.'!HO79</f>
        <v>15.358000000000001</v>
      </c>
      <c r="HP73" s="126">
        <f>'2 кв.'!HP74+'1 кв.'!HP79</f>
        <v>0</v>
      </c>
      <c r="HQ73" s="126">
        <f>'2 кв.'!HQ74+'1 кв.'!HQ79</f>
        <v>0</v>
      </c>
      <c r="HR73" s="126">
        <f>'2 кв.'!HR74+'1 кв.'!HR79</f>
        <v>4.9320000000000004</v>
      </c>
      <c r="HS73" s="126">
        <f>'2 кв.'!HS74+'1 кв.'!HS79</f>
        <v>0</v>
      </c>
      <c r="HT73" s="126">
        <f>'2 кв.'!HT74+'1 кв.'!HT79</f>
        <v>0</v>
      </c>
      <c r="HU73" s="126">
        <f>'2 кв.'!HU74+'1 кв.'!HU79</f>
        <v>0</v>
      </c>
      <c r="HV73" s="126">
        <f>'2 кв.'!HV74+'1 кв.'!HV79</f>
        <v>0</v>
      </c>
      <c r="HW73" s="126">
        <f>'2 кв.'!HW74+'1 кв.'!HW79</f>
        <v>0</v>
      </c>
      <c r="HX73" s="126">
        <f>'2 кв.'!HX74+'1 кв.'!HX79</f>
        <v>0</v>
      </c>
      <c r="HY73" s="126">
        <f>'2 кв.'!HY74+'1 кв.'!HY79</f>
        <v>0</v>
      </c>
      <c r="HZ73" s="126">
        <f>'2 кв.'!HZ74+'1 кв.'!HZ79</f>
        <v>1.9730000000000001</v>
      </c>
      <c r="IA73" s="126">
        <f>'2 кв.'!IA74+'1 кв.'!IA79</f>
        <v>0</v>
      </c>
      <c r="IB73" s="126">
        <f>'2 кв.'!IB74+'1 кв.'!IB79</f>
        <v>0</v>
      </c>
      <c r="IC73" s="126">
        <f>'2 кв.'!IC74+'1 кв.'!IC79</f>
        <v>0</v>
      </c>
      <c r="ID73" s="126">
        <f>'2 кв.'!ID74+'1 кв.'!ID79</f>
        <v>49.518999999999998</v>
      </c>
      <c r="IE73" s="126">
        <f>'2 кв.'!IE74+'1 кв.'!IE79</f>
        <v>0.46400000000000002</v>
      </c>
      <c r="IF73" s="126">
        <f>'2 кв.'!IF74+'1 кв.'!IF79</f>
        <v>0</v>
      </c>
    </row>
    <row r="74" spans="1:240" ht="13.5" customHeight="1">
      <c r="A74" s="15" t="s">
        <v>96</v>
      </c>
      <c r="B74" s="53" t="s">
        <v>97</v>
      </c>
      <c r="C74" s="16" t="s">
        <v>45</v>
      </c>
      <c r="D74" s="122">
        <f t="shared" si="6"/>
        <v>0.47950000000000026</v>
      </c>
      <c r="E74" s="85">
        <f t="shared" si="7"/>
        <v>0.47950000000000026</v>
      </c>
      <c r="F74" s="78"/>
      <c r="G74" s="126">
        <f>'2 кв.'!G75+'1 кв.'!G80</f>
        <v>0</v>
      </c>
      <c r="H74" s="126">
        <f>'2 кв.'!H75+'1 кв.'!H80</f>
        <v>0</v>
      </c>
      <c r="I74" s="126">
        <f>'2 кв.'!I75+'1 кв.'!I80</f>
        <v>0</v>
      </c>
      <c r="J74" s="126">
        <f>'2 кв.'!J75+'1 кв.'!J80</f>
        <v>0</v>
      </c>
      <c r="K74" s="126">
        <f>'2 кв.'!K75+'1 кв.'!K80</f>
        <v>0</v>
      </c>
      <c r="L74" s="126">
        <f>'2 кв.'!L75+'1 кв.'!L80</f>
        <v>0</v>
      </c>
      <c r="M74" s="126">
        <f>'2 кв.'!M75+'1 кв.'!M80</f>
        <v>0</v>
      </c>
      <c r="N74" s="126">
        <f>'2 кв.'!N75+'1 кв.'!N80</f>
        <v>0</v>
      </c>
      <c r="O74" s="126">
        <f>'2 кв.'!O75+'1 кв.'!O80</f>
        <v>0</v>
      </c>
      <c r="P74" s="126">
        <f>'2 кв.'!P75+'1 кв.'!P80</f>
        <v>0</v>
      </c>
      <c r="Q74" s="126">
        <f>'2 кв.'!Q75+'1 кв.'!Q80</f>
        <v>0</v>
      </c>
      <c r="R74" s="126">
        <f>'2 кв.'!R75+'1 кв.'!R80</f>
        <v>0</v>
      </c>
      <c r="S74" s="126">
        <f>'2 кв.'!S75+'1 кв.'!S80</f>
        <v>0</v>
      </c>
      <c r="T74" s="126">
        <f>'2 кв.'!T75+'1 кв.'!T80</f>
        <v>0</v>
      </c>
      <c r="U74" s="126">
        <f>'2 кв.'!U75+'1 кв.'!U80</f>
        <v>0</v>
      </c>
      <c r="V74" s="126">
        <f>'2 кв.'!V75+'1 кв.'!V80</f>
        <v>0</v>
      </c>
      <c r="W74" s="126">
        <f>'2 кв.'!W75+'1 кв.'!W80</f>
        <v>0</v>
      </c>
      <c r="X74" s="126">
        <f>'2 кв.'!X75+'1 кв.'!X80</f>
        <v>0</v>
      </c>
      <c r="Y74" s="126">
        <f>'2 кв.'!Y75+'1 кв.'!Y80</f>
        <v>0</v>
      </c>
      <c r="Z74" s="126">
        <f>'2 кв.'!Z75+'1 кв.'!Z80</f>
        <v>0</v>
      </c>
      <c r="AA74" s="126">
        <f>'2 кв.'!AA75+'1 кв.'!AA80</f>
        <v>0</v>
      </c>
      <c r="AB74" s="126">
        <f>'2 кв.'!AB75+'1 кв.'!AB80</f>
        <v>0</v>
      </c>
      <c r="AC74" s="126">
        <f>'2 кв.'!AC75+'1 кв.'!AC80</f>
        <v>0</v>
      </c>
      <c r="AD74" s="126">
        <f>'2 кв.'!AD75+'1 кв.'!AD80</f>
        <v>0</v>
      </c>
      <c r="AE74" s="126">
        <f>'2 кв.'!AE75+'1 кв.'!AE80</f>
        <v>0</v>
      </c>
      <c r="AF74" s="126">
        <f>'2 кв.'!AF75+'1 кв.'!AF80</f>
        <v>4.0000000000000001E-3</v>
      </c>
      <c r="AG74" s="126">
        <f>'2 кв.'!AG75+'1 кв.'!AG80</f>
        <v>4.0000000000000001E-3</v>
      </c>
      <c r="AH74" s="126">
        <f>'2 кв.'!AH75+'1 кв.'!AH80</f>
        <v>1.2E-2</v>
      </c>
      <c r="AI74" s="126">
        <f>'2 кв.'!AI75+'1 кв.'!AI80</f>
        <v>6.0000000000000001E-3</v>
      </c>
      <c r="AJ74" s="126">
        <f>'2 кв.'!AJ75+'1 кв.'!AJ80</f>
        <v>1.3000000000000001E-2</v>
      </c>
      <c r="AK74" s="126">
        <f>'2 кв.'!AK75+'1 кв.'!AK80</f>
        <v>0</v>
      </c>
      <c r="AL74" s="126">
        <f>'2 кв.'!AL75+'1 кв.'!AL80</f>
        <v>0</v>
      </c>
      <c r="AM74" s="126">
        <f>'2 кв.'!AM75+'1 кв.'!AM80</f>
        <v>5.0000000000000001E-3</v>
      </c>
      <c r="AN74" s="126">
        <f>'2 кв.'!AN75+'1 кв.'!AN80</f>
        <v>3.0000000000000001E-3</v>
      </c>
      <c r="AO74" s="126">
        <f>'2 кв.'!AO75+'1 кв.'!AO80</f>
        <v>5.0000000000000001E-3</v>
      </c>
      <c r="AP74" s="126">
        <f>'2 кв.'!AP75+'1 кв.'!AP80</f>
        <v>2E-3</v>
      </c>
      <c r="AQ74" s="126">
        <f>'2 кв.'!AQ75+'1 кв.'!AQ80</f>
        <v>2E-3</v>
      </c>
      <c r="AR74" s="126">
        <f>'2 кв.'!AR75+'1 кв.'!AR80</f>
        <v>0</v>
      </c>
      <c r="AS74" s="126">
        <f>'2 кв.'!AS75+'1 кв.'!AS80</f>
        <v>0</v>
      </c>
      <c r="AT74" s="126">
        <f>'2 кв.'!AT75+'1 кв.'!AT80</f>
        <v>6.0000000000000001E-3</v>
      </c>
      <c r="AU74" s="126">
        <f>'2 кв.'!AU75+'1 кв.'!AU80</f>
        <v>5.0000000000000001E-3</v>
      </c>
      <c r="AV74" s="126">
        <f>'2 кв.'!AV75+'1 кв.'!AV80</f>
        <v>0</v>
      </c>
      <c r="AW74" s="126">
        <f>'2 кв.'!AW75+'1 кв.'!AW80</f>
        <v>2E-3</v>
      </c>
      <c r="AX74" s="126">
        <f>'2 кв.'!AX75+'1 кв.'!AX80</f>
        <v>3.0000000000000001E-3</v>
      </c>
      <c r="AY74" s="126">
        <f>'2 кв.'!AY75+'1 кв.'!AY80</f>
        <v>1E-3</v>
      </c>
      <c r="AZ74" s="126">
        <f>'2 кв.'!AZ75+'1 кв.'!AZ80</f>
        <v>0</v>
      </c>
      <c r="BA74" s="126">
        <f>'2 кв.'!BA75+'1 кв.'!BA80</f>
        <v>3.0000000000000001E-3</v>
      </c>
      <c r="BB74" s="126">
        <f>'2 кв.'!BB75+'1 кв.'!BB80</f>
        <v>0</v>
      </c>
      <c r="BC74" s="126">
        <f>'2 кв.'!BC75+'1 кв.'!BC80</f>
        <v>5.0000000000000001E-3</v>
      </c>
      <c r="BD74" s="126">
        <f>'2 кв.'!BD75+'1 кв.'!BD80</f>
        <v>2E-3</v>
      </c>
      <c r="BE74" s="126">
        <f>'2 кв.'!BE75+'1 кв.'!BE80</f>
        <v>2E-3</v>
      </c>
      <c r="BF74" s="126">
        <f>'2 кв.'!BF75+'1 кв.'!BF80</f>
        <v>5.0000000000000001E-3</v>
      </c>
      <c r="BG74" s="126">
        <f>'2 кв.'!BG75+'1 кв.'!BG80</f>
        <v>2.0999999999999998E-2</v>
      </c>
      <c r="BH74" s="126">
        <f>'2 кв.'!BH75+'1 кв.'!BH80</f>
        <v>0</v>
      </c>
      <c r="BI74" s="126">
        <f>'2 кв.'!BI75+'1 кв.'!BI80</f>
        <v>0.01</v>
      </c>
      <c r="BJ74" s="126">
        <f>'2 кв.'!BJ75+'1 кв.'!BJ80</f>
        <v>3.0000000000000001E-3</v>
      </c>
      <c r="BK74" s="126">
        <f>'2 кв.'!BK75+'1 кв.'!BK80</f>
        <v>7.0000000000000001E-3</v>
      </c>
      <c r="BL74" s="126">
        <f>'2 кв.'!BL75+'1 кв.'!BL80</f>
        <v>3.0000000000000001E-3</v>
      </c>
      <c r="BM74" s="126">
        <f>'2 кв.'!BM75+'1 кв.'!BM80</f>
        <v>2E-3</v>
      </c>
      <c r="BN74" s="126">
        <f>'2 кв.'!BN75+'1 кв.'!BN80</f>
        <v>1E-3</v>
      </c>
      <c r="BO74" s="126">
        <f>'2 кв.'!BO75+'1 кв.'!BO80</f>
        <v>0</v>
      </c>
      <c r="BP74" s="126">
        <f>'2 кв.'!BP75+'1 кв.'!BP80</f>
        <v>0</v>
      </c>
      <c r="BQ74" s="126">
        <f>'2 кв.'!BQ75+'1 кв.'!BQ80</f>
        <v>0</v>
      </c>
      <c r="BR74" s="126">
        <f>'2 кв.'!BR75+'1 кв.'!BR80</f>
        <v>0</v>
      </c>
      <c r="BS74" s="126">
        <f>'2 кв.'!BS75+'1 кв.'!BS80</f>
        <v>0</v>
      </c>
      <c r="BT74" s="126">
        <f>'2 кв.'!BT75+'1 кв.'!BT80</f>
        <v>0</v>
      </c>
      <c r="BU74" s="126">
        <f>'2 кв.'!BU75+'1 кв.'!BU80</f>
        <v>0</v>
      </c>
      <c r="BV74" s="126">
        <f>'2 кв.'!BV75+'1 кв.'!BV80</f>
        <v>0</v>
      </c>
      <c r="BW74" s="126">
        <f>'2 кв.'!BW75+'1 кв.'!BW80</f>
        <v>0</v>
      </c>
      <c r="BX74" s="126">
        <f>'2 кв.'!BX75+'1 кв.'!BX80</f>
        <v>4.0000000000000001E-3</v>
      </c>
      <c r="BY74" s="126">
        <f>'2 кв.'!BY75+'1 кв.'!BY80</f>
        <v>0</v>
      </c>
      <c r="BZ74" s="126">
        <f>'2 кв.'!BZ75+'1 кв.'!BZ80</f>
        <v>2E-3</v>
      </c>
      <c r="CA74" s="126">
        <f>'2 кв.'!CA75+'1 кв.'!CA80</f>
        <v>1E-3</v>
      </c>
      <c r="CB74" s="126">
        <f>'2 кв.'!CB75+'1 кв.'!CB80</f>
        <v>0</v>
      </c>
      <c r="CC74" s="126">
        <f>'2 кв.'!CC75+'1 кв.'!CC80</f>
        <v>0</v>
      </c>
      <c r="CD74" s="126">
        <f>'2 кв.'!CD75+'1 кв.'!CD80</f>
        <v>0</v>
      </c>
      <c r="CE74" s="126">
        <f>'2 кв.'!CE75+'1 кв.'!CE80</f>
        <v>0</v>
      </c>
      <c r="CF74" s="126">
        <f>'2 кв.'!CF75+'1 кв.'!CF80</f>
        <v>0</v>
      </c>
      <c r="CG74" s="126">
        <f>'2 кв.'!CG75+'1 кв.'!CG80</f>
        <v>0</v>
      </c>
      <c r="CH74" s="126">
        <f>'2 кв.'!CH75+'1 кв.'!CH80</f>
        <v>0</v>
      </c>
      <c r="CI74" s="126">
        <f>'2 кв.'!CI75+'1 кв.'!CI80</f>
        <v>0</v>
      </c>
      <c r="CJ74" s="126">
        <f>'2 кв.'!CJ75+'1 кв.'!CJ80</f>
        <v>0</v>
      </c>
      <c r="CK74" s="126">
        <f>'2 кв.'!CK75+'1 кв.'!CK80</f>
        <v>0</v>
      </c>
      <c r="CL74" s="126">
        <f>'2 кв.'!CL75+'1 кв.'!CL80</f>
        <v>0</v>
      </c>
      <c r="CM74" s="126">
        <f>'2 кв.'!CM75+'1 кв.'!CM80</f>
        <v>4.5000000000000005E-3</v>
      </c>
      <c r="CN74" s="126">
        <f>'2 кв.'!CN75+'1 кв.'!CN80</f>
        <v>6.5000000000000006E-3</v>
      </c>
      <c r="CO74" s="126">
        <f>'2 кв.'!CO75+'1 кв.'!CO80</f>
        <v>0</v>
      </c>
      <c r="CP74" s="126">
        <f>'2 кв.'!CP75+'1 кв.'!CP80</f>
        <v>1.3000000000000001E-2</v>
      </c>
      <c r="CQ74" s="126">
        <f>'2 кв.'!CQ75+'1 кв.'!CQ80</f>
        <v>3.0000000000000001E-3</v>
      </c>
      <c r="CR74" s="126">
        <f>'2 кв.'!CR75+'1 кв.'!CR80</f>
        <v>4.0000000000000001E-3</v>
      </c>
      <c r="CS74" s="126">
        <f>'2 кв.'!CS75+'1 кв.'!CS80</f>
        <v>0</v>
      </c>
      <c r="CT74" s="126">
        <f>'2 кв.'!CT75+'1 кв.'!CT80</f>
        <v>3.0000000000000001E-3</v>
      </c>
      <c r="CU74" s="126">
        <f>'2 кв.'!CU75+'1 кв.'!CU80</f>
        <v>3.0000000000000001E-3</v>
      </c>
      <c r="CV74" s="126">
        <f>'2 кв.'!CV75+'1 кв.'!CV80</f>
        <v>1.0999999999999999E-2</v>
      </c>
      <c r="CW74" s="126">
        <f>'2 кв.'!CW75+'1 кв.'!CW80</f>
        <v>0</v>
      </c>
      <c r="CX74" s="126">
        <f>'2 кв.'!CX75+'1 кв.'!CX80</f>
        <v>0</v>
      </c>
      <c r="CY74" s="126">
        <f>'2 кв.'!CY75+'1 кв.'!CY80</f>
        <v>3.0000000000000001E-3</v>
      </c>
      <c r="CZ74" s="126">
        <f>'2 кв.'!CZ75+'1 кв.'!CZ80</f>
        <v>5.0000000000000001E-3</v>
      </c>
      <c r="DA74" s="126">
        <f>'2 кв.'!DA75+'1 кв.'!DA80</f>
        <v>1E-3</v>
      </c>
      <c r="DB74" s="126">
        <f>'2 кв.'!DB75+'1 кв.'!DB80</f>
        <v>1E-3</v>
      </c>
      <c r="DC74" s="126">
        <f>'2 кв.'!DC75+'1 кв.'!DC80</f>
        <v>2E-3</v>
      </c>
      <c r="DD74" s="126">
        <f>'2 кв.'!DD75+'1 кв.'!DD80</f>
        <v>0</v>
      </c>
      <c r="DE74" s="126">
        <f>'2 кв.'!DE75+'1 кв.'!DE80</f>
        <v>0</v>
      </c>
      <c r="DF74" s="126">
        <f>'2 кв.'!DF75+'1 кв.'!DF80</f>
        <v>0</v>
      </c>
      <c r="DG74" s="126">
        <f>'2 кв.'!DG75+'1 кв.'!DG80</f>
        <v>0</v>
      </c>
      <c r="DH74" s="126">
        <f>'2 кв.'!DH75+'1 кв.'!DH80</f>
        <v>0</v>
      </c>
      <c r="DI74" s="126">
        <f>'2 кв.'!DI75+'1 кв.'!DI80</f>
        <v>6.0000000000000001E-3</v>
      </c>
      <c r="DJ74" s="126">
        <f>'2 кв.'!DJ75+'1 кв.'!DJ80</f>
        <v>0</v>
      </c>
      <c r="DK74" s="126">
        <f>'2 кв.'!DK75+'1 кв.'!DK80</f>
        <v>5.0000000000000001E-4</v>
      </c>
      <c r="DL74" s="126">
        <f>'2 кв.'!DL75+'1 кв.'!DL80</f>
        <v>3.0000000000000001E-3</v>
      </c>
      <c r="DM74" s="126">
        <f>'2 кв.'!DM75+'1 кв.'!DM80</f>
        <v>4.0000000000000001E-3</v>
      </c>
      <c r="DN74" s="126">
        <f>'2 кв.'!DN75+'1 кв.'!DN80</f>
        <v>0</v>
      </c>
      <c r="DO74" s="126">
        <f>'2 кв.'!DO75+'1 кв.'!DO80</f>
        <v>0.01</v>
      </c>
      <c r="DP74" s="126">
        <f>'2 кв.'!DP75+'1 кв.'!DP80</f>
        <v>0</v>
      </c>
      <c r="DQ74" s="126">
        <f>'2 кв.'!DQ75+'1 кв.'!DQ80</f>
        <v>0</v>
      </c>
      <c r="DR74" s="126">
        <f>'2 кв.'!DR75+'1 кв.'!DR80</f>
        <v>0</v>
      </c>
      <c r="DS74" s="126">
        <f>'2 кв.'!DS75+'1 кв.'!DS80</f>
        <v>0</v>
      </c>
      <c r="DT74" s="126">
        <f>'2 кв.'!DT75+'1 кв.'!DT80</f>
        <v>0</v>
      </c>
      <c r="DU74" s="126">
        <f>'2 кв.'!DU75+'1 кв.'!DU80</f>
        <v>0</v>
      </c>
      <c r="DV74" s="126">
        <f>'2 кв.'!DV75+'1 кв.'!DV80</f>
        <v>0</v>
      </c>
      <c r="DW74" s="126">
        <f>'2 кв.'!DW75+'1 кв.'!DW80</f>
        <v>2E-3</v>
      </c>
      <c r="DX74" s="126">
        <f>'2 кв.'!DX75+'1 кв.'!DX80</f>
        <v>1E-3</v>
      </c>
      <c r="DY74" s="126">
        <f>'2 кв.'!DY75+'1 кв.'!DY80</f>
        <v>4.7500000000000001E-2</v>
      </c>
      <c r="DZ74" s="126">
        <f>'2 кв.'!DZ75+'1 кв.'!DZ80</f>
        <v>0</v>
      </c>
      <c r="EA74" s="126">
        <f>'2 кв.'!EA75+'1 кв.'!EA80</f>
        <v>0</v>
      </c>
      <c r="EB74" s="126">
        <f>'2 кв.'!EB75+'1 кв.'!EB80</f>
        <v>8.9999999999999993E-3</v>
      </c>
      <c r="EC74" s="126">
        <f>'2 кв.'!EC75+'1 кв.'!EC80</f>
        <v>2E-3</v>
      </c>
      <c r="ED74" s="126">
        <f>'2 кв.'!ED75+'1 кв.'!ED80</f>
        <v>0</v>
      </c>
      <c r="EE74" s="126">
        <f>'2 кв.'!EE75+'1 кв.'!EE80</f>
        <v>0</v>
      </c>
      <c r="EF74" s="126">
        <f>'2 кв.'!EF75+'1 кв.'!EF80</f>
        <v>0</v>
      </c>
      <c r="EG74" s="126">
        <f>'2 кв.'!EG75+'1 кв.'!EG80</f>
        <v>1.55E-2</v>
      </c>
      <c r="EH74" s="126">
        <f>'2 кв.'!EH75+'1 кв.'!EH80</f>
        <v>0</v>
      </c>
      <c r="EI74" s="126">
        <f>'2 кв.'!EI75+'1 кв.'!EI80</f>
        <v>1E-3</v>
      </c>
      <c r="EJ74" s="126">
        <f>'2 кв.'!EJ75+'1 кв.'!EJ80</f>
        <v>4.0000000000000001E-3</v>
      </c>
      <c r="EK74" s="126">
        <f>'2 кв.'!EK75+'1 кв.'!EK80</f>
        <v>3.0000000000000001E-3</v>
      </c>
      <c r="EL74" s="126">
        <f>'2 кв.'!EL75+'1 кв.'!EL80</f>
        <v>0</v>
      </c>
      <c r="EM74" s="126">
        <f>'2 кв.'!EM75+'1 кв.'!EM80</f>
        <v>0</v>
      </c>
      <c r="EN74" s="126">
        <f>'2 кв.'!EN75+'1 кв.'!EN80</f>
        <v>7.0000000000000001E-3</v>
      </c>
      <c r="EO74" s="126">
        <f>'2 кв.'!EO75+'1 кв.'!EO80</f>
        <v>4.0000000000000001E-3</v>
      </c>
      <c r="EP74" s="126">
        <f>'2 кв.'!EP75+'1 кв.'!EP80</f>
        <v>4.0000000000000001E-3</v>
      </c>
      <c r="EQ74" s="126">
        <f>'2 кв.'!EQ75+'1 кв.'!EQ80</f>
        <v>3.0000000000000001E-3</v>
      </c>
      <c r="ER74" s="126">
        <f>'2 кв.'!ER75+'1 кв.'!ER80</f>
        <v>0</v>
      </c>
      <c r="ES74" s="126">
        <f>'2 кв.'!ES75+'1 кв.'!ES80</f>
        <v>0</v>
      </c>
      <c r="ET74" s="126">
        <f>'2 кв.'!ET75+'1 кв.'!ET80</f>
        <v>4.0000000000000001E-3</v>
      </c>
      <c r="EU74" s="126">
        <f>'2 кв.'!EU75+'1 кв.'!EU80</f>
        <v>0</v>
      </c>
      <c r="EV74" s="126">
        <f>'2 кв.'!EV75+'1 кв.'!EV80</f>
        <v>0</v>
      </c>
      <c r="EW74" s="126">
        <f>'2 кв.'!EW75+'1 кв.'!EW80</f>
        <v>0</v>
      </c>
      <c r="EX74" s="126">
        <f>'2 кв.'!EX75+'1 кв.'!EX80</f>
        <v>3.0000000000000001E-3</v>
      </c>
      <c r="EY74" s="126">
        <f>'2 кв.'!EY75+'1 кв.'!EY80</f>
        <v>0</v>
      </c>
      <c r="EZ74" s="126">
        <f>'2 кв.'!EZ75+'1 кв.'!EZ80</f>
        <v>0</v>
      </c>
      <c r="FA74" s="126">
        <f>'2 кв.'!FA75+'1 кв.'!FA80</f>
        <v>0</v>
      </c>
      <c r="FB74" s="126">
        <f>'2 кв.'!FB75+'1 кв.'!FB80</f>
        <v>0</v>
      </c>
      <c r="FC74" s="126">
        <f>'2 кв.'!FC75+'1 кв.'!FC80</f>
        <v>0</v>
      </c>
      <c r="FD74" s="126">
        <f>'2 кв.'!FD75+'1 кв.'!FD80</f>
        <v>2E-3</v>
      </c>
      <c r="FE74" s="126">
        <f>'2 кв.'!FE75+'1 кв.'!FE80</f>
        <v>1.5E-3</v>
      </c>
      <c r="FF74" s="126">
        <f>'2 кв.'!FF75+'1 кв.'!FF80</f>
        <v>1.5E-3</v>
      </c>
      <c r="FG74" s="126">
        <f>'2 кв.'!FG75+'1 кв.'!FG80</f>
        <v>0</v>
      </c>
      <c r="FH74" s="126">
        <f>'2 кв.'!FH75+'1 кв.'!FH80</f>
        <v>5.4999999999999997E-3</v>
      </c>
      <c r="FI74" s="126">
        <f>'2 кв.'!FI75+'1 кв.'!FI80</f>
        <v>4.0000000000000001E-3</v>
      </c>
      <c r="FJ74" s="126">
        <f>'2 кв.'!FJ75+'1 кв.'!FJ80</f>
        <v>0</v>
      </c>
      <c r="FK74" s="126">
        <f>'2 кв.'!FK75+'1 кв.'!FK80</f>
        <v>0</v>
      </c>
      <c r="FL74" s="126">
        <f>'2 кв.'!FL75+'1 кв.'!FL80</f>
        <v>1E-3</v>
      </c>
      <c r="FM74" s="126">
        <f>'2 кв.'!FM75+'1 кв.'!FM80</f>
        <v>0</v>
      </c>
      <c r="FN74" s="126">
        <f>'2 кв.'!FN75+'1 кв.'!FN80</f>
        <v>0</v>
      </c>
      <c r="FO74" s="126">
        <f>'2 кв.'!FO75+'1 кв.'!FO80</f>
        <v>0</v>
      </c>
      <c r="FP74" s="126">
        <f>'2 кв.'!FP75+'1 кв.'!FP80</f>
        <v>0</v>
      </c>
      <c r="FQ74" s="126">
        <f>'2 кв.'!FQ75+'1 кв.'!FQ80</f>
        <v>0</v>
      </c>
      <c r="FR74" s="126">
        <f>'2 кв.'!FR75+'1 кв.'!FR80</f>
        <v>1.4E-2</v>
      </c>
      <c r="FS74" s="126">
        <f>'2 кв.'!FS75+'1 кв.'!FS80</f>
        <v>0</v>
      </c>
      <c r="FT74" s="126">
        <f>'2 кв.'!FT75+'1 кв.'!FT80</f>
        <v>0</v>
      </c>
      <c r="FU74" s="126">
        <f>'2 кв.'!FU75+'1 кв.'!FU80</f>
        <v>0</v>
      </c>
      <c r="FV74" s="126">
        <f>'2 кв.'!FV75+'1 кв.'!FV80</f>
        <v>0</v>
      </c>
      <c r="FW74" s="126">
        <f>'2 кв.'!FW75+'1 кв.'!FW80</f>
        <v>0</v>
      </c>
      <c r="FX74" s="126">
        <f>'2 кв.'!FX75+'1 кв.'!FX80</f>
        <v>0</v>
      </c>
      <c r="FY74" s="126">
        <f>'2 кв.'!FY75+'1 кв.'!FY80</f>
        <v>6.0000000000000001E-3</v>
      </c>
      <c r="FZ74" s="126">
        <f>'2 кв.'!FZ75+'1 кв.'!FZ80</f>
        <v>0</v>
      </c>
      <c r="GA74" s="126">
        <f>'2 кв.'!GA75+'1 кв.'!GA80</f>
        <v>3.0000000000000001E-3</v>
      </c>
      <c r="GB74" s="126">
        <f>'2 кв.'!GB75+'1 кв.'!GB80</f>
        <v>0</v>
      </c>
      <c r="GC74" s="126">
        <f>'2 кв.'!GC75+'1 кв.'!GC80</f>
        <v>3.0000000000000001E-3</v>
      </c>
      <c r="GD74" s="126">
        <f>'2 кв.'!GD75+'1 кв.'!GD80</f>
        <v>3.0000000000000001E-3</v>
      </c>
      <c r="GE74" s="126">
        <f>'2 кв.'!GE75+'1 кв.'!GE80</f>
        <v>1E-3</v>
      </c>
      <c r="GF74" s="126">
        <f>'2 кв.'!GF75+'1 кв.'!GF80</f>
        <v>1E-3</v>
      </c>
      <c r="GG74" s="126">
        <f>'2 кв.'!GG75+'1 кв.'!GG80</f>
        <v>0</v>
      </c>
      <c r="GH74" s="126">
        <f>'2 кв.'!GH75+'1 кв.'!GH80</f>
        <v>0</v>
      </c>
      <c r="GI74" s="126">
        <f>'2 кв.'!GI75+'1 кв.'!GI80</f>
        <v>0</v>
      </c>
      <c r="GJ74" s="126">
        <f>'2 кв.'!GJ75+'1 кв.'!GJ80</f>
        <v>4.0000000000000001E-3</v>
      </c>
      <c r="GK74" s="126">
        <f>'2 кв.'!GK75+'1 кв.'!GK80</f>
        <v>3.0000000000000001E-3</v>
      </c>
      <c r="GL74" s="126">
        <f>'2 кв.'!GL75+'1 кв.'!GL80</f>
        <v>0</v>
      </c>
      <c r="GM74" s="126">
        <f>'2 кв.'!GM75+'1 кв.'!GM80</f>
        <v>0</v>
      </c>
      <c r="GN74" s="126">
        <f>'2 кв.'!GN75+'1 кв.'!GN80</f>
        <v>0</v>
      </c>
      <c r="GO74" s="126">
        <f>'2 кв.'!GO75+'1 кв.'!GO80</f>
        <v>0</v>
      </c>
      <c r="GP74" s="126">
        <f>'2 кв.'!GP75+'1 кв.'!GP80</f>
        <v>2E-3</v>
      </c>
      <c r="GQ74" s="126">
        <f>'2 кв.'!GQ75+'1 кв.'!GQ80</f>
        <v>1E-3</v>
      </c>
      <c r="GR74" s="126">
        <f>'2 кв.'!GR75+'1 кв.'!GR80</f>
        <v>0</v>
      </c>
      <c r="GS74" s="126">
        <f>'2 кв.'!GS75+'1 кв.'!GS80</f>
        <v>5.0000000000000001E-3</v>
      </c>
      <c r="GT74" s="126">
        <f>'2 кв.'!GT75+'1 кв.'!GT80</f>
        <v>4.0000000000000001E-3</v>
      </c>
      <c r="GU74" s="126">
        <f>'2 кв.'!GU75+'1 кв.'!GU80</f>
        <v>6.0000000000000001E-3</v>
      </c>
      <c r="GV74" s="126">
        <f>'2 кв.'!GV75+'1 кв.'!GV80</f>
        <v>0</v>
      </c>
      <c r="GW74" s="126">
        <f>'2 кв.'!GW75+'1 кв.'!GW80</f>
        <v>0</v>
      </c>
      <c r="GX74" s="126">
        <f>'2 кв.'!GX75+'1 кв.'!GX80</f>
        <v>0</v>
      </c>
      <c r="GY74" s="126">
        <f>'2 кв.'!GY75+'1 кв.'!GY80</f>
        <v>0</v>
      </c>
      <c r="GZ74" s="126">
        <f>'2 кв.'!GZ75+'1 кв.'!GZ80</f>
        <v>5.0000000000000001E-3</v>
      </c>
      <c r="HA74" s="126">
        <f>'2 кв.'!HA75+'1 кв.'!HA80</f>
        <v>4.0000000000000001E-3</v>
      </c>
      <c r="HB74" s="126">
        <f>'2 кв.'!HB75+'1 кв.'!HB80</f>
        <v>1.2E-2</v>
      </c>
      <c r="HC74" s="126">
        <f>'2 кв.'!HC75+'1 кв.'!HC80</f>
        <v>2E-3</v>
      </c>
      <c r="HD74" s="126">
        <f>'2 кв.'!HD75+'1 кв.'!HD80</f>
        <v>8.0000000000000002E-3</v>
      </c>
      <c r="HE74" s="126">
        <f>'2 кв.'!HE75+'1 кв.'!HE80</f>
        <v>5.0000000000000001E-3</v>
      </c>
      <c r="HF74" s="126">
        <f>'2 кв.'!HF75+'1 кв.'!HF80</f>
        <v>0</v>
      </c>
      <c r="HG74" s="126">
        <f>'2 кв.'!HG75+'1 кв.'!HG80</f>
        <v>4.0000000000000001E-3</v>
      </c>
      <c r="HH74" s="126">
        <f>'2 кв.'!HH75+'1 кв.'!HH80</f>
        <v>0</v>
      </c>
      <c r="HI74" s="126">
        <f>'2 кв.'!HI75+'1 кв.'!HI80</f>
        <v>1E-3</v>
      </c>
      <c r="HJ74" s="126">
        <f>'2 кв.'!HJ75+'1 кв.'!HJ80</f>
        <v>0</v>
      </c>
      <c r="HK74" s="126">
        <f>'2 кв.'!HK75+'1 кв.'!HK80</f>
        <v>3.5000000000000001E-3</v>
      </c>
      <c r="HL74" s="126">
        <f>'2 кв.'!HL75+'1 кв.'!HL80</f>
        <v>3.0000000000000001E-3</v>
      </c>
      <c r="HM74" s="126">
        <f>'2 кв.'!HM75+'1 кв.'!HM80</f>
        <v>5.0000000000000001E-3</v>
      </c>
      <c r="HN74" s="126">
        <f>'2 кв.'!HN75+'1 кв.'!HN80</f>
        <v>5.0000000000000001E-3</v>
      </c>
      <c r="HO74" s="126">
        <f>'2 кв.'!HO75+'1 кв.'!HO80</f>
        <v>4.0000000000000001E-3</v>
      </c>
      <c r="HP74" s="126">
        <f>'2 кв.'!HP75+'1 кв.'!HP80</f>
        <v>3.0000000000000001E-3</v>
      </c>
      <c r="HQ74" s="126">
        <f>'2 кв.'!HQ75+'1 кв.'!HQ80</f>
        <v>0</v>
      </c>
      <c r="HR74" s="126">
        <f>'2 кв.'!HR75+'1 кв.'!HR80</f>
        <v>0</v>
      </c>
      <c r="HS74" s="126">
        <f>'2 кв.'!HS75+'1 кв.'!HS80</f>
        <v>0</v>
      </c>
      <c r="HT74" s="126">
        <f>'2 кв.'!HT75+'1 кв.'!HT80</f>
        <v>0</v>
      </c>
      <c r="HU74" s="126">
        <f>'2 кв.'!HU75+'1 кв.'!HU80</f>
        <v>0</v>
      </c>
      <c r="HV74" s="126">
        <f>'2 кв.'!HV75+'1 кв.'!HV80</f>
        <v>0</v>
      </c>
      <c r="HW74" s="126">
        <f>'2 кв.'!HW75+'1 кв.'!HW80</f>
        <v>0</v>
      </c>
      <c r="HX74" s="126">
        <f>'2 кв.'!HX75+'1 кв.'!HX80</f>
        <v>5.0000000000000001E-3</v>
      </c>
      <c r="HY74" s="126">
        <f>'2 кв.'!HY75+'1 кв.'!HY80</f>
        <v>0</v>
      </c>
      <c r="HZ74" s="126">
        <f>'2 кв.'!HZ75+'1 кв.'!HZ80</f>
        <v>0</v>
      </c>
      <c r="IA74" s="126">
        <f>'2 кв.'!IA75+'1 кв.'!IA80</f>
        <v>0</v>
      </c>
      <c r="IB74" s="126">
        <f>'2 кв.'!IB75+'1 кв.'!IB80</f>
        <v>0</v>
      </c>
      <c r="IC74" s="126">
        <f>'2 кв.'!IC75+'1 кв.'!IC80</f>
        <v>0</v>
      </c>
      <c r="ID74" s="126">
        <f>'2 кв.'!ID75+'1 кв.'!ID80</f>
        <v>0</v>
      </c>
      <c r="IE74" s="126">
        <f>'2 кв.'!IE75+'1 кв.'!IE80</f>
        <v>0</v>
      </c>
      <c r="IF74" s="126">
        <f>'2 кв.'!IF75+'1 кв.'!IF80</f>
        <v>1E-3</v>
      </c>
    </row>
    <row r="75" spans="1:240" ht="13.5" customHeight="1">
      <c r="A75" s="15"/>
      <c r="B75" s="53"/>
      <c r="C75" s="16" t="s">
        <v>17</v>
      </c>
      <c r="D75" s="122">
        <f t="shared" si="6"/>
        <v>723.2330000000004</v>
      </c>
      <c r="E75" s="85">
        <f t="shared" si="7"/>
        <v>723.2330000000004</v>
      </c>
      <c r="F75" s="78"/>
      <c r="G75" s="126">
        <f>'2 кв.'!G76+'1 кв.'!G81</f>
        <v>0</v>
      </c>
      <c r="H75" s="126">
        <f>'2 кв.'!H76+'1 кв.'!H81</f>
        <v>0</v>
      </c>
      <c r="I75" s="126">
        <f>'2 кв.'!I76+'1 кв.'!I81</f>
        <v>0</v>
      </c>
      <c r="J75" s="126">
        <f>'2 кв.'!J76+'1 кв.'!J81</f>
        <v>0</v>
      </c>
      <c r="K75" s="126">
        <f>'2 кв.'!K76+'1 кв.'!K81</f>
        <v>0</v>
      </c>
      <c r="L75" s="126">
        <f>'2 кв.'!L76+'1 кв.'!L81</f>
        <v>0</v>
      </c>
      <c r="M75" s="126">
        <f>'2 кв.'!M76+'1 кв.'!M81</f>
        <v>0</v>
      </c>
      <c r="N75" s="126">
        <f>'2 кв.'!N76+'1 кв.'!N81</f>
        <v>0</v>
      </c>
      <c r="O75" s="126">
        <f>'2 кв.'!O76+'1 кв.'!O81</f>
        <v>0</v>
      </c>
      <c r="P75" s="126">
        <f>'2 кв.'!P76+'1 кв.'!P81</f>
        <v>0</v>
      </c>
      <c r="Q75" s="126">
        <f>'2 кв.'!Q76+'1 кв.'!Q81</f>
        <v>0</v>
      </c>
      <c r="R75" s="126">
        <f>'2 кв.'!R76+'1 кв.'!R81</f>
        <v>0</v>
      </c>
      <c r="S75" s="126">
        <f>'2 кв.'!S76+'1 кв.'!S81</f>
        <v>0</v>
      </c>
      <c r="T75" s="126">
        <f>'2 кв.'!T76+'1 кв.'!T81</f>
        <v>0</v>
      </c>
      <c r="U75" s="126">
        <f>'2 кв.'!U76+'1 кв.'!U81</f>
        <v>0</v>
      </c>
      <c r="V75" s="126">
        <f>'2 кв.'!V76+'1 кв.'!V81</f>
        <v>0</v>
      </c>
      <c r="W75" s="126">
        <f>'2 кв.'!W76+'1 кв.'!W81</f>
        <v>0</v>
      </c>
      <c r="X75" s="126">
        <f>'2 кв.'!X76+'1 кв.'!X81</f>
        <v>0</v>
      </c>
      <c r="Y75" s="126">
        <f>'2 кв.'!Y76+'1 кв.'!Y81</f>
        <v>0</v>
      </c>
      <c r="Z75" s="126">
        <f>'2 кв.'!Z76+'1 кв.'!Z81</f>
        <v>0</v>
      </c>
      <c r="AA75" s="126">
        <f>'2 кв.'!AA76+'1 кв.'!AA81</f>
        <v>0</v>
      </c>
      <c r="AB75" s="126">
        <f>'2 кв.'!AB76+'1 кв.'!AB81</f>
        <v>0</v>
      </c>
      <c r="AC75" s="126">
        <f>'2 кв.'!AC76+'1 кв.'!AC81</f>
        <v>0</v>
      </c>
      <c r="AD75" s="126">
        <f>'2 кв.'!AD76+'1 кв.'!AD81</f>
        <v>0</v>
      </c>
      <c r="AE75" s="126">
        <f>'2 кв.'!AE76+'1 кв.'!AE81</f>
        <v>0</v>
      </c>
      <c r="AF75" s="126">
        <f>'2 кв.'!AF76+'1 кв.'!AF81</f>
        <v>6.49</v>
      </c>
      <c r="AG75" s="126">
        <f>'2 кв.'!AG76+'1 кв.'!AG81</f>
        <v>6.49</v>
      </c>
      <c r="AH75" s="126">
        <f>'2 кв.'!AH76+'1 кв.'!AH81</f>
        <v>19.535</v>
      </c>
      <c r="AI75" s="126">
        <f>'2 кв.'!AI76+'1 кв.'!AI81</f>
        <v>8.766</v>
      </c>
      <c r="AJ75" s="126">
        <f>'2 кв.'!AJ76+'1 кв.'!AJ81</f>
        <v>18.991999999999997</v>
      </c>
      <c r="AK75" s="126">
        <f>'2 кв.'!AK76+'1 кв.'!AK81</f>
        <v>0</v>
      </c>
      <c r="AL75" s="126">
        <f>'2 кв.'!AL76+'1 кв.'!AL81</f>
        <v>0</v>
      </c>
      <c r="AM75" s="126">
        <f>'2 кв.'!AM76+'1 кв.'!AM81</f>
        <v>8.1110000000000007</v>
      </c>
      <c r="AN75" s="126">
        <f>'2 кв.'!AN76+'1 кв.'!AN81</f>
        <v>4.899</v>
      </c>
      <c r="AO75" s="126">
        <f>'2 кв.'!AO76+'1 кв.'!AO81</f>
        <v>7.3049999999999997</v>
      </c>
      <c r="AP75" s="126">
        <f>'2 кв.'!AP76+'1 кв.'!AP81</f>
        <v>2.923</v>
      </c>
      <c r="AQ75" s="126">
        <f>'2 кв.'!AQ76+'1 кв.'!AQ81</f>
        <v>2.923</v>
      </c>
      <c r="AR75" s="126">
        <f>'2 кв.'!AR76+'1 кв.'!AR81</f>
        <v>0</v>
      </c>
      <c r="AS75" s="126">
        <f>'2 кв.'!AS76+'1 кв.'!AS81</f>
        <v>0</v>
      </c>
      <c r="AT75" s="126">
        <f>'2 кв.'!AT76+'1 кв.'!AT81</f>
        <v>9.734</v>
      </c>
      <c r="AU75" s="126">
        <f>'2 кв.'!AU76+'1 кв.'!AU81</f>
        <v>8.1110000000000007</v>
      </c>
      <c r="AV75" s="126">
        <f>'2 кв.'!AV76+'1 кв.'!AV81</f>
        <v>0</v>
      </c>
      <c r="AW75" s="126">
        <f>'2 кв.'!AW76+'1 кв.'!AW81</f>
        <v>2.923</v>
      </c>
      <c r="AX75" s="126">
        <f>'2 кв.'!AX76+'1 кв.'!AX81</f>
        <v>4.383</v>
      </c>
      <c r="AY75" s="126">
        <f>'2 кв.'!AY76+'1 кв.'!AY81</f>
        <v>1.4610000000000001</v>
      </c>
      <c r="AZ75" s="126">
        <f>'2 кв.'!AZ76+'1 кв.'!AZ81</f>
        <v>0</v>
      </c>
      <c r="BA75" s="126">
        <f>'2 кв.'!BA76+'1 кв.'!BA81</f>
        <v>4.899</v>
      </c>
      <c r="BB75" s="126">
        <f>'2 кв.'!BB76+'1 кв.'!BB81</f>
        <v>0</v>
      </c>
      <c r="BC75" s="126">
        <f>'2 кв.'!BC76+'1 кв.'!BC81</f>
        <v>8.1110000000000007</v>
      </c>
      <c r="BD75" s="126">
        <f>'2 кв.'!BD76+'1 кв.'!BD81</f>
        <v>2.923</v>
      </c>
      <c r="BE75" s="126">
        <f>'2 кв.'!BE76+'1 кв.'!BE81</f>
        <v>2.923</v>
      </c>
      <c r="BF75" s="126">
        <f>'2 кв.'!BF76+'1 кв.'!BF81</f>
        <v>7.3049999999999997</v>
      </c>
      <c r="BG75" s="126">
        <f>'2 кв.'!BG76+'1 кв.'!BG81</f>
        <v>32.290999999999997</v>
      </c>
      <c r="BH75" s="126">
        <f>'2 кв.'!BH76+'1 кв.'!BH81</f>
        <v>0</v>
      </c>
      <c r="BI75" s="126">
        <f>'2 кв.'!BI76+'1 кв.'!BI81</f>
        <v>14.61</v>
      </c>
      <c r="BJ75" s="126">
        <f>'2 кв.'!BJ76+'1 кв.'!BJ81</f>
        <v>4.899</v>
      </c>
      <c r="BK75" s="126">
        <f>'2 кв.'!BK76+'1 кв.'!BK81</f>
        <v>10.226000000000001</v>
      </c>
      <c r="BL75" s="126">
        <f>'2 кв.'!BL76+'1 кв.'!BL81</f>
        <v>4.383</v>
      </c>
      <c r="BM75" s="126">
        <f>'2 кв.'!BM76+'1 кв.'!BM81</f>
        <v>2.9729999999999999</v>
      </c>
      <c r="BN75" s="126">
        <f>'2 кв.'!BN76+'1 кв.'!BN81</f>
        <v>1.4610000000000001</v>
      </c>
      <c r="BO75" s="126">
        <f>'2 кв.'!BO76+'1 кв.'!BO81</f>
        <v>0</v>
      </c>
      <c r="BP75" s="126">
        <f>'2 кв.'!BP76+'1 кв.'!BP81</f>
        <v>0</v>
      </c>
      <c r="BQ75" s="126">
        <f>'2 кв.'!BQ76+'1 кв.'!BQ81</f>
        <v>0</v>
      </c>
      <c r="BR75" s="126">
        <f>'2 кв.'!BR76+'1 кв.'!BR81</f>
        <v>0</v>
      </c>
      <c r="BS75" s="126">
        <f>'2 кв.'!BS76+'1 кв.'!BS81</f>
        <v>0</v>
      </c>
      <c r="BT75" s="126">
        <f>'2 кв.'!BT76+'1 кв.'!BT81</f>
        <v>0</v>
      </c>
      <c r="BU75" s="126">
        <f>'2 кв.'!BU76+'1 кв.'!BU81</f>
        <v>0</v>
      </c>
      <c r="BV75" s="126">
        <f>'2 кв.'!BV76+'1 кв.'!BV81</f>
        <v>0</v>
      </c>
      <c r="BW75" s="126">
        <f>'2 кв.'!BW76+'1 кв.'!BW81</f>
        <v>0</v>
      </c>
      <c r="BX75" s="126">
        <f>'2 кв.'!BX76+'1 кв.'!BX81</f>
        <v>5.8449999999999998</v>
      </c>
      <c r="BY75" s="126">
        <f>'2 кв.'!BY76+'1 кв.'!BY81</f>
        <v>0</v>
      </c>
      <c r="BZ75" s="126">
        <f>'2 кв.'!BZ76+'1 кв.'!BZ81</f>
        <v>3.2669999999999999</v>
      </c>
      <c r="CA75" s="126">
        <f>'2 кв.'!CA76+'1 кв.'!CA81</f>
        <v>1.623</v>
      </c>
      <c r="CB75" s="126">
        <f>'2 кв.'!CB76+'1 кв.'!CB81</f>
        <v>0</v>
      </c>
      <c r="CC75" s="126">
        <f>'2 кв.'!CC76+'1 кв.'!CC81</f>
        <v>0</v>
      </c>
      <c r="CD75" s="126">
        <f>'2 кв.'!CD76+'1 кв.'!CD81</f>
        <v>0</v>
      </c>
      <c r="CE75" s="126">
        <f>'2 кв.'!CE76+'1 кв.'!CE81</f>
        <v>0</v>
      </c>
      <c r="CF75" s="126">
        <f>'2 кв.'!CF76+'1 кв.'!CF81</f>
        <v>0</v>
      </c>
      <c r="CG75" s="126">
        <f>'2 кв.'!CG76+'1 кв.'!CG81</f>
        <v>0</v>
      </c>
      <c r="CH75" s="126">
        <f>'2 кв.'!CH76+'1 кв.'!CH81</f>
        <v>0</v>
      </c>
      <c r="CI75" s="126">
        <f>'2 кв.'!CI76+'1 кв.'!CI81</f>
        <v>0</v>
      </c>
      <c r="CJ75" s="126">
        <f>'2 кв.'!CJ76+'1 кв.'!CJ81</f>
        <v>0</v>
      </c>
      <c r="CK75" s="126">
        <f>'2 кв.'!CK76+'1 кв.'!CK81</f>
        <v>0</v>
      </c>
      <c r="CL75" s="126">
        <f>'2 кв.'!CL76+'1 кв.'!CL81</f>
        <v>0</v>
      </c>
      <c r="CM75" s="126">
        <f>'2 кв.'!CM76+'1 кв.'!CM81</f>
        <v>6.9080000000000004</v>
      </c>
      <c r="CN75" s="126">
        <f>'2 кв.'!CN76+'1 кв.'!CN81</f>
        <v>10.539000000000001</v>
      </c>
      <c r="CO75" s="126">
        <f>'2 кв.'!CO76+'1 кв.'!CO81</f>
        <v>0</v>
      </c>
      <c r="CP75" s="126">
        <f>'2 кв.'!CP76+'1 кв.'!CP81</f>
        <v>15.474</v>
      </c>
      <c r="CQ75" s="126">
        <f>'2 кв.'!CQ76+'1 кв.'!CQ81</f>
        <v>4.8659999999999997</v>
      </c>
      <c r="CR75" s="126">
        <f>'2 кв.'!CR76+'1 кв.'!CR81</f>
        <v>6.49</v>
      </c>
      <c r="CS75" s="126">
        <f>'2 кв.'!CS76+'1 кв.'!CS81</f>
        <v>0</v>
      </c>
      <c r="CT75" s="126">
        <f>'2 кв.'!CT76+'1 кв.'!CT81</f>
        <v>4.899</v>
      </c>
      <c r="CU75" s="126">
        <f>'2 кв.'!CU76+'1 кв.'!CU81</f>
        <v>4.899</v>
      </c>
      <c r="CV75" s="126">
        <f>'2 кв.'!CV76+'1 кв.'!CV81</f>
        <v>16.585999999999999</v>
      </c>
      <c r="CW75" s="126">
        <f>'2 кв.'!CW76+'1 кв.'!CW81</f>
        <v>0</v>
      </c>
      <c r="CX75" s="126">
        <f>'2 кв.'!CX76+'1 кв.'!CX81</f>
        <v>0</v>
      </c>
      <c r="CY75" s="126">
        <f>'2 кв.'!CY76+'1 кв.'!CY81</f>
        <v>4.8659999999999997</v>
      </c>
      <c r="CZ75" s="126">
        <f>'2 кв.'!CZ76+'1 кв.'!CZ81</f>
        <v>7.3049999999999997</v>
      </c>
      <c r="DA75" s="126">
        <f>'2 кв.'!DA76+'1 кв.'!DA81</f>
        <v>1.4610000000000001</v>
      </c>
      <c r="DB75" s="126">
        <f>'2 кв.'!DB76+'1 кв.'!DB81</f>
        <v>1.4610000000000001</v>
      </c>
      <c r="DC75" s="126">
        <f>'2 кв.'!DC76+'1 кв.'!DC81</f>
        <v>2.923</v>
      </c>
      <c r="DD75" s="126">
        <f>'2 кв.'!DD76+'1 кв.'!DD81</f>
        <v>0</v>
      </c>
      <c r="DE75" s="126">
        <f>'2 кв.'!DE76+'1 кв.'!DE81</f>
        <v>0</v>
      </c>
      <c r="DF75" s="126">
        <f>'2 кв.'!DF76+'1 кв.'!DF81</f>
        <v>0</v>
      </c>
      <c r="DG75" s="126">
        <f>'2 кв.'!DG76+'1 кв.'!DG81</f>
        <v>0</v>
      </c>
      <c r="DH75" s="126">
        <f>'2 кв.'!DH76+'1 кв.'!DH81</f>
        <v>0</v>
      </c>
      <c r="DI75" s="126">
        <f>'2 кв.'!DI76+'1 кв.'!DI81</f>
        <v>9.8010000000000002</v>
      </c>
      <c r="DJ75" s="126">
        <f>'2 кв.'!DJ76+'1 кв.'!DJ81</f>
        <v>0</v>
      </c>
      <c r="DK75" s="126">
        <f>'2 кв.'!DK76+'1 кв.'!DK81</f>
        <v>0.73</v>
      </c>
      <c r="DL75" s="126">
        <f>'2 кв.'!DL76+'1 кв.'!DL81</f>
        <v>4.5460000000000003</v>
      </c>
      <c r="DM75" s="126">
        <f>'2 кв.'!DM76+'1 кв.'!DM81</f>
        <v>3.1079999999999997</v>
      </c>
      <c r="DN75" s="126">
        <f>'2 кв.'!DN76+'1 кв.'!DN81</f>
        <v>0</v>
      </c>
      <c r="DO75" s="126">
        <f>'2 кв.'!DO76+'1 кв.'!DO81</f>
        <v>13.746</v>
      </c>
      <c r="DP75" s="126">
        <f>'2 кв.'!DP76+'1 кв.'!DP81</f>
        <v>0</v>
      </c>
      <c r="DQ75" s="126">
        <f>'2 кв.'!DQ76+'1 кв.'!DQ81</f>
        <v>0</v>
      </c>
      <c r="DR75" s="126">
        <f>'2 кв.'!DR76+'1 кв.'!DR81</f>
        <v>0</v>
      </c>
      <c r="DS75" s="126">
        <f>'2 кв.'!DS76+'1 кв.'!DS81</f>
        <v>0</v>
      </c>
      <c r="DT75" s="126">
        <f>'2 кв.'!DT76+'1 кв.'!DT81</f>
        <v>0</v>
      </c>
      <c r="DU75" s="126">
        <f>'2 кв.'!DU76+'1 кв.'!DU81</f>
        <v>0</v>
      </c>
      <c r="DV75" s="126">
        <f>'2 кв.'!DV76+'1 кв.'!DV81</f>
        <v>0</v>
      </c>
      <c r="DW75" s="126">
        <f>'2 кв.'!DW76+'1 кв.'!DW81</f>
        <v>2.923</v>
      </c>
      <c r="DX75" s="126">
        <f>'2 кв.'!DX76+'1 кв.'!DX81</f>
        <v>1.633</v>
      </c>
      <c r="DY75" s="126">
        <f>'2 кв.'!DY76+'1 кв.'!DY81</f>
        <v>71.179000000000002</v>
      </c>
      <c r="DZ75" s="126">
        <f>'2 кв.'!DZ76+'1 кв.'!DZ81</f>
        <v>0</v>
      </c>
      <c r="EA75" s="126">
        <f>'2 кв.'!EA76+'1 кв.'!EA81</f>
        <v>0</v>
      </c>
      <c r="EB75" s="126">
        <f>'2 кв.'!EB76+'1 кв.'!EB81</f>
        <v>13.15</v>
      </c>
      <c r="EC75" s="126">
        <f>'2 кв.'!EC76+'1 кв.'!EC81</f>
        <v>2.923</v>
      </c>
      <c r="ED75" s="126">
        <f>'2 кв.'!ED76+'1 кв.'!ED81</f>
        <v>0</v>
      </c>
      <c r="EE75" s="126">
        <f>'2 кв.'!EE76+'1 кв.'!EE81</f>
        <v>0</v>
      </c>
      <c r="EF75" s="126">
        <f>'2 кв.'!EF76+'1 кв.'!EF81</f>
        <v>0</v>
      </c>
      <c r="EG75" s="126">
        <f>'2 кв.'!EG76+'1 кв.'!EG81</f>
        <v>25.318000000000001</v>
      </c>
      <c r="EH75" s="126">
        <f>'2 кв.'!EH76+'1 кв.'!EH81</f>
        <v>0</v>
      </c>
      <c r="EI75" s="126">
        <f>'2 кв.'!EI76+'1 кв.'!EI81</f>
        <v>1.4610000000000001</v>
      </c>
      <c r="EJ75" s="126">
        <f>'2 кв.'!EJ76+'1 кв.'!EJ81</f>
        <v>6.5339999999999998</v>
      </c>
      <c r="EK75" s="126">
        <f>'2 кв.'!EK76+'1 кв.'!EK81</f>
        <v>4.899</v>
      </c>
      <c r="EL75" s="126">
        <f>'2 кв.'!EL76+'1 кв.'!EL81</f>
        <v>0</v>
      </c>
      <c r="EM75" s="126">
        <f>'2 кв.'!EM76+'1 кв.'!EM81</f>
        <v>0</v>
      </c>
      <c r="EN75" s="126">
        <f>'2 кв.'!EN76+'1 кв.'!EN81</f>
        <v>11.034000000000001</v>
      </c>
      <c r="EO75" s="126">
        <f>'2 кв.'!EO76+'1 кв.'!EO81</f>
        <v>5.8449999999999998</v>
      </c>
      <c r="EP75" s="126">
        <f>'2 кв.'!EP76+'1 кв.'!EP81</f>
        <v>5.8449999999999998</v>
      </c>
      <c r="EQ75" s="126">
        <f>'2 кв.'!EQ76+'1 кв.'!EQ81</f>
        <v>4.383</v>
      </c>
      <c r="ER75" s="126">
        <f>'2 кв.'!ER76+'1 кв.'!ER81</f>
        <v>0</v>
      </c>
      <c r="ES75" s="126">
        <f>'2 кв.'!ES76+'1 кв.'!ES81</f>
        <v>0</v>
      </c>
      <c r="ET75" s="126">
        <f>'2 кв.'!ET76+'1 кв.'!ET81</f>
        <v>6.5339999999999998</v>
      </c>
      <c r="EU75" s="126">
        <f>'2 кв.'!EU76+'1 кв.'!EU81</f>
        <v>0</v>
      </c>
      <c r="EV75" s="126">
        <f>'2 кв.'!EV76+'1 кв.'!EV81</f>
        <v>0</v>
      </c>
      <c r="EW75" s="126">
        <f>'2 кв.'!EW76+'1 кв.'!EW81</f>
        <v>0</v>
      </c>
      <c r="EX75" s="126">
        <f>'2 кв.'!EX76+'1 кв.'!EX81</f>
        <v>4.383</v>
      </c>
      <c r="EY75" s="126">
        <f>'2 кв.'!EY76+'1 кв.'!EY81</f>
        <v>0</v>
      </c>
      <c r="EZ75" s="126">
        <f>'2 кв.'!EZ76+'1 кв.'!EZ81</f>
        <v>0</v>
      </c>
      <c r="FA75" s="126">
        <f>'2 кв.'!FA76+'1 кв.'!FA81</f>
        <v>0</v>
      </c>
      <c r="FB75" s="126">
        <f>'2 кв.'!FB76+'1 кв.'!FB81</f>
        <v>0</v>
      </c>
      <c r="FC75" s="126">
        <f>'2 кв.'!FC76+'1 кв.'!FC81</f>
        <v>0</v>
      </c>
      <c r="FD75" s="126">
        <f>'2 кв.'!FD76+'1 кв.'!FD81</f>
        <v>2.923</v>
      </c>
      <c r="FE75" s="126">
        <f>'2 кв.'!FE76+'1 кв.'!FE81</f>
        <v>2.4500000000000002</v>
      </c>
      <c r="FF75" s="126">
        <f>'2 кв.'!FF76+'1 кв.'!FF81</f>
        <v>2.4500000000000002</v>
      </c>
      <c r="FG75" s="126">
        <f>'2 кв.'!FG76+'1 кв.'!FG81</f>
        <v>0</v>
      </c>
      <c r="FH75" s="126">
        <f>'2 кв.'!FH76+'1 кв.'!FH81</f>
        <v>8.9830000000000005</v>
      </c>
      <c r="FI75" s="126">
        <f>'2 кв.'!FI76+'1 кв.'!FI81</f>
        <v>5.8449999999999998</v>
      </c>
      <c r="FJ75" s="126">
        <f>'2 кв.'!FJ76+'1 кв.'!FJ81</f>
        <v>0</v>
      </c>
      <c r="FK75" s="126">
        <f>'2 кв.'!FK76+'1 кв.'!FK81</f>
        <v>0</v>
      </c>
      <c r="FL75" s="126">
        <f>'2 кв.'!FL76+'1 кв.'!FL81</f>
        <v>1.4610000000000001</v>
      </c>
      <c r="FM75" s="126">
        <f>'2 кв.'!FM76+'1 кв.'!FM81</f>
        <v>0</v>
      </c>
      <c r="FN75" s="126">
        <f>'2 кв.'!FN76+'1 кв.'!FN81</f>
        <v>0</v>
      </c>
      <c r="FO75" s="126">
        <f>'2 кв.'!FO76+'1 кв.'!FO81</f>
        <v>0</v>
      </c>
      <c r="FP75" s="126">
        <f>'2 кв.'!FP76+'1 кв.'!FP81</f>
        <v>0</v>
      </c>
      <c r="FQ75" s="126">
        <f>'2 кв.'!FQ76+'1 кв.'!FQ81</f>
        <v>0</v>
      </c>
      <c r="FR75" s="126">
        <f>'2 кв.'!FR76+'1 кв.'!FR81</f>
        <v>18.940000000000001</v>
      </c>
      <c r="FS75" s="126">
        <f>'2 кв.'!FS76+'1 кв.'!FS81</f>
        <v>0</v>
      </c>
      <c r="FT75" s="126">
        <f>'2 кв.'!FT76+'1 кв.'!FT81</f>
        <v>0</v>
      </c>
      <c r="FU75" s="126">
        <f>'2 кв.'!FU76+'1 кв.'!FU81</f>
        <v>0</v>
      </c>
      <c r="FV75" s="126">
        <f>'2 кв.'!FV76+'1 кв.'!FV81</f>
        <v>0</v>
      </c>
      <c r="FW75" s="126">
        <f>'2 кв.'!FW76+'1 кв.'!FW81</f>
        <v>0</v>
      </c>
      <c r="FX75" s="126">
        <f>'2 кв.'!FX76+'1 кв.'!FX81</f>
        <v>0</v>
      </c>
      <c r="FY75" s="126">
        <f>'2 кв.'!FY76+'1 кв.'!FY81</f>
        <v>9.734</v>
      </c>
      <c r="FZ75" s="126">
        <f>'2 кв.'!FZ76+'1 кв.'!FZ81</f>
        <v>0</v>
      </c>
      <c r="GA75" s="126">
        <f>'2 кв.'!GA76+'1 кв.'!GA81</f>
        <v>4.8659999999999997</v>
      </c>
      <c r="GB75" s="126">
        <f>'2 кв.'!GB76+'1 кв.'!GB81</f>
        <v>0</v>
      </c>
      <c r="GC75" s="126">
        <f>'2 кв.'!GC76+'1 кв.'!GC81</f>
        <v>4.899</v>
      </c>
      <c r="GD75" s="126">
        <f>'2 кв.'!GD76+'1 кв.'!GD81</f>
        <v>4.383</v>
      </c>
      <c r="GE75" s="126">
        <f>'2 кв.'!GE76+'1 кв.'!GE81</f>
        <v>1.4610000000000001</v>
      </c>
      <c r="GF75" s="126">
        <f>'2 кв.'!GF76+'1 кв.'!GF81</f>
        <v>1.4610000000000001</v>
      </c>
      <c r="GG75" s="126">
        <f>'2 кв.'!GG76+'1 кв.'!GG81</f>
        <v>0</v>
      </c>
      <c r="GH75" s="126">
        <f>'2 кв.'!GH76+'1 кв.'!GH81</f>
        <v>0</v>
      </c>
      <c r="GI75" s="126">
        <f>'2 кв.'!GI76+'1 кв.'!GI81</f>
        <v>0</v>
      </c>
      <c r="GJ75" s="126">
        <f>'2 кв.'!GJ76+'1 кв.'!GJ81</f>
        <v>5.8449999999999998</v>
      </c>
      <c r="GK75" s="126">
        <f>'2 кв.'!GK76+'1 кв.'!GK81</f>
        <v>4.383</v>
      </c>
      <c r="GL75" s="126">
        <f>'2 кв.'!GL76+'1 кв.'!GL81</f>
        <v>0</v>
      </c>
      <c r="GM75" s="126">
        <f>'2 кв.'!GM76+'1 кв.'!GM81</f>
        <v>0</v>
      </c>
      <c r="GN75" s="126">
        <f>'2 кв.'!GN76+'1 кв.'!GN81</f>
        <v>0</v>
      </c>
      <c r="GO75" s="126">
        <f>'2 кв.'!GO76+'1 кв.'!GO81</f>
        <v>0</v>
      </c>
      <c r="GP75" s="126">
        <f>'2 кв.'!GP76+'1 кв.'!GP81</f>
        <v>2.923</v>
      </c>
      <c r="GQ75" s="126">
        <f>'2 кв.'!GQ76+'1 кв.'!GQ81</f>
        <v>1.4610000000000001</v>
      </c>
      <c r="GR75" s="126">
        <f>'2 кв.'!GR76+'1 кв.'!GR81</f>
        <v>0</v>
      </c>
      <c r="GS75" s="126">
        <f>'2 кв.'!GS76+'1 кв.'!GS81</f>
        <v>8.1679999999999993</v>
      </c>
      <c r="GT75" s="126">
        <f>'2 кв.'!GT76+'1 кв.'!GT81</f>
        <v>6.5339999999999998</v>
      </c>
      <c r="GU75" s="126">
        <f>'2 кв.'!GU76+'1 кв.'!GU81</f>
        <v>9.4570000000000007</v>
      </c>
      <c r="GV75" s="126">
        <f>'2 кв.'!GV76+'1 кв.'!GV81</f>
        <v>0</v>
      </c>
      <c r="GW75" s="126">
        <f>'2 кв.'!GW76+'1 кв.'!GW81</f>
        <v>0</v>
      </c>
      <c r="GX75" s="126">
        <f>'2 кв.'!GX76+'1 кв.'!GX81</f>
        <v>0</v>
      </c>
      <c r="GY75" s="126">
        <f>'2 кв.'!GY76+'1 кв.'!GY81</f>
        <v>0</v>
      </c>
      <c r="GZ75" s="126">
        <f>'2 кв.'!GZ76+'1 кв.'!GZ81</f>
        <v>7.3049999999999997</v>
      </c>
      <c r="HA75" s="126">
        <f>'2 кв.'!HA76+'1 кв.'!HA81</f>
        <v>5.8449999999999998</v>
      </c>
      <c r="HB75" s="126">
        <f>'2 кв.'!HB76+'1 кв.'!HB81</f>
        <v>18.911999999999999</v>
      </c>
      <c r="HC75" s="126">
        <f>'2 кв.'!HC76+'1 кв.'!HC81</f>
        <v>2.923</v>
      </c>
      <c r="HD75" s="126">
        <f>'2 кв.'!HD76+'1 кв.'!HD81</f>
        <v>12.550999999999998</v>
      </c>
      <c r="HE75" s="126">
        <f>'2 кв.'!HE76+'1 кв.'!HE81</f>
        <v>8.1679999999999993</v>
      </c>
      <c r="HF75" s="126">
        <f>'2 кв.'!HF76+'1 кв.'!HF81</f>
        <v>0</v>
      </c>
      <c r="HG75" s="126">
        <f>'2 кв.'!HG76+'1 кв.'!HG81</f>
        <v>6.49</v>
      </c>
      <c r="HH75" s="126">
        <f>'2 кв.'!HH76+'1 кв.'!HH81</f>
        <v>0</v>
      </c>
      <c r="HI75" s="126">
        <f>'2 кв.'!HI76+'1 кв.'!HI81</f>
        <v>1.4610000000000001</v>
      </c>
      <c r="HJ75" s="126">
        <f>'2 кв.'!HJ76+'1 кв.'!HJ81</f>
        <v>0</v>
      </c>
      <c r="HK75" s="126">
        <f>'2 кв.'!HK76+'1 кв.'!HK81</f>
        <v>1.2849999999999999</v>
      </c>
      <c r="HL75" s="126">
        <f>'2 кв.'!HL76+'1 кв.'!HL81</f>
        <v>4.899</v>
      </c>
      <c r="HM75" s="126">
        <f>'2 кв.'!HM76+'1 кв.'!HM81</f>
        <v>8.1679999999999993</v>
      </c>
      <c r="HN75" s="126">
        <f>'2 кв.'!HN76+'1 кв.'!HN81</f>
        <v>7.3049999999999997</v>
      </c>
      <c r="HO75" s="126">
        <f>'2 кв.'!HO76+'1 кв.'!HO81</f>
        <v>5.8449999999999998</v>
      </c>
      <c r="HP75" s="126">
        <f>'2 кв.'!HP76+'1 кв.'!HP81</f>
        <v>4.383</v>
      </c>
      <c r="HQ75" s="126">
        <f>'2 кв.'!HQ76+'1 кв.'!HQ81</f>
        <v>0</v>
      </c>
      <c r="HR75" s="126">
        <f>'2 кв.'!HR76+'1 кв.'!HR81</f>
        <v>0</v>
      </c>
      <c r="HS75" s="126">
        <f>'2 кв.'!HS76+'1 кв.'!HS81</f>
        <v>0</v>
      </c>
      <c r="HT75" s="126">
        <f>'2 кв.'!HT76+'1 кв.'!HT81</f>
        <v>0</v>
      </c>
      <c r="HU75" s="126">
        <f>'2 кв.'!HU76+'1 кв.'!HU81</f>
        <v>0</v>
      </c>
      <c r="HV75" s="126">
        <f>'2 кв.'!HV76+'1 кв.'!HV81</f>
        <v>0</v>
      </c>
      <c r="HW75" s="126">
        <f>'2 кв.'!HW76+'1 кв.'!HW81</f>
        <v>0</v>
      </c>
      <c r="HX75" s="126">
        <f>'2 кв.'!HX76+'1 кв.'!HX81</f>
        <v>8.1679999999999993</v>
      </c>
      <c r="HY75" s="126">
        <f>'2 кв.'!HY76+'1 кв.'!HY81</f>
        <v>0</v>
      </c>
      <c r="HZ75" s="126">
        <f>'2 кв.'!HZ76+'1 кв.'!HZ81</f>
        <v>0</v>
      </c>
      <c r="IA75" s="126">
        <f>'2 кв.'!IA76+'1 кв.'!IA81</f>
        <v>0</v>
      </c>
      <c r="IB75" s="126">
        <f>'2 кв.'!IB76+'1 кв.'!IB81</f>
        <v>0</v>
      </c>
      <c r="IC75" s="126">
        <f>'2 кв.'!IC76+'1 кв.'!IC81</f>
        <v>0</v>
      </c>
      <c r="ID75" s="126">
        <f>'2 кв.'!ID76+'1 кв.'!ID81</f>
        <v>0</v>
      </c>
      <c r="IE75" s="126">
        <f>'2 кв.'!IE76+'1 кв.'!IE81</f>
        <v>0</v>
      </c>
      <c r="IF75" s="126">
        <f>'2 кв.'!IF76+'1 кв.'!IF81</f>
        <v>1.4610000000000001</v>
      </c>
    </row>
    <row r="76" spans="1:240" ht="13.5" customHeight="1">
      <c r="A76" s="15" t="s">
        <v>98</v>
      </c>
      <c r="B76" s="53" t="s">
        <v>99</v>
      </c>
      <c r="C76" s="16" t="s">
        <v>40</v>
      </c>
      <c r="D76" s="123">
        <f t="shared" si="6"/>
        <v>14</v>
      </c>
      <c r="E76" s="78">
        <f t="shared" si="7"/>
        <v>14</v>
      </c>
      <c r="F76" s="78"/>
      <c r="G76" s="126">
        <f>'2 кв.'!G77+'1 кв.'!G82</f>
        <v>0</v>
      </c>
      <c r="H76" s="126">
        <f>'2 кв.'!H77+'1 кв.'!H82</f>
        <v>0</v>
      </c>
      <c r="I76" s="126">
        <f>'2 кв.'!I77+'1 кв.'!I82</f>
        <v>0</v>
      </c>
      <c r="J76" s="126">
        <f>'2 кв.'!J77+'1 кв.'!J82</f>
        <v>0</v>
      </c>
      <c r="K76" s="126">
        <f>'2 кв.'!K77+'1 кв.'!K82</f>
        <v>0</v>
      </c>
      <c r="L76" s="126">
        <f>'2 кв.'!L77+'1 кв.'!L82</f>
        <v>0</v>
      </c>
      <c r="M76" s="126">
        <f>'2 кв.'!M77+'1 кв.'!M82</f>
        <v>0</v>
      </c>
      <c r="N76" s="126">
        <f>'2 кв.'!N77+'1 кв.'!N82</f>
        <v>0</v>
      </c>
      <c r="O76" s="126">
        <f>'2 кв.'!O77+'1 кв.'!O82</f>
        <v>0</v>
      </c>
      <c r="P76" s="126">
        <f>'2 кв.'!P77+'1 кв.'!P82</f>
        <v>0</v>
      </c>
      <c r="Q76" s="126">
        <f>'2 кв.'!Q77+'1 кв.'!Q82</f>
        <v>0</v>
      </c>
      <c r="R76" s="126">
        <f>'2 кв.'!R77+'1 кв.'!R82</f>
        <v>0</v>
      </c>
      <c r="S76" s="126">
        <f>'2 кв.'!S77+'1 кв.'!S82</f>
        <v>0</v>
      </c>
      <c r="T76" s="126">
        <f>'2 кв.'!T77+'1 кв.'!T82</f>
        <v>0</v>
      </c>
      <c r="U76" s="126">
        <f>'2 кв.'!U77+'1 кв.'!U82</f>
        <v>0</v>
      </c>
      <c r="V76" s="126">
        <f>'2 кв.'!V77+'1 кв.'!V82</f>
        <v>0</v>
      </c>
      <c r="W76" s="126">
        <f>'2 кв.'!W77+'1 кв.'!W82</f>
        <v>0</v>
      </c>
      <c r="X76" s="126">
        <f>'2 кв.'!X77+'1 кв.'!X82</f>
        <v>0</v>
      </c>
      <c r="Y76" s="126">
        <f>'2 кв.'!Y77+'1 кв.'!Y82</f>
        <v>0</v>
      </c>
      <c r="Z76" s="126">
        <f>'2 кв.'!Z77+'1 кв.'!Z82</f>
        <v>0</v>
      </c>
      <c r="AA76" s="126">
        <f>'2 кв.'!AA77+'1 кв.'!AA82</f>
        <v>2</v>
      </c>
      <c r="AB76" s="126">
        <f>'2 кв.'!AB77+'1 кв.'!AB82</f>
        <v>0</v>
      </c>
      <c r="AC76" s="126">
        <f>'2 кв.'!AC77+'1 кв.'!AC82</f>
        <v>0</v>
      </c>
      <c r="AD76" s="126">
        <f>'2 кв.'!AD77+'1 кв.'!AD82</f>
        <v>0</v>
      </c>
      <c r="AE76" s="126">
        <f>'2 кв.'!AE77+'1 кв.'!AE82</f>
        <v>0</v>
      </c>
      <c r="AF76" s="126">
        <f>'2 кв.'!AF77+'1 кв.'!AF82</f>
        <v>0</v>
      </c>
      <c r="AG76" s="126">
        <f>'2 кв.'!AG77+'1 кв.'!AG82</f>
        <v>0</v>
      </c>
      <c r="AH76" s="126">
        <f>'2 кв.'!AH77+'1 кв.'!AH82</f>
        <v>0</v>
      </c>
      <c r="AI76" s="126">
        <f>'2 кв.'!AI77+'1 кв.'!AI82</f>
        <v>0</v>
      </c>
      <c r="AJ76" s="126">
        <f>'2 кв.'!AJ77+'1 кв.'!AJ82</f>
        <v>0</v>
      </c>
      <c r="AK76" s="126">
        <f>'2 кв.'!AK77+'1 кв.'!AK82</f>
        <v>0</v>
      </c>
      <c r="AL76" s="126">
        <f>'2 кв.'!AL77+'1 кв.'!AL82</f>
        <v>0</v>
      </c>
      <c r="AM76" s="126">
        <f>'2 кв.'!AM77+'1 кв.'!AM82</f>
        <v>0</v>
      </c>
      <c r="AN76" s="126">
        <f>'2 кв.'!AN77+'1 кв.'!AN82</f>
        <v>0</v>
      </c>
      <c r="AO76" s="126">
        <f>'2 кв.'!AO77+'1 кв.'!AO82</f>
        <v>0</v>
      </c>
      <c r="AP76" s="126">
        <f>'2 кв.'!AP77+'1 кв.'!AP82</f>
        <v>0</v>
      </c>
      <c r="AQ76" s="126">
        <f>'2 кв.'!AQ77+'1 кв.'!AQ82</f>
        <v>0</v>
      </c>
      <c r="AR76" s="126">
        <f>'2 кв.'!AR77+'1 кв.'!AR82</f>
        <v>0</v>
      </c>
      <c r="AS76" s="126">
        <f>'2 кв.'!AS77+'1 кв.'!AS82</f>
        <v>0</v>
      </c>
      <c r="AT76" s="126">
        <f>'2 кв.'!AT77+'1 кв.'!AT82</f>
        <v>0</v>
      </c>
      <c r="AU76" s="126">
        <f>'2 кв.'!AU77+'1 кв.'!AU82</f>
        <v>1</v>
      </c>
      <c r="AV76" s="126">
        <f>'2 кв.'!AV77+'1 кв.'!AV82</f>
        <v>0</v>
      </c>
      <c r="AW76" s="126">
        <f>'2 кв.'!AW77+'1 кв.'!AW82</f>
        <v>0</v>
      </c>
      <c r="AX76" s="126">
        <f>'2 кв.'!AX77+'1 кв.'!AX82</f>
        <v>0</v>
      </c>
      <c r="AY76" s="126">
        <f>'2 кв.'!AY77+'1 кв.'!AY82</f>
        <v>0</v>
      </c>
      <c r="AZ76" s="126">
        <f>'2 кв.'!AZ77+'1 кв.'!AZ82</f>
        <v>0</v>
      </c>
      <c r="BA76" s="126">
        <f>'2 кв.'!BA77+'1 кв.'!BA82</f>
        <v>0</v>
      </c>
      <c r="BB76" s="126">
        <f>'2 кв.'!BB77+'1 кв.'!BB82</f>
        <v>0</v>
      </c>
      <c r="BC76" s="126">
        <f>'2 кв.'!BC77+'1 кв.'!BC82</f>
        <v>0</v>
      </c>
      <c r="BD76" s="126">
        <f>'2 кв.'!BD77+'1 кв.'!BD82</f>
        <v>0</v>
      </c>
      <c r="BE76" s="126">
        <f>'2 кв.'!BE77+'1 кв.'!BE82</f>
        <v>0</v>
      </c>
      <c r="BF76" s="126">
        <f>'2 кв.'!BF77+'1 кв.'!BF82</f>
        <v>0</v>
      </c>
      <c r="BG76" s="126">
        <f>'2 кв.'!BG77+'1 кв.'!BG82</f>
        <v>0</v>
      </c>
      <c r="BH76" s="126">
        <f>'2 кв.'!BH77+'1 кв.'!BH82</f>
        <v>0</v>
      </c>
      <c r="BI76" s="126">
        <f>'2 кв.'!BI77+'1 кв.'!BI82</f>
        <v>0</v>
      </c>
      <c r="BJ76" s="126">
        <f>'2 кв.'!BJ77+'1 кв.'!BJ82</f>
        <v>0</v>
      </c>
      <c r="BK76" s="126">
        <f>'2 кв.'!BK77+'1 кв.'!BK82</f>
        <v>0</v>
      </c>
      <c r="BL76" s="126">
        <f>'2 кв.'!BL77+'1 кв.'!BL82</f>
        <v>0</v>
      </c>
      <c r="BM76" s="126">
        <f>'2 кв.'!BM77+'1 кв.'!BM82</f>
        <v>0</v>
      </c>
      <c r="BN76" s="126">
        <f>'2 кв.'!BN77+'1 кв.'!BN82</f>
        <v>0</v>
      </c>
      <c r="BO76" s="126">
        <f>'2 кв.'!BO77+'1 кв.'!BO82</f>
        <v>0</v>
      </c>
      <c r="BP76" s="126">
        <f>'2 кв.'!BP77+'1 кв.'!BP82</f>
        <v>0</v>
      </c>
      <c r="BQ76" s="126">
        <f>'2 кв.'!BQ77+'1 кв.'!BQ82</f>
        <v>0</v>
      </c>
      <c r="BR76" s="126">
        <f>'2 кв.'!BR77+'1 кв.'!BR82</f>
        <v>0</v>
      </c>
      <c r="BS76" s="126">
        <f>'2 кв.'!BS77+'1 кв.'!BS82</f>
        <v>0</v>
      </c>
      <c r="BT76" s="126">
        <f>'2 кв.'!BT77+'1 кв.'!BT82</f>
        <v>0</v>
      </c>
      <c r="BU76" s="126">
        <f>'2 кв.'!BU77+'1 кв.'!BU82</f>
        <v>0</v>
      </c>
      <c r="BV76" s="126">
        <f>'2 кв.'!BV77+'1 кв.'!BV82</f>
        <v>0</v>
      </c>
      <c r="BW76" s="126">
        <f>'2 кв.'!BW77+'1 кв.'!BW82</f>
        <v>0</v>
      </c>
      <c r="BX76" s="126">
        <f>'2 кв.'!BX77+'1 кв.'!BX82</f>
        <v>0</v>
      </c>
      <c r="BY76" s="126">
        <f>'2 кв.'!BY77+'1 кв.'!BY82</f>
        <v>0</v>
      </c>
      <c r="BZ76" s="126">
        <f>'2 кв.'!BZ77+'1 кв.'!BZ82</f>
        <v>0</v>
      </c>
      <c r="CA76" s="126">
        <f>'2 кв.'!CA77+'1 кв.'!CA82</f>
        <v>0</v>
      </c>
      <c r="CB76" s="126">
        <f>'2 кв.'!CB77+'1 кв.'!CB82</f>
        <v>0</v>
      </c>
      <c r="CC76" s="126">
        <f>'2 кв.'!CC77+'1 кв.'!CC82</f>
        <v>0</v>
      </c>
      <c r="CD76" s="126">
        <f>'2 кв.'!CD77+'1 кв.'!CD82</f>
        <v>0</v>
      </c>
      <c r="CE76" s="126">
        <f>'2 кв.'!CE77+'1 кв.'!CE82</f>
        <v>0</v>
      </c>
      <c r="CF76" s="126">
        <f>'2 кв.'!CF77+'1 кв.'!CF82</f>
        <v>0</v>
      </c>
      <c r="CG76" s="126">
        <f>'2 кв.'!CG77+'1 кв.'!CG82</f>
        <v>0</v>
      </c>
      <c r="CH76" s="126">
        <f>'2 кв.'!CH77+'1 кв.'!CH82</f>
        <v>0</v>
      </c>
      <c r="CI76" s="126">
        <f>'2 кв.'!CI77+'1 кв.'!CI82</f>
        <v>0</v>
      </c>
      <c r="CJ76" s="126">
        <f>'2 кв.'!CJ77+'1 кв.'!CJ82</f>
        <v>0</v>
      </c>
      <c r="CK76" s="126">
        <f>'2 кв.'!CK77+'1 кв.'!CK82</f>
        <v>0</v>
      </c>
      <c r="CL76" s="126">
        <f>'2 кв.'!CL77+'1 кв.'!CL82</f>
        <v>0</v>
      </c>
      <c r="CM76" s="126">
        <f>'2 кв.'!CM77+'1 кв.'!CM82</f>
        <v>0</v>
      </c>
      <c r="CN76" s="126">
        <f>'2 кв.'!CN77+'1 кв.'!CN82</f>
        <v>0</v>
      </c>
      <c r="CO76" s="126">
        <f>'2 кв.'!CO77+'1 кв.'!CO82</f>
        <v>0</v>
      </c>
      <c r="CP76" s="126">
        <f>'2 кв.'!CP77+'1 кв.'!CP82</f>
        <v>0</v>
      </c>
      <c r="CQ76" s="126">
        <f>'2 кв.'!CQ77+'1 кв.'!CQ82</f>
        <v>0</v>
      </c>
      <c r="CR76" s="126">
        <f>'2 кв.'!CR77+'1 кв.'!CR82</f>
        <v>0</v>
      </c>
      <c r="CS76" s="126">
        <f>'2 кв.'!CS77+'1 кв.'!CS82</f>
        <v>0</v>
      </c>
      <c r="CT76" s="126">
        <f>'2 кв.'!CT77+'1 кв.'!CT82</f>
        <v>0</v>
      </c>
      <c r="CU76" s="126">
        <f>'2 кв.'!CU77+'1 кв.'!CU82</f>
        <v>0</v>
      </c>
      <c r="CV76" s="126">
        <f>'2 кв.'!CV77+'1 кв.'!CV82</f>
        <v>0</v>
      </c>
      <c r="CW76" s="126">
        <f>'2 кв.'!CW77+'1 кв.'!CW82</f>
        <v>0</v>
      </c>
      <c r="CX76" s="126">
        <f>'2 кв.'!CX77+'1 кв.'!CX82</f>
        <v>0</v>
      </c>
      <c r="CY76" s="126">
        <f>'2 кв.'!CY77+'1 кв.'!CY82</f>
        <v>0</v>
      </c>
      <c r="CZ76" s="126">
        <f>'2 кв.'!CZ77+'1 кв.'!CZ82</f>
        <v>0</v>
      </c>
      <c r="DA76" s="126">
        <f>'2 кв.'!DA77+'1 кв.'!DA82</f>
        <v>0</v>
      </c>
      <c r="DB76" s="126">
        <f>'2 кв.'!DB77+'1 кв.'!DB82</f>
        <v>0</v>
      </c>
      <c r="DC76" s="126">
        <f>'2 кв.'!DC77+'1 кв.'!DC82</f>
        <v>0</v>
      </c>
      <c r="DD76" s="126">
        <f>'2 кв.'!DD77+'1 кв.'!DD82</f>
        <v>0</v>
      </c>
      <c r="DE76" s="126">
        <f>'2 кв.'!DE77+'1 кв.'!DE82</f>
        <v>0</v>
      </c>
      <c r="DF76" s="126">
        <f>'2 кв.'!DF77+'1 кв.'!DF82</f>
        <v>0</v>
      </c>
      <c r="DG76" s="126">
        <f>'2 кв.'!DG77+'1 кв.'!DG82</f>
        <v>0</v>
      </c>
      <c r="DH76" s="126">
        <f>'2 кв.'!DH77+'1 кв.'!DH82</f>
        <v>0</v>
      </c>
      <c r="DI76" s="126">
        <f>'2 кв.'!DI77+'1 кв.'!DI82</f>
        <v>0</v>
      </c>
      <c r="DJ76" s="126">
        <f>'2 кв.'!DJ77+'1 кв.'!DJ82</f>
        <v>0</v>
      </c>
      <c r="DK76" s="126">
        <f>'2 кв.'!DK77+'1 кв.'!DK82</f>
        <v>2</v>
      </c>
      <c r="DL76" s="126">
        <f>'2 кв.'!DL77+'1 кв.'!DL82</f>
        <v>0</v>
      </c>
      <c r="DM76" s="126">
        <f>'2 кв.'!DM77+'1 кв.'!DM82</f>
        <v>0</v>
      </c>
      <c r="DN76" s="126">
        <f>'2 кв.'!DN77+'1 кв.'!DN82</f>
        <v>1</v>
      </c>
      <c r="DO76" s="126">
        <f>'2 кв.'!DO77+'1 кв.'!DO82</f>
        <v>0</v>
      </c>
      <c r="DP76" s="126">
        <f>'2 кв.'!DP77+'1 кв.'!DP82</f>
        <v>0</v>
      </c>
      <c r="DQ76" s="126">
        <f>'2 кв.'!DQ77+'1 кв.'!DQ82</f>
        <v>0</v>
      </c>
      <c r="DR76" s="126">
        <f>'2 кв.'!DR77+'1 кв.'!DR82</f>
        <v>0</v>
      </c>
      <c r="DS76" s="126">
        <f>'2 кв.'!DS77+'1 кв.'!DS82</f>
        <v>0</v>
      </c>
      <c r="DT76" s="126">
        <f>'2 кв.'!DT77+'1 кв.'!DT82</f>
        <v>0</v>
      </c>
      <c r="DU76" s="126">
        <f>'2 кв.'!DU77+'1 кв.'!DU82</f>
        <v>0</v>
      </c>
      <c r="DV76" s="126">
        <f>'2 кв.'!DV77+'1 кв.'!DV82</f>
        <v>0</v>
      </c>
      <c r="DW76" s="126">
        <f>'2 кв.'!DW77+'1 кв.'!DW82</f>
        <v>0</v>
      </c>
      <c r="DX76" s="126">
        <f>'2 кв.'!DX77+'1 кв.'!DX82</f>
        <v>0</v>
      </c>
      <c r="DY76" s="126">
        <f>'2 кв.'!DY77+'1 кв.'!DY82</f>
        <v>0</v>
      </c>
      <c r="DZ76" s="126">
        <f>'2 кв.'!DZ77+'1 кв.'!DZ82</f>
        <v>0</v>
      </c>
      <c r="EA76" s="126">
        <f>'2 кв.'!EA77+'1 кв.'!EA82</f>
        <v>0</v>
      </c>
      <c r="EB76" s="126">
        <f>'2 кв.'!EB77+'1 кв.'!EB82</f>
        <v>0</v>
      </c>
      <c r="EC76" s="126">
        <f>'2 кв.'!EC77+'1 кв.'!EC82</f>
        <v>0</v>
      </c>
      <c r="ED76" s="126">
        <f>'2 кв.'!ED77+'1 кв.'!ED82</f>
        <v>0</v>
      </c>
      <c r="EE76" s="126">
        <f>'2 кв.'!EE77+'1 кв.'!EE82</f>
        <v>0</v>
      </c>
      <c r="EF76" s="126">
        <f>'2 кв.'!EF77+'1 кв.'!EF82</f>
        <v>0</v>
      </c>
      <c r="EG76" s="126">
        <f>'2 кв.'!EG77+'1 кв.'!EG82</f>
        <v>0</v>
      </c>
      <c r="EH76" s="126">
        <f>'2 кв.'!EH77+'1 кв.'!EH82</f>
        <v>0</v>
      </c>
      <c r="EI76" s="126">
        <f>'2 кв.'!EI77+'1 кв.'!EI82</f>
        <v>0</v>
      </c>
      <c r="EJ76" s="126">
        <f>'2 кв.'!EJ77+'1 кв.'!EJ82</f>
        <v>0</v>
      </c>
      <c r="EK76" s="126">
        <f>'2 кв.'!EK77+'1 кв.'!EK82</f>
        <v>0</v>
      </c>
      <c r="EL76" s="126">
        <f>'2 кв.'!EL77+'1 кв.'!EL82</f>
        <v>0</v>
      </c>
      <c r="EM76" s="126">
        <f>'2 кв.'!EM77+'1 кв.'!EM82</f>
        <v>0</v>
      </c>
      <c r="EN76" s="126">
        <f>'2 кв.'!EN77+'1 кв.'!EN82</f>
        <v>0</v>
      </c>
      <c r="EO76" s="126">
        <f>'2 кв.'!EO77+'1 кв.'!EO82</f>
        <v>0</v>
      </c>
      <c r="EP76" s="126">
        <f>'2 кв.'!EP77+'1 кв.'!EP82</f>
        <v>0</v>
      </c>
      <c r="EQ76" s="126">
        <f>'2 кв.'!EQ77+'1 кв.'!EQ82</f>
        <v>0</v>
      </c>
      <c r="ER76" s="126">
        <f>'2 кв.'!ER77+'1 кв.'!ER82</f>
        <v>0</v>
      </c>
      <c r="ES76" s="126">
        <f>'2 кв.'!ES77+'1 кв.'!ES82</f>
        <v>0</v>
      </c>
      <c r="ET76" s="126">
        <f>'2 кв.'!ET77+'1 кв.'!ET82</f>
        <v>0</v>
      </c>
      <c r="EU76" s="126">
        <f>'2 кв.'!EU77+'1 кв.'!EU82</f>
        <v>0</v>
      </c>
      <c r="EV76" s="126">
        <f>'2 кв.'!EV77+'1 кв.'!EV82</f>
        <v>0</v>
      </c>
      <c r="EW76" s="126">
        <f>'2 кв.'!EW77+'1 кв.'!EW82</f>
        <v>0</v>
      </c>
      <c r="EX76" s="126">
        <f>'2 кв.'!EX77+'1 кв.'!EX82</f>
        <v>0</v>
      </c>
      <c r="EY76" s="126">
        <f>'2 кв.'!EY77+'1 кв.'!EY82</f>
        <v>0</v>
      </c>
      <c r="EZ76" s="126">
        <f>'2 кв.'!EZ77+'1 кв.'!EZ82</f>
        <v>0</v>
      </c>
      <c r="FA76" s="126">
        <f>'2 кв.'!FA77+'1 кв.'!FA82</f>
        <v>0</v>
      </c>
      <c r="FB76" s="126">
        <f>'2 кв.'!FB77+'1 кв.'!FB82</f>
        <v>0</v>
      </c>
      <c r="FC76" s="126">
        <f>'2 кв.'!FC77+'1 кв.'!FC82</f>
        <v>0</v>
      </c>
      <c r="FD76" s="126">
        <f>'2 кв.'!FD77+'1 кв.'!FD82</f>
        <v>0</v>
      </c>
      <c r="FE76" s="126">
        <f>'2 кв.'!FE77+'1 кв.'!FE82</f>
        <v>0</v>
      </c>
      <c r="FF76" s="126">
        <f>'2 кв.'!FF77+'1 кв.'!FF82</f>
        <v>0</v>
      </c>
      <c r="FG76" s="126">
        <f>'2 кв.'!FG77+'1 кв.'!FG82</f>
        <v>0</v>
      </c>
      <c r="FH76" s="126">
        <f>'2 кв.'!FH77+'1 кв.'!FH82</f>
        <v>0</v>
      </c>
      <c r="FI76" s="126">
        <f>'2 кв.'!FI77+'1 кв.'!FI82</f>
        <v>0</v>
      </c>
      <c r="FJ76" s="126">
        <f>'2 кв.'!FJ77+'1 кв.'!FJ82</f>
        <v>0</v>
      </c>
      <c r="FK76" s="126">
        <f>'2 кв.'!FK77+'1 кв.'!FK82</f>
        <v>0</v>
      </c>
      <c r="FL76" s="126">
        <f>'2 кв.'!FL77+'1 кв.'!FL82</f>
        <v>0</v>
      </c>
      <c r="FM76" s="126">
        <f>'2 кв.'!FM77+'1 кв.'!FM82</f>
        <v>0</v>
      </c>
      <c r="FN76" s="126">
        <f>'2 кв.'!FN77+'1 кв.'!FN82</f>
        <v>0</v>
      </c>
      <c r="FO76" s="126">
        <f>'2 кв.'!FO77+'1 кв.'!FO82</f>
        <v>1</v>
      </c>
      <c r="FP76" s="126">
        <f>'2 кв.'!FP77+'1 кв.'!FP82</f>
        <v>0</v>
      </c>
      <c r="FQ76" s="126">
        <f>'2 кв.'!FQ77+'1 кв.'!FQ82</f>
        <v>0</v>
      </c>
      <c r="FR76" s="126">
        <f>'2 кв.'!FR77+'1 кв.'!FR82</f>
        <v>0</v>
      </c>
      <c r="FS76" s="126">
        <f>'2 кв.'!FS77+'1 кв.'!FS82</f>
        <v>0</v>
      </c>
      <c r="FT76" s="126">
        <f>'2 кв.'!FT77+'1 кв.'!FT82</f>
        <v>0</v>
      </c>
      <c r="FU76" s="126">
        <f>'2 кв.'!FU77+'1 кв.'!FU82</f>
        <v>0</v>
      </c>
      <c r="FV76" s="126">
        <f>'2 кв.'!FV77+'1 кв.'!FV82</f>
        <v>0</v>
      </c>
      <c r="FW76" s="126">
        <f>'2 кв.'!FW77+'1 кв.'!FW82</f>
        <v>0</v>
      </c>
      <c r="FX76" s="126">
        <f>'2 кв.'!FX77+'1 кв.'!FX82</f>
        <v>0</v>
      </c>
      <c r="FY76" s="126">
        <f>'2 кв.'!FY77+'1 кв.'!FY82</f>
        <v>0</v>
      </c>
      <c r="FZ76" s="126">
        <f>'2 кв.'!FZ77+'1 кв.'!FZ82</f>
        <v>0</v>
      </c>
      <c r="GA76" s="126">
        <f>'2 кв.'!GA77+'1 кв.'!GA82</f>
        <v>0</v>
      </c>
      <c r="GB76" s="126">
        <f>'2 кв.'!GB77+'1 кв.'!GB82</f>
        <v>0</v>
      </c>
      <c r="GC76" s="126">
        <f>'2 кв.'!GC77+'1 кв.'!GC82</f>
        <v>0</v>
      </c>
      <c r="GD76" s="126">
        <f>'2 кв.'!GD77+'1 кв.'!GD82</f>
        <v>0</v>
      </c>
      <c r="GE76" s="126">
        <f>'2 кв.'!GE77+'1 кв.'!GE82</f>
        <v>0</v>
      </c>
      <c r="GF76" s="126">
        <f>'2 кв.'!GF77+'1 кв.'!GF82</f>
        <v>0</v>
      </c>
      <c r="GG76" s="126">
        <f>'2 кв.'!GG77+'1 кв.'!GG82</f>
        <v>0</v>
      </c>
      <c r="GH76" s="126">
        <f>'2 кв.'!GH77+'1 кв.'!GH82</f>
        <v>0</v>
      </c>
      <c r="GI76" s="126">
        <f>'2 кв.'!GI77+'1 кв.'!GI82</f>
        <v>0</v>
      </c>
      <c r="GJ76" s="126">
        <f>'2 кв.'!GJ77+'1 кв.'!GJ82</f>
        <v>0</v>
      </c>
      <c r="GK76" s="126">
        <f>'2 кв.'!GK77+'1 кв.'!GK82</f>
        <v>0</v>
      </c>
      <c r="GL76" s="126">
        <f>'2 кв.'!GL77+'1 кв.'!GL82</f>
        <v>0</v>
      </c>
      <c r="GM76" s="126">
        <f>'2 кв.'!GM77+'1 кв.'!GM82</f>
        <v>0</v>
      </c>
      <c r="GN76" s="126">
        <f>'2 кв.'!GN77+'1 кв.'!GN82</f>
        <v>0</v>
      </c>
      <c r="GO76" s="126">
        <f>'2 кв.'!GO77+'1 кв.'!GO82</f>
        <v>0</v>
      </c>
      <c r="GP76" s="126">
        <f>'2 кв.'!GP77+'1 кв.'!GP82</f>
        <v>0</v>
      </c>
      <c r="GQ76" s="126">
        <f>'2 кв.'!GQ77+'1 кв.'!GQ82</f>
        <v>0</v>
      </c>
      <c r="GR76" s="126">
        <f>'2 кв.'!GR77+'1 кв.'!GR82</f>
        <v>0</v>
      </c>
      <c r="GS76" s="126">
        <f>'2 кв.'!GS77+'1 кв.'!GS82</f>
        <v>0</v>
      </c>
      <c r="GT76" s="126">
        <f>'2 кв.'!GT77+'1 кв.'!GT82</f>
        <v>0</v>
      </c>
      <c r="GU76" s="126">
        <f>'2 кв.'!GU77+'1 кв.'!GU82</f>
        <v>0</v>
      </c>
      <c r="GV76" s="126">
        <f>'2 кв.'!GV77+'1 кв.'!GV82</f>
        <v>0</v>
      </c>
      <c r="GW76" s="126">
        <f>'2 кв.'!GW77+'1 кв.'!GW82</f>
        <v>0</v>
      </c>
      <c r="GX76" s="126">
        <f>'2 кв.'!GX77+'1 кв.'!GX82</f>
        <v>0</v>
      </c>
      <c r="GY76" s="126">
        <f>'2 кв.'!GY77+'1 кв.'!GY82</f>
        <v>0</v>
      </c>
      <c r="GZ76" s="126">
        <f>'2 кв.'!GZ77+'1 кв.'!GZ82</f>
        <v>0</v>
      </c>
      <c r="HA76" s="126">
        <f>'2 кв.'!HA77+'1 кв.'!HA82</f>
        <v>0</v>
      </c>
      <c r="HB76" s="126">
        <f>'2 кв.'!HB77+'1 кв.'!HB82</f>
        <v>0</v>
      </c>
      <c r="HC76" s="126">
        <f>'2 кв.'!HC77+'1 кв.'!HC82</f>
        <v>0</v>
      </c>
      <c r="HD76" s="126">
        <f>'2 кв.'!HD77+'1 кв.'!HD82</f>
        <v>0</v>
      </c>
      <c r="HE76" s="126">
        <f>'2 кв.'!HE77+'1 кв.'!HE82</f>
        <v>0</v>
      </c>
      <c r="HF76" s="126">
        <f>'2 кв.'!HF77+'1 кв.'!HF82</f>
        <v>0</v>
      </c>
      <c r="HG76" s="126">
        <f>'2 кв.'!HG77+'1 кв.'!HG82</f>
        <v>0</v>
      </c>
      <c r="HH76" s="126">
        <f>'2 кв.'!HH77+'1 кв.'!HH82</f>
        <v>0</v>
      </c>
      <c r="HI76" s="126">
        <f>'2 кв.'!HI77+'1 кв.'!HI82</f>
        <v>0</v>
      </c>
      <c r="HJ76" s="126">
        <f>'2 кв.'!HJ77+'1 кв.'!HJ82</f>
        <v>0</v>
      </c>
      <c r="HK76" s="126">
        <f>'2 кв.'!HK77+'1 кв.'!HK82</f>
        <v>0</v>
      </c>
      <c r="HL76" s="126">
        <f>'2 кв.'!HL77+'1 кв.'!HL82</f>
        <v>0</v>
      </c>
      <c r="HM76" s="126">
        <f>'2 кв.'!HM77+'1 кв.'!HM82</f>
        <v>0</v>
      </c>
      <c r="HN76" s="126">
        <f>'2 кв.'!HN77+'1 кв.'!HN82</f>
        <v>0</v>
      </c>
      <c r="HO76" s="126">
        <f>'2 кв.'!HO77+'1 кв.'!HO82</f>
        <v>0</v>
      </c>
      <c r="HP76" s="126">
        <f>'2 кв.'!HP77+'1 кв.'!HP82</f>
        <v>0</v>
      </c>
      <c r="HQ76" s="126">
        <f>'2 кв.'!HQ77+'1 кв.'!HQ82</f>
        <v>0</v>
      </c>
      <c r="HR76" s="126">
        <f>'2 кв.'!HR77+'1 кв.'!HR82</f>
        <v>0</v>
      </c>
      <c r="HS76" s="126">
        <f>'2 кв.'!HS77+'1 кв.'!HS82</f>
        <v>0</v>
      </c>
      <c r="HT76" s="126">
        <f>'2 кв.'!HT77+'1 кв.'!HT82</f>
        <v>0</v>
      </c>
      <c r="HU76" s="126">
        <f>'2 кв.'!HU77+'1 кв.'!HU82</f>
        <v>0</v>
      </c>
      <c r="HV76" s="126">
        <f>'2 кв.'!HV77+'1 кв.'!HV82</f>
        <v>0</v>
      </c>
      <c r="HW76" s="126">
        <f>'2 кв.'!HW77+'1 кв.'!HW82</f>
        <v>0</v>
      </c>
      <c r="HX76" s="126">
        <f>'2 кв.'!HX77+'1 кв.'!HX82</f>
        <v>0</v>
      </c>
      <c r="HY76" s="126">
        <f>'2 кв.'!HY77+'1 кв.'!HY82</f>
        <v>0</v>
      </c>
      <c r="HZ76" s="126">
        <f>'2 кв.'!HZ77+'1 кв.'!HZ82</f>
        <v>0</v>
      </c>
      <c r="IA76" s="126">
        <f>'2 кв.'!IA77+'1 кв.'!IA82</f>
        <v>0</v>
      </c>
      <c r="IB76" s="126">
        <f>'2 кв.'!IB77+'1 кв.'!IB82</f>
        <v>0</v>
      </c>
      <c r="IC76" s="126">
        <f>'2 кв.'!IC77+'1 кв.'!IC82</f>
        <v>0</v>
      </c>
      <c r="ID76" s="126">
        <f>'2 кв.'!ID77+'1 кв.'!ID82</f>
        <v>7</v>
      </c>
      <c r="IE76" s="126">
        <f>'2 кв.'!IE77+'1 кв.'!IE82</f>
        <v>0</v>
      </c>
      <c r="IF76" s="126">
        <f>'2 кв.'!IF77+'1 кв.'!IF82</f>
        <v>0</v>
      </c>
    </row>
    <row r="77" spans="1:240" ht="13.5" customHeight="1">
      <c r="A77" s="15"/>
      <c r="B77" s="53"/>
      <c r="C77" s="16" t="s">
        <v>17</v>
      </c>
      <c r="D77" s="123">
        <f t="shared" si="6"/>
        <v>24.614000000000001</v>
      </c>
      <c r="E77" s="78">
        <f t="shared" si="7"/>
        <v>24.614000000000001</v>
      </c>
      <c r="F77" s="78"/>
      <c r="G77" s="126">
        <f>'2 кв.'!G78+'1 кв.'!G83</f>
        <v>0</v>
      </c>
      <c r="H77" s="126">
        <f>'2 кв.'!H78+'1 кв.'!H83</f>
        <v>0</v>
      </c>
      <c r="I77" s="126">
        <f>'2 кв.'!I78+'1 кв.'!I83</f>
        <v>0</v>
      </c>
      <c r="J77" s="126">
        <f>'2 кв.'!J78+'1 кв.'!J83</f>
        <v>0</v>
      </c>
      <c r="K77" s="126">
        <f>'2 кв.'!K78+'1 кв.'!K83</f>
        <v>0</v>
      </c>
      <c r="L77" s="126">
        <f>'2 кв.'!L78+'1 кв.'!L83</f>
        <v>0</v>
      </c>
      <c r="M77" s="126">
        <f>'2 кв.'!M78+'1 кв.'!M83</f>
        <v>0</v>
      </c>
      <c r="N77" s="126">
        <f>'2 кв.'!N78+'1 кв.'!N83</f>
        <v>0</v>
      </c>
      <c r="O77" s="126">
        <f>'2 кв.'!O78+'1 кв.'!O83</f>
        <v>0</v>
      </c>
      <c r="P77" s="126">
        <f>'2 кв.'!P78+'1 кв.'!P83</f>
        <v>0</v>
      </c>
      <c r="Q77" s="126">
        <f>'2 кв.'!Q78+'1 кв.'!Q83</f>
        <v>0</v>
      </c>
      <c r="R77" s="126">
        <f>'2 кв.'!R78+'1 кв.'!R83</f>
        <v>0</v>
      </c>
      <c r="S77" s="126">
        <f>'2 кв.'!S78+'1 кв.'!S83</f>
        <v>0</v>
      </c>
      <c r="T77" s="126">
        <f>'2 кв.'!T78+'1 кв.'!T83</f>
        <v>0</v>
      </c>
      <c r="U77" s="126">
        <f>'2 кв.'!U78+'1 кв.'!U83</f>
        <v>0</v>
      </c>
      <c r="V77" s="126">
        <f>'2 кв.'!V78+'1 кв.'!V83</f>
        <v>0</v>
      </c>
      <c r="W77" s="126">
        <f>'2 кв.'!W78+'1 кв.'!W83</f>
        <v>0</v>
      </c>
      <c r="X77" s="126">
        <f>'2 кв.'!X78+'1 кв.'!X83</f>
        <v>0</v>
      </c>
      <c r="Y77" s="126">
        <f>'2 кв.'!Y78+'1 кв.'!Y83</f>
        <v>0</v>
      </c>
      <c r="Z77" s="126">
        <f>'2 кв.'!Z78+'1 кв.'!Z83</f>
        <v>0</v>
      </c>
      <c r="AA77" s="126">
        <f>'2 кв.'!AA78+'1 кв.'!AA83</f>
        <v>6.3860000000000001</v>
      </c>
      <c r="AB77" s="126">
        <f>'2 кв.'!AB78+'1 кв.'!AB83</f>
        <v>0</v>
      </c>
      <c r="AC77" s="126">
        <f>'2 кв.'!AC78+'1 кв.'!AC83</f>
        <v>0</v>
      </c>
      <c r="AD77" s="126">
        <f>'2 кв.'!AD78+'1 кв.'!AD83</f>
        <v>0</v>
      </c>
      <c r="AE77" s="126">
        <f>'2 кв.'!AE78+'1 кв.'!AE83</f>
        <v>0</v>
      </c>
      <c r="AF77" s="126">
        <f>'2 кв.'!AF78+'1 кв.'!AF83</f>
        <v>0</v>
      </c>
      <c r="AG77" s="126">
        <f>'2 кв.'!AG78+'1 кв.'!AG83</f>
        <v>0</v>
      </c>
      <c r="AH77" s="126">
        <f>'2 кв.'!AH78+'1 кв.'!AH83</f>
        <v>0</v>
      </c>
      <c r="AI77" s="126">
        <f>'2 кв.'!AI78+'1 кв.'!AI83</f>
        <v>0</v>
      </c>
      <c r="AJ77" s="126">
        <f>'2 кв.'!AJ78+'1 кв.'!AJ83</f>
        <v>0</v>
      </c>
      <c r="AK77" s="126">
        <f>'2 кв.'!AK78+'1 кв.'!AK83</f>
        <v>0</v>
      </c>
      <c r="AL77" s="126">
        <f>'2 кв.'!AL78+'1 кв.'!AL83</f>
        <v>0</v>
      </c>
      <c r="AM77" s="126">
        <f>'2 кв.'!AM78+'1 кв.'!AM83</f>
        <v>0</v>
      </c>
      <c r="AN77" s="126">
        <f>'2 кв.'!AN78+'1 кв.'!AN83</f>
        <v>0</v>
      </c>
      <c r="AO77" s="126">
        <f>'2 кв.'!AO78+'1 кв.'!AO83</f>
        <v>0</v>
      </c>
      <c r="AP77" s="126">
        <f>'2 кв.'!AP78+'1 кв.'!AP83</f>
        <v>0</v>
      </c>
      <c r="AQ77" s="126">
        <f>'2 кв.'!AQ78+'1 кв.'!AQ83</f>
        <v>0</v>
      </c>
      <c r="AR77" s="126">
        <f>'2 кв.'!AR78+'1 кв.'!AR83</f>
        <v>0</v>
      </c>
      <c r="AS77" s="126">
        <f>'2 кв.'!AS78+'1 кв.'!AS83</f>
        <v>0</v>
      </c>
      <c r="AT77" s="126">
        <f>'2 кв.'!AT78+'1 кв.'!AT83</f>
        <v>0</v>
      </c>
      <c r="AU77" s="126">
        <f>'2 кв.'!AU78+'1 кв.'!AU83</f>
        <v>1.69</v>
      </c>
      <c r="AV77" s="126">
        <f>'2 кв.'!AV78+'1 кв.'!AV83</f>
        <v>0</v>
      </c>
      <c r="AW77" s="126">
        <f>'2 кв.'!AW78+'1 кв.'!AW83</f>
        <v>0</v>
      </c>
      <c r="AX77" s="126">
        <f>'2 кв.'!AX78+'1 кв.'!AX83</f>
        <v>0</v>
      </c>
      <c r="AY77" s="126">
        <f>'2 кв.'!AY78+'1 кв.'!AY83</f>
        <v>0</v>
      </c>
      <c r="AZ77" s="126">
        <f>'2 кв.'!AZ78+'1 кв.'!AZ83</f>
        <v>0</v>
      </c>
      <c r="BA77" s="126">
        <f>'2 кв.'!BA78+'1 кв.'!BA83</f>
        <v>0</v>
      </c>
      <c r="BB77" s="126">
        <f>'2 кв.'!BB78+'1 кв.'!BB83</f>
        <v>0</v>
      </c>
      <c r="BC77" s="126">
        <f>'2 кв.'!BC78+'1 кв.'!BC83</f>
        <v>0</v>
      </c>
      <c r="BD77" s="126">
        <f>'2 кв.'!BD78+'1 кв.'!BD83</f>
        <v>0</v>
      </c>
      <c r="BE77" s="126">
        <f>'2 кв.'!BE78+'1 кв.'!BE83</f>
        <v>0</v>
      </c>
      <c r="BF77" s="126">
        <f>'2 кв.'!BF78+'1 кв.'!BF83</f>
        <v>0</v>
      </c>
      <c r="BG77" s="126">
        <f>'2 кв.'!BG78+'1 кв.'!BG83</f>
        <v>0</v>
      </c>
      <c r="BH77" s="126">
        <f>'2 кв.'!BH78+'1 кв.'!BH83</f>
        <v>0</v>
      </c>
      <c r="BI77" s="126">
        <f>'2 кв.'!BI78+'1 кв.'!BI83</f>
        <v>0</v>
      </c>
      <c r="BJ77" s="126">
        <f>'2 кв.'!BJ78+'1 кв.'!BJ83</f>
        <v>0</v>
      </c>
      <c r="BK77" s="126">
        <f>'2 кв.'!BK78+'1 кв.'!BK83</f>
        <v>0</v>
      </c>
      <c r="BL77" s="126">
        <f>'2 кв.'!BL78+'1 кв.'!BL83</f>
        <v>0</v>
      </c>
      <c r="BM77" s="126">
        <f>'2 кв.'!BM78+'1 кв.'!BM83</f>
        <v>0</v>
      </c>
      <c r="BN77" s="126">
        <f>'2 кв.'!BN78+'1 кв.'!BN83</f>
        <v>0</v>
      </c>
      <c r="BO77" s="126">
        <f>'2 кв.'!BO78+'1 кв.'!BO83</f>
        <v>0</v>
      </c>
      <c r="BP77" s="126">
        <f>'2 кв.'!BP78+'1 кв.'!BP83</f>
        <v>0</v>
      </c>
      <c r="BQ77" s="126">
        <f>'2 кв.'!BQ78+'1 кв.'!BQ83</f>
        <v>0</v>
      </c>
      <c r="BR77" s="126">
        <f>'2 кв.'!BR78+'1 кв.'!BR83</f>
        <v>0</v>
      </c>
      <c r="BS77" s="126">
        <f>'2 кв.'!BS78+'1 кв.'!BS83</f>
        <v>0</v>
      </c>
      <c r="BT77" s="126">
        <f>'2 кв.'!BT78+'1 кв.'!BT83</f>
        <v>0</v>
      </c>
      <c r="BU77" s="126">
        <f>'2 кв.'!BU78+'1 кв.'!BU83</f>
        <v>0</v>
      </c>
      <c r="BV77" s="126">
        <f>'2 кв.'!BV78+'1 кв.'!BV83</f>
        <v>0</v>
      </c>
      <c r="BW77" s="126">
        <f>'2 кв.'!BW78+'1 кв.'!BW83</f>
        <v>0</v>
      </c>
      <c r="BX77" s="126">
        <f>'2 кв.'!BX78+'1 кв.'!BX83</f>
        <v>0</v>
      </c>
      <c r="BY77" s="126">
        <f>'2 кв.'!BY78+'1 кв.'!BY83</f>
        <v>0</v>
      </c>
      <c r="BZ77" s="126">
        <f>'2 кв.'!BZ78+'1 кв.'!BZ83</f>
        <v>0</v>
      </c>
      <c r="CA77" s="126">
        <f>'2 кв.'!CA78+'1 кв.'!CA83</f>
        <v>0</v>
      </c>
      <c r="CB77" s="126">
        <f>'2 кв.'!CB78+'1 кв.'!CB83</f>
        <v>0</v>
      </c>
      <c r="CC77" s="126">
        <f>'2 кв.'!CC78+'1 кв.'!CC83</f>
        <v>0</v>
      </c>
      <c r="CD77" s="126">
        <f>'2 кв.'!CD78+'1 кв.'!CD83</f>
        <v>0</v>
      </c>
      <c r="CE77" s="126">
        <f>'2 кв.'!CE78+'1 кв.'!CE83</f>
        <v>0</v>
      </c>
      <c r="CF77" s="126">
        <f>'2 кв.'!CF78+'1 кв.'!CF83</f>
        <v>0</v>
      </c>
      <c r="CG77" s="126">
        <f>'2 кв.'!CG78+'1 кв.'!CG83</f>
        <v>0</v>
      </c>
      <c r="CH77" s="126">
        <f>'2 кв.'!CH78+'1 кв.'!CH83</f>
        <v>0</v>
      </c>
      <c r="CI77" s="126">
        <f>'2 кв.'!CI78+'1 кв.'!CI83</f>
        <v>0</v>
      </c>
      <c r="CJ77" s="126">
        <f>'2 кв.'!CJ78+'1 кв.'!CJ83</f>
        <v>0</v>
      </c>
      <c r="CK77" s="126">
        <f>'2 кв.'!CK78+'1 кв.'!CK83</f>
        <v>0</v>
      </c>
      <c r="CL77" s="126">
        <f>'2 кв.'!CL78+'1 кв.'!CL83</f>
        <v>0</v>
      </c>
      <c r="CM77" s="126">
        <f>'2 кв.'!CM78+'1 кв.'!CM83</f>
        <v>0</v>
      </c>
      <c r="CN77" s="126">
        <f>'2 кв.'!CN78+'1 кв.'!CN83</f>
        <v>0</v>
      </c>
      <c r="CO77" s="126">
        <f>'2 кв.'!CO78+'1 кв.'!CO83</f>
        <v>0</v>
      </c>
      <c r="CP77" s="126">
        <f>'2 кв.'!CP78+'1 кв.'!CP83</f>
        <v>0</v>
      </c>
      <c r="CQ77" s="126">
        <f>'2 кв.'!CQ78+'1 кв.'!CQ83</f>
        <v>0</v>
      </c>
      <c r="CR77" s="126">
        <f>'2 кв.'!CR78+'1 кв.'!CR83</f>
        <v>0</v>
      </c>
      <c r="CS77" s="126">
        <f>'2 кв.'!CS78+'1 кв.'!CS83</f>
        <v>0</v>
      </c>
      <c r="CT77" s="126">
        <f>'2 кв.'!CT78+'1 кв.'!CT83</f>
        <v>0</v>
      </c>
      <c r="CU77" s="126">
        <f>'2 кв.'!CU78+'1 кв.'!CU83</f>
        <v>0</v>
      </c>
      <c r="CV77" s="126">
        <f>'2 кв.'!CV78+'1 кв.'!CV83</f>
        <v>0</v>
      </c>
      <c r="CW77" s="126">
        <f>'2 кв.'!CW78+'1 кв.'!CW83</f>
        <v>0</v>
      </c>
      <c r="CX77" s="126">
        <f>'2 кв.'!CX78+'1 кв.'!CX83</f>
        <v>0</v>
      </c>
      <c r="CY77" s="126">
        <f>'2 кв.'!CY78+'1 кв.'!CY83</f>
        <v>0</v>
      </c>
      <c r="CZ77" s="126">
        <f>'2 кв.'!CZ78+'1 кв.'!CZ83</f>
        <v>0</v>
      </c>
      <c r="DA77" s="126">
        <f>'2 кв.'!DA78+'1 кв.'!DA83</f>
        <v>0</v>
      </c>
      <c r="DB77" s="126">
        <f>'2 кв.'!DB78+'1 кв.'!DB83</f>
        <v>0</v>
      </c>
      <c r="DC77" s="126">
        <f>'2 кв.'!DC78+'1 кв.'!DC83</f>
        <v>0</v>
      </c>
      <c r="DD77" s="126">
        <f>'2 кв.'!DD78+'1 кв.'!DD83</f>
        <v>0</v>
      </c>
      <c r="DE77" s="126">
        <f>'2 кв.'!DE78+'1 кв.'!DE83</f>
        <v>0</v>
      </c>
      <c r="DF77" s="126">
        <f>'2 кв.'!DF78+'1 кв.'!DF83</f>
        <v>0</v>
      </c>
      <c r="DG77" s="126">
        <f>'2 кв.'!DG78+'1 кв.'!DG83</f>
        <v>0</v>
      </c>
      <c r="DH77" s="126">
        <f>'2 кв.'!DH78+'1 кв.'!DH83</f>
        <v>0</v>
      </c>
      <c r="DI77" s="126">
        <f>'2 кв.'!DI78+'1 кв.'!DI83</f>
        <v>0</v>
      </c>
      <c r="DJ77" s="126">
        <f>'2 кв.'!DJ78+'1 кв.'!DJ83</f>
        <v>0</v>
      </c>
      <c r="DK77" s="126">
        <f>'2 кв.'!DK78+'1 кв.'!DK83</f>
        <v>2.7650000000000001</v>
      </c>
      <c r="DL77" s="126">
        <f>'2 кв.'!DL78+'1 кв.'!DL83</f>
        <v>0</v>
      </c>
      <c r="DM77" s="126">
        <f>'2 кв.'!DM78+'1 кв.'!DM83</f>
        <v>0</v>
      </c>
      <c r="DN77" s="126">
        <f>'2 кв.'!DN78+'1 кв.'!DN83</f>
        <v>2.7120000000000002</v>
      </c>
      <c r="DO77" s="126">
        <f>'2 кв.'!DO78+'1 кв.'!DO83</f>
        <v>0</v>
      </c>
      <c r="DP77" s="126">
        <f>'2 кв.'!DP78+'1 кв.'!DP83</f>
        <v>0</v>
      </c>
      <c r="DQ77" s="126">
        <f>'2 кв.'!DQ78+'1 кв.'!DQ83</f>
        <v>0</v>
      </c>
      <c r="DR77" s="126">
        <f>'2 кв.'!DR78+'1 кв.'!DR83</f>
        <v>0</v>
      </c>
      <c r="DS77" s="126">
        <f>'2 кв.'!DS78+'1 кв.'!DS83</f>
        <v>0</v>
      </c>
      <c r="DT77" s="126">
        <f>'2 кв.'!DT78+'1 кв.'!DT83</f>
        <v>0</v>
      </c>
      <c r="DU77" s="126">
        <f>'2 кв.'!DU78+'1 кв.'!DU83</f>
        <v>0</v>
      </c>
      <c r="DV77" s="126">
        <f>'2 кв.'!DV78+'1 кв.'!DV83</f>
        <v>0</v>
      </c>
      <c r="DW77" s="126">
        <f>'2 кв.'!DW78+'1 кв.'!DW83</f>
        <v>0</v>
      </c>
      <c r="DX77" s="126">
        <f>'2 кв.'!DX78+'1 кв.'!DX83</f>
        <v>0</v>
      </c>
      <c r="DY77" s="126">
        <f>'2 кв.'!DY78+'1 кв.'!DY83</f>
        <v>0</v>
      </c>
      <c r="DZ77" s="126">
        <f>'2 кв.'!DZ78+'1 кв.'!DZ83</f>
        <v>0</v>
      </c>
      <c r="EA77" s="126">
        <f>'2 кв.'!EA78+'1 кв.'!EA83</f>
        <v>0</v>
      </c>
      <c r="EB77" s="126">
        <f>'2 кв.'!EB78+'1 кв.'!EB83</f>
        <v>0</v>
      </c>
      <c r="EC77" s="126">
        <f>'2 кв.'!EC78+'1 кв.'!EC83</f>
        <v>0</v>
      </c>
      <c r="ED77" s="126">
        <f>'2 кв.'!ED78+'1 кв.'!ED83</f>
        <v>0</v>
      </c>
      <c r="EE77" s="126">
        <f>'2 кв.'!EE78+'1 кв.'!EE83</f>
        <v>0</v>
      </c>
      <c r="EF77" s="126">
        <f>'2 кв.'!EF78+'1 кв.'!EF83</f>
        <v>0</v>
      </c>
      <c r="EG77" s="126">
        <f>'2 кв.'!EG78+'1 кв.'!EG83</f>
        <v>0</v>
      </c>
      <c r="EH77" s="126">
        <f>'2 кв.'!EH78+'1 кв.'!EH83</f>
        <v>0</v>
      </c>
      <c r="EI77" s="126">
        <f>'2 кв.'!EI78+'1 кв.'!EI83</f>
        <v>0</v>
      </c>
      <c r="EJ77" s="126">
        <f>'2 кв.'!EJ78+'1 кв.'!EJ83</f>
        <v>0</v>
      </c>
      <c r="EK77" s="126">
        <f>'2 кв.'!EK78+'1 кв.'!EK83</f>
        <v>0</v>
      </c>
      <c r="EL77" s="126">
        <f>'2 кв.'!EL78+'1 кв.'!EL83</f>
        <v>0</v>
      </c>
      <c r="EM77" s="126">
        <f>'2 кв.'!EM78+'1 кв.'!EM83</f>
        <v>0</v>
      </c>
      <c r="EN77" s="126">
        <f>'2 кв.'!EN78+'1 кв.'!EN83</f>
        <v>0</v>
      </c>
      <c r="EO77" s="126">
        <f>'2 кв.'!EO78+'1 кв.'!EO83</f>
        <v>0</v>
      </c>
      <c r="EP77" s="126">
        <f>'2 кв.'!EP78+'1 кв.'!EP83</f>
        <v>0</v>
      </c>
      <c r="EQ77" s="126">
        <f>'2 кв.'!EQ78+'1 кв.'!EQ83</f>
        <v>0</v>
      </c>
      <c r="ER77" s="126">
        <f>'2 кв.'!ER78+'1 кв.'!ER83</f>
        <v>0</v>
      </c>
      <c r="ES77" s="126">
        <f>'2 кв.'!ES78+'1 кв.'!ES83</f>
        <v>0</v>
      </c>
      <c r="ET77" s="126">
        <f>'2 кв.'!ET78+'1 кв.'!ET83</f>
        <v>0</v>
      </c>
      <c r="EU77" s="126">
        <f>'2 кв.'!EU78+'1 кв.'!EU83</f>
        <v>0</v>
      </c>
      <c r="EV77" s="126">
        <f>'2 кв.'!EV78+'1 кв.'!EV83</f>
        <v>0</v>
      </c>
      <c r="EW77" s="126">
        <f>'2 кв.'!EW78+'1 кв.'!EW83</f>
        <v>0</v>
      </c>
      <c r="EX77" s="126">
        <f>'2 кв.'!EX78+'1 кв.'!EX83</f>
        <v>0</v>
      </c>
      <c r="EY77" s="126">
        <f>'2 кв.'!EY78+'1 кв.'!EY83</f>
        <v>0</v>
      </c>
      <c r="EZ77" s="126">
        <f>'2 кв.'!EZ78+'1 кв.'!EZ83</f>
        <v>0</v>
      </c>
      <c r="FA77" s="126">
        <f>'2 кв.'!FA78+'1 кв.'!FA83</f>
        <v>0</v>
      </c>
      <c r="FB77" s="126">
        <f>'2 кв.'!FB78+'1 кв.'!FB83</f>
        <v>0</v>
      </c>
      <c r="FC77" s="126">
        <f>'2 кв.'!FC78+'1 кв.'!FC83</f>
        <v>0</v>
      </c>
      <c r="FD77" s="126">
        <f>'2 кв.'!FD78+'1 кв.'!FD83</f>
        <v>0</v>
      </c>
      <c r="FE77" s="126">
        <f>'2 кв.'!FE78+'1 кв.'!FE83</f>
        <v>0</v>
      </c>
      <c r="FF77" s="126">
        <f>'2 кв.'!FF78+'1 кв.'!FF83</f>
        <v>0</v>
      </c>
      <c r="FG77" s="126">
        <f>'2 кв.'!FG78+'1 кв.'!FG83</f>
        <v>0</v>
      </c>
      <c r="FH77" s="126">
        <f>'2 кв.'!FH78+'1 кв.'!FH83</f>
        <v>0</v>
      </c>
      <c r="FI77" s="126">
        <f>'2 кв.'!FI78+'1 кв.'!FI83</f>
        <v>0</v>
      </c>
      <c r="FJ77" s="126">
        <f>'2 кв.'!FJ78+'1 кв.'!FJ83</f>
        <v>0</v>
      </c>
      <c r="FK77" s="126">
        <f>'2 кв.'!FK78+'1 кв.'!FK83</f>
        <v>0</v>
      </c>
      <c r="FL77" s="126">
        <f>'2 кв.'!FL78+'1 кв.'!FL83</f>
        <v>0</v>
      </c>
      <c r="FM77" s="126">
        <f>'2 кв.'!FM78+'1 кв.'!FM83</f>
        <v>0</v>
      </c>
      <c r="FN77" s="126">
        <f>'2 кв.'!FN78+'1 кв.'!FN83</f>
        <v>0</v>
      </c>
      <c r="FO77" s="126">
        <f>'2 кв.'!FO78+'1 кв.'!FO83</f>
        <v>1.383</v>
      </c>
      <c r="FP77" s="126">
        <f>'2 кв.'!FP78+'1 кв.'!FP83</f>
        <v>0</v>
      </c>
      <c r="FQ77" s="126">
        <f>'2 кв.'!FQ78+'1 кв.'!FQ83</f>
        <v>0</v>
      </c>
      <c r="FR77" s="126">
        <f>'2 кв.'!FR78+'1 кв.'!FR83</f>
        <v>0</v>
      </c>
      <c r="FS77" s="126">
        <f>'2 кв.'!FS78+'1 кв.'!FS83</f>
        <v>0</v>
      </c>
      <c r="FT77" s="126">
        <f>'2 кв.'!FT78+'1 кв.'!FT83</f>
        <v>0</v>
      </c>
      <c r="FU77" s="126">
        <f>'2 кв.'!FU78+'1 кв.'!FU83</f>
        <v>0</v>
      </c>
      <c r="FV77" s="126">
        <f>'2 кв.'!FV78+'1 кв.'!FV83</f>
        <v>0</v>
      </c>
      <c r="FW77" s="126">
        <f>'2 кв.'!FW78+'1 кв.'!FW83</f>
        <v>0</v>
      </c>
      <c r="FX77" s="126">
        <f>'2 кв.'!FX78+'1 кв.'!FX83</f>
        <v>0</v>
      </c>
      <c r="FY77" s="126">
        <f>'2 кв.'!FY78+'1 кв.'!FY83</f>
        <v>0</v>
      </c>
      <c r="FZ77" s="126">
        <f>'2 кв.'!FZ78+'1 кв.'!FZ83</f>
        <v>0</v>
      </c>
      <c r="GA77" s="126">
        <f>'2 кв.'!GA78+'1 кв.'!GA83</f>
        <v>0</v>
      </c>
      <c r="GB77" s="126">
        <f>'2 кв.'!GB78+'1 кв.'!GB83</f>
        <v>0</v>
      </c>
      <c r="GC77" s="126">
        <f>'2 кв.'!GC78+'1 кв.'!GC83</f>
        <v>0</v>
      </c>
      <c r="GD77" s="126">
        <f>'2 кв.'!GD78+'1 кв.'!GD83</f>
        <v>0</v>
      </c>
      <c r="GE77" s="126">
        <f>'2 кв.'!GE78+'1 кв.'!GE83</f>
        <v>0</v>
      </c>
      <c r="GF77" s="126">
        <f>'2 кв.'!GF78+'1 кв.'!GF83</f>
        <v>0</v>
      </c>
      <c r="GG77" s="126">
        <f>'2 кв.'!GG78+'1 кв.'!GG83</f>
        <v>0</v>
      </c>
      <c r="GH77" s="126">
        <f>'2 кв.'!GH78+'1 кв.'!GH83</f>
        <v>0</v>
      </c>
      <c r="GI77" s="126">
        <f>'2 кв.'!GI78+'1 кв.'!GI83</f>
        <v>0</v>
      </c>
      <c r="GJ77" s="126">
        <f>'2 кв.'!GJ78+'1 кв.'!GJ83</f>
        <v>0</v>
      </c>
      <c r="GK77" s="126">
        <f>'2 кв.'!GK78+'1 кв.'!GK83</f>
        <v>0</v>
      </c>
      <c r="GL77" s="126">
        <f>'2 кв.'!GL78+'1 кв.'!GL83</f>
        <v>0</v>
      </c>
      <c r="GM77" s="126">
        <f>'2 кв.'!GM78+'1 кв.'!GM83</f>
        <v>0</v>
      </c>
      <c r="GN77" s="126">
        <f>'2 кв.'!GN78+'1 кв.'!GN83</f>
        <v>0</v>
      </c>
      <c r="GO77" s="126">
        <f>'2 кв.'!GO78+'1 кв.'!GO83</f>
        <v>0</v>
      </c>
      <c r="GP77" s="126">
        <f>'2 кв.'!GP78+'1 кв.'!GP83</f>
        <v>0</v>
      </c>
      <c r="GQ77" s="126">
        <f>'2 кв.'!GQ78+'1 кв.'!GQ83</f>
        <v>0</v>
      </c>
      <c r="GR77" s="126">
        <f>'2 кв.'!GR78+'1 кв.'!GR83</f>
        <v>0</v>
      </c>
      <c r="GS77" s="126">
        <f>'2 кв.'!GS78+'1 кв.'!GS83</f>
        <v>0</v>
      </c>
      <c r="GT77" s="126">
        <f>'2 кв.'!GT78+'1 кв.'!GT83</f>
        <v>0</v>
      </c>
      <c r="GU77" s="126">
        <f>'2 кв.'!GU78+'1 кв.'!GU83</f>
        <v>0</v>
      </c>
      <c r="GV77" s="126">
        <f>'2 кв.'!GV78+'1 кв.'!GV83</f>
        <v>0</v>
      </c>
      <c r="GW77" s="126">
        <f>'2 кв.'!GW78+'1 кв.'!GW83</f>
        <v>0</v>
      </c>
      <c r="GX77" s="126">
        <f>'2 кв.'!GX78+'1 кв.'!GX83</f>
        <v>0</v>
      </c>
      <c r="GY77" s="126">
        <f>'2 кв.'!GY78+'1 кв.'!GY83</f>
        <v>0</v>
      </c>
      <c r="GZ77" s="126">
        <f>'2 кв.'!GZ78+'1 кв.'!GZ83</f>
        <v>0</v>
      </c>
      <c r="HA77" s="126">
        <f>'2 кв.'!HA78+'1 кв.'!HA83</f>
        <v>0</v>
      </c>
      <c r="HB77" s="126">
        <f>'2 кв.'!HB78+'1 кв.'!HB83</f>
        <v>0</v>
      </c>
      <c r="HC77" s="126">
        <f>'2 кв.'!HC78+'1 кв.'!HC83</f>
        <v>0</v>
      </c>
      <c r="HD77" s="126">
        <f>'2 кв.'!HD78+'1 кв.'!HD83</f>
        <v>0</v>
      </c>
      <c r="HE77" s="126">
        <f>'2 кв.'!HE78+'1 кв.'!HE83</f>
        <v>0</v>
      </c>
      <c r="HF77" s="126">
        <f>'2 кв.'!HF78+'1 кв.'!HF83</f>
        <v>0</v>
      </c>
      <c r="HG77" s="126">
        <f>'2 кв.'!HG78+'1 кв.'!HG83</f>
        <v>0</v>
      </c>
      <c r="HH77" s="126">
        <f>'2 кв.'!HH78+'1 кв.'!HH83</f>
        <v>0</v>
      </c>
      <c r="HI77" s="126">
        <f>'2 кв.'!HI78+'1 кв.'!HI83</f>
        <v>0</v>
      </c>
      <c r="HJ77" s="126">
        <f>'2 кв.'!HJ78+'1 кв.'!HJ83</f>
        <v>0</v>
      </c>
      <c r="HK77" s="126">
        <f>'2 кв.'!HK78+'1 кв.'!HK83</f>
        <v>0</v>
      </c>
      <c r="HL77" s="126">
        <f>'2 кв.'!HL78+'1 кв.'!HL83</f>
        <v>0</v>
      </c>
      <c r="HM77" s="126">
        <f>'2 кв.'!HM78+'1 кв.'!HM83</f>
        <v>0</v>
      </c>
      <c r="HN77" s="126">
        <f>'2 кв.'!HN78+'1 кв.'!HN83</f>
        <v>0</v>
      </c>
      <c r="HO77" s="126">
        <f>'2 кв.'!HO78+'1 кв.'!HO83</f>
        <v>0</v>
      </c>
      <c r="HP77" s="126">
        <f>'2 кв.'!HP78+'1 кв.'!HP83</f>
        <v>0</v>
      </c>
      <c r="HQ77" s="126">
        <f>'2 кв.'!HQ78+'1 кв.'!HQ83</f>
        <v>0</v>
      </c>
      <c r="HR77" s="126">
        <f>'2 кв.'!HR78+'1 кв.'!HR83</f>
        <v>0</v>
      </c>
      <c r="HS77" s="126">
        <f>'2 кв.'!HS78+'1 кв.'!HS83</f>
        <v>0</v>
      </c>
      <c r="HT77" s="126">
        <f>'2 кв.'!HT78+'1 кв.'!HT83</f>
        <v>0</v>
      </c>
      <c r="HU77" s="126">
        <f>'2 кв.'!HU78+'1 кв.'!HU83</f>
        <v>0</v>
      </c>
      <c r="HV77" s="126">
        <f>'2 кв.'!HV78+'1 кв.'!HV83</f>
        <v>0</v>
      </c>
      <c r="HW77" s="126">
        <f>'2 кв.'!HW78+'1 кв.'!HW83</f>
        <v>0</v>
      </c>
      <c r="HX77" s="126">
        <f>'2 кв.'!HX78+'1 кв.'!HX83</f>
        <v>0</v>
      </c>
      <c r="HY77" s="126">
        <f>'2 кв.'!HY78+'1 кв.'!HY83</f>
        <v>0</v>
      </c>
      <c r="HZ77" s="126">
        <f>'2 кв.'!HZ78+'1 кв.'!HZ83</f>
        <v>0</v>
      </c>
      <c r="IA77" s="126">
        <f>'2 кв.'!IA78+'1 кв.'!IA83</f>
        <v>0</v>
      </c>
      <c r="IB77" s="126">
        <f>'2 кв.'!IB78+'1 кв.'!IB83</f>
        <v>0</v>
      </c>
      <c r="IC77" s="126">
        <f>'2 кв.'!IC78+'1 кв.'!IC83</f>
        <v>0</v>
      </c>
      <c r="ID77" s="126">
        <f>'2 кв.'!ID78+'1 кв.'!ID83</f>
        <v>9.6780000000000008</v>
      </c>
      <c r="IE77" s="126">
        <f>'2 кв.'!IE78+'1 кв.'!IE83</f>
        <v>0</v>
      </c>
      <c r="IF77" s="126">
        <f>'2 кв.'!IF78+'1 кв.'!IF83</f>
        <v>0</v>
      </c>
    </row>
    <row r="78" spans="1:240" ht="13.5" customHeight="1">
      <c r="A78" s="15" t="s">
        <v>100</v>
      </c>
      <c r="B78" s="54" t="s">
        <v>101</v>
      </c>
      <c r="C78" s="16" t="s">
        <v>40</v>
      </c>
      <c r="D78" s="123">
        <f t="shared" si="6"/>
        <v>797</v>
      </c>
      <c r="E78" s="78">
        <f t="shared" si="7"/>
        <v>797</v>
      </c>
      <c r="F78" s="78"/>
      <c r="G78" s="126">
        <f>'2 кв.'!G79+'1 кв.'!G84</f>
        <v>5</v>
      </c>
      <c r="H78" s="126">
        <f>'2 кв.'!H79+'1 кв.'!H84</f>
        <v>2</v>
      </c>
      <c r="I78" s="126">
        <f>'2 кв.'!I79+'1 кв.'!I84</f>
        <v>0</v>
      </c>
      <c r="J78" s="126">
        <f>'2 кв.'!J79+'1 кв.'!J84</f>
        <v>0</v>
      </c>
      <c r="K78" s="126">
        <f>'2 кв.'!K79+'1 кв.'!K84</f>
        <v>10</v>
      </c>
      <c r="L78" s="126">
        <f>'2 кв.'!L79+'1 кв.'!L84</f>
        <v>0</v>
      </c>
      <c r="M78" s="126">
        <f>'2 кв.'!M79+'1 кв.'!M84</f>
        <v>0</v>
      </c>
      <c r="N78" s="126">
        <f>'2 кв.'!N79+'1 кв.'!N84</f>
        <v>0</v>
      </c>
      <c r="O78" s="126">
        <f>'2 кв.'!O79+'1 кв.'!O84</f>
        <v>0</v>
      </c>
      <c r="P78" s="126">
        <f>'2 кв.'!P79+'1 кв.'!P84</f>
        <v>0</v>
      </c>
      <c r="Q78" s="126">
        <f>'2 кв.'!Q79+'1 кв.'!Q84</f>
        <v>3</v>
      </c>
      <c r="R78" s="126">
        <f>'2 кв.'!R79+'1 кв.'!R84</f>
        <v>3</v>
      </c>
      <c r="S78" s="126">
        <f>'2 кв.'!S79+'1 кв.'!S84</f>
        <v>2</v>
      </c>
      <c r="T78" s="126">
        <f>'2 кв.'!T79+'1 кв.'!T84</f>
        <v>0</v>
      </c>
      <c r="U78" s="126">
        <f>'2 кв.'!U79+'1 кв.'!U84</f>
        <v>0</v>
      </c>
      <c r="V78" s="126">
        <f>'2 кв.'!V79+'1 кв.'!V84</f>
        <v>3</v>
      </c>
      <c r="W78" s="126">
        <f>'2 кв.'!W79+'1 кв.'!W84</f>
        <v>0</v>
      </c>
      <c r="X78" s="126">
        <f>'2 кв.'!X79+'1 кв.'!X84</f>
        <v>0</v>
      </c>
      <c r="Y78" s="126">
        <f>'2 кв.'!Y79+'1 кв.'!Y84</f>
        <v>4</v>
      </c>
      <c r="Z78" s="126">
        <f>'2 кв.'!Z79+'1 кв.'!Z84</f>
        <v>0</v>
      </c>
      <c r="AA78" s="126">
        <f>'2 кв.'!AA79+'1 кв.'!AA84</f>
        <v>0</v>
      </c>
      <c r="AB78" s="126">
        <f>'2 кв.'!AB79+'1 кв.'!AB84</f>
        <v>0</v>
      </c>
      <c r="AC78" s="126">
        <f>'2 кв.'!AC79+'1 кв.'!AC84</f>
        <v>0</v>
      </c>
      <c r="AD78" s="126">
        <f>'2 кв.'!AD79+'1 кв.'!AD84</f>
        <v>0</v>
      </c>
      <c r="AE78" s="126">
        <f>'2 кв.'!AE79+'1 кв.'!AE84</f>
        <v>6</v>
      </c>
      <c r="AF78" s="126">
        <f>'2 кв.'!AF79+'1 кв.'!AF84</f>
        <v>4</v>
      </c>
      <c r="AG78" s="126">
        <f>'2 кв.'!AG79+'1 кв.'!AG84</f>
        <v>6</v>
      </c>
      <c r="AH78" s="126">
        <f>'2 кв.'!AH79+'1 кв.'!AH84</f>
        <v>12</v>
      </c>
      <c r="AI78" s="126">
        <f>'2 кв.'!AI79+'1 кв.'!AI84</f>
        <v>6</v>
      </c>
      <c r="AJ78" s="126">
        <f>'2 кв.'!AJ79+'1 кв.'!AJ84</f>
        <v>8</v>
      </c>
      <c r="AK78" s="126">
        <f>'2 кв.'!AK79+'1 кв.'!AK84</f>
        <v>1</v>
      </c>
      <c r="AL78" s="126">
        <f>'2 кв.'!AL79+'1 кв.'!AL84</f>
        <v>4</v>
      </c>
      <c r="AM78" s="126">
        <f>'2 кв.'!AM79+'1 кв.'!AM84</f>
        <v>5</v>
      </c>
      <c r="AN78" s="126">
        <f>'2 кв.'!AN79+'1 кв.'!AN84</f>
        <v>2</v>
      </c>
      <c r="AO78" s="126">
        <f>'2 кв.'!AO79+'1 кв.'!AO84</f>
        <v>3</v>
      </c>
      <c r="AP78" s="126">
        <f>'2 кв.'!AP79+'1 кв.'!AP84</f>
        <v>2</v>
      </c>
      <c r="AQ78" s="126">
        <f>'2 кв.'!AQ79+'1 кв.'!AQ84</f>
        <v>4</v>
      </c>
      <c r="AR78" s="126">
        <f>'2 кв.'!AR79+'1 кв.'!AR84</f>
        <v>0</v>
      </c>
      <c r="AS78" s="126">
        <f>'2 кв.'!AS79+'1 кв.'!AS84</f>
        <v>0</v>
      </c>
      <c r="AT78" s="126">
        <f>'2 кв.'!AT79+'1 кв.'!AT84</f>
        <v>4</v>
      </c>
      <c r="AU78" s="126">
        <f>'2 кв.'!AU79+'1 кв.'!AU84</f>
        <v>8</v>
      </c>
      <c r="AV78" s="126">
        <f>'2 кв.'!AV79+'1 кв.'!AV84</f>
        <v>12</v>
      </c>
      <c r="AW78" s="126">
        <f>'2 кв.'!AW79+'1 кв.'!AW84</f>
        <v>2</v>
      </c>
      <c r="AX78" s="126">
        <f>'2 кв.'!AX79+'1 кв.'!AX84</f>
        <v>3</v>
      </c>
      <c r="AY78" s="126">
        <f>'2 кв.'!AY79+'1 кв.'!AY84</f>
        <v>2</v>
      </c>
      <c r="AZ78" s="126">
        <f>'2 кв.'!AZ79+'1 кв.'!AZ84</f>
        <v>2</v>
      </c>
      <c r="BA78" s="126">
        <f>'2 кв.'!BA79+'1 кв.'!BA84</f>
        <v>0</v>
      </c>
      <c r="BB78" s="126">
        <f>'2 кв.'!BB79+'1 кв.'!BB84</f>
        <v>0</v>
      </c>
      <c r="BC78" s="126">
        <f>'2 кв.'!BC79+'1 кв.'!BC84</f>
        <v>5</v>
      </c>
      <c r="BD78" s="126">
        <f>'2 кв.'!BD79+'1 кв.'!BD84</f>
        <v>2</v>
      </c>
      <c r="BE78" s="126">
        <f>'2 кв.'!BE79+'1 кв.'!BE84</f>
        <v>2</v>
      </c>
      <c r="BF78" s="126">
        <f>'2 кв.'!BF79+'1 кв.'!BF84</f>
        <v>4</v>
      </c>
      <c r="BG78" s="126">
        <f>'2 кв.'!BG79+'1 кв.'!BG84</f>
        <v>0</v>
      </c>
      <c r="BH78" s="126">
        <f>'2 кв.'!BH79+'1 кв.'!BH84</f>
        <v>0</v>
      </c>
      <c r="BI78" s="126">
        <f>'2 кв.'!BI79+'1 кв.'!BI84</f>
        <v>4</v>
      </c>
      <c r="BJ78" s="126">
        <f>'2 кв.'!BJ79+'1 кв.'!BJ84</f>
        <v>0</v>
      </c>
      <c r="BK78" s="126">
        <f>'2 кв.'!BK79+'1 кв.'!BK84</f>
        <v>1</v>
      </c>
      <c r="BL78" s="126">
        <f>'2 кв.'!BL79+'1 кв.'!BL84</f>
        <v>6</v>
      </c>
      <c r="BM78" s="126">
        <f>'2 кв.'!BM79+'1 кв.'!BM84</f>
        <v>2</v>
      </c>
      <c r="BN78" s="126">
        <f>'2 кв.'!BN79+'1 кв.'!BN84</f>
        <v>4</v>
      </c>
      <c r="BO78" s="126">
        <f>'2 кв.'!BO79+'1 кв.'!BO84</f>
        <v>3</v>
      </c>
      <c r="BP78" s="126">
        <f>'2 кв.'!BP79+'1 кв.'!BP84</f>
        <v>0</v>
      </c>
      <c r="BQ78" s="126">
        <f>'2 кв.'!BQ79+'1 кв.'!BQ84</f>
        <v>0</v>
      </c>
      <c r="BR78" s="126">
        <f>'2 кв.'!BR79+'1 кв.'!BR84</f>
        <v>0</v>
      </c>
      <c r="BS78" s="126">
        <f>'2 кв.'!BS79+'1 кв.'!BS84</f>
        <v>0</v>
      </c>
      <c r="BT78" s="126">
        <f>'2 кв.'!BT79+'1 кв.'!BT84</f>
        <v>0</v>
      </c>
      <c r="BU78" s="126">
        <f>'2 кв.'!BU79+'1 кв.'!BU84</f>
        <v>21</v>
      </c>
      <c r="BV78" s="126">
        <f>'2 кв.'!BV79+'1 кв.'!BV84</f>
        <v>0</v>
      </c>
      <c r="BW78" s="126">
        <f>'2 кв.'!BW79+'1 кв.'!BW84</f>
        <v>0</v>
      </c>
      <c r="BX78" s="126">
        <f>'2 кв.'!BX79+'1 кв.'!BX84</f>
        <v>2</v>
      </c>
      <c r="BY78" s="126">
        <f>'2 кв.'!BY79+'1 кв.'!BY84</f>
        <v>12</v>
      </c>
      <c r="BZ78" s="126">
        <f>'2 кв.'!BZ79+'1 кв.'!BZ84</f>
        <v>2</v>
      </c>
      <c r="CA78" s="126">
        <f>'2 кв.'!CA79+'1 кв.'!CA84</f>
        <v>3</v>
      </c>
      <c r="CB78" s="126">
        <f>'2 кв.'!CB79+'1 кв.'!CB84</f>
        <v>4</v>
      </c>
      <c r="CC78" s="126">
        <f>'2 кв.'!CC79+'1 кв.'!CC84</f>
        <v>1</v>
      </c>
      <c r="CD78" s="126">
        <f>'2 кв.'!CD79+'1 кв.'!CD84</f>
        <v>9</v>
      </c>
      <c r="CE78" s="126">
        <f>'2 кв.'!CE79+'1 кв.'!CE84</f>
        <v>0</v>
      </c>
      <c r="CF78" s="126">
        <f>'2 кв.'!CF79+'1 кв.'!CF84</f>
        <v>0</v>
      </c>
      <c r="CG78" s="126">
        <f>'2 кв.'!CG79+'1 кв.'!CG84</f>
        <v>14</v>
      </c>
      <c r="CH78" s="126">
        <f>'2 кв.'!CH79+'1 кв.'!CH84</f>
        <v>0</v>
      </c>
      <c r="CI78" s="126">
        <f>'2 кв.'!CI79+'1 кв.'!CI84</f>
        <v>0</v>
      </c>
      <c r="CJ78" s="126">
        <f>'2 кв.'!CJ79+'1 кв.'!CJ84</f>
        <v>0</v>
      </c>
      <c r="CK78" s="126">
        <f>'2 кв.'!CK79+'1 кв.'!CK84</f>
        <v>0</v>
      </c>
      <c r="CL78" s="126">
        <f>'2 кв.'!CL79+'1 кв.'!CL84</f>
        <v>0</v>
      </c>
      <c r="CM78" s="126">
        <f>'2 кв.'!CM79+'1 кв.'!CM84</f>
        <v>25</v>
      </c>
      <c r="CN78" s="126">
        <f>'2 кв.'!CN79+'1 кв.'!CN84</f>
        <v>4</v>
      </c>
      <c r="CO78" s="126">
        <f>'2 кв.'!CO79+'1 кв.'!CO84</f>
        <v>6</v>
      </c>
      <c r="CP78" s="126">
        <f>'2 кв.'!CP79+'1 кв.'!CP84</f>
        <v>6</v>
      </c>
      <c r="CQ78" s="126">
        <f>'2 кв.'!CQ79+'1 кв.'!CQ84</f>
        <v>9</v>
      </c>
      <c r="CR78" s="126">
        <f>'2 кв.'!CR79+'1 кв.'!CR84</f>
        <v>4</v>
      </c>
      <c r="CS78" s="126">
        <f>'2 кв.'!CS79+'1 кв.'!CS84</f>
        <v>0</v>
      </c>
      <c r="CT78" s="126">
        <f>'2 кв.'!CT79+'1 кв.'!CT84</f>
        <v>3</v>
      </c>
      <c r="CU78" s="126">
        <f>'2 кв.'!CU79+'1 кв.'!CU84</f>
        <v>5</v>
      </c>
      <c r="CV78" s="126">
        <f>'2 кв.'!CV79+'1 кв.'!CV84</f>
        <v>2</v>
      </c>
      <c r="CW78" s="126">
        <f>'2 кв.'!CW79+'1 кв.'!CW84</f>
        <v>0</v>
      </c>
      <c r="CX78" s="126">
        <f>'2 кв.'!CX79+'1 кв.'!CX84</f>
        <v>1</v>
      </c>
      <c r="CY78" s="126">
        <f>'2 кв.'!CY79+'1 кв.'!CY84</f>
        <v>6</v>
      </c>
      <c r="CZ78" s="126">
        <f>'2 кв.'!CZ79+'1 кв.'!CZ84</f>
        <v>3</v>
      </c>
      <c r="DA78" s="126">
        <f>'2 кв.'!DA79+'1 кв.'!DA84</f>
        <v>4</v>
      </c>
      <c r="DB78" s="126">
        <f>'2 кв.'!DB79+'1 кв.'!DB84</f>
        <v>4</v>
      </c>
      <c r="DC78" s="126">
        <f>'2 кв.'!DC79+'1 кв.'!DC84</f>
        <v>0</v>
      </c>
      <c r="DD78" s="126">
        <f>'2 кв.'!DD79+'1 кв.'!DD84</f>
        <v>0</v>
      </c>
      <c r="DE78" s="126">
        <f>'2 кв.'!DE79+'1 кв.'!DE84</f>
        <v>2</v>
      </c>
      <c r="DF78" s="126">
        <f>'2 кв.'!DF79+'1 кв.'!DF84</f>
        <v>0</v>
      </c>
      <c r="DG78" s="126">
        <f>'2 кв.'!DG79+'1 кв.'!DG84</f>
        <v>2</v>
      </c>
      <c r="DH78" s="126">
        <f>'2 кв.'!DH79+'1 кв.'!DH84</f>
        <v>0</v>
      </c>
      <c r="DI78" s="126">
        <f>'2 кв.'!DI79+'1 кв.'!DI84</f>
        <v>0</v>
      </c>
      <c r="DJ78" s="126">
        <f>'2 кв.'!DJ79+'1 кв.'!DJ84</f>
        <v>0</v>
      </c>
      <c r="DK78" s="126">
        <f>'2 кв.'!DK79+'1 кв.'!DK84</f>
        <v>38</v>
      </c>
      <c r="DL78" s="126">
        <f>'2 кв.'!DL79+'1 кв.'!DL84</f>
        <v>9</v>
      </c>
      <c r="DM78" s="126">
        <f>'2 кв.'!DM79+'1 кв.'!DM84</f>
        <v>0</v>
      </c>
      <c r="DN78" s="126">
        <f>'2 кв.'!DN79+'1 кв.'!DN84</f>
        <v>6</v>
      </c>
      <c r="DO78" s="126">
        <f>'2 кв.'!DO79+'1 кв.'!DO84</f>
        <v>1</v>
      </c>
      <c r="DP78" s="126">
        <f>'2 кв.'!DP79+'1 кв.'!DP84</f>
        <v>0</v>
      </c>
      <c r="DQ78" s="126">
        <f>'2 кв.'!DQ79+'1 кв.'!DQ84</f>
        <v>0</v>
      </c>
      <c r="DR78" s="126">
        <f>'2 кв.'!DR79+'1 кв.'!DR84</f>
        <v>0</v>
      </c>
      <c r="DS78" s="126">
        <f>'2 кв.'!DS79+'1 кв.'!DS84</f>
        <v>7</v>
      </c>
      <c r="DT78" s="126">
        <f>'2 кв.'!DT79+'1 кв.'!DT84</f>
        <v>12</v>
      </c>
      <c r="DU78" s="126">
        <f>'2 кв.'!DU79+'1 кв.'!DU84</f>
        <v>0</v>
      </c>
      <c r="DV78" s="126">
        <f>'2 кв.'!DV79+'1 кв.'!DV84</f>
        <v>0</v>
      </c>
      <c r="DW78" s="126">
        <f>'2 кв.'!DW79+'1 кв.'!DW84</f>
        <v>2</v>
      </c>
      <c r="DX78" s="126">
        <f>'2 кв.'!DX79+'1 кв.'!DX84</f>
        <v>4</v>
      </c>
      <c r="DY78" s="126">
        <f>'2 кв.'!DY79+'1 кв.'!DY84</f>
        <v>13</v>
      </c>
      <c r="DZ78" s="126">
        <f>'2 кв.'!DZ79+'1 кв.'!DZ84</f>
        <v>4</v>
      </c>
      <c r="EA78" s="126">
        <f>'2 кв.'!EA79+'1 кв.'!EA84</f>
        <v>4</v>
      </c>
      <c r="EB78" s="126">
        <f>'2 кв.'!EB79+'1 кв.'!EB84</f>
        <v>22</v>
      </c>
      <c r="EC78" s="126">
        <f>'2 кв.'!EC79+'1 кв.'!EC84</f>
        <v>4</v>
      </c>
      <c r="ED78" s="126">
        <f>'2 кв.'!ED79+'1 кв.'!ED84</f>
        <v>0</v>
      </c>
      <c r="EE78" s="126">
        <f>'2 кв.'!EE79+'1 кв.'!EE84</f>
        <v>0</v>
      </c>
      <c r="EF78" s="126">
        <f>'2 кв.'!EF79+'1 кв.'!EF84</f>
        <v>0</v>
      </c>
      <c r="EG78" s="126">
        <f>'2 кв.'!EG79+'1 кв.'!EG84</f>
        <v>0</v>
      </c>
      <c r="EH78" s="126">
        <f>'2 кв.'!EH79+'1 кв.'!EH84</f>
        <v>0</v>
      </c>
      <c r="EI78" s="126">
        <f>'2 кв.'!EI79+'1 кв.'!EI84</f>
        <v>0</v>
      </c>
      <c r="EJ78" s="126">
        <f>'2 кв.'!EJ79+'1 кв.'!EJ84</f>
        <v>6</v>
      </c>
      <c r="EK78" s="126">
        <f>'2 кв.'!EK79+'1 кв.'!EK84</f>
        <v>8</v>
      </c>
      <c r="EL78" s="126">
        <f>'2 кв.'!EL79+'1 кв.'!EL84</f>
        <v>0</v>
      </c>
      <c r="EM78" s="126">
        <f>'2 кв.'!EM79+'1 кв.'!EM84</f>
        <v>0</v>
      </c>
      <c r="EN78" s="126">
        <f>'2 кв.'!EN79+'1 кв.'!EN84</f>
        <v>10</v>
      </c>
      <c r="EO78" s="126">
        <f>'2 кв.'!EO79+'1 кв.'!EO84</f>
        <v>3</v>
      </c>
      <c r="EP78" s="126">
        <f>'2 кв.'!EP79+'1 кв.'!EP84</f>
        <v>2</v>
      </c>
      <c r="EQ78" s="126">
        <f>'2 кв.'!EQ79+'1 кв.'!EQ84</f>
        <v>3</v>
      </c>
      <c r="ER78" s="126">
        <f>'2 кв.'!ER79+'1 кв.'!ER84</f>
        <v>0</v>
      </c>
      <c r="ES78" s="126">
        <f>'2 кв.'!ES79+'1 кв.'!ES84</f>
        <v>0</v>
      </c>
      <c r="ET78" s="126">
        <f>'2 кв.'!ET79+'1 кв.'!ET84</f>
        <v>4</v>
      </c>
      <c r="EU78" s="126">
        <f>'2 кв.'!EU79+'1 кв.'!EU84</f>
        <v>1</v>
      </c>
      <c r="EV78" s="126">
        <f>'2 кв.'!EV79+'1 кв.'!EV84</f>
        <v>0</v>
      </c>
      <c r="EW78" s="126">
        <f>'2 кв.'!EW79+'1 кв.'!EW84</f>
        <v>3</v>
      </c>
      <c r="EX78" s="126">
        <f>'2 кв.'!EX79+'1 кв.'!EX84</f>
        <v>2</v>
      </c>
      <c r="EY78" s="126">
        <f>'2 кв.'!EY79+'1 кв.'!EY84</f>
        <v>2</v>
      </c>
      <c r="EZ78" s="126">
        <f>'2 кв.'!EZ79+'1 кв.'!EZ84</f>
        <v>0</v>
      </c>
      <c r="FA78" s="126">
        <f>'2 кв.'!FA79+'1 кв.'!FA84</f>
        <v>1</v>
      </c>
      <c r="FB78" s="126">
        <f>'2 кв.'!FB79+'1 кв.'!FB84</f>
        <v>0</v>
      </c>
      <c r="FC78" s="126">
        <f>'2 кв.'!FC79+'1 кв.'!FC84</f>
        <v>1</v>
      </c>
      <c r="FD78" s="126">
        <f>'2 кв.'!FD79+'1 кв.'!FD84</f>
        <v>1</v>
      </c>
      <c r="FE78" s="126">
        <f>'2 кв.'!FE79+'1 кв.'!FE84</f>
        <v>2</v>
      </c>
      <c r="FF78" s="126">
        <f>'2 кв.'!FF79+'1 кв.'!FF84</f>
        <v>2</v>
      </c>
      <c r="FG78" s="126">
        <f>'2 кв.'!FG79+'1 кв.'!FG84</f>
        <v>2</v>
      </c>
      <c r="FH78" s="126">
        <f>'2 кв.'!FH79+'1 кв.'!FH84</f>
        <v>0</v>
      </c>
      <c r="FI78" s="126">
        <f>'2 кв.'!FI79+'1 кв.'!FI84</f>
        <v>0</v>
      </c>
      <c r="FJ78" s="126">
        <f>'2 кв.'!FJ79+'1 кв.'!FJ84</f>
        <v>0</v>
      </c>
      <c r="FK78" s="126">
        <f>'2 кв.'!FK79+'1 кв.'!FK84</f>
        <v>2</v>
      </c>
      <c r="FL78" s="126">
        <f>'2 кв.'!FL79+'1 кв.'!FL84</f>
        <v>10</v>
      </c>
      <c r="FM78" s="126">
        <f>'2 кв.'!FM79+'1 кв.'!FM84</f>
        <v>3</v>
      </c>
      <c r="FN78" s="126">
        <f>'2 кв.'!FN79+'1 кв.'!FN84</f>
        <v>3</v>
      </c>
      <c r="FO78" s="126">
        <f>'2 кв.'!FO79+'1 кв.'!FO84</f>
        <v>0</v>
      </c>
      <c r="FP78" s="126">
        <f>'2 кв.'!FP79+'1 кв.'!FP84</f>
        <v>0</v>
      </c>
      <c r="FQ78" s="126">
        <f>'2 кв.'!FQ79+'1 кв.'!FQ84</f>
        <v>7</v>
      </c>
      <c r="FR78" s="126">
        <f>'2 кв.'!FR79+'1 кв.'!FR84</f>
        <v>0</v>
      </c>
      <c r="FS78" s="126">
        <f>'2 кв.'!FS79+'1 кв.'!FS84</f>
        <v>3</v>
      </c>
      <c r="FT78" s="126">
        <f>'2 кв.'!FT79+'1 кв.'!FT84</f>
        <v>0</v>
      </c>
      <c r="FU78" s="126">
        <f>'2 кв.'!FU79+'1 кв.'!FU84</f>
        <v>0</v>
      </c>
      <c r="FV78" s="126">
        <f>'2 кв.'!FV79+'1 кв.'!FV84</f>
        <v>1</v>
      </c>
      <c r="FW78" s="126">
        <f>'2 кв.'!FW79+'1 кв.'!FW84</f>
        <v>4</v>
      </c>
      <c r="FX78" s="126">
        <f>'2 кв.'!FX79+'1 кв.'!FX84</f>
        <v>2</v>
      </c>
      <c r="FY78" s="126">
        <f>'2 кв.'!FY79+'1 кв.'!FY84</f>
        <v>7</v>
      </c>
      <c r="FZ78" s="126">
        <f>'2 кв.'!FZ79+'1 кв.'!FZ84</f>
        <v>0</v>
      </c>
      <c r="GA78" s="126">
        <f>'2 кв.'!GA79+'1 кв.'!GA84</f>
        <v>11</v>
      </c>
      <c r="GB78" s="126">
        <f>'2 кв.'!GB79+'1 кв.'!GB84</f>
        <v>0</v>
      </c>
      <c r="GC78" s="126">
        <f>'2 кв.'!GC79+'1 кв.'!GC84</f>
        <v>2</v>
      </c>
      <c r="GD78" s="126">
        <f>'2 кв.'!GD79+'1 кв.'!GD84</f>
        <v>4</v>
      </c>
      <c r="GE78" s="126">
        <f>'2 кв.'!GE79+'1 кв.'!GE84</f>
        <v>2</v>
      </c>
      <c r="GF78" s="126">
        <f>'2 кв.'!GF79+'1 кв.'!GF84</f>
        <v>2</v>
      </c>
      <c r="GG78" s="126">
        <f>'2 кв.'!GG79+'1 кв.'!GG84</f>
        <v>0</v>
      </c>
      <c r="GH78" s="126">
        <f>'2 кв.'!GH79+'1 кв.'!GH84</f>
        <v>4</v>
      </c>
      <c r="GI78" s="126">
        <f>'2 кв.'!GI79+'1 кв.'!GI84</f>
        <v>1</v>
      </c>
      <c r="GJ78" s="126">
        <f>'2 кв.'!GJ79+'1 кв.'!GJ84</f>
        <v>16</v>
      </c>
      <c r="GK78" s="126">
        <f>'2 кв.'!GK79+'1 кв.'!GK84</f>
        <v>0</v>
      </c>
      <c r="GL78" s="126">
        <f>'2 кв.'!GL79+'1 кв.'!GL84</f>
        <v>0</v>
      </c>
      <c r="GM78" s="126">
        <f>'2 кв.'!GM79+'1 кв.'!GM84</f>
        <v>0</v>
      </c>
      <c r="GN78" s="126">
        <f>'2 кв.'!GN79+'1 кв.'!GN84</f>
        <v>2</v>
      </c>
      <c r="GO78" s="126">
        <f>'2 кв.'!GO79+'1 кв.'!GO84</f>
        <v>0</v>
      </c>
      <c r="GP78" s="126">
        <f>'2 кв.'!GP79+'1 кв.'!GP84</f>
        <v>4</v>
      </c>
      <c r="GQ78" s="126">
        <f>'2 кв.'!GQ79+'1 кв.'!GQ84</f>
        <v>3</v>
      </c>
      <c r="GR78" s="126">
        <f>'2 кв.'!GR79+'1 кв.'!GR84</f>
        <v>0</v>
      </c>
      <c r="GS78" s="126">
        <f>'2 кв.'!GS79+'1 кв.'!GS84</f>
        <v>3</v>
      </c>
      <c r="GT78" s="126">
        <f>'2 кв.'!GT79+'1 кв.'!GT84</f>
        <v>4</v>
      </c>
      <c r="GU78" s="126">
        <f>'2 кв.'!GU79+'1 кв.'!GU84</f>
        <v>6</v>
      </c>
      <c r="GV78" s="126">
        <f>'2 кв.'!GV79+'1 кв.'!GV84</f>
        <v>0</v>
      </c>
      <c r="GW78" s="126">
        <f>'2 кв.'!GW79+'1 кв.'!GW84</f>
        <v>0</v>
      </c>
      <c r="GX78" s="126">
        <f>'2 кв.'!GX79+'1 кв.'!GX84</f>
        <v>0</v>
      </c>
      <c r="GY78" s="126">
        <f>'2 кв.'!GY79+'1 кв.'!GY84</f>
        <v>0</v>
      </c>
      <c r="GZ78" s="126">
        <f>'2 кв.'!GZ79+'1 кв.'!GZ84</f>
        <v>3</v>
      </c>
      <c r="HA78" s="126">
        <f>'2 кв.'!HA79+'1 кв.'!HA84</f>
        <v>4</v>
      </c>
      <c r="HB78" s="126">
        <f>'2 кв.'!HB79+'1 кв.'!HB84</f>
        <v>3</v>
      </c>
      <c r="HC78" s="126">
        <f>'2 кв.'!HC79+'1 кв.'!HC84</f>
        <v>2</v>
      </c>
      <c r="HD78" s="126">
        <f>'2 кв.'!HD79+'1 кв.'!HD84</f>
        <v>7</v>
      </c>
      <c r="HE78" s="126">
        <f>'2 кв.'!HE79+'1 кв.'!HE84</f>
        <v>4</v>
      </c>
      <c r="HF78" s="126">
        <f>'2 кв.'!HF79+'1 кв.'!HF84</f>
        <v>0</v>
      </c>
      <c r="HG78" s="126">
        <f>'2 кв.'!HG79+'1 кв.'!HG84</f>
        <v>3</v>
      </c>
      <c r="HH78" s="126">
        <f>'2 кв.'!HH79+'1 кв.'!HH84</f>
        <v>0</v>
      </c>
      <c r="HI78" s="126">
        <f>'2 кв.'!HI79+'1 кв.'!HI84</f>
        <v>4</v>
      </c>
      <c r="HJ78" s="126">
        <f>'2 кв.'!HJ79+'1 кв.'!HJ84</f>
        <v>0</v>
      </c>
      <c r="HK78" s="126">
        <f>'2 кв.'!HK79+'1 кв.'!HK84</f>
        <v>0</v>
      </c>
      <c r="HL78" s="126">
        <f>'2 кв.'!HL79+'1 кв.'!HL84</f>
        <v>2</v>
      </c>
      <c r="HM78" s="126">
        <f>'2 кв.'!HM79+'1 кв.'!HM84</f>
        <v>2</v>
      </c>
      <c r="HN78" s="126">
        <f>'2 кв.'!HN79+'1 кв.'!HN84</f>
        <v>3</v>
      </c>
      <c r="HO78" s="126">
        <f>'2 кв.'!HO79+'1 кв.'!HO84</f>
        <v>91</v>
      </c>
      <c r="HP78" s="126">
        <f>'2 кв.'!HP79+'1 кв.'!HP84</f>
        <v>4</v>
      </c>
      <c r="HQ78" s="126">
        <f>'2 кв.'!HQ79+'1 кв.'!HQ84</f>
        <v>1</v>
      </c>
      <c r="HR78" s="126">
        <f>'2 кв.'!HR79+'1 кв.'!HR84</f>
        <v>0</v>
      </c>
      <c r="HS78" s="126">
        <f>'2 кв.'!HS79+'1 кв.'!HS84</f>
        <v>0</v>
      </c>
      <c r="HT78" s="126">
        <f>'2 кв.'!HT79+'1 кв.'!HT84</f>
        <v>0</v>
      </c>
      <c r="HU78" s="126">
        <f>'2 кв.'!HU79+'1 кв.'!HU84</f>
        <v>0</v>
      </c>
      <c r="HV78" s="126">
        <f>'2 кв.'!HV79+'1 кв.'!HV84</f>
        <v>5</v>
      </c>
      <c r="HW78" s="126">
        <f>'2 кв.'!HW79+'1 кв.'!HW84</f>
        <v>4</v>
      </c>
      <c r="HX78" s="126">
        <f>'2 кв.'!HX79+'1 кв.'!HX84</f>
        <v>2</v>
      </c>
      <c r="HY78" s="126">
        <f>'2 кв.'!HY79+'1 кв.'!HY84</f>
        <v>6</v>
      </c>
      <c r="HZ78" s="126">
        <f>'2 кв.'!HZ79+'1 кв.'!HZ84</f>
        <v>2</v>
      </c>
      <c r="IA78" s="126">
        <f>'2 кв.'!IA79+'1 кв.'!IA84</f>
        <v>0</v>
      </c>
      <c r="IB78" s="126">
        <f>'2 кв.'!IB79+'1 кв.'!IB84</f>
        <v>0</v>
      </c>
      <c r="IC78" s="126">
        <f>'2 кв.'!IC79+'1 кв.'!IC84</f>
        <v>6</v>
      </c>
      <c r="ID78" s="126">
        <f>'2 кв.'!ID79+'1 кв.'!ID84</f>
        <v>21</v>
      </c>
      <c r="IE78" s="126">
        <f>'2 кв.'!IE79+'1 кв.'!IE84</f>
        <v>0</v>
      </c>
      <c r="IF78" s="126">
        <f>'2 кв.'!IF79+'1 кв.'!IF84</f>
        <v>18</v>
      </c>
    </row>
    <row r="79" spans="1:240" ht="13.5" customHeight="1">
      <c r="A79" s="15"/>
      <c r="B79" s="54"/>
      <c r="C79" s="16" t="s">
        <v>17</v>
      </c>
      <c r="D79" s="123">
        <f>E79+F79</f>
        <v>543.90400000000034</v>
      </c>
      <c r="E79" s="78">
        <f t="shared" si="7"/>
        <v>543.90400000000034</v>
      </c>
      <c r="F79" s="78"/>
      <c r="G79" s="126">
        <f>'2 кв.'!G80+'1 кв.'!G85</f>
        <v>5.1079999999999997</v>
      </c>
      <c r="H79" s="126">
        <f>'2 кв.'!H80+'1 кв.'!H85</f>
        <v>0.94299999999999995</v>
      </c>
      <c r="I79" s="126">
        <f>'2 кв.'!I80+'1 кв.'!I85</f>
        <v>0</v>
      </c>
      <c r="J79" s="126">
        <f>'2 кв.'!J80+'1 кв.'!J85</f>
        <v>0</v>
      </c>
      <c r="K79" s="126">
        <f>'2 кв.'!K80+'1 кв.'!K85</f>
        <v>7.7380000000000004</v>
      </c>
      <c r="L79" s="126">
        <f>'2 кв.'!L80+'1 кв.'!L85</f>
        <v>0</v>
      </c>
      <c r="M79" s="126">
        <f>'2 кв.'!M80+'1 кв.'!M85</f>
        <v>0</v>
      </c>
      <c r="N79" s="126">
        <f>'2 кв.'!N80+'1 кв.'!N85</f>
        <v>0</v>
      </c>
      <c r="O79" s="126">
        <f>'2 кв.'!O80+'1 кв.'!O85</f>
        <v>0</v>
      </c>
      <c r="P79" s="126">
        <f>'2 кв.'!P80+'1 кв.'!P85</f>
        <v>0</v>
      </c>
      <c r="Q79" s="126">
        <f>'2 кв.'!Q80+'1 кв.'!Q85</f>
        <v>0.52</v>
      </c>
      <c r="R79" s="126">
        <f>'2 кв.'!R80+'1 кв.'!R85</f>
        <v>0.52</v>
      </c>
      <c r="S79" s="126">
        <f>'2 кв.'!S80+'1 кв.'!S85</f>
        <v>1.3620000000000001</v>
      </c>
      <c r="T79" s="126">
        <f>'2 кв.'!T80+'1 кв.'!T85</f>
        <v>0</v>
      </c>
      <c r="U79" s="126">
        <f>'2 кв.'!U80+'1 кв.'!U85</f>
        <v>0</v>
      </c>
      <c r="V79" s="126">
        <f>'2 кв.'!V80+'1 кв.'!V85</f>
        <v>1.9569999999999999</v>
      </c>
      <c r="W79" s="126">
        <f>'2 кв.'!W80+'1 кв.'!W85</f>
        <v>0</v>
      </c>
      <c r="X79" s="126">
        <f>'2 кв.'!X80+'1 кв.'!X85</f>
        <v>0</v>
      </c>
      <c r="Y79" s="126">
        <f>'2 кв.'!Y80+'1 кв.'!Y85</f>
        <v>1.554</v>
      </c>
      <c r="Z79" s="126">
        <f>'2 кв.'!Z80+'1 кв.'!Z85</f>
        <v>0</v>
      </c>
      <c r="AA79" s="126">
        <f>'2 кв.'!AA80+'1 кв.'!AA85</f>
        <v>0</v>
      </c>
      <c r="AB79" s="126">
        <f>'2 кв.'!AB80+'1 кв.'!AB85</f>
        <v>0</v>
      </c>
      <c r="AC79" s="126">
        <f>'2 кв.'!AC80+'1 кв.'!AC85</f>
        <v>0</v>
      </c>
      <c r="AD79" s="126">
        <f>'2 кв.'!AD80+'1 кв.'!AD85</f>
        <v>0</v>
      </c>
      <c r="AE79" s="126">
        <f>'2 кв.'!AE80+'1 кв.'!AE85</f>
        <v>4</v>
      </c>
      <c r="AF79" s="126">
        <f>'2 кв.'!AF80+'1 кв.'!AF85</f>
        <v>2.4129999999999998</v>
      </c>
      <c r="AG79" s="126">
        <f>'2 кв.'!AG80+'1 кв.'!AG85</f>
        <v>3.6190000000000002</v>
      </c>
      <c r="AH79" s="126">
        <f>'2 кв.'!AH80+'1 кв.'!AH85</f>
        <v>6.927999999999999</v>
      </c>
      <c r="AI79" s="126">
        <f>'2 кв.'!AI80+'1 кв.'!AI85</f>
        <v>3.464</v>
      </c>
      <c r="AJ79" s="126">
        <f>'2 кв.'!AJ80+'1 кв.'!AJ85</f>
        <v>5.0510000000000002</v>
      </c>
      <c r="AK79" s="126">
        <f>'2 кв.'!AK80+'1 кв.'!AK85</f>
        <v>0.52600000000000002</v>
      </c>
      <c r="AL79" s="126">
        <f>'2 кв.'!AL80+'1 кв.'!AL85</f>
        <v>2.4119999999999999</v>
      </c>
      <c r="AM79" s="126">
        <f>'2 кв.'!AM80+'1 кв.'!AM85</f>
        <v>2.9380000000000002</v>
      </c>
      <c r="AN79" s="126">
        <f>'2 кв.'!AN80+'1 кв.'!AN85</f>
        <v>1.5</v>
      </c>
      <c r="AO79" s="126">
        <f>'2 кв.'!AO80+'1 кв.'!AO85</f>
        <v>1.5780000000000001</v>
      </c>
      <c r="AP79" s="126">
        <f>'2 кв.'!AP80+'1 кв.'!AP85</f>
        <v>1.0509999999999999</v>
      </c>
      <c r="AQ79" s="126">
        <f>'2 кв.'!AQ80+'1 кв.'!AQ85</f>
        <v>2.105</v>
      </c>
      <c r="AR79" s="126">
        <f>'2 кв.'!AR80+'1 кв.'!AR85</f>
        <v>0</v>
      </c>
      <c r="AS79" s="126">
        <f>'2 кв.'!AS80+'1 кв.'!AS85</f>
        <v>0</v>
      </c>
      <c r="AT79" s="126">
        <f>'2 кв.'!AT80+'1 кв.'!AT85</f>
        <v>2.2599999999999998</v>
      </c>
      <c r="AU79" s="126">
        <f>'2 кв.'!AU80+'1 кв.'!AU85</f>
        <v>4.827</v>
      </c>
      <c r="AV79" s="126">
        <f>'2 кв.'!AV80+'1 кв.'!AV85</f>
        <v>6.3120000000000003</v>
      </c>
      <c r="AW79" s="126">
        <f>'2 кв.'!AW80+'1 кв.'!AW85</f>
        <v>1.0509999999999999</v>
      </c>
      <c r="AX79" s="126">
        <f>'2 кв.'!AX80+'1 кв.'!AX85</f>
        <v>1.7330000000000001</v>
      </c>
      <c r="AY79" s="126">
        <f>'2 кв.'!AY80+'1 кв.'!AY85</f>
        <v>1.0509999999999999</v>
      </c>
      <c r="AZ79" s="126">
        <f>'2 кв.'!AZ80+'1 кв.'!AZ85</f>
        <v>1.0509999999999999</v>
      </c>
      <c r="BA79" s="126">
        <f>'2 кв.'!BA80+'1 кв.'!BA85</f>
        <v>0</v>
      </c>
      <c r="BB79" s="126">
        <f>'2 кв.'!BB80+'1 кв.'!BB85</f>
        <v>0</v>
      </c>
      <c r="BC79" s="126">
        <f>'2 кв.'!BC80+'1 кв.'!BC85</f>
        <v>2.7850000000000001</v>
      </c>
      <c r="BD79" s="126">
        <f>'2 кв.'!BD80+'1 кв.'!BD85</f>
        <v>1.0509999999999999</v>
      </c>
      <c r="BE79" s="126">
        <f>'2 кв.'!BE80+'1 кв.'!BE85</f>
        <v>1.0509999999999999</v>
      </c>
      <c r="BF79" s="126">
        <f>'2 кв.'!BF80+'1 кв.'!BF85</f>
        <v>2.2599999999999998</v>
      </c>
      <c r="BG79" s="126">
        <f>'2 кв.'!BG80+'1 кв.'!BG85</f>
        <v>0</v>
      </c>
      <c r="BH79" s="126">
        <f>'2 кв.'!BH80+'1 кв.'!BH85</f>
        <v>0</v>
      </c>
      <c r="BI79" s="126">
        <f>'2 кв.'!BI80+'1 кв.'!BI85</f>
        <v>2.105</v>
      </c>
      <c r="BJ79" s="126">
        <f>'2 кв.'!BJ80+'1 кв.'!BJ85</f>
        <v>0</v>
      </c>
      <c r="BK79" s="126">
        <f>'2 кв.'!BK80+'1 кв.'!BK85</f>
        <v>0.52600000000000002</v>
      </c>
      <c r="BL79" s="126">
        <f>'2 кв.'!BL80+'1 кв.'!BL85</f>
        <v>3.4660000000000002</v>
      </c>
      <c r="BM79" s="126">
        <f>'2 кв.'!BM80+'1 кв.'!BM85</f>
        <v>1.0509999999999999</v>
      </c>
      <c r="BN79" s="126">
        <f>'2 кв.'!BN80+'1 кв.'!BN85</f>
        <v>2.105</v>
      </c>
      <c r="BO79" s="126">
        <f>'2 кв.'!BO80+'1 кв.'!BO85</f>
        <v>1.732</v>
      </c>
      <c r="BP79" s="126">
        <f>'2 кв.'!BP80+'1 кв.'!BP85</f>
        <v>0</v>
      </c>
      <c r="BQ79" s="126">
        <f>'2 кв.'!BQ80+'1 кв.'!BQ85</f>
        <v>0</v>
      </c>
      <c r="BR79" s="126">
        <f>'2 кв.'!BR80+'1 кв.'!BR85</f>
        <v>0</v>
      </c>
      <c r="BS79" s="126">
        <f>'2 кв.'!BS80+'1 кв.'!BS85</f>
        <v>0</v>
      </c>
      <c r="BT79" s="126">
        <f>'2 кв.'!BT80+'1 кв.'!BT85</f>
        <v>0</v>
      </c>
      <c r="BU79" s="126">
        <f>'2 кв.'!BU80+'1 кв.'!BU85</f>
        <v>23.614999999999998</v>
      </c>
      <c r="BV79" s="126">
        <f>'2 кв.'!BV80+'1 кв.'!BV85</f>
        <v>0</v>
      </c>
      <c r="BW79" s="126">
        <f>'2 кв.'!BW80+'1 кв.'!BW85</f>
        <v>0</v>
      </c>
      <c r="BX79" s="126">
        <f>'2 кв.'!BX80+'1 кв.'!BX85</f>
        <v>1.732</v>
      </c>
      <c r="BY79" s="126">
        <f>'2 кв.'!BY80+'1 кв.'!BY85</f>
        <v>8.7910000000000004</v>
      </c>
      <c r="BZ79" s="126">
        <f>'2 кв.'!BZ80+'1 кв.'!BZ85</f>
        <v>1.05</v>
      </c>
      <c r="CA79" s="126">
        <f>'2 кв.'!CA80+'1 кв.'!CA85</f>
        <v>1.5780000000000001</v>
      </c>
      <c r="CB79" s="126">
        <f>'2 кв.'!CB80+'1 кв.'!CB85</f>
        <v>2.569</v>
      </c>
      <c r="CC79" s="126">
        <f>'2 кв.'!CC80+'1 кв.'!CC85</f>
        <v>0.68100000000000005</v>
      </c>
      <c r="CD79" s="126">
        <f>'2 кв.'!CD80+'1 кв.'!CD85</f>
        <v>3.3220000000000001</v>
      </c>
      <c r="CE79" s="126">
        <f>'2 кв.'!CE80+'1 кв.'!CE85</f>
        <v>0</v>
      </c>
      <c r="CF79" s="126">
        <f>'2 кв.'!CF80+'1 кв.'!CF85</f>
        <v>0</v>
      </c>
      <c r="CG79" s="126">
        <f>'2 кв.'!CG80+'1 кв.'!CG85</f>
        <v>9.8440000000000012</v>
      </c>
      <c r="CH79" s="126">
        <f>'2 кв.'!CH80+'1 кв.'!CH85</f>
        <v>0</v>
      </c>
      <c r="CI79" s="126">
        <f>'2 кв.'!CI80+'1 кв.'!CI85</f>
        <v>0</v>
      </c>
      <c r="CJ79" s="126">
        <f>'2 кв.'!CJ80+'1 кв.'!CJ85</f>
        <v>0</v>
      </c>
      <c r="CK79" s="126">
        <f>'2 кв.'!CK80+'1 кв.'!CK85</f>
        <v>0</v>
      </c>
      <c r="CL79" s="126">
        <f>'2 кв.'!CL80+'1 кв.'!CL85</f>
        <v>0</v>
      </c>
      <c r="CM79" s="126">
        <f>'2 кв.'!CM80+'1 кв.'!CM85</f>
        <v>15.937000000000001</v>
      </c>
      <c r="CN79" s="126">
        <f>'2 кв.'!CN80+'1 кв.'!CN85</f>
        <v>6.8849999999999998</v>
      </c>
      <c r="CO79" s="126">
        <f>'2 кв.'!CO80+'1 кв.'!CO85</f>
        <v>5.14</v>
      </c>
      <c r="CP79" s="126">
        <f>'2 кв.'!CP80+'1 кв.'!CP85</f>
        <v>3.464</v>
      </c>
      <c r="CQ79" s="126">
        <f>'2 кв.'!CQ80+'1 кв.'!CQ85</f>
        <v>5.3519999999999994</v>
      </c>
      <c r="CR79" s="126">
        <f>'2 кв.'!CR80+'1 кв.'!CR85</f>
        <v>2.105</v>
      </c>
      <c r="CS79" s="126">
        <f>'2 кв.'!CS80+'1 кв.'!CS85</f>
        <v>0</v>
      </c>
      <c r="CT79" s="126">
        <f>'2 кв.'!CT80+'1 кв.'!CT85</f>
        <v>1.5760000000000001</v>
      </c>
      <c r="CU79" s="126">
        <f>'2 кв.'!CU80+'1 кв.'!CU85</f>
        <v>4.9939999999999998</v>
      </c>
      <c r="CV79" s="126">
        <f>'2 кв.'!CV80+'1 кв.'!CV85</f>
        <v>1.05</v>
      </c>
      <c r="CW79" s="126">
        <f>'2 кв.'!CW80+'1 кв.'!CW85</f>
        <v>0</v>
      </c>
      <c r="CX79" s="126">
        <f>'2 кв.'!CX80+'1 кв.'!CX85</f>
        <v>0.52600000000000002</v>
      </c>
      <c r="CY79" s="126">
        <f>'2 кв.'!CY80+'1 кв.'!CY85</f>
        <v>3.464</v>
      </c>
      <c r="CZ79" s="126">
        <f>'2 кв.'!CZ80+'1 кв.'!CZ85</f>
        <v>1.5780000000000001</v>
      </c>
      <c r="DA79" s="126">
        <f>'2 кв.'!DA80+'1 кв.'!DA85</f>
        <v>2.2599999999999998</v>
      </c>
      <c r="DB79" s="126">
        <f>'2 кв.'!DB80+'1 кв.'!DB85</f>
        <v>2.258</v>
      </c>
      <c r="DC79" s="126">
        <f>'2 кв.'!DC80+'1 кв.'!DC85</f>
        <v>0</v>
      </c>
      <c r="DD79" s="126">
        <f>'2 кв.'!DD80+'1 кв.'!DD85</f>
        <v>0</v>
      </c>
      <c r="DE79" s="126">
        <f>'2 кв.'!DE80+'1 кв.'!DE85</f>
        <v>3.153</v>
      </c>
      <c r="DF79" s="126">
        <f>'2 кв.'!DF80+'1 кв.'!DF85</f>
        <v>0</v>
      </c>
      <c r="DG79" s="126">
        <f>'2 кв.'!DG80+'1 кв.'!DG85</f>
        <v>1.05</v>
      </c>
      <c r="DH79" s="126">
        <f>'2 кв.'!DH80+'1 кв.'!DH85</f>
        <v>0</v>
      </c>
      <c r="DI79" s="126">
        <f>'2 кв.'!DI80+'1 кв.'!DI85</f>
        <v>0</v>
      </c>
      <c r="DJ79" s="126">
        <f>'2 кв.'!DJ80+'1 кв.'!DJ85</f>
        <v>0</v>
      </c>
      <c r="DK79" s="126">
        <f>'2 кв.'!DK80+'1 кв.'!DK85</f>
        <v>25.936999999999998</v>
      </c>
      <c r="DL79" s="126">
        <f>'2 кв.'!DL80+'1 кв.'!DL85</f>
        <v>5.3529999999999998</v>
      </c>
      <c r="DM79" s="126">
        <f>'2 кв.'!DM80+'1 кв.'!DM85</f>
        <v>0</v>
      </c>
      <c r="DN79" s="126">
        <f>'2 кв.'!DN80+'1 кв.'!DN85</f>
        <v>4.5339999999999998</v>
      </c>
      <c r="DO79" s="126">
        <f>'2 кв.'!DO80+'1 кв.'!DO85</f>
        <v>0.52600000000000002</v>
      </c>
      <c r="DP79" s="126">
        <f>'2 кв.'!DP80+'1 кв.'!DP85</f>
        <v>0</v>
      </c>
      <c r="DQ79" s="126">
        <f>'2 кв.'!DQ80+'1 кв.'!DQ85</f>
        <v>0</v>
      </c>
      <c r="DR79" s="126">
        <f>'2 кв.'!DR80+'1 кв.'!DR85</f>
        <v>0</v>
      </c>
      <c r="DS79" s="126">
        <f>'2 кв.'!DS80+'1 кв.'!DS85</f>
        <v>6.1609999999999996</v>
      </c>
      <c r="DT79" s="126">
        <f>'2 кв.'!DT80+'1 кв.'!DT85</f>
        <v>8.7579999999999991</v>
      </c>
      <c r="DU79" s="126">
        <f>'2 кв.'!DU80+'1 кв.'!DU85</f>
        <v>0</v>
      </c>
      <c r="DV79" s="126">
        <f>'2 кв.'!DV80+'1 кв.'!DV85</f>
        <v>0</v>
      </c>
      <c r="DW79" s="126">
        <f>'2 кв.'!DW80+'1 кв.'!DW85</f>
        <v>1.0509999999999999</v>
      </c>
      <c r="DX79" s="126">
        <f>'2 кв.'!DX80+'1 кв.'!DX85</f>
        <v>3.6240000000000001</v>
      </c>
      <c r="DY79" s="126">
        <f>'2 кв.'!DY80+'1 кв.'!DY85</f>
        <v>18.212</v>
      </c>
      <c r="DZ79" s="126">
        <f>'2 кв.'!DZ80+'1 кв.'!DZ85</f>
        <v>4.0880000000000001</v>
      </c>
      <c r="EA79" s="126">
        <f>'2 кв.'!EA80+'1 кв.'!EA85</f>
        <v>4.0880000000000001</v>
      </c>
      <c r="EB79" s="126">
        <f>'2 кв.'!EB80+'1 кв.'!EB85</f>
        <v>23.359000000000002</v>
      </c>
      <c r="EC79" s="126">
        <f>'2 кв.'!EC80+'1 кв.'!EC85</f>
        <v>2.4829999999999997</v>
      </c>
      <c r="ED79" s="126">
        <f>'2 кв.'!ED80+'1 кв.'!ED85</f>
        <v>0</v>
      </c>
      <c r="EE79" s="126">
        <f>'2 кв.'!EE80+'1 кв.'!EE85</f>
        <v>0</v>
      </c>
      <c r="EF79" s="126">
        <f>'2 кв.'!EF80+'1 кв.'!EF85</f>
        <v>0</v>
      </c>
      <c r="EG79" s="126">
        <f>'2 кв.'!EG80+'1 кв.'!EG85</f>
        <v>0</v>
      </c>
      <c r="EH79" s="126">
        <f>'2 кв.'!EH80+'1 кв.'!EH85</f>
        <v>0</v>
      </c>
      <c r="EI79" s="126">
        <f>'2 кв.'!EI80+'1 кв.'!EI85</f>
        <v>0</v>
      </c>
      <c r="EJ79" s="126">
        <f>'2 кв.'!EJ80+'1 кв.'!EJ85</f>
        <v>3.4630000000000001</v>
      </c>
      <c r="EK79" s="126">
        <f>'2 кв.'!EK80+'1 кв.'!EK85</f>
        <v>5.7249999999999996</v>
      </c>
      <c r="EL79" s="126">
        <f>'2 кв.'!EL80+'1 кв.'!EL85</f>
        <v>0</v>
      </c>
      <c r="EM79" s="126">
        <f>'2 кв.'!EM80+'1 кв.'!EM85</f>
        <v>0</v>
      </c>
      <c r="EN79" s="126">
        <f>'2 кв.'!EN80+'1 кв.'!EN85</f>
        <v>6.1890000000000001</v>
      </c>
      <c r="EO79" s="126">
        <f>'2 кв.'!EO80+'1 кв.'!EO85</f>
        <v>1.5780000000000001</v>
      </c>
      <c r="EP79" s="126">
        <f>'2 кв.'!EP80+'1 кв.'!EP85</f>
        <v>1.3620000000000001</v>
      </c>
      <c r="EQ79" s="126">
        <f>'2 кв.'!EQ80+'1 кв.'!EQ85</f>
        <v>1.5780000000000001</v>
      </c>
      <c r="ER79" s="126">
        <f>'2 кв.'!ER80+'1 кв.'!ER85</f>
        <v>0</v>
      </c>
      <c r="ES79" s="126">
        <f>'2 кв.'!ES80+'1 кв.'!ES85</f>
        <v>0</v>
      </c>
      <c r="ET79" s="126">
        <f>'2 кв.'!ET80+'1 кв.'!ET85</f>
        <v>2.1040000000000001</v>
      </c>
      <c r="EU79" s="126">
        <f>'2 кв.'!EU80+'1 кв.'!EU85</f>
        <v>2.6970000000000001</v>
      </c>
      <c r="EV79" s="126">
        <f>'2 кв.'!EV80+'1 кв.'!EV85</f>
        <v>0</v>
      </c>
      <c r="EW79" s="126">
        <f>'2 кв.'!EW80+'1 кв.'!EW85</f>
        <v>1.05</v>
      </c>
      <c r="EX79" s="126">
        <f>'2 кв.'!EX80+'1 кв.'!EX85</f>
        <v>1.0509999999999999</v>
      </c>
      <c r="EY79" s="126">
        <f>'2 кв.'!EY80+'1 кв.'!EY85</f>
        <v>5.58</v>
      </c>
      <c r="EZ79" s="126">
        <f>'2 кв.'!EZ80+'1 кв.'!EZ85</f>
        <v>0</v>
      </c>
      <c r="FA79" s="126">
        <f>'2 кв.'!FA80+'1 кв.'!FA85</f>
        <v>2.6269999999999998</v>
      </c>
      <c r="FB79" s="126">
        <f>'2 кв.'!FB80+'1 кв.'!FB85</f>
        <v>0</v>
      </c>
      <c r="FC79" s="126">
        <f>'2 кв.'!FC80+'1 кв.'!FC85</f>
        <v>0.68100000000000005</v>
      </c>
      <c r="FD79" s="126">
        <f>'2 кв.'!FD80+'1 кв.'!FD85</f>
        <v>0.52600000000000002</v>
      </c>
      <c r="FE79" s="126">
        <f>'2 кв.'!FE80+'1 кв.'!FE85</f>
        <v>2.31</v>
      </c>
      <c r="FF79" s="126">
        <f>'2 кв.'!FF80+'1 кв.'!FF85</f>
        <v>2.31</v>
      </c>
      <c r="FG79" s="126">
        <f>'2 кв.'!FG80+'1 кв.'!FG85</f>
        <v>2.31</v>
      </c>
      <c r="FH79" s="126">
        <f>'2 кв.'!FH80+'1 кв.'!FH85</f>
        <v>0</v>
      </c>
      <c r="FI79" s="126">
        <f>'2 кв.'!FI80+'1 кв.'!FI85</f>
        <v>0</v>
      </c>
      <c r="FJ79" s="126">
        <f>'2 кв.'!FJ80+'1 кв.'!FJ85</f>
        <v>0</v>
      </c>
      <c r="FK79" s="126">
        <f>'2 кв.'!FK80+'1 кв.'!FK85</f>
        <v>1.05</v>
      </c>
      <c r="FL79" s="126">
        <f>'2 кв.'!FL80+'1 кв.'!FL85</f>
        <v>5.258</v>
      </c>
      <c r="FM79" s="126">
        <f>'2 кв.'!FM80+'1 кв.'!FM85</f>
        <v>1.732</v>
      </c>
      <c r="FN79" s="126">
        <f>'2 кв.'!FN80+'1 кв.'!FN85</f>
        <v>2.1120000000000001</v>
      </c>
      <c r="FO79" s="126">
        <f>'2 кв.'!FO80+'1 кв.'!FO85</f>
        <v>0</v>
      </c>
      <c r="FP79" s="126">
        <f>'2 кв.'!FP80+'1 кв.'!FP85</f>
        <v>0</v>
      </c>
      <c r="FQ79" s="126">
        <f>'2 кв.'!FQ80+'1 кв.'!FQ85</f>
        <v>7.1529999999999996</v>
      </c>
      <c r="FR79" s="126">
        <f>'2 кв.'!FR80+'1 кв.'!FR85</f>
        <v>0</v>
      </c>
      <c r="FS79" s="126">
        <f>'2 кв.'!FS80+'1 кв.'!FS85</f>
        <v>1.5760000000000001</v>
      </c>
      <c r="FT79" s="126">
        <f>'2 кв.'!FT80+'1 кв.'!FT85</f>
        <v>0</v>
      </c>
      <c r="FU79" s="126">
        <f>'2 кв.'!FU80+'1 кв.'!FU85</f>
        <v>0</v>
      </c>
      <c r="FV79" s="126">
        <f>'2 кв.'!FV80+'1 кв.'!FV85</f>
        <v>0.52600000000000002</v>
      </c>
      <c r="FW79" s="126">
        <f>'2 кв.'!FW80+'1 кв.'!FW85</f>
        <v>4.0880000000000001</v>
      </c>
      <c r="FX79" s="126">
        <f>'2 кв.'!FX80+'1 кв.'!FX85</f>
        <v>1.3620000000000001</v>
      </c>
      <c r="FY79" s="126">
        <f>'2 кв.'!FY80+'1 кв.'!FY85</f>
        <v>4.1449999999999996</v>
      </c>
      <c r="FZ79" s="126">
        <f>'2 кв.'!FZ80+'1 кв.'!FZ85</f>
        <v>0</v>
      </c>
      <c r="GA79" s="126">
        <f>'2 кв.'!GA80+'1 кв.'!GA85</f>
        <v>6.4039999999999999</v>
      </c>
      <c r="GB79" s="126">
        <f>'2 кв.'!GB80+'1 кв.'!GB85</f>
        <v>0</v>
      </c>
      <c r="GC79" s="126">
        <f>'2 кв.'!GC80+'1 кв.'!GC85</f>
        <v>1.05</v>
      </c>
      <c r="GD79" s="126">
        <f>'2 кв.'!GD80+'1 кв.'!GD85</f>
        <v>2.105</v>
      </c>
      <c r="GE79" s="126">
        <f>'2 кв.'!GE80+'1 кв.'!GE85</f>
        <v>1.3620000000000001</v>
      </c>
      <c r="GF79" s="126">
        <f>'2 кв.'!GF80+'1 кв.'!GF85</f>
        <v>1.0509999999999999</v>
      </c>
      <c r="GG79" s="126">
        <f>'2 кв.'!GG80+'1 кв.'!GG85</f>
        <v>0</v>
      </c>
      <c r="GH79" s="126">
        <f>'2 кв.'!GH80+'1 кв.'!GH85</f>
        <v>3.6230000000000002</v>
      </c>
      <c r="GI79" s="126">
        <f>'2 кв.'!GI80+'1 кв.'!GI85</f>
        <v>0.17299999999999999</v>
      </c>
      <c r="GJ79" s="126">
        <f>'2 кв.'!GJ80+'1 кв.'!GJ85</f>
        <v>10.030999999999999</v>
      </c>
      <c r="GK79" s="126">
        <f>'2 кв.'!GK80+'1 кв.'!GK85</f>
        <v>0</v>
      </c>
      <c r="GL79" s="126">
        <f>'2 кв.'!GL80+'1 кв.'!GL85</f>
        <v>0</v>
      </c>
      <c r="GM79" s="126">
        <f>'2 кв.'!GM80+'1 кв.'!GM85</f>
        <v>0</v>
      </c>
      <c r="GN79" s="126">
        <f>'2 кв.'!GN80+'1 кв.'!GN85</f>
        <v>0.94199999999999995</v>
      </c>
      <c r="GO79" s="126">
        <f>'2 кв.'!GO80+'1 кв.'!GO85</f>
        <v>0</v>
      </c>
      <c r="GP79" s="126">
        <f>'2 кв.'!GP80+'1 кв.'!GP85</f>
        <v>2.7229999999999999</v>
      </c>
      <c r="GQ79" s="126">
        <f>'2 кв.'!GQ80+'1 кв.'!GQ85</f>
        <v>2.0430000000000001</v>
      </c>
      <c r="GR79" s="126">
        <f>'2 кв.'!GR80+'1 кв.'!GR85</f>
        <v>0</v>
      </c>
      <c r="GS79" s="126">
        <f>'2 кв.'!GS80+'1 кв.'!GS85</f>
        <v>1.5760000000000001</v>
      </c>
      <c r="GT79" s="126">
        <f>'2 кв.'!GT80+'1 кв.'!GT85</f>
        <v>2.1040000000000001</v>
      </c>
      <c r="GU79" s="126">
        <f>'2 кв.'!GU80+'1 кв.'!GU85</f>
        <v>3.4660000000000002</v>
      </c>
      <c r="GV79" s="126">
        <f>'2 кв.'!GV80+'1 кв.'!GV85</f>
        <v>0</v>
      </c>
      <c r="GW79" s="126">
        <f>'2 кв.'!GW80+'1 кв.'!GW85</f>
        <v>0</v>
      </c>
      <c r="GX79" s="126">
        <f>'2 кв.'!GX80+'1 кв.'!GX85</f>
        <v>0</v>
      </c>
      <c r="GY79" s="126">
        <f>'2 кв.'!GY80+'1 кв.'!GY85</f>
        <v>0</v>
      </c>
      <c r="GZ79" s="126">
        <f>'2 кв.'!GZ80+'1 кв.'!GZ85</f>
        <v>2.0430000000000001</v>
      </c>
      <c r="HA79" s="126">
        <f>'2 кв.'!HA80+'1 кв.'!HA85</f>
        <v>2.7229999999999999</v>
      </c>
      <c r="HB79" s="126">
        <f>'2 кв.'!HB80+'1 кв.'!HB85</f>
        <v>1.5780000000000001</v>
      </c>
      <c r="HC79" s="126">
        <f>'2 кв.'!HC80+'1 кв.'!HC85</f>
        <v>1.0509999999999999</v>
      </c>
      <c r="HD79" s="126">
        <f>'2 кв.'!HD80+'1 кв.'!HD85</f>
        <v>3.8360000000000003</v>
      </c>
      <c r="HE79" s="126">
        <f>'2 кв.'!HE80+'1 кв.'!HE85</f>
        <v>2.1040000000000001</v>
      </c>
      <c r="HF79" s="126">
        <f>'2 кв.'!HF80+'1 кв.'!HF85</f>
        <v>0</v>
      </c>
      <c r="HG79" s="126">
        <f>'2 кв.'!HG80+'1 кв.'!HG85</f>
        <v>1.5780000000000001</v>
      </c>
      <c r="HH79" s="126">
        <f>'2 кв.'!HH80+'1 кв.'!HH85</f>
        <v>0</v>
      </c>
      <c r="HI79" s="126">
        <f>'2 кв.'!HI80+'1 кв.'!HI85</f>
        <v>2.1030000000000002</v>
      </c>
      <c r="HJ79" s="126">
        <f>'2 кв.'!HJ80+'1 кв.'!HJ85</f>
        <v>0</v>
      </c>
      <c r="HK79" s="126">
        <f>'2 кв.'!HK80+'1 кв.'!HK85</f>
        <v>0</v>
      </c>
      <c r="HL79" s="126">
        <f>'2 кв.'!HL80+'1 кв.'!HL85</f>
        <v>1.05</v>
      </c>
      <c r="HM79" s="126">
        <f>'2 кв.'!HM80+'1 кв.'!HM85</f>
        <v>1.05</v>
      </c>
      <c r="HN79" s="126">
        <f>'2 кв.'!HN80+'1 кв.'!HN85</f>
        <v>1.5780000000000001</v>
      </c>
      <c r="HO79" s="126">
        <f>'2 кв.'!HO80+'1 кв.'!HO85</f>
        <v>51.156999999999996</v>
      </c>
      <c r="HP79" s="126">
        <f>'2 кв.'!HP80+'1 кв.'!HP85</f>
        <v>3.3879999999999999</v>
      </c>
      <c r="HQ79" s="126">
        <f>'2 кв.'!HQ80+'1 кв.'!HQ85</f>
        <v>0.52600000000000002</v>
      </c>
      <c r="HR79" s="126">
        <f>'2 кв.'!HR80+'1 кв.'!HR85</f>
        <v>0</v>
      </c>
      <c r="HS79" s="126">
        <f>'2 кв.'!HS80+'1 кв.'!HS85</f>
        <v>0</v>
      </c>
      <c r="HT79" s="126">
        <f>'2 кв.'!HT80+'1 кв.'!HT85</f>
        <v>0</v>
      </c>
      <c r="HU79" s="126">
        <f>'2 кв.'!HU80+'1 кв.'!HU85</f>
        <v>0</v>
      </c>
      <c r="HV79" s="126">
        <f>'2 кв.'!HV80+'1 кв.'!HV85</f>
        <v>6.7690000000000001</v>
      </c>
      <c r="HW79" s="126">
        <f>'2 кв.'!HW80+'1 кв.'!HW85</f>
        <v>4.0880000000000001</v>
      </c>
      <c r="HX79" s="126">
        <f>'2 кв.'!HX80+'1 кв.'!HX85</f>
        <v>1.0509999999999999</v>
      </c>
      <c r="HY79" s="126">
        <f>'2 кв.'!HY80+'1 кв.'!HY85</f>
        <v>5.14</v>
      </c>
      <c r="HZ79" s="126">
        <f>'2 кв.'!HZ80+'1 кв.'!HZ85</f>
        <v>3.181</v>
      </c>
      <c r="IA79" s="126">
        <f>'2 кв.'!IA80+'1 кв.'!IA85</f>
        <v>0</v>
      </c>
      <c r="IB79" s="126">
        <f>'2 кв.'!IB80+'1 кв.'!IB85</f>
        <v>0</v>
      </c>
      <c r="IC79" s="126">
        <f>'2 кв.'!IC80+'1 кв.'!IC85</f>
        <v>5.14</v>
      </c>
      <c r="ID79" s="126">
        <f>'2 кв.'!ID80+'1 кв.'!ID85</f>
        <v>7.6710000000000003</v>
      </c>
      <c r="IE79" s="126">
        <f>'2 кв.'!IE80+'1 кв.'!IE85</f>
        <v>0</v>
      </c>
      <c r="IF79" s="126">
        <f>'2 кв.'!IF80+'1 кв.'!IF85</f>
        <v>8.4510000000000005</v>
      </c>
    </row>
    <row r="80" spans="1:240" s="2" customFormat="1" ht="15" customHeight="1">
      <c r="A80" s="11" t="s">
        <v>102</v>
      </c>
      <c r="B80" s="12" t="s">
        <v>103</v>
      </c>
      <c r="C80" s="13" t="s">
        <v>17</v>
      </c>
      <c r="D80" s="84">
        <f>D82+D84+D86</f>
        <v>2284.8919999999998</v>
      </c>
      <c r="E80" s="84">
        <f>E82+E84+E86</f>
        <v>2284.8919999999998</v>
      </c>
      <c r="F80" s="84"/>
      <c r="G80" s="91">
        <f>'2 кв.'!G81+'1 кв.'!G86</f>
        <v>13.627000000000001</v>
      </c>
      <c r="H80" s="91">
        <f>'2 кв.'!H81+'1 кв.'!H86</f>
        <v>10.409000000000001</v>
      </c>
      <c r="I80" s="91">
        <f>'2 кв.'!I81+'1 кв.'!I86</f>
        <v>9.3970000000000002</v>
      </c>
      <c r="J80" s="91">
        <f>'2 кв.'!J81+'1 кв.'!J86</f>
        <v>5.1550000000000002</v>
      </c>
      <c r="K80" s="91">
        <f>'2 кв.'!K81+'1 кв.'!K86</f>
        <v>4.1929999999999996</v>
      </c>
      <c r="L80" s="91">
        <f>'2 кв.'!L81+'1 кв.'!L86</f>
        <v>8.9600000000000009</v>
      </c>
      <c r="M80" s="91">
        <f>'2 кв.'!M81+'1 кв.'!M86</f>
        <v>1.929</v>
      </c>
      <c r="N80" s="91">
        <f>'2 кв.'!N81+'1 кв.'!N86</f>
        <v>8.7330000000000005</v>
      </c>
      <c r="O80" s="91">
        <f>'2 кв.'!O81+'1 кв.'!O86</f>
        <v>3.6589999999999998</v>
      </c>
      <c r="P80" s="91">
        <f>'2 кв.'!P81+'1 кв.'!P86</f>
        <v>12.860999999999999</v>
      </c>
      <c r="Q80" s="91">
        <f>'2 кв.'!Q81+'1 кв.'!Q86</f>
        <v>24.810000000000002</v>
      </c>
      <c r="R80" s="91">
        <f>'2 кв.'!R81+'1 кв.'!R86</f>
        <v>7.6889999999999992</v>
      </c>
      <c r="S80" s="91">
        <f>'2 кв.'!S81+'1 кв.'!S86</f>
        <v>13.256</v>
      </c>
      <c r="T80" s="91">
        <f>'2 кв.'!T81+'1 кв.'!T86</f>
        <v>2.7930000000000001</v>
      </c>
      <c r="U80" s="91">
        <f>'2 кв.'!U81+'1 кв.'!U86</f>
        <v>7.1509999999999998</v>
      </c>
      <c r="V80" s="91">
        <f>'2 кв.'!V81+'1 кв.'!V86</f>
        <v>13.273</v>
      </c>
      <c r="W80" s="91">
        <f>'2 кв.'!W81+'1 кв.'!W86</f>
        <v>4.7190000000000003</v>
      </c>
      <c r="X80" s="91">
        <f>'2 кв.'!X81+'1 кв.'!X86</f>
        <v>17.512999999999998</v>
      </c>
      <c r="Y80" s="91">
        <f>'2 кв.'!Y81+'1 кв.'!Y86</f>
        <v>1.06</v>
      </c>
      <c r="Z80" s="91">
        <f>'2 кв.'!Z81+'1 кв.'!Z86</f>
        <v>5.5840000000000005</v>
      </c>
      <c r="AA80" s="91">
        <f>'2 кв.'!AA81+'1 кв.'!AA86</f>
        <v>2.601</v>
      </c>
      <c r="AB80" s="91">
        <f>'2 кв.'!AB81+'1 кв.'!AB86</f>
        <v>11.174000000000001</v>
      </c>
      <c r="AC80" s="91">
        <f>'2 кв.'!AC81+'1 кв.'!AC86</f>
        <v>10.788</v>
      </c>
      <c r="AD80" s="91">
        <f>'2 кв.'!AD81+'1 кв.'!AD86</f>
        <v>17.464000000000002</v>
      </c>
      <c r="AE80" s="91">
        <f>'2 кв.'!AE81+'1 кв.'!AE86</f>
        <v>0.215</v>
      </c>
      <c r="AF80" s="91">
        <f>'2 кв.'!AF81+'1 кв.'!AF86</f>
        <v>0</v>
      </c>
      <c r="AG80" s="91">
        <f>'2 кв.'!AG81+'1 кв.'!AG86</f>
        <v>0.215</v>
      </c>
      <c r="AH80" s="91">
        <f>'2 кв.'!AH81+'1 кв.'!AH86</f>
        <v>0</v>
      </c>
      <c r="AI80" s="91">
        <f>'2 кв.'!AI81+'1 кв.'!AI86</f>
        <v>0</v>
      </c>
      <c r="AJ80" s="91">
        <f>'2 кв.'!AJ81+'1 кв.'!AJ86</f>
        <v>20.238</v>
      </c>
      <c r="AK80" s="91">
        <f>'2 кв.'!AK81+'1 кв.'!AK86</f>
        <v>0</v>
      </c>
      <c r="AL80" s="91">
        <f>'2 кв.'!AL81+'1 кв.'!AL86</f>
        <v>0</v>
      </c>
      <c r="AM80" s="91">
        <f>'2 кв.'!AM81+'1 кв.'!AM86</f>
        <v>4.8170000000000002</v>
      </c>
      <c r="AN80" s="91">
        <f>'2 кв.'!AN81+'1 кв.'!AN86</f>
        <v>1.734</v>
      </c>
      <c r="AO80" s="91">
        <f>'2 кв.'!AO81+'1 кв.'!AO86</f>
        <v>8.3309999999999995</v>
      </c>
      <c r="AP80" s="91">
        <f>'2 кв.'!AP81+'1 кв.'!AP86</f>
        <v>16.523</v>
      </c>
      <c r="AQ80" s="91">
        <f>'2 кв.'!AQ81+'1 кв.'!AQ86</f>
        <v>3.8759999999999999</v>
      </c>
      <c r="AR80" s="91">
        <f>'2 кв.'!AR81+'1 кв.'!AR86</f>
        <v>11.376999999999999</v>
      </c>
      <c r="AS80" s="91">
        <f>'2 кв.'!AS81+'1 кв.'!AS86</f>
        <v>12.024000000000001</v>
      </c>
      <c r="AT80" s="91">
        <f>'2 кв.'!AT81+'1 кв.'!AT86</f>
        <v>0</v>
      </c>
      <c r="AU80" s="91">
        <f>'2 кв.'!AU81+'1 кв.'!AU86</f>
        <v>0.215</v>
      </c>
      <c r="AV80" s="91">
        <f>'2 кв.'!AV81+'1 кв.'!AV86</f>
        <v>3.0840000000000001</v>
      </c>
      <c r="AW80" s="91">
        <f>'2 кв.'!AW81+'1 кв.'!AW86</f>
        <v>5.2370000000000001</v>
      </c>
      <c r="AX80" s="91">
        <f>'2 кв.'!AX81+'1 кв.'!AX86</f>
        <v>4.3819999999999997</v>
      </c>
      <c r="AY80" s="91">
        <f>'2 кв.'!AY81+'1 кв.'!AY86</f>
        <v>0.192</v>
      </c>
      <c r="AZ80" s="91">
        <f>'2 кв.'!AZ81+'1 кв.'!AZ86</f>
        <v>3.9550000000000005</v>
      </c>
      <c r="BA80" s="91">
        <f>'2 кв.'!BA81+'1 кв.'!BA86</f>
        <v>9.1280000000000001</v>
      </c>
      <c r="BB80" s="91">
        <f>'2 кв.'!BB81+'1 кв.'!BB86</f>
        <v>4.3109999999999999</v>
      </c>
      <c r="BC80" s="91">
        <f>'2 кв.'!BC81+'1 кв.'!BC86</f>
        <v>4.5270000000000001</v>
      </c>
      <c r="BD80" s="91">
        <f>'2 кв.'!BD81+'1 кв.'!BD86</f>
        <v>15.800999999999998</v>
      </c>
      <c r="BE80" s="91">
        <f>'2 кв.'!BE81+'1 кв.'!BE86</f>
        <v>9.0040000000000013</v>
      </c>
      <c r="BF80" s="91">
        <f>'2 кв.'!BF81+'1 кв.'!BF86</f>
        <v>2.601</v>
      </c>
      <c r="BG80" s="91">
        <f>'2 кв.'!BG81+'1 кв.'!BG86</f>
        <v>15.114000000000003</v>
      </c>
      <c r="BH80" s="91">
        <f>'2 кв.'!BH81+'1 кв.'!BH86</f>
        <v>2.5990000000000002</v>
      </c>
      <c r="BI80" s="91">
        <f>'2 кв.'!BI81+'1 кв.'!BI86</f>
        <v>2.5990000000000002</v>
      </c>
      <c r="BJ80" s="91">
        <f>'2 кв.'!BJ81+'1 кв.'!BJ86</f>
        <v>2.113</v>
      </c>
      <c r="BK80" s="91">
        <f>'2 кв.'!BK81+'1 кв.'!BK86</f>
        <v>10.937999999999999</v>
      </c>
      <c r="BL80" s="91">
        <f>'2 кв.'!BL81+'1 кв.'!BL86</f>
        <v>5.202</v>
      </c>
      <c r="BM80" s="91">
        <f>'2 кв.'!BM81+'1 кв.'!BM86</f>
        <v>9.3569999999999993</v>
      </c>
      <c r="BN80" s="91">
        <f>'2 кв.'!BN81+'1 кв.'!BN86</f>
        <v>16.734999999999999</v>
      </c>
      <c r="BO80" s="91">
        <f>'2 кв.'!BO81+'1 кв.'!BO86</f>
        <v>32.786999999999999</v>
      </c>
      <c r="BP80" s="91">
        <f>'2 кв.'!BP81+'1 кв.'!BP86</f>
        <v>2.7919999999999998</v>
      </c>
      <c r="BQ80" s="91">
        <f>'2 кв.'!BQ81+'1 кв.'!BQ86</f>
        <v>11.757</v>
      </c>
      <c r="BR80" s="91">
        <f>'2 кв.'!BR81+'1 кв.'!BR86</f>
        <v>2.984</v>
      </c>
      <c r="BS80" s="91">
        <f>'2 кв.'!BS81+'1 кв.'!BS86</f>
        <v>6.1660000000000004</v>
      </c>
      <c r="BT80" s="91">
        <f>'2 кв.'!BT81+'1 кв.'!BT86</f>
        <v>33.015999999999998</v>
      </c>
      <c r="BU80" s="91">
        <f>'2 кв.'!BU81+'1 кв.'!BU86</f>
        <v>5.6690000000000005</v>
      </c>
      <c r="BV80" s="91">
        <f>'2 кв.'!BV81+'1 кв.'!BV86</f>
        <v>7.3690000000000007</v>
      </c>
      <c r="BW80" s="91">
        <f>'2 кв.'!BW81+'1 кв.'!BW86</f>
        <v>4.1199999999999992</v>
      </c>
      <c r="BX80" s="91">
        <f>'2 кв.'!BX81+'1 кв.'!BX86</f>
        <v>5.8180000000000005</v>
      </c>
      <c r="BY80" s="91">
        <f>'2 кв.'!BY81+'1 кв.'!BY86</f>
        <v>17.785</v>
      </c>
      <c r="BZ80" s="91">
        <f>'2 кв.'!BZ81+'1 кв.'!BZ86</f>
        <v>1.9239999999999999</v>
      </c>
      <c r="CA80" s="91">
        <f>'2 кв.'!CA81+'1 кв.'!CA86</f>
        <v>5.8659999999999997</v>
      </c>
      <c r="CB80" s="91">
        <f>'2 кв.'!CB81+'1 кв.'!CB86</f>
        <v>4.5229999999999997</v>
      </c>
      <c r="CC80" s="91">
        <f>'2 кв.'!CC81+'1 кв.'!CC86</f>
        <v>1.6359999999999999</v>
      </c>
      <c r="CD80" s="91">
        <f>'2 кв.'!CD81+'1 кв.'!CD86</f>
        <v>28.506</v>
      </c>
      <c r="CE80" s="91">
        <f>'2 кв.'!CE81+'1 кв.'!CE86</f>
        <v>6.7190000000000003</v>
      </c>
      <c r="CF80" s="91">
        <f>'2 кв.'!CF81+'1 кв.'!CF86</f>
        <v>7.75</v>
      </c>
      <c r="CG80" s="91">
        <f>'2 кв.'!CG81+'1 кв.'!CG86</f>
        <v>5.6550000000000002</v>
      </c>
      <c r="CH80" s="91">
        <f>'2 кв.'!CH81+'1 кв.'!CH86</f>
        <v>8.9209999999999994</v>
      </c>
      <c r="CI80" s="91">
        <f>'2 кв.'!CI81+'1 кв.'!CI86</f>
        <v>3.3250000000000002</v>
      </c>
      <c r="CJ80" s="91">
        <f>'2 кв.'!CJ81+'1 кв.'!CJ86</f>
        <v>3.5199999999999996</v>
      </c>
      <c r="CK80" s="91">
        <f>'2 кв.'!CK81+'1 кв.'!CK86</f>
        <v>9.6790000000000003</v>
      </c>
      <c r="CL80" s="91">
        <f>'2 кв.'!CL81+'1 кв.'!CL86</f>
        <v>23.105</v>
      </c>
      <c r="CM80" s="91">
        <f>'2 кв.'!CM81+'1 кв.'!CM86</f>
        <v>3.2750000000000004</v>
      </c>
      <c r="CN80" s="91">
        <f>'2 кв.'!CN81+'1 кв.'!CN86</f>
        <v>33.099000000000004</v>
      </c>
      <c r="CO80" s="91">
        <f>'2 кв.'!CO81+'1 кв.'!CO86</f>
        <v>3.3680000000000003</v>
      </c>
      <c r="CP80" s="91">
        <f>'2 кв.'!CP81+'1 кв.'!CP86</f>
        <v>7.6469999999999994</v>
      </c>
      <c r="CQ80" s="91">
        <f>'2 кв.'!CQ81+'1 кв.'!CQ86</f>
        <v>12.326000000000001</v>
      </c>
      <c r="CR80" s="91">
        <f>'2 кв.'!CR81+'1 кв.'!CR86</f>
        <v>1.903</v>
      </c>
      <c r="CS80" s="91">
        <f>'2 кв.'!CS81+'1 кв.'!CS86</f>
        <v>23.056000000000004</v>
      </c>
      <c r="CT80" s="91">
        <f>'2 кв.'!CT81+'1 кв.'!CT86</f>
        <v>3.4450000000000003</v>
      </c>
      <c r="CU80" s="91">
        <f>'2 кв.'!CU81+'1 кв.'!CU86</f>
        <v>13.593</v>
      </c>
      <c r="CV80" s="91">
        <f>'2 кв.'!CV81+'1 кв.'!CV86</f>
        <v>0</v>
      </c>
      <c r="CW80" s="91">
        <f>'2 кв.'!CW81+'1 кв.'!CW86</f>
        <v>2.9889999999999999</v>
      </c>
      <c r="CX80" s="91">
        <f>'2 кв.'!CX81+'1 кв.'!CX86</f>
        <v>6.0259999999999998</v>
      </c>
      <c r="CY80" s="91">
        <f>'2 кв.'!CY81+'1 кв.'!CY86</f>
        <v>4.1420000000000003</v>
      </c>
      <c r="CZ80" s="91">
        <f>'2 кв.'!CZ81+'1 кв.'!CZ86</f>
        <v>2.7919999999999998</v>
      </c>
      <c r="DA80" s="91">
        <f>'2 кв.'!DA81+'1 кв.'!DA86</f>
        <v>6.8160000000000007</v>
      </c>
      <c r="DB80" s="91">
        <f>'2 кв.'!DB81+'1 кв.'!DB86</f>
        <v>6.3180000000000005</v>
      </c>
      <c r="DC80" s="91">
        <f>'2 кв.'!DC81+'1 кв.'!DC86</f>
        <v>5.4809999999999999</v>
      </c>
      <c r="DD80" s="91">
        <f>'2 кв.'!DD81+'1 кв.'!DD86</f>
        <v>9.7589999999999986</v>
      </c>
      <c r="DE80" s="91">
        <f>'2 кв.'!DE81+'1 кв.'!DE86</f>
        <v>11.962999999999999</v>
      </c>
      <c r="DF80" s="91">
        <f>'2 кв.'!DF81+'1 кв.'!DF86</f>
        <v>2.6020000000000003</v>
      </c>
      <c r="DG80" s="91">
        <f>'2 кв.'!DG81+'1 кв.'!DG86</f>
        <v>6.1560000000000006</v>
      </c>
      <c r="DH80" s="91">
        <f>'2 кв.'!DH81+'1 кв.'!DH86</f>
        <v>2.407</v>
      </c>
      <c r="DI80" s="91">
        <f>'2 кв.'!DI81+'1 кв.'!DI86</f>
        <v>25.646000000000004</v>
      </c>
      <c r="DJ80" s="91">
        <f>'2 кв.'!DJ81+'1 кв.'!DJ86</f>
        <v>23.362000000000002</v>
      </c>
      <c r="DK80" s="91">
        <f>'2 кв.'!DK81+'1 кв.'!DK86</f>
        <v>73.77600000000001</v>
      </c>
      <c r="DL80" s="91">
        <f>'2 кв.'!DL81+'1 кв.'!DL86</f>
        <v>16.529</v>
      </c>
      <c r="DM80" s="91">
        <f>'2 кв.'!DM81+'1 кв.'!DM86</f>
        <v>49.462000000000003</v>
      </c>
      <c r="DN80" s="91">
        <f>'2 кв.'!DN81+'1 кв.'!DN86</f>
        <v>31.223999999999997</v>
      </c>
      <c r="DO80" s="91">
        <f>'2 кв.'!DO81+'1 кв.'!DO86</f>
        <v>48.516999999999996</v>
      </c>
      <c r="DP80" s="91">
        <f>'2 кв.'!DP81+'1 кв.'!DP86</f>
        <v>0</v>
      </c>
      <c r="DQ80" s="91">
        <f>'2 кв.'!DQ81+'1 кв.'!DQ86</f>
        <v>9.7360000000000007</v>
      </c>
      <c r="DR80" s="91">
        <f>'2 кв.'!DR81+'1 кв.'!DR86</f>
        <v>3.4690000000000003</v>
      </c>
      <c r="DS80" s="91">
        <f>'2 кв.'!DS81+'1 кв.'!DS86</f>
        <v>1.925</v>
      </c>
      <c r="DT80" s="91">
        <f>'2 кв.'!DT81+'1 кв.'!DT86</f>
        <v>2.577</v>
      </c>
      <c r="DU80" s="91">
        <f>'2 кв.'!DU81+'1 кв.'!DU86</f>
        <v>6.2220000000000004</v>
      </c>
      <c r="DV80" s="91">
        <f>'2 кв.'!DV81+'1 кв.'!DV86</f>
        <v>13.246</v>
      </c>
      <c r="DW80" s="91">
        <f>'2 кв.'!DW81+'1 кв.'!DW86</f>
        <v>13.521000000000001</v>
      </c>
      <c r="DX80" s="91">
        <f>'2 кв.'!DX81+'1 кв.'!DX86</f>
        <v>9.0219999999999985</v>
      </c>
      <c r="DY80" s="91">
        <f>'2 кв.'!DY81+'1 кв.'!DY86</f>
        <v>72.591999999999999</v>
      </c>
      <c r="DZ80" s="91">
        <f>'2 кв.'!DZ81+'1 кв.'!DZ86</f>
        <v>39.984999999999999</v>
      </c>
      <c r="EA80" s="91">
        <f>'2 кв.'!EA81+'1 кв.'!EA86</f>
        <v>33.856999999999999</v>
      </c>
      <c r="EB80" s="91">
        <f>'2 кв.'!EB81+'1 кв.'!EB86</f>
        <v>51.698999999999998</v>
      </c>
      <c r="EC80" s="91">
        <f>'2 кв.'!EC81+'1 кв.'!EC86</f>
        <v>22.608999999999998</v>
      </c>
      <c r="ED80" s="91">
        <f>'2 кв.'!ED81+'1 кв.'!ED86</f>
        <v>9.3130000000000006</v>
      </c>
      <c r="EE80" s="91">
        <f>'2 кв.'!EE81+'1 кв.'!EE86</f>
        <v>16.044999999999998</v>
      </c>
      <c r="EF80" s="91">
        <f>'2 кв.'!EF81+'1 кв.'!EF86</f>
        <v>24.872999999999998</v>
      </c>
      <c r="EG80" s="91">
        <f>'2 кв.'!EG81+'1 кв.'!EG86</f>
        <v>13.684999999999999</v>
      </c>
      <c r="EH80" s="91">
        <f>'2 кв.'!EH81+'1 кв.'!EH86</f>
        <v>16.978999999999999</v>
      </c>
      <c r="EI80" s="91">
        <f>'2 кв.'!EI81+'1 кв.'!EI86</f>
        <v>11.652000000000001</v>
      </c>
      <c r="EJ80" s="91">
        <f>'2 кв.'!EJ81+'1 кв.'!EJ86</f>
        <v>4.5220000000000002</v>
      </c>
      <c r="EK80" s="91">
        <f>'2 кв.'!EK81+'1 кв.'!EK86</f>
        <v>4.6239999999999997</v>
      </c>
      <c r="EL80" s="91">
        <f>'2 кв.'!EL81+'1 кв.'!EL86</f>
        <v>4.1419999999999995</v>
      </c>
      <c r="EM80" s="91">
        <f>'2 кв.'!EM81+'1 кв.'!EM86</f>
        <v>14.934000000000001</v>
      </c>
      <c r="EN80" s="91">
        <f>'2 кв.'!EN81+'1 кв.'!EN86</f>
        <v>7.3179999999999996</v>
      </c>
      <c r="EO80" s="91">
        <f>'2 кв.'!EO81+'1 кв.'!EO86</f>
        <v>6.4050000000000002</v>
      </c>
      <c r="EP80" s="91">
        <f>'2 кв.'!EP81+'1 кв.'!EP86</f>
        <v>11.510999999999999</v>
      </c>
      <c r="EQ80" s="91">
        <f>'2 кв.'!EQ81+'1 кв.'!EQ86</f>
        <v>5.633</v>
      </c>
      <c r="ER80" s="91">
        <f>'2 кв.'!ER81+'1 кв.'!ER86</f>
        <v>6.9039999999999999</v>
      </c>
      <c r="ES80" s="91">
        <f>'2 кв.'!ES81+'1 кв.'!ES86</f>
        <v>4.548</v>
      </c>
      <c r="ET80" s="91">
        <f>'2 кв.'!ET81+'1 кв.'!ET86</f>
        <v>4.2869999999999999</v>
      </c>
      <c r="EU80" s="91">
        <f>'2 кв.'!EU81+'1 кв.'!EU86</f>
        <v>4.335</v>
      </c>
      <c r="EV80" s="91">
        <f>'2 кв.'!EV81+'1 кв.'!EV86</f>
        <v>14.958000000000002</v>
      </c>
      <c r="EW80" s="91">
        <f>'2 кв.'!EW81+'1 кв.'!EW86</f>
        <v>7.202</v>
      </c>
      <c r="EX80" s="91">
        <f>'2 кв.'!EX81+'1 кв.'!EX86</f>
        <v>10.754999999999999</v>
      </c>
      <c r="EY80" s="91">
        <f>'2 кв.'!EY81+'1 кв.'!EY86</f>
        <v>15.132</v>
      </c>
      <c r="EZ80" s="91">
        <f>'2 кв.'!EZ81+'1 кв.'!EZ86</f>
        <v>6.8350000000000009</v>
      </c>
      <c r="FA80" s="91">
        <f>'2 кв.'!FA81+'1 кв.'!FA86</f>
        <v>8.3360000000000003</v>
      </c>
      <c r="FB80" s="91">
        <f>'2 кв.'!FB81+'1 кв.'!FB86</f>
        <v>10.742999999999999</v>
      </c>
      <c r="FC80" s="91">
        <f>'2 кв.'!FC81+'1 кв.'!FC86</f>
        <v>6.9550000000000001</v>
      </c>
      <c r="FD80" s="91">
        <f>'2 кв.'!FD81+'1 кв.'!FD86</f>
        <v>6.3610000000000007</v>
      </c>
      <c r="FE80" s="91">
        <f>'2 кв.'!FE81+'1 кв.'!FE86</f>
        <v>3.3209999999999997</v>
      </c>
      <c r="FF80" s="91">
        <f>'2 кв.'!FF81+'1 кв.'!FF86</f>
        <v>3.9380000000000002</v>
      </c>
      <c r="FG80" s="91">
        <f>'2 кв.'!FG81+'1 кв.'!FG86</f>
        <v>3.952</v>
      </c>
      <c r="FH80" s="91">
        <f>'2 кв.'!FH81+'1 кв.'!FH86</f>
        <v>46.495999999999988</v>
      </c>
      <c r="FI80" s="91">
        <f>'2 кв.'!FI81+'1 кв.'!FI86</f>
        <v>28.704000000000001</v>
      </c>
      <c r="FJ80" s="91">
        <f>'2 кв.'!FJ81+'1 кв.'!FJ86</f>
        <v>2.8920000000000003</v>
      </c>
      <c r="FK80" s="91">
        <f>'2 кв.'!FK81+'1 кв.'!FK86</f>
        <v>1.2509999999999999</v>
      </c>
      <c r="FL80" s="91">
        <f>'2 кв.'!FL81+'1 кв.'!FL86</f>
        <v>12.036</v>
      </c>
      <c r="FM80" s="91">
        <f>'2 кв.'!FM81+'1 кв.'!FM86</f>
        <v>49.732999999999997</v>
      </c>
      <c r="FN80" s="91">
        <f>'2 кв.'!FN81+'1 кв.'!FN86</f>
        <v>9.3349999999999991</v>
      </c>
      <c r="FO80" s="91">
        <f>'2 кв.'!FO81+'1 кв.'!FO86</f>
        <v>52.906000000000006</v>
      </c>
      <c r="FP80" s="91">
        <f>'2 кв.'!FP81+'1 кв.'!FP86</f>
        <v>5.5789999999999997</v>
      </c>
      <c r="FQ80" s="91">
        <f>'2 кв.'!FQ81+'1 кв.'!FQ86</f>
        <v>24.835000000000001</v>
      </c>
      <c r="FR80" s="91">
        <f>'2 кв.'!FR81+'1 кв.'!FR86</f>
        <v>11.157</v>
      </c>
      <c r="FS80" s="91">
        <f>'2 кв.'!FS81+'1 кв.'!FS86</f>
        <v>2.7919999999999998</v>
      </c>
      <c r="FT80" s="91">
        <f>'2 кв.'!FT81+'1 кв.'!FT86</f>
        <v>3.3099999999999996</v>
      </c>
      <c r="FU80" s="91">
        <f>'2 кв.'!FU81+'1 кв.'!FU86</f>
        <v>6.202</v>
      </c>
      <c r="FV80" s="91">
        <f>'2 кв.'!FV81+'1 кв.'!FV86</f>
        <v>4.1859999999999999</v>
      </c>
      <c r="FW80" s="91">
        <f>'2 кв.'!FW81+'1 кв.'!FW86</f>
        <v>20.273</v>
      </c>
      <c r="FX80" s="91">
        <f>'2 кв.'!FX81+'1 кв.'!FX86</f>
        <v>3.6619999999999999</v>
      </c>
      <c r="FY80" s="91">
        <f>'2 кв.'!FY81+'1 кв.'!FY86</f>
        <v>3.468</v>
      </c>
      <c r="FZ80" s="91">
        <f>'2 кв.'!FZ81+'1 кв.'!FZ86</f>
        <v>5.766</v>
      </c>
      <c r="GA80" s="91">
        <f>'2 кв.'!GA81+'1 кв.'!GA86</f>
        <v>3.6840000000000002</v>
      </c>
      <c r="GB80" s="91">
        <f>'2 кв.'!GB81+'1 кв.'!GB86</f>
        <v>4.7210000000000001</v>
      </c>
      <c r="GC80" s="91">
        <f>'2 кв.'!GC81+'1 кв.'!GC86</f>
        <v>3.6619999999999999</v>
      </c>
      <c r="GD80" s="91">
        <f>'2 кв.'!GD81+'1 кв.'!GD86</f>
        <v>3.468</v>
      </c>
      <c r="GE80" s="91">
        <f>'2 кв.'!GE81+'1 кв.'!GE86</f>
        <v>1.542</v>
      </c>
      <c r="GF80" s="91">
        <f>'2 кв.'!GF81+'1 кв.'!GF86</f>
        <v>1.9239999999999999</v>
      </c>
      <c r="GG80" s="91">
        <f>'2 кв.'!GG81+'1 кв.'!GG86</f>
        <v>2.7930000000000001</v>
      </c>
      <c r="GH80" s="91">
        <f>'2 кв.'!GH81+'1 кв.'!GH86</f>
        <v>2.601</v>
      </c>
      <c r="GI80" s="91">
        <f>'2 кв.'!GI81+'1 кв.'!GI86</f>
        <v>5.681</v>
      </c>
      <c r="GJ80" s="91">
        <f>'2 кв.'!GJ81+'1 кв.'!GJ86</f>
        <v>15.298999999999999</v>
      </c>
      <c r="GK80" s="91">
        <f>'2 кв.'!GK81+'1 кв.'!GK86</f>
        <v>2.9809999999999999</v>
      </c>
      <c r="GL80" s="91">
        <f>'2 кв.'!GL81+'1 кв.'!GL86</f>
        <v>5.67</v>
      </c>
      <c r="GM80" s="91">
        <f>'2 кв.'!GM81+'1 кв.'!GM86</f>
        <v>2.9860000000000002</v>
      </c>
      <c r="GN80" s="91">
        <f>'2 кв.'!GN81+'1 кв.'!GN86</f>
        <v>3.8559999999999999</v>
      </c>
      <c r="GO80" s="91">
        <f>'2 кв.'!GO81+'1 кв.'!GO86</f>
        <v>3.7490000000000001</v>
      </c>
      <c r="GP80" s="91">
        <f>'2 кв.'!GP81+'1 кв.'!GP86</f>
        <v>4.6270000000000007</v>
      </c>
      <c r="GQ80" s="91">
        <f>'2 кв.'!GQ81+'1 кв.'!GQ86</f>
        <v>0</v>
      </c>
      <c r="GR80" s="91">
        <f>'2 кв.'!GR81+'1 кв.'!GR86</f>
        <v>0</v>
      </c>
      <c r="GS80" s="91">
        <f>'2 кв.'!GS81+'1 кв.'!GS86</f>
        <v>1.2510000000000001</v>
      </c>
      <c r="GT80" s="91">
        <f>'2 кв.'!GT81+'1 кв.'!GT86</f>
        <v>3.032</v>
      </c>
      <c r="GU80" s="91">
        <f>'2 кв.'!GU81+'1 кв.'!GU86</f>
        <v>1.9259999999999999</v>
      </c>
      <c r="GV80" s="91">
        <f>'2 кв.'!GV81+'1 кв.'!GV86</f>
        <v>5.9220000000000006</v>
      </c>
      <c r="GW80" s="91">
        <f>'2 кв.'!GW81+'1 кв.'!GW86</f>
        <v>1.0569999999999999</v>
      </c>
      <c r="GX80" s="91">
        <f>'2 кв.'!GX81+'1 кв.'!GX86</f>
        <v>3.2639999999999998</v>
      </c>
      <c r="GY80" s="91">
        <f>'2 кв.'!GY81+'1 кв.'!GY86</f>
        <v>3.661</v>
      </c>
      <c r="GZ80" s="91">
        <f>'2 кв.'!GZ81+'1 кв.'!GZ86</f>
        <v>3.0709999999999997</v>
      </c>
      <c r="HA80" s="91">
        <f>'2 кв.'!HA81+'1 кв.'!HA86</f>
        <v>4.3150000000000004</v>
      </c>
      <c r="HB80" s="91">
        <f>'2 кв.'!HB81+'1 кв.'!HB86</f>
        <v>24.733000000000004</v>
      </c>
      <c r="HC80" s="91">
        <f>'2 кв.'!HC81+'1 кв.'!HC86</f>
        <v>14.873000000000001</v>
      </c>
      <c r="HD80" s="91">
        <f>'2 кв.'!HD81+'1 кв.'!HD86</f>
        <v>4.6559999999999997</v>
      </c>
      <c r="HE80" s="91">
        <f>'2 кв.'!HE81+'1 кв.'!HE86</f>
        <v>7.2299999999999995</v>
      </c>
      <c r="HF80" s="91">
        <f>'2 кв.'!HF81+'1 кв.'!HF86</f>
        <v>2.4089999999999998</v>
      </c>
      <c r="HG80" s="91">
        <f>'2 кв.'!HG81+'1 кв.'!HG86</f>
        <v>10.204000000000001</v>
      </c>
      <c r="HH80" s="91">
        <f>'2 кв.'!HH81+'1 кв.'!HH86</f>
        <v>0</v>
      </c>
      <c r="HI80" s="91">
        <f>'2 кв.'!HI81+'1 кв.'!HI86</f>
        <v>0</v>
      </c>
      <c r="HJ80" s="91">
        <f>'2 кв.'!HJ81+'1 кв.'!HJ86</f>
        <v>0</v>
      </c>
      <c r="HK80" s="91">
        <f>'2 кв.'!HK81+'1 кв.'!HK86</f>
        <v>0</v>
      </c>
      <c r="HL80" s="91">
        <f>'2 кв.'!HL81+'1 кв.'!HL86</f>
        <v>3.274</v>
      </c>
      <c r="HM80" s="91">
        <f>'2 кв.'!HM81+'1 кв.'!HM86</f>
        <v>20.090999999999998</v>
      </c>
      <c r="HN80" s="91">
        <f>'2 кв.'!HN81+'1 кв.'!HN86</f>
        <v>4.141</v>
      </c>
      <c r="HO80" s="91">
        <f>'2 кв.'!HO81+'1 кв.'!HO86</f>
        <v>8.527000000000001</v>
      </c>
      <c r="HP80" s="91">
        <f>'2 кв.'!HP81+'1 кв.'!HP86</f>
        <v>5.3900000000000006</v>
      </c>
      <c r="HQ80" s="91">
        <f>'2 кв.'!HQ81+'1 кв.'!HQ86</f>
        <v>4.0280000000000005</v>
      </c>
      <c r="HR80" s="91">
        <f>'2 кв.'!HR81+'1 кв.'!HR86</f>
        <v>4.6899999999999995</v>
      </c>
      <c r="HS80" s="91">
        <f>'2 кв.'!HS81+'1 кв.'!HS86</f>
        <v>6.18</v>
      </c>
      <c r="HT80" s="91">
        <f>'2 кв.'!HT81+'1 кв.'!HT86</f>
        <v>7.2739999999999991</v>
      </c>
      <c r="HU80" s="91">
        <f>'2 кв.'!HU81+'1 кв.'!HU86</f>
        <v>8.8379999999999992</v>
      </c>
      <c r="HV80" s="91">
        <f>'2 кв.'!HV81+'1 кв.'!HV86</f>
        <v>17.067</v>
      </c>
      <c r="HW80" s="91">
        <f>'2 кв.'!HW81+'1 кв.'!HW86</f>
        <v>14.257999999999999</v>
      </c>
      <c r="HX80" s="91">
        <f>'2 кв.'!HX81+'1 кв.'!HX86</f>
        <v>8.3330000000000002</v>
      </c>
      <c r="HY80" s="91">
        <f>'2 кв.'!HY81+'1 кв.'!HY86</f>
        <v>2.5999999999999996</v>
      </c>
      <c r="HZ80" s="91">
        <f>'2 кв.'!HZ81+'1 кв.'!HZ86</f>
        <v>2.7919999999999998</v>
      </c>
      <c r="IA80" s="91">
        <f>'2 кв.'!IA81+'1 кв.'!IA86</f>
        <v>3.6550000000000002</v>
      </c>
      <c r="IB80" s="91">
        <f>'2 кв.'!IB81+'1 кв.'!IB86</f>
        <v>7.8500000000000005</v>
      </c>
      <c r="IC80" s="91">
        <f>'2 кв.'!IC81+'1 кв.'!IC86</f>
        <v>3.2769999999999997</v>
      </c>
      <c r="ID80" s="91">
        <f>'2 кв.'!ID81+'1 кв.'!ID86</f>
        <v>4.484</v>
      </c>
      <c r="IE80" s="91">
        <f>'2 кв.'!IE81+'1 кв.'!IE86</f>
        <v>1.0569999999999999</v>
      </c>
      <c r="IF80" s="91">
        <f>'2 кв.'!IF81+'1 кв.'!IF86</f>
        <v>36.492000000000004</v>
      </c>
    </row>
    <row r="81" spans="1:240" ht="13.5" customHeight="1">
      <c r="A81" s="27">
        <v>25</v>
      </c>
      <c r="B81" s="53" t="s">
        <v>104</v>
      </c>
      <c r="C81" s="16" t="s">
        <v>45</v>
      </c>
      <c r="D81" s="84">
        <f t="shared" ref="D81:D89" si="8">E81+F81</f>
        <v>0.79700000000000026</v>
      </c>
      <c r="E81" s="77">
        <f t="shared" ref="E81:E89" si="9">SUM(G81:IF81)</f>
        <v>0.79700000000000026</v>
      </c>
      <c r="F81" s="77"/>
      <c r="G81" s="126">
        <f>'2 кв.'!G82+'1 кв.'!G87</f>
        <v>0</v>
      </c>
      <c r="H81" s="126">
        <f>'2 кв.'!H82+'1 кв.'!H87</f>
        <v>0</v>
      </c>
      <c r="I81" s="126">
        <f>'2 кв.'!I82+'1 кв.'!I87</f>
        <v>0</v>
      </c>
      <c r="J81" s="126">
        <f>'2 кв.'!J82+'1 кв.'!J87</f>
        <v>0</v>
      </c>
      <c r="K81" s="126">
        <f>'2 кв.'!K82+'1 кв.'!K87</f>
        <v>0</v>
      </c>
      <c r="L81" s="126">
        <f>'2 кв.'!L82+'1 кв.'!L87</f>
        <v>0</v>
      </c>
      <c r="M81" s="126">
        <f>'2 кв.'!M82+'1 кв.'!M87</f>
        <v>0</v>
      </c>
      <c r="N81" s="126">
        <f>'2 кв.'!N82+'1 кв.'!N87</f>
        <v>0</v>
      </c>
      <c r="O81" s="126">
        <f>'2 кв.'!O82+'1 кв.'!O87</f>
        <v>0</v>
      </c>
      <c r="P81" s="126">
        <f>'2 кв.'!P82+'1 кв.'!P87</f>
        <v>0</v>
      </c>
      <c r="Q81" s="126">
        <f>'2 кв.'!Q82+'1 кв.'!Q87</f>
        <v>0</v>
      </c>
      <c r="R81" s="126">
        <f>'2 кв.'!R82+'1 кв.'!R87</f>
        <v>0</v>
      </c>
      <c r="S81" s="126">
        <f>'2 кв.'!S82+'1 кв.'!S87</f>
        <v>0</v>
      </c>
      <c r="T81" s="126">
        <f>'2 кв.'!T82+'1 кв.'!T87</f>
        <v>0</v>
      </c>
      <c r="U81" s="126">
        <f>'2 кв.'!U82+'1 кв.'!U87</f>
        <v>0</v>
      </c>
      <c r="V81" s="126">
        <f>'2 кв.'!V82+'1 кв.'!V87</f>
        <v>0</v>
      </c>
      <c r="W81" s="126">
        <f>'2 кв.'!W82+'1 кв.'!W87</f>
        <v>0</v>
      </c>
      <c r="X81" s="126">
        <f>'2 кв.'!X82+'1 кв.'!X87</f>
        <v>0</v>
      </c>
      <c r="Y81" s="126">
        <f>'2 кв.'!Y82+'1 кв.'!Y87</f>
        <v>0</v>
      </c>
      <c r="Z81" s="126">
        <f>'2 кв.'!Z82+'1 кв.'!Z87</f>
        <v>0</v>
      </c>
      <c r="AA81" s="126">
        <f>'2 кв.'!AA82+'1 кв.'!AA87</f>
        <v>0</v>
      </c>
      <c r="AB81" s="126">
        <f>'2 кв.'!AB82+'1 кв.'!AB87</f>
        <v>0</v>
      </c>
      <c r="AC81" s="126">
        <f>'2 кв.'!AC82+'1 кв.'!AC87</f>
        <v>0</v>
      </c>
      <c r="AD81" s="126">
        <f>'2 кв.'!AD82+'1 кв.'!AD87</f>
        <v>0</v>
      </c>
      <c r="AE81" s="126">
        <f>'2 кв.'!AE82+'1 кв.'!AE87</f>
        <v>0</v>
      </c>
      <c r="AF81" s="126">
        <f>'2 кв.'!AF82+'1 кв.'!AF87</f>
        <v>0</v>
      </c>
      <c r="AG81" s="126">
        <f>'2 кв.'!AG82+'1 кв.'!AG87</f>
        <v>0</v>
      </c>
      <c r="AH81" s="126">
        <f>'2 кв.'!AH82+'1 кв.'!AH87</f>
        <v>0</v>
      </c>
      <c r="AI81" s="126">
        <f>'2 кв.'!AI82+'1 кв.'!AI87</f>
        <v>0</v>
      </c>
      <c r="AJ81" s="126">
        <f>'2 кв.'!AJ82+'1 кв.'!AJ87</f>
        <v>0</v>
      </c>
      <c r="AK81" s="126">
        <f>'2 кв.'!AK82+'1 кв.'!AK87</f>
        <v>0</v>
      </c>
      <c r="AL81" s="126">
        <f>'2 кв.'!AL82+'1 кв.'!AL87</f>
        <v>0</v>
      </c>
      <c r="AM81" s="126">
        <f>'2 кв.'!AM82+'1 кв.'!AM87</f>
        <v>0</v>
      </c>
      <c r="AN81" s="126">
        <f>'2 кв.'!AN82+'1 кв.'!AN87</f>
        <v>0</v>
      </c>
      <c r="AO81" s="126">
        <f>'2 кв.'!AO82+'1 кв.'!AO87</f>
        <v>0</v>
      </c>
      <c r="AP81" s="126">
        <f>'2 кв.'!AP82+'1 кв.'!AP87</f>
        <v>0</v>
      </c>
      <c r="AQ81" s="126">
        <f>'2 кв.'!AQ82+'1 кв.'!AQ87</f>
        <v>0</v>
      </c>
      <c r="AR81" s="126">
        <f>'2 кв.'!AR82+'1 кв.'!AR87</f>
        <v>0</v>
      </c>
      <c r="AS81" s="126">
        <f>'2 кв.'!AS82+'1 кв.'!AS87</f>
        <v>0</v>
      </c>
      <c r="AT81" s="126">
        <f>'2 кв.'!AT82+'1 кв.'!AT87</f>
        <v>0</v>
      </c>
      <c r="AU81" s="126">
        <f>'2 кв.'!AU82+'1 кв.'!AU87</f>
        <v>0</v>
      </c>
      <c r="AV81" s="126">
        <f>'2 кв.'!AV82+'1 кв.'!AV87</f>
        <v>0</v>
      </c>
      <c r="AW81" s="126">
        <f>'2 кв.'!AW82+'1 кв.'!AW87</f>
        <v>0</v>
      </c>
      <c r="AX81" s="126">
        <f>'2 кв.'!AX82+'1 кв.'!AX87</f>
        <v>0</v>
      </c>
      <c r="AY81" s="126">
        <f>'2 кв.'!AY82+'1 кв.'!AY87</f>
        <v>0</v>
      </c>
      <c r="AZ81" s="126">
        <f>'2 кв.'!AZ82+'1 кв.'!AZ87</f>
        <v>0</v>
      </c>
      <c r="BA81" s="126">
        <f>'2 кв.'!BA82+'1 кв.'!BA87</f>
        <v>0</v>
      </c>
      <c r="BB81" s="126">
        <f>'2 кв.'!BB82+'1 кв.'!BB87</f>
        <v>0</v>
      </c>
      <c r="BC81" s="126">
        <f>'2 кв.'!BC82+'1 кв.'!BC87</f>
        <v>0</v>
      </c>
      <c r="BD81" s="126">
        <f>'2 кв.'!BD82+'1 кв.'!BD87</f>
        <v>0</v>
      </c>
      <c r="BE81" s="126">
        <f>'2 кв.'!BE82+'1 кв.'!BE87</f>
        <v>0</v>
      </c>
      <c r="BF81" s="126">
        <f>'2 кв.'!BF82+'1 кв.'!BF87</f>
        <v>0</v>
      </c>
      <c r="BG81" s="126">
        <f>'2 кв.'!BG82+'1 кв.'!BG87</f>
        <v>0</v>
      </c>
      <c r="BH81" s="126">
        <f>'2 кв.'!BH82+'1 кв.'!BH87</f>
        <v>0</v>
      </c>
      <c r="BI81" s="126">
        <f>'2 кв.'!BI82+'1 кв.'!BI87</f>
        <v>0</v>
      </c>
      <c r="BJ81" s="126">
        <f>'2 кв.'!BJ82+'1 кв.'!BJ87</f>
        <v>0</v>
      </c>
      <c r="BK81" s="126">
        <f>'2 кв.'!BK82+'1 кв.'!BK87</f>
        <v>0</v>
      </c>
      <c r="BL81" s="126">
        <f>'2 кв.'!BL82+'1 кв.'!BL87</f>
        <v>0</v>
      </c>
      <c r="BM81" s="126">
        <f>'2 кв.'!BM82+'1 кв.'!BM87</f>
        <v>1E-3</v>
      </c>
      <c r="BN81" s="126">
        <f>'2 кв.'!BN82+'1 кв.'!BN87</f>
        <v>4.5000000000000005E-2</v>
      </c>
      <c r="BO81" s="126">
        <f>'2 кв.'!BO82+'1 кв.'!BO87</f>
        <v>0</v>
      </c>
      <c r="BP81" s="126">
        <f>'2 кв.'!BP82+'1 кв.'!BP87</f>
        <v>0</v>
      </c>
      <c r="BQ81" s="126">
        <f>'2 кв.'!BQ82+'1 кв.'!BQ87</f>
        <v>0</v>
      </c>
      <c r="BR81" s="126">
        <f>'2 кв.'!BR82+'1 кв.'!BR87</f>
        <v>0</v>
      </c>
      <c r="BS81" s="126">
        <f>'2 кв.'!BS82+'1 кв.'!BS87</f>
        <v>0</v>
      </c>
      <c r="BT81" s="126">
        <f>'2 кв.'!BT82+'1 кв.'!BT87</f>
        <v>0</v>
      </c>
      <c r="BU81" s="126">
        <f>'2 кв.'!BU82+'1 кв.'!BU87</f>
        <v>0</v>
      </c>
      <c r="BV81" s="126">
        <f>'2 кв.'!BV82+'1 кв.'!BV87</f>
        <v>0</v>
      </c>
      <c r="BW81" s="126">
        <f>'2 кв.'!BW82+'1 кв.'!BW87</f>
        <v>0</v>
      </c>
      <c r="BX81" s="126">
        <f>'2 кв.'!BX82+'1 кв.'!BX87</f>
        <v>0</v>
      </c>
      <c r="BY81" s="126">
        <f>'2 кв.'!BY82+'1 кв.'!BY87</f>
        <v>0</v>
      </c>
      <c r="BZ81" s="126">
        <f>'2 кв.'!BZ82+'1 кв.'!BZ87</f>
        <v>0</v>
      </c>
      <c r="CA81" s="126">
        <f>'2 кв.'!CA82+'1 кв.'!CA87</f>
        <v>0</v>
      </c>
      <c r="CB81" s="126">
        <f>'2 кв.'!CB82+'1 кв.'!CB87</f>
        <v>0</v>
      </c>
      <c r="CC81" s="126">
        <f>'2 кв.'!CC82+'1 кв.'!CC87</f>
        <v>0</v>
      </c>
      <c r="CD81" s="126">
        <f>'2 кв.'!CD82+'1 кв.'!CD87</f>
        <v>0</v>
      </c>
      <c r="CE81" s="126">
        <f>'2 кв.'!CE82+'1 кв.'!CE87</f>
        <v>0</v>
      </c>
      <c r="CF81" s="126">
        <f>'2 кв.'!CF82+'1 кв.'!CF87</f>
        <v>1.4999999999999999E-2</v>
      </c>
      <c r="CG81" s="126">
        <f>'2 кв.'!CG82+'1 кв.'!CG87</f>
        <v>0.04</v>
      </c>
      <c r="CH81" s="126">
        <f>'2 кв.'!CH82+'1 кв.'!CH87</f>
        <v>0</v>
      </c>
      <c r="CI81" s="126">
        <f>'2 кв.'!CI82+'1 кв.'!CI87</f>
        <v>0</v>
      </c>
      <c r="CJ81" s="126">
        <f>'2 кв.'!CJ82+'1 кв.'!CJ87</f>
        <v>0</v>
      </c>
      <c r="CK81" s="126">
        <f>'2 кв.'!CK82+'1 кв.'!CK87</f>
        <v>0</v>
      </c>
      <c r="CL81" s="126">
        <f>'2 кв.'!CL82+'1 кв.'!CL87</f>
        <v>0</v>
      </c>
      <c r="CM81" s="126">
        <f>'2 кв.'!CM82+'1 кв.'!CM87</f>
        <v>0</v>
      </c>
      <c r="CN81" s="126">
        <f>'2 кв.'!CN82+'1 кв.'!CN87</f>
        <v>0.09</v>
      </c>
      <c r="CO81" s="126">
        <f>'2 кв.'!CO82+'1 кв.'!CO87</f>
        <v>0</v>
      </c>
      <c r="CP81" s="126">
        <f>'2 кв.'!CP82+'1 кв.'!CP87</f>
        <v>5.0000000000000001E-3</v>
      </c>
      <c r="CQ81" s="126">
        <f>'2 кв.'!CQ82+'1 кв.'!CQ87</f>
        <v>0.01</v>
      </c>
      <c r="CR81" s="126">
        <f>'2 кв.'!CR82+'1 кв.'!CR87</f>
        <v>0</v>
      </c>
      <c r="CS81" s="126">
        <f>'2 кв.'!CS82+'1 кв.'!CS87</f>
        <v>0</v>
      </c>
      <c r="CT81" s="126">
        <f>'2 кв.'!CT82+'1 кв.'!CT87</f>
        <v>0</v>
      </c>
      <c r="CU81" s="126">
        <f>'2 кв.'!CU82+'1 кв.'!CU87</f>
        <v>5.0000000000000001E-3</v>
      </c>
      <c r="CV81" s="126">
        <f>'2 кв.'!CV82+'1 кв.'!CV87</f>
        <v>0</v>
      </c>
      <c r="CW81" s="126">
        <f>'2 кв.'!CW82+'1 кв.'!CW87</f>
        <v>0</v>
      </c>
      <c r="CX81" s="126">
        <f>'2 кв.'!CX82+'1 кв.'!CX87</f>
        <v>0</v>
      </c>
      <c r="CY81" s="126">
        <f>'2 кв.'!CY82+'1 кв.'!CY87</f>
        <v>0</v>
      </c>
      <c r="CZ81" s="126">
        <f>'2 кв.'!CZ82+'1 кв.'!CZ87</f>
        <v>0</v>
      </c>
      <c r="DA81" s="126">
        <f>'2 кв.'!DA82+'1 кв.'!DA87</f>
        <v>0</v>
      </c>
      <c r="DB81" s="126">
        <f>'2 кв.'!DB82+'1 кв.'!DB87</f>
        <v>0</v>
      </c>
      <c r="DC81" s="126">
        <f>'2 кв.'!DC82+'1 кв.'!DC87</f>
        <v>0</v>
      </c>
      <c r="DD81" s="126">
        <f>'2 кв.'!DD82+'1 кв.'!DD87</f>
        <v>0.02</v>
      </c>
      <c r="DE81" s="126">
        <f>'2 кв.'!DE82+'1 кв.'!DE87</f>
        <v>0</v>
      </c>
      <c r="DF81" s="126">
        <f>'2 кв.'!DF82+'1 кв.'!DF87</f>
        <v>0</v>
      </c>
      <c r="DG81" s="126">
        <f>'2 кв.'!DG82+'1 кв.'!DG87</f>
        <v>0</v>
      </c>
      <c r="DH81" s="126">
        <f>'2 кв.'!DH82+'1 кв.'!DH87</f>
        <v>0</v>
      </c>
      <c r="DI81" s="126">
        <f>'2 кв.'!DI82+'1 кв.'!DI87</f>
        <v>0.01</v>
      </c>
      <c r="DJ81" s="126">
        <f>'2 кв.'!DJ82+'1 кв.'!DJ87</f>
        <v>0</v>
      </c>
      <c r="DK81" s="126">
        <f>'2 кв.'!DK82+'1 кв.'!DK87</f>
        <v>0.01</v>
      </c>
      <c r="DL81" s="126">
        <f>'2 кв.'!DL82+'1 кв.'!DL87</f>
        <v>0</v>
      </c>
      <c r="DM81" s="126">
        <f>'2 кв.'!DM82+'1 кв.'!DM87</f>
        <v>7.1999999999999995E-2</v>
      </c>
      <c r="DN81" s="126">
        <f>'2 кв.'!DN82+'1 кв.'!DN87</f>
        <v>0</v>
      </c>
      <c r="DO81" s="126">
        <f>'2 кв.'!DO82+'1 кв.'!DO87</f>
        <v>0</v>
      </c>
      <c r="DP81" s="126">
        <f>'2 кв.'!DP82+'1 кв.'!DP87</f>
        <v>0</v>
      </c>
      <c r="DQ81" s="126">
        <f>'2 кв.'!DQ82+'1 кв.'!DQ87</f>
        <v>0.01</v>
      </c>
      <c r="DR81" s="126">
        <f>'2 кв.'!DR82+'1 кв.'!DR87</f>
        <v>0</v>
      </c>
      <c r="DS81" s="126">
        <f>'2 кв.'!DS82+'1 кв.'!DS87</f>
        <v>0</v>
      </c>
      <c r="DT81" s="126">
        <f>'2 кв.'!DT82+'1 кв.'!DT87</f>
        <v>0</v>
      </c>
      <c r="DU81" s="126">
        <f>'2 кв.'!DU82+'1 кв.'!DU87</f>
        <v>0</v>
      </c>
      <c r="DV81" s="126">
        <f>'2 кв.'!DV82+'1 кв.'!DV87</f>
        <v>1.4999999999999999E-2</v>
      </c>
      <c r="DW81" s="126">
        <f>'2 кв.'!DW82+'1 кв.'!DW87</f>
        <v>0</v>
      </c>
      <c r="DX81" s="126">
        <f>'2 кв.'!DX82+'1 кв.'!DX87</f>
        <v>0</v>
      </c>
      <c r="DY81" s="126">
        <f>'2 кв.'!DY82+'1 кв.'!DY87</f>
        <v>0.05</v>
      </c>
      <c r="DZ81" s="126">
        <f>'2 кв.'!DZ82+'1 кв.'!DZ87</f>
        <v>0.04</v>
      </c>
      <c r="EA81" s="126">
        <f>'2 кв.'!EA82+'1 кв.'!EA87</f>
        <v>0.03</v>
      </c>
      <c r="EB81" s="126">
        <f>'2 кв.'!EB82+'1 кв.'!EB87</f>
        <v>0.04</v>
      </c>
      <c r="EC81" s="126">
        <f>'2 кв.'!EC82+'1 кв.'!EC87</f>
        <v>0</v>
      </c>
      <c r="ED81" s="126">
        <f>'2 кв.'!ED82+'1 кв.'!ED87</f>
        <v>0</v>
      </c>
      <c r="EE81" s="126">
        <f>'2 кв.'!EE82+'1 кв.'!EE87</f>
        <v>0.02</v>
      </c>
      <c r="EF81" s="126">
        <f>'2 кв.'!EF82+'1 кв.'!EF87</f>
        <v>0</v>
      </c>
      <c r="EG81" s="126">
        <f>'2 кв.'!EG82+'1 кв.'!EG87</f>
        <v>0</v>
      </c>
      <c r="EH81" s="126">
        <f>'2 кв.'!EH82+'1 кв.'!EH87</f>
        <v>0.02</v>
      </c>
      <c r="EI81" s="126">
        <f>'2 кв.'!EI82+'1 кв.'!EI87</f>
        <v>0</v>
      </c>
      <c r="EJ81" s="126">
        <f>'2 кв.'!EJ82+'1 кв.'!EJ87</f>
        <v>0</v>
      </c>
      <c r="EK81" s="126">
        <f>'2 кв.'!EK82+'1 кв.'!EK87</f>
        <v>0</v>
      </c>
      <c r="EL81" s="126">
        <f>'2 кв.'!EL82+'1 кв.'!EL87</f>
        <v>0</v>
      </c>
      <c r="EM81" s="126">
        <f>'2 кв.'!EM82+'1 кв.'!EM87</f>
        <v>0</v>
      </c>
      <c r="EN81" s="126">
        <f>'2 кв.'!EN82+'1 кв.'!EN87</f>
        <v>0</v>
      </c>
      <c r="EO81" s="126">
        <f>'2 кв.'!EO82+'1 кв.'!EO87</f>
        <v>0</v>
      </c>
      <c r="EP81" s="126">
        <f>'2 кв.'!EP82+'1 кв.'!EP87</f>
        <v>0</v>
      </c>
      <c r="EQ81" s="126">
        <f>'2 кв.'!EQ82+'1 кв.'!EQ87</f>
        <v>0</v>
      </c>
      <c r="ER81" s="126">
        <f>'2 кв.'!ER82+'1 кв.'!ER87</f>
        <v>0</v>
      </c>
      <c r="ES81" s="126">
        <f>'2 кв.'!ES82+'1 кв.'!ES87</f>
        <v>0</v>
      </c>
      <c r="ET81" s="126">
        <f>'2 кв.'!ET82+'1 кв.'!ET87</f>
        <v>0</v>
      </c>
      <c r="EU81" s="126">
        <f>'2 кв.'!EU82+'1 кв.'!EU87</f>
        <v>0</v>
      </c>
      <c r="EV81" s="126">
        <f>'2 кв.'!EV82+'1 кв.'!EV87</f>
        <v>0</v>
      </c>
      <c r="EW81" s="126">
        <f>'2 кв.'!EW82+'1 кв.'!EW87</f>
        <v>2E-3</v>
      </c>
      <c r="EX81" s="126">
        <f>'2 кв.'!EX82+'1 кв.'!EX87</f>
        <v>0</v>
      </c>
      <c r="EY81" s="126">
        <f>'2 кв.'!EY82+'1 кв.'!EY87</f>
        <v>0</v>
      </c>
      <c r="EZ81" s="126">
        <f>'2 кв.'!EZ82+'1 кв.'!EZ87</f>
        <v>0</v>
      </c>
      <c r="FA81" s="126">
        <f>'2 кв.'!FA82+'1 кв.'!FA87</f>
        <v>7.0000000000000001E-3</v>
      </c>
      <c r="FB81" s="126">
        <f>'2 кв.'!FB82+'1 кв.'!FB87</f>
        <v>1.4999999999999999E-2</v>
      </c>
      <c r="FC81" s="126">
        <f>'2 кв.'!FC82+'1 кв.'!FC87</f>
        <v>0</v>
      </c>
      <c r="FD81" s="126">
        <f>'2 кв.'!FD82+'1 кв.'!FD87</f>
        <v>0</v>
      </c>
      <c r="FE81" s="126">
        <f>'2 кв.'!FE82+'1 кв.'!FE87</f>
        <v>0</v>
      </c>
      <c r="FF81" s="126">
        <f>'2 кв.'!FF82+'1 кв.'!FF87</f>
        <v>0</v>
      </c>
      <c r="FG81" s="126">
        <f>'2 кв.'!FG82+'1 кв.'!FG87</f>
        <v>0</v>
      </c>
      <c r="FH81" s="126">
        <f>'2 кв.'!FH82+'1 кв.'!FH87</f>
        <v>0</v>
      </c>
      <c r="FI81" s="126">
        <f>'2 кв.'!FI82+'1 кв.'!FI87</f>
        <v>0.03</v>
      </c>
      <c r="FJ81" s="126">
        <f>'2 кв.'!FJ82+'1 кв.'!FJ87</f>
        <v>0</v>
      </c>
      <c r="FK81" s="126">
        <f>'2 кв.'!FK82+'1 кв.'!FK87</f>
        <v>0</v>
      </c>
      <c r="FL81" s="126">
        <f>'2 кв.'!FL82+'1 кв.'!FL87</f>
        <v>0</v>
      </c>
      <c r="FM81" s="126">
        <f>'2 кв.'!FM82+'1 кв.'!FM87</f>
        <v>5.5E-2</v>
      </c>
      <c r="FN81" s="126">
        <f>'2 кв.'!FN82+'1 кв.'!FN87</f>
        <v>0</v>
      </c>
      <c r="FO81" s="126">
        <f>'2 кв.'!FO82+'1 кв.'!FO87</f>
        <v>0</v>
      </c>
      <c r="FP81" s="126">
        <f>'2 кв.'!FP82+'1 кв.'!FP87</f>
        <v>0</v>
      </c>
      <c r="FQ81" s="126">
        <f>'2 кв.'!FQ82+'1 кв.'!FQ87</f>
        <v>0.03</v>
      </c>
      <c r="FR81" s="126">
        <f>'2 кв.'!FR82+'1 кв.'!FR87</f>
        <v>0</v>
      </c>
      <c r="FS81" s="126">
        <f>'2 кв.'!FS82+'1 кв.'!FS87</f>
        <v>0</v>
      </c>
      <c r="FT81" s="126">
        <f>'2 кв.'!FT82+'1 кв.'!FT87</f>
        <v>0</v>
      </c>
      <c r="FU81" s="126">
        <f>'2 кв.'!FU82+'1 кв.'!FU87</f>
        <v>0.01</v>
      </c>
      <c r="FV81" s="126">
        <f>'2 кв.'!FV82+'1 кв.'!FV87</f>
        <v>0.01</v>
      </c>
      <c r="FW81" s="126">
        <f>'2 кв.'!FW82+'1 кв.'!FW87</f>
        <v>0</v>
      </c>
      <c r="FX81" s="126">
        <f>'2 кв.'!FX82+'1 кв.'!FX87</f>
        <v>0</v>
      </c>
      <c r="FY81" s="126">
        <f>'2 кв.'!FY82+'1 кв.'!FY87</f>
        <v>0</v>
      </c>
      <c r="FZ81" s="126">
        <f>'2 кв.'!FZ82+'1 кв.'!FZ87</f>
        <v>0</v>
      </c>
      <c r="GA81" s="126">
        <f>'2 кв.'!GA82+'1 кв.'!GA87</f>
        <v>0</v>
      </c>
      <c r="GB81" s="126">
        <f>'2 кв.'!GB82+'1 кв.'!GB87</f>
        <v>0</v>
      </c>
      <c r="GC81" s="126">
        <f>'2 кв.'!GC82+'1 кв.'!GC87</f>
        <v>0</v>
      </c>
      <c r="GD81" s="126">
        <f>'2 кв.'!GD82+'1 кв.'!GD87</f>
        <v>0</v>
      </c>
      <c r="GE81" s="126">
        <f>'2 кв.'!GE82+'1 кв.'!GE87</f>
        <v>0</v>
      </c>
      <c r="GF81" s="126">
        <f>'2 кв.'!GF82+'1 кв.'!GF87</f>
        <v>0</v>
      </c>
      <c r="GG81" s="126">
        <f>'2 кв.'!GG82+'1 кв.'!GG87</f>
        <v>0</v>
      </c>
      <c r="GH81" s="126">
        <f>'2 кв.'!GH82+'1 кв.'!GH87</f>
        <v>0</v>
      </c>
      <c r="GI81" s="126">
        <f>'2 кв.'!GI82+'1 кв.'!GI87</f>
        <v>0</v>
      </c>
      <c r="GJ81" s="126">
        <f>'2 кв.'!GJ82+'1 кв.'!GJ87</f>
        <v>0</v>
      </c>
      <c r="GK81" s="126">
        <f>'2 кв.'!GK82+'1 кв.'!GK87</f>
        <v>0</v>
      </c>
      <c r="GL81" s="126">
        <f>'2 кв.'!GL82+'1 кв.'!GL87</f>
        <v>0</v>
      </c>
      <c r="GM81" s="126">
        <f>'2 кв.'!GM82+'1 кв.'!GM87</f>
        <v>0</v>
      </c>
      <c r="GN81" s="126">
        <f>'2 кв.'!GN82+'1 кв.'!GN87</f>
        <v>0</v>
      </c>
      <c r="GO81" s="126">
        <f>'2 кв.'!GO82+'1 кв.'!GO87</f>
        <v>0</v>
      </c>
      <c r="GP81" s="126">
        <f>'2 кв.'!GP82+'1 кв.'!GP87</f>
        <v>0</v>
      </c>
      <c r="GQ81" s="126">
        <f>'2 кв.'!GQ82+'1 кв.'!GQ87</f>
        <v>0</v>
      </c>
      <c r="GR81" s="126">
        <f>'2 кв.'!GR82+'1 кв.'!GR87</f>
        <v>0</v>
      </c>
      <c r="GS81" s="126">
        <f>'2 кв.'!GS82+'1 кв.'!GS87</f>
        <v>0</v>
      </c>
      <c r="GT81" s="126">
        <f>'2 кв.'!GT82+'1 кв.'!GT87</f>
        <v>0</v>
      </c>
      <c r="GU81" s="126">
        <f>'2 кв.'!GU82+'1 кв.'!GU87</f>
        <v>0</v>
      </c>
      <c r="GV81" s="126">
        <f>'2 кв.'!GV82+'1 кв.'!GV87</f>
        <v>0</v>
      </c>
      <c r="GW81" s="126">
        <f>'2 кв.'!GW82+'1 кв.'!GW87</f>
        <v>0</v>
      </c>
      <c r="GX81" s="126">
        <f>'2 кв.'!GX82+'1 кв.'!GX87</f>
        <v>0</v>
      </c>
      <c r="GY81" s="126">
        <f>'2 кв.'!GY82+'1 кв.'!GY87</f>
        <v>0</v>
      </c>
      <c r="GZ81" s="126">
        <f>'2 кв.'!GZ82+'1 кв.'!GZ87</f>
        <v>0</v>
      </c>
      <c r="HA81" s="126">
        <f>'2 кв.'!HA82+'1 кв.'!HA87</f>
        <v>0</v>
      </c>
      <c r="HB81" s="126">
        <f>'2 кв.'!HB82+'1 кв.'!HB87</f>
        <v>0</v>
      </c>
      <c r="HC81" s="126">
        <f>'2 кв.'!HC82+'1 кв.'!HC87</f>
        <v>0</v>
      </c>
      <c r="HD81" s="126">
        <f>'2 кв.'!HD82+'1 кв.'!HD87</f>
        <v>0</v>
      </c>
      <c r="HE81" s="126">
        <f>'2 кв.'!HE82+'1 кв.'!HE87</f>
        <v>0</v>
      </c>
      <c r="HF81" s="126">
        <f>'2 кв.'!HF82+'1 кв.'!HF87</f>
        <v>0</v>
      </c>
      <c r="HG81" s="126">
        <f>'2 кв.'!HG82+'1 кв.'!HG87</f>
        <v>0</v>
      </c>
      <c r="HH81" s="126">
        <f>'2 кв.'!HH82+'1 кв.'!HH87</f>
        <v>0</v>
      </c>
      <c r="HI81" s="126">
        <f>'2 кв.'!HI82+'1 кв.'!HI87</f>
        <v>0</v>
      </c>
      <c r="HJ81" s="126">
        <f>'2 кв.'!HJ82+'1 кв.'!HJ87</f>
        <v>0</v>
      </c>
      <c r="HK81" s="126">
        <f>'2 кв.'!HK82+'1 кв.'!HK87</f>
        <v>0</v>
      </c>
      <c r="HL81" s="126">
        <f>'2 кв.'!HL82+'1 кв.'!HL87</f>
        <v>0</v>
      </c>
      <c r="HM81" s="126">
        <f>'2 кв.'!HM82+'1 кв.'!HM87</f>
        <v>5.5E-2</v>
      </c>
      <c r="HN81" s="126">
        <f>'2 кв.'!HN82+'1 кв.'!HN87</f>
        <v>0</v>
      </c>
      <c r="HO81" s="126">
        <f>'2 кв.'!HO82+'1 кв.'!HO87</f>
        <v>0</v>
      </c>
      <c r="HP81" s="126">
        <f>'2 кв.'!HP82+'1 кв.'!HP87</f>
        <v>0</v>
      </c>
      <c r="HQ81" s="126">
        <f>'2 кв.'!HQ82+'1 кв.'!HQ87</f>
        <v>0</v>
      </c>
      <c r="HR81" s="126">
        <f>'2 кв.'!HR82+'1 кв.'!HR87</f>
        <v>0</v>
      </c>
      <c r="HS81" s="126">
        <f>'2 кв.'!HS82+'1 кв.'!HS87</f>
        <v>0</v>
      </c>
      <c r="HT81" s="126">
        <f>'2 кв.'!HT82+'1 кв.'!HT87</f>
        <v>0</v>
      </c>
      <c r="HU81" s="126">
        <f>'2 кв.'!HU82+'1 кв.'!HU87</f>
        <v>0</v>
      </c>
      <c r="HV81" s="126">
        <f>'2 кв.'!HV82+'1 кв.'!HV87</f>
        <v>0</v>
      </c>
      <c r="HW81" s="126">
        <f>'2 кв.'!HW82+'1 кв.'!HW87</f>
        <v>0</v>
      </c>
      <c r="HX81" s="126">
        <f>'2 кв.'!HX82+'1 кв.'!HX87</f>
        <v>0</v>
      </c>
      <c r="HY81" s="126">
        <f>'2 кв.'!HY82+'1 кв.'!HY87</f>
        <v>0</v>
      </c>
      <c r="HZ81" s="126">
        <f>'2 кв.'!HZ82+'1 кв.'!HZ87</f>
        <v>0</v>
      </c>
      <c r="IA81" s="126">
        <f>'2 кв.'!IA82+'1 кв.'!IA87</f>
        <v>0</v>
      </c>
      <c r="IB81" s="126">
        <f>'2 кв.'!IB82+'1 кв.'!IB87</f>
        <v>0</v>
      </c>
      <c r="IC81" s="126">
        <f>'2 кв.'!IC82+'1 кв.'!IC87</f>
        <v>0</v>
      </c>
      <c r="ID81" s="126">
        <f>'2 кв.'!ID82+'1 кв.'!ID87</f>
        <v>0</v>
      </c>
      <c r="IE81" s="126">
        <f>'2 кв.'!IE82+'1 кв.'!IE87</f>
        <v>0</v>
      </c>
      <c r="IF81" s="126">
        <f>'2 кв.'!IF82+'1 кв.'!IF87</f>
        <v>3.5000000000000003E-2</v>
      </c>
    </row>
    <row r="82" spans="1:240" ht="13.5" customHeight="1">
      <c r="A82" s="27"/>
      <c r="B82" s="53"/>
      <c r="C82" s="16" t="s">
        <v>17</v>
      </c>
      <c r="D82" s="84">
        <f t="shared" si="8"/>
        <v>101.10500000000002</v>
      </c>
      <c r="E82" s="77">
        <f t="shared" si="9"/>
        <v>101.10500000000002</v>
      </c>
      <c r="F82" s="77"/>
      <c r="G82" s="126">
        <f>'2 кв.'!G83+'1 кв.'!G88</f>
        <v>0</v>
      </c>
      <c r="H82" s="126">
        <f>'2 кв.'!H83+'1 кв.'!H88</f>
        <v>0</v>
      </c>
      <c r="I82" s="126">
        <f>'2 кв.'!I83+'1 кв.'!I88</f>
        <v>0</v>
      </c>
      <c r="J82" s="126">
        <f>'2 кв.'!J83+'1 кв.'!J88</f>
        <v>0</v>
      </c>
      <c r="K82" s="126">
        <f>'2 кв.'!K83+'1 кв.'!K88</f>
        <v>0</v>
      </c>
      <c r="L82" s="126">
        <f>'2 кв.'!L83+'1 кв.'!L88</f>
        <v>0</v>
      </c>
      <c r="M82" s="126">
        <f>'2 кв.'!M83+'1 кв.'!M88</f>
        <v>0</v>
      </c>
      <c r="N82" s="126">
        <f>'2 кв.'!N83+'1 кв.'!N88</f>
        <v>0</v>
      </c>
      <c r="O82" s="126">
        <f>'2 кв.'!O83+'1 кв.'!O88</f>
        <v>0</v>
      </c>
      <c r="P82" s="126">
        <f>'2 кв.'!P83+'1 кв.'!P88</f>
        <v>0</v>
      </c>
      <c r="Q82" s="126">
        <f>'2 кв.'!Q83+'1 кв.'!Q88</f>
        <v>0</v>
      </c>
      <c r="R82" s="126">
        <f>'2 кв.'!R83+'1 кв.'!R88</f>
        <v>0</v>
      </c>
      <c r="S82" s="126">
        <f>'2 кв.'!S83+'1 кв.'!S88</f>
        <v>0</v>
      </c>
      <c r="T82" s="126">
        <f>'2 кв.'!T83+'1 кв.'!T88</f>
        <v>0</v>
      </c>
      <c r="U82" s="126">
        <f>'2 кв.'!U83+'1 кв.'!U88</f>
        <v>0</v>
      </c>
      <c r="V82" s="126">
        <f>'2 кв.'!V83+'1 кв.'!V88</f>
        <v>0</v>
      </c>
      <c r="W82" s="126">
        <f>'2 кв.'!W83+'1 кв.'!W88</f>
        <v>0</v>
      </c>
      <c r="X82" s="126">
        <f>'2 кв.'!X83+'1 кв.'!X88</f>
        <v>0</v>
      </c>
      <c r="Y82" s="126">
        <f>'2 кв.'!Y83+'1 кв.'!Y88</f>
        <v>0</v>
      </c>
      <c r="Z82" s="126">
        <f>'2 кв.'!Z83+'1 кв.'!Z88</f>
        <v>0</v>
      </c>
      <c r="AA82" s="126">
        <f>'2 кв.'!AA83+'1 кв.'!AA88</f>
        <v>0</v>
      </c>
      <c r="AB82" s="126">
        <f>'2 кв.'!AB83+'1 кв.'!AB88</f>
        <v>0</v>
      </c>
      <c r="AC82" s="126">
        <f>'2 кв.'!AC83+'1 кв.'!AC88</f>
        <v>0</v>
      </c>
      <c r="AD82" s="126">
        <f>'2 кв.'!AD83+'1 кв.'!AD88</f>
        <v>0</v>
      </c>
      <c r="AE82" s="126">
        <f>'2 кв.'!AE83+'1 кв.'!AE88</f>
        <v>0</v>
      </c>
      <c r="AF82" s="126">
        <f>'2 кв.'!AF83+'1 кв.'!AF88</f>
        <v>0</v>
      </c>
      <c r="AG82" s="126">
        <f>'2 кв.'!AG83+'1 кв.'!AG88</f>
        <v>0</v>
      </c>
      <c r="AH82" s="126">
        <f>'2 кв.'!AH83+'1 кв.'!AH88</f>
        <v>0</v>
      </c>
      <c r="AI82" s="126">
        <f>'2 кв.'!AI83+'1 кв.'!AI88</f>
        <v>0</v>
      </c>
      <c r="AJ82" s="126">
        <f>'2 кв.'!AJ83+'1 кв.'!AJ88</f>
        <v>0</v>
      </c>
      <c r="AK82" s="126">
        <f>'2 кв.'!AK83+'1 кв.'!AK88</f>
        <v>0</v>
      </c>
      <c r="AL82" s="126">
        <f>'2 кв.'!AL83+'1 кв.'!AL88</f>
        <v>0</v>
      </c>
      <c r="AM82" s="126">
        <f>'2 кв.'!AM83+'1 кв.'!AM88</f>
        <v>0</v>
      </c>
      <c r="AN82" s="126">
        <f>'2 кв.'!AN83+'1 кв.'!AN88</f>
        <v>0</v>
      </c>
      <c r="AO82" s="126">
        <f>'2 кв.'!AO83+'1 кв.'!AO88</f>
        <v>0</v>
      </c>
      <c r="AP82" s="126">
        <f>'2 кв.'!AP83+'1 кв.'!AP88</f>
        <v>0</v>
      </c>
      <c r="AQ82" s="126">
        <f>'2 кв.'!AQ83+'1 кв.'!AQ88</f>
        <v>0</v>
      </c>
      <c r="AR82" s="126">
        <f>'2 кв.'!AR83+'1 кв.'!AR88</f>
        <v>0</v>
      </c>
      <c r="AS82" s="126">
        <f>'2 кв.'!AS83+'1 кв.'!AS88</f>
        <v>0</v>
      </c>
      <c r="AT82" s="126">
        <f>'2 кв.'!AT83+'1 кв.'!AT88</f>
        <v>0</v>
      </c>
      <c r="AU82" s="126">
        <f>'2 кв.'!AU83+'1 кв.'!AU88</f>
        <v>0</v>
      </c>
      <c r="AV82" s="126">
        <f>'2 кв.'!AV83+'1 кв.'!AV88</f>
        <v>0</v>
      </c>
      <c r="AW82" s="126">
        <f>'2 кв.'!AW83+'1 кв.'!AW88</f>
        <v>0</v>
      </c>
      <c r="AX82" s="126">
        <f>'2 кв.'!AX83+'1 кв.'!AX88</f>
        <v>0</v>
      </c>
      <c r="AY82" s="126">
        <f>'2 кв.'!AY83+'1 кв.'!AY88</f>
        <v>0</v>
      </c>
      <c r="AZ82" s="126">
        <f>'2 кв.'!AZ83+'1 кв.'!AZ88</f>
        <v>0</v>
      </c>
      <c r="BA82" s="126">
        <f>'2 кв.'!BA83+'1 кв.'!BA88</f>
        <v>0</v>
      </c>
      <c r="BB82" s="126">
        <f>'2 кв.'!BB83+'1 кв.'!BB88</f>
        <v>0</v>
      </c>
      <c r="BC82" s="126">
        <f>'2 кв.'!BC83+'1 кв.'!BC88</f>
        <v>0</v>
      </c>
      <c r="BD82" s="126">
        <f>'2 кв.'!BD83+'1 кв.'!BD88</f>
        <v>0</v>
      </c>
      <c r="BE82" s="126">
        <f>'2 кв.'!BE83+'1 кв.'!BE88</f>
        <v>0</v>
      </c>
      <c r="BF82" s="126">
        <f>'2 кв.'!BF83+'1 кв.'!BF88</f>
        <v>0</v>
      </c>
      <c r="BG82" s="126">
        <f>'2 кв.'!BG83+'1 кв.'!BG88</f>
        <v>0</v>
      </c>
      <c r="BH82" s="126">
        <f>'2 кв.'!BH83+'1 кв.'!BH88</f>
        <v>0</v>
      </c>
      <c r="BI82" s="126">
        <f>'2 кв.'!BI83+'1 кв.'!BI88</f>
        <v>0</v>
      </c>
      <c r="BJ82" s="126">
        <f>'2 кв.'!BJ83+'1 кв.'!BJ88</f>
        <v>0</v>
      </c>
      <c r="BK82" s="126">
        <f>'2 кв.'!BK83+'1 кв.'!BK88</f>
        <v>0</v>
      </c>
      <c r="BL82" s="126">
        <f>'2 кв.'!BL83+'1 кв.'!BL88</f>
        <v>0</v>
      </c>
      <c r="BM82" s="126">
        <f>'2 кв.'!BM83+'1 кв.'!BM88</f>
        <v>0.16900000000000001</v>
      </c>
      <c r="BN82" s="126">
        <f>'2 кв.'!BN83+'1 кв.'!BN88</f>
        <v>5.9180000000000001</v>
      </c>
      <c r="BO82" s="126">
        <f>'2 кв.'!BO83+'1 кв.'!BO88</f>
        <v>0</v>
      </c>
      <c r="BP82" s="126">
        <f>'2 кв.'!BP83+'1 кв.'!BP88</f>
        <v>0</v>
      </c>
      <c r="BQ82" s="126">
        <f>'2 кв.'!BQ83+'1 кв.'!BQ88</f>
        <v>0</v>
      </c>
      <c r="BR82" s="126">
        <f>'2 кв.'!BR83+'1 кв.'!BR88</f>
        <v>0</v>
      </c>
      <c r="BS82" s="126">
        <f>'2 кв.'!BS83+'1 кв.'!BS88</f>
        <v>0</v>
      </c>
      <c r="BT82" s="126">
        <f>'2 кв.'!BT83+'1 кв.'!BT88</f>
        <v>0</v>
      </c>
      <c r="BU82" s="126">
        <f>'2 кв.'!BU83+'1 кв.'!BU88</f>
        <v>0</v>
      </c>
      <c r="BV82" s="126">
        <f>'2 кв.'!BV83+'1 кв.'!BV88</f>
        <v>0</v>
      </c>
      <c r="BW82" s="126">
        <f>'2 кв.'!BW83+'1 кв.'!BW88</f>
        <v>0</v>
      </c>
      <c r="BX82" s="126">
        <f>'2 кв.'!BX83+'1 кв.'!BX88</f>
        <v>0</v>
      </c>
      <c r="BY82" s="126">
        <f>'2 кв.'!BY83+'1 кв.'!BY88</f>
        <v>0</v>
      </c>
      <c r="BZ82" s="126">
        <f>'2 кв.'!BZ83+'1 кв.'!BZ88</f>
        <v>0</v>
      </c>
      <c r="CA82" s="126">
        <f>'2 кв.'!CA83+'1 кв.'!CA88</f>
        <v>0</v>
      </c>
      <c r="CB82" s="126">
        <f>'2 кв.'!CB83+'1 кв.'!CB88</f>
        <v>0</v>
      </c>
      <c r="CC82" s="126">
        <f>'2 кв.'!CC83+'1 кв.'!CC88</f>
        <v>0</v>
      </c>
      <c r="CD82" s="126">
        <f>'2 кв.'!CD83+'1 кв.'!CD88</f>
        <v>0</v>
      </c>
      <c r="CE82" s="126">
        <f>'2 кв.'!CE83+'1 кв.'!CE88</f>
        <v>0</v>
      </c>
      <c r="CF82" s="126">
        <f>'2 кв.'!CF83+'1 кв.'!CF88</f>
        <v>1.9910000000000001</v>
      </c>
      <c r="CG82" s="126">
        <f>'2 кв.'!CG83+'1 кв.'!CG88</f>
        <v>1.637</v>
      </c>
      <c r="CH82" s="126">
        <f>'2 кв.'!CH83+'1 кв.'!CH88</f>
        <v>0</v>
      </c>
      <c r="CI82" s="126">
        <f>'2 кв.'!CI83+'1 кв.'!CI88</f>
        <v>0</v>
      </c>
      <c r="CJ82" s="126">
        <f>'2 кв.'!CJ83+'1 кв.'!CJ88</f>
        <v>0</v>
      </c>
      <c r="CK82" s="126">
        <f>'2 кв.'!CK83+'1 кв.'!CK88</f>
        <v>0</v>
      </c>
      <c r="CL82" s="126">
        <f>'2 кв.'!CL83+'1 кв.'!CL88</f>
        <v>0</v>
      </c>
      <c r="CM82" s="126">
        <f>'2 кв.'!CM83+'1 кв.'!CM88</f>
        <v>0</v>
      </c>
      <c r="CN82" s="126">
        <f>'2 кв.'!CN83+'1 кв.'!CN88</f>
        <v>15.412000000000001</v>
      </c>
      <c r="CO82" s="126">
        <f>'2 кв.'!CO83+'1 кв.'!CO88</f>
        <v>0</v>
      </c>
      <c r="CP82" s="126">
        <f>'2 кв.'!CP83+'1 кв.'!CP88</f>
        <v>0.63600000000000001</v>
      </c>
      <c r="CQ82" s="126">
        <f>'2 кв.'!CQ83+'1 кв.'!CQ88</f>
        <v>0.40899999999999997</v>
      </c>
      <c r="CR82" s="126">
        <f>'2 кв.'!CR83+'1 кв.'!CR88</f>
        <v>0</v>
      </c>
      <c r="CS82" s="126">
        <f>'2 кв.'!CS83+'1 кв.'!CS88</f>
        <v>0</v>
      </c>
      <c r="CT82" s="126">
        <f>'2 кв.'!CT83+'1 кв.'!CT88</f>
        <v>0</v>
      </c>
      <c r="CU82" s="126">
        <f>'2 кв.'!CU83+'1 кв.'!CU88</f>
        <v>0.66400000000000003</v>
      </c>
      <c r="CV82" s="126">
        <f>'2 кв.'!CV83+'1 кв.'!CV88</f>
        <v>0</v>
      </c>
      <c r="CW82" s="126">
        <f>'2 кв.'!CW83+'1 кв.'!CW88</f>
        <v>0</v>
      </c>
      <c r="CX82" s="126">
        <f>'2 кв.'!CX83+'1 кв.'!CX88</f>
        <v>0</v>
      </c>
      <c r="CY82" s="126">
        <f>'2 кв.'!CY83+'1 кв.'!CY88</f>
        <v>0</v>
      </c>
      <c r="CZ82" s="126">
        <f>'2 кв.'!CZ83+'1 кв.'!CZ88</f>
        <v>0</v>
      </c>
      <c r="DA82" s="126">
        <f>'2 кв.'!DA83+'1 кв.'!DA88</f>
        <v>0</v>
      </c>
      <c r="DB82" s="126">
        <f>'2 кв.'!DB83+'1 кв.'!DB88</f>
        <v>0</v>
      </c>
      <c r="DC82" s="126">
        <f>'2 кв.'!DC83+'1 кв.'!DC88</f>
        <v>0</v>
      </c>
      <c r="DD82" s="126">
        <f>'2 кв.'!DD83+'1 кв.'!DD88</f>
        <v>2.6539999999999999</v>
      </c>
      <c r="DE82" s="126">
        <f>'2 кв.'!DE83+'1 кв.'!DE88</f>
        <v>0</v>
      </c>
      <c r="DF82" s="126">
        <f>'2 кв.'!DF83+'1 кв.'!DF88</f>
        <v>0</v>
      </c>
      <c r="DG82" s="126">
        <f>'2 кв.'!DG83+'1 кв.'!DG88</f>
        <v>0</v>
      </c>
      <c r="DH82" s="126">
        <f>'2 кв.'!DH83+'1 кв.'!DH88</f>
        <v>0</v>
      </c>
      <c r="DI82" s="126">
        <f>'2 кв.'!DI83+'1 кв.'!DI88</f>
        <v>0.40899999999999997</v>
      </c>
      <c r="DJ82" s="126">
        <f>'2 кв.'!DJ83+'1 кв.'!DJ88</f>
        <v>0</v>
      </c>
      <c r="DK82" s="126">
        <f>'2 кв.'!DK83+'1 кв.'!DK88</f>
        <v>1.3280000000000001</v>
      </c>
      <c r="DL82" s="126">
        <f>'2 кв.'!DL83+'1 кв.'!DL88</f>
        <v>0</v>
      </c>
      <c r="DM82" s="126">
        <f>'2 кв.'!DM83+'1 кв.'!DM88</f>
        <v>9.5570000000000004</v>
      </c>
      <c r="DN82" s="126">
        <f>'2 кв.'!DN83+'1 кв.'!DN88</f>
        <v>0</v>
      </c>
      <c r="DO82" s="126">
        <f>'2 кв.'!DO83+'1 кв.'!DO88</f>
        <v>0</v>
      </c>
      <c r="DP82" s="126">
        <f>'2 кв.'!DP83+'1 кв.'!DP88</f>
        <v>0</v>
      </c>
      <c r="DQ82" s="126">
        <f>'2 кв.'!DQ83+'1 кв.'!DQ88</f>
        <v>1.26</v>
      </c>
      <c r="DR82" s="126">
        <f>'2 кв.'!DR83+'1 кв.'!DR88</f>
        <v>0</v>
      </c>
      <c r="DS82" s="126">
        <f>'2 кв.'!DS83+'1 кв.'!DS88</f>
        <v>0</v>
      </c>
      <c r="DT82" s="126">
        <f>'2 кв.'!DT83+'1 кв.'!DT88</f>
        <v>0</v>
      </c>
      <c r="DU82" s="126">
        <f>'2 кв.'!DU83+'1 кв.'!DU88</f>
        <v>0</v>
      </c>
      <c r="DV82" s="126">
        <f>'2 кв.'!DV83+'1 кв.'!DV88</f>
        <v>1.9910000000000001</v>
      </c>
      <c r="DW82" s="126">
        <f>'2 кв.'!DW83+'1 кв.'!DW88</f>
        <v>0</v>
      </c>
      <c r="DX82" s="126">
        <f>'2 кв.'!DX83+'1 кв.'!DX88</f>
        <v>0</v>
      </c>
      <c r="DY82" s="126">
        <f>'2 кв.'!DY83+'1 кв.'!DY88</f>
        <v>6.4350000000000005</v>
      </c>
      <c r="DZ82" s="126">
        <f>'2 кв.'!DZ83+'1 кв.'!DZ88</f>
        <v>4.8079999999999998</v>
      </c>
      <c r="EA82" s="126">
        <f>'2 кв.'!EA83+'1 кв.'!EA88</f>
        <v>3.7810000000000001</v>
      </c>
      <c r="EB82" s="126">
        <f>'2 кв.'!EB83+'1 кв.'!EB88</f>
        <v>5.4779999999999998</v>
      </c>
      <c r="EC82" s="126">
        <f>'2 кв.'!EC83+'1 кв.'!EC88</f>
        <v>0</v>
      </c>
      <c r="ED82" s="126">
        <f>'2 кв.'!ED83+'1 кв.'!ED88</f>
        <v>0</v>
      </c>
      <c r="EE82" s="126">
        <f>'2 кв.'!EE83+'1 кв.'!EE88</f>
        <v>2.5190000000000001</v>
      </c>
      <c r="EF82" s="126">
        <f>'2 кв.'!EF83+'1 кв.'!EF88</f>
        <v>0</v>
      </c>
      <c r="EG82" s="126">
        <f>'2 кв.'!EG83+'1 кв.'!EG88</f>
        <v>0</v>
      </c>
      <c r="EH82" s="126">
        <f>'2 кв.'!EH83+'1 кв.'!EH88</f>
        <v>2.5190000000000001</v>
      </c>
      <c r="EI82" s="126">
        <f>'2 кв.'!EI83+'1 кв.'!EI88</f>
        <v>0</v>
      </c>
      <c r="EJ82" s="126">
        <f>'2 кв.'!EJ83+'1 кв.'!EJ88</f>
        <v>0</v>
      </c>
      <c r="EK82" s="126">
        <f>'2 кв.'!EK83+'1 кв.'!EK88</f>
        <v>0</v>
      </c>
      <c r="EL82" s="126">
        <f>'2 кв.'!EL83+'1 кв.'!EL88</f>
        <v>0</v>
      </c>
      <c r="EM82" s="126">
        <f>'2 кв.'!EM83+'1 кв.'!EM88</f>
        <v>0</v>
      </c>
      <c r="EN82" s="126">
        <f>'2 кв.'!EN83+'1 кв.'!EN88</f>
        <v>0</v>
      </c>
      <c r="EO82" s="126">
        <f>'2 кв.'!EO83+'1 кв.'!EO88</f>
        <v>0</v>
      </c>
      <c r="EP82" s="126">
        <f>'2 кв.'!EP83+'1 кв.'!EP88</f>
        <v>0</v>
      </c>
      <c r="EQ82" s="126">
        <f>'2 кв.'!EQ83+'1 кв.'!EQ88</f>
        <v>0</v>
      </c>
      <c r="ER82" s="126">
        <f>'2 кв.'!ER83+'1 кв.'!ER88</f>
        <v>0</v>
      </c>
      <c r="ES82" s="126">
        <f>'2 кв.'!ES83+'1 кв.'!ES88</f>
        <v>0</v>
      </c>
      <c r="ET82" s="126">
        <f>'2 кв.'!ET83+'1 кв.'!ET88</f>
        <v>0</v>
      </c>
      <c r="EU82" s="126">
        <f>'2 кв.'!EU83+'1 кв.'!EU88</f>
        <v>0</v>
      </c>
      <c r="EV82" s="126">
        <f>'2 кв.'!EV83+'1 кв.'!EV88</f>
        <v>0</v>
      </c>
      <c r="EW82" s="126">
        <f>'2 кв.'!EW83+'1 кв.'!EW88</f>
        <v>8.1000000000000003E-2</v>
      </c>
      <c r="EX82" s="126">
        <f>'2 кв.'!EX83+'1 кв.'!EX88</f>
        <v>0</v>
      </c>
      <c r="EY82" s="126">
        <f>'2 кв.'!EY83+'1 кв.'!EY88</f>
        <v>0</v>
      </c>
      <c r="EZ82" s="126">
        <f>'2 кв.'!EZ83+'1 кв.'!EZ88</f>
        <v>0</v>
      </c>
      <c r="FA82" s="126">
        <f>'2 кв.'!FA83+'1 кв.'!FA88</f>
        <v>0.88300000000000001</v>
      </c>
      <c r="FB82" s="126">
        <f>'2 кв.'!FB83+'1 кв.'!FB88</f>
        <v>1.89</v>
      </c>
      <c r="FC82" s="126">
        <f>'2 кв.'!FC83+'1 кв.'!FC88</f>
        <v>0</v>
      </c>
      <c r="FD82" s="126">
        <f>'2 кв.'!FD83+'1 кв.'!FD88</f>
        <v>0</v>
      </c>
      <c r="FE82" s="126">
        <f>'2 кв.'!FE83+'1 кв.'!FE88</f>
        <v>0</v>
      </c>
      <c r="FF82" s="126">
        <f>'2 кв.'!FF83+'1 кв.'!FF88</f>
        <v>0</v>
      </c>
      <c r="FG82" s="126">
        <f>'2 кв.'!FG83+'1 кв.'!FG88</f>
        <v>0</v>
      </c>
      <c r="FH82" s="126">
        <f>'2 кв.'!FH83+'1 кв.'!FH88</f>
        <v>0</v>
      </c>
      <c r="FI82" s="126">
        <f>'2 кв.'!FI83+'1 кв.'!FI88</f>
        <v>3.7810000000000001</v>
      </c>
      <c r="FJ82" s="126">
        <f>'2 кв.'!FJ83+'1 кв.'!FJ88</f>
        <v>0</v>
      </c>
      <c r="FK82" s="126">
        <f>'2 кв.'!FK83+'1 кв.'!FK88</f>
        <v>0</v>
      </c>
      <c r="FL82" s="126">
        <f>'2 кв.'!FL83+'1 кв.'!FL88</f>
        <v>0</v>
      </c>
      <c r="FM82" s="126">
        <f>'2 кв.'!FM83+'1 кв.'!FM88</f>
        <v>4.4450000000000003</v>
      </c>
      <c r="FN82" s="126">
        <f>'2 кв.'!FN83+'1 кв.'!FN88</f>
        <v>0</v>
      </c>
      <c r="FO82" s="126">
        <f>'2 кв.'!FO83+'1 кв.'!FO88</f>
        <v>0</v>
      </c>
      <c r="FP82" s="126">
        <f>'2 кв.'!FP83+'1 кв.'!FP88</f>
        <v>0</v>
      </c>
      <c r="FQ82" s="126">
        <f>'2 кв.'!FQ83+'1 кв.'!FQ88</f>
        <v>5.1379999999999999</v>
      </c>
      <c r="FR82" s="126">
        <f>'2 кв.'!FR83+'1 кв.'!FR88</f>
        <v>0</v>
      </c>
      <c r="FS82" s="126">
        <f>'2 кв.'!FS83+'1 кв.'!FS88</f>
        <v>0</v>
      </c>
      <c r="FT82" s="126">
        <f>'2 кв.'!FT83+'1 кв.'!FT88</f>
        <v>0</v>
      </c>
      <c r="FU82" s="126">
        <f>'2 кв.'!FU83+'1 кв.'!FU88</f>
        <v>1.6819999999999999</v>
      </c>
      <c r="FV82" s="126">
        <f>'2 кв.'!FV83+'1 кв.'!FV88</f>
        <v>1.6819999999999999</v>
      </c>
      <c r="FW82" s="126">
        <f>'2 кв.'!FW83+'1 кв.'!FW88</f>
        <v>0</v>
      </c>
      <c r="FX82" s="126">
        <f>'2 кв.'!FX83+'1 кв.'!FX88</f>
        <v>0</v>
      </c>
      <c r="FY82" s="126">
        <f>'2 кв.'!FY83+'1 кв.'!FY88</f>
        <v>0</v>
      </c>
      <c r="FZ82" s="126">
        <f>'2 кв.'!FZ83+'1 кв.'!FZ88</f>
        <v>0</v>
      </c>
      <c r="GA82" s="126">
        <f>'2 кв.'!GA83+'1 кв.'!GA88</f>
        <v>0</v>
      </c>
      <c r="GB82" s="126">
        <f>'2 кв.'!GB83+'1 кв.'!GB88</f>
        <v>0</v>
      </c>
      <c r="GC82" s="126">
        <f>'2 кв.'!GC83+'1 кв.'!GC88</f>
        <v>0</v>
      </c>
      <c r="GD82" s="126">
        <f>'2 кв.'!GD83+'1 кв.'!GD88</f>
        <v>0</v>
      </c>
      <c r="GE82" s="126">
        <f>'2 кв.'!GE83+'1 кв.'!GE88</f>
        <v>0</v>
      </c>
      <c r="GF82" s="126">
        <f>'2 кв.'!GF83+'1 кв.'!GF88</f>
        <v>0</v>
      </c>
      <c r="GG82" s="126">
        <f>'2 кв.'!GG83+'1 кв.'!GG88</f>
        <v>0</v>
      </c>
      <c r="GH82" s="126">
        <f>'2 кв.'!GH83+'1 кв.'!GH88</f>
        <v>0</v>
      </c>
      <c r="GI82" s="126">
        <f>'2 кв.'!GI83+'1 кв.'!GI88</f>
        <v>0</v>
      </c>
      <c r="GJ82" s="126">
        <f>'2 кв.'!GJ83+'1 кв.'!GJ88</f>
        <v>0</v>
      </c>
      <c r="GK82" s="126">
        <f>'2 кв.'!GK83+'1 кв.'!GK88</f>
        <v>0</v>
      </c>
      <c r="GL82" s="126">
        <f>'2 кв.'!GL83+'1 кв.'!GL88</f>
        <v>0</v>
      </c>
      <c r="GM82" s="126">
        <f>'2 кв.'!GM83+'1 кв.'!GM88</f>
        <v>0</v>
      </c>
      <c r="GN82" s="126">
        <f>'2 кв.'!GN83+'1 кв.'!GN88</f>
        <v>0</v>
      </c>
      <c r="GO82" s="126">
        <f>'2 кв.'!GO83+'1 кв.'!GO88</f>
        <v>0</v>
      </c>
      <c r="GP82" s="126">
        <f>'2 кв.'!GP83+'1 кв.'!GP88</f>
        <v>0</v>
      </c>
      <c r="GQ82" s="126">
        <f>'2 кв.'!GQ83+'1 кв.'!GQ88</f>
        <v>0</v>
      </c>
      <c r="GR82" s="126">
        <f>'2 кв.'!GR83+'1 кв.'!GR88</f>
        <v>0</v>
      </c>
      <c r="GS82" s="126">
        <f>'2 кв.'!GS83+'1 кв.'!GS88</f>
        <v>0</v>
      </c>
      <c r="GT82" s="126">
        <f>'2 кв.'!GT83+'1 кв.'!GT88</f>
        <v>0</v>
      </c>
      <c r="GU82" s="126">
        <f>'2 кв.'!GU83+'1 кв.'!GU88</f>
        <v>0</v>
      </c>
      <c r="GV82" s="126">
        <f>'2 кв.'!GV83+'1 кв.'!GV88</f>
        <v>0</v>
      </c>
      <c r="GW82" s="126">
        <f>'2 кв.'!GW83+'1 кв.'!GW88</f>
        <v>0</v>
      </c>
      <c r="GX82" s="126">
        <f>'2 кв.'!GX83+'1 кв.'!GX88</f>
        <v>0</v>
      </c>
      <c r="GY82" s="126">
        <f>'2 кв.'!GY83+'1 кв.'!GY88</f>
        <v>0</v>
      </c>
      <c r="GZ82" s="126">
        <f>'2 кв.'!GZ83+'1 кв.'!GZ88</f>
        <v>0</v>
      </c>
      <c r="HA82" s="126">
        <f>'2 кв.'!HA83+'1 кв.'!HA88</f>
        <v>0</v>
      </c>
      <c r="HB82" s="126">
        <f>'2 кв.'!HB83+'1 кв.'!HB88</f>
        <v>0</v>
      </c>
      <c r="HC82" s="126">
        <f>'2 кв.'!HC83+'1 кв.'!HC88</f>
        <v>0</v>
      </c>
      <c r="HD82" s="126">
        <f>'2 кв.'!HD83+'1 кв.'!HD88</f>
        <v>0</v>
      </c>
      <c r="HE82" s="126">
        <f>'2 кв.'!HE83+'1 кв.'!HE88</f>
        <v>0</v>
      </c>
      <c r="HF82" s="126">
        <f>'2 кв.'!HF83+'1 кв.'!HF88</f>
        <v>0</v>
      </c>
      <c r="HG82" s="126">
        <f>'2 кв.'!HG83+'1 кв.'!HG88</f>
        <v>0</v>
      </c>
      <c r="HH82" s="126">
        <f>'2 кв.'!HH83+'1 кв.'!HH88</f>
        <v>0</v>
      </c>
      <c r="HI82" s="126">
        <f>'2 кв.'!HI83+'1 кв.'!HI88</f>
        <v>0</v>
      </c>
      <c r="HJ82" s="126">
        <f>'2 кв.'!HJ83+'1 кв.'!HJ88</f>
        <v>0</v>
      </c>
      <c r="HK82" s="126">
        <f>'2 кв.'!HK83+'1 кв.'!HK88</f>
        <v>0</v>
      </c>
      <c r="HL82" s="126">
        <f>'2 кв.'!HL83+'1 кв.'!HL88</f>
        <v>0</v>
      </c>
      <c r="HM82" s="126">
        <f>'2 кв.'!HM83+'1 кв.'!HM88</f>
        <v>7.3010000000000002</v>
      </c>
      <c r="HN82" s="126">
        <f>'2 кв.'!HN83+'1 кв.'!HN88</f>
        <v>0</v>
      </c>
      <c r="HO82" s="126">
        <f>'2 кв.'!HO83+'1 кв.'!HO88</f>
        <v>0</v>
      </c>
      <c r="HP82" s="126">
        <f>'2 кв.'!HP83+'1 кв.'!HP88</f>
        <v>0</v>
      </c>
      <c r="HQ82" s="126">
        <f>'2 кв.'!HQ83+'1 кв.'!HQ88</f>
        <v>0</v>
      </c>
      <c r="HR82" s="126">
        <f>'2 кв.'!HR83+'1 кв.'!HR88</f>
        <v>0</v>
      </c>
      <c r="HS82" s="126">
        <f>'2 кв.'!HS83+'1 кв.'!HS88</f>
        <v>0</v>
      </c>
      <c r="HT82" s="126">
        <f>'2 кв.'!HT83+'1 кв.'!HT88</f>
        <v>0</v>
      </c>
      <c r="HU82" s="126">
        <f>'2 кв.'!HU83+'1 кв.'!HU88</f>
        <v>0</v>
      </c>
      <c r="HV82" s="126">
        <f>'2 кв.'!HV83+'1 кв.'!HV88</f>
        <v>0</v>
      </c>
      <c r="HW82" s="126">
        <f>'2 кв.'!HW83+'1 кв.'!HW88</f>
        <v>0</v>
      </c>
      <c r="HX82" s="126">
        <f>'2 кв.'!HX83+'1 кв.'!HX88</f>
        <v>0</v>
      </c>
      <c r="HY82" s="126">
        <f>'2 кв.'!HY83+'1 кв.'!HY88</f>
        <v>0</v>
      </c>
      <c r="HZ82" s="126">
        <f>'2 кв.'!HZ83+'1 кв.'!HZ88</f>
        <v>0</v>
      </c>
      <c r="IA82" s="126">
        <f>'2 кв.'!IA83+'1 кв.'!IA88</f>
        <v>0</v>
      </c>
      <c r="IB82" s="126">
        <f>'2 кв.'!IB83+'1 кв.'!IB88</f>
        <v>0</v>
      </c>
      <c r="IC82" s="126">
        <f>'2 кв.'!IC83+'1 кв.'!IC88</f>
        <v>0</v>
      </c>
      <c r="ID82" s="126">
        <f>'2 кв.'!ID83+'1 кв.'!ID88</f>
        <v>0</v>
      </c>
      <c r="IE82" s="126">
        <f>'2 кв.'!IE83+'1 кв.'!IE88</f>
        <v>0</v>
      </c>
      <c r="IF82" s="126">
        <f>'2 кв.'!IF83+'1 кв.'!IF88</f>
        <v>4.6470000000000002</v>
      </c>
    </row>
    <row r="83" spans="1:240" ht="13.5" customHeight="1">
      <c r="A83" s="27">
        <v>26</v>
      </c>
      <c r="B83" s="60" t="s">
        <v>105</v>
      </c>
      <c r="C83" s="28" t="s">
        <v>40</v>
      </c>
      <c r="D83" s="84">
        <f t="shared" si="8"/>
        <v>4017</v>
      </c>
      <c r="E83" s="77">
        <f>SUM(G83:IF83)</f>
        <v>4017</v>
      </c>
      <c r="F83" s="77"/>
      <c r="G83" s="126">
        <f>'2 кв.'!G84+'1 кв.'!G89</f>
        <v>26</v>
      </c>
      <c r="H83" s="126">
        <f>'2 кв.'!H84+'1 кв.'!H89</f>
        <v>12</v>
      </c>
      <c r="I83" s="126">
        <f>'2 кв.'!I84+'1 кв.'!I89</f>
        <v>18</v>
      </c>
      <c r="J83" s="126">
        <f>'2 кв.'!J84+'1 кв.'!J89</f>
        <v>10</v>
      </c>
      <c r="K83" s="126">
        <f>'2 кв.'!K84+'1 кв.'!K89</f>
        <v>4</v>
      </c>
      <c r="L83" s="126">
        <f>'2 кв.'!L84+'1 кв.'!L89</f>
        <v>15</v>
      </c>
      <c r="M83" s="126">
        <f>'2 кв.'!M84+'1 кв.'!M89</f>
        <v>4</v>
      </c>
      <c r="N83" s="126">
        <f>'2 кв.'!N84+'1 кв.'!N89</f>
        <v>17</v>
      </c>
      <c r="O83" s="126">
        <f>'2 кв.'!O84+'1 кв.'!O89</f>
        <v>7</v>
      </c>
      <c r="P83" s="126">
        <f>'2 кв.'!P84+'1 кв.'!P89</f>
        <v>12</v>
      </c>
      <c r="Q83" s="126">
        <f>'2 кв.'!Q84+'1 кв.'!Q89</f>
        <v>28</v>
      </c>
      <c r="R83" s="126">
        <f>'2 кв.'!R84+'1 кв.'!R89</f>
        <v>9</v>
      </c>
      <c r="S83" s="126">
        <f>'2 кв.'!S84+'1 кв.'!S89</f>
        <v>19</v>
      </c>
      <c r="T83" s="126">
        <f>'2 кв.'!T84+'1 кв.'!T89</f>
        <v>7</v>
      </c>
      <c r="U83" s="126">
        <f>'2 кв.'!U84+'1 кв.'!U89</f>
        <v>14</v>
      </c>
      <c r="V83" s="126">
        <f>'2 кв.'!V84+'1 кв.'!V89</f>
        <v>16</v>
      </c>
      <c r="W83" s="126">
        <f>'2 кв.'!W84+'1 кв.'!W89</f>
        <v>10</v>
      </c>
      <c r="X83" s="126">
        <f>'2 кв.'!X84+'1 кв.'!X89</f>
        <v>21</v>
      </c>
      <c r="Y83" s="126">
        <f>'2 кв.'!Y84+'1 кв.'!Y89</f>
        <v>2</v>
      </c>
      <c r="Z83" s="126">
        <f>'2 кв.'!Z84+'1 кв.'!Z89</f>
        <v>11</v>
      </c>
      <c r="AA83" s="126">
        <f>'2 кв.'!AA84+'1 кв.'!AA89</f>
        <v>7</v>
      </c>
      <c r="AB83" s="126">
        <f>'2 кв.'!AB84+'1 кв.'!AB89</f>
        <v>38</v>
      </c>
      <c r="AC83" s="126">
        <f>'2 кв.'!AC84+'1 кв.'!AC89</f>
        <v>40</v>
      </c>
      <c r="AD83" s="126">
        <f>'2 кв.'!AD84+'1 кв.'!AD89</f>
        <v>28</v>
      </c>
      <c r="AE83" s="126">
        <f>'2 кв.'!AE84+'1 кв.'!AE89</f>
        <v>1</v>
      </c>
      <c r="AF83" s="126">
        <f>'2 кв.'!AF84+'1 кв.'!AF89</f>
        <v>0</v>
      </c>
      <c r="AG83" s="126">
        <f>'2 кв.'!AG84+'1 кв.'!AG89</f>
        <v>1</v>
      </c>
      <c r="AH83" s="126">
        <f>'2 кв.'!AH84+'1 кв.'!AH89</f>
        <v>0</v>
      </c>
      <c r="AI83" s="126">
        <f>'2 кв.'!AI84+'1 кв.'!AI89</f>
        <v>0</v>
      </c>
      <c r="AJ83" s="126">
        <f>'2 кв.'!AJ84+'1 кв.'!AJ89</f>
        <v>30</v>
      </c>
      <c r="AK83" s="126">
        <f>'2 кв.'!AK84+'1 кв.'!AK89</f>
        <v>0</v>
      </c>
      <c r="AL83" s="126">
        <f>'2 кв.'!AL84+'1 кв.'!AL89</f>
        <v>0</v>
      </c>
      <c r="AM83" s="126">
        <f>'2 кв.'!AM84+'1 кв.'!AM89</f>
        <v>8</v>
      </c>
      <c r="AN83" s="126">
        <f>'2 кв.'!AN84+'1 кв.'!AN89</f>
        <v>3</v>
      </c>
      <c r="AO83" s="126">
        <f>'2 кв.'!AO84+'1 кв.'!AO89</f>
        <v>14</v>
      </c>
      <c r="AP83" s="126">
        <f>'2 кв.'!AP84+'1 кв.'!AP89</f>
        <v>29</v>
      </c>
      <c r="AQ83" s="126">
        <f>'2 кв.'!AQ84+'1 кв.'!AQ89</f>
        <v>9</v>
      </c>
      <c r="AR83" s="126">
        <f>'2 кв.'!AR84+'1 кв.'!AR89</f>
        <v>21</v>
      </c>
      <c r="AS83" s="126">
        <f>'2 кв.'!AS84+'1 кв.'!AS89</f>
        <v>17</v>
      </c>
      <c r="AT83" s="126">
        <f>'2 кв.'!AT84+'1 кв.'!AT89</f>
        <v>0</v>
      </c>
      <c r="AU83" s="126">
        <f>'2 кв.'!AU84+'1 кв.'!AU89</f>
        <v>1</v>
      </c>
      <c r="AV83" s="126">
        <f>'2 кв.'!AV84+'1 кв.'!AV89</f>
        <v>5</v>
      </c>
      <c r="AW83" s="126">
        <f>'2 кв.'!AW84+'1 кв.'!AW89</f>
        <v>10</v>
      </c>
      <c r="AX83" s="126">
        <f>'2 кв.'!AX84+'1 кв.'!AX89</f>
        <v>9</v>
      </c>
      <c r="AY83" s="126">
        <f>'2 кв.'!AY84+'1 кв.'!AY89</f>
        <v>1</v>
      </c>
      <c r="AZ83" s="126">
        <f>'2 кв.'!AZ84+'1 кв.'!AZ89</f>
        <v>8</v>
      </c>
      <c r="BA83" s="126">
        <f>'2 кв.'!BA84+'1 кв.'!BA89</f>
        <v>17</v>
      </c>
      <c r="BB83" s="126">
        <f>'2 кв.'!BB84+'1 кв.'!BB89</f>
        <v>8</v>
      </c>
      <c r="BC83" s="126">
        <f>'2 кв.'!BC84+'1 кв.'!BC89</f>
        <v>9</v>
      </c>
      <c r="BD83" s="126">
        <f>'2 кв.'!BD84+'1 кв.'!BD89</f>
        <v>28</v>
      </c>
      <c r="BE83" s="126">
        <f>'2 кв.'!BE84+'1 кв.'!BE89</f>
        <v>15</v>
      </c>
      <c r="BF83" s="126">
        <f>'2 кв.'!BF84+'1 кв.'!BF89</f>
        <v>4</v>
      </c>
      <c r="BG83" s="126">
        <f>'2 кв.'!BG84+'1 кв.'!BG89</f>
        <v>30</v>
      </c>
      <c r="BH83" s="126">
        <f>'2 кв.'!BH84+'1 кв.'!BH89</f>
        <v>4</v>
      </c>
      <c r="BI83" s="126">
        <f>'2 кв.'!BI84+'1 кв.'!BI89</f>
        <v>4</v>
      </c>
      <c r="BJ83" s="126">
        <f>'2 кв.'!BJ84+'1 кв.'!BJ89</f>
        <v>5</v>
      </c>
      <c r="BK83" s="126">
        <f>'2 кв.'!BK84+'1 кв.'!BK89</f>
        <v>20</v>
      </c>
      <c r="BL83" s="126">
        <f>'2 кв.'!BL84+'1 кв.'!BL89</f>
        <v>10</v>
      </c>
      <c r="BM83" s="126">
        <f>'2 кв.'!BM84+'1 кв.'!BM89</f>
        <v>14</v>
      </c>
      <c r="BN83" s="126">
        <f>'2 кв.'!BN84+'1 кв.'!BN89</f>
        <v>15</v>
      </c>
      <c r="BO83" s="126">
        <f>'2 кв.'!BO84+'1 кв.'!BO89</f>
        <v>52</v>
      </c>
      <c r="BP83" s="126">
        <f>'2 кв.'!BP84+'1 кв.'!BP89</f>
        <v>5</v>
      </c>
      <c r="BQ83" s="126">
        <f>'2 кв.'!BQ84+'1 кв.'!BQ89</f>
        <v>18</v>
      </c>
      <c r="BR83" s="126">
        <f>'2 кв.'!BR84+'1 кв.'!BR89</f>
        <v>6</v>
      </c>
      <c r="BS83" s="126">
        <f>'2 кв.'!BS84+'1 кв.'!BS89</f>
        <v>10</v>
      </c>
      <c r="BT83" s="126">
        <f>'2 кв.'!BT84+'1 кв.'!BT89</f>
        <v>37</v>
      </c>
      <c r="BU83" s="126">
        <f>'2 кв.'!BU84+'1 кв.'!BU89</f>
        <v>10</v>
      </c>
      <c r="BV83" s="126">
        <f>'2 кв.'!BV84+'1 кв.'!BV89</f>
        <v>16</v>
      </c>
      <c r="BW83" s="126">
        <f>'2 кв.'!BW84+'1 кв.'!BW89</f>
        <v>6</v>
      </c>
      <c r="BX83" s="126">
        <f>'2 кв.'!BX84+'1 кв.'!BX89</f>
        <v>15</v>
      </c>
      <c r="BY83" s="126">
        <f>'2 кв.'!BY84+'1 кв.'!BY89</f>
        <v>28</v>
      </c>
      <c r="BZ83" s="126">
        <f>'2 кв.'!BZ84+'1 кв.'!BZ89</f>
        <v>3</v>
      </c>
      <c r="CA83" s="126">
        <f>'2 кв.'!CA84+'1 кв.'!CA89</f>
        <v>10</v>
      </c>
      <c r="CB83" s="126">
        <f>'2 кв.'!CB84+'1 кв.'!CB89</f>
        <v>9</v>
      </c>
      <c r="CC83" s="126">
        <f>'2 кв.'!CC84+'1 кв.'!CC89</f>
        <v>8</v>
      </c>
      <c r="CD83" s="126">
        <f>'2 кв.'!CD84+'1 кв.'!CD89</f>
        <v>28</v>
      </c>
      <c r="CE83" s="126">
        <f>'2 кв.'!CE84+'1 кв.'!CE89</f>
        <v>14</v>
      </c>
      <c r="CF83" s="126">
        <f>'2 кв.'!CF84+'1 кв.'!CF89</f>
        <v>11</v>
      </c>
      <c r="CG83" s="126">
        <f>'2 кв.'!CG84+'1 кв.'!CG89</f>
        <v>10</v>
      </c>
      <c r="CH83" s="126">
        <f>'2 кв.'!CH84+'1 кв.'!CH89</f>
        <v>16</v>
      </c>
      <c r="CI83" s="126">
        <f>'2 кв.'!CI84+'1 кв.'!CI89</f>
        <v>12</v>
      </c>
      <c r="CJ83" s="126">
        <f>'2 кв.'!CJ84+'1 кв.'!CJ89</f>
        <v>13</v>
      </c>
      <c r="CK83" s="126">
        <f>'2 кв.'!CK84+'1 кв.'!CK89</f>
        <v>14</v>
      </c>
      <c r="CL83" s="126">
        <f>'2 кв.'!CL84+'1 кв.'!CL89</f>
        <v>59</v>
      </c>
      <c r="CM83" s="126">
        <f>'2 кв.'!CM84+'1 кв.'!CM89</f>
        <v>6</v>
      </c>
      <c r="CN83" s="126">
        <f>'2 кв.'!CN84+'1 кв.'!CN89</f>
        <v>19</v>
      </c>
      <c r="CO83" s="126">
        <f>'2 кв.'!CO84+'1 кв.'!CO89</f>
        <v>10</v>
      </c>
      <c r="CP83" s="126">
        <f>'2 кв.'!CP84+'1 кв.'!CP89</f>
        <v>11</v>
      </c>
      <c r="CQ83" s="126">
        <f>'2 кв.'!CQ84+'1 кв.'!CQ89</f>
        <v>25</v>
      </c>
      <c r="CR83" s="126">
        <f>'2 кв.'!CR84+'1 кв.'!CR89</f>
        <v>4</v>
      </c>
      <c r="CS83" s="126">
        <f>'2 кв.'!CS84+'1 кв.'!CS89</f>
        <v>29</v>
      </c>
      <c r="CT83" s="126">
        <f>'2 кв.'!CT84+'1 кв.'!CT89</f>
        <v>7</v>
      </c>
      <c r="CU83" s="126">
        <f>'2 кв.'!CU84+'1 кв.'!CU89</f>
        <v>18</v>
      </c>
      <c r="CV83" s="126">
        <f>'2 кв.'!CV84+'1 кв.'!CV89</f>
        <v>0</v>
      </c>
      <c r="CW83" s="126">
        <f>'2 кв.'!CW84+'1 кв.'!CW89</f>
        <v>8</v>
      </c>
      <c r="CX83" s="126">
        <f>'2 кв.'!CX84+'1 кв.'!CX89</f>
        <v>12</v>
      </c>
      <c r="CY83" s="126">
        <f>'2 кв.'!CY84+'1 кв.'!CY89</f>
        <v>8</v>
      </c>
      <c r="CZ83" s="126">
        <f>'2 кв.'!CZ84+'1 кв.'!CZ89</f>
        <v>6</v>
      </c>
      <c r="DA83" s="126">
        <f>'2 кв.'!DA84+'1 кв.'!DA89</f>
        <v>10</v>
      </c>
      <c r="DB83" s="126">
        <f>'2 кв.'!DB84+'1 кв.'!DB89</f>
        <v>10</v>
      </c>
      <c r="DC83" s="126">
        <f>'2 кв.'!DC84+'1 кв.'!DC89</f>
        <v>8</v>
      </c>
      <c r="DD83" s="126">
        <f>'2 кв.'!DD84+'1 кв.'!DD89</f>
        <v>17</v>
      </c>
      <c r="DE83" s="126">
        <f>'2 кв.'!DE84+'1 кв.'!DE89</f>
        <v>14</v>
      </c>
      <c r="DF83" s="126">
        <f>'2 кв.'!DF84+'1 кв.'!DF89</f>
        <v>5</v>
      </c>
      <c r="DG83" s="126">
        <f>'2 кв.'!DG84+'1 кв.'!DG89</f>
        <v>10</v>
      </c>
      <c r="DH83" s="126">
        <f>'2 кв.'!DH84+'1 кв.'!DH89</f>
        <v>4</v>
      </c>
      <c r="DI83" s="126">
        <f>'2 кв.'!DI84+'1 кв.'!DI89</f>
        <v>42</v>
      </c>
      <c r="DJ83" s="126">
        <f>'2 кв.'!DJ84+'1 кв.'!DJ89</f>
        <v>32</v>
      </c>
      <c r="DK83" s="126">
        <f>'2 кв.'!DK84+'1 кв.'!DK89</f>
        <v>99</v>
      </c>
      <c r="DL83" s="126">
        <f>'2 кв.'!DL84+'1 кв.'!DL89</f>
        <v>46</v>
      </c>
      <c r="DM83" s="126">
        <f>'2 кв.'!DM84+'1 кв.'!DM89</f>
        <v>91</v>
      </c>
      <c r="DN83" s="126">
        <f>'2 кв.'!DN84+'1 кв.'!DN89</f>
        <v>69</v>
      </c>
      <c r="DO83" s="126">
        <f>'2 кв.'!DO84+'1 кв.'!DO89</f>
        <v>96</v>
      </c>
      <c r="DP83" s="126">
        <f>'2 кв.'!DP84+'1 кв.'!DP89</f>
        <v>0</v>
      </c>
      <c r="DQ83" s="126">
        <f>'2 кв.'!DQ84+'1 кв.'!DQ89</f>
        <v>16</v>
      </c>
      <c r="DR83" s="126">
        <f>'2 кв.'!DR84+'1 кв.'!DR89</f>
        <v>7</v>
      </c>
      <c r="DS83" s="126">
        <f>'2 кв.'!DS84+'1 кв.'!DS89</f>
        <v>5</v>
      </c>
      <c r="DT83" s="126">
        <f>'2 кв.'!DT84+'1 кв.'!DT89</f>
        <v>5</v>
      </c>
      <c r="DU83" s="126">
        <f>'2 кв.'!DU84+'1 кв.'!DU89</f>
        <v>16</v>
      </c>
      <c r="DV83" s="126">
        <f>'2 кв.'!DV84+'1 кв.'!DV89</f>
        <v>26</v>
      </c>
      <c r="DW83" s="126">
        <f>'2 кв.'!DW84+'1 кв.'!DW89</f>
        <v>36</v>
      </c>
      <c r="DX83" s="126">
        <f>'2 кв.'!DX84+'1 кв.'!DX89</f>
        <v>18</v>
      </c>
      <c r="DY83" s="126">
        <f>'2 кв.'!DY84+'1 кв.'!DY89</f>
        <v>154</v>
      </c>
      <c r="DZ83" s="126">
        <f>'2 кв.'!DZ84+'1 кв.'!DZ89</f>
        <v>74</v>
      </c>
      <c r="EA83" s="126">
        <f>'2 кв.'!EA84+'1 кв.'!EA89</f>
        <v>75</v>
      </c>
      <c r="EB83" s="126">
        <f>'2 кв.'!EB84+'1 кв.'!EB89</f>
        <v>117</v>
      </c>
      <c r="EC83" s="126">
        <f>'2 кв.'!EC84+'1 кв.'!EC89</f>
        <v>44</v>
      </c>
      <c r="ED83" s="126">
        <f>'2 кв.'!ED84+'1 кв.'!ED89</f>
        <v>31</v>
      </c>
      <c r="EE83" s="126">
        <f>'2 кв.'!EE84+'1 кв.'!EE89</f>
        <v>40</v>
      </c>
      <c r="EF83" s="126">
        <f>'2 кв.'!EF84+'1 кв.'!EF89</f>
        <v>43</v>
      </c>
      <c r="EG83" s="126">
        <f>'2 кв.'!EG84+'1 кв.'!EG89</f>
        <v>35</v>
      </c>
      <c r="EH83" s="126">
        <f>'2 кв.'!EH84+'1 кв.'!EH89</f>
        <v>43</v>
      </c>
      <c r="EI83" s="126">
        <f>'2 кв.'!EI84+'1 кв.'!EI89</f>
        <v>33</v>
      </c>
      <c r="EJ83" s="126">
        <f>'2 кв.'!EJ84+'1 кв.'!EJ89</f>
        <v>12</v>
      </c>
      <c r="EK83" s="126">
        <f>'2 кв.'!EK84+'1 кв.'!EK89</f>
        <v>10</v>
      </c>
      <c r="EL83" s="126">
        <f>'2 кв.'!EL84+'1 кв.'!EL89</f>
        <v>9</v>
      </c>
      <c r="EM83" s="126">
        <f>'2 кв.'!EM84+'1 кв.'!EM89</f>
        <v>25</v>
      </c>
      <c r="EN83" s="126">
        <f>'2 кв.'!EN84+'1 кв.'!EN89</f>
        <v>13</v>
      </c>
      <c r="EO83" s="126">
        <f>'2 кв.'!EO84+'1 кв.'!EO89</f>
        <v>13</v>
      </c>
      <c r="EP83" s="126">
        <f>'2 кв.'!EP84+'1 кв.'!EP89</f>
        <v>22</v>
      </c>
      <c r="EQ83" s="126">
        <f>'2 кв.'!EQ84+'1 кв.'!EQ89</f>
        <v>8</v>
      </c>
      <c r="ER83" s="126">
        <f>'2 кв.'!ER84+'1 кв.'!ER89</f>
        <v>10</v>
      </c>
      <c r="ES83" s="126">
        <f>'2 кв.'!ES84+'1 кв.'!ES89</f>
        <v>13</v>
      </c>
      <c r="ET83" s="126">
        <f>'2 кв.'!ET84+'1 кв.'!ET89</f>
        <v>9</v>
      </c>
      <c r="EU83" s="126">
        <f>'2 кв.'!EU84+'1 кв.'!EU89</f>
        <v>9</v>
      </c>
      <c r="EV83" s="126">
        <f>'2 кв.'!EV84+'1 кв.'!EV89</f>
        <v>25</v>
      </c>
      <c r="EW83" s="126">
        <f>'2 кв.'!EW84+'1 кв.'!EW89</f>
        <v>15</v>
      </c>
      <c r="EX83" s="126">
        <f>'2 кв.'!EX84+'1 кв.'!EX89</f>
        <v>15</v>
      </c>
      <c r="EY83" s="126">
        <f>'2 кв.'!EY84+'1 кв.'!EY89</f>
        <v>23</v>
      </c>
      <c r="EZ83" s="126">
        <f>'2 кв.'!EZ84+'1 кв.'!EZ89</f>
        <v>15</v>
      </c>
      <c r="FA83" s="126">
        <f>'2 кв.'!FA84+'1 кв.'!FA89</f>
        <v>14</v>
      </c>
      <c r="FB83" s="126">
        <f>'2 кв.'!FB84+'1 кв.'!FB89</f>
        <v>9</v>
      </c>
      <c r="FC83" s="126">
        <f>'2 кв.'!FC84+'1 кв.'!FC89</f>
        <v>13</v>
      </c>
      <c r="FD83" s="126">
        <f>'2 кв.'!FD84+'1 кв.'!FD89</f>
        <v>11</v>
      </c>
      <c r="FE83" s="126">
        <f>'2 кв.'!FE84+'1 кв.'!FE89</f>
        <v>9</v>
      </c>
      <c r="FF83" s="126">
        <f>'2 кв.'!FF84+'1 кв.'!FF89</f>
        <v>6</v>
      </c>
      <c r="FG83" s="126">
        <f>'2 кв.'!FG84+'1 кв.'!FG89</f>
        <v>7</v>
      </c>
      <c r="FH83" s="126">
        <f>'2 кв.'!FH84+'1 кв.'!FH89</f>
        <v>55</v>
      </c>
      <c r="FI83" s="126">
        <f>'2 кв.'!FI84+'1 кв.'!FI89</f>
        <v>50</v>
      </c>
      <c r="FJ83" s="126">
        <f>'2 кв.'!FJ84+'1 кв.'!FJ89</f>
        <v>5</v>
      </c>
      <c r="FK83" s="126">
        <f>'2 кв.'!FK84+'1 кв.'!FK89</f>
        <v>3</v>
      </c>
      <c r="FL83" s="126">
        <f>'2 кв.'!FL84+'1 кв.'!FL89</f>
        <v>33</v>
      </c>
      <c r="FM83" s="126">
        <f>'2 кв.'!FM84+'1 кв.'!FM89</f>
        <v>50</v>
      </c>
      <c r="FN83" s="126">
        <f>'2 кв.'!FN84+'1 кв.'!FN89</f>
        <v>19</v>
      </c>
      <c r="FO83" s="126">
        <f>'2 кв.'!FO84+'1 кв.'!FO89</f>
        <v>77</v>
      </c>
      <c r="FP83" s="126">
        <f>'2 кв.'!FP84+'1 кв.'!FP89</f>
        <v>13</v>
      </c>
      <c r="FQ83" s="126">
        <f>'2 кв.'!FQ84+'1 кв.'!FQ89</f>
        <v>47</v>
      </c>
      <c r="FR83" s="126">
        <f>'2 кв.'!FR84+'1 кв.'!FR89</f>
        <v>37</v>
      </c>
      <c r="FS83" s="126">
        <f>'2 кв.'!FS84+'1 кв.'!FS89</f>
        <v>6</v>
      </c>
      <c r="FT83" s="126">
        <f>'2 кв.'!FT84+'1 кв.'!FT89</f>
        <v>12</v>
      </c>
      <c r="FU83" s="126">
        <f>'2 кв.'!FU84+'1 кв.'!FU89</f>
        <v>11</v>
      </c>
      <c r="FV83" s="126">
        <f>'2 кв.'!FV84+'1 кв.'!FV89</f>
        <v>8</v>
      </c>
      <c r="FW83" s="126">
        <f>'2 кв.'!FW84+'1 кв.'!FW89</f>
        <v>32</v>
      </c>
      <c r="FX83" s="126">
        <f>'2 кв.'!FX84+'1 кв.'!FX89</f>
        <v>7</v>
      </c>
      <c r="FY83" s="126">
        <f>'2 кв.'!FY84+'1 кв.'!FY89</f>
        <v>6</v>
      </c>
      <c r="FZ83" s="126">
        <f>'2 кв.'!FZ84+'1 кв.'!FZ89</f>
        <v>8</v>
      </c>
      <c r="GA83" s="126">
        <f>'2 кв.'!GA84+'1 кв.'!GA89</f>
        <v>7</v>
      </c>
      <c r="GB83" s="126">
        <f>'2 кв.'!GB84+'1 кв.'!GB89</f>
        <v>10</v>
      </c>
      <c r="GC83" s="126">
        <f>'2 кв.'!GC84+'1 кв.'!GC89</f>
        <v>8</v>
      </c>
      <c r="GD83" s="126">
        <f>'2 кв.'!GD84+'1 кв.'!GD89</f>
        <v>6</v>
      </c>
      <c r="GE83" s="126">
        <f>'2 кв.'!GE84+'1 кв.'!GE89</f>
        <v>3</v>
      </c>
      <c r="GF83" s="126">
        <f>'2 кв.'!GF84+'1 кв.'!GF89</f>
        <v>4</v>
      </c>
      <c r="GG83" s="126">
        <f>'2 кв.'!GG84+'1 кв.'!GG89</f>
        <v>5</v>
      </c>
      <c r="GH83" s="126">
        <f>'2 кв.'!GH84+'1 кв.'!GH89</f>
        <v>5</v>
      </c>
      <c r="GI83" s="126">
        <f>'2 кв.'!GI84+'1 кв.'!GI89</f>
        <v>11</v>
      </c>
      <c r="GJ83" s="126">
        <f>'2 кв.'!GJ84+'1 кв.'!GJ89</f>
        <v>18</v>
      </c>
      <c r="GK83" s="126">
        <f>'2 кв.'!GK84+'1 кв.'!GK89</f>
        <v>8</v>
      </c>
      <c r="GL83" s="126">
        <f>'2 кв.'!GL84+'1 кв.'!GL89</f>
        <v>13</v>
      </c>
      <c r="GM83" s="126">
        <f>'2 кв.'!GM84+'1 кв.'!GM89</f>
        <v>6</v>
      </c>
      <c r="GN83" s="126">
        <f>'2 кв.'!GN84+'1 кв.'!GN89</f>
        <v>9</v>
      </c>
      <c r="GO83" s="126">
        <f>'2 кв.'!GO84+'1 кв.'!GO89</f>
        <v>6</v>
      </c>
      <c r="GP83" s="126">
        <f>'2 кв.'!GP84+'1 кв.'!GP89</f>
        <v>8</v>
      </c>
      <c r="GQ83" s="126">
        <f>'2 кв.'!GQ84+'1 кв.'!GQ89</f>
        <v>0</v>
      </c>
      <c r="GR83" s="126">
        <f>'2 кв.'!GR84+'1 кв.'!GR89</f>
        <v>0</v>
      </c>
      <c r="GS83" s="126">
        <f>'2 кв.'!GS84+'1 кв.'!GS89</f>
        <v>4</v>
      </c>
      <c r="GT83" s="126">
        <f>'2 кв.'!GT84+'1 кв.'!GT89</f>
        <v>7</v>
      </c>
      <c r="GU83" s="126">
        <f>'2 кв.'!GU84+'1 кв.'!GU89</f>
        <v>4</v>
      </c>
      <c r="GV83" s="126">
        <f>'2 кв.'!GV84+'1 кв.'!GV89</f>
        <v>11</v>
      </c>
      <c r="GW83" s="126">
        <f>'2 кв.'!GW84+'1 кв.'!GW89</f>
        <v>3</v>
      </c>
      <c r="GX83" s="126">
        <f>'2 кв.'!GX84+'1 кв.'!GX89</f>
        <v>6</v>
      </c>
      <c r="GY83" s="126">
        <f>'2 кв.'!GY84+'1 кв.'!GY89</f>
        <v>9</v>
      </c>
      <c r="GZ83" s="126">
        <f>'2 кв.'!GZ84+'1 кв.'!GZ89</f>
        <v>4</v>
      </c>
      <c r="HA83" s="126">
        <f>'2 кв.'!HA84+'1 кв.'!HA89</f>
        <v>9</v>
      </c>
      <c r="HB83" s="126">
        <f>'2 кв.'!HB84+'1 кв.'!HB89</f>
        <v>28</v>
      </c>
      <c r="HC83" s="126">
        <f>'2 кв.'!HC84+'1 кв.'!HC89</f>
        <v>27</v>
      </c>
      <c r="HD83" s="126">
        <f>'2 кв.'!HD84+'1 кв.'!HD89</f>
        <v>10</v>
      </c>
      <c r="HE83" s="126">
        <f>'2 кв.'!HE84+'1 кв.'!HE89</f>
        <v>13</v>
      </c>
      <c r="HF83" s="126">
        <f>'2 кв.'!HF84+'1 кв.'!HF89</f>
        <v>4</v>
      </c>
      <c r="HG83" s="126">
        <f>'2 кв.'!HG84+'1 кв.'!HG89</f>
        <v>15</v>
      </c>
      <c r="HH83" s="126">
        <f>'2 кв.'!HH84+'1 кв.'!HH89</f>
        <v>0</v>
      </c>
      <c r="HI83" s="126">
        <f>'2 кв.'!HI84+'1 кв.'!HI89</f>
        <v>0</v>
      </c>
      <c r="HJ83" s="126">
        <f>'2 кв.'!HJ84+'1 кв.'!HJ89</f>
        <v>0</v>
      </c>
      <c r="HK83" s="126">
        <f>'2 кв.'!HK84+'1 кв.'!HK89</f>
        <v>0</v>
      </c>
      <c r="HL83" s="126">
        <f>'2 кв.'!HL84+'1 кв.'!HL89</f>
        <v>6</v>
      </c>
      <c r="HM83" s="126">
        <f>'2 кв.'!HM84+'1 кв.'!HM89</f>
        <v>23</v>
      </c>
      <c r="HN83" s="126">
        <f>'2 кв.'!HN84+'1 кв.'!HN89</f>
        <v>9</v>
      </c>
      <c r="HO83" s="126">
        <f>'2 кв.'!HO84+'1 кв.'!HO89</f>
        <v>15</v>
      </c>
      <c r="HP83" s="126">
        <f>'2 кв.'!HP84+'1 кв.'!HP89</f>
        <v>11</v>
      </c>
      <c r="HQ83" s="126">
        <f>'2 кв.'!HQ84+'1 кв.'!HQ89</f>
        <v>13</v>
      </c>
      <c r="HR83" s="126">
        <f>'2 кв.'!HR84+'1 кв.'!HR89</f>
        <v>11</v>
      </c>
      <c r="HS83" s="126">
        <f>'2 кв.'!HS84+'1 кв.'!HS89</f>
        <v>11</v>
      </c>
      <c r="HT83" s="126">
        <f>'2 кв.'!HT84+'1 кв.'!HT89</f>
        <v>14</v>
      </c>
      <c r="HU83" s="126">
        <f>'2 кв.'!HU84+'1 кв.'!HU89</f>
        <v>11</v>
      </c>
      <c r="HV83" s="126">
        <f>'2 кв.'!HV84+'1 кв.'!HV89</f>
        <v>22</v>
      </c>
      <c r="HW83" s="126">
        <f>'2 кв.'!HW84+'1 кв.'!HW89</f>
        <v>25</v>
      </c>
      <c r="HX83" s="126">
        <f>'2 кв.'!HX84+'1 кв.'!HX89</f>
        <v>16</v>
      </c>
      <c r="HY83" s="126">
        <f>'2 кв.'!HY84+'1 кв.'!HY89</f>
        <v>6</v>
      </c>
      <c r="HZ83" s="126">
        <f>'2 кв.'!HZ84+'1 кв.'!HZ89</f>
        <v>7</v>
      </c>
      <c r="IA83" s="126">
        <f>'2 кв.'!IA84+'1 кв.'!IA89</f>
        <v>8</v>
      </c>
      <c r="IB83" s="126">
        <f>'2 кв.'!IB84+'1 кв.'!IB89</f>
        <v>4</v>
      </c>
      <c r="IC83" s="126">
        <f>'2 кв.'!IC84+'1 кв.'!IC89</f>
        <v>6</v>
      </c>
      <c r="ID83" s="126">
        <f>'2 кв.'!ID84+'1 кв.'!ID89</f>
        <v>9</v>
      </c>
      <c r="IE83" s="126">
        <f>'2 кв.'!IE84+'1 кв.'!IE89</f>
        <v>3</v>
      </c>
      <c r="IF83" s="126">
        <f>'2 кв.'!IF84+'1 кв.'!IF89</f>
        <v>43</v>
      </c>
    </row>
    <row r="84" spans="1:240" ht="13.5" customHeight="1">
      <c r="A84" s="27"/>
      <c r="B84" s="60"/>
      <c r="C84" s="16" t="s">
        <v>17</v>
      </c>
      <c r="D84" s="84">
        <f t="shared" si="8"/>
        <v>2030.0449999999998</v>
      </c>
      <c r="E84" s="77">
        <f t="shared" si="9"/>
        <v>2030.0449999999998</v>
      </c>
      <c r="F84" s="77"/>
      <c r="G84" s="126">
        <f>'2 кв.'!G85+'1 кв.'!G90</f>
        <v>13.627000000000001</v>
      </c>
      <c r="H84" s="126">
        <f>'2 кв.'!H85+'1 кв.'!H90</f>
        <v>7.4700000000000006</v>
      </c>
      <c r="I84" s="126">
        <f>'2 кв.'!I85+'1 кв.'!I90</f>
        <v>9.3970000000000002</v>
      </c>
      <c r="J84" s="126">
        <f>'2 кв.'!J85+'1 кв.'!J90</f>
        <v>5.1550000000000002</v>
      </c>
      <c r="K84" s="126">
        <f>'2 кв.'!K85+'1 кв.'!K90</f>
        <v>1.254</v>
      </c>
      <c r="L84" s="126">
        <f>'2 кв.'!L85+'1 кв.'!L90</f>
        <v>8.9600000000000009</v>
      </c>
      <c r="M84" s="126">
        <f>'2 кв.'!M85+'1 кв.'!M90</f>
        <v>1.929</v>
      </c>
      <c r="N84" s="126">
        <f>'2 кв.'!N85+'1 кв.'!N90</f>
        <v>8.7330000000000005</v>
      </c>
      <c r="O84" s="126">
        <f>'2 кв.'!O85+'1 кв.'!O90</f>
        <v>3.6589999999999998</v>
      </c>
      <c r="P84" s="126">
        <f>'2 кв.'!P85+'1 кв.'!P90</f>
        <v>6.9820000000000002</v>
      </c>
      <c r="Q84" s="126">
        <f>'2 кв.'!Q85+'1 кв.'!Q90</f>
        <v>21.902000000000001</v>
      </c>
      <c r="R84" s="126">
        <f>'2 кв.'!R85+'1 кв.'!R90</f>
        <v>4.7809999999999997</v>
      </c>
      <c r="S84" s="126">
        <f>'2 кв.'!S85+'1 кв.'!S90</f>
        <v>10.317</v>
      </c>
      <c r="T84" s="126">
        <f>'2 кв.'!T85+'1 кв.'!T90</f>
        <v>2.7930000000000001</v>
      </c>
      <c r="U84" s="126">
        <f>'2 кв.'!U85+'1 кв.'!U90</f>
        <v>7.1509999999999998</v>
      </c>
      <c r="V84" s="126">
        <f>'2 кв.'!V85+'1 кв.'!V90</f>
        <v>10.334</v>
      </c>
      <c r="W84" s="126">
        <f>'2 кв.'!W85+'1 кв.'!W90</f>
        <v>4.7190000000000003</v>
      </c>
      <c r="X84" s="126">
        <f>'2 кв.'!X85+'1 кв.'!X90</f>
        <v>11.634</v>
      </c>
      <c r="Y84" s="126">
        <f>'2 кв.'!Y85+'1 кв.'!Y90</f>
        <v>1.06</v>
      </c>
      <c r="Z84" s="126">
        <f>'2 кв.'!Z85+'1 кв.'!Z90</f>
        <v>5.5840000000000005</v>
      </c>
      <c r="AA84" s="126">
        <f>'2 кв.'!AA85+'1 кв.'!AA90</f>
        <v>2.7930000000000001</v>
      </c>
      <c r="AB84" s="126">
        <f>'2 кв.'!AB85+'1 кв.'!AB90</f>
        <v>11.174000000000001</v>
      </c>
      <c r="AC84" s="126">
        <f>'2 кв.'!AC85+'1 кв.'!AC90</f>
        <v>10.788</v>
      </c>
      <c r="AD84" s="126">
        <f>'2 кв.'!AD85+'1 кв.'!AD90</f>
        <v>17.464000000000002</v>
      </c>
      <c r="AE84" s="126">
        <f>'2 кв.'!AE85+'1 кв.'!AE90</f>
        <v>0.215</v>
      </c>
      <c r="AF84" s="126">
        <f>'2 кв.'!AF85+'1 кв.'!AF90</f>
        <v>0</v>
      </c>
      <c r="AG84" s="126">
        <f>'2 кв.'!AG85+'1 кв.'!AG90</f>
        <v>0.215</v>
      </c>
      <c r="AH84" s="126">
        <f>'2 кв.'!AH85+'1 кв.'!AH90</f>
        <v>0</v>
      </c>
      <c r="AI84" s="126">
        <f>'2 кв.'!AI85+'1 кв.'!AI90</f>
        <v>0</v>
      </c>
      <c r="AJ84" s="126">
        <f>'2 кв.'!AJ85+'1 кв.'!AJ90</f>
        <v>20.238</v>
      </c>
      <c r="AK84" s="126">
        <f>'2 кв.'!AK85+'1 кв.'!AK90</f>
        <v>0</v>
      </c>
      <c r="AL84" s="126">
        <f>'2 кв.'!AL85+'1 кв.'!AL90</f>
        <v>0</v>
      </c>
      <c r="AM84" s="126">
        <f>'2 кв.'!AM85+'1 кв.'!AM90</f>
        <v>4.8170000000000002</v>
      </c>
      <c r="AN84" s="126">
        <f>'2 кв.'!AN85+'1 кв.'!AN90</f>
        <v>1.734</v>
      </c>
      <c r="AO84" s="126">
        <f>'2 кв.'!AO85+'1 кв.'!AO90</f>
        <v>8.3309999999999995</v>
      </c>
      <c r="AP84" s="126">
        <f>'2 кв.'!AP85+'1 кв.'!AP90</f>
        <v>16.523</v>
      </c>
      <c r="AQ84" s="126">
        <f>'2 кв.'!AQ85+'1 кв.'!AQ90</f>
        <v>3.8759999999999999</v>
      </c>
      <c r="AR84" s="126">
        <f>'2 кв.'!AR85+'1 кв.'!AR90</f>
        <v>11.376999999999999</v>
      </c>
      <c r="AS84" s="126">
        <f>'2 кв.'!AS85+'1 кв.'!AS90</f>
        <v>12.024000000000001</v>
      </c>
      <c r="AT84" s="126">
        <f>'2 кв.'!AT85+'1 кв.'!AT90</f>
        <v>0</v>
      </c>
      <c r="AU84" s="126">
        <f>'2 кв.'!AU85+'1 кв.'!AU90</f>
        <v>0.215</v>
      </c>
      <c r="AV84" s="126">
        <f>'2 кв.'!AV85+'1 кв.'!AV90</f>
        <v>3.0840000000000001</v>
      </c>
      <c r="AW84" s="126">
        <f>'2 кв.'!AW85+'1 кв.'!AW90</f>
        <v>5.2370000000000001</v>
      </c>
      <c r="AX84" s="126">
        <f>'2 кв.'!AX85+'1 кв.'!AX90</f>
        <v>4.3819999999999997</v>
      </c>
      <c r="AY84" s="126">
        <f>'2 кв.'!AY85+'1 кв.'!AY90</f>
        <v>0.192</v>
      </c>
      <c r="AZ84" s="126">
        <f>'2 кв.'!AZ85+'1 кв.'!AZ90</f>
        <v>3.9550000000000005</v>
      </c>
      <c r="BA84" s="126">
        <f>'2 кв.'!BA85+'1 кв.'!BA90</f>
        <v>9.1280000000000001</v>
      </c>
      <c r="BB84" s="126">
        <f>'2 кв.'!BB85+'1 кв.'!BB90</f>
        <v>4.3109999999999999</v>
      </c>
      <c r="BC84" s="126">
        <f>'2 кв.'!BC85+'1 кв.'!BC90</f>
        <v>4.5270000000000001</v>
      </c>
      <c r="BD84" s="126">
        <f>'2 кв.'!BD85+'1 кв.'!BD90</f>
        <v>15.800999999999998</v>
      </c>
      <c r="BE84" s="126">
        <f>'2 кв.'!BE85+'1 кв.'!BE90</f>
        <v>9.0040000000000013</v>
      </c>
      <c r="BF84" s="126">
        <f>'2 кв.'!BF85+'1 кв.'!BF90</f>
        <v>2.601</v>
      </c>
      <c r="BG84" s="126">
        <f>'2 кв.'!BG85+'1 кв.'!BG90</f>
        <v>15.114000000000003</v>
      </c>
      <c r="BH84" s="126">
        <f>'2 кв.'!BH85+'1 кв.'!BH90</f>
        <v>2.5990000000000002</v>
      </c>
      <c r="BI84" s="126">
        <f>'2 кв.'!BI85+'1 кв.'!BI90</f>
        <v>2.5990000000000002</v>
      </c>
      <c r="BJ84" s="126">
        <f>'2 кв.'!BJ85+'1 кв.'!BJ90</f>
        <v>2.113</v>
      </c>
      <c r="BK84" s="126">
        <f>'2 кв.'!BK85+'1 кв.'!BK90</f>
        <v>10.937999999999999</v>
      </c>
      <c r="BL84" s="126">
        <f>'2 кв.'!BL85+'1 кв.'!BL90</f>
        <v>5.202</v>
      </c>
      <c r="BM84" s="126">
        <f>'2 кв.'!BM85+'1 кв.'!BM90</f>
        <v>9.1880000000000006</v>
      </c>
      <c r="BN84" s="126">
        <f>'2 кв.'!BN85+'1 кв.'!BN90</f>
        <v>10.817</v>
      </c>
      <c r="BO84" s="126">
        <f>'2 кв.'!BO85+'1 кв.'!BO90</f>
        <v>32.786999999999999</v>
      </c>
      <c r="BP84" s="126">
        <f>'2 кв.'!BP85+'1 кв.'!BP90</f>
        <v>2.7919999999999998</v>
      </c>
      <c r="BQ84" s="126">
        <f>'2 кв.'!BQ85+'1 кв.'!BQ90</f>
        <v>11.757</v>
      </c>
      <c r="BR84" s="126">
        <f>'2 кв.'!BR85+'1 кв.'!BR90</f>
        <v>2.984</v>
      </c>
      <c r="BS84" s="126">
        <f>'2 кв.'!BS85+'1 кв.'!BS90</f>
        <v>6.1660000000000004</v>
      </c>
      <c r="BT84" s="126">
        <f>'2 кв.'!BT85+'1 кв.'!BT90</f>
        <v>33.015999999999998</v>
      </c>
      <c r="BU84" s="126">
        <f>'2 кв.'!BU85+'1 кв.'!BU90</f>
        <v>5.6690000000000005</v>
      </c>
      <c r="BV84" s="126">
        <f>'2 кв.'!BV85+'1 кв.'!BV90</f>
        <v>7.3690000000000007</v>
      </c>
      <c r="BW84" s="126">
        <f>'2 кв.'!BW85+'1 кв.'!BW90</f>
        <v>4.1199999999999992</v>
      </c>
      <c r="BX84" s="126">
        <f>'2 кв.'!BX85+'1 кв.'!BX90</f>
        <v>5.8180000000000005</v>
      </c>
      <c r="BY84" s="126">
        <f>'2 кв.'!BY85+'1 кв.'!BY90</f>
        <v>17.785</v>
      </c>
      <c r="BZ84" s="126">
        <f>'2 кв.'!BZ85+'1 кв.'!BZ90</f>
        <v>1.9239999999999999</v>
      </c>
      <c r="CA84" s="126">
        <f>'2 кв.'!CA85+'1 кв.'!CA90</f>
        <v>5.8659999999999997</v>
      </c>
      <c r="CB84" s="126">
        <f>'2 кв.'!CB85+'1 кв.'!CB90</f>
        <v>4.5229999999999997</v>
      </c>
      <c r="CC84" s="126">
        <f>'2 кв.'!CC85+'1 кв.'!CC90</f>
        <v>1.6359999999999999</v>
      </c>
      <c r="CD84" s="126">
        <f>'2 кв.'!CD85+'1 кв.'!CD90</f>
        <v>16.780999999999999</v>
      </c>
      <c r="CE84" s="126">
        <f>'2 кв.'!CE85+'1 кв.'!CE90</f>
        <v>6.7190000000000003</v>
      </c>
      <c r="CF84" s="126">
        <f>'2 кв.'!CF85+'1 кв.'!CF90</f>
        <v>5.7590000000000003</v>
      </c>
      <c r="CG84" s="126">
        <f>'2 кв.'!CG85+'1 кв.'!CG90</f>
        <v>4.0180000000000007</v>
      </c>
      <c r="CH84" s="126">
        <f>'2 кв.'!CH85+'1 кв.'!CH90</f>
        <v>5.9819999999999993</v>
      </c>
      <c r="CI84" s="126">
        <f>'2 кв.'!CI85+'1 кв.'!CI90</f>
        <v>3.3250000000000002</v>
      </c>
      <c r="CJ84" s="126">
        <f>'2 кв.'!CJ85+'1 кв.'!CJ90</f>
        <v>3.5199999999999996</v>
      </c>
      <c r="CK84" s="126">
        <f>'2 кв.'!CK85+'1 кв.'!CK90</f>
        <v>6.74</v>
      </c>
      <c r="CL84" s="126">
        <f>'2 кв.'!CL85+'1 кв.'!CL90</f>
        <v>20.166</v>
      </c>
      <c r="CM84" s="126">
        <f>'2 кв.'!CM85+'1 кв.'!CM90</f>
        <v>3.2750000000000004</v>
      </c>
      <c r="CN84" s="126">
        <f>'2 кв.'!CN85+'1 кв.'!CN90</f>
        <v>11.808</v>
      </c>
      <c r="CO84" s="126">
        <f>'2 кв.'!CO85+'1 кв.'!CO90</f>
        <v>3.3680000000000003</v>
      </c>
      <c r="CP84" s="126">
        <f>'2 кв.'!CP85+'1 кв.'!CP90</f>
        <v>7.0109999999999992</v>
      </c>
      <c r="CQ84" s="126">
        <f>'2 кв.'!CQ85+'1 кв.'!CQ90</f>
        <v>11.917</v>
      </c>
      <c r="CR84" s="126">
        <f>'2 кв.'!CR85+'1 кв.'!CR90</f>
        <v>1.903</v>
      </c>
      <c r="CS84" s="126">
        <f>'2 кв.'!CS85+'1 кв.'!CS90</f>
        <v>23.056000000000004</v>
      </c>
      <c r="CT84" s="126">
        <f>'2 кв.'!CT85+'1 кв.'!CT90</f>
        <v>3.4450000000000003</v>
      </c>
      <c r="CU84" s="126">
        <f>'2 кв.'!CU85+'1 кв.'!CU90</f>
        <v>9.99</v>
      </c>
      <c r="CV84" s="126">
        <f>'2 кв.'!CV85+'1 кв.'!CV90</f>
        <v>0</v>
      </c>
      <c r="CW84" s="126">
        <f>'2 кв.'!CW85+'1 кв.'!CW90</f>
        <v>2.9889999999999999</v>
      </c>
      <c r="CX84" s="126">
        <f>'2 кв.'!CX85+'1 кв.'!CX90</f>
        <v>6.0259999999999998</v>
      </c>
      <c r="CY84" s="126">
        <f>'2 кв.'!CY85+'1 кв.'!CY90</f>
        <v>4.1420000000000003</v>
      </c>
      <c r="CZ84" s="126">
        <f>'2 кв.'!CZ85+'1 кв.'!CZ90</f>
        <v>2.7919999999999998</v>
      </c>
      <c r="DA84" s="126">
        <f>'2 кв.'!DA85+'1 кв.'!DA90</f>
        <v>6.8160000000000007</v>
      </c>
      <c r="DB84" s="126">
        <f>'2 кв.'!DB85+'1 кв.'!DB90</f>
        <v>6.3180000000000005</v>
      </c>
      <c r="DC84" s="126">
        <f>'2 кв.'!DC85+'1 кв.'!DC90</f>
        <v>5.4809999999999999</v>
      </c>
      <c r="DD84" s="126">
        <f>'2 кв.'!DD85+'1 кв.'!DD90</f>
        <v>7.1050000000000004</v>
      </c>
      <c r="DE84" s="126">
        <f>'2 кв.'!DE85+'1 кв.'!DE90</f>
        <v>6.0839999999999996</v>
      </c>
      <c r="DF84" s="126">
        <f>'2 кв.'!DF85+'1 кв.'!DF90</f>
        <v>2.6020000000000003</v>
      </c>
      <c r="DG84" s="126">
        <f>'2 кв.'!DG85+'1 кв.'!DG90</f>
        <v>6.1560000000000006</v>
      </c>
      <c r="DH84" s="126">
        <f>'2 кв.'!DH85+'1 кв.'!DH90</f>
        <v>2.407</v>
      </c>
      <c r="DI84" s="126">
        <f>'2 кв.'!DI85+'1 кв.'!DI90</f>
        <v>22.344000000000005</v>
      </c>
      <c r="DJ84" s="126">
        <f>'2 кв.'!DJ85+'1 кв.'!DJ90</f>
        <v>17.483000000000001</v>
      </c>
      <c r="DK84" s="126">
        <f>'2 кв.'!DK85+'1 кв.'!DK90</f>
        <v>63.676000000000002</v>
      </c>
      <c r="DL84" s="126">
        <f>'2 кв.'!DL85+'1 кв.'!DL90</f>
        <v>16.529</v>
      </c>
      <c r="DM84" s="126">
        <f>'2 кв.'!DM85+'1 кв.'!DM90</f>
        <v>39.905000000000008</v>
      </c>
      <c r="DN84" s="126">
        <f>'2 кв.'!DN85+'1 кв.'!DN90</f>
        <v>31.223999999999997</v>
      </c>
      <c r="DO84" s="126">
        <f>'2 кв.'!DO85+'1 кв.'!DO90</f>
        <v>42.685000000000002</v>
      </c>
      <c r="DP84" s="126">
        <f>'2 кв.'!DP85+'1 кв.'!DP90</f>
        <v>0</v>
      </c>
      <c r="DQ84" s="126">
        <f>'2 кв.'!DQ85+'1 кв.'!DQ90</f>
        <v>8.4760000000000009</v>
      </c>
      <c r="DR84" s="126">
        <f>'2 кв.'!DR85+'1 кв.'!DR90</f>
        <v>3.4690000000000003</v>
      </c>
      <c r="DS84" s="126">
        <f>'2 кв.'!DS85+'1 кв.'!DS90</f>
        <v>1.925</v>
      </c>
      <c r="DT84" s="126">
        <f>'2 кв.'!DT85+'1 кв.'!DT90</f>
        <v>2.577</v>
      </c>
      <c r="DU84" s="126">
        <f>'2 кв.'!DU85+'1 кв.'!DU90</f>
        <v>6.2220000000000004</v>
      </c>
      <c r="DV84" s="126">
        <f>'2 кв.'!DV85+'1 кв.'!DV90</f>
        <v>11.254999999999999</v>
      </c>
      <c r="DW84" s="126">
        <f>'2 кв.'!DW85+'1 кв.'!DW90</f>
        <v>13.521000000000001</v>
      </c>
      <c r="DX84" s="126">
        <f>'2 кв.'!DX85+'1 кв.'!DX90</f>
        <v>9.0219999999999985</v>
      </c>
      <c r="DY84" s="126">
        <f>'2 кв.'!DY85+'1 кв.'!DY90</f>
        <v>63.264000000000003</v>
      </c>
      <c r="DZ84" s="126">
        <f>'2 кв.'!DZ85+'1 кв.'!DZ90</f>
        <v>29.375999999999998</v>
      </c>
      <c r="EA84" s="126">
        <f>'2 кв.'!EA85+'1 кв.'!EA90</f>
        <v>27.202000000000002</v>
      </c>
      <c r="EB84" s="126">
        <f>'2 кв.'!EB85+'1 кв.'!EB90</f>
        <v>46.220999999999997</v>
      </c>
      <c r="EC84" s="126">
        <f>'2 кв.'!EC85+'1 кв.'!EC90</f>
        <v>19.716000000000001</v>
      </c>
      <c r="ED84" s="126">
        <f>'2 кв.'!ED85+'1 кв.'!ED90</f>
        <v>9.3130000000000006</v>
      </c>
      <c r="EE84" s="126">
        <f>'2 кв.'!EE85+'1 кв.'!EE90</f>
        <v>13.525999999999998</v>
      </c>
      <c r="EF84" s="126">
        <f>'2 кв.'!EF85+'1 кв.'!EF90</f>
        <v>21.979999999999997</v>
      </c>
      <c r="EG84" s="126">
        <f>'2 кв.'!EG85+'1 кв.'!EG90</f>
        <v>13.684999999999999</v>
      </c>
      <c r="EH84" s="126">
        <f>'2 кв.'!EH85+'1 кв.'!EH90</f>
        <v>14.46</v>
      </c>
      <c r="EI84" s="126">
        <f>'2 кв.'!EI85+'1 кв.'!EI90</f>
        <v>11.652000000000001</v>
      </c>
      <c r="EJ84" s="126">
        <f>'2 кв.'!EJ85+'1 кв.'!EJ90</f>
        <v>4.5220000000000002</v>
      </c>
      <c r="EK84" s="126">
        <f>'2 кв.'!EK85+'1 кв.'!EK90</f>
        <v>4.6239999999999997</v>
      </c>
      <c r="EL84" s="126">
        <f>'2 кв.'!EL85+'1 кв.'!EL90</f>
        <v>4.1419999999999995</v>
      </c>
      <c r="EM84" s="126">
        <f>'2 кв.'!EM85+'1 кв.'!EM90</f>
        <v>14.934000000000001</v>
      </c>
      <c r="EN84" s="126">
        <f>'2 кв.'!EN85+'1 кв.'!EN90</f>
        <v>7.3179999999999996</v>
      </c>
      <c r="EO84" s="126">
        <f>'2 кв.'!EO85+'1 кв.'!EO90</f>
        <v>6.4050000000000002</v>
      </c>
      <c r="EP84" s="126">
        <f>'2 кв.'!EP85+'1 кв.'!EP90</f>
        <v>11.510999999999999</v>
      </c>
      <c r="EQ84" s="126">
        <f>'2 кв.'!EQ85+'1 кв.'!EQ90</f>
        <v>5.633</v>
      </c>
      <c r="ER84" s="126">
        <f>'2 кв.'!ER85+'1 кв.'!ER90</f>
        <v>6.9039999999999999</v>
      </c>
      <c r="ES84" s="126">
        <f>'2 кв.'!ES85+'1 кв.'!ES90</f>
        <v>4.548</v>
      </c>
      <c r="ET84" s="126">
        <f>'2 кв.'!ET85+'1 кв.'!ET90</f>
        <v>4.2869999999999999</v>
      </c>
      <c r="EU84" s="126">
        <f>'2 кв.'!EU85+'1 кв.'!EU90</f>
        <v>4.335</v>
      </c>
      <c r="EV84" s="126">
        <f>'2 кв.'!EV85+'1 кв.'!EV90</f>
        <v>14.958000000000002</v>
      </c>
      <c r="EW84" s="126">
        <f>'2 кв.'!EW85+'1 кв.'!EW90</f>
        <v>7.1210000000000004</v>
      </c>
      <c r="EX84" s="126">
        <f>'2 кв.'!EX85+'1 кв.'!EX90</f>
        <v>10.754999999999999</v>
      </c>
      <c r="EY84" s="126">
        <f>'2 кв.'!EY85+'1 кв.'!EY90</f>
        <v>15.132</v>
      </c>
      <c r="EZ84" s="126">
        <f>'2 кв.'!EZ85+'1 кв.'!EZ90</f>
        <v>6.8350000000000009</v>
      </c>
      <c r="FA84" s="126">
        <f>'2 кв.'!FA85+'1 кв.'!FA90</f>
        <v>7.4530000000000003</v>
      </c>
      <c r="FB84" s="126">
        <f>'2 кв.'!FB85+'1 кв.'!FB90</f>
        <v>5.9139999999999997</v>
      </c>
      <c r="FC84" s="126">
        <f>'2 кв.'!FC85+'1 кв.'!FC90</f>
        <v>6.9550000000000001</v>
      </c>
      <c r="FD84" s="126">
        <f>'2 кв.'!FD85+'1 кв.'!FD90</f>
        <v>6.3610000000000007</v>
      </c>
      <c r="FE84" s="126">
        <f>'2 кв.'!FE85+'1 кв.'!FE90</f>
        <v>3.3209999999999997</v>
      </c>
      <c r="FF84" s="126">
        <f>'2 кв.'!FF85+'1 кв.'!FF90</f>
        <v>3.9380000000000002</v>
      </c>
      <c r="FG84" s="126">
        <f>'2 кв.'!FG85+'1 кв.'!FG90</f>
        <v>3.952</v>
      </c>
      <c r="FH84" s="126">
        <f>'2 кв.'!FH85+'1 кв.'!FH90</f>
        <v>37.818999999999988</v>
      </c>
      <c r="FI84" s="126">
        <f>'2 кв.'!FI85+'1 кв.'!FI90</f>
        <v>17.347999999999999</v>
      </c>
      <c r="FJ84" s="126">
        <f>'2 кв.'!FJ85+'1 кв.'!FJ90</f>
        <v>2.8920000000000003</v>
      </c>
      <c r="FK84" s="126">
        <f>'2 кв.'!FK85+'1 кв.'!FK90</f>
        <v>1.2509999999999999</v>
      </c>
      <c r="FL84" s="126">
        <f>'2 кв.'!FL85+'1 кв.'!FL90</f>
        <v>12.036</v>
      </c>
      <c r="FM84" s="126">
        <f>'2 кв.'!FM85+'1 кв.'!FM90</f>
        <v>30.638999999999999</v>
      </c>
      <c r="FN84" s="126">
        <f>'2 кв.'!FN85+'1 кв.'!FN90</f>
        <v>9.3349999999999991</v>
      </c>
      <c r="FO84" s="126">
        <f>'2 кв.'!FO85+'1 кв.'!FO90</f>
        <v>50.013000000000005</v>
      </c>
      <c r="FP84" s="126">
        <f>'2 кв.'!FP85+'1 кв.'!FP90</f>
        <v>5.5789999999999997</v>
      </c>
      <c r="FQ84" s="126">
        <f>'2 кв.'!FQ85+'1 кв.'!FQ90</f>
        <v>19.696999999999999</v>
      </c>
      <c r="FR84" s="126">
        <f>'2 кв.'!FR85+'1 кв.'!FR90</f>
        <v>11.157</v>
      </c>
      <c r="FS84" s="126">
        <f>'2 кв.'!FS85+'1 кв.'!FS90</f>
        <v>2.7919999999999998</v>
      </c>
      <c r="FT84" s="126">
        <f>'2 кв.'!FT85+'1 кв.'!FT90</f>
        <v>3.3099999999999996</v>
      </c>
      <c r="FU84" s="126">
        <f>'2 кв.'!FU85+'1 кв.'!FU90</f>
        <v>4.5199999999999996</v>
      </c>
      <c r="FV84" s="126">
        <f>'2 кв.'!FV85+'1 кв.'!FV90</f>
        <v>2.5039999999999996</v>
      </c>
      <c r="FW84" s="126">
        <f>'2 кв.'!FW85+'1 кв.'!FW90</f>
        <v>17.380000000000003</v>
      </c>
      <c r="FX84" s="126">
        <f>'2 кв.'!FX85+'1 кв.'!FX90</f>
        <v>3.6619999999999999</v>
      </c>
      <c r="FY84" s="126">
        <f>'2 кв.'!FY85+'1 кв.'!FY90</f>
        <v>3.468</v>
      </c>
      <c r="FZ84" s="126">
        <f>'2 кв.'!FZ85+'1 кв.'!FZ90</f>
        <v>5.766</v>
      </c>
      <c r="GA84" s="126">
        <f>'2 кв.'!GA85+'1 кв.'!GA90</f>
        <v>3.6840000000000002</v>
      </c>
      <c r="GB84" s="126">
        <f>'2 кв.'!GB85+'1 кв.'!GB90</f>
        <v>4.7210000000000001</v>
      </c>
      <c r="GC84" s="126">
        <f>'2 кв.'!GC85+'1 кв.'!GC90</f>
        <v>3.6619999999999999</v>
      </c>
      <c r="GD84" s="126">
        <f>'2 кв.'!GD85+'1 кв.'!GD90</f>
        <v>3.468</v>
      </c>
      <c r="GE84" s="126">
        <f>'2 кв.'!GE85+'1 кв.'!GE90</f>
        <v>1.542</v>
      </c>
      <c r="GF84" s="126">
        <f>'2 кв.'!GF85+'1 кв.'!GF90</f>
        <v>1.9239999999999999</v>
      </c>
      <c r="GG84" s="126">
        <f>'2 кв.'!GG85+'1 кв.'!GG90</f>
        <v>2.7930000000000001</v>
      </c>
      <c r="GH84" s="126">
        <f>'2 кв.'!GH85+'1 кв.'!GH90</f>
        <v>2.601</v>
      </c>
      <c r="GI84" s="126">
        <f>'2 кв.'!GI85+'1 кв.'!GI90</f>
        <v>5.681</v>
      </c>
      <c r="GJ84" s="126">
        <f>'2 кв.'!GJ85+'1 кв.'!GJ90</f>
        <v>15.298999999999999</v>
      </c>
      <c r="GK84" s="126">
        <f>'2 кв.'!GK85+'1 кв.'!GK90</f>
        <v>2.9809999999999999</v>
      </c>
      <c r="GL84" s="126">
        <f>'2 кв.'!GL85+'1 кв.'!GL90</f>
        <v>5.67</v>
      </c>
      <c r="GM84" s="126">
        <f>'2 кв.'!GM85+'1 кв.'!GM90</f>
        <v>2.9860000000000002</v>
      </c>
      <c r="GN84" s="126">
        <f>'2 кв.'!GN85+'1 кв.'!GN90</f>
        <v>3.8559999999999999</v>
      </c>
      <c r="GO84" s="126">
        <f>'2 кв.'!GO85+'1 кв.'!GO90</f>
        <v>3.7490000000000001</v>
      </c>
      <c r="GP84" s="126">
        <f>'2 кв.'!GP85+'1 кв.'!GP90</f>
        <v>4.6270000000000007</v>
      </c>
      <c r="GQ84" s="126">
        <f>'2 кв.'!GQ85+'1 кв.'!GQ90</f>
        <v>0</v>
      </c>
      <c r="GR84" s="126">
        <f>'2 кв.'!GR85+'1 кв.'!GR90</f>
        <v>0</v>
      </c>
      <c r="GS84" s="126">
        <f>'2 кв.'!GS85+'1 кв.'!GS90</f>
        <v>1.2510000000000001</v>
      </c>
      <c r="GT84" s="126">
        <f>'2 кв.'!GT85+'1 кв.'!GT90</f>
        <v>3.032</v>
      </c>
      <c r="GU84" s="126">
        <f>'2 кв.'!GU85+'1 кв.'!GU90</f>
        <v>1.9259999999999999</v>
      </c>
      <c r="GV84" s="126">
        <f>'2 кв.'!GV85+'1 кв.'!GV90</f>
        <v>5.9220000000000006</v>
      </c>
      <c r="GW84" s="126">
        <f>'2 кв.'!GW85+'1 кв.'!GW90</f>
        <v>1.0569999999999999</v>
      </c>
      <c r="GX84" s="126">
        <f>'2 кв.'!GX85+'1 кв.'!GX90</f>
        <v>3.2639999999999998</v>
      </c>
      <c r="GY84" s="126">
        <f>'2 кв.'!GY85+'1 кв.'!GY90</f>
        <v>3.661</v>
      </c>
      <c r="GZ84" s="126">
        <f>'2 кв.'!GZ85+'1 кв.'!GZ90</f>
        <v>3.0709999999999997</v>
      </c>
      <c r="HA84" s="126">
        <f>'2 кв.'!HA85+'1 кв.'!HA90</f>
        <v>4.3150000000000004</v>
      </c>
      <c r="HB84" s="126">
        <f>'2 кв.'!HB85+'1 кв.'!HB90</f>
        <v>24.733000000000004</v>
      </c>
      <c r="HC84" s="126">
        <f>'2 кв.'!HC85+'1 кв.'!HC90</f>
        <v>14.873000000000001</v>
      </c>
      <c r="HD84" s="126">
        <f>'2 кв.'!HD85+'1 кв.'!HD90</f>
        <v>4.6559999999999997</v>
      </c>
      <c r="HE84" s="126">
        <f>'2 кв.'!HE85+'1 кв.'!HE90</f>
        <v>7.2299999999999995</v>
      </c>
      <c r="HF84" s="126">
        <f>'2 кв.'!HF85+'1 кв.'!HF90</f>
        <v>2.4089999999999998</v>
      </c>
      <c r="HG84" s="126">
        <f>'2 кв.'!HG85+'1 кв.'!HG90</f>
        <v>10.204000000000001</v>
      </c>
      <c r="HH84" s="126">
        <f>'2 кв.'!HH85+'1 кв.'!HH90</f>
        <v>0</v>
      </c>
      <c r="HI84" s="126">
        <f>'2 кв.'!HI85+'1 кв.'!HI90</f>
        <v>0</v>
      </c>
      <c r="HJ84" s="126">
        <f>'2 кв.'!HJ85+'1 кв.'!HJ90</f>
        <v>0</v>
      </c>
      <c r="HK84" s="126">
        <f>'2 кв.'!HK85+'1 кв.'!HK90</f>
        <v>0</v>
      </c>
      <c r="HL84" s="126">
        <f>'2 кв.'!HL85+'1 кв.'!HL90</f>
        <v>3.274</v>
      </c>
      <c r="HM84" s="126">
        <f>'2 кв.'!HM85+'1 кв.'!HM90</f>
        <v>12.79</v>
      </c>
      <c r="HN84" s="126">
        <f>'2 кв.'!HN85+'1 кв.'!HN90</f>
        <v>4.141</v>
      </c>
      <c r="HO84" s="126">
        <f>'2 кв.'!HO85+'1 кв.'!HO90</f>
        <v>8.527000000000001</v>
      </c>
      <c r="HP84" s="126">
        <f>'2 кв.'!HP85+'1 кв.'!HP90</f>
        <v>5.3900000000000006</v>
      </c>
      <c r="HQ84" s="126">
        <f>'2 кв.'!HQ85+'1 кв.'!HQ90</f>
        <v>4.0280000000000005</v>
      </c>
      <c r="HR84" s="126">
        <f>'2 кв.'!HR85+'1 кв.'!HR90</f>
        <v>4.6899999999999995</v>
      </c>
      <c r="HS84" s="126">
        <f>'2 кв.'!HS85+'1 кв.'!HS90</f>
        <v>6.18</v>
      </c>
      <c r="HT84" s="126">
        <f>'2 кв.'!HT85+'1 кв.'!HT90</f>
        <v>7.2739999999999991</v>
      </c>
      <c r="HU84" s="126">
        <f>'2 кв.'!HU85+'1 кв.'!HU90</f>
        <v>5.899</v>
      </c>
      <c r="HV84" s="126">
        <f>'2 кв.'!HV85+'1 кв.'!HV90</f>
        <v>17.067</v>
      </c>
      <c r="HW84" s="126">
        <f>'2 кв.'!HW85+'1 кв.'!HW90</f>
        <v>14.257999999999999</v>
      </c>
      <c r="HX84" s="126">
        <f>'2 кв.'!HX85+'1 кв.'!HX90</f>
        <v>8.3330000000000002</v>
      </c>
      <c r="HY84" s="126">
        <f>'2 кв.'!HY85+'1 кв.'!HY90</f>
        <v>2.5999999999999996</v>
      </c>
      <c r="HZ84" s="126">
        <f>'2 кв.'!HZ85+'1 кв.'!HZ90</f>
        <v>2.7919999999999998</v>
      </c>
      <c r="IA84" s="126">
        <f>'2 кв.'!IA85+'1 кв.'!IA90</f>
        <v>3.6550000000000002</v>
      </c>
      <c r="IB84" s="126">
        <f>'2 кв.'!IB85+'1 кв.'!IB90</f>
        <v>7.8500000000000005</v>
      </c>
      <c r="IC84" s="126">
        <f>'2 кв.'!IC85+'1 кв.'!IC90</f>
        <v>3.2769999999999997</v>
      </c>
      <c r="ID84" s="126">
        <f>'2 кв.'!ID85+'1 кв.'!ID90</f>
        <v>4.484</v>
      </c>
      <c r="IE84" s="126">
        <f>'2 кв.'!IE85+'1 кв.'!IE90</f>
        <v>1.0569999999999999</v>
      </c>
      <c r="IF84" s="126">
        <f>'2 кв.'!IF85+'1 кв.'!IF90</f>
        <v>25.966999999999999</v>
      </c>
    </row>
    <row r="85" spans="1:240" ht="13.5" customHeight="1">
      <c r="A85" s="15" t="s">
        <v>106</v>
      </c>
      <c r="B85" s="53" t="s">
        <v>107</v>
      </c>
      <c r="C85" s="16" t="s">
        <v>40</v>
      </c>
      <c r="D85" s="84">
        <f t="shared" si="8"/>
        <v>58</v>
      </c>
      <c r="E85" s="77">
        <f t="shared" si="9"/>
        <v>58</v>
      </c>
      <c r="F85" s="77"/>
      <c r="G85" s="126">
        <f>'2 кв.'!G86+'1 кв.'!G91</f>
        <v>0</v>
      </c>
      <c r="H85" s="126">
        <f>'2 кв.'!H86+'1 кв.'!H91</f>
        <v>1</v>
      </c>
      <c r="I85" s="126">
        <f>'2 кв.'!I86+'1 кв.'!I91</f>
        <v>0</v>
      </c>
      <c r="J85" s="126">
        <f>'2 кв.'!J86+'1 кв.'!J91</f>
        <v>0</v>
      </c>
      <c r="K85" s="126">
        <f>'2 кв.'!K86+'1 кв.'!K91</f>
        <v>1</v>
      </c>
      <c r="L85" s="126">
        <f>'2 кв.'!L86+'1 кв.'!L91</f>
        <v>0</v>
      </c>
      <c r="M85" s="126">
        <f>'2 кв.'!M86+'1 кв.'!M91</f>
        <v>0</v>
      </c>
      <c r="N85" s="126">
        <f>'2 кв.'!N86+'1 кв.'!N91</f>
        <v>0</v>
      </c>
      <c r="O85" s="126">
        <f>'2 кв.'!O86+'1 кв.'!O91</f>
        <v>0</v>
      </c>
      <c r="P85" s="126">
        <f>'2 кв.'!P86+'1 кв.'!P91</f>
        <v>2</v>
      </c>
      <c r="Q85" s="126">
        <f>'2 кв.'!Q86+'1 кв.'!Q91</f>
        <v>1</v>
      </c>
      <c r="R85" s="126">
        <f>'2 кв.'!R86+'1 кв.'!R91</f>
        <v>1</v>
      </c>
      <c r="S85" s="126">
        <f>'2 кв.'!S86+'1 кв.'!S91</f>
        <v>1</v>
      </c>
      <c r="T85" s="126">
        <f>'2 кв.'!T86+'1 кв.'!T91</f>
        <v>0</v>
      </c>
      <c r="U85" s="126">
        <f>'2 кв.'!U86+'1 кв.'!U91</f>
        <v>0</v>
      </c>
      <c r="V85" s="126">
        <f>'2 кв.'!V86+'1 кв.'!V91</f>
        <v>1</v>
      </c>
      <c r="W85" s="126">
        <f>'2 кв.'!W86+'1 кв.'!W91</f>
        <v>0</v>
      </c>
      <c r="X85" s="126">
        <f>'2 кв.'!X86+'1 кв.'!X91</f>
        <v>2</v>
      </c>
      <c r="Y85" s="126">
        <f>'2 кв.'!Y86+'1 кв.'!Y91</f>
        <v>0</v>
      </c>
      <c r="Z85" s="126">
        <f>'2 кв.'!Z86+'1 кв.'!Z91</f>
        <v>0</v>
      </c>
      <c r="AA85" s="126">
        <f>'2 кв.'!AA86+'1 кв.'!AA91</f>
        <v>0</v>
      </c>
      <c r="AB85" s="126">
        <f>'2 кв.'!AB86+'1 кв.'!AB91</f>
        <v>0</v>
      </c>
      <c r="AC85" s="126">
        <f>'2 кв.'!AC86+'1 кв.'!AC91</f>
        <v>0</v>
      </c>
      <c r="AD85" s="126">
        <f>'2 кв.'!AD86+'1 кв.'!AD91</f>
        <v>0</v>
      </c>
      <c r="AE85" s="126">
        <f>'2 кв.'!AE86+'1 кв.'!AE91</f>
        <v>0</v>
      </c>
      <c r="AF85" s="126">
        <f>'2 кв.'!AF86+'1 кв.'!AF91</f>
        <v>0</v>
      </c>
      <c r="AG85" s="126">
        <f>'2 кв.'!AG86+'1 кв.'!AG91</f>
        <v>0</v>
      </c>
      <c r="AH85" s="126">
        <f>'2 кв.'!AH86+'1 кв.'!AH91</f>
        <v>0</v>
      </c>
      <c r="AI85" s="126">
        <f>'2 кв.'!AI86+'1 кв.'!AI91</f>
        <v>0</v>
      </c>
      <c r="AJ85" s="126">
        <f>'2 кв.'!AJ86+'1 кв.'!AJ91</f>
        <v>0</v>
      </c>
      <c r="AK85" s="126">
        <f>'2 кв.'!AK86+'1 кв.'!AK91</f>
        <v>0</v>
      </c>
      <c r="AL85" s="126">
        <f>'2 кв.'!AL86+'1 кв.'!AL91</f>
        <v>0</v>
      </c>
      <c r="AM85" s="126">
        <f>'2 кв.'!AM86+'1 кв.'!AM91</f>
        <v>0</v>
      </c>
      <c r="AN85" s="126">
        <f>'2 кв.'!AN86+'1 кв.'!AN91</f>
        <v>0</v>
      </c>
      <c r="AO85" s="126">
        <f>'2 кв.'!AO86+'1 кв.'!AO91</f>
        <v>0</v>
      </c>
      <c r="AP85" s="126">
        <f>'2 кв.'!AP86+'1 кв.'!AP91</f>
        <v>0</v>
      </c>
      <c r="AQ85" s="126">
        <f>'2 кв.'!AQ86+'1 кв.'!AQ91</f>
        <v>0</v>
      </c>
      <c r="AR85" s="126">
        <f>'2 кв.'!AR86+'1 кв.'!AR91</f>
        <v>0</v>
      </c>
      <c r="AS85" s="126">
        <f>'2 кв.'!AS86+'1 кв.'!AS91</f>
        <v>0</v>
      </c>
      <c r="AT85" s="126">
        <f>'2 кв.'!AT86+'1 кв.'!AT91</f>
        <v>0</v>
      </c>
      <c r="AU85" s="126">
        <f>'2 кв.'!AU86+'1 кв.'!AU91</f>
        <v>0</v>
      </c>
      <c r="AV85" s="126">
        <f>'2 кв.'!AV86+'1 кв.'!AV91</f>
        <v>0</v>
      </c>
      <c r="AW85" s="126">
        <f>'2 кв.'!AW86+'1 кв.'!AW91</f>
        <v>0</v>
      </c>
      <c r="AX85" s="126">
        <f>'2 кв.'!AX86+'1 кв.'!AX91</f>
        <v>0</v>
      </c>
      <c r="AY85" s="126">
        <f>'2 кв.'!AY86+'1 кв.'!AY91</f>
        <v>0</v>
      </c>
      <c r="AZ85" s="126">
        <f>'2 кв.'!AZ86+'1 кв.'!AZ91</f>
        <v>0</v>
      </c>
      <c r="BA85" s="126">
        <f>'2 кв.'!BA86+'1 кв.'!BA91</f>
        <v>0</v>
      </c>
      <c r="BB85" s="126">
        <f>'2 кв.'!BB86+'1 кв.'!BB91</f>
        <v>0</v>
      </c>
      <c r="BC85" s="126">
        <f>'2 кв.'!BC86+'1 кв.'!BC91</f>
        <v>0</v>
      </c>
      <c r="BD85" s="126">
        <f>'2 кв.'!BD86+'1 кв.'!BD91</f>
        <v>0</v>
      </c>
      <c r="BE85" s="126">
        <f>'2 кв.'!BE86+'1 кв.'!BE91</f>
        <v>0</v>
      </c>
      <c r="BF85" s="126">
        <f>'2 кв.'!BF86+'1 кв.'!BF91</f>
        <v>0</v>
      </c>
      <c r="BG85" s="126">
        <f>'2 кв.'!BG86+'1 кв.'!BG91</f>
        <v>0</v>
      </c>
      <c r="BH85" s="126">
        <f>'2 кв.'!BH86+'1 кв.'!BH91</f>
        <v>0</v>
      </c>
      <c r="BI85" s="126">
        <f>'2 кв.'!BI86+'1 кв.'!BI91</f>
        <v>0</v>
      </c>
      <c r="BJ85" s="126">
        <f>'2 кв.'!BJ86+'1 кв.'!BJ91</f>
        <v>0</v>
      </c>
      <c r="BK85" s="126">
        <f>'2 кв.'!BK86+'1 кв.'!BK91</f>
        <v>0</v>
      </c>
      <c r="BL85" s="126">
        <f>'2 кв.'!BL86+'1 кв.'!BL91</f>
        <v>0</v>
      </c>
      <c r="BM85" s="126">
        <f>'2 кв.'!BM86+'1 кв.'!BM91</f>
        <v>0</v>
      </c>
      <c r="BN85" s="126">
        <f>'2 кв.'!BN86+'1 кв.'!BN91</f>
        <v>0</v>
      </c>
      <c r="BO85" s="126">
        <f>'2 кв.'!BO86+'1 кв.'!BO91</f>
        <v>0</v>
      </c>
      <c r="BP85" s="126">
        <f>'2 кв.'!BP86+'1 кв.'!BP91</f>
        <v>0</v>
      </c>
      <c r="BQ85" s="126">
        <f>'2 кв.'!BQ86+'1 кв.'!BQ91</f>
        <v>0</v>
      </c>
      <c r="BR85" s="126">
        <f>'2 кв.'!BR86+'1 кв.'!BR91</f>
        <v>0</v>
      </c>
      <c r="BS85" s="126">
        <f>'2 кв.'!BS86+'1 кв.'!BS91</f>
        <v>0</v>
      </c>
      <c r="BT85" s="126">
        <f>'2 кв.'!BT86+'1 кв.'!BT91</f>
        <v>0</v>
      </c>
      <c r="BU85" s="126">
        <f>'2 кв.'!BU86+'1 кв.'!BU91</f>
        <v>0</v>
      </c>
      <c r="BV85" s="126">
        <f>'2 кв.'!BV86+'1 кв.'!BV91</f>
        <v>0</v>
      </c>
      <c r="BW85" s="126">
        <f>'2 кв.'!BW86+'1 кв.'!BW91</f>
        <v>0</v>
      </c>
      <c r="BX85" s="126">
        <f>'2 кв.'!BX86+'1 кв.'!BX91</f>
        <v>0</v>
      </c>
      <c r="BY85" s="126">
        <f>'2 кв.'!BY86+'1 кв.'!BY91</f>
        <v>0</v>
      </c>
      <c r="BZ85" s="126">
        <f>'2 кв.'!BZ86+'1 кв.'!BZ91</f>
        <v>0</v>
      </c>
      <c r="CA85" s="126">
        <f>'2 кв.'!CA86+'1 кв.'!CA91</f>
        <v>0</v>
      </c>
      <c r="CB85" s="126">
        <f>'2 кв.'!CB86+'1 кв.'!CB91</f>
        <v>0</v>
      </c>
      <c r="CC85" s="126">
        <f>'2 кв.'!CC86+'1 кв.'!CC91</f>
        <v>0</v>
      </c>
      <c r="CD85" s="126">
        <f>'2 кв.'!CD86+'1 кв.'!CD91</f>
        <v>4</v>
      </c>
      <c r="CE85" s="126">
        <f>'2 кв.'!CE86+'1 кв.'!CE91</f>
        <v>0</v>
      </c>
      <c r="CF85" s="126">
        <f>'2 кв.'!CF86+'1 кв.'!CF91</f>
        <v>0</v>
      </c>
      <c r="CG85" s="126">
        <f>'2 кв.'!CG86+'1 кв.'!CG91</f>
        <v>0</v>
      </c>
      <c r="CH85" s="126">
        <f>'2 кв.'!CH86+'1 кв.'!CH91</f>
        <v>1</v>
      </c>
      <c r="CI85" s="126">
        <f>'2 кв.'!CI86+'1 кв.'!CI91</f>
        <v>0</v>
      </c>
      <c r="CJ85" s="126">
        <f>'2 кв.'!CJ86+'1 кв.'!CJ91</f>
        <v>0</v>
      </c>
      <c r="CK85" s="126">
        <f>'2 кв.'!CK86+'1 кв.'!CK91</f>
        <v>1</v>
      </c>
      <c r="CL85" s="126">
        <f>'2 кв.'!CL86+'1 кв.'!CL91</f>
        <v>1</v>
      </c>
      <c r="CM85" s="126">
        <f>'2 кв.'!CM86+'1 кв.'!CM91</f>
        <v>0</v>
      </c>
      <c r="CN85" s="126">
        <f>'2 кв.'!CN86+'1 кв.'!CN91</f>
        <v>2</v>
      </c>
      <c r="CO85" s="126">
        <f>'2 кв.'!CO86+'1 кв.'!CO91</f>
        <v>0</v>
      </c>
      <c r="CP85" s="126">
        <f>'2 кв.'!CP86+'1 кв.'!CP91</f>
        <v>0</v>
      </c>
      <c r="CQ85" s="126">
        <f>'2 кв.'!CQ86+'1 кв.'!CQ91</f>
        <v>0</v>
      </c>
      <c r="CR85" s="126">
        <f>'2 кв.'!CR86+'1 кв.'!CR91</f>
        <v>0</v>
      </c>
      <c r="CS85" s="126">
        <f>'2 кв.'!CS86+'1 кв.'!CS91</f>
        <v>0</v>
      </c>
      <c r="CT85" s="126">
        <f>'2 кв.'!CT86+'1 кв.'!CT91</f>
        <v>0</v>
      </c>
      <c r="CU85" s="126">
        <f>'2 кв.'!CU86+'1 кв.'!CU91</f>
        <v>1</v>
      </c>
      <c r="CV85" s="126">
        <f>'2 кв.'!CV86+'1 кв.'!CV91</f>
        <v>0</v>
      </c>
      <c r="CW85" s="126">
        <f>'2 кв.'!CW86+'1 кв.'!CW91</f>
        <v>0</v>
      </c>
      <c r="CX85" s="126">
        <f>'2 кв.'!CX86+'1 кв.'!CX91</f>
        <v>0</v>
      </c>
      <c r="CY85" s="126">
        <f>'2 кв.'!CY86+'1 кв.'!CY91</f>
        <v>0</v>
      </c>
      <c r="CZ85" s="126">
        <f>'2 кв.'!CZ86+'1 кв.'!CZ91</f>
        <v>0</v>
      </c>
      <c r="DA85" s="126">
        <f>'2 кв.'!DA86+'1 кв.'!DA91</f>
        <v>0</v>
      </c>
      <c r="DB85" s="126">
        <f>'2 кв.'!DB86+'1 кв.'!DB91</f>
        <v>0</v>
      </c>
      <c r="DC85" s="126">
        <f>'2 кв.'!DC86+'1 кв.'!DC91</f>
        <v>0</v>
      </c>
      <c r="DD85" s="126">
        <f>'2 кв.'!DD86+'1 кв.'!DD91</f>
        <v>0</v>
      </c>
      <c r="DE85" s="126">
        <f>'2 кв.'!DE86+'1 кв.'!DE91</f>
        <v>2</v>
      </c>
      <c r="DF85" s="126">
        <f>'2 кв.'!DF86+'1 кв.'!DF91</f>
        <v>0</v>
      </c>
      <c r="DG85" s="126">
        <f>'2 кв.'!DG86+'1 кв.'!DG91</f>
        <v>0</v>
      </c>
      <c r="DH85" s="126">
        <f>'2 кв.'!DH86+'1 кв.'!DH91</f>
        <v>0</v>
      </c>
      <c r="DI85" s="126">
        <f>'2 кв.'!DI86+'1 кв.'!DI91</f>
        <v>1</v>
      </c>
      <c r="DJ85" s="126">
        <f>'2 кв.'!DJ86+'1 кв.'!DJ91</f>
        <v>2</v>
      </c>
      <c r="DK85" s="126">
        <f>'2 кв.'!DK86+'1 кв.'!DK91</f>
        <v>3</v>
      </c>
      <c r="DL85" s="126">
        <f>'2 кв.'!DL86+'1 кв.'!DL91</f>
        <v>0</v>
      </c>
      <c r="DM85" s="126">
        <f>'2 кв.'!DM86+'1 кв.'!DM91</f>
        <v>0</v>
      </c>
      <c r="DN85" s="126">
        <f>'2 кв.'!DN86+'1 кв.'!DN91</f>
        <v>0</v>
      </c>
      <c r="DO85" s="126">
        <f>'2 кв.'!DO86+'1 кв.'!DO91</f>
        <v>2</v>
      </c>
      <c r="DP85" s="126">
        <f>'2 кв.'!DP86+'1 кв.'!DP91</f>
        <v>0</v>
      </c>
      <c r="DQ85" s="126">
        <f>'2 кв.'!DQ86+'1 кв.'!DQ91</f>
        <v>0</v>
      </c>
      <c r="DR85" s="126">
        <f>'2 кв.'!DR86+'1 кв.'!DR91</f>
        <v>0</v>
      </c>
      <c r="DS85" s="126">
        <f>'2 кв.'!DS86+'1 кв.'!DS91</f>
        <v>0</v>
      </c>
      <c r="DT85" s="126">
        <f>'2 кв.'!DT86+'1 кв.'!DT91</f>
        <v>0</v>
      </c>
      <c r="DU85" s="126">
        <f>'2 кв.'!DU86+'1 кв.'!DU91</f>
        <v>0</v>
      </c>
      <c r="DV85" s="126">
        <f>'2 кв.'!DV86+'1 кв.'!DV91</f>
        <v>0</v>
      </c>
      <c r="DW85" s="126">
        <f>'2 кв.'!DW86+'1 кв.'!DW91</f>
        <v>0</v>
      </c>
      <c r="DX85" s="126">
        <f>'2 кв.'!DX86+'1 кв.'!DX91</f>
        <v>0</v>
      </c>
      <c r="DY85" s="126">
        <f>'2 кв.'!DY86+'1 кв.'!DY91</f>
        <v>1</v>
      </c>
      <c r="DZ85" s="126">
        <f>'2 кв.'!DZ86+'1 кв.'!DZ91</f>
        <v>2</v>
      </c>
      <c r="EA85" s="126">
        <f>'2 кв.'!EA86+'1 кв.'!EA91</f>
        <v>1</v>
      </c>
      <c r="EB85" s="126">
        <f>'2 кв.'!EB86+'1 кв.'!EB91</f>
        <v>0</v>
      </c>
      <c r="EC85" s="126">
        <f>'2 кв.'!EC86+'1 кв.'!EC91</f>
        <v>1</v>
      </c>
      <c r="ED85" s="126">
        <f>'2 кв.'!ED86+'1 кв.'!ED91</f>
        <v>0</v>
      </c>
      <c r="EE85" s="126">
        <f>'2 кв.'!EE86+'1 кв.'!EE91</f>
        <v>0</v>
      </c>
      <c r="EF85" s="126">
        <f>'2 кв.'!EF86+'1 кв.'!EF91</f>
        <v>1</v>
      </c>
      <c r="EG85" s="126">
        <f>'2 кв.'!EG86+'1 кв.'!EG91</f>
        <v>0</v>
      </c>
      <c r="EH85" s="126">
        <f>'2 кв.'!EH86+'1 кв.'!EH91</f>
        <v>0</v>
      </c>
      <c r="EI85" s="126">
        <f>'2 кв.'!EI86+'1 кв.'!EI91</f>
        <v>0</v>
      </c>
      <c r="EJ85" s="126">
        <f>'2 кв.'!EJ86+'1 кв.'!EJ91</f>
        <v>0</v>
      </c>
      <c r="EK85" s="126">
        <f>'2 кв.'!EK86+'1 кв.'!EK91</f>
        <v>0</v>
      </c>
      <c r="EL85" s="126">
        <f>'2 кв.'!EL86+'1 кв.'!EL91</f>
        <v>0</v>
      </c>
      <c r="EM85" s="126">
        <f>'2 кв.'!EM86+'1 кв.'!EM91</f>
        <v>0</v>
      </c>
      <c r="EN85" s="126">
        <f>'2 кв.'!EN86+'1 кв.'!EN91</f>
        <v>0</v>
      </c>
      <c r="EO85" s="126">
        <f>'2 кв.'!EO86+'1 кв.'!EO91</f>
        <v>0</v>
      </c>
      <c r="EP85" s="126">
        <f>'2 кв.'!EP86+'1 кв.'!EP91</f>
        <v>0</v>
      </c>
      <c r="EQ85" s="126">
        <f>'2 кв.'!EQ86+'1 кв.'!EQ91</f>
        <v>0</v>
      </c>
      <c r="ER85" s="126">
        <f>'2 кв.'!ER86+'1 кв.'!ER91</f>
        <v>0</v>
      </c>
      <c r="ES85" s="126">
        <f>'2 кв.'!ES86+'1 кв.'!ES91</f>
        <v>0</v>
      </c>
      <c r="ET85" s="126">
        <f>'2 кв.'!ET86+'1 кв.'!ET91</f>
        <v>0</v>
      </c>
      <c r="EU85" s="126">
        <f>'2 кв.'!EU86+'1 кв.'!EU91</f>
        <v>0</v>
      </c>
      <c r="EV85" s="126">
        <f>'2 кв.'!EV86+'1 кв.'!EV91</f>
        <v>0</v>
      </c>
      <c r="EW85" s="126">
        <f>'2 кв.'!EW86+'1 кв.'!EW91</f>
        <v>0</v>
      </c>
      <c r="EX85" s="126">
        <f>'2 кв.'!EX86+'1 кв.'!EX91</f>
        <v>0</v>
      </c>
      <c r="EY85" s="126">
        <f>'2 кв.'!EY86+'1 кв.'!EY91</f>
        <v>0</v>
      </c>
      <c r="EZ85" s="126">
        <f>'2 кв.'!EZ86+'1 кв.'!EZ91</f>
        <v>0</v>
      </c>
      <c r="FA85" s="126">
        <f>'2 кв.'!FA86+'1 кв.'!FA91</f>
        <v>0</v>
      </c>
      <c r="FB85" s="126">
        <f>'2 кв.'!FB86+'1 кв.'!FB91</f>
        <v>1</v>
      </c>
      <c r="FC85" s="126">
        <f>'2 кв.'!FC86+'1 кв.'!FC91</f>
        <v>0</v>
      </c>
      <c r="FD85" s="126">
        <f>'2 кв.'!FD86+'1 кв.'!FD91</f>
        <v>0</v>
      </c>
      <c r="FE85" s="126">
        <f>'2 кв.'!FE86+'1 кв.'!FE91</f>
        <v>0</v>
      </c>
      <c r="FF85" s="126">
        <f>'2 кв.'!FF86+'1 кв.'!FF91</f>
        <v>0</v>
      </c>
      <c r="FG85" s="126">
        <f>'2 кв.'!FG86+'1 кв.'!FG91</f>
        <v>0</v>
      </c>
      <c r="FH85" s="126">
        <f>'2 кв.'!FH86+'1 кв.'!FH91</f>
        <v>3</v>
      </c>
      <c r="FI85" s="126">
        <f>'2 кв.'!FI86+'1 кв.'!FI91</f>
        <v>8</v>
      </c>
      <c r="FJ85" s="126">
        <f>'2 кв.'!FJ86+'1 кв.'!FJ91</f>
        <v>0</v>
      </c>
      <c r="FK85" s="126">
        <f>'2 кв.'!FK86+'1 кв.'!FK91</f>
        <v>0</v>
      </c>
      <c r="FL85" s="126">
        <f>'2 кв.'!FL86+'1 кв.'!FL91</f>
        <v>0</v>
      </c>
      <c r="FM85" s="126">
        <f>'2 кв.'!FM86+'1 кв.'!FM91</f>
        <v>5</v>
      </c>
      <c r="FN85" s="126">
        <f>'2 кв.'!FN86+'1 кв.'!FN91</f>
        <v>0</v>
      </c>
      <c r="FO85" s="126">
        <f>'2 кв.'!FO86+'1 кв.'!FO91</f>
        <v>1</v>
      </c>
      <c r="FP85" s="126">
        <f>'2 кв.'!FP86+'1 кв.'!FP91</f>
        <v>0</v>
      </c>
      <c r="FQ85" s="126">
        <f>'2 кв.'!FQ86+'1 кв.'!FQ91</f>
        <v>0</v>
      </c>
      <c r="FR85" s="126">
        <f>'2 кв.'!FR86+'1 кв.'!FR91</f>
        <v>0</v>
      </c>
      <c r="FS85" s="126">
        <f>'2 кв.'!FS86+'1 кв.'!FS91</f>
        <v>0</v>
      </c>
      <c r="FT85" s="126">
        <f>'2 кв.'!FT86+'1 кв.'!FT91</f>
        <v>0</v>
      </c>
      <c r="FU85" s="126">
        <f>'2 кв.'!FU86+'1 кв.'!FU91</f>
        <v>0</v>
      </c>
      <c r="FV85" s="126">
        <f>'2 кв.'!FV86+'1 кв.'!FV91</f>
        <v>0</v>
      </c>
      <c r="FW85" s="126">
        <f>'2 кв.'!FW86+'1 кв.'!FW91</f>
        <v>1</v>
      </c>
      <c r="FX85" s="126">
        <f>'2 кв.'!FX86+'1 кв.'!FX91</f>
        <v>0</v>
      </c>
      <c r="FY85" s="126">
        <f>'2 кв.'!FY86+'1 кв.'!FY91</f>
        <v>0</v>
      </c>
      <c r="FZ85" s="126">
        <f>'2 кв.'!FZ86+'1 кв.'!FZ91</f>
        <v>0</v>
      </c>
      <c r="GA85" s="126">
        <f>'2 кв.'!GA86+'1 кв.'!GA91</f>
        <v>0</v>
      </c>
      <c r="GB85" s="126">
        <f>'2 кв.'!GB86+'1 кв.'!GB91</f>
        <v>0</v>
      </c>
      <c r="GC85" s="126">
        <f>'2 кв.'!GC86+'1 кв.'!GC91</f>
        <v>0</v>
      </c>
      <c r="GD85" s="126">
        <f>'2 кв.'!GD86+'1 кв.'!GD91</f>
        <v>0</v>
      </c>
      <c r="GE85" s="126">
        <f>'2 кв.'!GE86+'1 кв.'!GE91</f>
        <v>0</v>
      </c>
      <c r="GF85" s="126">
        <f>'2 кв.'!GF86+'1 кв.'!GF91</f>
        <v>0</v>
      </c>
      <c r="GG85" s="126">
        <f>'2 кв.'!GG86+'1 кв.'!GG91</f>
        <v>0</v>
      </c>
      <c r="GH85" s="126">
        <f>'2 кв.'!GH86+'1 кв.'!GH91</f>
        <v>0</v>
      </c>
      <c r="GI85" s="126">
        <f>'2 кв.'!GI86+'1 кв.'!GI91</f>
        <v>0</v>
      </c>
      <c r="GJ85" s="126">
        <f>'2 кв.'!GJ86+'1 кв.'!GJ91</f>
        <v>0</v>
      </c>
      <c r="GK85" s="126">
        <f>'2 кв.'!GK86+'1 кв.'!GK91</f>
        <v>0</v>
      </c>
      <c r="GL85" s="126">
        <f>'2 кв.'!GL86+'1 кв.'!GL91</f>
        <v>0</v>
      </c>
      <c r="GM85" s="126">
        <f>'2 кв.'!GM86+'1 кв.'!GM91</f>
        <v>0</v>
      </c>
      <c r="GN85" s="126">
        <f>'2 кв.'!GN86+'1 кв.'!GN91</f>
        <v>0</v>
      </c>
      <c r="GO85" s="126">
        <f>'2 кв.'!GO86+'1 кв.'!GO91</f>
        <v>0</v>
      </c>
      <c r="GP85" s="126">
        <f>'2 кв.'!GP86+'1 кв.'!GP91</f>
        <v>0</v>
      </c>
      <c r="GQ85" s="126">
        <f>'2 кв.'!GQ86+'1 кв.'!GQ91</f>
        <v>0</v>
      </c>
      <c r="GR85" s="126">
        <f>'2 кв.'!GR86+'1 кв.'!GR91</f>
        <v>0</v>
      </c>
      <c r="GS85" s="126">
        <f>'2 кв.'!GS86+'1 кв.'!GS91</f>
        <v>0</v>
      </c>
      <c r="GT85" s="126">
        <f>'2 кв.'!GT86+'1 кв.'!GT91</f>
        <v>0</v>
      </c>
      <c r="GU85" s="126">
        <f>'2 кв.'!GU86+'1 кв.'!GU91</f>
        <v>0</v>
      </c>
      <c r="GV85" s="126">
        <f>'2 кв.'!GV86+'1 кв.'!GV91</f>
        <v>0</v>
      </c>
      <c r="GW85" s="126">
        <f>'2 кв.'!GW86+'1 кв.'!GW91</f>
        <v>0</v>
      </c>
      <c r="GX85" s="126">
        <f>'2 кв.'!GX86+'1 кв.'!GX91</f>
        <v>0</v>
      </c>
      <c r="GY85" s="126">
        <f>'2 кв.'!GY86+'1 кв.'!GY91</f>
        <v>0</v>
      </c>
      <c r="GZ85" s="126">
        <f>'2 кв.'!GZ86+'1 кв.'!GZ91</f>
        <v>0</v>
      </c>
      <c r="HA85" s="126">
        <f>'2 кв.'!HA86+'1 кв.'!HA91</f>
        <v>0</v>
      </c>
      <c r="HB85" s="126">
        <f>'2 кв.'!HB86+'1 кв.'!HB91</f>
        <v>0</v>
      </c>
      <c r="HC85" s="126">
        <f>'2 кв.'!HC86+'1 кв.'!HC91</f>
        <v>0</v>
      </c>
      <c r="HD85" s="126">
        <f>'2 кв.'!HD86+'1 кв.'!HD91</f>
        <v>0</v>
      </c>
      <c r="HE85" s="126">
        <f>'2 кв.'!HE86+'1 кв.'!HE91</f>
        <v>0</v>
      </c>
      <c r="HF85" s="126">
        <f>'2 кв.'!HF86+'1 кв.'!HF91</f>
        <v>0</v>
      </c>
      <c r="HG85" s="126">
        <f>'2 кв.'!HG86+'1 кв.'!HG91</f>
        <v>0</v>
      </c>
      <c r="HH85" s="126">
        <f>'2 кв.'!HH86+'1 кв.'!HH91</f>
        <v>0</v>
      </c>
      <c r="HI85" s="126">
        <f>'2 кв.'!HI86+'1 кв.'!HI91</f>
        <v>0</v>
      </c>
      <c r="HJ85" s="126">
        <f>'2 кв.'!HJ86+'1 кв.'!HJ91</f>
        <v>0</v>
      </c>
      <c r="HK85" s="126">
        <f>'2 кв.'!HK86+'1 кв.'!HK91</f>
        <v>0</v>
      </c>
      <c r="HL85" s="126">
        <f>'2 кв.'!HL86+'1 кв.'!HL91</f>
        <v>0</v>
      </c>
      <c r="HM85" s="126">
        <f>'2 кв.'!HM86+'1 кв.'!HM91</f>
        <v>0</v>
      </c>
      <c r="HN85" s="126">
        <f>'2 кв.'!HN86+'1 кв.'!HN91</f>
        <v>0</v>
      </c>
      <c r="HO85" s="126">
        <f>'2 кв.'!HO86+'1 кв.'!HO91</f>
        <v>0</v>
      </c>
      <c r="HP85" s="126">
        <f>'2 кв.'!HP86+'1 кв.'!HP91</f>
        <v>0</v>
      </c>
      <c r="HQ85" s="126">
        <f>'2 кв.'!HQ86+'1 кв.'!HQ91</f>
        <v>0</v>
      </c>
      <c r="HR85" s="126">
        <f>'2 кв.'!HR86+'1 кв.'!HR91</f>
        <v>0</v>
      </c>
      <c r="HS85" s="126">
        <f>'2 кв.'!HS86+'1 кв.'!HS91</f>
        <v>0</v>
      </c>
      <c r="HT85" s="126">
        <f>'2 кв.'!HT86+'1 кв.'!HT91</f>
        <v>0</v>
      </c>
      <c r="HU85" s="126">
        <f>'2 кв.'!HU86+'1 кв.'!HU91</f>
        <v>1</v>
      </c>
      <c r="HV85" s="126">
        <f>'2 кв.'!HV86+'1 кв.'!HV91</f>
        <v>0</v>
      </c>
      <c r="HW85" s="126">
        <f>'2 кв.'!HW86+'1 кв.'!HW91</f>
        <v>0</v>
      </c>
      <c r="HX85" s="126">
        <f>'2 кв.'!HX86+'1 кв.'!HX91</f>
        <v>0</v>
      </c>
      <c r="HY85" s="126">
        <f>'2 кв.'!HY86+'1 кв.'!HY91</f>
        <v>0</v>
      </c>
      <c r="HZ85" s="126">
        <f>'2 кв.'!HZ86+'1 кв.'!HZ91</f>
        <v>0</v>
      </c>
      <c r="IA85" s="126">
        <f>'2 кв.'!IA86+'1 кв.'!IA91</f>
        <v>0</v>
      </c>
      <c r="IB85" s="126">
        <f>'2 кв.'!IB86+'1 кв.'!IB91</f>
        <v>0</v>
      </c>
      <c r="IC85" s="126">
        <f>'2 кв.'!IC86+'1 кв.'!IC91</f>
        <v>0</v>
      </c>
      <c r="ID85" s="126">
        <f>'2 кв.'!ID86+'1 кв.'!ID91</f>
        <v>0</v>
      </c>
      <c r="IE85" s="126">
        <f>'2 кв.'!IE86+'1 кв.'!IE91</f>
        <v>0</v>
      </c>
      <c r="IF85" s="126">
        <f>'2 кв.'!IF86+'1 кв.'!IF91</f>
        <v>2</v>
      </c>
    </row>
    <row r="86" spans="1:240" ht="13.5" customHeight="1">
      <c r="A86" s="15"/>
      <c r="B86" s="53"/>
      <c r="C86" s="16" t="s">
        <v>17</v>
      </c>
      <c r="D86" s="84">
        <f t="shared" si="8"/>
        <v>153.74200000000002</v>
      </c>
      <c r="E86" s="77">
        <f t="shared" si="9"/>
        <v>153.74200000000002</v>
      </c>
      <c r="F86" s="77"/>
      <c r="G86" s="126">
        <f>'2 кв.'!G87+'1 кв.'!G92</f>
        <v>0</v>
      </c>
      <c r="H86" s="126">
        <f>'2 кв.'!H87+'1 кв.'!H92</f>
        <v>2.9390000000000001</v>
      </c>
      <c r="I86" s="126">
        <f>'2 кв.'!I87+'1 кв.'!I92</f>
        <v>0</v>
      </c>
      <c r="J86" s="126">
        <f>'2 кв.'!J87+'1 кв.'!J92</f>
        <v>0</v>
      </c>
      <c r="K86" s="126">
        <f>'2 кв.'!K87+'1 кв.'!K92</f>
        <v>2.9390000000000001</v>
      </c>
      <c r="L86" s="126">
        <f>'2 кв.'!L87+'1 кв.'!L92</f>
        <v>0</v>
      </c>
      <c r="M86" s="126">
        <f>'2 кв.'!M87+'1 кв.'!M92</f>
        <v>0</v>
      </c>
      <c r="N86" s="126">
        <f>'2 кв.'!N87+'1 кв.'!N92</f>
        <v>0</v>
      </c>
      <c r="O86" s="126">
        <f>'2 кв.'!O87+'1 кв.'!O92</f>
        <v>0</v>
      </c>
      <c r="P86" s="126">
        <f>'2 кв.'!P87+'1 кв.'!P92</f>
        <v>5.8789999999999996</v>
      </c>
      <c r="Q86" s="126">
        <f>'2 кв.'!Q87+'1 кв.'!Q92</f>
        <v>2.9079999999999999</v>
      </c>
      <c r="R86" s="126">
        <f>'2 кв.'!R87+'1 кв.'!R92</f>
        <v>2.9079999999999999</v>
      </c>
      <c r="S86" s="126">
        <f>'2 кв.'!S87+'1 кв.'!S92</f>
        <v>2.9390000000000001</v>
      </c>
      <c r="T86" s="126">
        <f>'2 кв.'!T87+'1 кв.'!T92</f>
        <v>0</v>
      </c>
      <c r="U86" s="126">
        <f>'2 кв.'!U87+'1 кв.'!U92</f>
        <v>0</v>
      </c>
      <c r="V86" s="126">
        <f>'2 кв.'!V87+'1 кв.'!V92</f>
        <v>2.9390000000000001</v>
      </c>
      <c r="W86" s="126">
        <f>'2 кв.'!W87+'1 кв.'!W92</f>
        <v>0</v>
      </c>
      <c r="X86" s="126">
        <f>'2 кв.'!X87+'1 кв.'!X92</f>
        <v>5.8789999999999996</v>
      </c>
      <c r="Y86" s="126">
        <f>'2 кв.'!Y87+'1 кв.'!Y92</f>
        <v>0</v>
      </c>
      <c r="Z86" s="126">
        <f>'2 кв.'!Z87+'1 кв.'!Z92</f>
        <v>0</v>
      </c>
      <c r="AA86" s="126">
        <f>'2 кв.'!AA87+'1 кв.'!AA92</f>
        <v>0</v>
      </c>
      <c r="AB86" s="126">
        <f>'2 кв.'!AB87+'1 кв.'!AB92</f>
        <v>0</v>
      </c>
      <c r="AC86" s="126">
        <f>'2 кв.'!AC87+'1 кв.'!AC92</f>
        <v>0</v>
      </c>
      <c r="AD86" s="126">
        <f>'2 кв.'!AD87+'1 кв.'!AD92</f>
        <v>0</v>
      </c>
      <c r="AE86" s="126">
        <f>'2 кв.'!AE87+'1 кв.'!AE92</f>
        <v>0</v>
      </c>
      <c r="AF86" s="126">
        <f>'2 кв.'!AF87+'1 кв.'!AF92</f>
        <v>0</v>
      </c>
      <c r="AG86" s="126">
        <f>'2 кв.'!AG87+'1 кв.'!AG92</f>
        <v>0</v>
      </c>
      <c r="AH86" s="126">
        <f>'2 кв.'!AH87+'1 кв.'!AH92</f>
        <v>0</v>
      </c>
      <c r="AI86" s="126">
        <f>'2 кв.'!AI87+'1 кв.'!AI92</f>
        <v>0</v>
      </c>
      <c r="AJ86" s="126">
        <f>'2 кв.'!AJ87+'1 кв.'!AJ92</f>
        <v>0</v>
      </c>
      <c r="AK86" s="126">
        <f>'2 кв.'!AK87+'1 кв.'!AK92</f>
        <v>0</v>
      </c>
      <c r="AL86" s="126">
        <f>'2 кв.'!AL87+'1 кв.'!AL92</f>
        <v>0</v>
      </c>
      <c r="AM86" s="126">
        <f>'2 кв.'!AM87+'1 кв.'!AM92</f>
        <v>0</v>
      </c>
      <c r="AN86" s="126">
        <f>'2 кв.'!AN87+'1 кв.'!AN92</f>
        <v>0</v>
      </c>
      <c r="AO86" s="126">
        <f>'2 кв.'!AO87+'1 кв.'!AO92</f>
        <v>0</v>
      </c>
      <c r="AP86" s="126">
        <f>'2 кв.'!AP87+'1 кв.'!AP92</f>
        <v>0</v>
      </c>
      <c r="AQ86" s="126">
        <f>'2 кв.'!AQ87+'1 кв.'!AQ92</f>
        <v>0</v>
      </c>
      <c r="AR86" s="126">
        <f>'2 кв.'!AR87+'1 кв.'!AR92</f>
        <v>0</v>
      </c>
      <c r="AS86" s="126">
        <f>'2 кв.'!AS87+'1 кв.'!AS92</f>
        <v>0</v>
      </c>
      <c r="AT86" s="126">
        <f>'2 кв.'!AT87+'1 кв.'!AT92</f>
        <v>0</v>
      </c>
      <c r="AU86" s="126">
        <f>'2 кв.'!AU87+'1 кв.'!AU92</f>
        <v>0</v>
      </c>
      <c r="AV86" s="126">
        <f>'2 кв.'!AV87+'1 кв.'!AV92</f>
        <v>0</v>
      </c>
      <c r="AW86" s="126">
        <f>'2 кв.'!AW87+'1 кв.'!AW92</f>
        <v>0</v>
      </c>
      <c r="AX86" s="126">
        <f>'2 кв.'!AX87+'1 кв.'!AX92</f>
        <v>0</v>
      </c>
      <c r="AY86" s="126">
        <f>'2 кв.'!AY87+'1 кв.'!AY92</f>
        <v>0</v>
      </c>
      <c r="AZ86" s="126">
        <f>'2 кв.'!AZ87+'1 кв.'!AZ92</f>
        <v>0</v>
      </c>
      <c r="BA86" s="126">
        <f>'2 кв.'!BA87+'1 кв.'!BA92</f>
        <v>0</v>
      </c>
      <c r="BB86" s="126">
        <f>'2 кв.'!BB87+'1 кв.'!BB92</f>
        <v>0</v>
      </c>
      <c r="BC86" s="126">
        <f>'2 кв.'!BC87+'1 кв.'!BC92</f>
        <v>0</v>
      </c>
      <c r="BD86" s="126">
        <f>'2 кв.'!BD87+'1 кв.'!BD92</f>
        <v>0</v>
      </c>
      <c r="BE86" s="126">
        <f>'2 кв.'!BE87+'1 кв.'!BE92</f>
        <v>0</v>
      </c>
      <c r="BF86" s="126">
        <f>'2 кв.'!BF87+'1 кв.'!BF92</f>
        <v>0</v>
      </c>
      <c r="BG86" s="126">
        <f>'2 кв.'!BG87+'1 кв.'!BG92</f>
        <v>0</v>
      </c>
      <c r="BH86" s="126">
        <f>'2 кв.'!BH87+'1 кв.'!BH92</f>
        <v>0</v>
      </c>
      <c r="BI86" s="126">
        <f>'2 кв.'!BI87+'1 кв.'!BI92</f>
        <v>0</v>
      </c>
      <c r="BJ86" s="126">
        <f>'2 кв.'!BJ87+'1 кв.'!BJ92</f>
        <v>0</v>
      </c>
      <c r="BK86" s="126">
        <f>'2 кв.'!BK87+'1 кв.'!BK92</f>
        <v>0</v>
      </c>
      <c r="BL86" s="126">
        <f>'2 кв.'!BL87+'1 кв.'!BL92</f>
        <v>0</v>
      </c>
      <c r="BM86" s="126">
        <f>'2 кв.'!BM87+'1 кв.'!BM92</f>
        <v>0</v>
      </c>
      <c r="BN86" s="126">
        <f>'2 кв.'!BN87+'1 кв.'!BN92</f>
        <v>0</v>
      </c>
      <c r="BO86" s="126">
        <f>'2 кв.'!BO87+'1 кв.'!BO92</f>
        <v>0</v>
      </c>
      <c r="BP86" s="126">
        <f>'2 кв.'!BP87+'1 кв.'!BP92</f>
        <v>0</v>
      </c>
      <c r="BQ86" s="126">
        <f>'2 кв.'!BQ87+'1 кв.'!BQ92</f>
        <v>0</v>
      </c>
      <c r="BR86" s="126">
        <f>'2 кв.'!BR87+'1 кв.'!BR92</f>
        <v>0</v>
      </c>
      <c r="BS86" s="126">
        <f>'2 кв.'!BS87+'1 кв.'!BS92</f>
        <v>0</v>
      </c>
      <c r="BT86" s="126">
        <f>'2 кв.'!BT87+'1 кв.'!BT92</f>
        <v>0</v>
      </c>
      <c r="BU86" s="126">
        <f>'2 кв.'!BU87+'1 кв.'!BU92</f>
        <v>0</v>
      </c>
      <c r="BV86" s="126">
        <f>'2 кв.'!BV87+'1 кв.'!BV92</f>
        <v>0</v>
      </c>
      <c r="BW86" s="126">
        <f>'2 кв.'!BW87+'1 кв.'!BW92</f>
        <v>0</v>
      </c>
      <c r="BX86" s="126">
        <f>'2 кв.'!BX87+'1 кв.'!BX92</f>
        <v>0</v>
      </c>
      <c r="BY86" s="126">
        <f>'2 кв.'!BY87+'1 кв.'!BY92</f>
        <v>0</v>
      </c>
      <c r="BZ86" s="126">
        <f>'2 кв.'!BZ87+'1 кв.'!BZ92</f>
        <v>0</v>
      </c>
      <c r="CA86" s="126">
        <f>'2 кв.'!CA87+'1 кв.'!CA92</f>
        <v>0</v>
      </c>
      <c r="CB86" s="126">
        <f>'2 кв.'!CB87+'1 кв.'!CB92</f>
        <v>0</v>
      </c>
      <c r="CC86" s="126">
        <f>'2 кв.'!CC87+'1 кв.'!CC92</f>
        <v>0</v>
      </c>
      <c r="CD86" s="126">
        <f>'2 кв.'!CD87+'1 кв.'!CD92</f>
        <v>11.725</v>
      </c>
      <c r="CE86" s="126">
        <f>'2 кв.'!CE87+'1 кв.'!CE92</f>
        <v>0</v>
      </c>
      <c r="CF86" s="126">
        <f>'2 кв.'!CF87+'1 кв.'!CF92</f>
        <v>0</v>
      </c>
      <c r="CG86" s="126">
        <f>'2 кв.'!CG87+'1 кв.'!CG92</f>
        <v>0</v>
      </c>
      <c r="CH86" s="126">
        <f>'2 кв.'!CH87+'1 кв.'!CH92</f>
        <v>2.9390000000000001</v>
      </c>
      <c r="CI86" s="126">
        <f>'2 кв.'!CI87+'1 кв.'!CI92</f>
        <v>0</v>
      </c>
      <c r="CJ86" s="126">
        <f>'2 кв.'!CJ87+'1 кв.'!CJ92</f>
        <v>0</v>
      </c>
      <c r="CK86" s="126">
        <f>'2 кв.'!CK87+'1 кв.'!CK92</f>
        <v>2.9390000000000001</v>
      </c>
      <c r="CL86" s="126">
        <f>'2 кв.'!CL87+'1 кв.'!CL92</f>
        <v>2.9390000000000001</v>
      </c>
      <c r="CM86" s="126">
        <f>'2 кв.'!CM87+'1 кв.'!CM92</f>
        <v>0</v>
      </c>
      <c r="CN86" s="126">
        <f>'2 кв.'!CN87+'1 кв.'!CN92</f>
        <v>5.8789999999999996</v>
      </c>
      <c r="CO86" s="126">
        <f>'2 кв.'!CO87+'1 кв.'!CO92</f>
        <v>0</v>
      </c>
      <c r="CP86" s="126">
        <f>'2 кв.'!CP87+'1 кв.'!CP92</f>
        <v>0</v>
      </c>
      <c r="CQ86" s="126">
        <f>'2 кв.'!CQ87+'1 кв.'!CQ92</f>
        <v>0</v>
      </c>
      <c r="CR86" s="126">
        <f>'2 кв.'!CR87+'1 кв.'!CR92</f>
        <v>0</v>
      </c>
      <c r="CS86" s="126">
        <f>'2 кв.'!CS87+'1 кв.'!CS92</f>
        <v>0</v>
      </c>
      <c r="CT86" s="126">
        <f>'2 кв.'!CT87+'1 кв.'!CT92</f>
        <v>0</v>
      </c>
      <c r="CU86" s="126">
        <f>'2 кв.'!CU87+'1 кв.'!CU92</f>
        <v>2.9390000000000001</v>
      </c>
      <c r="CV86" s="126">
        <f>'2 кв.'!CV87+'1 кв.'!CV92</f>
        <v>0</v>
      </c>
      <c r="CW86" s="126">
        <f>'2 кв.'!CW87+'1 кв.'!CW92</f>
        <v>0</v>
      </c>
      <c r="CX86" s="126">
        <f>'2 кв.'!CX87+'1 кв.'!CX92</f>
        <v>0</v>
      </c>
      <c r="CY86" s="126">
        <f>'2 кв.'!CY87+'1 кв.'!CY92</f>
        <v>0</v>
      </c>
      <c r="CZ86" s="126">
        <f>'2 кв.'!CZ87+'1 кв.'!CZ92</f>
        <v>0</v>
      </c>
      <c r="DA86" s="126">
        <f>'2 кв.'!DA87+'1 кв.'!DA92</f>
        <v>0</v>
      </c>
      <c r="DB86" s="126">
        <f>'2 кв.'!DB87+'1 кв.'!DB92</f>
        <v>0</v>
      </c>
      <c r="DC86" s="126">
        <f>'2 кв.'!DC87+'1 кв.'!DC92</f>
        <v>0</v>
      </c>
      <c r="DD86" s="126">
        <f>'2 кв.'!DD87+'1 кв.'!DD92</f>
        <v>0</v>
      </c>
      <c r="DE86" s="126">
        <f>'2 кв.'!DE87+'1 кв.'!DE92</f>
        <v>5.8789999999999996</v>
      </c>
      <c r="DF86" s="126">
        <f>'2 кв.'!DF87+'1 кв.'!DF92</f>
        <v>0</v>
      </c>
      <c r="DG86" s="126">
        <f>'2 кв.'!DG87+'1 кв.'!DG92</f>
        <v>0</v>
      </c>
      <c r="DH86" s="126">
        <f>'2 кв.'!DH87+'1 кв.'!DH92</f>
        <v>0</v>
      </c>
      <c r="DI86" s="126">
        <f>'2 кв.'!DI87+'1 кв.'!DI92</f>
        <v>2.8929999999999998</v>
      </c>
      <c r="DJ86" s="126">
        <f>'2 кв.'!DJ87+'1 кв.'!DJ92</f>
        <v>5.8789999999999996</v>
      </c>
      <c r="DK86" s="126">
        <f>'2 кв.'!DK87+'1 кв.'!DK92</f>
        <v>8.7719999999999985</v>
      </c>
      <c r="DL86" s="126">
        <f>'2 кв.'!DL87+'1 кв.'!DL92</f>
        <v>0</v>
      </c>
      <c r="DM86" s="126">
        <f>'2 кв.'!DM87+'1 кв.'!DM92</f>
        <v>0</v>
      </c>
      <c r="DN86" s="126">
        <f>'2 кв.'!DN87+'1 кв.'!DN92</f>
        <v>0</v>
      </c>
      <c r="DO86" s="126">
        <f>'2 кв.'!DO87+'1 кв.'!DO92</f>
        <v>5.8319999999999999</v>
      </c>
      <c r="DP86" s="126">
        <f>'2 кв.'!DP87+'1 кв.'!DP92</f>
        <v>0</v>
      </c>
      <c r="DQ86" s="126">
        <f>'2 кв.'!DQ87+'1 кв.'!DQ92</f>
        <v>0</v>
      </c>
      <c r="DR86" s="126">
        <f>'2 кв.'!DR87+'1 кв.'!DR92</f>
        <v>0</v>
      </c>
      <c r="DS86" s="126">
        <f>'2 кв.'!DS87+'1 кв.'!DS92</f>
        <v>0</v>
      </c>
      <c r="DT86" s="126">
        <f>'2 кв.'!DT87+'1 кв.'!DT92</f>
        <v>0</v>
      </c>
      <c r="DU86" s="126">
        <f>'2 кв.'!DU87+'1 кв.'!DU92</f>
        <v>0</v>
      </c>
      <c r="DV86" s="126">
        <f>'2 кв.'!DV87+'1 кв.'!DV92</f>
        <v>0</v>
      </c>
      <c r="DW86" s="126">
        <f>'2 кв.'!DW87+'1 кв.'!DW92</f>
        <v>0</v>
      </c>
      <c r="DX86" s="126">
        <f>'2 кв.'!DX87+'1 кв.'!DX92</f>
        <v>0</v>
      </c>
      <c r="DY86" s="126">
        <f>'2 кв.'!DY87+'1 кв.'!DY92</f>
        <v>2.8929999999999998</v>
      </c>
      <c r="DZ86" s="126">
        <f>'2 кв.'!DZ87+'1 кв.'!DZ92</f>
        <v>5.8010000000000002</v>
      </c>
      <c r="EA86" s="126">
        <f>'2 кв.'!EA87+'1 кв.'!EA92</f>
        <v>2.8740000000000001</v>
      </c>
      <c r="EB86" s="126">
        <f>'2 кв.'!EB87+'1 кв.'!EB92</f>
        <v>0</v>
      </c>
      <c r="EC86" s="126">
        <f>'2 кв.'!EC87+'1 кв.'!EC92</f>
        <v>2.8929999999999998</v>
      </c>
      <c r="ED86" s="126">
        <f>'2 кв.'!ED87+'1 кв.'!ED92</f>
        <v>0</v>
      </c>
      <c r="EE86" s="126">
        <f>'2 кв.'!EE87+'1 кв.'!EE92</f>
        <v>0</v>
      </c>
      <c r="EF86" s="126">
        <f>'2 кв.'!EF87+'1 кв.'!EF92</f>
        <v>2.8929999999999998</v>
      </c>
      <c r="EG86" s="126">
        <f>'2 кв.'!EG87+'1 кв.'!EG92</f>
        <v>0</v>
      </c>
      <c r="EH86" s="126">
        <f>'2 кв.'!EH87+'1 кв.'!EH92</f>
        <v>0</v>
      </c>
      <c r="EI86" s="126">
        <f>'2 кв.'!EI87+'1 кв.'!EI92</f>
        <v>0</v>
      </c>
      <c r="EJ86" s="126">
        <f>'2 кв.'!EJ87+'1 кв.'!EJ92</f>
        <v>0</v>
      </c>
      <c r="EK86" s="126">
        <f>'2 кв.'!EK87+'1 кв.'!EK92</f>
        <v>0</v>
      </c>
      <c r="EL86" s="126">
        <f>'2 кв.'!EL87+'1 кв.'!EL92</f>
        <v>0</v>
      </c>
      <c r="EM86" s="126">
        <f>'2 кв.'!EM87+'1 кв.'!EM92</f>
        <v>0</v>
      </c>
      <c r="EN86" s="126">
        <f>'2 кв.'!EN87+'1 кв.'!EN92</f>
        <v>0</v>
      </c>
      <c r="EO86" s="126">
        <f>'2 кв.'!EO87+'1 кв.'!EO92</f>
        <v>0</v>
      </c>
      <c r="EP86" s="126">
        <f>'2 кв.'!EP87+'1 кв.'!EP92</f>
        <v>0</v>
      </c>
      <c r="EQ86" s="126">
        <f>'2 кв.'!EQ87+'1 кв.'!EQ92</f>
        <v>0</v>
      </c>
      <c r="ER86" s="126">
        <f>'2 кв.'!ER87+'1 кв.'!ER92</f>
        <v>0</v>
      </c>
      <c r="ES86" s="126">
        <f>'2 кв.'!ES87+'1 кв.'!ES92</f>
        <v>0</v>
      </c>
      <c r="ET86" s="126">
        <f>'2 кв.'!ET87+'1 кв.'!ET92</f>
        <v>0</v>
      </c>
      <c r="EU86" s="126">
        <f>'2 кв.'!EU87+'1 кв.'!EU92</f>
        <v>0</v>
      </c>
      <c r="EV86" s="126">
        <f>'2 кв.'!EV87+'1 кв.'!EV92</f>
        <v>0</v>
      </c>
      <c r="EW86" s="126">
        <f>'2 кв.'!EW87+'1 кв.'!EW92</f>
        <v>0</v>
      </c>
      <c r="EX86" s="126">
        <f>'2 кв.'!EX87+'1 кв.'!EX92</f>
        <v>0</v>
      </c>
      <c r="EY86" s="126">
        <f>'2 кв.'!EY87+'1 кв.'!EY92</f>
        <v>0</v>
      </c>
      <c r="EZ86" s="126">
        <f>'2 кв.'!EZ87+'1 кв.'!EZ92</f>
        <v>0</v>
      </c>
      <c r="FA86" s="126">
        <f>'2 кв.'!FA87+'1 кв.'!FA92</f>
        <v>0</v>
      </c>
      <c r="FB86" s="126">
        <f>'2 кв.'!FB87+'1 кв.'!FB92</f>
        <v>2.9390000000000001</v>
      </c>
      <c r="FC86" s="126">
        <f>'2 кв.'!FC87+'1 кв.'!FC92</f>
        <v>0</v>
      </c>
      <c r="FD86" s="126">
        <f>'2 кв.'!FD87+'1 кв.'!FD92</f>
        <v>0</v>
      </c>
      <c r="FE86" s="126">
        <f>'2 кв.'!FE87+'1 кв.'!FE92</f>
        <v>0</v>
      </c>
      <c r="FF86" s="126">
        <f>'2 кв.'!FF87+'1 кв.'!FF92</f>
        <v>0</v>
      </c>
      <c r="FG86" s="126">
        <f>'2 кв.'!FG87+'1 кв.'!FG92</f>
        <v>0</v>
      </c>
      <c r="FH86" s="126">
        <f>'2 кв.'!FH87+'1 кв.'!FH92</f>
        <v>8.6769999999999996</v>
      </c>
      <c r="FI86" s="126">
        <f>'2 кв.'!FI87+'1 кв.'!FI92</f>
        <v>7.5750000000000002</v>
      </c>
      <c r="FJ86" s="126">
        <f>'2 кв.'!FJ87+'1 кв.'!FJ92</f>
        <v>0</v>
      </c>
      <c r="FK86" s="126">
        <f>'2 кв.'!FK87+'1 кв.'!FK92</f>
        <v>0</v>
      </c>
      <c r="FL86" s="126">
        <f>'2 кв.'!FL87+'1 кв.'!FL92</f>
        <v>0</v>
      </c>
      <c r="FM86" s="126">
        <f>'2 кв.'!FM87+'1 кв.'!FM92</f>
        <v>14.649000000000001</v>
      </c>
      <c r="FN86" s="126">
        <f>'2 кв.'!FN87+'1 кв.'!FN92</f>
        <v>0</v>
      </c>
      <c r="FO86" s="126">
        <f>'2 кв.'!FO87+'1 кв.'!FO92</f>
        <v>2.8929999999999998</v>
      </c>
      <c r="FP86" s="126">
        <f>'2 кв.'!FP87+'1 кв.'!FP92</f>
        <v>0</v>
      </c>
      <c r="FQ86" s="126">
        <f>'2 кв.'!FQ87+'1 кв.'!FQ92</f>
        <v>0</v>
      </c>
      <c r="FR86" s="126">
        <f>'2 кв.'!FR87+'1 кв.'!FR92</f>
        <v>0</v>
      </c>
      <c r="FS86" s="126">
        <f>'2 кв.'!FS87+'1 кв.'!FS92</f>
        <v>0</v>
      </c>
      <c r="FT86" s="126">
        <f>'2 кв.'!FT87+'1 кв.'!FT92</f>
        <v>0</v>
      </c>
      <c r="FU86" s="126">
        <f>'2 кв.'!FU87+'1 кв.'!FU92</f>
        <v>0</v>
      </c>
      <c r="FV86" s="126">
        <f>'2 кв.'!FV87+'1 кв.'!FV92</f>
        <v>0</v>
      </c>
      <c r="FW86" s="126">
        <f>'2 кв.'!FW87+'1 кв.'!FW92</f>
        <v>2.8929999999999998</v>
      </c>
      <c r="FX86" s="126">
        <f>'2 кв.'!FX87+'1 кв.'!FX92</f>
        <v>0</v>
      </c>
      <c r="FY86" s="126">
        <f>'2 кв.'!FY87+'1 кв.'!FY92</f>
        <v>0</v>
      </c>
      <c r="FZ86" s="126">
        <f>'2 кв.'!FZ87+'1 кв.'!FZ92</f>
        <v>0</v>
      </c>
      <c r="GA86" s="126">
        <f>'2 кв.'!GA87+'1 кв.'!GA92</f>
        <v>0</v>
      </c>
      <c r="GB86" s="126">
        <f>'2 кв.'!GB87+'1 кв.'!GB92</f>
        <v>0</v>
      </c>
      <c r="GC86" s="126">
        <f>'2 кв.'!GC87+'1 кв.'!GC92</f>
        <v>0</v>
      </c>
      <c r="GD86" s="126">
        <f>'2 кв.'!GD87+'1 кв.'!GD92</f>
        <v>0</v>
      </c>
      <c r="GE86" s="126">
        <f>'2 кв.'!GE87+'1 кв.'!GE92</f>
        <v>0</v>
      </c>
      <c r="GF86" s="126">
        <f>'2 кв.'!GF87+'1 кв.'!GF92</f>
        <v>0</v>
      </c>
      <c r="GG86" s="126">
        <f>'2 кв.'!GG87+'1 кв.'!GG92</f>
        <v>0</v>
      </c>
      <c r="GH86" s="126">
        <f>'2 кв.'!GH87+'1 кв.'!GH92</f>
        <v>0</v>
      </c>
      <c r="GI86" s="126">
        <f>'2 кв.'!GI87+'1 кв.'!GI92</f>
        <v>0</v>
      </c>
      <c r="GJ86" s="126">
        <f>'2 кв.'!GJ87+'1 кв.'!GJ92</f>
        <v>0</v>
      </c>
      <c r="GK86" s="126">
        <f>'2 кв.'!GK87+'1 кв.'!GK92</f>
        <v>0</v>
      </c>
      <c r="GL86" s="126">
        <f>'2 кв.'!GL87+'1 кв.'!GL92</f>
        <v>0</v>
      </c>
      <c r="GM86" s="126">
        <f>'2 кв.'!GM87+'1 кв.'!GM92</f>
        <v>0</v>
      </c>
      <c r="GN86" s="126">
        <f>'2 кв.'!GN87+'1 кв.'!GN92</f>
        <v>0</v>
      </c>
      <c r="GO86" s="126">
        <f>'2 кв.'!GO87+'1 кв.'!GO92</f>
        <v>0</v>
      </c>
      <c r="GP86" s="126">
        <f>'2 кв.'!GP87+'1 кв.'!GP92</f>
        <v>0</v>
      </c>
      <c r="GQ86" s="126">
        <f>'2 кв.'!GQ87+'1 кв.'!GQ92</f>
        <v>0</v>
      </c>
      <c r="GR86" s="126">
        <f>'2 кв.'!GR87+'1 кв.'!GR92</f>
        <v>0</v>
      </c>
      <c r="GS86" s="126">
        <f>'2 кв.'!GS87+'1 кв.'!GS92</f>
        <v>0</v>
      </c>
      <c r="GT86" s="126">
        <f>'2 кв.'!GT87+'1 кв.'!GT92</f>
        <v>0</v>
      </c>
      <c r="GU86" s="126">
        <f>'2 кв.'!GU87+'1 кв.'!GU92</f>
        <v>0</v>
      </c>
      <c r="GV86" s="126">
        <f>'2 кв.'!GV87+'1 кв.'!GV92</f>
        <v>0</v>
      </c>
      <c r="GW86" s="126">
        <f>'2 кв.'!GW87+'1 кв.'!GW92</f>
        <v>0</v>
      </c>
      <c r="GX86" s="126">
        <f>'2 кв.'!GX87+'1 кв.'!GX92</f>
        <v>0</v>
      </c>
      <c r="GY86" s="126">
        <f>'2 кв.'!GY87+'1 кв.'!GY92</f>
        <v>0</v>
      </c>
      <c r="GZ86" s="126">
        <f>'2 кв.'!GZ87+'1 кв.'!GZ92</f>
        <v>0</v>
      </c>
      <c r="HA86" s="126">
        <f>'2 кв.'!HA87+'1 кв.'!HA92</f>
        <v>0</v>
      </c>
      <c r="HB86" s="126">
        <f>'2 кв.'!HB87+'1 кв.'!HB92</f>
        <v>0</v>
      </c>
      <c r="HC86" s="126">
        <f>'2 кв.'!HC87+'1 кв.'!HC92</f>
        <v>0</v>
      </c>
      <c r="HD86" s="126">
        <f>'2 кв.'!HD87+'1 кв.'!HD92</f>
        <v>0</v>
      </c>
      <c r="HE86" s="126">
        <f>'2 кв.'!HE87+'1 кв.'!HE92</f>
        <v>0</v>
      </c>
      <c r="HF86" s="126">
        <f>'2 кв.'!HF87+'1 кв.'!HF92</f>
        <v>0</v>
      </c>
      <c r="HG86" s="126">
        <f>'2 кв.'!HG87+'1 кв.'!HG92</f>
        <v>0</v>
      </c>
      <c r="HH86" s="126">
        <f>'2 кв.'!HH87+'1 кв.'!HH92</f>
        <v>0</v>
      </c>
      <c r="HI86" s="126">
        <f>'2 кв.'!HI87+'1 кв.'!HI92</f>
        <v>0</v>
      </c>
      <c r="HJ86" s="126">
        <f>'2 кв.'!HJ87+'1 кв.'!HJ92</f>
        <v>0</v>
      </c>
      <c r="HK86" s="126">
        <f>'2 кв.'!HK87+'1 кв.'!HK92</f>
        <v>0</v>
      </c>
      <c r="HL86" s="126">
        <f>'2 кв.'!HL87+'1 кв.'!HL92</f>
        <v>0</v>
      </c>
      <c r="HM86" s="126">
        <f>'2 кв.'!HM87+'1 кв.'!HM92</f>
        <v>0</v>
      </c>
      <c r="HN86" s="126">
        <f>'2 кв.'!HN87+'1 кв.'!HN92</f>
        <v>0</v>
      </c>
      <c r="HO86" s="126">
        <f>'2 кв.'!HO87+'1 кв.'!HO92</f>
        <v>0</v>
      </c>
      <c r="HP86" s="126">
        <f>'2 кв.'!HP87+'1 кв.'!HP92</f>
        <v>0</v>
      </c>
      <c r="HQ86" s="126">
        <f>'2 кв.'!HQ87+'1 кв.'!HQ92</f>
        <v>0</v>
      </c>
      <c r="HR86" s="126">
        <f>'2 кв.'!HR87+'1 кв.'!HR92</f>
        <v>0</v>
      </c>
      <c r="HS86" s="126">
        <f>'2 кв.'!HS87+'1 кв.'!HS92</f>
        <v>0</v>
      </c>
      <c r="HT86" s="126">
        <f>'2 кв.'!HT87+'1 кв.'!HT92</f>
        <v>0</v>
      </c>
      <c r="HU86" s="126">
        <f>'2 кв.'!HU87+'1 кв.'!HU92</f>
        <v>2.9390000000000001</v>
      </c>
      <c r="HV86" s="126">
        <f>'2 кв.'!HV87+'1 кв.'!HV92</f>
        <v>0</v>
      </c>
      <c r="HW86" s="126">
        <f>'2 кв.'!HW87+'1 кв.'!HW92</f>
        <v>0</v>
      </c>
      <c r="HX86" s="126">
        <f>'2 кв.'!HX87+'1 кв.'!HX92</f>
        <v>0</v>
      </c>
      <c r="HY86" s="126">
        <f>'2 кв.'!HY87+'1 кв.'!HY92</f>
        <v>0</v>
      </c>
      <c r="HZ86" s="126">
        <f>'2 кв.'!HZ87+'1 кв.'!HZ92</f>
        <v>0</v>
      </c>
      <c r="IA86" s="126">
        <f>'2 кв.'!IA87+'1 кв.'!IA92</f>
        <v>0</v>
      </c>
      <c r="IB86" s="126">
        <f>'2 кв.'!IB87+'1 кв.'!IB92</f>
        <v>0</v>
      </c>
      <c r="IC86" s="126">
        <f>'2 кв.'!IC87+'1 кв.'!IC92</f>
        <v>0</v>
      </c>
      <c r="ID86" s="126">
        <f>'2 кв.'!ID87+'1 кв.'!ID92</f>
        <v>0</v>
      </c>
      <c r="IE86" s="126">
        <f>'2 кв.'!IE87+'1 кв.'!IE92</f>
        <v>0</v>
      </c>
      <c r="IF86" s="126">
        <f>'2 кв.'!IF87+'1 кв.'!IF92</f>
        <v>5.8780000000000001</v>
      </c>
    </row>
    <row r="87" spans="1:240" s="43" customFormat="1" ht="15" customHeight="1">
      <c r="A87" s="11" t="s">
        <v>108</v>
      </c>
      <c r="B87" s="29" t="s">
        <v>109</v>
      </c>
      <c r="C87" s="11" t="s">
        <v>17</v>
      </c>
      <c r="D87" s="87">
        <f t="shared" si="8"/>
        <v>0</v>
      </c>
      <c r="E87" s="87">
        <f t="shared" si="9"/>
        <v>0</v>
      </c>
      <c r="F87" s="87">
        <f t="shared" ref="F87" si="10">F88+F89</f>
        <v>0</v>
      </c>
      <c r="G87" s="91">
        <f>'2 кв.'!G88+'1 кв.'!G93</f>
        <v>0</v>
      </c>
      <c r="H87" s="91">
        <f>'2 кв.'!H88+'1 кв.'!H93</f>
        <v>0</v>
      </c>
      <c r="I87" s="91">
        <f>'2 кв.'!I88+'1 кв.'!I93</f>
        <v>0</v>
      </c>
      <c r="J87" s="91">
        <f>'2 кв.'!J88+'1 кв.'!J93</f>
        <v>0</v>
      </c>
      <c r="K87" s="91">
        <f>'2 кв.'!K88+'1 кв.'!K93</f>
        <v>0</v>
      </c>
      <c r="L87" s="91">
        <f>'2 кв.'!L88+'1 кв.'!L93</f>
        <v>0</v>
      </c>
      <c r="M87" s="91">
        <f>'2 кв.'!M88+'1 кв.'!M93</f>
        <v>0</v>
      </c>
      <c r="N87" s="91">
        <f>'2 кв.'!N88+'1 кв.'!N93</f>
        <v>0</v>
      </c>
      <c r="O87" s="91">
        <f>'2 кв.'!O88+'1 кв.'!O93</f>
        <v>0</v>
      </c>
      <c r="P87" s="91">
        <f>'2 кв.'!P88+'1 кв.'!P93</f>
        <v>0</v>
      </c>
      <c r="Q87" s="91">
        <f>'2 кв.'!Q88+'1 кв.'!Q93</f>
        <v>0</v>
      </c>
      <c r="R87" s="91">
        <f>'2 кв.'!R88+'1 кв.'!R93</f>
        <v>0</v>
      </c>
      <c r="S87" s="91">
        <f>'2 кв.'!S88+'1 кв.'!S93</f>
        <v>0</v>
      </c>
      <c r="T87" s="91">
        <f>'2 кв.'!T88+'1 кв.'!T93</f>
        <v>0</v>
      </c>
      <c r="U87" s="91">
        <f>'2 кв.'!U88+'1 кв.'!U93</f>
        <v>0</v>
      </c>
      <c r="V87" s="91">
        <f>'2 кв.'!V88+'1 кв.'!V93</f>
        <v>0</v>
      </c>
      <c r="W87" s="91">
        <f>'2 кв.'!W88+'1 кв.'!W93</f>
        <v>0</v>
      </c>
      <c r="X87" s="91">
        <f>'2 кв.'!X88+'1 кв.'!X93</f>
        <v>0</v>
      </c>
      <c r="Y87" s="91">
        <f>'2 кв.'!Y88+'1 кв.'!Y93</f>
        <v>0</v>
      </c>
      <c r="Z87" s="91">
        <f>'2 кв.'!Z88+'1 кв.'!Z93</f>
        <v>0</v>
      </c>
      <c r="AA87" s="91">
        <f>'2 кв.'!AA88+'1 кв.'!AA93</f>
        <v>0</v>
      </c>
      <c r="AB87" s="91">
        <f>'2 кв.'!AB88+'1 кв.'!AB93</f>
        <v>0</v>
      </c>
      <c r="AC87" s="91">
        <f>'2 кв.'!AC88+'1 кв.'!AC93</f>
        <v>0</v>
      </c>
      <c r="AD87" s="91">
        <f>'2 кв.'!AD88+'1 кв.'!AD93</f>
        <v>0</v>
      </c>
      <c r="AE87" s="91">
        <f>'2 кв.'!AE88+'1 кв.'!AE93</f>
        <v>0</v>
      </c>
      <c r="AF87" s="91">
        <f>'2 кв.'!AF88+'1 кв.'!AF93</f>
        <v>0</v>
      </c>
      <c r="AG87" s="91">
        <f>'2 кв.'!AG88+'1 кв.'!AG93</f>
        <v>0</v>
      </c>
      <c r="AH87" s="91">
        <f>'2 кв.'!AH88+'1 кв.'!AH93</f>
        <v>0</v>
      </c>
      <c r="AI87" s="91">
        <f>'2 кв.'!AI88+'1 кв.'!AI93</f>
        <v>0</v>
      </c>
      <c r="AJ87" s="91">
        <f>'2 кв.'!AJ88+'1 кв.'!AJ93</f>
        <v>0</v>
      </c>
      <c r="AK87" s="91">
        <f>'2 кв.'!AK88+'1 кв.'!AK93</f>
        <v>0</v>
      </c>
      <c r="AL87" s="91">
        <f>'2 кв.'!AL88+'1 кв.'!AL93</f>
        <v>0</v>
      </c>
      <c r="AM87" s="91">
        <f>'2 кв.'!AM88+'1 кв.'!AM93</f>
        <v>0</v>
      </c>
      <c r="AN87" s="91">
        <f>'2 кв.'!AN88+'1 кв.'!AN93</f>
        <v>0</v>
      </c>
      <c r="AO87" s="91">
        <f>'2 кв.'!AO88+'1 кв.'!AO93</f>
        <v>0</v>
      </c>
      <c r="AP87" s="91">
        <f>'2 кв.'!AP88+'1 кв.'!AP93</f>
        <v>0</v>
      </c>
      <c r="AQ87" s="91">
        <f>'2 кв.'!AQ88+'1 кв.'!AQ93</f>
        <v>0</v>
      </c>
      <c r="AR87" s="91">
        <f>'2 кв.'!AR88+'1 кв.'!AR93</f>
        <v>0</v>
      </c>
      <c r="AS87" s="91">
        <f>'2 кв.'!AS88+'1 кв.'!AS93</f>
        <v>0</v>
      </c>
      <c r="AT87" s="91">
        <f>'2 кв.'!AT88+'1 кв.'!AT93</f>
        <v>0</v>
      </c>
      <c r="AU87" s="91">
        <f>'2 кв.'!AU88+'1 кв.'!AU93</f>
        <v>0</v>
      </c>
      <c r="AV87" s="91">
        <f>'2 кв.'!AV88+'1 кв.'!AV93</f>
        <v>0</v>
      </c>
      <c r="AW87" s="91">
        <f>'2 кв.'!AW88+'1 кв.'!AW93</f>
        <v>0</v>
      </c>
      <c r="AX87" s="91">
        <f>'2 кв.'!AX88+'1 кв.'!AX93</f>
        <v>0</v>
      </c>
      <c r="AY87" s="91">
        <f>'2 кв.'!AY88+'1 кв.'!AY93</f>
        <v>0</v>
      </c>
      <c r="AZ87" s="91">
        <f>'2 кв.'!AZ88+'1 кв.'!AZ93</f>
        <v>0</v>
      </c>
      <c r="BA87" s="91">
        <f>'2 кв.'!BA88+'1 кв.'!BA93</f>
        <v>0</v>
      </c>
      <c r="BB87" s="91">
        <f>'2 кв.'!BB88+'1 кв.'!BB93</f>
        <v>0</v>
      </c>
      <c r="BC87" s="91">
        <f>'2 кв.'!BC88+'1 кв.'!BC93</f>
        <v>0</v>
      </c>
      <c r="BD87" s="91">
        <f>'2 кв.'!BD88+'1 кв.'!BD93</f>
        <v>0</v>
      </c>
      <c r="BE87" s="91">
        <f>'2 кв.'!BE88+'1 кв.'!BE93</f>
        <v>0</v>
      </c>
      <c r="BF87" s="91">
        <f>'2 кв.'!BF88+'1 кв.'!BF93</f>
        <v>0</v>
      </c>
      <c r="BG87" s="91">
        <f>'2 кв.'!BG88+'1 кв.'!BG93</f>
        <v>0</v>
      </c>
      <c r="BH87" s="91">
        <f>'2 кв.'!BH88+'1 кв.'!BH93</f>
        <v>0</v>
      </c>
      <c r="BI87" s="91">
        <f>'2 кв.'!BI88+'1 кв.'!BI93</f>
        <v>0</v>
      </c>
      <c r="BJ87" s="91">
        <f>'2 кв.'!BJ88+'1 кв.'!BJ93</f>
        <v>0</v>
      </c>
      <c r="BK87" s="91">
        <f>'2 кв.'!BK88+'1 кв.'!BK93</f>
        <v>0</v>
      </c>
      <c r="BL87" s="91">
        <f>'2 кв.'!BL88+'1 кв.'!BL93</f>
        <v>0</v>
      </c>
      <c r="BM87" s="91">
        <f>'2 кв.'!BM88+'1 кв.'!BM93</f>
        <v>0</v>
      </c>
      <c r="BN87" s="91">
        <f>'2 кв.'!BN88+'1 кв.'!BN93</f>
        <v>0</v>
      </c>
      <c r="BO87" s="91">
        <f>'2 кв.'!BO88+'1 кв.'!BO93</f>
        <v>0</v>
      </c>
      <c r="BP87" s="91">
        <f>'2 кв.'!BP88+'1 кв.'!BP93</f>
        <v>0</v>
      </c>
      <c r="BQ87" s="91">
        <f>'2 кв.'!BQ88+'1 кв.'!BQ93</f>
        <v>0</v>
      </c>
      <c r="BR87" s="91">
        <f>'2 кв.'!BR88+'1 кв.'!BR93</f>
        <v>0</v>
      </c>
      <c r="BS87" s="91">
        <f>'2 кв.'!BS88+'1 кв.'!BS93</f>
        <v>0</v>
      </c>
      <c r="BT87" s="91">
        <f>'2 кв.'!BT88+'1 кв.'!BT93</f>
        <v>0</v>
      </c>
      <c r="BU87" s="91">
        <f>'2 кв.'!BU88+'1 кв.'!BU93</f>
        <v>0</v>
      </c>
      <c r="BV87" s="91">
        <f>'2 кв.'!BV88+'1 кв.'!BV93</f>
        <v>0</v>
      </c>
      <c r="BW87" s="91">
        <f>'2 кв.'!BW88+'1 кв.'!BW93</f>
        <v>0</v>
      </c>
      <c r="BX87" s="91">
        <f>'2 кв.'!BX88+'1 кв.'!BX93</f>
        <v>0</v>
      </c>
      <c r="BY87" s="91">
        <f>'2 кв.'!BY88+'1 кв.'!BY93</f>
        <v>0</v>
      </c>
      <c r="BZ87" s="91">
        <f>'2 кв.'!BZ88+'1 кв.'!BZ93</f>
        <v>0</v>
      </c>
      <c r="CA87" s="91">
        <f>'2 кв.'!CA88+'1 кв.'!CA93</f>
        <v>0</v>
      </c>
      <c r="CB87" s="91">
        <f>'2 кв.'!CB88+'1 кв.'!CB93</f>
        <v>0</v>
      </c>
      <c r="CC87" s="91">
        <f>'2 кв.'!CC88+'1 кв.'!CC93</f>
        <v>0</v>
      </c>
      <c r="CD87" s="91">
        <f>'2 кв.'!CD88+'1 кв.'!CD93</f>
        <v>0</v>
      </c>
      <c r="CE87" s="91">
        <f>'2 кв.'!CE88+'1 кв.'!CE93</f>
        <v>0</v>
      </c>
      <c r="CF87" s="91">
        <f>'2 кв.'!CF88+'1 кв.'!CF93</f>
        <v>0</v>
      </c>
      <c r="CG87" s="91">
        <f>'2 кв.'!CG88+'1 кв.'!CG93</f>
        <v>0</v>
      </c>
      <c r="CH87" s="91">
        <f>'2 кв.'!CH88+'1 кв.'!CH93</f>
        <v>0</v>
      </c>
      <c r="CI87" s="91">
        <f>'2 кв.'!CI88+'1 кв.'!CI93</f>
        <v>0</v>
      </c>
      <c r="CJ87" s="91">
        <f>'2 кв.'!CJ88+'1 кв.'!CJ93</f>
        <v>0</v>
      </c>
      <c r="CK87" s="91">
        <f>'2 кв.'!CK88+'1 кв.'!CK93</f>
        <v>0</v>
      </c>
      <c r="CL87" s="91">
        <f>'2 кв.'!CL88+'1 кв.'!CL93</f>
        <v>0</v>
      </c>
      <c r="CM87" s="91">
        <f>'2 кв.'!CM88+'1 кв.'!CM93</f>
        <v>0</v>
      </c>
      <c r="CN87" s="91">
        <f>'2 кв.'!CN88+'1 кв.'!CN93</f>
        <v>0</v>
      </c>
      <c r="CO87" s="91">
        <f>'2 кв.'!CO88+'1 кв.'!CO93</f>
        <v>0</v>
      </c>
      <c r="CP87" s="91">
        <f>'2 кв.'!CP88+'1 кв.'!CP93</f>
        <v>0</v>
      </c>
      <c r="CQ87" s="91">
        <f>'2 кв.'!CQ88+'1 кв.'!CQ93</f>
        <v>0</v>
      </c>
      <c r="CR87" s="91">
        <f>'2 кв.'!CR88+'1 кв.'!CR93</f>
        <v>0</v>
      </c>
      <c r="CS87" s="91">
        <f>'2 кв.'!CS88+'1 кв.'!CS93</f>
        <v>0</v>
      </c>
      <c r="CT87" s="91">
        <f>'2 кв.'!CT88+'1 кв.'!CT93</f>
        <v>0</v>
      </c>
      <c r="CU87" s="91">
        <f>'2 кв.'!CU88+'1 кв.'!CU93</f>
        <v>0</v>
      </c>
      <c r="CV87" s="91">
        <f>'2 кв.'!CV88+'1 кв.'!CV93</f>
        <v>0</v>
      </c>
      <c r="CW87" s="91">
        <f>'2 кв.'!CW88+'1 кв.'!CW93</f>
        <v>0</v>
      </c>
      <c r="CX87" s="91">
        <f>'2 кв.'!CX88+'1 кв.'!CX93</f>
        <v>0</v>
      </c>
      <c r="CY87" s="91">
        <f>'2 кв.'!CY88+'1 кв.'!CY93</f>
        <v>0</v>
      </c>
      <c r="CZ87" s="91">
        <f>'2 кв.'!CZ88+'1 кв.'!CZ93</f>
        <v>0</v>
      </c>
      <c r="DA87" s="91">
        <f>'2 кв.'!DA88+'1 кв.'!DA93</f>
        <v>0</v>
      </c>
      <c r="DB87" s="91">
        <f>'2 кв.'!DB88+'1 кв.'!DB93</f>
        <v>0</v>
      </c>
      <c r="DC87" s="91">
        <f>'2 кв.'!DC88+'1 кв.'!DC93</f>
        <v>0</v>
      </c>
      <c r="DD87" s="91">
        <f>'2 кв.'!DD88+'1 кв.'!DD93</f>
        <v>0</v>
      </c>
      <c r="DE87" s="91">
        <f>'2 кв.'!DE88+'1 кв.'!DE93</f>
        <v>0</v>
      </c>
      <c r="DF87" s="91">
        <f>'2 кв.'!DF88+'1 кв.'!DF93</f>
        <v>0</v>
      </c>
      <c r="DG87" s="91">
        <f>'2 кв.'!DG88+'1 кв.'!DG93</f>
        <v>0</v>
      </c>
      <c r="DH87" s="91">
        <f>'2 кв.'!DH88+'1 кв.'!DH93</f>
        <v>0</v>
      </c>
      <c r="DI87" s="91">
        <f>'2 кв.'!DI88+'1 кв.'!DI93</f>
        <v>0</v>
      </c>
      <c r="DJ87" s="91">
        <f>'2 кв.'!DJ88+'1 кв.'!DJ93</f>
        <v>0</v>
      </c>
      <c r="DK87" s="91">
        <f>'2 кв.'!DK88+'1 кв.'!DK93</f>
        <v>0</v>
      </c>
      <c r="DL87" s="91">
        <f>'2 кв.'!DL88+'1 кв.'!DL93</f>
        <v>0</v>
      </c>
      <c r="DM87" s="91">
        <f>'2 кв.'!DM88+'1 кв.'!DM93</f>
        <v>0</v>
      </c>
      <c r="DN87" s="91">
        <f>'2 кв.'!DN88+'1 кв.'!DN93</f>
        <v>0</v>
      </c>
      <c r="DO87" s="91">
        <f>'2 кв.'!DO88+'1 кв.'!DO93</f>
        <v>0</v>
      </c>
      <c r="DP87" s="91">
        <f>'2 кв.'!DP88+'1 кв.'!DP93</f>
        <v>0</v>
      </c>
      <c r="DQ87" s="91">
        <f>'2 кв.'!DQ88+'1 кв.'!DQ93</f>
        <v>0</v>
      </c>
      <c r="DR87" s="91">
        <f>'2 кв.'!DR88+'1 кв.'!DR93</f>
        <v>0</v>
      </c>
      <c r="DS87" s="91">
        <f>'2 кв.'!DS88+'1 кв.'!DS93</f>
        <v>0</v>
      </c>
      <c r="DT87" s="91">
        <f>'2 кв.'!DT88+'1 кв.'!DT93</f>
        <v>0</v>
      </c>
      <c r="DU87" s="91">
        <f>'2 кв.'!DU88+'1 кв.'!DU93</f>
        <v>0</v>
      </c>
      <c r="DV87" s="91">
        <f>'2 кв.'!DV88+'1 кв.'!DV93</f>
        <v>0</v>
      </c>
      <c r="DW87" s="91">
        <f>'2 кв.'!DW88+'1 кв.'!DW93</f>
        <v>0</v>
      </c>
      <c r="DX87" s="91">
        <f>'2 кв.'!DX88+'1 кв.'!DX93</f>
        <v>0</v>
      </c>
      <c r="DY87" s="91">
        <f>'2 кв.'!DY88+'1 кв.'!DY93</f>
        <v>0</v>
      </c>
      <c r="DZ87" s="91">
        <f>'2 кв.'!DZ88+'1 кв.'!DZ93</f>
        <v>0</v>
      </c>
      <c r="EA87" s="91">
        <f>'2 кв.'!EA88+'1 кв.'!EA93</f>
        <v>0</v>
      </c>
      <c r="EB87" s="91">
        <f>'2 кв.'!EB88+'1 кв.'!EB93</f>
        <v>0</v>
      </c>
      <c r="EC87" s="91">
        <f>'2 кв.'!EC88+'1 кв.'!EC93</f>
        <v>0</v>
      </c>
      <c r="ED87" s="91">
        <f>'2 кв.'!ED88+'1 кв.'!ED93</f>
        <v>0</v>
      </c>
      <c r="EE87" s="91">
        <f>'2 кв.'!EE88+'1 кв.'!EE93</f>
        <v>0</v>
      </c>
      <c r="EF87" s="91">
        <f>'2 кв.'!EF88+'1 кв.'!EF93</f>
        <v>0</v>
      </c>
      <c r="EG87" s="91">
        <f>'2 кв.'!EG88+'1 кв.'!EG93</f>
        <v>0</v>
      </c>
      <c r="EH87" s="91">
        <f>'2 кв.'!EH88+'1 кв.'!EH93</f>
        <v>0</v>
      </c>
      <c r="EI87" s="91">
        <f>'2 кв.'!EI88+'1 кв.'!EI93</f>
        <v>0</v>
      </c>
      <c r="EJ87" s="91">
        <f>'2 кв.'!EJ88+'1 кв.'!EJ93</f>
        <v>0</v>
      </c>
      <c r="EK87" s="91">
        <f>'2 кв.'!EK88+'1 кв.'!EK93</f>
        <v>0</v>
      </c>
      <c r="EL87" s="91">
        <f>'2 кв.'!EL88+'1 кв.'!EL93</f>
        <v>0</v>
      </c>
      <c r="EM87" s="91">
        <f>'2 кв.'!EM88+'1 кв.'!EM93</f>
        <v>0</v>
      </c>
      <c r="EN87" s="91">
        <f>'2 кв.'!EN88+'1 кв.'!EN93</f>
        <v>0</v>
      </c>
      <c r="EO87" s="91">
        <f>'2 кв.'!EO88+'1 кв.'!EO93</f>
        <v>0</v>
      </c>
      <c r="EP87" s="91">
        <f>'2 кв.'!EP88+'1 кв.'!EP93</f>
        <v>0</v>
      </c>
      <c r="EQ87" s="91">
        <f>'2 кв.'!EQ88+'1 кв.'!EQ93</f>
        <v>0</v>
      </c>
      <c r="ER87" s="91">
        <f>'2 кв.'!ER88+'1 кв.'!ER93</f>
        <v>0</v>
      </c>
      <c r="ES87" s="91">
        <f>'2 кв.'!ES88+'1 кв.'!ES93</f>
        <v>0</v>
      </c>
      <c r="ET87" s="91">
        <f>'2 кв.'!ET88+'1 кв.'!ET93</f>
        <v>0</v>
      </c>
      <c r="EU87" s="91">
        <f>'2 кв.'!EU88+'1 кв.'!EU93</f>
        <v>0</v>
      </c>
      <c r="EV87" s="91">
        <f>'2 кв.'!EV88+'1 кв.'!EV93</f>
        <v>0</v>
      </c>
      <c r="EW87" s="91">
        <f>'2 кв.'!EW88+'1 кв.'!EW93</f>
        <v>0</v>
      </c>
      <c r="EX87" s="91">
        <f>'2 кв.'!EX88+'1 кв.'!EX93</f>
        <v>0</v>
      </c>
      <c r="EY87" s="91">
        <f>'2 кв.'!EY88+'1 кв.'!EY93</f>
        <v>0</v>
      </c>
      <c r="EZ87" s="91">
        <f>'2 кв.'!EZ88+'1 кв.'!EZ93</f>
        <v>0</v>
      </c>
      <c r="FA87" s="91">
        <f>'2 кв.'!FA88+'1 кв.'!FA93</f>
        <v>0</v>
      </c>
      <c r="FB87" s="91">
        <f>'2 кв.'!FB88+'1 кв.'!FB93</f>
        <v>0</v>
      </c>
      <c r="FC87" s="91">
        <f>'2 кв.'!FC88+'1 кв.'!FC93</f>
        <v>0</v>
      </c>
      <c r="FD87" s="91">
        <f>'2 кв.'!FD88+'1 кв.'!FD93</f>
        <v>0</v>
      </c>
      <c r="FE87" s="91">
        <f>'2 кв.'!FE88+'1 кв.'!FE93</f>
        <v>0</v>
      </c>
      <c r="FF87" s="91">
        <f>'2 кв.'!FF88+'1 кв.'!FF93</f>
        <v>0</v>
      </c>
      <c r="FG87" s="91">
        <f>'2 кв.'!FG88+'1 кв.'!FG93</f>
        <v>0</v>
      </c>
      <c r="FH87" s="91">
        <f>'2 кв.'!FH88+'1 кв.'!FH93</f>
        <v>0</v>
      </c>
      <c r="FI87" s="91">
        <f>'2 кв.'!FI88+'1 кв.'!FI93</f>
        <v>0</v>
      </c>
      <c r="FJ87" s="91">
        <f>'2 кв.'!FJ88+'1 кв.'!FJ93</f>
        <v>0</v>
      </c>
      <c r="FK87" s="91">
        <f>'2 кв.'!FK88+'1 кв.'!FK93</f>
        <v>0</v>
      </c>
      <c r="FL87" s="91">
        <f>'2 кв.'!FL88+'1 кв.'!FL93</f>
        <v>0</v>
      </c>
      <c r="FM87" s="91">
        <f>'2 кв.'!FM88+'1 кв.'!FM93</f>
        <v>0</v>
      </c>
      <c r="FN87" s="91">
        <f>'2 кв.'!FN88+'1 кв.'!FN93</f>
        <v>0</v>
      </c>
      <c r="FO87" s="91">
        <f>'2 кв.'!FO88+'1 кв.'!FO93</f>
        <v>0</v>
      </c>
      <c r="FP87" s="91">
        <f>'2 кв.'!FP88+'1 кв.'!FP93</f>
        <v>0</v>
      </c>
      <c r="FQ87" s="91">
        <f>'2 кв.'!FQ88+'1 кв.'!FQ93</f>
        <v>0</v>
      </c>
      <c r="FR87" s="91">
        <f>'2 кв.'!FR88+'1 кв.'!FR93</f>
        <v>0</v>
      </c>
      <c r="FS87" s="91">
        <f>'2 кв.'!FS88+'1 кв.'!FS93</f>
        <v>0</v>
      </c>
      <c r="FT87" s="91">
        <f>'2 кв.'!FT88+'1 кв.'!FT93</f>
        <v>0</v>
      </c>
      <c r="FU87" s="91">
        <f>'2 кв.'!FU88+'1 кв.'!FU93</f>
        <v>0</v>
      </c>
      <c r="FV87" s="91">
        <f>'2 кв.'!FV88+'1 кв.'!FV93</f>
        <v>0</v>
      </c>
      <c r="FW87" s="91">
        <f>'2 кв.'!FW88+'1 кв.'!FW93</f>
        <v>0</v>
      </c>
      <c r="FX87" s="91">
        <f>'2 кв.'!FX88+'1 кв.'!FX93</f>
        <v>0</v>
      </c>
      <c r="FY87" s="91">
        <f>'2 кв.'!FY88+'1 кв.'!FY93</f>
        <v>0</v>
      </c>
      <c r="FZ87" s="91">
        <f>'2 кв.'!FZ88+'1 кв.'!FZ93</f>
        <v>0</v>
      </c>
      <c r="GA87" s="91">
        <f>'2 кв.'!GA88+'1 кв.'!GA93</f>
        <v>0</v>
      </c>
      <c r="GB87" s="91">
        <f>'2 кв.'!GB88+'1 кв.'!GB93</f>
        <v>0</v>
      </c>
      <c r="GC87" s="91">
        <f>'2 кв.'!GC88+'1 кв.'!GC93</f>
        <v>0</v>
      </c>
      <c r="GD87" s="91">
        <f>'2 кв.'!GD88+'1 кв.'!GD93</f>
        <v>0</v>
      </c>
      <c r="GE87" s="91">
        <f>'2 кв.'!GE88+'1 кв.'!GE93</f>
        <v>0</v>
      </c>
      <c r="GF87" s="91">
        <f>'2 кв.'!GF88+'1 кв.'!GF93</f>
        <v>0</v>
      </c>
      <c r="GG87" s="91">
        <f>'2 кв.'!GG88+'1 кв.'!GG93</f>
        <v>0</v>
      </c>
      <c r="GH87" s="91">
        <f>'2 кв.'!GH88+'1 кв.'!GH93</f>
        <v>0</v>
      </c>
      <c r="GI87" s="91">
        <f>'2 кв.'!GI88+'1 кв.'!GI93</f>
        <v>0</v>
      </c>
      <c r="GJ87" s="91">
        <f>'2 кв.'!GJ88+'1 кв.'!GJ93</f>
        <v>0</v>
      </c>
      <c r="GK87" s="91">
        <f>'2 кв.'!GK88+'1 кв.'!GK93</f>
        <v>0</v>
      </c>
      <c r="GL87" s="91">
        <f>'2 кв.'!GL88+'1 кв.'!GL93</f>
        <v>0</v>
      </c>
      <c r="GM87" s="91">
        <f>'2 кв.'!GM88+'1 кв.'!GM93</f>
        <v>0</v>
      </c>
      <c r="GN87" s="91">
        <f>'2 кв.'!GN88+'1 кв.'!GN93</f>
        <v>0</v>
      </c>
      <c r="GO87" s="91">
        <f>'2 кв.'!GO88+'1 кв.'!GO93</f>
        <v>0</v>
      </c>
      <c r="GP87" s="91">
        <f>'2 кв.'!GP88+'1 кв.'!GP93</f>
        <v>0</v>
      </c>
      <c r="GQ87" s="91">
        <f>'2 кв.'!GQ88+'1 кв.'!GQ93</f>
        <v>0</v>
      </c>
      <c r="GR87" s="91">
        <f>'2 кв.'!GR88+'1 кв.'!GR93</f>
        <v>0</v>
      </c>
      <c r="GS87" s="91">
        <f>'2 кв.'!GS88+'1 кв.'!GS93</f>
        <v>0</v>
      </c>
      <c r="GT87" s="91">
        <f>'2 кв.'!GT88+'1 кв.'!GT93</f>
        <v>0</v>
      </c>
      <c r="GU87" s="91">
        <f>'2 кв.'!GU88+'1 кв.'!GU93</f>
        <v>0</v>
      </c>
      <c r="GV87" s="91">
        <f>'2 кв.'!GV88+'1 кв.'!GV93</f>
        <v>0</v>
      </c>
      <c r="GW87" s="91">
        <f>'2 кв.'!GW88+'1 кв.'!GW93</f>
        <v>0</v>
      </c>
      <c r="GX87" s="91">
        <f>'2 кв.'!GX88+'1 кв.'!GX93</f>
        <v>0</v>
      </c>
      <c r="GY87" s="91">
        <f>'2 кв.'!GY88+'1 кв.'!GY93</f>
        <v>0</v>
      </c>
      <c r="GZ87" s="91">
        <f>'2 кв.'!GZ88+'1 кв.'!GZ93</f>
        <v>0</v>
      </c>
      <c r="HA87" s="91">
        <f>'2 кв.'!HA88+'1 кв.'!HA93</f>
        <v>0</v>
      </c>
      <c r="HB87" s="91">
        <f>'2 кв.'!HB88+'1 кв.'!HB93</f>
        <v>0</v>
      </c>
      <c r="HC87" s="91">
        <f>'2 кв.'!HC88+'1 кв.'!HC93</f>
        <v>0</v>
      </c>
      <c r="HD87" s="91">
        <f>'2 кв.'!HD88+'1 кв.'!HD93</f>
        <v>0</v>
      </c>
      <c r="HE87" s="91">
        <f>'2 кв.'!HE88+'1 кв.'!HE93</f>
        <v>0</v>
      </c>
      <c r="HF87" s="91">
        <f>'2 кв.'!HF88+'1 кв.'!HF93</f>
        <v>0</v>
      </c>
      <c r="HG87" s="91">
        <f>'2 кв.'!HG88+'1 кв.'!HG93</f>
        <v>0</v>
      </c>
      <c r="HH87" s="91">
        <f>'2 кв.'!HH88+'1 кв.'!HH93</f>
        <v>0</v>
      </c>
      <c r="HI87" s="91">
        <f>'2 кв.'!HI88+'1 кв.'!HI93</f>
        <v>0</v>
      </c>
      <c r="HJ87" s="91">
        <f>'2 кв.'!HJ88+'1 кв.'!HJ93</f>
        <v>0</v>
      </c>
      <c r="HK87" s="91">
        <f>'2 кв.'!HK88+'1 кв.'!HK93</f>
        <v>0</v>
      </c>
      <c r="HL87" s="91">
        <f>'2 кв.'!HL88+'1 кв.'!HL93</f>
        <v>0</v>
      </c>
      <c r="HM87" s="91">
        <f>'2 кв.'!HM88+'1 кв.'!HM93</f>
        <v>0</v>
      </c>
      <c r="HN87" s="91">
        <f>'2 кв.'!HN88+'1 кв.'!HN93</f>
        <v>0</v>
      </c>
      <c r="HO87" s="91">
        <f>'2 кв.'!HO88+'1 кв.'!HO93</f>
        <v>0</v>
      </c>
      <c r="HP87" s="91">
        <f>'2 кв.'!HP88+'1 кв.'!HP93</f>
        <v>0</v>
      </c>
      <c r="HQ87" s="91">
        <f>'2 кв.'!HQ88+'1 кв.'!HQ93</f>
        <v>0</v>
      </c>
      <c r="HR87" s="91">
        <f>'2 кв.'!HR88+'1 кв.'!HR93</f>
        <v>0</v>
      </c>
      <c r="HS87" s="91">
        <f>'2 кв.'!HS88+'1 кв.'!HS93</f>
        <v>0</v>
      </c>
      <c r="HT87" s="91">
        <f>'2 кв.'!HT88+'1 кв.'!HT93</f>
        <v>0</v>
      </c>
      <c r="HU87" s="91">
        <f>'2 кв.'!HU88+'1 кв.'!HU93</f>
        <v>0</v>
      </c>
      <c r="HV87" s="91">
        <f>'2 кв.'!HV88+'1 кв.'!HV93</f>
        <v>0</v>
      </c>
      <c r="HW87" s="91">
        <f>'2 кв.'!HW88+'1 кв.'!HW93</f>
        <v>0</v>
      </c>
      <c r="HX87" s="91">
        <f>'2 кв.'!HX88+'1 кв.'!HX93</f>
        <v>0</v>
      </c>
      <c r="HY87" s="91">
        <f>'2 кв.'!HY88+'1 кв.'!HY93</f>
        <v>0</v>
      </c>
      <c r="HZ87" s="91">
        <f>'2 кв.'!HZ88+'1 кв.'!HZ93</f>
        <v>0</v>
      </c>
      <c r="IA87" s="91">
        <f>'2 кв.'!IA88+'1 кв.'!IA93</f>
        <v>0</v>
      </c>
      <c r="IB87" s="91">
        <f>'2 кв.'!IB88+'1 кв.'!IB93</f>
        <v>0</v>
      </c>
      <c r="IC87" s="91">
        <f>'2 кв.'!IC88+'1 кв.'!IC93</f>
        <v>0</v>
      </c>
      <c r="ID87" s="91">
        <f>'2 кв.'!ID88+'1 кв.'!ID93</f>
        <v>0</v>
      </c>
      <c r="IE87" s="91">
        <f>'2 кв.'!IE88+'1 кв.'!IE93</f>
        <v>0</v>
      </c>
      <c r="IF87" s="91">
        <f>'2 кв.'!IF88+'1 кв.'!IF93</f>
        <v>0</v>
      </c>
    </row>
    <row r="88" spans="1:240" ht="13.5" customHeight="1">
      <c r="A88" s="15" t="s">
        <v>110</v>
      </c>
      <c r="B88" s="53" t="s">
        <v>119</v>
      </c>
      <c r="C88" s="16" t="s">
        <v>17</v>
      </c>
      <c r="D88" s="84">
        <f t="shared" si="8"/>
        <v>0</v>
      </c>
      <c r="E88" s="77">
        <f t="shared" si="9"/>
        <v>0</v>
      </c>
      <c r="F88" s="77"/>
      <c r="G88" s="126">
        <f>'2 кв.'!G89+'1 кв.'!G94</f>
        <v>0</v>
      </c>
      <c r="H88" s="126">
        <f>'2 кв.'!H89+'1 кв.'!H94</f>
        <v>0</v>
      </c>
      <c r="I88" s="126">
        <f>'2 кв.'!I89+'1 кв.'!I94</f>
        <v>0</v>
      </c>
      <c r="J88" s="126">
        <f>'2 кв.'!J89+'1 кв.'!J94</f>
        <v>0</v>
      </c>
      <c r="K88" s="126">
        <f>'2 кв.'!K89+'1 кв.'!K94</f>
        <v>0</v>
      </c>
      <c r="L88" s="126">
        <f>'2 кв.'!L89+'1 кв.'!L94</f>
        <v>0</v>
      </c>
      <c r="M88" s="126">
        <f>'2 кв.'!M89+'1 кв.'!M94</f>
        <v>0</v>
      </c>
      <c r="N88" s="126">
        <f>'2 кв.'!N89+'1 кв.'!N94</f>
        <v>0</v>
      </c>
      <c r="O88" s="126">
        <f>'2 кв.'!O89+'1 кв.'!O94</f>
        <v>0</v>
      </c>
      <c r="P88" s="126">
        <f>'2 кв.'!P89+'1 кв.'!P94</f>
        <v>0</v>
      </c>
      <c r="Q88" s="126">
        <f>'2 кв.'!Q89+'1 кв.'!Q94</f>
        <v>0</v>
      </c>
      <c r="R88" s="126">
        <f>'2 кв.'!R89+'1 кв.'!R94</f>
        <v>0</v>
      </c>
      <c r="S88" s="126">
        <f>'2 кв.'!S89+'1 кв.'!S94</f>
        <v>0</v>
      </c>
      <c r="T88" s="126">
        <f>'2 кв.'!T89+'1 кв.'!T94</f>
        <v>0</v>
      </c>
      <c r="U88" s="126">
        <f>'2 кв.'!U89+'1 кв.'!U94</f>
        <v>0</v>
      </c>
      <c r="V88" s="126">
        <f>'2 кв.'!V89+'1 кв.'!V94</f>
        <v>0</v>
      </c>
      <c r="W88" s="126">
        <f>'2 кв.'!W89+'1 кв.'!W94</f>
        <v>0</v>
      </c>
      <c r="X88" s="126">
        <f>'2 кв.'!X89+'1 кв.'!X94</f>
        <v>0</v>
      </c>
      <c r="Y88" s="126">
        <f>'2 кв.'!Y89+'1 кв.'!Y94</f>
        <v>0</v>
      </c>
      <c r="Z88" s="126">
        <f>'2 кв.'!Z89+'1 кв.'!Z94</f>
        <v>0</v>
      </c>
      <c r="AA88" s="126">
        <f>'2 кв.'!AA89+'1 кв.'!AA94</f>
        <v>0</v>
      </c>
      <c r="AB88" s="126">
        <f>'2 кв.'!AB89+'1 кв.'!AB94</f>
        <v>0</v>
      </c>
      <c r="AC88" s="126">
        <f>'2 кв.'!AC89+'1 кв.'!AC94</f>
        <v>0</v>
      </c>
      <c r="AD88" s="126">
        <f>'2 кв.'!AD89+'1 кв.'!AD94</f>
        <v>0</v>
      </c>
      <c r="AE88" s="126">
        <f>'2 кв.'!AE89+'1 кв.'!AE94</f>
        <v>0</v>
      </c>
      <c r="AF88" s="126">
        <f>'2 кв.'!AF89+'1 кв.'!AF94</f>
        <v>0</v>
      </c>
      <c r="AG88" s="126">
        <f>'2 кв.'!AG89+'1 кв.'!AG94</f>
        <v>0</v>
      </c>
      <c r="AH88" s="126">
        <f>'2 кв.'!AH89+'1 кв.'!AH94</f>
        <v>0</v>
      </c>
      <c r="AI88" s="126">
        <f>'2 кв.'!AI89+'1 кв.'!AI94</f>
        <v>0</v>
      </c>
      <c r="AJ88" s="126">
        <f>'2 кв.'!AJ89+'1 кв.'!AJ94</f>
        <v>0</v>
      </c>
      <c r="AK88" s="126">
        <f>'2 кв.'!AK89+'1 кв.'!AK94</f>
        <v>0</v>
      </c>
      <c r="AL88" s="126">
        <f>'2 кв.'!AL89+'1 кв.'!AL94</f>
        <v>0</v>
      </c>
      <c r="AM88" s="126">
        <f>'2 кв.'!AM89+'1 кв.'!AM94</f>
        <v>0</v>
      </c>
      <c r="AN88" s="126">
        <f>'2 кв.'!AN89+'1 кв.'!AN94</f>
        <v>0</v>
      </c>
      <c r="AO88" s="126">
        <f>'2 кв.'!AO89+'1 кв.'!AO94</f>
        <v>0</v>
      </c>
      <c r="AP88" s="126">
        <f>'2 кв.'!AP89+'1 кв.'!AP94</f>
        <v>0</v>
      </c>
      <c r="AQ88" s="126">
        <f>'2 кв.'!AQ89+'1 кв.'!AQ94</f>
        <v>0</v>
      </c>
      <c r="AR88" s="126">
        <f>'2 кв.'!AR89+'1 кв.'!AR94</f>
        <v>0</v>
      </c>
      <c r="AS88" s="126">
        <f>'2 кв.'!AS89+'1 кв.'!AS94</f>
        <v>0</v>
      </c>
      <c r="AT88" s="126">
        <f>'2 кв.'!AT89+'1 кв.'!AT94</f>
        <v>0</v>
      </c>
      <c r="AU88" s="126">
        <f>'2 кв.'!AU89+'1 кв.'!AU94</f>
        <v>0</v>
      </c>
      <c r="AV88" s="126">
        <f>'2 кв.'!AV89+'1 кв.'!AV94</f>
        <v>0</v>
      </c>
      <c r="AW88" s="126">
        <f>'2 кв.'!AW89+'1 кв.'!AW94</f>
        <v>0</v>
      </c>
      <c r="AX88" s="126">
        <f>'2 кв.'!AX89+'1 кв.'!AX94</f>
        <v>0</v>
      </c>
      <c r="AY88" s="126">
        <f>'2 кв.'!AY89+'1 кв.'!AY94</f>
        <v>0</v>
      </c>
      <c r="AZ88" s="126">
        <f>'2 кв.'!AZ89+'1 кв.'!AZ94</f>
        <v>0</v>
      </c>
      <c r="BA88" s="126">
        <f>'2 кв.'!BA89+'1 кв.'!BA94</f>
        <v>0</v>
      </c>
      <c r="BB88" s="126">
        <f>'2 кв.'!BB89+'1 кв.'!BB94</f>
        <v>0</v>
      </c>
      <c r="BC88" s="126">
        <f>'2 кв.'!BC89+'1 кв.'!BC94</f>
        <v>0</v>
      </c>
      <c r="BD88" s="126">
        <f>'2 кв.'!BD89+'1 кв.'!BD94</f>
        <v>0</v>
      </c>
      <c r="BE88" s="126">
        <f>'2 кв.'!BE89+'1 кв.'!BE94</f>
        <v>0</v>
      </c>
      <c r="BF88" s="126">
        <f>'2 кв.'!BF89+'1 кв.'!BF94</f>
        <v>0</v>
      </c>
      <c r="BG88" s="126">
        <f>'2 кв.'!BG89+'1 кв.'!BG94</f>
        <v>0</v>
      </c>
      <c r="BH88" s="126">
        <f>'2 кв.'!BH89+'1 кв.'!BH94</f>
        <v>0</v>
      </c>
      <c r="BI88" s="126">
        <f>'2 кв.'!BI89+'1 кв.'!BI94</f>
        <v>0</v>
      </c>
      <c r="BJ88" s="126">
        <f>'2 кв.'!BJ89+'1 кв.'!BJ94</f>
        <v>0</v>
      </c>
      <c r="BK88" s="126">
        <f>'2 кв.'!BK89+'1 кв.'!BK94</f>
        <v>0</v>
      </c>
      <c r="BL88" s="126">
        <f>'2 кв.'!BL89+'1 кв.'!BL94</f>
        <v>0</v>
      </c>
      <c r="BM88" s="126">
        <f>'2 кв.'!BM89+'1 кв.'!BM94</f>
        <v>0</v>
      </c>
      <c r="BN88" s="126">
        <f>'2 кв.'!BN89+'1 кв.'!BN94</f>
        <v>0</v>
      </c>
      <c r="BO88" s="126">
        <f>'2 кв.'!BO89+'1 кв.'!BO94</f>
        <v>0</v>
      </c>
      <c r="BP88" s="126">
        <f>'2 кв.'!BP89+'1 кв.'!BP94</f>
        <v>0</v>
      </c>
      <c r="BQ88" s="126">
        <f>'2 кв.'!BQ89+'1 кв.'!BQ94</f>
        <v>0</v>
      </c>
      <c r="BR88" s="126">
        <f>'2 кв.'!BR89+'1 кв.'!BR94</f>
        <v>0</v>
      </c>
      <c r="BS88" s="126">
        <f>'2 кв.'!BS89+'1 кв.'!BS94</f>
        <v>0</v>
      </c>
      <c r="BT88" s="126">
        <f>'2 кв.'!BT89+'1 кв.'!BT94</f>
        <v>0</v>
      </c>
      <c r="BU88" s="126">
        <f>'2 кв.'!BU89+'1 кв.'!BU94</f>
        <v>0</v>
      </c>
      <c r="BV88" s="126">
        <f>'2 кв.'!BV89+'1 кв.'!BV94</f>
        <v>0</v>
      </c>
      <c r="BW88" s="126">
        <f>'2 кв.'!BW89+'1 кв.'!BW94</f>
        <v>0</v>
      </c>
      <c r="BX88" s="126">
        <f>'2 кв.'!BX89+'1 кв.'!BX94</f>
        <v>0</v>
      </c>
      <c r="BY88" s="126">
        <f>'2 кв.'!BY89+'1 кв.'!BY94</f>
        <v>0</v>
      </c>
      <c r="BZ88" s="126">
        <f>'2 кв.'!BZ89+'1 кв.'!BZ94</f>
        <v>0</v>
      </c>
      <c r="CA88" s="126">
        <f>'2 кв.'!CA89+'1 кв.'!CA94</f>
        <v>0</v>
      </c>
      <c r="CB88" s="126">
        <f>'2 кв.'!CB89+'1 кв.'!CB94</f>
        <v>0</v>
      </c>
      <c r="CC88" s="126">
        <f>'2 кв.'!CC89+'1 кв.'!CC94</f>
        <v>0</v>
      </c>
      <c r="CD88" s="126">
        <f>'2 кв.'!CD89+'1 кв.'!CD94</f>
        <v>0</v>
      </c>
      <c r="CE88" s="126">
        <f>'2 кв.'!CE89+'1 кв.'!CE94</f>
        <v>0</v>
      </c>
      <c r="CF88" s="126">
        <f>'2 кв.'!CF89+'1 кв.'!CF94</f>
        <v>0</v>
      </c>
      <c r="CG88" s="126">
        <f>'2 кв.'!CG89+'1 кв.'!CG94</f>
        <v>0</v>
      </c>
      <c r="CH88" s="126">
        <f>'2 кв.'!CH89+'1 кв.'!CH94</f>
        <v>0</v>
      </c>
      <c r="CI88" s="126">
        <f>'2 кв.'!CI89+'1 кв.'!CI94</f>
        <v>0</v>
      </c>
      <c r="CJ88" s="126">
        <f>'2 кв.'!CJ89+'1 кв.'!CJ94</f>
        <v>0</v>
      </c>
      <c r="CK88" s="126">
        <f>'2 кв.'!CK89+'1 кв.'!CK94</f>
        <v>0</v>
      </c>
      <c r="CL88" s="126">
        <f>'2 кв.'!CL89+'1 кв.'!CL94</f>
        <v>0</v>
      </c>
      <c r="CM88" s="126">
        <f>'2 кв.'!CM89+'1 кв.'!CM94</f>
        <v>0</v>
      </c>
      <c r="CN88" s="126">
        <f>'2 кв.'!CN89+'1 кв.'!CN94</f>
        <v>0</v>
      </c>
      <c r="CO88" s="126">
        <f>'2 кв.'!CO89+'1 кв.'!CO94</f>
        <v>0</v>
      </c>
      <c r="CP88" s="126">
        <f>'2 кв.'!CP89+'1 кв.'!CP94</f>
        <v>0</v>
      </c>
      <c r="CQ88" s="126">
        <f>'2 кв.'!CQ89+'1 кв.'!CQ94</f>
        <v>0</v>
      </c>
      <c r="CR88" s="126">
        <f>'2 кв.'!CR89+'1 кв.'!CR94</f>
        <v>0</v>
      </c>
      <c r="CS88" s="126">
        <f>'2 кв.'!CS89+'1 кв.'!CS94</f>
        <v>0</v>
      </c>
      <c r="CT88" s="126">
        <f>'2 кв.'!CT89+'1 кв.'!CT94</f>
        <v>0</v>
      </c>
      <c r="CU88" s="126">
        <f>'2 кв.'!CU89+'1 кв.'!CU94</f>
        <v>0</v>
      </c>
      <c r="CV88" s="126">
        <f>'2 кв.'!CV89+'1 кв.'!CV94</f>
        <v>0</v>
      </c>
      <c r="CW88" s="126">
        <f>'2 кв.'!CW89+'1 кв.'!CW94</f>
        <v>0</v>
      </c>
      <c r="CX88" s="126">
        <f>'2 кв.'!CX89+'1 кв.'!CX94</f>
        <v>0</v>
      </c>
      <c r="CY88" s="126">
        <f>'2 кв.'!CY89+'1 кв.'!CY94</f>
        <v>0</v>
      </c>
      <c r="CZ88" s="126">
        <f>'2 кв.'!CZ89+'1 кв.'!CZ94</f>
        <v>0</v>
      </c>
      <c r="DA88" s="126">
        <f>'2 кв.'!DA89+'1 кв.'!DA94</f>
        <v>0</v>
      </c>
      <c r="DB88" s="126">
        <f>'2 кв.'!DB89+'1 кв.'!DB94</f>
        <v>0</v>
      </c>
      <c r="DC88" s="126">
        <f>'2 кв.'!DC89+'1 кв.'!DC94</f>
        <v>0</v>
      </c>
      <c r="DD88" s="126">
        <f>'2 кв.'!DD89+'1 кв.'!DD94</f>
        <v>0</v>
      </c>
      <c r="DE88" s="126">
        <f>'2 кв.'!DE89+'1 кв.'!DE94</f>
        <v>0</v>
      </c>
      <c r="DF88" s="126">
        <f>'2 кв.'!DF89+'1 кв.'!DF94</f>
        <v>0</v>
      </c>
      <c r="DG88" s="126">
        <f>'2 кв.'!DG89+'1 кв.'!DG94</f>
        <v>0</v>
      </c>
      <c r="DH88" s="126">
        <f>'2 кв.'!DH89+'1 кв.'!DH94</f>
        <v>0</v>
      </c>
      <c r="DI88" s="126">
        <f>'2 кв.'!DI89+'1 кв.'!DI94</f>
        <v>0</v>
      </c>
      <c r="DJ88" s="126">
        <f>'2 кв.'!DJ89+'1 кв.'!DJ94</f>
        <v>0</v>
      </c>
      <c r="DK88" s="126">
        <f>'2 кв.'!DK89+'1 кв.'!DK94</f>
        <v>0</v>
      </c>
      <c r="DL88" s="126">
        <f>'2 кв.'!DL89+'1 кв.'!DL94</f>
        <v>0</v>
      </c>
      <c r="DM88" s="126">
        <f>'2 кв.'!DM89+'1 кв.'!DM94</f>
        <v>0</v>
      </c>
      <c r="DN88" s="126">
        <f>'2 кв.'!DN89+'1 кв.'!DN94</f>
        <v>0</v>
      </c>
      <c r="DO88" s="126">
        <f>'2 кв.'!DO89+'1 кв.'!DO94</f>
        <v>0</v>
      </c>
      <c r="DP88" s="126">
        <f>'2 кв.'!DP89+'1 кв.'!DP94</f>
        <v>0</v>
      </c>
      <c r="DQ88" s="126">
        <f>'2 кв.'!DQ89+'1 кв.'!DQ94</f>
        <v>0</v>
      </c>
      <c r="DR88" s="126">
        <f>'2 кв.'!DR89+'1 кв.'!DR94</f>
        <v>0</v>
      </c>
      <c r="DS88" s="126">
        <f>'2 кв.'!DS89+'1 кв.'!DS94</f>
        <v>0</v>
      </c>
      <c r="DT88" s="126">
        <f>'2 кв.'!DT89+'1 кв.'!DT94</f>
        <v>0</v>
      </c>
      <c r="DU88" s="126">
        <f>'2 кв.'!DU89+'1 кв.'!DU94</f>
        <v>0</v>
      </c>
      <c r="DV88" s="126">
        <f>'2 кв.'!DV89+'1 кв.'!DV94</f>
        <v>0</v>
      </c>
      <c r="DW88" s="126">
        <f>'2 кв.'!DW89+'1 кв.'!DW94</f>
        <v>0</v>
      </c>
      <c r="DX88" s="126">
        <f>'2 кв.'!DX89+'1 кв.'!DX94</f>
        <v>0</v>
      </c>
      <c r="DY88" s="126">
        <f>'2 кв.'!DY89+'1 кв.'!DY94</f>
        <v>0</v>
      </c>
      <c r="DZ88" s="126">
        <f>'2 кв.'!DZ89+'1 кв.'!DZ94</f>
        <v>0</v>
      </c>
      <c r="EA88" s="126">
        <f>'2 кв.'!EA89+'1 кв.'!EA94</f>
        <v>0</v>
      </c>
      <c r="EB88" s="126">
        <f>'2 кв.'!EB89+'1 кв.'!EB94</f>
        <v>0</v>
      </c>
      <c r="EC88" s="126">
        <f>'2 кв.'!EC89+'1 кв.'!EC94</f>
        <v>0</v>
      </c>
      <c r="ED88" s="126">
        <f>'2 кв.'!ED89+'1 кв.'!ED94</f>
        <v>0</v>
      </c>
      <c r="EE88" s="126">
        <f>'2 кв.'!EE89+'1 кв.'!EE94</f>
        <v>0</v>
      </c>
      <c r="EF88" s="126">
        <f>'2 кв.'!EF89+'1 кв.'!EF94</f>
        <v>0</v>
      </c>
      <c r="EG88" s="126">
        <f>'2 кв.'!EG89+'1 кв.'!EG94</f>
        <v>0</v>
      </c>
      <c r="EH88" s="126">
        <f>'2 кв.'!EH89+'1 кв.'!EH94</f>
        <v>0</v>
      </c>
      <c r="EI88" s="126">
        <f>'2 кв.'!EI89+'1 кв.'!EI94</f>
        <v>0</v>
      </c>
      <c r="EJ88" s="126">
        <f>'2 кв.'!EJ89+'1 кв.'!EJ94</f>
        <v>0</v>
      </c>
      <c r="EK88" s="126">
        <f>'2 кв.'!EK89+'1 кв.'!EK94</f>
        <v>0</v>
      </c>
      <c r="EL88" s="126">
        <f>'2 кв.'!EL89+'1 кв.'!EL94</f>
        <v>0</v>
      </c>
      <c r="EM88" s="126">
        <f>'2 кв.'!EM89+'1 кв.'!EM94</f>
        <v>0</v>
      </c>
      <c r="EN88" s="126">
        <f>'2 кв.'!EN89+'1 кв.'!EN94</f>
        <v>0</v>
      </c>
      <c r="EO88" s="126">
        <f>'2 кв.'!EO89+'1 кв.'!EO94</f>
        <v>0</v>
      </c>
      <c r="EP88" s="126">
        <f>'2 кв.'!EP89+'1 кв.'!EP94</f>
        <v>0</v>
      </c>
      <c r="EQ88" s="126">
        <f>'2 кв.'!EQ89+'1 кв.'!EQ94</f>
        <v>0</v>
      </c>
      <c r="ER88" s="126">
        <f>'2 кв.'!ER89+'1 кв.'!ER94</f>
        <v>0</v>
      </c>
      <c r="ES88" s="126">
        <f>'2 кв.'!ES89+'1 кв.'!ES94</f>
        <v>0</v>
      </c>
      <c r="ET88" s="126">
        <f>'2 кв.'!ET89+'1 кв.'!ET94</f>
        <v>0</v>
      </c>
      <c r="EU88" s="126">
        <f>'2 кв.'!EU89+'1 кв.'!EU94</f>
        <v>0</v>
      </c>
      <c r="EV88" s="126">
        <f>'2 кв.'!EV89+'1 кв.'!EV94</f>
        <v>0</v>
      </c>
      <c r="EW88" s="126">
        <f>'2 кв.'!EW89+'1 кв.'!EW94</f>
        <v>0</v>
      </c>
      <c r="EX88" s="126">
        <f>'2 кв.'!EX89+'1 кв.'!EX94</f>
        <v>0</v>
      </c>
      <c r="EY88" s="126">
        <f>'2 кв.'!EY89+'1 кв.'!EY94</f>
        <v>0</v>
      </c>
      <c r="EZ88" s="126">
        <f>'2 кв.'!EZ89+'1 кв.'!EZ94</f>
        <v>0</v>
      </c>
      <c r="FA88" s="126">
        <f>'2 кв.'!FA89+'1 кв.'!FA94</f>
        <v>0</v>
      </c>
      <c r="FB88" s="126">
        <f>'2 кв.'!FB89+'1 кв.'!FB94</f>
        <v>0</v>
      </c>
      <c r="FC88" s="126">
        <f>'2 кв.'!FC89+'1 кв.'!FC94</f>
        <v>0</v>
      </c>
      <c r="FD88" s="126">
        <f>'2 кв.'!FD89+'1 кв.'!FD94</f>
        <v>0</v>
      </c>
      <c r="FE88" s="126">
        <f>'2 кв.'!FE89+'1 кв.'!FE94</f>
        <v>0</v>
      </c>
      <c r="FF88" s="126">
        <f>'2 кв.'!FF89+'1 кв.'!FF94</f>
        <v>0</v>
      </c>
      <c r="FG88" s="126">
        <f>'2 кв.'!FG89+'1 кв.'!FG94</f>
        <v>0</v>
      </c>
      <c r="FH88" s="126">
        <f>'2 кв.'!FH89+'1 кв.'!FH94</f>
        <v>0</v>
      </c>
      <c r="FI88" s="126">
        <f>'2 кв.'!FI89+'1 кв.'!FI94</f>
        <v>0</v>
      </c>
      <c r="FJ88" s="126">
        <f>'2 кв.'!FJ89+'1 кв.'!FJ94</f>
        <v>0</v>
      </c>
      <c r="FK88" s="126">
        <f>'2 кв.'!FK89+'1 кв.'!FK94</f>
        <v>0</v>
      </c>
      <c r="FL88" s="126">
        <f>'2 кв.'!FL89+'1 кв.'!FL94</f>
        <v>0</v>
      </c>
      <c r="FM88" s="126">
        <f>'2 кв.'!FM89+'1 кв.'!FM94</f>
        <v>0</v>
      </c>
      <c r="FN88" s="126">
        <f>'2 кв.'!FN89+'1 кв.'!FN94</f>
        <v>0</v>
      </c>
      <c r="FO88" s="126">
        <f>'2 кв.'!FO89+'1 кв.'!FO94</f>
        <v>0</v>
      </c>
      <c r="FP88" s="126">
        <f>'2 кв.'!FP89+'1 кв.'!FP94</f>
        <v>0</v>
      </c>
      <c r="FQ88" s="126">
        <f>'2 кв.'!FQ89+'1 кв.'!FQ94</f>
        <v>0</v>
      </c>
      <c r="FR88" s="126">
        <f>'2 кв.'!FR89+'1 кв.'!FR94</f>
        <v>0</v>
      </c>
      <c r="FS88" s="126">
        <f>'2 кв.'!FS89+'1 кв.'!FS94</f>
        <v>0</v>
      </c>
      <c r="FT88" s="126">
        <f>'2 кв.'!FT89+'1 кв.'!FT94</f>
        <v>0</v>
      </c>
      <c r="FU88" s="126">
        <f>'2 кв.'!FU89+'1 кв.'!FU94</f>
        <v>0</v>
      </c>
      <c r="FV88" s="126">
        <f>'2 кв.'!FV89+'1 кв.'!FV94</f>
        <v>0</v>
      </c>
      <c r="FW88" s="126">
        <f>'2 кв.'!FW89+'1 кв.'!FW94</f>
        <v>0</v>
      </c>
      <c r="FX88" s="126">
        <f>'2 кв.'!FX89+'1 кв.'!FX94</f>
        <v>0</v>
      </c>
      <c r="FY88" s="126">
        <f>'2 кв.'!FY89+'1 кв.'!FY94</f>
        <v>0</v>
      </c>
      <c r="FZ88" s="126">
        <f>'2 кв.'!FZ89+'1 кв.'!FZ94</f>
        <v>0</v>
      </c>
      <c r="GA88" s="126">
        <f>'2 кв.'!GA89+'1 кв.'!GA94</f>
        <v>0</v>
      </c>
      <c r="GB88" s="126">
        <f>'2 кв.'!GB89+'1 кв.'!GB94</f>
        <v>0</v>
      </c>
      <c r="GC88" s="126">
        <f>'2 кв.'!GC89+'1 кв.'!GC94</f>
        <v>0</v>
      </c>
      <c r="GD88" s="126">
        <f>'2 кв.'!GD89+'1 кв.'!GD94</f>
        <v>0</v>
      </c>
      <c r="GE88" s="126">
        <f>'2 кв.'!GE89+'1 кв.'!GE94</f>
        <v>0</v>
      </c>
      <c r="GF88" s="126">
        <f>'2 кв.'!GF89+'1 кв.'!GF94</f>
        <v>0</v>
      </c>
      <c r="GG88" s="126">
        <f>'2 кв.'!GG89+'1 кв.'!GG94</f>
        <v>0</v>
      </c>
      <c r="GH88" s="126">
        <f>'2 кв.'!GH89+'1 кв.'!GH94</f>
        <v>0</v>
      </c>
      <c r="GI88" s="126">
        <f>'2 кв.'!GI89+'1 кв.'!GI94</f>
        <v>0</v>
      </c>
      <c r="GJ88" s="126">
        <f>'2 кв.'!GJ89+'1 кв.'!GJ94</f>
        <v>0</v>
      </c>
      <c r="GK88" s="126">
        <f>'2 кв.'!GK89+'1 кв.'!GK94</f>
        <v>0</v>
      </c>
      <c r="GL88" s="126">
        <f>'2 кв.'!GL89+'1 кв.'!GL94</f>
        <v>0</v>
      </c>
      <c r="GM88" s="126">
        <f>'2 кв.'!GM89+'1 кв.'!GM94</f>
        <v>0</v>
      </c>
      <c r="GN88" s="126">
        <f>'2 кв.'!GN89+'1 кв.'!GN94</f>
        <v>0</v>
      </c>
      <c r="GO88" s="126">
        <f>'2 кв.'!GO89+'1 кв.'!GO94</f>
        <v>0</v>
      </c>
      <c r="GP88" s="126">
        <f>'2 кв.'!GP89+'1 кв.'!GP94</f>
        <v>0</v>
      </c>
      <c r="GQ88" s="126">
        <f>'2 кв.'!GQ89+'1 кв.'!GQ94</f>
        <v>0</v>
      </c>
      <c r="GR88" s="126">
        <f>'2 кв.'!GR89+'1 кв.'!GR94</f>
        <v>0</v>
      </c>
      <c r="GS88" s="126">
        <f>'2 кв.'!GS89+'1 кв.'!GS94</f>
        <v>0</v>
      </c>
      <c r="GT88" s="126">
        <f>'2 кв.'!GT89+'1 кв.'!GT94</f>
        <v>0</v>
      </c>
      <c r="GU88" s="126">
        <f>'2 кв.'!GU89+'1 кв.'!GU94</f>
        <v>0</v>
      </c>
      <c r="GV88" s="126">
        <f>'2 кв.'!GV89+'1 кв.'!GV94</f>
        <v>0</v>
      </c>
      <c r="GW88" s="126">
        <f>'2 кв.'!GW89+'1 кв.'!GW94</f>
        <v>0</v>
      </c>
      <c r="GX88" s="126">
        <f>'2 кв.'!GX89+'1 кв.'!GX94</f>
        <v>0</v>
      </c>
      <c r="GY88" s="126">
        <f>'2 кв.'!GY89+'1 кв.'!GY94</f>
        <v>0</v>
      </c>
      <c r="GZ88" s="126">
        <f>'2 кв.'!GZ89+'1 кв.'!GZ94</f>
        <v>0</v>
      </c>
      <c r="HA88" s="126">
        <f>'2 кв.'!HA89+'1 кв.'!HA94</f>
        <v>0</v>
      </c>
      <c r="HB88" s="126">
        <f>'2 кв.'!HB89+'1 кв.'!HB94</f>
        <v>0</v>
      </c>
      <c r="HC88" s="126">
        <f>'2 кв.'!HC89+'1 кв.'!HC94</f>
        <v>0</v>
      </c>
      <c r="HD88" s="126">
        <f>'2 кв.'!HD89+'1 кв.'!HD94</f>
        <v>0</v>
      </c>
      <c r="HE88" s="126">
        <f>'2 кв.'!HE89+'1 кв.'!HE94</f>
        <v>0</v>
      </c>
      <c r="HF88" s="126">
        <f>'2 кв.'!HF89+'1 кв.'!HF94</f>
        <v>0</v>
      </c>
      <c r="HG88" s="126">
        <f>'2 кв.'!HG89+'1 кв.'!HG94</f>
        <v>0</v>
      </c>
      <c r="HH88" s="126">
        <f>'2 кв.'!HH89+'1 кв.'!HH94</f>
        <v>0</v>
      </c>
      <c r="HI88" s="126">
        <f>'2 кв.'!HI89+'1 кв.'!HI94</f>
        <v>0</v>
      </c>
      <c r="HJ88" s="126">
        <f>'2 кв.'!HJ89+'1 кв.'!HJ94</f>
        <v>0</v>
      </c>
      <c r="HK88" s="126">
        <f>'2 кв.'!HK89+'1 кв.'!HK94</f>
        <v>0</v>
      </c>
      <c r="HL88" s="126">
        <f>'2 кв.'!HL89+'1 кв.'!HL94</f>
        <v>0</v>
      </c>
      <c r="HM88" s="126">
        <f>'2 кв.'!HM89+'1 кв.'!HM94</f>
        <v>0</v>
      </c>
      <c r="HN88" s="126">
        <f>'2 кв.'!HN89+'1 кв.'!HN94</f>
        <v>0</v>
      </c>
      <c r="HO88" s="126">
        <f>'2 кв.'!HO89+'1 кв.'!HO94</f>
        <v>0</v>
      </c>
      <c r="HP88" s="126">
        <f>'2 кв.'!HP89+'1 кв.'!HP94</f>
        <v>0</v>
      </c>
      <c r="HQ88" s="126">
        <f>'2 кв.'!HQ89+'1 кв.'!HQ94</f>
        <v>0</v>
      </c>
      <c r="HR88" s="126">
        <f>'2 кв.'!HR89+'1 кв.'!HR94</f>
        <v>0</v>
      </c>
      <c r="HS88" s="126">
        <f>'2 кв.'!HS89+'1 кв.'!HS94</f>
        <v>0</v>
      </c>
      <c r="HT88" s="126">
        <f>'2 кв.'!HT89+'1 кв.'!HT94</f>
        <v>0</v>
      </c>
      <c r="HU88" s="126">
        <f>'2 кв.'!HU89+'1 кв.'!HU94</f>
        <v>0</v>
      </c>
      <c r="HV88" s="126">
        <f>'2 кв.'!HV89+'1 кв.'!HV94</f>
        <v>0</v>
      </c>
      <c r="HW88" s="126">
        <f>'2 кв.'!HW89+'1 кв.'!HW94</f>
        <v>0</v>
      </c>
      <c r="HX88" s="126">
        <f>'2 кв.'!HX89+'1 кв.'!HX94</f>
        <v>0</v>
      </c>
      <c r="HY88" s="126">
        <f>'2 кв.'!HY89+'1 кв.'!HY94</f>
        <v>0</v>
      </c>
      <c r="HZ88" s="126">
        <f>'2 кв.'!HZ89+'1 кв.'!HZ94</f>
        <v>0</v>
      </c>
      <c r="IA88" s="126">
        <f>'2 кв.'!IA89+'1 кв.'!IA94</f>
        <v>0</v>
      </c>
      <c r="IB88" s="126">
        <f>'2 кв.'!IB89+'1 кв.'!IB94</f>
        <v>0</v>
      </c>
      <c r="IC88" s="126">
        <f>'2 кв.'!IC89+'1 кв.'!IC94</f>
        <v>0</v>
      </c>
      <c r="ID88" s="126">
        <f>'2 кв.'!ID89+'1 кв.'!ID94</f>
        <v>0</v>
      </c>
      <c r="IE88" s="126">
        <f>'2 кв.'!IE89+'1 кв.'!IE94</f>
        <v>0</v>
      </c>
      <c r="IF88" s="126">
        <f>'2 кв.'!IF89+'1 кв.'!IF94</f>
        <v>0</v>
      </c>
    </row>
    <row r="89" spans="1:240" ht="13.5" customHeight="1">
      <c r="A89" s="15" t="s">
        <v>111</v>
      </c>
      <c r="B89" s="53" t="s">
        <v>120</v>
      </c>
      <c r="C89" s="16" t="s">
        <v>17</v>
      </c>
      <c r="D89" s="84">
        <f t="shared" si="8"/>
        <v>0</v>
      </c>
      <c r="E89" s="77">
        <f t="shared" si="9"/>
        <v>0</v>
      </c>
      <c r="F89" s="77"/>
      <c r="G89" s="126">
        <f>'2 кв.'!G90+'1 кв.'!G95</f>
        <v>0</v>
      </c>
      <c r="H89" s="126">
        <f>'2 кв.'!H90+'1 кв.'!H95</f>
        <v>0</v>
      </c>
      <c r="I89" s="126">
        <f>'2 кв.'!I90+'1 кв.'!I95</f>
        <v>0</v>
      </c>
      <c r="J89" s="126">
        <f>'2 кв.'!J90+'1 кв.'!J95</f>
        <v>0</v>
      </c>
      <c r="K89" s="126">
        <f>'2 кв.'!K90+'1 кв.'!K95</f>
        <v>0</v>
      </c>
      <c r="L89" s="126">
        <f>'2 кв.'!L90+'1 кв.'!L95</f>
        <v>0</v>
      </c>
      <c r="M89" s="126">
        <f>'2 кв.'!M90+'1 кв.'!M95</f>
        <v>0</v>
      </c>
      <c r="N89" s="126">
        <f>'2 кв.'!N90+'1 кв.'!N95</f>
        <v>0</v>
      </c>
      <c r="O89" s="126">
        <f>'2 кв.'!O90+'1 кв.'!O95</f>
        <v>0</v>
      </c>
      <c r="P89" s="126">
        <f>'2 кв.'!P90+'1 кв.'!P95</f>
        <v>0</v>
      </c>
      <c r="Q89" s="126">
        <f>'2 кв.'!Q90+'1 кв.'!Q95</f>
        <v>0</v>
      </c>
      <c r="R89" s="126">
        <f>'2 кв.'!R90+'1 кв.'!R95</f>
        <v>0</v>
      </c>
      <c r="S89" s="126">
        <f>'2 кв.'!S90+'1 кв.'!S95</f>
        <v>0</v>
      </c>
      <c r="T89" s="126">
        <f>'2 кв.'!T90+'1 кв.'!T95</f>
        <v>0</v>
      </c>
      <c r="U89" s="126">
        <f>'2 кв.'!U90+'1 кв.'!U95</f>
        <v>0</v>
      </c>
      <c r="V89" s="126">
        <f>'2 кв.'!V90+'1 кв.'!V95</f>
        <v>0</v>
      </c>
      <c r="W89" s="126">
        <f>'2 кв.'!W90+'1 кв.'!W95</f>
        <v>0</v>
      </c>
      <c r="X89" s="126">
        <f>'2 кв.'!X90+'1 кв.'!X95</f>
        <v>0</v>
      </c>
      <c r="Y89" s="126">
        <f>'2 кв.'!Y90+'1 кв.'!Y95</f>
        <v>0</v>
      </c>
      <c r="Z89" s="126">
        <f>'2 кв.'!Z90+'1 кв.'!Z95</f>
        <v>0</v>
      </c>
      <c r="AA89" s="126">
        <f>'2 кв.'!AA90+'1 кв.'!AA95</f>
        <v>0</v>
      </c>
      <c r="AB89" s="126">
        <f>'2 кв.'!AB90+'1 кв.'!AB95</f>
        <v>0</v>
      </c>
      <c r="AC89" s="126">
        <f>'2 кв.'!AC90+'1 кв.'!AC95</f>
        <v>0</v>
      </c>
      <c r="AD89" s="126">
        <f>'2 кв.'!AD90+'1 кв.'!AD95</f>
        <v>0</v>
      </c>
      <c r="AE89" s="126">
        <f>'2 кв.'!AE90+'1 кв.'!AE95</f>
        <v>0</v>
      </c>
      <c r="AF89" s="126">
        <f>'2 кв.'!AF90+'1 кв.'!AF95</f>
        <v>0</v>
      </c>
      <c r="AG89" s="126">
        <f>'2 кв.'!AG90+'1 кв.'!AG95</f>
        <v>0</v>
      </c>
      <c r="AH89" s="126">
        <f>'2 кв.'!AH90+'1 кв.'!AH95</f>
        <v>0</v>
      </c>
      <c r="AI89" s="126">
        <f>'2 кв.'!AI90+'1 кв.'!AI95</f>
        <v>0</v>
      </c>
      <c r="AJ89" s="126">
        <f>'2 кв.'!AJ90+'1 кв.'!AJ95</f>
        <v>0</v>
      </c>
      <c r="AK89" s="126">
        <f>'2 кв.'!AK90+'1 кв.'!AK95</f>
        <v>0</v>
      </c>
      <c r="AL89" s="126">
        <f>'2 кв.'!AL90+'1 кв.'!AL95</f>
        <v>0</v>
      </c>
      <c r="AM89" s="126">
        <f>'2 кв.'!AM90+'1 кв.'!AM95</f>
        <v>0</v>
      </c>
      <c r="AN89" s="126">
        <f>'2 кв.'!AN90+'1 кв.'!AN95</f>
        <v>0</v>
      </c>
      <c r="AO89" s="126">
        <f>'2 кв.'!AO90+'1 кв.'!AO95</f>
        <v>0</v>
      </c>
      <c r="AP89" s="126">
        <f>'2 кв.'!AP90+'1 кв.'!AP95</f>
        <v>0</v>
      </c>
      <c r="AQ89" s="126">
        <f>'2 кв.'!AQ90+'1 кв.'!AQ95</f>
        <v>0</v>
      </c>
      <c r="AR89" s="126">
        <f>'2 кв.'!AR90+'1 кв.'!AR95</f>
        <v>0</v>
      </c>
      <c r="AS89" s="126">
        <f>'2 кв.'!AS90+'1 кв.'!AS95</f>
        <v>0</v>
      </c>
      <c r="AT89" s="126">
        <f>'2 кв.'!AT90+'1 кв.'!AT95</f>
        <v>0</v>
      </c>
      <c r="AU89" s="126">
        <f>'2 кв.'!AU90+'1 кв.'!AU95</f>
        <v>0</v>
      </c>
      <c r="AV89" s="126">
        <f>'2 кв.'!AV90+'1 кв.'!AV95</f>
        <v>0</v>
      </c>
      <c r="AW89" s="126">
        <f>'2 кв.'!AW90+'1 кв.'!AW95</f>
        <v>0</v>
      </c>
      <c r="AX89" s="126">
        <f>'2 кв.'!AX90+'1 кв.'!AX95</f>
        <v>0</v>
      </c>
      <c r="AY89" s="126">
        <f>'2 кв.'!AY90+'1 кв.'!AY95</f>
        <v>0</v>
      </c>
      <c r="AZ89" s="126">
        <f>'2 кв.'!AZ90+'1 кв.'!AZ95</f>
        <v>0</v>
      </c>
      <c r="BA89" s="126">
        <f>'2 кв.'!BA90+'1 кв.'!BA95</f>
        <v>0</v>
      </c>
      <c r="BB89" s="126">
        <f>'2 кв.'!BB90+'1 кв.'!BB95</f>
        <v>0</v>
      </c>
      <c r="BC89" s="126">
        <f>'2 кв.'!BC90+'1 кв.'!BC95</f>
        <v>0</v>
      </c>
      <c r="BD89" s="126">
        <f>'2 кв.'!BD90+'1 кв.'!BD95</f>
        <v>0</v>
      </c>
      <c r="BE89" s="126">
        <f>'2 кв.'!BE90+'1 кв.'!BE95</f>
        <v>0</v>
      </c>
      <c r="BF89" s="126">
        <f>'2 кв.'!BF90+'1 кв.'!BF95</f>
        <v>0</v>
      </c>
      <c r="BG89" s="126">
        <f>'2 кв.'!BG90+'1 кв.'!BG95</f>
        <v>0</v>
      </c>
      <c r="BH89" s="126">
        <f>'2 кв.'!BH90+'1 кв.'!BH95</f>
        <v>0</v>
      </c>
      <c r="BI89" s="126">
        <f>'2 кв.'!BI90+'1 кв.'!BI95</f>
        <v>0</v>
      </c>
      <c r="BJ89" s="126">
        <f>'2 кв.'!BJ90+'1 кв.'!BJ95</f>
        <v>0</v>
      </c>
      <c r="BK89" s="126">
        <f>'2 кв.'!BK90+'1 кв.'!BK95</f>
        <v>0</v>
      </c>
      <c r="BL89" s="126">
        <f>'2 кв.'!BL90+'1 кв.'!BL95</f>
        <v>0</v>
      </c>
      <c r="BM89" s="126">
        <f>'2 кв.'!BM90+'1 кв.'!BM95</f>
        <v>0</v>
      </c>
      <c r="BN89" s="126">
        <f>'2 кв.'!BN90+'1 кв.'!BN95</f>
        <v>0</v>
      </c>
      <c r="BO89" s="126">
        <f>'2 кв.'!BO90+'1 кв.'!BO95</f>
        <v>0</v>
      </c>
      <c r="BP89" s="126">
        <f>'2 кв.'!BP90+'1 кв.'!BP95</f>
        <v>0</v>
      </c>
      <c r="BQ89" s="126">
        <f>'2 кв.'!BQ90+'1 кв.'!BQ95</f>
        <v>0</v>
      </c>
      <c r="BR89" s="126">
        <f>'2 кв.'!BR90+'1 кв.'!BR95</f>
        <v>0</v>
      </c>
      <c r="BS89" s="126">
        <f>'2 кв.'!BS90+'1 кв.'!BS95</f>
        <v>0</v>
      </c>
      <c r="BT89" s="126">
        <f>'2 кв.'!BT90+'1 кв.'!BT95</f>
        <v>0</v>
      </c>
      <c r="BU89" s="126">
        <f>'2 кв.'!BU90+'1 кв.'!BU95</f>
        <v>0</v>
      </c>
      <c r="BV89" s="126">
        <f>'2 кв.'!BV90+'1 кв.'!BV95</f>
        <v>0</v>
      </c>
      <c r="BW89" s="126">
        <f>'2 кв.'!BW90+'1 кв.'!BW95</f>
        <v>0</v>
      </c>
      <c r="BX89" s="126">
        <f>'2 кв.'!BX90+'1 кв.'!BX95</f>
        <v>0</v>
      </c>
      <c r="BY89" s="126">
        <f>'2 кв.'!BY90+'1 кв.'!BY95</f>
        <v>0</v>
      </c>
      <c r="BZ89" s="126">
        <f>'2 кв.'!BZ90+'1 кв.'!BZ95</f>
        <v>0</v>
      </c>
      <c r="CA89" s="126">
        <f>'2 кв.'!CA90+'1 кв.'!CA95</f>
        <v>0</v>
      </c>
      <c r="CB89" s="126">
        <f>'2 кв.'!CB90+'1 кв.'!CB95</f>
        <v>0</v>
      </c>
      <c r="CC89" s="126">
        <f>'2 кв.'!CC90+'1 кв.'!CC95</f>
        <v>0</v>
      </c>
      <c r="CD89" s="126">
        <f>'2 кв.'!CD90+'1 кв.'!CD95</f>
        <v>0</v>
      </c>
      <c r="CE89" s="126">
        <f>'2 кв.'!CE90+'1 кв.'!CE95</f>
        <v>0</v>
      </c>
      <c r="CF89" s="126">
        <f>'2 кв.'!CF90+'1 кв.'!CF95</f>
        <v>0</v>
      </c>
      <c r="CG89" s="126">
        <f>'2 кв.'!CG90+'1 кв.'!CG95</f>
        <v>0</v>
      </c>
      <c r="CH89" s="126">
        <f>'2 кв.'!CH90+'1 кв.'!CH95</f>
        <v>0</v>
      </c>
      <c r="CI89" s="126">
        <f>'2 кв.'!CI90+'1 кв.'!CI95</f>
        <v>0</v>
      </c>
      <c r="CJ89" s="126">
        <f>'2 кв.'!CJ90+'1 кв.'!CJ95</f>
        <v>0</v>
      </c>
      <c r="CK89" s="126">
        <f>'2 кв.'!CK90+'1 кв.'!CK95</f>
        <v>0</v>
      </c>
      <c r="CL89" s="126">
        <f>'2 кв.'!CL90+'1 кв.'!CL95</f>
        <v>0</v>
      </c>
      <c r="CM89" s="126">
        <f>'2 кв.'!CM90+'1 кв.'!CM95</f>
        <v>0</v>
      </c>
      <c r="CN89" s="126">
        <f>'2 кв.'!CN90+'1 кв.'!CN95</f>
        <v>0</v>
      </c>
      <c r="CO89" s="126">
        <f>'2 кв.'!CO90+'1 кв.'!CO95</f>
        <v>0</v>
      </c>
      <c r="CP89" s="126">
        <f>'2 кв.'!CP90+'1 кв.'!CP95</f>
        <v>0</v>
      </c>
      <c r="CQ89" s="126">
        <f>'2 кв.'!CQ90+'1 кв.'!CQ95</f>
        <v>0</v>
      </c>
      <c r="CR89" s="126">
        <f>'2 кв.'!CR90+'1 кв.'!CR95</f>
        <v>0</v>
      </c>
      <c r="CS89" s="126">
        <f>'2 кв.'!CS90+'1 кв.'!CS95</f>
        <v>0</v>
      </c>
      <c r="CT89" s="126">
        <f>'2 кв.'!CT90+'1 кв.'!CT95</f>
        <v>0</v>
      </c>
      <c r="CU89" s="126">
        <f>'2 кв.'!CU90+'1 кв.'!CU95</f>
        <v>0</v>
      </c>
      <c r="CV89" s="126">
        <f>'2 кв.'!CV90+'1 кв.'!CV95</f>
        <v>0</v>
      </c>
      <c r="CW89" s="126">
        <f>'2 кв.'!CW90+'1 кв.'!CW95</f>
        <v>0</v>
      </c>
      <c r="CX89" s="126">
        <f>'2 кв.'!CX90+'1 кв.'!CX95</f>
        <v>0</v>
      </c>
      <c r="CY89" s="126">
        <f>'2 кв.'!CY90+'1 кв.'!CY95</f>
        <v>0</v>
      </c>
      <c r="CZ89" s="126">
        <f>'2 кв.'!CZ90+'1 кв.'!CZ95</f>
        <v>0</v>
      </c>
      <c r="DA89" s="126">
        <f>'2 кв.'!DA90+'1 кв.'!DA95</f>
        <v>0</v>
      </c>
      <c r="DB89" s="126">
        <f>'2 кв.'!DB90+'1 кв.'!DB95</f>
        <v>0</v>
      </c>
      <c r="DC89" s="126">
        <f>'2 кв.'!DC90+'1 кв.'!DC95</f>
        <v>0</v>
      </c>
      <c r="DD89" s="126">
        <f>'2 кв.'!DD90+'1 кв.'!DD95</f>
        <v>0</v>
      </c>
      <c r="DE89" s="126">
        <f>'2 кв.'!DE90+'1 кв.'!DE95</f>
        <v>0</v>
      </c>
      <c r="DF89" s="126">
        <f>'2 кв.'!DF90+'1 кв.'!DF95</f>
        <v>0</v>
      </c>
      <c r="DG89" s="126">
        <f>'2 кв.'!DG90+'1 кв.'!DG95</f>
        <v>0</v>
      </c>
      <c r="DH89" s="126">
        <f>'2 кв.'!DH90+'1 кв.'!DH95</f>
        <v>0</v>
      </c>
      <c r="DI89" s="126">
        <f>'2 кв.'!DI90+'1 кв.'!DI95</f>
        <v>0</v>
      </c>
      <c r="DJ89" s="126">
        <f>'2 кв.'!DJ90+'1 кв.'!DJ95</f>
        <v>0</v>
      </c>
      <c r="DK89" s="126">
        <f>'2 кв.'!DK90+'1 кв.'!DK95</f>
        <v>0</v>
      </c>
      <c r="DL89" s="126">
        <f>'2 кв.'!DL90+'1 кв.'!DL95</f>
        <v>0</v>
      </c>
      <c r="DM89" s="126">
        <f>'2 кв.'!DM90+'1 кв.'!DM95</f>
        <v>0</v>
      </c>
      <c r="DN89" s="126">
        <f>'2 кв.'!DN90+'1 кв.'!DN95</f>
        <v>0</v>
      </c>
      <c r="DO89" s="126">
        <f>'2 кв.'!DO90+'1 кв.'!DO95</f>
        <v>0</v>
      </c>
      <c r="DP89" s="126">
        <f>'2 кв.'!DP90+'1 кв.'!DP95</f>
        <v>0</v>
      </c>
      <c r="DQ89" s="126">
        <f>'2 кв.'!DQ90+'1 кв.'!DQ95</f>
        <v>0</v>
      </c>
      <c r="DR89" s="126">
        <f>'2 кв.'!DR90+'1 кв.'!DR95</f>
        <v>0</v>
      </c>
      <c r="DS89" s="126">
        <f>'2 кв.'!DS90+'1 кв.'!DS95</f>
        <v>0</v>
      </c>
      <c r="DT89" s="126">
        <f>'2 кв.'!DT90+'1 кв.'!DT95</f>
        <v>0</v>
      </c>
      <c r="DU89" s="126">
        <f>'2 кв.'!DU90+'1 кв.'!DU95</f>
        <v>0</v>
      </c>
      <c r="DV89" s="126">
        <f>'2 кв.'!DV90+'1 кв.'!DV95</f>
        <v>0</v>
      </c>
      <c r="DW89" s="126">
        <f>'2 кв.'!DW90+'1 кв.'!DW95</f>
        <v>0</v>
      </c>
      <c r="DX89" s="126">
        <f>'2 кв.'!DX90+'1 кв.'!DX95</f>
        <v>0</v>
      </c>
      <c r="DY89" s="126">
        <f>'2 кв.'!DY90+'1 кв.'!DY95</f>
        <v>0</v>
      </c>
      <c r="DZ89" s="126">
        <f>'2 кв.'!DZ90+'1 кв.'!DZ95</f>
        <v>0</v>
      </c>
      <c r="EA89" s="126">
        <f>'2 кв.'!EA90+'1 кв.'!EA95</f>
        <v>0</v>
      </c>
      <c r="EB89" s="126">
        <f>'2 кв.'!EB90+'1 кв.'!EB95</f>
        <v>0</v>
      </c>
      <c r="EC89" s="126">
        <f>'2 кв.'!EC90+'1 кв.'!EC95</f>
        <v>0</v>
      </c>
      <c r="ED89" s="126">
        <f>'2 кв.'!ED90+'1 кв.'!ED95</f>
        <v>0</v>
      </c>
      <c r="EE89" s="126">
        <f>'2 кв.'!EE90+'1 кв.'!EE95</f>
        <v>0</v>
      </c>
      <c r="EF89" s="126">
        <f>'2 кв.'!EF90+'1 кв.'!EF95</f>
        <v>0</v>
      </c>
      <c r="EG89" s="126">
        <f>'2 кв.'!EG90+'1 кв.'!EG95</f>
        <v>0</v>
      </c>
      <c r="EH89" s="126">
        <f>'2 кв.'!EH90+'1 кв.'!EH95</f>
        <v>0</v>
      </c>
      <c r="EI89" s="126">
        <f>'2 кв.'!EI90+'1 кв.'!EI95</f>
        <v>0</v>
      </c>
      <c r="EJ89" s="126">
        <f>'2 кв.'!EJ90+'1 кв.'!EJ95</f>
        <v>0</v>
      </c>
      <c r="EK89" s="126">
        <f>'2 кв.'!EK90+'1 кв.'!EK95</f>
        <v>0</v>
      </c>
      <c r="EL89" s="126">
        <f>'2 кв.'!EL90+'1 кв.'!EL95</f>
        <v>0</v>
      </c>
      <c r="EM89" s="126">
        <f>'2 кв.'!EM90+'1 кв.'!EM95</f>
        <v>0</v>
      </c>
      <c r="EN89" s="126">
        <f>'2 кв.'!EN90+'1 кв.'!EN95</f>
        <v>0</v>
      </c>
      <c r="EO89" s="126">
        <f>'2 кв.'!EO90+'1 кв.'!EO95</f>
        <v>0</v>
      </c>
      <c r="EP89" s="126">
        <f>'2 кв.'!EP90+'1 кв.'!EP95</f>
        <v>0</v>
      </c>
      <c r="EQ89" s="126">
        <f>'2 кв.'!EQ90+'1 кв.'!EQ95</f>
        <v>0</v>
      </c>
      <c r="ER89" s="126">
        <f>'2 кв.'!ER90+'1 кв.'!ER95</f>
        <v>0</v>
      </c>
      <c r="ES89" s="126">
        <f>'2 кв.'!ES90+'1 кв.'!ES95</f>
        <v>0</v>
      </c>
      <c r="ET89" s="126">
        <f>'2 кв.'!ET90+'1 кв.'!ET95</f>
        <v>0</v>
      </c>
      <c r="EU89" s="126">
        <f>'2 кв.'!EU90+'1 кв.'!EU95</f>
        <v>0</v>
      </c>
      <c r="EV89" s="126">
        <f>'2 кв.'!EV90+'1 кв.'!EV95</f>
        <v>0</v>
      </c>
      <c r="EW89" s="126">
        <f>'2 кв.'!EW90+'1 кв.'!EW95</f>
        <v>0</v>
      </c>
      <c r="EX89" s="126">
        <f>'2 кв.'!EX90+'1 кв.'!EX95</f>
        <v>0</v>
      </c>
      <c r="EY89" s="126">
        <f>'2 кв.'!EY90+'1 кв.'!EY95</f>
        <v>0</v>
      </c>
      <c r="EZ89" s="126">
        <f>'2 кв.'!EZ90+'1 кв.'!EZ95</f>
        <v>0</v>
      </c>
      <c r="FA89" s="126">
        <f>'2 кв.'!FA90+'1 кв.'!FA95</f>
        <v>0</v>
      </c>
      <c r="FB89" s="126">
        <f>'2 кв.'!FB90+'1 кв.'!FB95</f>
        <v>0</v>
      </c>
      <c r="FC89" s="126">
        <f>'2 кв.'!FC90+'1 кв.'!FC95</f>
        <v>0</v>
      </c>
      <c r="FD89" s="126">
        <f>'2 кв.'!FD90+'1 кв.'!FD95</f>
        <v>0</v>
      </c>
      <c r="FE89" s="126">
        <f>'2 кв.'!FE90+'1 кв.'!FE95</f>
        <v>0</v>
      </c>
      <c r="FF89" s="126">
        <f>'2 кв.'!FF90+'1 кв.'!FF95</f>
        <v>0</v>
      </c>
      <c r="FG89" s="126">
        <f>'2 кв.'!FG90+'1 кв.'!FG95</f>
        <v>0</v>
      </c>
      <c r="FH89" s="126">
        <f>'2 кв.'!FH90+'1 кв.'!FH95</f>
        <v>0</v>
      </c>
      <c r="FI89" s="126">
        <f>'2 кв.'!FI90+'1 кв.'!FI95</f>
        <v>0</v>
      </c>
      <c r="FJ89" s="126">
        <f>'2 кв.'!FJ90+'1 кв.'!FJ95</f>
        <v>0</v>
      </c>
      <c r="FK89" s="126">
        <f>'2 кв.'!FK90+'1 кв.'!FK95</f>
        <v>0</v>
      </c>
      <c r="FL89" s="126">
        <f>'2 кв.'!FL90+'1 кв.'!FL95</f>
        <v>0</v>
      </c>
      <c r="FM89" s="126">
        <f>'2 кв.'!FM90+'1 кв.'!FM95</f>
        <v>0</v>
      </c>
      <c r="FN89" s="126">
        <f>'2 кв.'!FN90+'1 кв.'!FN95</f>
        <v>0</v>
      </c>
      <c r="FO89" s="126">
        <f>'2 кв.'!FO90+'1 кв.'!FO95</f>
        <v>0</v>
      </c>
      <c r="FP89" s="126">
        <f>'2 кв.'!FP90+'1 кв.'!FP95</f>
        <v>0</v>
      </c>
      <c r="FQ89" s="126">
        <f>'2 кв.'!FQ90+'1 кв.'!FQ95</f>
        <v>0</v>
      </c>
      <c r="FR89" s="126">
        <f>'2 кв.'!FR90+'1 кв.'!FR95</f>
        <v>0</v>
      </c>
      <c r="FS89" s="126">
        <f>'2 кв.'!FS90+'1 кв.'!FS95</f>
        <v>0</v>
      </c>
      <c r="FT89" s="126">
        <f>'2 кв.'!FT90+'1 кв.'!FT95</f>
        <v>0</v>
      </c>
      <c r="FU89" s="126">
        <f>'2 кв.'!FU90+'1 кв.'!FU95</f>
        <v>0</v>
      </c>
      <c r="FV89" s="126">
        <f>'2 кв.'!FV90+'1 кв.'!FV95</f>
        <v>0</v>
      </c>
      <c r="FW89" s="126">
        <f>'2 кв.'!FW90+'1 кв.'!FW95</f>
        <v>0</v>
      </c>
      <c r="FX89" s="126">
        <f>'2 кв.'!FX90+'1 кв.'!FX95</f>
        <v>0</v>
      </c>
      <c r="FY89" s="126">
        <f>'2 кв.'!FY90+'1 кв.'!FY95</f>
        <v>0</v>
      </c>
      <c r="FZ89" s="126">
        <f>'2 кв.'!FZ90+'1 кв.'!FZ95</f>
        <v>0</v>
      </c>
      <c r="GA89" s="126">
        <f>'2 кв.'!GA90+'1 кв.'!GA95</f>
        <v>0</v>
      </c>
      <c r="GB89" s="126">
        <f>'2 кв.'!GB90+'1 кв.'!GB95</f>
        <v>0</v>
      </c>
      <c r="GC89" s="126">
        <f>'2 кв.'!GC90+'1 кв.'!GC95</f>
        <v>0</v>
      </c>
      <c r="GD89" s="126">
        <f>'2 кв.'!GD90+'1 кв.'!GD95</f>
        <v>0</v>
      </c>
      <c r="GE89" s="126">
        <f>'2 кв.'!GE90+'1 кв.'!GE95</f>
        <v>0</v>
      </c>
      <c r="GF89" s="126">
        <f>'2 кв.'!GF90+'1 кв.'!GF95</f>
        <v>0</v>
      </c>
      <c r="GG89" s="126">
        <f>'2 кв.'!GG90+'1 кв.'!GG95</f>
        <v>0</v>
      </c>
      <c r="GH89" s="126">
        <f>'2 кв.'!GH90+'1 кв.'!GH95</f>
        <v>0</v>
      </c>
      <c r="GI89" s="126">
        <f>'2 кв.'!GI90+'1 кв.'!GI95</f>
        <v>0</v>
      </c>
      <c r="GJ89" s="126">
        <f>'2 кв.'!GJ90+'1 кв.'!GJ95</f>
        <v>0</v>
      </c>
      <c r="GK89" s="126">
        <f>'2 кв.'!GK90+'1 кв.'!GK95</f>
        <v>0</v>
      </c>
      <c r="GL89" s="126">
        <f>'2 кв.'!GL90+'1 кв.'!GL95</f>
        <v>0</v>
      </c>
      <c r="GM89" s="126">
        <f>'2 кв.'!GM90+'1 кв.'!GM95</f>
        <v>0</v>
      </c>
      <c r="GN89" s="126">
        <f>'2 кв.'!GN90+'1 кв.'!GN95</f>
        <v>0</v>
      </c>
      <c r="GO89" s="126">
        <f>'2 кв.'!GO90+'1 кв.'!GO95</f>
        <v>0</v>
      </c>
      <c r="GP89" s="126">
        <f>'2 кв.'!GP90+'1 кв.'!GP95</f>
        <v>0</v>
      </c>
      <c r="GQ89" s="126">
        <f>'2 кв.'!GQ90+'1 кв.'!GQ95</f>
        <v>0</v>
      </c>
      <c r="GR89" s="126">
        <f>'2 кв.'!GR90+'1 кв.'!GR95</f>
        <v>0</v>
      </c>
      <c r="GS89" s="126">
        <f>'2 кв.'!GS90+'1 кв.'!GS95</f>
        <v>0</v>
      </c>
      <c r="GT89" s="126">
        <f>'2 кв.'!GT90+'1 кв.'!GT95</f>
        <v>0</v>
      </c>
      <c r="GU89" s="126">
        <f>'2 кв.'!GU90+'1 кв.'!GU95</f>
        <v>0</v>
      </c>
      <c r="GV89" s="126">
        <f>'2 кв.'!GV90+'1 кв.'!GV95</f>
        <v>0</v>
      </c>
      <c r="GW89" s="126">
        <f>'2 кв.'!GW90+'1 кв.'!GW95</f>
        <v>0</v>
      </c>
      <c r="GX89" s="126">
        <f>'2 кв.'!GX90+'1 кв.'!GX95</f>
        <v>0</v>
      </c>
      <c r="GY89" s="126">
        <f>'2 кв.'!GY90+'1 кв.'!GY95</f>
        <v>0</v>
      </c>
      <c r="GZ89" s="126">
        <f>'2 кв.'!GZ90+'1 кв.'!GZ95</f>
        <v>0</v>
      </c>
      <c r="HA89" s="126">
        <f>'2 кв.'!HA90+'1 кв.'!HA95</f>
        <v>0</v>
      </c>
      <c r="HB89" s="126">
        <f>'2 кв.'!HB90+'1 кв.'!HB95</f>
        <v>0</v>
      </c>
      <c r="HC89" s="126">
        <f>'2 кв.'!HC90+'1 кв.'!HC95</f>
        <v>0</v>
      </c>
      <c r="HD89" s="126">
        <f>'2 кв.'!HD90+'1 кв.'!HD95</f>
        <v>0</v>
      </c>
      <c r="HE89" s="126">
        <f>'2 кв.'!HE90+'1 кв.'!HE95</f>
        <v>0</v>
      </c>
      <c r="HF89" s="126">
        <f>'2 кв.'!HF90+'1 кв.'!HF95</f>
        <v>0</v>
      </c>
      <c r="HG89" s="126">
        <f>'2 кв.'!HG90+'1 кв.'!HG95</f>
        <v>0</v>
      </c>
      <c r="HH89" s="126">
        <f>'2 кв.'!HH90+'1 кв.'!HH95</f>
        <v>0</v>
      </c>
      <c r="HI89" s="126">
        <f>'2 кв.'!HI90+'1 кв.'!HI95</f>
        <v>0</v>
      </c>
      <c r="HJ89" s="126">
        <f>'2 кв.'!HJ90+'1 кв.'!HJ95</f>
        <v>0</v>
      </c>
      <c r="HK89" s="126">
        <f>'2 кв.'!HK90+'1 кв.'!HK95</f>
        <v>0</v>
      </c>
      <c r="HL89" s="126">
        <f>'2 кв.'!HL90+'1 кв.'!HL95</f>
        <v>0</v>
      </c>
      <c r="HM89" s="126">
        <f>'2 кв.'!HM90+'1 кв.'!HM95</f>
        <v>0</v>
      </c>
      <c r="HN89" s="126">
        <f>'2 кв.'!HN90+'1 кв.'!HN95</f>
        <v>0</v>
      </c>
      <c r="HO89" s="126">
        <f>'2 кв.'!HO90+'1 кв.'!HO95</f>
        <v>0</v>
      </c>
      <c r="HP89" s="126">
        <f>'2 кв.'!HP90+'1 кв.'!HP95</f>
        <v>0</v>
      </c>
      <c r="HQ89" s="126">
        <f>'2 кв.'!HQ90+'1 кв.'!HQ95</f>
        <v>0</v>
      </c>
      <c r="HR89" s="126">
        <f>'2 кв.'!HR90+'1 кв.'!HR95</f>
        <v>0</v>
      </c>
      <c r="HS89" s="126">
        <f>'2 кв.'!HS90+'1 кв.'!HS95</f>
        <v>0</v>
      </c>
      <c r="HT89" s="126">
        <f>'2 кв.'!HT90+'1 кв.'!HT95</f>
        <v>0</v>
      </c>
      <c r="HU89" s="126">
        <f>'2 кв.'!HU90+'1 кв.'!HU95</f>
        <v>0</v>
      </c>
      <c r="HV89" s="126">
        <f>'2 кв.'!HV90+'1 кв.'!HV95</f>
        <v>0</v>
      </c>
      <c r="HW89" s="126">
        <f>'2 кв.'!HW90+'1 кв.'!HW95</f>
        <v>0</v>
      </c>
      <c r="HX89" s="126">
        <f>'2 кв.'!HX90+'1 кв.'!HX95</f>
        <v>0</v>
      </c>
      <c r="HY89" s="126">
        <f>'2 кв.'!HY90+'1 кв.'!HY95</f>
        <v>0</v>
      </c>
      <c r="HZ89" s="126">
        <f>'2 кв.'!HZ90+'1 кв.'!HZ95</f>
        <v>0</v>
      </c>
      <c r="IA89" s="126">
        <f>'2 кв.'!IA90+'1 кв.'!IA95</f>
        <v>0</v>
      </c>
      <c r="IB89" s="126">
        <f>'2 кв.'!IB90+'1 кв.'!IB95</f>
        <v>0</v>
      </c>
      <c r="IC89" s="126">
        <f>'2 кв.'!IC90+'1 кв.'!IC95</f>
        <v>0</v>
      </c>
      <c r="ID89" s="126">
        <f>'2 кв.'!ID90+'1 кв.'!ID95</f>
        <v>0</v>
      </c>
      <c r="IE89" s="126">
        <f>'2 кв.'!IE90+'1 кв.'!IE95</f>
        <v>0</v>
      </c>
      <c r="IF89" s="126">
        <f>'2 кв.'!IF90+'1 кв.'!IF95</f>
        <v>0</v>
      </c>
    </row>
    <row r="90" spans="1:240" ht="13.5" customHeight="1">
      <c r="A90" s="15" t="s">
        <v>112</v>
      </c>
      <c r="B90" s="53" t="s">
        <v>113</v>
      </c>
      <c r="C90" s="16" t="s">
        <v>17</v>
      </c>
      <c r="D90" s="84">
        <f>E90+F90</f>
        <v>828.57899999999995</v>
      </c>
      <c r="E90" s="77">
        <f>'1 кв.'!E96+'2 кв.'!E91</f>
        <v>662.77199999999993</v>
      </c>
      <c r="F90" s="77">
        <f>'1 кв.'!F96+'2 кв.'!F91</f>
        <v>165.80699999999999</v>
      </c>
      <c r="G90" s="126">
        <f>'2 кв.'!G91+'1 кв.'!G96</f>
        <v>0</v>
      </c>
      <c r="H90" s="126">
        <f>'2 кв.'!H91+'1 кв.'!H96</f>
        <v>0</v>
      </c>
      <c r="I90" s="126">
        <f>'2 кв.'!I91+'1 кв.'!I96</f>
        <v>0</v>
      </c>
      <c r="J90" s="126">
        <f>'2 кв.'!J91+'1 кв.'!J96</f>
        <v>0</v>
      </c>
      <c r="K90" s="126">
        <f>'2 кв.'!K91+'1 кв.'!K96</f>
        <v>0</v>
      </c>
      <c r="L90" s="126">
        <f>'2 кв.'!L91+'1 кв.'!L96</f>
        <v>0</v>
      </c>
      <c r="M90" s="126">
        <f>'2 кв.'!M91+'1 кв.'!M96</f>
        <v>0</v>
      </c>
      <c r="N90" s="126">
        <f>'2 кв.'!N91+'1 кв.'!N96</f>
        <v>0</v>
      </c>
      <c r="O90" s="126">
        <f>'2 кв.'!O91+'1 кв.'!O96</f>
        <v>0</v>
      </c>
      <c r="P90" s="126">
        <f>'2 кв.'!P91+'1 кв.'!P96</f>
        <v>0</v>
      </c>
      <c r="Q90" s="126">
        <f>'2 кв.'!Q91+'1 кв.'!Q96</f>
        <v>97.664000000000001</v>
      </c>
      <c r="R90" s="126">
        <f>'2 кв.'!R91+'1 кв.'!R96</f>
        <v>0</v>
      </c>
      <c r="S90" s="126">
        <f>'2 кв.'!S91+'1 кв.'!S96</f>
        <v>0</v>
      </c>
      <c r="T90" s="126">
        <f>'2 кв.'!T91+'1 кв.'!T96</f>
        <v>0</v>
      </c>
      <c r="U90" s="126">
        <f>'2 кв.'!U91+'1 кв.'!U96</f>
        <v>5.2290000000000001</v>
      </c>
      <c r="V90" s="126">
        <f>'2 кв.'!V91+'1 кв.'!V96</f>
        <v>0</v>
      </c>
      <c r="W90" s="126">
        <f>'2 кв.'!W91+'1 кв.'!W96</f>
        <v>0</v>
      </c>
      <c r="X90" s="126">
        <f>'2 кв.'!X91+'1 кв.'!X96</f>
        <v>0</v>
      </c>
      <c r="Y90" s="126">
        <f>'2 кв.'!Y91+'1 кв.'!Y96</f>
        <v>0</v>
      </c>
      <c r="Z90" s="126">
        <f>'2 кв.'!Z91+'1 кв.'!Z96</f>
        <v>0</v>
      </c>
      <c r="AA90" s="126">
        <f>'2 кв.'!AA91+'1 кв.'!AA96</f>
        <v>0</v>
      </c>
      <c r="AB90" s="126">
        <f>'2 кв.'!AB91+'1 кв.'!AB96</f>
        <v>0</v>
      </c>
      <c r="AC90" s="126">
        <f>'2 кв.'!AC91+'1 кв.'!AC96</f>
        <v>0</v>
      </c>
      <c r="AD90" s="126">
        <f>'2 кв.'!AD91+'1 кв.'!AD96</f>
        <v>21.243000000000002</v>
      </c>
      <c r="AE90" s="126">
        <f>'2 кв.'!AE91+'1 кв.'!AE96</f>
        <v>6.2439999999999998</v>
      </c>
      <c r="AF90" s="126">
        <f>'2 кв.'!AF91+'1 кв.'!AF96</f>
        <v>6.2439999999999998</v>
      </c>
      <c r="AG90" s="126">
        <f>'2 кв.'!AG91+'1 кв.'!AG96</f>
        <v>15.766</v>
      </c>
      <c r="AH90" s="126">
        <f>'2 кв.'!AH91+'1 кв.'!AH96</f>
        <v>3.1219999999999999</v>
      </c>
      <c r="AI90" s="126">
        <f>'2 кв.'!AI91+'1 кв.'!AI96</f>
        <v>2.6309999999999998</v>
      </c>
      <c r="AJ90" s="126">
        <f>'2 кв.'!AJ91+'1 кв.'!AJ96</f>
        <v>6.1920000000000002</v>
      </c>
      <c r="AK90" s="126">
        <f>'2 кв.'!AK91+'1 кв.'!AK96</f>
        <v>2.5409999999999999</v>
      </c>
      <c r="AL90" s="126">
        <f>'2 кв.'!AL91+'1 кв.'!AL96</f>
        <v>0</v>
      </c>
      <c r="AM90" s="126">
        <f>'2 кв.'!AM91+'1 кв.'!AM96</f>
        <v>4.2930000000000001</v>
      </c>
      <c r="AN90" s="126">
        <f>'2 кв.'!AN91+'1 кв.'!AN96</f>
        <v>5.9290000000000003</v>
      </c>
      <c r="AO90" s="126">
        <f>'2 кв.'!AO91+'1 кв.'!AO96</f>
        <v>1.694</v>
      </c>
      <c r="AP90" s="126">
        <f>'2 кв.'!AP91+'1 кв.'!AP96</f>
        <v>1.694</v>
      </c>
      <c r="AQ90" s="126">
        <f>'2 кв.'!AQ91+'1 кв.'!AQ96</f>
        <v>1.694</v>
      </c>
      <c r="AR90" s="126">
        <f>'2 кв.'!AR91+'1 кв.'!AR96</f>
        <v>0</v>
      </c>
      <c r="AS90" s="126">
        <f>'2 кв.'!AS91+'1 кв.'!AS96</f>
        <v>0</v>
      </c>
      <c r="AT90" s="126">
        <f>'2 кв.'!AT91+'1 кв.'!AT96</f>
        <v>1.4790000000000001</v>
      </c>
      <c r="AU90" s="126">
        <f>'2 кв.'!AU91+'1 кв.'!AU96</f>
        <v>12.989000000000001</v>
      </c>
      <c r="AV90" s="126">
        <f>'2 кв.'!AV91+'1 кв.'!AV96</f>
        <v>1.4379999999999999</v>
      </c>
      <c r="AW90" s="126">
        <f>'2 кв.'!AW91+'1 кв.'!AW96</f>
        <v>0.84699999999999998</v>
      </c>
      <c r="AX90" s="126">
        <f>'2 кв.'!AX91+'1 кв.'!AX96</f>
        <v>0.84699999999999998</v>
      </c>
      <c r="AY90" s="126">
        <f>'2 кв.'!AY91+'1 кв.'!AY96</f>
        <v>0.84699999999999998</v>
      </c>
      <c r="AZ90" s="126">
        <f>'2 кв.'!AZ91+'1 кв.'!AZ96</f>
        <v>0</v>
      </c>
      <c r="BA90" s="126">
        <f>'2 кв.'!BA91+'1 кв.'!BA96</f>
        <v>3.3879999999999999</v>
      </c>
      <c r="BB90" s="126">
        <f>'2 кв.'!BB91+'1 кв.'!BB96</f>
        <v>1.0249999999999999</v>
      </c>
      <c r="BC90" s="126">
        <f>'2 кв.'!BC91+'1 кв.'!BC96</f>
        <v>4.2919999999999998</v>
      </c>
      <c r="BD90" s="126">
        <f>'2 кв.'!BD91+'1 кв.'!BD96</f>
        <v>2.0949999999999998</v>
      </c>
      <c r="BE90" s="126">
        <f>'2 кв.'!BE91+'1 кв.'!BE96</f>
        <v>0.84699999999999998</v>
      </c>
      <c r="BF90" s="126">
        <f>'2 кв.'!BF91+'1 кв.'!BF96</f>
        <v>1.694</v>
      </c>
      <c r="BG90" s="126">
        <f>'2 кв.'!BG91+'1 кв.'!BG96</f>
        <v>2.2480000000000002</v>
      </c>
      <c r="BH90" s="126">
        <f>'2 кв.'!BH91+'1 кв.'!BH96</f>
        <v>0</v>
      </c>
      <c r="BI90" s="126">
        <f>'2 кв.'!BI91+'1 кв.'!BI96</f>
        <v>0</v>
      </c>
      <c r="BJ90" s="126">
        <f>'2 кв.'!BJ91+'1 кв.'!BJ96</f>
        <v>4.2350000000000003</v>
      </c>
      <c r="BK90" s="126">
        <f>'2 кв.'!BK91+'1 кв.'!BK96</f>
        <v>0</v>
      </c>
      <c r="BL90" s="126">
        <f>'2 кв.'!BL91+'1 кв.'!BL96</f>
        <v>3.544</v>
      </c>
      <c r="BM90" s="126">
        <f>'2 кв.'!BM91+'1 кв.'!BM96</f>
        <v>2.5409999999999999</v>
      </c>
      <c r="BN90" s="126">
        <f>'2 кв.'!BN91+'1 кв.'!BN96</f>
        <v>1.694</v>
      </c>
      <c r="BO90" s="126">
        <f>'2 кв.'!BO91+'1 кв.'!BO96</f>
        <v>0</v>
      </c>
      <c r="BP90" s="126">
        <f>'2 кв.'!BP91+'1 кв.'!BP96</f>
        <v>0</v>
      </c>
      <c r="BQ90" s="126">
        <f>'2 кв.'!BQ91+'1 кв.'!BQ96</f>
        <v>0</v>
      </c>
      <c r="BR90" s="126">
        <f>'2 кв.'!BR91+'1 кв.'!BR96</f>
        <v>0</v>
      </c>
      <c r="BS90" s="126">
        <f>'2 кв.'!BS91+'1 кв.'!BS96</f>
        <v>0</v>
      </c>
      <c r="BT90" s="126">
        <f>'2 кв.'!BT91+'1 кв.'!BT96</f>
        <v>14.372</v>
      </c>
      <c r="BU90" s="126">
        <f>'2 кв.'!BU91+'1 кв.'!BU96</f>
        <v>12.309999999999999</v>
      </c>
      <c r="BV90" s="126">
        <f>'2 кв.'!BV91+'1 кв.'!BV96</f>
        <v>0</v>
      </c>
      <c r="BW90" s="126">
        <f>'2 кв.'!BW91+'1 кв.'!BW96</f>
        <v>0</v>
      </c>
      <c r="BX90" s="126">
        <f>'2 кв.'!BX91+'1 кв.'!BX96</f>
        <v>2.9420000000000002</v>
      </c>
      <c r="BY90" s="126">
        <f>'2 кв.'!BY91+'1 кв.'!BY96</f>
        <v>8.1920000000000002</v>
      </c>
      <c r="BZ90" s="126">
        <f>'2 кв.'!BZ91+'1 кв.'!BZ96</f>
        <v>0</v>
      </c>
      <c r="CA90" s="126">
        <f>'2 кв.'!CA91+'1 кв.'!CA96</f>
        <v>1.8</v>
      </c>
      <c r="CB90" s="126">
        <f>'2 кв.'!CB91+'1 кв.'!CB96</f>
        <v>3.5980000000000003</v>
      </c>
      <c r="CC90" s="126">
        <f>'2 кв.'!CC91+'1 кв.'!CC96</f>
        <v>0</v>
      </c>
      <c r="CD90" s="126">
        <f>'2 кв.'!CD91+'1 кв.'!CD96</f>
        <v>0.45100000000000001</v>
      </c>
      <c r="CE90" s="126">
        <f>'2 кв.'!CE91+'1 кв.'!CE96</f>
        <v>3.4960000000000004</v>
      </c>
      <c r="CF90" s="126">
        <f>'2 кв.'!CF91+'1 кв.'!CF96</f>
        <v>1.248</v>
      </c>
      <c r="CG90" s="126">
        <f>'2 кв.'!CG91+'1 кв.'!CG96</f>
        <v>0.65</v>
      </c>
      <c r="CH90" s="126">
        <f>'2 кв.'!CH91+'1 кв.'!CH96</f>
        <v>0</v>
      </c>
      <c r="CI90" s="126">
        <f>'2 кв.'!CI91+'1 кв.'!CI96</f>
        <v>0</v>
      </c>
      <c r="CJ90" s="126">
        <f>'2 кв.'!CJ91+'1 кв.'!CJ96</f>
        <v>0</v>
      </c>
      <c r="CK90" s="126">
        <f>'2 кв.'!CK91+'1 кв.'!CK96</f>
        <v>0</v>
      </c>
      <c r="CL90" s="126">
        <f>'2 кв.'!CL91+'1 кв.'!CL96</f>
        <v>2.2480000000000002</v>
      </c>
      <c r="CM90" s="126">
        <f>'2 кв.'!CM91+'1 кв.'!CM96</f>
        <v>0</v>
      </c>
      <c r="CN90" s="126">
        <f>'2 кв.'!CN91+'1 кв.'!CN96</f>
        <v>0</v>
      </c>
      <c r="CO90" s="126">
        <f>'2 кв.'!CO91+'1 кв.'!CO96</f>
        <v>3.62</v>
      </c>
      <c r="CP90" s="126">
        <f>'2 кв.'!CP91+'1 кв.'!CP96</f>
        <v>2.3420000000000001</v>
      </c>
      <c r="CQ90" s="126">
        <f>'2 кв.'!CQ91+'1 кв.'!CQ96</f>
        <v>7.23</v>
      </c>
      <c r="CR90" s="126">
        <f>'2 кв.'!CR91+'1 кв.'!CR96</f>
        <v>9.0869999999999997</v>
      </c>
      <c r="CS90" s="126">
        <f>'2 кв.'!CS91+'1 кв.'!CS96</f>
        <v>0</v>
      </c>
      <c r="CT90" s="126">
        <f>'2 кв.'!CT91+'1 кв.'!CT96</f>
        <v>3.3879999999999999</v>
      </c>
      <c r="CU90" s="126">
        <f>'2 кв.'!CU91+'1 кв.'!CU96</f>
        <v>0</v>
      </c>
      <c r="CV90" s="126">
        <f>'2 кв.'!CV91+'1 кв.'!CV96</f>
        <v>0</v>
      </c>
      <c r="CW90" s="126">
        <f>'2 кв.'!CW91+'1 кв.'!CW96</f>
        <v>0</v>
      </c>
      <c r="CX90" s="126">
        <f>'2 кв.'!CX91+'1 кв.'!CX96</f>
        <v>5.2060000000000004</v>
      </c>
      <c r="CY90" s="126">
        <f>'2 кв.'!CY91+'1 кв.'!CY96</f>
        <v>4.6829999999999998</v>
      </c>
      <c r="CZ90" s="126">
        <f>'2 кв.'!CZ91+'1 кв.'!CZ96</f>
        <v>1.694</v>
      </c>
      <c r="DA90" s="126">
        <f>'2 кв.'!DA91+'1 кв.'!DA96</f>
        <v>2.5409999999999999</v>
      </c>
      <c r="DB90" s="126">
        <f>'2 кв.'!DB91+'1 кв.'!DB96</f>
        <v>0.84699999999999998</v>
      </c>
      <c r="DC90" s="126">
        <f>'2 кв.'!DC91+'1 кв.'!DC96</f>
        <v>0</v>
      </c>
      <c r="DD90" s="126">
        <f>'2 кв.'!DD91+'1 кв.'!DD96</f>
        <v>0</v>
      </c>
      <c r="DE90" s="126">
        <f>'2 кв.'!DE91+'1 кв.'!DE96</f>
        <v>3.4960000000000004</v>
      </c>
      <c r="DF90" s="126">
        <f>'2 кв.'!DF91+'1 кв.'!DF96</f>
        <v>0</v>
      </c>
      <c r="DG90" s="126">
        <f>'2 кв.'!DG91+'1 кв.'!DG96</f>
        <v>1.694</v>
      </c>
      <c r="DH90" s="126">
        <f>'2 кв.'!DH91+'1 кв.'!DH96</f>
        <v>0</v>
      </c>
      <c r="DI90" s="126">
        <f>'2 кв.'!DI91+'1 кв.'!DI96</f>
        <v>0</v>
      </c>
      <c r="DJ90" s="126">
        <f>'2 кв.'!DJ91+'1 кв.'!DJ96</f>
        <v>0</v>
      </c>
      <c r="DK90" s="126">
        <f>'2 кв.'!DK91+'1 кв.'!DK96</f>
        <v>6.7450000000000001</v>
      </c>
      <c r="DL90" s="126">
        <f>'2 кв.'!DL91+'1 кв.'!DL96</f>
        <v>0</v>
      </c>
      <c r="DM90" s="126">
        <f>'2 кв.'!DM91+'1 кв.'!DM96</f>
        <v>4.4980000000000002</v>
      </c>
      <c r="DN90" s="126">
        <f>'2 кв.'!DN91+'1 кв.'!DN96</f>
        <v>23.841999999999999</v>
      </c>
      <c r="DO90" s="126">
        <f>'2 кв.'!DO91+'1 кв.'!DO96</f>
        <v>15.741</v>
      </c>
      <c r="DP90" s="126">
        <f>'2 кв.'!DP91+'1 кв.'!DP96</f>
        <v>11.334</v>
      </c>
      <c r="DQ90" s="126">
        <f>'2 кв.'!DQ91+'1 кв.'!DQ96</f>
        <v>0</v>
      </c>
      <c r="DR90" s="126">
        <f>'2 кв.'!DR91+'1 кв.'!DR96</f>
        <v>0</v>
      </c>
      <c r="DS90" s="126">
        <f>'2 кв.'!DS91+'1 кв.'!DS96</f>
        <v>2.371</v>
      </c>
      <c r="DT90" s="126">
        <f>'2 кв.'!DT91+'1 кв.'!DT96</f>
        <v>2.371</v>
      </c>
      <c r="DU90" s="126">
        <f>'2 кв.'!DU91+'1 кв.'!DU96</f>
        <v>7.8E-2</v>
      </c>
      <c r="DV90" s="126">
        <f>'2 кв.'!DV91+'1 кв.'!DV96</f>
        <v>0.89900000000000002</v>
      </c>
      <c r="DW90" s="126">
        <f>'2 кв.'!DW91+'1 кв.'!DW96</f>
        <v>0</v>
      </c>
      <c r="DX90" s="126">
        <f>'2 кв.'!DX91+'1 кв.'!DX96</f>
        <v>0</v>
      </c>
      <c r="DY90" s="126">
        <f>'2 кв.'!DY91+'1 кв.'!DY96</f>
        <v>6.7450000000000001</v>
      </c>
      <c r="DZ90" s="126">
        <f>'2 кв.'!DZ91+'1 кв.'!DZ96</f>
        <v>2.5590000000000002</v>
      </c>
      <c r="EA90" s="126">
        <f>'2 кв.'!EA91+'1 кв.'!EA96</f>
        <v>0</v>
      </c>
      <c r="EB90" s="126">
        <f>'2 кв.'!EB91+'1 кв.'!EB96</f>
        <v>0</v>
      </c>
      <c r="EC90" s="126">
        <f>'2 кв.'!EC91+'1 кв.'!EC96</f>
        <v>4.4980000000000002</v>
      </c>
      <c r="ED90" s="126">
        <f>'2 кв.'!ED91+'1 кв.'!ED96</f>
        <v>0</v>
      </c>
      <c r="EE90" s="126">
        <f>'2 кв.'!EE91+'1 кв.'!EE96</f>
        <v>0</v>
      </c>
      <c r="EF90" s="126">
        <f>'2 кв.'!EF91+'1 кв.'!EF96</f>
        <v>5.3959999999999999</v>
      </c>
      <c r="EG90" s="126">
        <f>'2 кв.'!EG91+'1 кв.'!EG96</f>
        <v>9.5690000000000008</v>
      </c>
      <c r="EH90" s="126">
        <f>'2 кв.'!EH91+'1 кв.'!EH96</f>
        <v>0</v>
      </c>
      <c r="EI90" s="126">
        <f>'2 кв.'!EI91+'1 кв.'!EI96</f>
        <v>0</v>
      </c>
      <c r="EJ90" s="126">
        <f>'2 кв.'!EJ91+'1 кв.'!EJ96</f>
        <v>2.5409999999999999</v>
      </c>
      <c r="EK90" s="126">
        <f>'2 кв.'!EK91+'1 кв.'!EK96</f>
        <v>4.4980000000000002</v>
      </c>
      <c r="EL90" s="126">
        <f>'2 кв.'!EL91+'1 кв.'!EL96</f>
        <v>0</v>
      </c>
      <c r="EM90" s="126">
        <f>'2 кв.'!EM91+'1 кв.'!EM96</f>
        <v>4.4980000000000002</v>
      </c>
      <c r="EN90" s="126">
        <f>'2 кв.'!EN91+'1 кв.'!EN96</f>
        <v>7.23</v>
      </c>
      <c r="EO90" s="126">
        <f>'2 кв.'!EO91+'1 кв.'!EO96</f>
        <v>4.8279999999999994</v>
      </c>
      <c r="EP90" s="126">
        <f>'2 кв.'!EP91+'1 кв.'!EP96</f>
        <v>8.7330000000000005</v>
      </c>
      <c r="EQ90" s="126">
        <f>'2 кв.'!EQ91+'1 кв.'!EQ96</f>
        <v>1.694</v>
      </c>
      <c r="ER90" s="126">
        <f>'2 кв.'!ER91+'1 кв.'!ER96</f>
        <v>7.4820000000000002</v>
      </c>
      <c r="ES90" s="126">
        <f>'2 кв.'!ES91+'1 кв.'!ES96</f>
        <v>0</v>
      </c>
      <c r="ET90" s="126">
        <f>'2 кв.'!ET91+'1 кв.'!ET96</f>
        <v>0</v>
      </c>
      <c r="EU90" s="126">
        <f>'2 кв.'!EU91+'1 кв.'!EU96</f>
        <v>0</v>
      </c>
      <c r="EV90" s="126">
        <f>'2 кв.'!EV91+'1 кв.'!EV96</f>
        <v>0</v>
      </c>
      <c r="EW90" s="126">
        <f>'2 кв.'!EW91+'1 кв.'!EW96</f>
        <v>2.5979999999999999</v>
      </c>
      <c r="EX90" s="126">
        <f>'2 кв.'!EX91+'1 кв.'!EX96</f>
        <v>0</v>
      </c>
      <c r="EY90" s="126">
        <f>'2 кв.'!EY91+'1 кв.'!EY96</f>
        <v>2.6970000000000001</v>
      </c>
      <c r="EZ90" s="126">
        <f>'2 кв.'!EZ91+'1 кв.'!EZ96</f>
        <v>0</v>
      </c>
      <c r="FA90" s="126">
        <f>'2 кв.'!FA91+'1 кв.'!FA96</f>
        <v>0</v>
      </c>
      <c r="FB90" s="126">
        <f>'2 кв.'!FB91+'1 кв.'!FB96</f>
        <v>0.89900000000000002</v>
      </c>
      <c r="FC90" s="126">
        <f>'2 кв.'!FC91+'1 кв.'!FC96</f>
        <v>4.4960000000000004</v>
      </c>
      <c r="FD90" s="126">
        <f>'2 кв.'!FD91+'1 кв.'!FD96</f>
        <v>1.248</v>
      </c>
      <c r="FE90" s="126">
        <f>'2 кв.'!FE91+'1 кв.'!FE96</f>
        <v>1.248</v>
      </c>
      <c r="FF90" s="126">
        <f>'2 кв.'!FF91+'1 кв.'!FF96</f>
        <v>0</v>
      </c>
      <c r="FG90" s="126">
        <f>'2 кв.'!FG91+'1 кв.'!FG96</f>
        <v>0</v>
      </c>
      <c r="FH90" s="126">
        <f>'2 кв.'!FH91+'1 кв.'!FH96</f>
        <v>0</v>
      </c>
      <c r="FI90" s="126">
        <f>'2 кв.'!FI91+'1 кв.'!FI96</f>
        <v>0</v>
      </c>
      <c r="FJ90" s="126">
        <f>'2 кв.'!FJ91+'1 кв.'!FJ96</f>
        <v>0</v>
      </c>
      <c r="FK90" s="126">
        <f>'2 кв.'!FK91+'1 кв.'!FK96</f>
        <v>0</v>
      </c>
      <c r="FL90" s="126">
        <f>'2 кв.'!FL91+'1 кв.'!FL96</f>
        <v>3.8759999999999999</v>
      </c>
      <c r="FM90" s="126">
        <f>'2 кв.'!FM91+'1 кв.'!FM96</f>
        <v>0</v>
      </c>
      <c r="FN90" s="126">
        <f>'2 кв.'!FN91+'1 кв.'!FN96</f>
        <v>0</v>
      </c>
      <c r="FO90" s="126">
        <f>'2 кв.'!FO91+'1 кв.'!FO96</f>
        <v>0</v>
      </c>
      <c r="FP90" s="126">
        <f>'2 кв.'!FP91+'1 кв.'!FP96</f>
        <v>0</v>
      </c>
      <c r="FQ90" s="126">
        <f>'2 кв.'!FQ91+'1 кв.'!FQ96</f>
        <v>0.57599999999999996</v>
      </c>
      <c r="FR90" s="126">
        <f>'2 кв.'!FR91+'1 кв.'!FR96</f>
        <v>5.3959999999999999</v>
      </c>
      <c r="FS90" s="126">
        <f>'2 кв.'!FS91+'1 кв.'!FS96</f>
        <v>0</v>
      </c>
      <c r="FT90" s="126">
        <f>'2 кв.'!FT91+'1 кв.'!FT96</f>
        <v>0</v>
      </c>
      <c r="FU90" s="126">
        <f>'2 кв.'!FU91+'1 кв.'!FU96</f>
        <v>0</v>
      </c>
      <c r="FV90" s="126">
        <f>'2 кв.'!FV91+'1 кв.'!FV96</f>
        <v>0</v>
      </c>
      <c r="FW90" s="126">
        <f>'2 кв.'!FW91+'1 кв.'!FW96</f>
        <v>0</v>
      </c>
      <c r="FX90" s="126">
        <f>'2 кв.'!FX91+'1 кв.'!FX96</f>
        <v>1.4550000000000001</v>
      </c>
      <c r="FY90" s="126">
        <f>'2 кв.'!FY91+'1 кв.'!FY96</f>
        <v>27.603999999999999</v>
      </c>
      <c r="FZ90" s="126">
        <f>'2 кв.'!FZ91+'1 кв.'!FZ96</f>
        <v>1.026</v>
      </c>
      <c r="GA90" s="126">
        <f>'2 кв.'!GA91+'1 кв.'!GA96</f>
        <v>0</v>
      </c>
      <c r="GB90" s="126">
        <f>'2 кв.'!GB91+'1 кв.'!GB96</f>
        <v>1.3029999999999999</v>
      </c>
      <c r="GC90" s="126">
        <f>'2 кв.'!GC91+'1 кв.'!GC96</f>
        <v>0</v>
      </c>
      <c r="GD90" s="126">
        <f>'2 кв.'!GD91+'1 кв.'!GD96</f>
        <v>0</v>
      </c>
      <c r="GE90" s="126">
        <f>'2 кв.'!GE91+'1 кв.'!GE96</f>
        <v>2.5409999999999999</v>
      </c>
      <c r="GF90" s="126">
        <f>'2 кв.'!GF91+'1 кв.'!GF96</f>
        <v>2.5409999999999999</v>
      </c>
      <c r="GG90" s="126">
        <f>'2 кв.'!GG91+'1 кв.'!GG96</f>
        <v>0</v>
      </c>
      <c r="GH90" s="126">
        <f>'2 кв.'!GH91+'1 кв.'!GH96</f>
        <v>0</v>
      </c>
      <c r="GI90" s="126">
        <f>'2 кв.'!GI91+'1 кв.'!GI96</f>
        <v>0</v>
      </c>
      <c r="GJ90" s="126">
        <f>'2 кв.'!GJ91+'1 кв.'!GJ96</f>
        <v>144.62800000000001</v>
      </c>
      <c r="GK90" s="126">
        <f>'2 кв.'!GK91+'1 кв.'!GK96</f>
        <v>3.4960000000000004</v>
      </c>
      <c r="GL90" s="126">
        <f>'2 кв.'!GL91+'1 кв.'!GL96</f>
        <v>0</v>
      </c>
      <c r="GM90" s="126">
        <f>'2 кв.'!GM91+'1 кв.'!GM96</f>
        <v>1.248</v>
      </c>
      <c r="GN90" s="126">
        <f>'2 кв.'!GN91+'1 кв.'!GN96</f>
        <v>7.242</v>
      </c>
      <c r="GO90" s="126">
        <f>'2 кв.'!GO91+'1 кв.'!GO96</f>
        <v>0</v>
      </c>
      <c r="GP90" s="126">
        <f>'2 кв.'!GP91+'1 кв.'!GP96</f>
        <v>17.594000000000001</v>
      </c>
      <c r="GQ90" s="126">
        <f>'2 кв.'!GQ91+'1 кв.'!GQ96</f>
        <v>6.1920000000000002</v>
      </c>
      <c r="GR90" s="126">
        <f>'2 кв.'!GR91+'1 кв.'!GR96</f>
        <v>0</v>
      </c>
      <c r="GS90" s="126">
        <f>'2 кв.'!GS91+'1 кв.'!GS96</f>
        <v>0</v>
      </c>
      <c r="GT90" s="126">
        <f>'2 кв.'!GT91+'1 кв.'!GT96</f>
        <v>2.9780000000000002</v>
      </c>
      <c r="GU90" s="126">
        <f>'2 кв.'!GU91+'1 кв.'!GU96</f>
        <v>0</v>
      </c>
      <c r="GV90" s="126">
        <f>'2 кв.'!GV91+'1 кв.'!GV96</f>
        <v>0</v>
      </c>
      <c r="GW90" s="126">
        <f>'2 кв.'!GW91+'1 кв.'!GW96</f>
        <v>0</v>
      </c>
      <c r="GX90" s="126">
        <f>'2 кв.'!GX91+'1 кв.'!GX96</f>
        <v>0</v>
      </c>
      <c r="GY90" s="126">
        <f>'2 кв.'!GY91+'1 кв.'!GY96</f>
        <v>0</v>
      </c>
      <c r="GZ90" s="126">
        <f>'2 кв.'!GZ91+'1 кв.'!GZ96</f>
        <v>6.1920000000000002</v>
      </c>
      <c r="HA90" s="126">
        <f>'2 кв.'!HA91+'1 кв.'!HA96</f>
        <v>43.142999999999994</v>
      </c>
      <c r="HB90" s="126">
        <f>'2 кв.'!HB91+'1 кв.'!HB96</f>
        <v>3.02</v>
      </c>
      <c r="HC90" s="126">
        <f>'2 кв.'!HC91+'1 кв.'!HC96</f>
        <v>0</v>
      </c>
      <c r="HD90" s="126">
        <f>'2 кв.'!HD91+'1 кв.'!HD96</f>
        <v>2.347</v>
      </c>
      <c r="HE90" s="126">
        <f>'2 кв.'!HE91+'1 кв.'!HE96</f>
        <v>0</v>
      </c>
      <c r="HF90" s="126">
        <f>'2 кв.'!HF91+'1 кв.'!HF96</f>
        <v>0</v>
      </c>
      <c r="HG90" s="126">
        <f>'2 кв.'!HG91+'1 кв.'!HG96</f>
        <v>3.601</v>
      </c>
      <c r="HH90" s="126">
        <f>'2 кв.'!HH91+'1 кв.'!HH96</f>
        <v>5.7709999999999999</v>
      </c>
      <c r="HI90" s="126">
        <f>'2 кв.'!HI91+'1 кв.'!HI96</f>
        <v>0</v>
      </c>
      <c r="HJ90" s="126">
        <f>'2 кв.'!HJ91+'1 кв.'!HJ96</f>
        <v>0</v>
      </c>
      <c r="HK90" s="126">
        <f>'2 кв.'!HK91+'1 кв.'!HK96</f>
        <v>0</v>
      </c>
      <c r="HL90" s="126">
        <f>'2 кв.'!HL91+'1 кв.'!HL96</f>
        <v>0</v>
      </c>
      <c r="HM90" s="126">
        <f>'2 кв.'!HM91+'1 кв.'!HM96</f>
        <v>0</v>
      </c>
      <c r="HN90" s="126">
        <f>'2 кв.'!HN91+'1 кв.'!HN96</f>
        <v>0.189</v>
      </c>
      <c r="HO90" s="126">
        <f>'2 кв.'!HO91+'1 кв.'!HO96</f>
        <v>14.994999999999999</v>
      </c>
      <c r="HP90" s="126">
        <f>'2 кв.'!HP91+'1 кв.'!HP96</f>
        <v>0</v>
      </c>
      <c r="HQ90" s="126">
        <f>'2 кв.'!HQ91+'1 кв.'!HQ96</f>
        <v>0</v>
      </c>
      <c r="HR90" s="126">
        <f>'2 кв.'!HR91+'1 кв.'!HR96</f>
        <v>0</v>
      </c>
      <c r="HS90" s="126">
        <f>'2 кв.'!HS91+'1 кв.'!HS96</f>
        <v>0</v>
      </c>
      <c r="HT90" s="126">
        <f>'2 кв.'!HT91+'1 кв.'!HT96</f>
        <v>1.5129999999999999</v>
      </c>
      <c r="HU90" s="126">
        <f>'2 кв.'!HU91+'1 кв.'!HU96</f>
        <v>0</v>
      </c>
      <c r="HV90" s="126">
        <f>'2 кв.'!HV91+'1 кв.'!HV96</f>
        <v>0</v>
      </c>
      <c r="HW90" s="126">
        <f>'2 кв.'!HW91+'1 кв.'!HW96</f>
        <v>1.248</v>
      </c>
      <c r="HX90" s="126">
        <f>'2 кв.'!HX91+'1 кв.'!HX96</f>
        <v>0</v>
      </c>
      <c r="HY90" s="126">
        <f>'2 кв.'!HY91+'1 кв.'!HY96</f>
        <v>0</v>
      </c>
      <c r="HZ90" s="126">
        <f>'2 кв.'!HZ91+'1 кв.'!HZ96</f>
        <v>0</v>
      </c>
      <c r="IA90" s="126">
        <f>'2 кв.'!IA91+'1 кв.'!IA96</f>
        <v>3.581</v>
      </c>
      <c r="IB90" s="126">
        <f>'2 кв.'!IB91+'1 кв.'!IB96</f>
        <v>0</v>
      </c>
      <c r="IC90" s="126">
        <f>'2 кв.'!IC91+'1 кв.'!IC96</f>
        <v>0</v>
      </c>
      <c r="ID90" s="126">
        <f>'2 кв.'!ID91+'1 кв.'!ID96</f>
        <v>29.837</v>
      </c>
      <c r="IE90" s="126">
        <f>'2 кв.'!IE91+'1 кв.'!IE96</f>
        <v>0</v>
      </c>
      <c r="IF90" s="126">
        <f>'2 кв.'!IF91+'1 кв.'!IF96</f>
        <v>6.7450000000000001</v>
      </c>
    </row>
    <row r="91" spans="1:240" s="2" customFormat="1" ht="15" customHeight="1">
      <c r="A91" s="11"/>
      <c r="B91" s="40" t="s">
        <v>114</v>
      </c>
      <c r="C91" s="13" t="s">
        <v>17</v>
      </c>
      <c r="D91" s="88">
        <f>D90+D87+D80+D65+D6</f>
        <v>27243.731399999997</v>
      </c>
      <c r="E91" s="84">
        <f>E90+E87+E80+E65+E6</f>
        <v>12603.820400000001</v>
      </c>
      <c r="F91" s="84">
        <f>F90+F42+F32+F29+F27</f>
        <v>14639.911</v>
      </c>
      <c r="G91" s="91">
        <f>'2 кв.'!G92+'1 кв.'!G97</f>
        <v>364.62599999999998</v>
      </c>
      <c r="H91" s="91">
        <f>'2 кв.'!H92+'1 кв.'!H97</f>
        <v>13.509</v>
      </c>
      <c r="I91" s="91">
        <f>'2 кв.'!I92+'1 кв.'!I97</f>
        <v>228.22900000000001</v>
      </c>
      <c r="J91" s="91">
        <f>'2 кв.'!J92+'1 кв.'!J97</f>
        <v>12.096</v>
      </c>
      <c r="K91" s="91">
        <f>'2 кв.'!K92+'1 кв.'!K97</f>
        <v>301.60200000000003</v>
      </c>
      <c r="L91" s="91">
        <f>'2 кв.'!L92+'1 кв.'!L97</f>
        <v>8.9600000000000009</v>
      </c>
      <c r="M91" s="91">
        <f>'2 кв.'!M92+'1 кв.'!M97</f>
        <v>1.929</v>
      </c>
      <c r="N91" s="91">
        <f>'2 кв.'!N92+'1 кв.'!N97</f>
        <v>104.23200000000001</v>
      </c>
      <c r="O91" s="91">
        <f>'2 кв.'!O92+'1 кв.'!O97</f>
        <v>3.6589999999999998</v>
      </c>
      <c r="P91" s="91">
        <f>'2 кв.'!P92+'1 кв.'!P97</f>
        <v>30.278999999999996</v>
      </c>
      <c r="Q91" s="91">
        <f>'2 кв.'!Q92+'1 кв.'!Q97</f>
        <v>207.21299999999999</v>
      </c>
      <c r="R91" s="91">
        <f>'2 кв.'!R92+'1 кв.'!R97</f>
        <v>9.6950000000000003</v>
      </c>
      <c r="S91" s="91">
        <f>'2 кв.'!S92+'1 кв.'!S97</f>
        <v>169.69799999999998</v>
      </c>
      <c r="T91" s="91">
        <f>'2 кв.'!T92+'1 кв.'!T97</f>
        <v>7.0310000000000006</v>
      </c>
      <c r="U91" s="91">
        <f>'2 кв.'!U92+'1 кв.'!U97</f>
        <v>124.86</v>
      </c>
      <c r="V91" s="91">
        <f>'2 кв.'!V92+'1 кв.'!V97</f>
        <v>28.387999999999998</v>
      </c>
      <c r="W91" s="91">
        <f>'2 кв.'!W92+'1 кв.'!W97</f>
        <v>59.298999999999999</v>
      </c>
      <c r="X91" s="91">
        <f>'2 кв.'!X92+'1 кв.'!X97</f>
        <v>115.05500000000001</v>
      </c>
      <c r="Y91" s="91">
        <f>'2 кв.'!Y92+'1 кв.'!Y97</f>
        <v>9.0869999999999997</v>
      </c>
      <c r="Z91" s="91">
        <f>'2 кв.'!Z92+'1 кв.'!Z97</f>
        <v>31.515000000000001</v>
      </c>
      <c r="AA91" s="91">
        <f>'2 кв.'!AA92+'1 кв.'!AA97</f>
        <v>59.302000000000007</v>
      </c>
      <c r="AB91" s="91">
        <f>'2 кв.'!AB92+'1 кв.'!AB97</f>
        <v>275.90600000000001</v>
      </c>
      <c r="AC91" s="91">
        <f>'2 кв.'!AC92+'1 кв.'!AC97</f>
        <v>18.222000000000001</v>
      </c>
      <c r="AD91" s="91">
        <f>'2 кв.'!AD92+'1 кв.'!AD97</f>
        <v>325.459</v>
      </c>
      <c r="AE91" s="91">
        <f>'2 кв.'!AE92+'1 кв.'!AE97</f>
        <v>24.885000000000002</v>
      </c>
      <c r="AF91" s="91">
        <f>'2 кв.'!AF92+'1 кв.'!AF97</f>
        <v>25.753</v>
      </c>
      <c r="AG91" s="91">
        <f>'2 кв.'!AG92+'1 кв.'!AG97</f>
        <v>388.04599999999999</v>
      </c>
      <c r="AH91" s="91">
        <f>'2 кв.'!AH92+'1 кв.'!AH97</f>
        <v>51.276000000000003</v>
      </c>
      <c r="AI91" s="91">
        <f>'2 кв.'!AI92+'1 кв.'!AI97</f>
        <v>21.855</v>
      </c>
      <c r="AJ91" s="91">
        <f>'2 кв.'!AJ92+'1 кв.'!AJ97</f>
        <v>71.054999999999993</v>
      </c>
      <c r="AK91" s="91">
        <f>'2 кв.'!AK92+'1 кв.'!AK97</f>
        <v>209.19300000000001</v>
      </c>
      <c r="AL91" s="91">
        <f>'2 кв.'!AL92+'1 кв.'!AL97</f>
        <v>600.78599999999994</v>
      </c>
      <c r="AM91" s="91">
        <f>'2 кв.'!AM92+'1 кв.'!AM97</f>
        <v>27.78</v>
      </c>
      <c r="AN91" s="91">
        <f>'2 кв.'!AN92+'1 кв.'!AN97</f>
        <v>19.398000000000003</v>
      </c>
      <c r="AO91" s="91">
        <f>'2 кв.'!AO92+'1 кв.'!AO97</f>
        <v>424.75800000000004</v>
      </c>
      <c r="AP91" s="91">
        <f>'2 кв.'!AP92+'1 кв.'!AP97</f>
        <v>611.91399999999999</v>
      </c>
      <c r="AQ91" s="91">
        <f>'2 кв.'!AQ92+'1 кв.'!AQ97</f>
        <v>14.123000000000001</v>
      </c>
      <c r="AR91" s="91">
        <f>'2 кв.'!AR92+'1 кв.'!AR97</f>
        <v>850.87099999999998</v>
      </c>
      <c r="AS91" s="91">
        <f>'2 кв.'!AS92+'1 кв.'!AS97</f>
        <v>13.283000000000001</v>
      </c>
      <c r="AT91" s="91">
        <f>'2 кв.'!AT92+'1 кв.'!AT97</f>
        <v>32.634999999999998</v>
      </c>
      <c r="AU91" s="91">
        <f>'2 кв.'!AU92+'1 кв.'!AU97</f>
        <v>530.09099999999989</v>
      </c>
      <c r="AV91" s="91">
        <f>'2 кв.'!AV92+'1 кв.'!AV97</f>
        <v>20.309999999999999</v>
      </c>
      <c r="AW91" s="91">
        <f>'2 кв.'!AW92+'1 кв.'!AW97</f>
        <v>14.987400000000001</v>
      </c>
      <c r="AX91" s="91">
        <f>'2 кв.'!AX92+'1 кв.'!AX97</f>
        <v>44.480999999999995</v>
      </c>
      <c r="AY91" s="91">
        <f>'2 кв.'!AY92+'1 кв.'!AY97</f>
        <v>7.9600000000000009</v>
      </c>
      <c r="AZ91" s="91">
        <f>'2 кв.'!AZ92+'1 кв.'!AZ97</f>
        <v>7.0730000000000004</v>
      </c>
      <c r="BA91" s="91">
        <f>'2 кв.'!BA92+'1 кв.'!BA97</f>
        <v>218.18600000000001</v>
      </c>
      <c r="BB91" s="91">
        <f>'2 кв.'!BB92+'1 кв.'!BB97</f>
        <v>13.742000000000001</v>
      </c>
      <c r="BC91" s="91">
        <f>'2 кв.'!BC92+'1 кв.'!BC97</f>
        <v>26.916999999999998</v>
      </c>
      <c r="BD91" s="91">
        <f>'2 кв.'!BD92+'1 кв.'!BD97</f>
        <v>367.34800000000001</v>
      </c>
      <c r="BE91" s="91">
        <f>'2 кв.'!BE92+'1 кв.'!BE97</f>
        <v>161.59799999999998</v>
      </c>
      <c r="BF91" s="91">
        <f>'2 кв.'!BF92+'1 кв.'!BF97</f>
        <v>22.333000000000002</v>
      </c>
      <c r="BG91" s="91">
        <f>'2 кв.'!BG92+'1 кв.'!BG97</f>
        <v>261.68300000000005</v>
      </c>
      <c r="BH91" s="91">
        <f>'2 кв.'!BH92+'1 кв.'!BH97</f>
        <v>217.97800000000001</v>
      </c>
      <c r="BI91" s="91">
        <f>'2 кв.'!BI92+'1 кв.'!BI97</f>
        <v>27.725000000000001</v>
      </c>
      <c r="BJ91" s="91">
        <f>'2 кв.'!BJ92+'1 кв.'!BJ97</f>
        <v>20.259</v>
      </c>
      <c r="BK91" s="91">
        <f>'2 кв.'!BK92+'1 кв.'!BK97</f>
        <v>34.567999999999998</v>
      </c>
      <c r="BL91" s="91">
        <f>'2 кв.'!BL92+'1 кв.'!BL97</f>
        <v>42.64</v>
      </c>
      <c r="BM91" s="91">
        <f>'2 кв.'!BM92+'1 кв.'!BM97</f>
        <v>360.476</v>
      </c>
      <c r="BN91" s="91">
        <f>'2 кв.'!BN92+'1 кв.'!BN97</f>
        <v>44.637</v>
      </c>
      <c r="BO91" s="91">
        <f>'2 кв.'!BO92+'1 кв.'!BO97</f>
        <v>318.59300000000002</v>
      </c>
      <c r="BP91" s="91">
        <f>'2 кв.'!BP92+'1 кв.'!BP97</f>
        <v>2.7919999999999998</v>
      </c>
      <c r="BQ91" s="91">
        <f>'2 кв.'!BQ92+'1 кв.'!BQ97</f>
        <v>158.435</v>
      </c>
      <c r="BR91" s="91">
        <f>'2 кв.'!BR92+'1 кв.'!BR97</f>
        <v>6.9590000000000005</v>
      </c>
      <c r="BS91" s="91">
        <f>'2 кв.'!BS92+'1 кв.'!BS97</f>
        <v>8.1530000000000005</v>
      </c>
      <c r="BT91" s="91">
        <f>'2 кв.'!BT92+'1 кв.'!BT97</f>
        <v>752.57400000000007</v>
      </c>
      <c r="BU91" s="91">
        <f>'2 кв.'!BU92+'1 кв.'!BU97</f>
        <v>126.58000000000001</v>
      </c>
      <c r="BV91" s="91">
        <f>'2 кв.'!BV92+'1 кв.'!BV97</f>
        <v>469.52800000000002</v>
      </c>
      <c r="BW91" s="91">
        <f>'2 кв.'!BW92+'1 кв.'!BW97</f>
        <v>5.5679999999999996</v>
      </c>
      <c r="BX91" s="91">
        <f>'2 кв.'!BX92+'1 кв.'!BX97</f>
        <v>29.518000000000001</v>
      </c>
      <c r="BY91" s="91">
        <f>'2 кв.'!BY92+'1 кв.'!BY97</f>
        <v>180.14600000000002</v>
      </c>
      <c r="BZ91" s="91">
        <f>'2 кв.'!BZ92+'1 кв.'!BZ97</f>
        <v>21.652000000000001</v>
      </c>
      <c r="CA91" s="91">
        <f>'2 кв.'!CA92+'1 кв.'!CA97</f>
        <v>43.539000000000001</v>
      </c>
      <c r="CB91" s="91">
        <f>'2 кв.'!CB92+'1 кв.'!CB97</f>
        <v>25.391000000000005</v>
      </c>
      <c r="CC91" s="91">
        <f>'2 кв.'!CC92+'1 кв.'!CC97</f>
        <v>10.520999999999999</v>
      </c>
      <c r="CD91" s="91">
        <f>'2 кв.'!CD92+'1 кв.'!CD97</f>
        <v>211.328</v>
      </c>
      <c r="CE91" s="91">
        <f>'2 кв.'!CE92+'1 кв.'!CE97</f>
        <v>14.359000000000002</v>
      </c>
      <c r="CF91" s="91">
        <f>'2 кв.'!CF92+'1 кв.'!CF97</f>
        <v>8.9980000000000011</v>
      </c>
      <c r="CG91" s="91">
        <f>'2 кв.'!CG92+'1 кв.'!CG97</f>
        <v>33.089999999999996</v>
      </c>
      <c r="CH91" s="91">
        <f>'2 кв.'!CH92+'1 кв.'!CH97</f>
        <v>16.885999999999999</v>
      </c>
      <c r="CI91" s="91">
        <f>'2 кв.'!CI92+'1 кв.'!CI97</f>
        <v>3.3250000000000002</v>
      </c>
      <c r="CJ91" s="91">
        <f>'2 кв.'!CJ92+'1 кв.'!CJ97</f>
        <v>38.347999999999999</v>
      </c>
      <c r="CK91" s="91">
        <f>'2 кв.'!CK92+'1 кв.'!CK97</f>
        <v>20.745000000000001</v>
      </c>
      <c r="CL91" s="91">
        <f>'2 кв.'!CL92+'1 кв.'!CL97</f>
        <v>37.762999999999998</v>
      </c>
      <c r="CM91" s="91">
        <f>'2 кв.'!CM92+'1 кв.'!CM97</f>
        <v>43.789000000000001</v>
      </c>
      <c r="CN91" s="91">
        <f>'2 кв.'!CN92+'1 кв.'!CN97</f>
        <v>50.523000000000003</v>
      </c>
      <c r="CO91" s="91">
        <f>'2 кв.'!CO92+'1 кв.'!CO97</f>
        <v>46.897999999999996</v>
      </c>
      <c r="CP91" s="91">
        <f>'2 кв.'!CP92+'1 кв.'!CP97</f>
        <v>39.435999999999993</v>
      </c>
      <c r="CQ91" s="91">
        <f>'2 кв.'!CQ92+'1 кв.'!CQ97</f>
        <v>234.65400000000002</v>
      </c>
      <c r="CR91" s="91">
        <f>'2 кв.'!CR92+'1 кв.'!CR97</f>
        <v>26.639000000000003</v>
      </c>
      <c r="CS91" s="91">
        <f>'2 кв.'!CS92+'1 кв.'!CS97</f>
        <v>319.96199999999999</v>
      </c>
      <c r="CT91" s="91">
        <f>'2 кв.'!CT92+'1 кв.'!CT97</f>
        <v>20.475999999999999</v>
      </c>
      <c r="CU91" s="91">
        <f>'2 кв.'!CU92+'1 кв.'!CU97</f>
        <v>258.21299999999997</v>
      </c>
      <c r="CV91" s="91">
        <f>'2 кв.'!CV92+'1 кв.'!CV97</f>
        <v>29.414000000000001</v>
      </c>
      <c r="CW91" s="91">
        <f>'2 кв.'!CW92+'1 кв.'!CW97</f>
        <v>4.3140000000000001</v>
      </c>
      <c r="CX91" s="91">
        <f>'2 кв.'!CX92+'1 кв.'!CX97</f>
        <v>19.850000000000001</v>
      </c>
      <c r="CY91" s="91">
        <f>'2 кв.'!CY92+'1 кв.'!CY97</f>
        <v>30.41</v>
      </c>
      <c r="CZ91" s="91">
        <f>'2 кв.'!CZ92+'1 кв.'!CZ97</f>
        <v>25.360999999999997</v>
      </c>
      <c r="DA91" s="91">
        <f>'2 кв.'!DA92+'1 кв.'!DA97</f>
        <v>847.67000000000007</v>
      </c>
      <c r="DB91" s="91">
        <f>'2 кв.'!DB92+'1 кв.'!DB97</f>
        <v>33.492000000000004</v>
      </c>
      <c r="DC91" s="91">
        <f>'2 кв.'!DC92+'1 кв.'!DC97</f>
        <v>322.04899999999998</v>
      </c>
      <c r="DD91" s="91">
        <f>'2 кв.'!DD92+'1 кв.'!DD97</f>
        <v>13.347</v>
      </c>
      <c r="DE91" s="91">
        <f>'2 кв.'!DE92+'1 кв.'!DE97</f>
        <v>18.612000000000002</v>
      </c>
      <c r="DF91" s="91">
        <f>'2 кв.'!DF92+'1 кв.'!DF97</f>
        <v>2.6020000000000003</v>
      </c>
      <c r="DG91" s="91">
        <f>'2 кв.'!DG92+'1 кв.'!DG97</f>
        <v>8.9</v>
      </c>
      <c r="DH91" s="91">
        <f>'2 кв.'!DH92+'1 кв.'!DH97</f>
        <v>2.407</v>
      </c>
      <c r="DI91" s="91">
        <f>'2 кв.'!DI92+'1 кв.'!DI97</f>
        <v>245.39600000000002</v>
      </c>
      <c r="DJ91" s="91">
        <f>'2 кв.'!DJ92+'1 кв.'!DJ97</f>
        <v>43.853999999999999</v>
      </c>
      <c r="DK91" s="91">
        <f>'2 кв.'!DK92+'1 кв.'!DK97</f>
        <v>258.01</v>
      </c>
      <c r="DL91" s="91">
        <f>'2 кв.'!DL92+'1 кв.'!DL97</f>
        <v>150.392</v>
      </c>
      <c r="DM91" s="91">
        <f>'2 кв.'!DM92+'1 кв.'!DM97</f>
        <v>111.474</v>
      </c>
      <c r="DN91" s="91">
        <f>'2 кв.'!DN92+'1 кв.'!DN97</f>
        <v>111.87899999999999</v>
      </c>
      <c r="DO91" s="91">
        <f>'2 кв.'!DO92+'1 кв.'!DO97</f>
        <v>645.32100000000014</v>
      </c>
      <c r="DP91" s="91">
        <f>'2 кв.'!DP92+'1 кв.'!DP97</f>
        <v>41.016999999999996</v>
      </c>
      <c r="DQ91" s="91">
        <f>'2 кв.'!DQ92+'1 кв.'!DQ97</f>
        <v>9.7360000000000007</v>
      </c>
      <c r="DR91" s="91">
        <f>'2 кв.'!DR92+'1 кв.'!DR97</f>
        <v>22.987000000000002</v>
      </c>
      <c r="DS91" s="91">
        <f>'2 кв.'!DS92+'1 кв.'!DS97</f>
        <v>23.974</v>
      </c>
      <c r="DT91" s="91">
        <f>'2 кв.'!DT92+'1 кв.'!DT97</f>
        <v>13.706</v>
      </c>
      <c r="DU91" s="91">
        <f>'2 кв.'!DU92+'1 кв.'!DU97</f>
        <v>10.738</v>
      </c>
      <c r="DV91" s="91">
        <f>'2 кв.'!DV92+'1 кв.'!DV97</f>
        <v>23.564999999999998</v>
      </c>
      <c r="DW91" s="91">
        <f>'2 кв.'!DW92+'1 кв.'!DW97</f>
        <v>72.915999999999997</v>
      </c>
      <c r="DX91" s="91">
        <f>'2 кв.'!DX92+'1 кв.'!DX97</f>
        <v>394.68799999999999</v>
      </c>
      <c r="DY91" s="91">
        <f>'2 кв.'!DY92+'1 кв.'!DY97</f>
        <v>945.06</v>
      </c>
      <c r="DZ91" s="91">
        <f>'2 кв.'!DZ92+'1 кв.'!DZ97</f>
        <v>179.73599999999999</v>
      </c>
      <c r="EA91" s="91">
        <f>'2 кв.'!EA92+'1 кв.'!EA97</f>
        <v>93.200999999999993</v>
      </c>
      <c r="EB91" s="91">
        <f>'2 кв.'!EB92+'1 кв.'!EB97</f>
        <v>713.60899999999992</v>
      </c>
      <c r="EC91" s="91">
        <f>'2 кв.'!EC92+'1 кв.'!EC97</f>
        <v>135.06299999999999</v>
      </c>
      <c r="ED91" s="91">
        <f>'2 кв.'!ED92+'1 кв.'!ED97</f>
        <v>9.3130000000000006</v>
      </c>
      <c r="EE91" s="91">
        <f>'2 кв.'!EE92+'1 кв.'!EE97</f>
        <v>16.044999999999998</v>
      </c>
      <c r="EF91" s="91">
        <f>'2 кв.'!EF92+'1 кв.'!EF97</f>
        <v>37.676000000000002</v>
      </c>
      <c r="EG91" s="91">
        <f>'2 кв.'!EG92+'1 кв.'!EG97</f>
        <v>48.572000000000003</v>
      </c>
      <c r="EH91" s="91">
        <f>'2 кв.'!EH92+'1 кв.'!EH97</f>
        <v>54.578000000000003</v>
      </c>
      <c r="EI91" s="91">
        <f>'2 кв.'!EI92+'1 кв.'!EI97</f>
        <v>216.864</v>
      </c>
      <c r="EJ91" s="91">
        <f>'2 кв.'!EJ92+'1 кв.'!EJ97</f>
        <v>40.997</v>
      </c>
      <c r="EK91" s="91">
        <f>'2 кв.'!EK92+'1 кв.'!EK97</f>
        <v>37.841999999999999</v>
      </c>
      <c r="EL91" s="91">
        <f>'2 кв.'!EL92+'1 кв.'!EL97</f>
        <v>5.38</v>
      </c>
      <c r="EM91" s="91">
        <f>'2 кв.'!EM92+'1 кв.'!EM97</f>
        <v>434.887</v>
      </c>
      <c r="EN91" s="91">
        <f>'2 кв.'!EN92+'1 кв.'!EN97</f>
        <v>41.771000000000001</v>
      </c>
      <c r="EO91" s="91">
        <f>'2 кв.'!EO92+'1 кв.'!EO97</f>
        <v>26.300999999999998</v>
      </c>
      <c r="EP91" s="91">
        <f>'2 кв.'!EP92+'1 кв.'!EP97</f>
        <v>46.414000000000001</v>
      </c>
      <c r="EQ91" s="91">
        <f>'2 кв.'!EQ92+'1 кв.'!EQ97</f>
        <v>37.504000000000005</v>
      </c>
      <c r="ER91" s="91">
        <f>'2 кв.'!ER92+'1 кв.'!ER97</f>
        <v>15.649000000000001</v>
      </c>
      <c r="ES91" s="91">
        <f>'2 кв.'!ES92+'1 кв.'!ES97</f>
        <v>4.548</v>
      </c>
      <c r="ET91" s="91">
        <f>'2 кв.'!ET92+'1 кв.'!ET97</f>
        <v>27.304999999999996</v>
      </c>
      <c r="EU91" s="91">
        <f>'2 кв.'!EU92+'1 кв.'!EU97</f>
        <v>10.003</v>
      </c>
      <c r="EV91" s="91">
        <f>'2 кв.'!EV92+'1 кв.'!EV97</f>
        <v>403.85000000000008</v>
      </c>
      <c r="EW91" s="91">
        <f>'2 кв.'!EW92+'1 кв.'!EW97</f>
        <v>17.582999999999998</v>
      </c>
      <c r="EX91" s="91">
        <f>'2 кв.'!EX92+'1 кв.'!EX97</f>
        <v>20.457999999999998</v>
      </c>
      <c r="EY91" s="91">
        <f>'2 кв.'!EY92+'1 кв.'!EY97</f>
        <v>231.85500000000002</v>
      </c>
      <c r="EZ91" s="91">
        <f>'2 кв.'!EZ92+'1 кв.'!EZ97</f>
        <v>11.961</v>
      </c>
      <c r="FA91" s="91">
        <f>'2 кв.'!FA92+'1 кв.'!FA97</f>
        <v>14.299999999999999</v>
      </c>
      <c r="FB91" s="91">
        <f>'2 кв.'!FB92+'1 кв.'!FB97</f>
        <v>11.641999999999999</v>
      </c>
      <c r="FC91" s="91">
        <f>'2 кв.'!FC92+'1 кв.'!FC97</f>
        <v>12.132000000000001</v>
      </c>
      <c r="FD91" s="91">
        <f>'2 кв.'!FD92+'1 кв.'!FD97</f>
        <v>12.967000000000001</v>
      </c>
      <c r="FE91" s="91">
        <f>'2 кв.'!FE92+'1 кв.'!FE97</f>
        <v>37.222999999999999</v>
      </c>
      <c r="FF91" s="91">
        <f>'2 кв.'!FF92+'1 кв.'!FF97</f>
        <v>103.123</v>
      </c>
      <c r="FG91" s="91">
        <f>'2 кв.'!FG92+'1 кв.'!FG97</f>
        <v>20.37</v>
      </c>
      <c r="FH91" s="91">
        <f>'2 кв.'!FH92+'1 кв.'!FH97</f>
        <v>333.21499999999997</v>
      </c>
      <c r="FI91" s="91">
        <f>'2 кв.'!FI92+'1 кв.'!FI97</f>
        <v>86.893000000000001</v>
      </c>
      <c r="FJ91" s="91">
        <f>'2 кв.'!FJ92+'1 кв.'!FJ97</f>
        <v>5.6020000000000003</v>
      </c>
      <c r="FK91" s="91">
        <f>'2 кв.'!FK92+'1 кв.'!FK97</f>
        <v>27.831</v>
      </c>
      <c r="FL91" s="91">
        <f>'2 кв.'!FL92+'1 кв.'!FL97</f>
        <v>372.88999999999993</v>
      </c>
      <c r="FM91" s="91">
        <f>'2 кв.'!FM92+'1 кв.'!FM97</f>
        <v>1139.2650000000001</v>
      </c>
      <c r="FN91" s="91">
        <f>'2 кв.'!FN92+'1 кв.'!FN97</f>
        <v>42.632000000000005</v>
      </c>
      <c r="FO91" s="91">
        <f>'2 кв.'!FO92+'1 кв.'!FO97</f>
        <v>100.684</v>
      </c>
      <c r="FP91" s="91">
        <f>'2 кв.'!FP92+'1 кв.'!FP97</f>
        <v>5.5789999999999997</v>
      </c>
      <c r="FQ91" s="91">
        <f>'2 кв.'!FQ92+'1 кв.'!FQ97</f>
        <v>54.014999999999993</v>
      </c>
      <c r="FR91" s="91">
        <f>'2 кв.'!FR92+'1 кв.'!FR97</f>
        <v>44.488</v>
      </c>
      <c r="FS91" s="91">
        <f>'2 кв.'!FS92+'1 кв.'!FS97</f>
        <v>4.3680000000000003</v>
      </c>
      <c r="FT91" s="91">
        <f>'2 кв.'!FT92+'1 кв.'!FT97</f>
        <v>12.807</v>
      </c>
      <c r="FU91" s="91">
        <f>'2 кв.'!FU92+'1 кв.'!FU97</f>
        <v>14.753</v>
      </c>
      <c r="FV91" s="91">
        <f>'2 кв.'!FV92+'1 кв.'!FV97</f>
        <v>9.8359999999999985</v>
      </c>
      <c r="FW91" s="91">
        <f>'2 кв.'!FW92+'1 кв.'!FW97</f>
        <v>41.564999999999998</v>
      </c>
      <c r="FX91" s="91">
        <f>'2 кв.'!FX92+'1 кв.'!FX97</f>
        <v>20.145000000000003</v>
      </c>
      <c r="FY91" s="91">
        <f>'2 кв.'!FY92+'1 кв.'!FY97</f>
        <v>86.414000000000001</v>
      </c>
      <c r="FZ91" s="91">
        <f>'2 кв.'!FZ92+'1 кв.'!FZ97</f>
        <v>24.477</v>
      </c>
      <c r="GA91" s="91">
        <f>'2 кв.'!GA92+'1 кв.'!GA97</f>
        <v>35.988</v>
      </c>
      <c r="GB91" s="91">
        <f>'2 кв.'!GB92+'1 кв.'!GB97</f>
        <v>11.552</v>
      </c>
      <c r="GC91" s="91">
        <f>'2 кв.'!GC92+'1 кв.'!GC97</f>
        <v>32.094000000000001</v>
      </c>
      <c r="GD91" s="91">
        <f>'2 кв.'!GD92+'1 кв.'!GD97</f>
        <v>36.344000000000001</v>
      </c>
      <c r="GE91" s="91">
        <f>'2 кв.'!GE92+'1 кв.'!GE97</f>
        <v>211.52199999999999</v>
      </c>
      <c r="GF91" s="91">
        <f>'2 кв.'!GF92+'1 кв.'!GF97</f>
        <v>21.393000000000001</v>
      </c>
      <c r="GG91" s="91">
        <f>'2 кв.'!GG92+'1 кв.'!GG97</f>
        <v>2.7930000000000001</v>
      </c>
      <c r="GH91" s="91">
        <f>'2 кв.'!GH92+'1 кв.'!GH97</f>
        <v>8.0139999999999993</v>
      </c>
      <c r="GI91" s="91">
        <f>'2 кв.'!GI92+'1 кв.'!GI97</f>
        <v>5.8540000000000001</v>
      </c>
      <c r="GJ91" s="91">
        <f>'2 кв.'!GJ92+'1 кв.'!GJ97</f>
        <v>232.477</v>
      </c>
      <c r="GK91" s="91">
        <f>'2 кв.'!GK92+'1 кв.'!GK97</f>
        <v>11.459</v>
      </c>
      <c r="GL91" s="91">
        <f>'2 кв.'!GL92+'1 кв.'!GL97</f>
        <v>5.67</v>
      </c>
      <c r="GM91" s="91">
        <f>'2 кв.'!GM92+'1 кв.'!GM97</f>
        <v>15.173999999999999</v>
      </c>
      <c r="GN91" s="91">
        <f>'2 кв.'!GN92+'1 кв.'!GN97</f>
        <v>14.593999999999999</v>
      </c>
      <c r="GO91" s="91">
        <f>'2 кв.'!GO92+'1 кв.'!GO97</f>
        <v>3.7490000000000001</v>
      </c>
      <c r="GP91" s="91">
        <f>'2 кв.'!GP92+'1 кв.'!GP97</f>
        <v>46.181000000000004</v>
      </c>
      <c r="GQ91" s="91">
        <f>'2 кв.'!GQ92+'1 кв.'!GQ97</f>
        <v>23.785999999999998</v>
      </c>
      <c r="GR91" s="91">
        <f>'2 кв.'!GR92+'1 кв.'!GR97</f>
        <v>0</v>
      </c>
      <c r="GS91" s="91">
        <f>'2 кв.'!GS92+'1 кв.'!GS97</f>
        <v>20.257000000000001</v>
      </c>
      <c r="GT91" s="91">
        <f>'2 кв.'!GT92+'1 кв.'!GT97</f>
        <v>73.108000000000004</v>
      </c>
      <c r="GU91" s="91">
        <f>'2 кв.'!GU92+'1 кв.'!GU97</f>
        <v>22.257000000000001</v>
      </c>
      <c r="GV91" s="91">
        <f>'2 кв.'!GV92+'1 кв.'!GV97</f>
        <v>236.696</v>
      </c>
      <c r="GW91" s="91">
        <f>'2 кв.'!GW92+'1 кв.'!GW97</f>
        <v>1.0569999999999999</v>
      </c>
      <c r="GX91" s="91">
        <f>'2 кв.'!GX92+'1 кв.'!GX97</f>
        <v>3.2639999999999998</v>
      </c>
      <c r="GY91" s="91">
        <f>'2 кв.'!GY92+'1 кв.'!GY97</f>
        <v>8.7260000000000009</v>
      </c>
      <c r="GZ91" s="91">
        <f>'2 кв.'!GZ92+'1 кв.'!GZ97</f>
        <v>46.346999999999994</v>
      </c>
      <c r="HA91" s="91">
        <f>'2 кв.'!HA92+'1 кв.'!HA97</f>
        <v>93.131999999999977</v>
      </c>
      <c r="HB91" s="91">
        <f>'2 кв.'!HB92+'1 кв.'!HB97</f>
        <v>170.197</v>
      </c>
      <c r="HC91" s="91">
        <f>'2 кв.'!HC92+'1 кв.'!HC97</f>
        <v>209.84900000000002</v>
      </c>
      <c r="HD91" s="91">
        <f>'2 кв.'!HD92+'1 кв.'!HD97</f>
        <v>34.152000000000001</v>
      </c>
      <c r="HE91" s="91">
        <f>'2 кв.'!HE92+'1 кв.'!HE97</f>
        <v>28.372</v>
      </c>
      <c r="HF91" s="91">
        <f>'2 кв.'!HF92+'1 кв.'!HF97</f>
        <v>3.6680000000000001</v>
      </c>
      <c r="HG91" s="91">
        <f>'2 кв.'!HG92+'1 кв.'!HG97</f>
        <v>31.206</v>
      </c>
      <c r="HH91" s="91">
        <f>'2 кв.'!HH92+'1 кв.'!HH97</f>
        <v>10.876000000000001</v>
      </c>
      <c r="HI91" s="91">
        <f>'2 кв.'!HI92+'1 кв.'!HI97</f>
        <v>300.25299999999999</v>
      </c>
      <c r="HJ91" s="91">
        <f>'2 кв.'!HJ92+'1 кв.'!HJ97</f>
        <v>0</v>
      </c>
      <c r="HK91" s="91">
        <f>'2 кв.'!HK92+'1 кв.'!HK97</f>
        <v>6.5230000000000006</v>
      </c>
      <c r="HL91" s="91">
        <f>'2 кв.'!HL92+'1 кв.'!HL97</f>
        <v>18.473000000000003</v>
      </c>
      <c r="HM91" s="91">
        <f>'2 кв.'!HM92+'1 кв.'!HM97</f>
        <v>511.37299999999999</v>
      </c>
      <c r="HN91" s="91">
        <f>'2 кв.'!HN92+'1 кв.'!HN97</f>
        <v>24.091000000000001</v>
      </c>
      <c r="HO91" s="91">
        <f>'2 кв.'!HO92+'1 кв.'!HO97</f>
        <v>732.21299999999997</v>
      </c>
      <c r="HP91" s="91">
        <f>'2 кв.'!HP92+'1 кв.'!HP97</f>
        <v>24.606999999999999</v>
      </c>
      <c r="HQ91" s="91">
        <f>'2 кв.'!HQ92+'1 кв.'!HQ97</f>
        <v>60.96</v>
      </c>
      <c r="HR91" s="91">
        <f>'2 кв.'!HR92+'1 кв.'!HR97</f>
        <v>106.99000000000001</v>
      </c>
      <c r="HS91" s="91">
        <f>'2 кв.'!HS92+'1 кв.'!HS97</f>
        <v>77.454999999999998</v>
      </c>
      <c r="HT91" s="91">
        <f>'2 кв.'!HT92+'1 кв.'!HT97</f>
        <v>10.786999999999999</v>
      </c>
      <c r="HU91" s="91">
        <f>'2 кв.'!HU92+'1 кв.'!HU97</f>
        <v>8.8379999999999992</v>
      </c>
      <c r="HV91" s="91">
        <f>'2 кв.'!HV92+'1 кв.'!HV97</f>
        <v>32.316000000000003</v>
      </c>
      <c r="HW91" s="91">
        <f>'2 кв.'!HW92+'1 кв.'!HW97</f>
        <v>277.96600000000001</v>
      </c>
      <c r="HX91" s="91">
        <f>'2 кв.'!HX92+'1 кв.'!HX97</f>
        <v>94.496000000000009</v>
      </c>
      <c r="HY91" s="91">
        <f>'2 кв.'!HY92+'1 кв.'!HY97</f>
        <v>8.1589999999999989</v>
      </c>
      <c r="HZ91" s="91">
        <f>'2 кв.'!HZ92+'1 кв.'!HZ97</f>
        <v>56.89</v>
      </c>
      <c r="IA91" s="91">
        <f>'2 кв.'!IA92+'1 кв.'!IA97</f>
        <v>9.57</v>
      </c>
      <c r="IB91" s="91">
        <f>'2 кв.'!IB92+'1 кв.'!IB97</f>
        <v>7.8500000000000005</v>
      </c>
      <c r="IC91" s="91">
        <f>'2 кв.'!IC92+'1 кв.'!IC97</f>
        <v>9.4110000000000014</v>
      </c>
      <c r="ID91" s="91">
        <f>'2 кв.'!ID92+'1 кв.'!ID97</f>
        <v>118.158</v>
      </c>
      <c r="IE91" s="91">
        <f>'2 кв.'!IE92+'1 кв.'!IE97</f>
        <v>139.44900000000001</v>
      </c>
      <c r="IF91" s="91">
        <f>'2 кв.'!IF92+'1 кв.'!IF97</f>
        <v>925.55399999999997</v>
      </c>
    </row>
    <row r="92" spans="1:240" s="34" customFormat="1">
      <c r="A92" s="32"/>
      <c r="B92" s="65" t="s">
        <v>115</v>
      </c>
      <c r="C92" s="47" t="s">
        <v>116</v>
      </c>
      <c r="D92" s="48">
        <f>SUM(G92:IF92)</f>
        <v>1064959.79</v>
      </c>
      <c r="E92" s="47"/>
      <c r="F92" s="47"/>
      <c r="G92" s="92">
        <v>4639</v>
      </c>
      <c r="H92" s="92">
        <v>3257</v>
      </c>
      <c r="I92" s="92">
        <v>1863</v>
      </c>
      <c r="J92" s="92">
        <v>1043</v>
      </c>
      <c r="K92" s="92">
        <v>5513.85</v>
      </c>
      <c r="L92" s="92">
        <v>1940.18</v>
      </c>
      <c r="M92" s="92">
        <v>770.14</v>
      </c>
      <c r="N92" s="92">
        <v>3532</v>
      </c>
      <c r="O92" s="92">
        <v>1683</v>
      </c>
      <c r="P92" s="92">
        <v>2508</v>
      </c>
      <c r="Q92" s="92">
        <v>4164</v>
      </c>
      <c r="R92" s="92">
        <v>2360</v>
      </c>
      <c r="S92" s="92">
        <v>5598</v>
      </c>
      <c r="T92" s="92">
        <v>4435</v>
      </c>
      <c r="U92" s="92">
        <v>4187</v>
      </c>
      <c r="V92" s="92">
        <v>4155</v>
      </c>
      <c r="W92" s="92">
        <v>4191</v>
      </c>
      <c r="X92" s="92">
        <v>3458</v>
      </c>
      <c r="Y92" s="92">
        <v>3462</v>
      </c>
      <c r="Z92" s="92">
        <v>1606</v>
      </c>
      <c r="AA92" s="92">
        <v>2571</v>
      </c>
      <c r="AB92" s="92">
        <v>4927</v>
      </c>
      <c r="AC92" s="92">
        <v>4970.47</v>
      </c>
      <c r="AD92" s="92">
        <v>4626</v>
      </c>
      <c r="AE92" s="92">
        <v>4759</v>
      </c>
      <c r="AF92" s="92">
        <v>2272</v>
      </c>
      <c r="AG92" s="92">
        <v>5075</v>
      </c>
      <c r="AH92" s="92">
        <v>4478</v>
      </c>
      <c r="AI92" s="92">
        <v>2279</v>
      </c>
      <c r="AJ92" s="92">
        <v>1313</v>
      </c>
      <c r="AK92" s="92">
        <v>1384</v>
      </c>
      <c r="AL92" s="92">
        <v>3253</v>
      </c>
      <c r="AM92" s="92">
        <v>1250</v>
      </c>
      <c r="AN92" s="92">
        <v>1620</v>
      </c>
      <c r="AO92" s="92">
        <v>4506</v>
      </c>
      <c r="AP92" s="92">
        <v>2647</v>
      </c>
      <c r="AQ92" s="92">
        <v>798</v>
      </c>
      <c r="AR92" s="92">
        <v>6024</v>
      </c>
      <c r="AS92" s="92">
        <v>1575</v>
      </c>
      <c r="AT92" s="92">
        <v>2631</v>
      </c>
      <c r="AU92" s="92">
        <v>4817</v>
      </c>
      <c r="AV92" s="92">
        <v>1980</v>
      </c>
      <c r="AW92" s="92">
        <v>3098</v>
      </c>
      <c r="AX92" s="92">
        <v>4807</v>
      </c>
      <c r="AY92" s="92">
        <v>870</v>
      </c>
      <c r="AZ92" s="92">
        <v>4152</v>
      </c>
      <c r="BA92" s="92">
        <v>2942</v>
      </c>
      <c r="BB92" s="92">
        <v>2762</v>
      </c>
      <c r="BC92" s="92">
        <v>3770</v>
      </c>
      <c r="BD92" s="92">
        <v>2762</v>
      </c>
      <c r="BE92" s="92">
        <v>2126</v>
      </c>
      <c r="BF92" s="92">
        <v>3033</v>
      </c>
      <c r="BG92" s="92">
        <v>6121</v>
      </c>
      <c r="BH92" s="92">
        <v>745</v>
      </c>
      <c r="BI92" s="92">
        <v>544</v>
      </c>
      <c r="BJ92" s="92">
        <v>781</v>
      </c>
      <c r="BK92" s="92">
        <v>935</v>
      </c>
      <c r="BL92" s="92">
        <v>5770</v>
      </c>
      <c r="BM92" s="92">
        <v>2389</v>
      </c>
      <c r="BN92" s="92">
        <v>5645</v>
      </c>
      <c r="BO92" s="92">
        <v>4371</v>
      </c>
      <c r="BP92" s="92">
        <v>536</v>
      </c>
      <c r="BQ92" s="92">
        <v>1445</v>
      </c>
      <c r="BR92" s="92">
        <v>1117</v>
      </c>
      <c r="BS92" s="92">
        <v>4336</v>
      </c>
      <c r="BT92" s="92">
        <v>6394</v>
      </c>
      <c r="BU92" s="92">
        <v>11905</v>
      </c>
      <c r="BV92" s="92">
        <v>2260</v>
      </c>
      <c r="BW92" s="92">
        <v>296</v>
      </c>
      <c r="BX92" s="92">
        <v>5442</v>
      </c>
      <c r="BY92" s="92">
        <v>4801</v>
      </c>
      <c r="BZ92" s="92">
        <v>342</v>
      </c>
      <c r="CA92" s="92">
        <v>5664</v>
      </c>
      <c r="CB92" s="92">
        <v>4539</v>
      </c>
      <c r="CC92" s="92">
        <v>3926</v>
      </c>
      <c r="CD92" s="92">
        <v>5478</v>
      </c>
      <c r="CE92" s="92">
        <v>5333</v>
      </c>
      <c r="CF92" s="92">
        <v>4187</v>
      </c>
      <c r="CG92" s="92">
        <v>2228</v>
      </c>
      <c r="CH92" s="92">
        <v>1844</v>
      </c>
      <c r="CI92" s="92">
        <v>251</v>
      </c>
      <c r="CJ92" s="92">
        <v>1580</v>
      </c>
      <c r="CK92" s="92">
        <v>2489</v>
      </c>
      <c r="CL92" s="92">
        <v>5516</v>
      </c>
      <c r="CM92" s="92">
        <v>4134</v>
      </c>
      <c r="CN92" s="92">
        <v>5838</v>
      </c>
      <c r="CO92" s="92">
        <v>2541</v>
      </c>
      <c r="CP92" s="92">
        <v>2048</v>
      </c>
      <c r="CQ92" s="92">
        <v>4131</v>
      </c>
      <c r="CR92" s="92">
        <v>2280</v>
      </c>
      <c r="CS92" s="92">
        <v>2271</v>
      </c>
      <c r="CT92" s="92">
        <v>3555</v>
      </c>
      <c r="CU92" s="92">
        <v>3395</v>
      </c>
      <c r="CV92" s="92">
        <v>3208</v>
      </c>
      <c r="CW92" s="92">
        <v>4140</v>
      </c>
      <c r="CX92" s="92">
        <v>2948</v>
      </c>
      <c r="CY92" s="92">
        <v>2343</v>
      </c>
      <c r="CZ92" s="92">
        <v>2280</v>
      </c>
      <c r="DA92" s="92">
        <v>7372</v>
      </c>
      <c r="DB92" s="92">
        <v>1621</v>
      </c>
      <c r="DC92" s="92">
        <v>3006</v>
      </c>
      <c r="DD92" s="92">
        <v>2508</v>
      </c>
      <c r="DE92" s="92">
        <v>10846</v>
      </c>
      <c r="DF92" s="92">
        <v>487</v>
      </c>
      <c r="DG92" s="92">
        <v>4809</v>
      </c>
      <c r="DH92" s="92">
        <v>2405</v>
      </c>
      <c r="DI92" s="92">
        <v>4748</v>
      </c>
      <c r="DJ92" s="92">
        <v>4665</v>
      </c>
      <c r="DK92" s="92">
        <v>29219</v>
      </c>
      <c r="DL92" s="92">
        <v>24914</v>
      </c>
      <c r="DM92" s="92">
        <v>28123</v>
      </c>
      <c r="DN92" s="92">
        <v>10774</v>
      </c>
      <c r="DO92" s="92">
        <v>28311</v>
      </c>
      <c r="DP92" s="92">
        <v>14754</v>
      </c>
      <c r="DQ92" s="92">
        <v>2760</v>
      </c>
      <c r="DR92" s="92">
        <v>2560</v>
      </c>
      <c r="DS92" s="92">
        <v>3508</v>
      </c>
      <c r="DT92" s="92">
        <v>2532</v>
      </c>
      <c r="DU92" s="92">
        <v>4378</v>
      </c>
      <c r="DV92" s="92">
        <v>2904</v>
      </c>
      <c r="DW92" s="92">
        <v>17434</v>
      </c>
      <c r="DX92" s="92">
        <v>6734</v>
      </c>
      <c r="DY92" s="92">
        <v>24816</v>
      </c>
      <c r="DZ92" s="92">
        <v>6440</v>
      </c>
      <c r="EA92" s="92">
        <v>6977</v>
      </c>
      <c r="EB92" s="92">
        <v>34690</v>
      </c>
      <c r="EC92" s="92">
        <v>6332</v>
      </c>
      <c r="ED92" s="92">
        <v>6986</v>
      </c>
      <c r="EE92" s="92">
        <v>6984</v>
      </c>
      <c r="EF92" s="92">
        <v>4694</v>
      </c>
      <c r="EG92" s="92">
        <v>4596</v>
      </c>
      <c r="EH92" s="92">
        <v>7359</v>
      </c>
      <c r="EI92" s="92">
        <v>5976</v>
      </c>
      <c r="EJ92" s="92">
        <v>2901</v>
      </c>
      <c r="EK92" s="92">
        <v>3404</v>
      </c>
      <c r="EL92" s="92">
        <v>982</v>
      </c>
      <c r="EM92" s="92">
        <v>2349</v>
      </c>
      <c r="EN92" s="92">
        <v>2348</v>
      </c>
      <c r="EO92" s="92">
        <v>2359</v>
      </c>
      <c r="EP92" s="92">
        <v>4942</v>
      </c>
      <c r="EQ92" s="92">
        <v>3076</v>
      </c>
      <c r="ER92" s="92">
        <v>3202</v>
      </c>
      <c r="ES92" s="92">
        <v>3964</v>
      </c>
      <c r="ET92" s="92">
        <v>1919</v>
      </c>
      <c r="EU92" s="92">
        <v>2151</v>
      </c>
      <c r="EV92" s="92">
        <v>3643</v>
      </c>
      <c r="EW92" s="92">
        <v>15242</v>
      </c>
      <c r="EX92" s="92">
        <v>7344</v>
      </c>
      <c r="EY92" s="92">
        <v>4324</v>
      </c>
      <c r="EZ92" s="92">
        <v>4568</v>
      </c>
      <c r="FA92" s="92">
        <v>4950</v>
      </c>
      <c r="FB92" s="92">
        <v>4193</v>
      </c>
      <c r="FC92" s="92">
        <v>5479</v>
      </c>
      <c r="FD92" s="92">
        <v>3494</v>
      </c>
      <c r="FE92" s="92">
        <v>3557</v>
      </c>
      <c r="FF92" s="92">
        <v>4140</v>
      </c>
      <c r="FG92" s="92">
        <v>4184</v>
      </c>
      <c r="FH92" s="92">
        <v>8944.73</v>
      </c>
      <c r="FI92" s="92">
        <v>18018.669999999998</v>
      </c>
      <c r="FJ92" s="92">
        <v>3413</v>
      </c>
      <c r="FK92" s="92">
        <v>3474</v>
      </c>
      <c r="FL92" s="92">
        <v>24509.35</v>
      </c>
      <c r="FM92" s="92">
        <v>28987</v>
      </c>
      <c r="FN92" s="92">
        <v>5956</v>
      </c>
      <c r="FO92" s="92">
        <v>8350</v>
      </c>
      <c r="FP92" s="92">
        <v>2536</v>
      </c>
      <c r="FQ92" s="92">
        <v>4311</v>
      </c>
      <c r="FR92" s="92">
        <v>5192</v>
      </c>
      <c r="FS92" s="92">
        <v>3766</v>
      </c>
      <c r="FT92" s="92">
        <v>2537</v>
      </c>
      <c r="FU92" s="92">
        <v>2804</v>
      </c>
      <c r="FV92" s="92">
        <v>4306</v>
      </c>
      <c r="FW92" s="92">
        <v>2048</v>
      </c>
      <c r="FX92" s="92">
        <v>3014</v>
      </c>
      <c r="FY92" s="92">
        <v>3596</v>
      </c>
      <c r="FZ92" s="92">
        <v>2573</v>
      </c>
      <c r="GA92" s="92">
        <v>3802</v>
      </c>
      <c r="GB92" s="92">
        <v>3457</v>
      </c>
      <c r="GC92" s="92">
        <v>1252</v>
      </c>
      <c r="GD92" s="92">
        <v>3463</v>
      </c>
      <c r="GE92" s="92">
        <v>4031</v>
      </c>
      <c r="GF92" s="92">
        <v>1798</v>
      </c>
      <c r="GG92" s="92">
        <v>411</v>
      </c>
      <c r="GH92" s="92">
        <v>3453</v>
      </c>
      <c r="GI92" s="92">
        <v>2245</v>
      </c>
      <c r="GJ92" s="92">
        <v>3514</v>
      </c>
      <c r="GK92" s="92">
        <v>4086</v>
      </c>
      <c r="GL92" s="92">
        <v>1069</v>
      </c>
      <c r="GM92" s="92">
        <v>1022</v>
      </c>
      <c r="GN92" s="92">
        <v>1753</v>
      </c>
      <c r="GO92" s="92">
        <v>2458</v>
      </c>
      <c r="GP92" s="92">
        <v>3905</v>
      </c>
      <c r="GQ92" s="92">
        <v>2568</v>
      </c>
      <c r="GR92" s="92">
        <v>1604</v>
      </c>
      <c r="GS92" s="92">
        <v>5032</v>
      </c>
      <c r="GT92" s="92">
        <v>2637</v>
      </c>
      <c r="GU92" s="92">
        <v>2741</v>
      </c>
      <c r="GV92" s="92">
        <v>2000</v>
      </c>
      <c r="GW92" s="92">
        <v>1424</v>
      </c>
      <c r="GX92" s="92">
        <v>567.4</v>
      </c>
      <c r="GY92" s="92">
        <v>1178</v>
      </c>
      <c r="GZ92" s="92">
        <v>2139</v>
      </c>
      <c r="HA92" s="92">
        <v>1208</v>
      </c>
      <c r="HB92" s="92">
        <v>5282</v>
      </c>
      <c r="HC92" s="92">
        <v>3935</v>
      </c>
      <c r="HD92" s="92">
        <v>3433</v>
      </c>
      <c r="HE92" s="92">
        <v>8273</v>
      </c>
      <c r="HF92" s="92">
        <v>195</v>
      </c>
      <c r="HG92" s="92">
        <v>590</v>
      </c>
      <c r="HH92" s="92">
        <v>1759</v>
      </c>
      <c r="HI92" s="92">
        <v>2041</v>
      </c>
      <c r="HJ92" s="92">
        <v>2112</v>
      </c>
      <c r="HK92" s="92">
        <v>871</v>
      </c>
      <c r="HL92" s="92">
        <v>5125</v>
      </c>
      <c r="HM92" s="92">
        <v>3929</v>
      </c>
      <c r="HN92" s="92">
        <v>1980</v>
      </c>
      <c r="HO92" s="92">
        <v>13634</v>
      </c>
      <c r="HP92" s="92">
        <v>2485</v>
      </c>
      <c r="HQ92" s="92">
        <v>2374</v>
      </c>
      <c r="HR92" s="92">
        <v>2540</v>
      </c>
      <c r="HS92" s="92">
        <v>5261</v>
      </c>
      <c r="HT92" s="92">
        <v>3360</v>
      </c>
      <c r="HU92" s="92">
        <v>4202</v>
      </c>
      <c r="HV92" s="92">
        <v>1582</v>
      </c>
      <c r="HW92" s="92">
        <v>4517</v>
      </c>
      <c r="HX92" s="92">
        <v>2745</v>
      </c>
      <c r="HY92" s="92">
        <v>2787</v>
      </c>
      <c r="HZ92" s="92">
        <v>2570</v>
      </c>
      <c r="IA92" s="92">
        <v>2401</v>
      </c>
      <c r="IB92" s="92">
        <v>1642</v>
      </c>
      <c r="IC92" s="92">
        <v>2556</v>
      </c>
      <c r="ID92" s="92">
        <v>5550</v>
      </c>
      <c r="IE92" s="92">
        <v>2561</v>
      </c>
      <c r="IF92" s="92">
        <v>4813</v>
      </c>
    </row>
    <row r="93" spans="1:240">
      <c r="A93" s="21"/>
      <c r="B93" s="35" t="s">
        <v>117</v>
      </c>
      <c r="C93" s="49" t="s">
        <v>17</v>
      </c>
      <c r="D93" s="48">
        <f t="shared" ref="D93:D95" si="11">SUM(G93:IF93)</f>
        <v>5409.9957331999994</v>
      </c>
      <c r="E93" s="49"/>
      <c r="F93" s="50"/>
      <c r="G93" s="93">
        <f>G92*5.08/1000</f>
        <v>23.566119999999998</v>
      </c>
      <c r="H93" s="93">
        <f t="shared" ref="H93:BX93" si="12">H92*5.08/1000</f>
        <v>16.545560000000002</v>
      </c>
      <c r="I93" s="93">
        <f t="shared" si="12"/>
        <v>9.4640400000000007</v>
      </c>
      <c r="J93" s="93">
        <f t="shared" si="12"/>
        <v>5.2984400000000003</v>
      </c>
      <c r="K93" s="93">
        <f t="shared" si="12"/>
        <v>28.010358000000004</v>
      </c>
      <c r="L93" s="93">
        <f t="shared" si="12"/>
        <v>9.8561144000000009</v>
      </c>
      <c r="M93" s="93">
        <f t="shared" si="12"/>
        <v>3.9123112</v>
      </c>
      <c r="N93" s="93">
        <f t="shared" si="12"/>
        <v>17.94256</v>
      </c>
      <c r="O93" s="93">
        <f t="shared" si="12"/>
        <v>8.5496400000000001</v>
      </c>
      <c r="P93" s="93">
        <f t="shared" si="12"/>
        <v>12.740639999999999</v>
      </c>
      <c r="Q93" s="93">
        <f t="shared" si="12"/>
        <v>21.153119999999998</v>
      </c>
      <c r="R93" s="93">
        <f t="shared" si="12"/>
        <v>11.988799999999999</v>
      </c>
      <c r="S93" s="93">
        <f t="shared" si="12"/>
        <v>28.437840000000001</v>
      </c>
      <c r="T93" s="93">
        <f t="shared" si="12"/>
        <v>22.529799999999998</v>
      </c>
      <c r="U93" s="93">
        <f t="shared" si="12"/>
        <v>21.269959999999998</v>
      </c>
      <c r="V93" s="93">
        <f t="shared" si="12"/>
        <v>21.107400000000002</v>
      </c>
      <c r="W93" s="93">
        <f t="shared" si="12"/>
        <v>21.290279999999999</v>
      </c>
      <c r="X93" s="93">
        <f t="shared" si="12"/>
        <v>17.56664</v>
      </c>
      <c r="Y93" s="93">
        <f t="shared" si="12"/>
        <v>17.586959999999998</v>
      </c>
      <c r="Z93" s="93">
        <f t="shared" si="12"/>
        <v>8.1584800000000008</v>
      </c>
      <c r="AA93" s="93">
        <f t="shared" si="12"/>
        <v>13.06068</v>
      </c>
      <c r="AB93" s="93">
        <f t="shared" si="12"/>
        <v>25.029160000000001</v>
      </c>
      <c r="AC93" s="93">
        <f t="shared" si="12"/>
        <v>25.249987600000001</v>
      </c>
      <c r="AD93" s="93">
        <f t="shared" si="12"/>
        <v>23.500080000000001</v>
      </c>
      <c r="AE93" s="93">
        <f t="shared" si="12"/>
        <v>24.175720000000002</v>
      </c>
      <c r="AF93" s="93">
        <f t="shared" si="12"/>
        <v>11.54176</v>
      </c>
      <c r="AG93" s="93">
        <f t="shared" si="12"/>
        <v>25.780999999999999</v>
      </c>
      <c r="AH93" s="93">
        <f t="shared" si="12"/>
        <v>22.748240000000003</v>
      </c>
      <c r="AI93" s="93">
        <f t="shared" si="12"/>
        <v>11.57732</v>
      </c>
      <c r="AJ93" s="93">
        <f t="shared" si="12"/>
        <v>6.6700400000000002</v>
      </c>
      <c r="AK93" s="93">
        <f t="shared" si="12"/>
        <v>7.0307200000000005</v>
      </c>
      <c r="AL93" s="93">
        <f t="shared" si="12"/>
        <v>16.52524</v>
      </c>
      <c r="AM93" s="93">
        <f t="shared" si="12"/>
        <v>6.35</v>
      </c>
      <c r="AN93" s="93">
        <f t="shared" si="12"/>
        <v>8.2295999999999996</v>
      </c>
      <c r="AO93" s="93">
        <f t="shared" si="12"/>
        <v>22.89048</v>
      </c>
      <c r="AP93" s="93">
        <f t="shared" si="12"/>
        <v>13.446759999999999</v>
      </c>
      <c r="AQ93" s="93">
        <f t="shared" si="12"/>
        <v>4.0538400000000001</v>
      </c>
      <c r="AR93" s="93">
        <f t="shared" si="12"/>
        <v>30.601920000000003</v>
      </c>
      <c r="AS93" s="93">
        <f t="shared" si="12"/>
        <v>8.0009999999999994</v>
      </c>
      <c r="AT93" s="93">
        <f t="shared" si="12"/>
        <v>13.36548</v>
      </c>
      <c r="AU93" s="93">
        <f t="shared" si="12"/>
        <v>24.470359999999999</v>
      </c>
      <c r="AV93" s="93">
        <f t="shared" si="12"/>
        <v>10.058399999999999</v>
      </c>
      <c r="AW93" s="93">
        <f t="shared" si="12"/>
        <v>15.73784</v>
      </c>
      <c r="AX93" s="93">
        <f t="shared" si="12"/>
        <v>24.419560000000001</v>
      </c>
      <c r="AY93" s="93">
        <f t="shared" si="12"/>
        <v>4.4196</v>
      </c>
      <c r="AZ93" s="93">
        <f t="shared" si="12"/>
        <v>21.09216</v>
      </c>
      <c r="BA93" s="93">
        <f t="shared" si="12"/>
        <v>14.945360000000001</v>
      </c>
      <c r="BB93" s="93">
        <f t="shared" si="12"/>
        <v>14.03096</v>
      </c>
      <c r="BC93" s="93">
        <f t="shared" si="12"/>
        <v>19.151599999999998</v>
      </c>
      <c r="BD93" s="93">
        <f t="shared" si="12"/>
        <v>14.03096</v>
      </c>
      <c r="BE93" s="93">
        <f t="shared" si="12"/>
        <v>10.800079999999999</v>
      </c>
      <c r="BF93" s="93">
        <f t="shared" si="12"/>
        <v>15.407639999999999</v>
      </c>
      <c r="BG93" s="93">
        <f t="shared" si="12"/>
        <v>31.09468</v>
      </c>
      <c r="BH93" s="93">
        <f t="shared" si="12"/>
        <v>3.7845999999999997</v>
      </c>
      <c r="BI93" s="93">
        <f t="shared" si="12"/>
        <v>2.7635200000000002</v>
      </c>
      <c r="BJ93" s="93">
        <f t="shared" si="12"/>
        <v>3.9674800000000001</v>
      </c>
      <c r="BK93" s="93">
        <f t="shared" si="12"/>
        <v>4.7498000000000005</v>
      </c>
      <c r="BL93" s="93">
        <f t="shared" si="12"/>
        <v>29.311600000000002</v>
      </c>
      <c r="BM93" s="93">
        <f t="shared" si="12"/>
        <v>12.13612</v>
      </c>
      <c r="BN93" s="93">
        <f t="shared" si="12"/>
        <v>28.676600000000001</v>
      </c>
      <c r="BO93" s="93">
        <f t="shared" si="12"/>
        <v>22.20468</v>
      </c>
      <c r="BP93" s="93">
        <f t="shared" si="12"/>
        <v>2.72288</v>
      </c>
      <c r="BQ93" s="93">
        <f t="shared" si="12"/>
        <v>7.3406000000000002</v>
      </c>
      <c r="BR93" s="93">
        <f t="shared" si="12"/>
        <v>5.6743600000000001</v>
      </c>
      <c r="BS93" s="93">
        <f t="shared" si="12"/>
        <v>22.026880000000002</v>
      </c>
      <c r="BT93" s="93">
        <f t="shared" si="12"/>
        <v>32.481520000000003</v>
      </c>
      <c r="BU93" s="93">
        <f t="shared" si="12"/>
        <v>60.477400000000003</v>
      </c>
      <c r="BV93" s="93">
        <f t="shared" si="12"/>
        <v>11.480799999999999</v>
      </c>
      <c r="BW93" s="93">
        <f t="shared" si="12"/>
        <v>1.5036800000000001</v>
      </c>
      <c r="BX93" s="93">
        <f t="shared" si="12"/>
        <v>27.64536</v>
      </c>
      <c r="BY93" s="93">
        <f t="shared" ref="BY93:EJ93" si="13">BY92*5.08/1000</f>
        <v>24.389080000000003</v>
      </c>
      <c r="BZ93" s="93">
        <f t="shared" si="13"/>
        <v>1.7373600000000002</v>
      </c>
      <c r="CA93" s="93">
        <f t="shared" si="13"/>
        <v>28.773119999999999</v>
      </c>
      <c r="CB93" s="93">
        <f t="shared" si="13"/>
        <v>23.058119999999999</v>
      </c>
      <c r="CC93" s="93">
        <f t="shared" si="13"/>
        <v>19.944080000000003</v>
      </c>
      <c r="CD93" s="93">
        <f t="shared" si="13"/>
        <v>27.828240000000001</v>
      </c>
      <c r="CE93" s="93">
        <f t="shared" si="13"/>
        <v>27.091639999999998</v>
      </c>
      <c r="CF93" s="93">
        <f t="shared" si="13"/>
        <v>21.269959999999998</v>
      </c>
      <c r="CG93" s="93">
        <f t="shared" si="13"/>
        <v>11.318239999999999</v>
      </c>
      <c r="CH93" s="93">
        <f t="shared" si="13"/>
        <v>9.3675200000000007</v>
      </c>
      <c r="CI93" s="93">
        <f t="shared" si="13"/>
        <v>1.27508</v>
      </c>
      <c r="CJ93" s="93">
        <f t="shared" si="13"/>
        <v>8.0264000000000006</v>
      </c>
      <c r="CK93" s="93">
        <f t="shared" si="13"/>
        <v>12.644120000000001</v>
      </c>
      <c r="CL93" s="93">
        <f t="shared" si="13"/>
        <v>28.021279999999997</v>
      </c>
      <c r="CM93" s="93">
        <f t="shared" si="13"/>
        <v>21.000720000000001</v>
      </c>
      <c r="CN93" s="93">
        <f t="shared" si="13"/>
        <v>29.657040000000002</v>
      </c>
      <c r="CO93" s="93">
        <f t="shared" si="13"/>
        <v>12.908280000000001</v>
      </c>
      <c r="CP93" s="93">
        <f t="shared" si="13"/>
        <v>10.403840000000001</v>
      </c>
      <c r="CQ93" s="93">
        <f t="shared" si="13"/>
        <v>20.985479999999999</v>
      </c>
      <c r="CR93" s="93">
        <f t="shared" si="13"/>
        <v>11.5824</v>
      </c>
      <c r="CS93" s="93">
        <f t="shared" si="13"/>
        <v>11.53668</v>
      </c>
      <c r="CT93" s="93">
        <f t="shared" si="13"/>
        <v>18.0594</v>
      </c>
      <c r="CU93" s="93">
        <f t="shared" si="13"/>
        <v>17.246599999999997</v>
      </c>
      <c r="CV93" s="93">
        <f t="shared" si="13"/>
        <v>16.29664</v>
      </c>
      <c r="CW93" s="93">
        <f t="shared" si="13"/>
        <v>21.031200000000002</v>
      </c>
      <c r="CX93" s="93">
        <f t="shared" si="13"/>
        <v>14.97584</v>
      </c>
      <c r="CY93" s="93">
        <f t="shared" si="13"/>
        <v>11.90244</v>
      </c>
      <c r="CZ93" s="93">
        <f t="shared" si="13"/>
        <v>11.5824</v>
      </c>
      <c r="DA93" s="93">
        <f t="shared" si="13"/>
        <v>37.449760000000005</v>
      </c>
      <c r="DB93" s="93">
        <f t="shared" si="13"/>
        <v>8.2346800000000009</v>
      </c>
      <c r="DC93" s="93">
        <f t="shared" si="13"/>
        <v>15.270479999999999</v>
      </c>
      <c r="DD93" s="93">
        <f t="shared" si="13"/>
        <v>12.740639999999999</v>
      </c>
      <c r="DE93" s="93">
        <f t="shared" si="13"/>
        <v>55.097679999999997</v>
      </c>
      <c r="DF93" s="93">
        <f t="shared" si="13"/>
        <v>2.4739599999999999</v>
      </c>
      <c r="DG93" s="93">
        <f t="shared" si="13"/>
        <v>24.42972</v>
      </c>
      <c r="DH93" s="93">
        <f t="shared" si="13"/>
        <v>12.2174</v>
      </c>
      <c r="DI93" s="93">
        <f t="shared" si="13"/>
        <v>24.11984</v>
      </c>
      <c r="DJ93" s="93">
        <f t="shared" si="13"/>
        <v>23.6982</v>
      </c>
      <c r="DK93" s="93">
        <f t="shared" si="13"/>
        <v>148.43251999999998</v>
      </c>
      <c r="DL93" s="93">
        <f t="shared" si="13"/>
        <v>126.56312</v>
      </c>
      <c r="DM93" s="93">
        <f t="shared" si="13"/>
        <v>142.86483999999999</v>
      </c>
      <c r="DN93" s="93">
        <f t="shared" si="13"/>
        <v>54.731919999999995</v>
      </c>
      <c r="DO93" s="93">
        <f t="shared" si="13"/>
        <v>143.81988000000001</v>
      </c>
      <c r="DP93" s="93">
        <f t="shared" si="13"/>
        <v>74.950320000000005</v>
      </c>
      <c r="DQ93" s="93">
        <f t="shared" si="13"/>
        <v>14.020800000000001</v>
      </c>
      <c r="DR93" s="93">
        <f t="shared" si="13"/>
        <v>13.004799999999999</v>
      </c>
      <c r="DS93" s="93">
        <f t="shared" si="13"/>
        <v>17.820640000000001</v>
      </c>
      <c r="DT93" s="93">
        <f t="shared" si="13"/>
        <v>12.86256</v>
      </c>
      <c r="DU93" s="93">
        <f t="shared" si="13"/>
        <v>22.24024</v>
      </c>
      <c r="DV93" s="93">
        <f t="shared" si="13"/>
        <v>14.752319999999999</v>
      </c>
      <c r="DW93" s="93">
        <f t="shared" si="13"/>
        <v>88.564719999999994</v>
      </c>
      <c r="DX93" s="93">
        <f t="shared" si="13"/>
        <v>34.20872</v>
      </c>
      <c r="DY93" s="93">
        <f t="shared" si="13"/>
        <v>126.06528</v>
      </c>
      <c r="DZ93" s="93">
        <f t="shared" si="13"/>
        <v>32.715200000000003</v>
      </c>
      <c r="EA93" s="93">
        <f t="shared" si="13"/>
        <v>35.443160000000006</v>
      </c>
      <c r="EB93" s="93">
        <f t="shared" si="13"/>
        <v>176.2252</v>
      </c>
      <c r="EC93" s="93">
        <f t="shared" si="13"/>
        <v>32.166560000000004</v>
      </c>
      <c r="ED93" s="93">
        <f t="shared" si="13"/>
        <v>35.488879999999995</v>
      </c>
      <c r="EE93" s="93">
        <f t="shared" si="13"/>
        <v>35.478720000000003</v>
      </c>
      <c r="EF93" s="93">
        <f t="shared" si="13"/>
        <v>23.84552</v>
      </c>
      <c r="EG93" s="93">
        <f t="shared" si="13"/>
        <v>23.34768</v>
      </c>
      <c r="EH93" s="93">
        <f t="shared" si="13"/>
        <v>37.383720000000004</v>
      </c>
      <c r="EI93" s="93">
        <f t="shared" si="13"/>
        <v>30.358080000000001</v>
      </c>
      <c r="EJ93" s="93">
        <f t="shared" si="13"/>
        <v>14.737080000000001</v>
      </c>
      <c r="EK93" s="93">
        <f t="shared" ref="EK93:GZ93" si="14">EK92*5.08/1000</f>
        <v>17.29232</v>
      </c>
      <c r="EL93" s="93">
        <f t="shared" si="14"/>
        <v>4.9885600000000005</v>
      </c>
      <c r="EM93" s="93">
        <f t="shared" si="14"/>
        <v>11.932919999999999</v>
      </c>
      <c r="EN93" s="93">
        <f t="shared" si="14"/>
        <v>11.92784</v>
      </c>
      <c r="EO93" s="93">
        <f t="shared" si="14"/>
        <v>11.98372</v>
      </c>
      <c r="EP93" s="93">
        <f t="shared" si="14"/>
        <v>25.105360000000001</v>
      </c>
      <c r="EQ93" s="93">
        <f t="shared" si="14"/>
        <v>15.62608</v>
      </c>
      <c r="ER93" s="93">
        <f t="shared" si="14"/>
        <v>16.266159999999999</v>
      </c>
      <c r="ES93" s="93">
        <f t="shared" si="14"/>
        <v>20.137119999999999</v>
      </c>
      <c r="ET93" s="93">
        <f t="shared" si="14"/>
        <v>9.748520000000001</v>
      </c>
      <c r="EU93" s="93">
        <f t="shared" si="14"/>
        <v>10.92708</v>
      </c>
      <c r="EV93" s="93">
        <f t="shared" si="14"/>
        <v>18.506439999999998</v>
      </c>
      <c r="EW93" s="93">
        <f t="shared" si="14"/>
        <v>77.429360000000003</v>
      </c>
      <c r="EX93" s="93">
        <f t="shared" si="14"/>
        <v>37.307520000000004</v>
      </c>
      <c r="EY93" s="93">
        <f t="shared" si="14"/>
        <v>21.965920000000001</v>
      </c>
      <c r="EZ93" s="93">
        <f t="shared" si="14"/>
        <v>23.205439999999999</v>
      </c>
      <c r="FA93" s="93">
        <f t="shared" si="14"/>
        <v>25.146000000000001</v>
      </c>
      <c r="FB93" s="93">
        <f t="shared" si="14"/>
        <v>21.300439999999998</v>
      </c>
      <c r="FC93" s="93">
        <f t="shared" si="14"/>
        <v>27.833320000000001</v>
      </c>
      <c r="FD93" s="93">
        <f t="shared" si="14"/>
        <v>17.74952</v>
      </c>
      <c r="FE93" s="93">
        <f t="shared" si="14"/>
        <v>18.069560000000003</v>
      </c>
      <c r="FF93" s="93">
        <f t="shared" si="14"/>
        <v>21.031200000000002</v>
      </c>
      <c r="FG93" s="93">
        <f t="shared" si="14"/>
        <v>21.254720000000002</v>
      </c>
      <c r="FH93" s="93">
        <f t="shared" si="14"/>
        <v>45.439228399999998</v>
      </c>
      <c r="FI93" s="93">
        <f t="shared" si="14"/>
        <v>91.534843599999988</v>
      </c>
      <c r="FJ93" s="93">
        <f t="shared" si="14"/>
        <v>17.338039999999999</v>
      </c>
      <c r="FK93" s="93">
        <f t="shared" si="14"/>
        <v>17.647920000000003</v>
      </c>
      <c r="FL93" s="93">
        <f t="shared" si="14"/>
        <v>124.507498</v>
      </c>
      <c r="FM93" s="93">
        <f t="shared" si="14"/>
        <v>147.25395999999998</v>
      </c>
      <c r="FN93" s="93">
        <f t="shared" si="14"/>
        <v>30.25648</v>
      </c>
      <c r="FO93" s="93">
        <f t="shared" si="14"/>
        <v>42.417999999999999</v>
      </c>
      <c r="FP93" s="93">
        <f t="shared" si="14"/>
        <v>12.882880000000002</v>
      </c>
      <c r="FQ93" s="93">
        <f t="shared" si="14"/>
        <v>21.89988</v>
      </c>
      <c r="FR93" s="93">
        <f t="shared" si="14"/>
        <v>26.375360000000001</v>
      </c>
      <c r="FS93" s="93">
        <f t="shared" si="14"/>
        <v>19.13128</v>
      </c>
      <c r="FT93" s="93">
        <f t="shared" si="14"/>
        <v>12.887960000000001</v>
      </c>
      <c r="FU93" s="93">
        <f t="shared" si="14"/>
        <v>14.24432</v>
      </c>
      <c r="FV93" s="93">
        <f t="shared" si="14"/>
        <v>21.874479999999998</v>
      </c>
      <c r="FW93" s="93">
        <f t="shared" si="14"/>
        <v>10.403840000000001</v>
      </c>
      <c r="FX93" s="93">
        <f t="shared" si="14"/>
        <v>15.311120000000001</v>
      </c>
      <c r="FY93" s="93">
        <f t="shared" si="14"/>
        <v>18.267679999999999</v>
      </c>
      <c r="FZ93" s="93">
        <f t="shared" si="14"/>
        <v>13.07084</v>
      </c>
      <c r="GA93" s="93">
        <f t="shared" si="14"/>
        <v>19.314160000000001</v>
      </c>
      <c r="GB93" s="93">
        <f t="shared" si="14"/>
        <v>17.56156</v>
      </c>
      <c r="GC93" s="93">
        <f t="shared" si="14"/>
        <v>6.3601599999999996</v>
      </c>
      <c r="GD93" s="93">
        <f t="shared" si="14"/>
        <v>17.592040000000001</v>
      </c>
      <c r="GE93" s="93">
        <f t="shared" si="14"/>
        <v>20.47748</v>
      </c>
      <c r="GF93" s="93">
        <f t="shared" si="14"/>
        <v>9.1338399999999993</v>
      </c>
      <c r="GG93" s="93">
        <f t="shared" si="14"/>
        <v>2.0878800000000002</v>
      </c>
      <c r="GH93" s="93">
        <f t="shared" si="14"/>
        <v>17.541240000000002</v>
      </c>
      <c r="GI93" s="93">
        <f t="shared" si="14"/>
        <v>11.4046</v>
      </c>
      <c r="GJ93" s="93">
        <f t="shared" si="14"/>
        <v>17.851119999999998</v>
      </c>
      <c r="GK93" s="93">
        <f t="shared" si="14"/>
        <v>20.756880000000002</v>
      </c>
      <c r="GL93" s="93">
        <f t="shared" si="14"/>
        <v>5.4305200000000005</v>
      </c>
      <c r="GM93" s="93">
        <f t="shared" si="14"/>
        <v>5.1917600000000004</v>
      </c>
      <c r="GN93" s="93">
        <f t="shared" si="14"/>
        <v>8.9052399999999992</v>
      </c>
      <c r="GO93" s="93">
        <f t="shared" si="14"/>
        <v>12.48664</v>
      </c>
      <c r="GP93" s="93">
        <f t="shared" si="14"/>
        <v>19.837400000000002</v>
      </c>
      <c r="GQ93" s="93">
        <f t="shared" si="14"/>
        <v>13.045440000000001</v>
      </c>
      <c r="GR93" s="93">
        <f t="shared" si="14"/>
        <v>8.14832</v>
      </c>
      <c r="GS93" s="93">
        <f t="shared" si="14"/>
        <v>25.562560000000001</v>
      </c>
      <c r="GT93" s="93">
        <f t="shared" si="14"/>
        <v>13.395960000000001</v>
      </c>
      <c r="GU93" s="93">
        <f t="shared" si="14"/>
        <v>13.924280000000001</v>
      </c>
      <c r="GV93" s="93">
        <f t="shared" si="14"/>
        <v>10.16</v>
      </c>
      <c r="GW93" s="93">
        <f t="shared" si="14"/>
        <v>7.2339200000000003</v>
      </c>
      <c r="GX93" s="93">
        <f>GX92*5.08/1000</f>
        <v>2.8823919999999998</v>
      </c>
      <c r="GY93" s="93">
        <f t="shared" si="14"/>
        <v>5.9842399999999998</v>
      </c>
      <c r="GZ93" s="93">
        <f t="shared" si="14"/>
        <v>10.86612</v>
      </c>
      <c r="HA93" s="93">
        <f t="shared" ref="HA93:IF93" si="15">HA92*5.08/1000</f>
        <v>6.1366400000000008</v>
      </c>
      <c r="HB93" s="93">
        <f t="shared" si="15"/>
        <v>26.832560000000001</v>
      </c>
      <c r="HC93" s="93">
        <f t="shared" si="15"/>
        <v>19.989799999999999</v>
      </c>
      <c r="HD93" s="93">
        <f t="shared" si="15"/>
        <v>17.439640000000001</v>
      </c>
      <c r="HE93" s="93">
        <f t="shared" si="15"/>
        <v>42.026840000000007</v>
      </c>
      <c r="HF93" s="93">
        <f t="shared" si="15"/>
        <v>0.99060000000000004</v>
      </c>
      <c r="HG93" s="93">
        <f t="shared" si="15"/>
        <v>2.9971999999999999</v>
      </c>
      <c r="HH93" s="93">
        <f t="shared" si="15"/>
        <v>8.9357199999999999</v>
      </c>
      <c r="HI93" s="93">
        <f t="shared" si="15"/>
        <v>10.36828</v>
      </c>
      <c r="HJ93" s="93">
        <f t="shared" si="15"/>
        <v>10.728960000000001</v>
      </c>
      <c r="HK93" s="93">
        <f t="shared" si="15"/>
        <v>4.4246800000000004</v>
      </c>
      <c r="HL93" s="93">
        <f t="shared" si="15"/>
        <v>26.035</v>
      </c>
      <c r="HM93" s="93">
        <f t="shared" si="15"/>
        <v>19.959319999999998</v>
      </c>
      <c r="HN93" s="93">
        <f t="shared" si="15"/>
        <v>10.058399999999999</v>
      </c>
      <c r="HO93" s="93">
        <f t="shared" si="15"/>
        <v>69.260720000000006</v>
      </c>
      <c r="HP93" s="93">
        <f t="shared" si="15"/>
        <v>12.623799999999999</v>
      </c>
      <c r="HQ93" s="93">
        <f t="shared" si="15"/>
        <v>12.05992</v>
      </c>
      <c r="HR93" s="93">
        <f t="shared" si="15"/>
        <v>12.9032</v>
      </c>
      <c r="HS93" s="93">
        <f t="shared" si="15"/>
        <v>26.72588</v>
      </c>
      <c r="HT93" s="93">
        <f t="shared" si="15"/>
        <v>17.0688</v>
      </c>
      <c r="HU93" s="93">
        <f t="shared" si="15"/>
        <v>21.346160000000001</v>
      </c>
      <c r="HV93" s="93">
        <f t="shared" si="15"/>
        <v>8.0365599999999997</v>
      </c>
      <c r="HW93" s="93">
        <f t="shared" si="15"/>
        <v>22.946360000000002</v>
      </c>
      <c r="HX93" s="93">
        <f t="shared" si="15"/>
        <v>13.944600000000001</v>
      </c>
      <c r="HY93" s="93">
        <f t="shared" si="15"/>
        <v>14.157960000000001</v>
      </c>
      <c r="HZ93" s="93">
        <f t="shared" si="15"/>
        <v>13.0556</v>
      </c>
      <c r="IA93" s="93">
        <f t="shared" si="15"/>
        <v>12.19708</v>
      </c>
      <c r="IB93" s="93">
        <f t="shared" si="15"/>
        <v>8.3413599999999999</v>
      </c>
      <c r="IC93" s="93">
        <f t="shared" si="15"/>
        <v>12.98448</v>
      </c>
      <c r="ID93" s="93">
        <f t="shared" si="15"/>
        <v>28.193999999999999</v>
      </c>
      <c r="IE93" s="93">
        <f t="shared" si="15"/>
        <v>13.009880000000001</v>
      </c>
      <c r="IF93" s="93">
        <f t="shared" si="15"/>
        <v>24.450040000000001</v>
      </c>
    </row>
    <row r="94" spans="1:240" ht="15" customHeight="1">
      <c r="A94" s="21"/>
      <c r="B94" s="35" t="s">
        <v>118</v>
      </c>
      <c r="C94" s="49" t="s">
        <v>17</v>
      </c>
      <c r="D94" s="48">
        <f t="shared" si="11"/>
        <v>64919.948798399972</v>
      </c>
      <c r="E94" s="50"/>
      <c r="F94" s="49"/>
      <c r="G94" s="93">
        <f t="shared" ref="G94:BW94" si="16">G93*12</f>
        <v>282.79343999999998</v>
      </c>
      <c r="H94" s="93">
        <f t="shared" si="16"/>
        <v>198.54672000000002</v>
      </c>
      <c r="I94" s="93">
        <f t="shared" si="16"/>
        <v>113.56848000000001</v>
      </c>
      <c r="J94" s="93">
        <f t="shared" si="16"/>
        <v>63.581280000000007</v>
      </c>
      <c r="K94" s="93">
        <f t="shared" si="16"/>
        <v>336.12429600000007</v>
      </c>
      <c r="L94" s="93">
        <f t="shared" si="16"/>
        <v>118.2733728</v>
      </c>
      <c r="M94" s="93">
        <f t="shared" si="16"/>
        <v>46.947734400000002</v>
      </c>
      <c r="N94" s="93">
        <f t="shared" si="16"/>
        <v>215.31072</v>
      </c>
      <c r="O94" s="93">
        <f t="shared" si="16"/>
        <v>102.59568</v>
      </c>
      <c r="P94" s="93">
        <f t="shared" si="16"/>
        <v>152.88767999999999</v>
      </c>
      <c r="Q94" s="93">
        <f t="shared" si="16"/>
        <v>253.83743999999996</v>
      </c>
      <c r="R94" s="93">
        <f t="shared" si="16"/>
        <v>143.8656</v>
      </c>
      <c r="S94" s="93">
        <f t="shared" si="16"/>
        <v>341.25408000000004</v>
      </c>
      <c r="T94" s="93">
        <f t="shared" si="16"/>
        <v>270.35759999999999</v>
      </c>
      <c r="U94" s="93">
        <f t="shared" si="16"/>
        <v>255.23951999999997</v>
      </c>
      <c r="V94" s="93">
        <f t="shared" si="16"/>
        <v>253.28880000000004</v>
      </c>
      <c r="W94" s="93">
        <f t="shared" si="16"/>
        <v>255.48336</v>
      </c>
      <c r="X94" s="93">
        <f t="shared" si="16"/>
        <v>210.79968</v>
      </c>
      <c r="Y94" s="93">
        <f t="shared" si="16"/>
        <v>211.04351999999997</v>
      </c>
      <c r="Z94" s="93">
        <f t="shared" si="16"/>
        <v>97.90176000000001</v>
      </c>
      <c r="AA94" s="93">
        <f t="shared" si="16"/>
        <v>156.72816</v>
      </c>
      <c r="AB94" s="93">
        <f t="shared" si="16"/>
        <v>300.34992</v>
      </c>
      <c r="AC94" s="93">
        <f t="shared" si="16"/>
        <v>302.99985120000002</v>
      </c>
      <c r="AD94" s="93">
        <f t="shared" si="16"/>
        <v>282.00096000000002</v>
      </c>
      <c r="AE94" s="93">
        <f t="shared" si="16"/>
        <v>290.10864000000004</v>
      </c>
      <c r="AF94" s="93">
        <f t="shared" si="16"/>
        <v>138.50112000000001</v>
      </c>
      <c r="AG94" s="93">
        <f t="shared" si="16"/>
        <v>309.37199999999996</v>
      </c>
      <c r="AH94" s="93">
        <f t="shared" si="16"/>
        <v>272.97888</v>
      </c>
      <c r="AI94" s="93">
        <f t="shared" si="16"/>
        <v>138.92784</v>
      </c>
      <c r="AJ94" s="93">
        <f t="shared" si="16"/>
        <v>80.040480000000002</v>
      </c>
      <c r="AK94" s="93">
        <f t="shared" si="16"/>
        <v>84.368639999999999</v>
      </c>
      <c r="AL94" s="93">
        <f t="shared" si="16"/>
        <v>198.30288000000002</v>
      </c>
      <c r="AM94" s="93">
        <f t="shared" si="16"/>
        <v>76.199999999999989</v>
      </c>
      <c r="AN94" s="93">
        <f t="shared" si="16"/>
        <v>98.755200000000002</v>
      </c>
      <c r="AO94" s="93">
        <f t="shared" si="16"/>
        <v>274.68576000000002</v>
      </c>
      <c r="AP94" s="93">
        <f t="shared" si="16"/>
        <v>161.36112</v>
      </c>
      <c r="AQ94" s="93">
        <f t="shared" si="16"/>
        <v>48.646079999999998</v>
      </c>
      <c r="AR94" s="93">
        <f t="shared" si="16"/>
        <v>367.22304000000003</v>
      </c>
      <c r="AS94" s="93">
        <f t="shared" si="16"/>
        <v>96.012</v>
      </c>
      <c r="AT94" s="93">
        <f t="shared" si="16"/>
        <v>160.38576</v>
      </c>
      <c r="AU94" s="93">
        <f t="shared" si="16"/>
        <v>293.64431999999999</v>
      </c>
      <c r="AV94" s="93">
        <f t="shared" si="16"/>
        <v>120.70079999999999</v>
      </c>
      <c r="AW94" s="93">
        <f t="shared" si="16"/>
        <v>188.85408000000001</v>
      </c>
      <c r="AX94" s="93">
        <f t="shared" si="16"/>
        <v>293.03471999999999</v>
      </c>
      <c r="AY94" s="93">
        <f t="shared" si="16"/>
        <v>53.035200000000003</v>
      </c>
      <c r="AZ94" s="93">
        <f t="shared" si="16"/>
        <v>253.10592</v>
      </c>
      <c r="BA94" s="93">
        <f t="shared" si="16"/>
        <v>179.34432000000001</v>
      </c>
      <c r="BB94" s="93">
        <f t="shared" si="16"/>
        <v>168.37152</v>
      </c>
      <c r="BC94" s="93">
        <f t="shared" si="16"/>
        <v>229.81919999999997</v>
      </c>
      <c r="BD94" s="93">
        <f t="shared" si="16"/>
        <v>168.37152</v>
      </c>
      <c r="BE94" s="93">
        <f t="shared" si="16"/>
        <v>129.60095999999999</v>
      </c>
      <c r="BF94" s="93">
        <f t="shared" si="16"/>
        <v>184.89167999999998</v>
      </c>
      <c r="BG94" s="93">
        <f t="shared" si="16"/>
        <v>373.13616000000002</v>
      </c>
      <c r="BH94" s="93">
        <f t="shared" si="16"/>
        <v>45.415199999999999</v>
      </c>
      <c r="BI94" s="93">
        <f t="shared" si="16"/>
        <v>33.162240000000004</v>
      </c>
      <c r="BJ94" s="93">
        <f t="shared" si="16"/>
        <v>47.609760000000001</v>
      </c>
      <c r="BK94" s="93">
        <f t="shared" si="16"/>
        <v>56.997600000000006</v>
      </c>
      <c r="BL94" s="93">
        <f t="shared" si="16"/>
        <v>351.73920000000004</v>
      </c>
      <c r="BM94" s="93">
        <f t="shared" si="16"/>
        <v>145.63344000000001</v>
      </c>
      <c r="BN94" s="93">
        <f t="shared" si="16"/>
        <v>344.11919999999998</v>
      </c>
      <c r="BO94" s="93">
        <f t="shared" si="16"/>
        <v>266.45616000000001</v>
      </c>
      <c r="BP94" s="93">
        <f t="shared" si="16"/>
        <v>32.67456</v>
      </c>
      <c r="BQ94" s="93">
        <f t="shared" si="16"/>
        <v>88.087199999999996</v>
      </c>
      <c r="BR94" s="93">
        <f t="shared" si="16"/>
        <v>68.092320000000001</v>
      </c>
      <c r="BS94" s="93">
        <f t="shared" si="16"/>
        <v>264.32256000000001</v>
      </c>
      <c r="BT94" s="93">
        <f t="shared" si="16"/>
        <v>389.77824000000004</v>
      </c>
      <c r="BU94" s="93">
        <f t="shared" si="16"/>
        <v>725.72880000000009</v>
      </c>
      <c r="BV94" s="93">
        <f t="shared" si="16"/>
        <v>137.76959999999997</v>
      </c>
      <c r="BW94" s="93">
        <f t="shared" si="16"/>
        <v>18.044160000000002</v>
      </c>
      <c r="BX94" s="93">
        <f t="shared" ref="BX94:EI94" si="17">BX93*12</f>
        <v>331.74432000000002</v>
      </c>
      <c r="BY94" s="93">
        <f t="shared" si="17"/>
        <v>292.66896000000003</v>
      </c>
      <c r="BZ94" s="93">
        <f t="shared" si="17"/>
        <v>20.848320000000001</v>
      </c>
      <c r="CA94" s="93">
        <f t="shared" si="17"/>
        <v>345.27743999999996</v>
      </c>
      <c r="CB94" s="93">
        <f t="shared" si="17"/>
        <v>276.69743999999997</v>
      </c>
      <c r="CC94" s="93">
        <f t="shared" si="17"/>
        <v>239.32896000000005</v>
      </c>
      <c r="CD94" s="93">
        <f t="shared" si="17"/>
        <v>333.93888000000004</v>
      </c>
      <c r="CE94" s="93">
        <f t="shared" si="17"/>
        <v>325.09967999999998</v>
      </c>
      <c r="CF94" s="93">
        <f t="shared" si="17"/>
        <v>255.23951999999997</v>
      </c>
      <c r="CG94" s="93">
        <f t="shared" si="17"/>
        <v>135.81887999999998</v>
      </c>
      <c r="CH94" s="93">
        <f t="shared" si="17"/>
        <v>112.41024000000002</v>
      </c>
      <c r="CI94" s="93">
        <f t="shared" si="17"/>
        <v>15.30096</v>
      </c>
      <c r="CJ94" s="93">
        <f t="shared" si="17"/>
        <v>96.316800000000001</v>
      </c>
      <c r="CK94" s="93">
        <f t="shared" si="17"/>
        <v>151.72944000000001</v>
      </c>
      <c r="CL94" s="93">
        <f t="shared" si="17"/>
        <v>336.25536</v>
      </c>
      <c r="CM94" s="93">
        <f t="shared" si="17"/>
        <v>252.00864000000001</v>
      </c>
      <c r="CN94" s="93">
        <f t="shared" si="17"/>
        <v>355.88448000000005</v>
      </c>
      <c r="CO94" s="93">
        <f t="shared" si="17"/>
        <v>154.89936</v>
      </c>
      <c r="CP94" s="93">
        <f t="shared" si="17"/>
        <v>124.84608</v>
      </c>
      <c r="CQ94" s="93">
        <f t="shared" si="17"/>
        <v>251.82576</v>
      </c>
      <c r="CR94" s="93">
        <f t="shared" si="17"/>
        <v>138.9888</v>
      </c>
      <c r="CS94" s="93">
        <f t="shared" si="17"/>
        <v>138.44015999999999</v>
      </c>
      <c r="CT94" s="93">
        <f t="shared" si="17"/>
        <v>216.71280000000002</v>
      </c>
      <c r="CU94" s="93">
        <f t="shared" si="17"/>
        <v>206.95919999999995</v>
      </c>
      <c r="CV94" s="93">
        <f t="shared" si="17"/>
        <v>195.55968000000001</v>
      </c>
      <c r="CW94" s="93">
        <f t="shared" si="17"/>
        <v>252.37440000000004</v>
      </c>
      <c r="CX94" s="93">
        <f t="shared" si="17"/>
        <v>179.71008</v>
      </c>
      <c r="CY94" s="93">
        <f t="shared" si="17"/>
        <v>142.82928000000001</v>
      </c>
      <c r="CZ94" s="93">
        <f t="shared" si="17"/>
        <v>138.9888</v>
      </c>
      <c r="DA94" s="93">
        <f t="shared" si="17"/>
        <v>449.39712000000009</v>
      </c>
      <c r="DB94" s="93">
        <f t="shared" si="17"/>
        <v>98.816160000000011</v>
      </c>
      <c r="DC94" s="93">
        <f t="shared" si="17"/>
        <v>183.24575999999999</v>
      </c>
      <c r="DD94" s="93">
        <f t="shared" si="17"/>
        <v>152.88767999999999</v>
      </c>
      <c r="DE94" s="93">
        <f t="shared" si="17"/>
        <v>661.17215999999996</v>
      </c>
      <c r="DF94" s="93">
        <f t="shared" si="17"/>
        <v>29.687519999999999</v>
      </c>
      <c r="DG94" s="93">
        <f t="shared" si="17"/>
        <v>293.15663999999998</v>
      </c>
      <c r="DH94" s="93">
        <f t="shared" si="17"/>
        <v>146.6088</v>
      </c>
      <c r="DI94" s="93">
        <f t="shared" si="17"/>
        <v>289.43808000000001</v>
      </c>
      <c r="DJ94" s="93">
        <f t="shared" si="17"/>
        <v>284.3784</v>
      </c>
      <c r="DK94" s="93">
        <f t="shared" si="17"/>
        <v>1781.1902399999999</v>
      </c>
      <c r="DL94" s="93">
        <f t="shared" si="17"/>
        <v>1518.7574399999999</v>
      </c>
      <c r="DM94" s="93">
        <f t="shared" si="17"/>
        <v>1714.37808</v>
      </c>
      <c r="DN94" s="93">
        <f t="shared" si="17"/>
        <v>656.78303999999991</v>
      </c>
      <c r="DO94" s="93">
        <f t="shared" si="17"/>
        <v>1725.8385600000001</v>
      </c>
      <c r="DP94" s="93">
        <f t="shared" si="17"/>
        <v>899.40384000000006</v>
      </c>
      <c r="DQ94" s="93">
        <f t="shared" si="17"/>
        <v>168.24960000000002</v>
      </c>
      <c r="DR94" s="93">
        <f t="shared" si="17"/>
        <v>156.05759999999998</v>
      </c>
      <c r="DS94" s="93">
        <f t="shared" si="17"/>
        <v>213.84768000000003</v>
      </c>
      <c r="DT94" s="93">
        <f t="shared" si="17"/>
        <v>154.35072</v>
      </c>
      <c r="DU94" s="93">
        <f t="shared" si="17"/>
        <v>266.88288</v>
      </c>
      <c r="DV94" s="93">
        <f t="shared" si="17"/>
        <v>177.02784</v>
      </c>
      <c r="DW94" s="93">
        <f t="shared" si="17"/>
        <v>1062.77664</v>
      </c>
      <c r="DX94" s="93">
        <f t="shared" si="17"/>
        <v>410.50463999999999</v>
      </c>
      <c r="DY94" s="93">
        <f t="shared" si="17"/>
        <v>1512.7833599999999</v>
      </c>
      <c r="DZ94" s="93">
        <f t="shared" si="17"/>
        <v>392.58240000000001</v>
      </c>
      <c r="EA94" s="93">
        <f t="shared" si="17"/>
        <v>425.31792000000007</v>
      </c>
      <c r="EB94" s="93">
        <f t="shared" si="17"/>
        <v>2114.7024000000001</v>
      </c>
      <c r="EC94" s="93">
        <f t="shared" si="17"/>
        <v>385.99872000000005</v>
      </c>
      <c r="ED94" s="93">
        <f t="shared" si="17"/>
        <v>425.86655999999994</v>
      </c>
      <c r="EE94" s="93">
        <f t="shared" si="17"/>
        <v>425.74464</v>
      </c>
      <c r="EF94" s="93">
        <f t="shared" si="17"/>
        <v>286.14624000000003</v>
      </c>
      <c r="EG94" s="93">
        <f t="shared" si="17"/>
        <v>280.17216000000002</v>
      </c>
      <c r="EH94" s="93">
        <f t="shared" si="17"/>
        <v>448.60464000000002</v>
      </c>
      <c r="EI94" s="93">
        <f t="shared" si="17"/>
        <v>364.29696000000001</v>
      </c>
      <c r="EJ94" s="93">
        <f t="shared" ref="EJ94:GY94" si="18">EJ93*12</f>
        <v>176.84496000000001</v>
      </c>
      <c r="EK94" s="93">
        <f t="shared" si="18"/>
        <v>207.50783999999999</v>
      </c>
      <c r="EL94" s="93">
        <f t="shared" si="18"/>
        <v>59.86272000000001</v>
      </c>
      <c r="EM94" s="93">
        <f t="shared" si="18"/>
        <v>143.19504000000001</v>
      </c>
      <c r="EN94" s="93">
        <f t="shared" si="18"/>
        <v>143.13407999999998</v>
      </c>
      <c r="EO94" s="93">
        <f t="shared" si="18"/>
        <v>143.80464000000001</v>
      </c>
      <c r="EP94" s="93">
        <f t="shared" si="18"/>
        <v>301.26432</v>
      </c>
      <c r="EQ94" s="93">
        <f t="shared" si="18"/>
        <v>187.51295999999999</v>
      </c>
      <c r="ER94" s="93">
        <f t="shared" si="18"/>
        <v>195.19391999999999</v>
      </c>
      <c r="ES94" s="93">
        <f t="shared" si="18"/>
        <v>241.64544000000001</v>
      </c>
      <c r="ET94" s="93">
        <f t="shared" si="18"/>
        <v>116.98224000000002</v>
      </c>
      <c r="EU94" s="93">
        <f t="shared" si="18"/>
        <v>131.12495999999999</v>
      </c>
      <c r="EV94" s="93">
        <f t="shared" si="18"/>
        <v>222.07727999999997</v>
      </c>
      <c r="EW94" s="93">
        <f t="shared" si="18"/>
        <v>929.15232000000003</v>
      </c>
      <c r="EX94" s="93">
        <f t="shared" si="18"/>
        <v>447.69024000000002</v>
      </c>
      <c r="EY94" s="93">
        <f t="shared" si="18"/>
        <v>263.59104000000002</v>
      </c>
      <c r="EZ94" s="93">
        <f t="shared" si="18"/>
        <v>278.46528000000001</v>
      </c>
      <c r="FA94" s="93">
        <f t="shared" si="18"/>
        <v>301.75200000000001</v>
      </c>
      <c r="FB94" s="93">
        <f t="shared" si="18"/>
        <v>255.60527999999999</v>
      </c>
      <c r="FC94" s="93">
        <f t="shared" si="18"/>
        <v>333.99984000000001</v>
      </c>
      <c r="FD94" s="93">
        <f t="shared" si="18"/>
        <v>212.99423999999999</v>
      </c>
      <c r="FE94" s="93">
        <f t="shared" si="18"/>
        <v>216.83472000000003</v>
      </c>
      <c r="FF94" s="93">
        <f t="shared" si="18"/>
        <v>252.37440000000004</v>
      </c>
      <c r="FG94" s="93">
        <f t="shared" si="18"/>
        <v>255.05664000000002</v>
      </c>
      <c r="FH94" s="93">
        <f t="shared" si="18"/>
        <v>545.2707408</v>
      </c>
      <c r="FI94" s="93">
        <f t="shared" si="18"/>
        <v>1098.4181231999999</v>
      </c>
      <c r="FJ94" s="93">
        <f t="shared" si="18"/>
        <v>208.05647999999999</v>
      </c>
      <c r="FK94" s="93">
        <f t="shared" si="18"/>
        <v>211.77504000000005</v>
      </c>
      <c r="FL94" s="93">
        <f t="shared" si="18"/>
        <v>1494.089976</v>
      </c>
      <c r="FM94" s="93">
        <f t="shared" si="18"/>
        <v>1767.0475199999996</v>
      </c>
      <c r="FN94" s="93">
        <f t="shared" si="18"/>
        <v>363.07776000000001</v>
      </c>
      <c r="FO94" s="93">
        <f t="shared" si="18"/>
        <v>509.01599999999996</v>
      </c>
      <c r="FP94" s="93">
        <f t="shared" si="18"/>
        <v>154.59456000000003</v>
      </c>
      <c r="FQ94" s="93">
        <f t="shared" si="18"/>
        <v>262.79856000000001</v>
      </c>
      <c r="FR94" s="93">
        <f t="shared" si="18"/>
        <v>316.50432000000001</v>
      </c>
      <c r="FS94" s="93">
        <f t="shared" si="18"/>
        <v>229.57535999999999</v>
      </c>
      <c r="FT94" s="93">
        <f t="shared" si="18"/>
        <v>154.65552000000002</v>
      </c>
      <c r="FU94" s="93">
        <f t="shared" si="18"/>
        <v>170.93183999999999</v>
      </c>
      <c r="FV94" s="93">
        <f t="shared" si="18"/>
        <v>262.49375999999995</v>
      </c>
      <c r="FW94" s="93">
        <f t="shared" si="18"/>
        <v>124.84608</v>
      </c>
      <c r="FX94" s="93">
        <f t="shared" si="18"/>
        <v>183.73344</v>
      </c>
      <c r="FY94" s="93">
        <f t="shared" si="18"/>
        <v>219.21215999999998</v>
      </c>
      <c r="FZ94" s="93">
        <f t="shared" si="18"/>
        <v>156.85007999999999</v>
      </c>
      <c r="GA94" s="93">
        <f t="shared" si="18"/>
        <v>231.76992000000001</v>
      </c>
      <c r="GB94" s="93">
        <f t="shared" si="18"/>
        <v>210.73872</v>
      </c>
      <c r="GC94" s="93">
        <f t="shared" si="18"/>
        <v>76.321919999999992</v>
      </c>
      <c r="GD94" s="93">
        <f t="shared" si="18"/>
        <v>211.10448000000002</v>
      </c>
      <c r="GE94" s="93">
        <f t="shared" si="18"/>
        <v>245.72976</v>
      </c>
      <c r="GF94" s="93">
        <f t="shared" si="18"/>
        <v>109.60607999999999</v>
      </c>
      <c r="GG94" s="93">
        <f t="shared" si="18"/>
        <v>25.054560000000002</v>
      </c>
      <c r="GH94" s="93">
        <f t="shared" si="18"/>
        <v>210.49488000000002</v>
      </c>
      <c r="GI94" s="93">
        <f t="shared" si="18"/>
        <v>136.8552</v>
      </c>
      <c r="GJ94" s="93">
        <f t="shared" si="18"/>
        <v>214.21343999999999</v>
      </c>
      <c r="GK94" s="93">
        <f t="shared" si="18"/>
        <v>249.08256000000003</v>
      </c>
      <c r="GL94" s="93">
        <f t="shared" si="18"/>
        <v>65.166240000000002</v>
      </c>
      <c r="GM94" s="93">
        <f t="shared" si="18"/>
        <v>62.301120000000004</v>
      </c>
      <c r="GN94" s="93">
        <f t="shared" si="18"/>
        <v>106.86287999999999</v>
      </c>
      <c r="GO94" s="93">
        <f t="shared" si="18"/>
        <v>149.83967999999999</v>
      </c>
      <c r="GP94" s="93">
        <f t="shared" si="18"/>
        <v>238.04880000000003</v>
      </c>
      <c r="GQ94" s="93">
        <f t="shared" si="18"/>
        <v>156.54528000000002</v>
      </c>
      <c r="GR94" s="93">
        <f t="shared" si="18"/>
        <v>97.779840000000007</v>
      </c>
      <c r="GS94" s="93">
        <f t="shared" si="18"/>
        <v>306.75072</v>
      </c>
      <c r="GT94" s="93">
        <f t="shared" si="18"/>
        <v>160.75152</v>
      </c>
      <c r="GU94" s="93">
        <f t="shared" si="18"/>
        <v>167.09136000000001</v>
      </c>
      <c r="GV94" s="93">
        <f t="shared" si="18"/>
        <v>121.92</v>
      </c>
      <c r="GW94" s="93">
        <f t="shared" si="18"/>
        <v>86.807040000000001</v>
      </c>
      <c r="GX94" s="93">
        <f>GX93*12</f>
        <v>34.588704</v>
      </c>
      <c r="GY94" s="93">
        <f t="shared" si="18"/>
        <v>71.810879999999997</v>
      </c>
      <c r="GZ94" s="93">
        <f t="shared" ref="GZ94:IF94" si="19">GZ93*12</f>
        <v>130.39344</v>
      </c>
      <c r="HA94" s="93">
        <f t="shared" si="19"/>
        <v>73.639680000000013</v>
      </c>
      <c r="HB94" s="93">
        <f t="shared" si="19"/>
        <v>321.99072000000001</v>
      </c>
      <c r="HC94" s="93">
        <f t="shared" si="19"/>
        <v>239.87759999999997</v>
      </c>
      <c r="HD94" s="93">
        <f t="shared" si="19"/>
        <v>209.27568000000002</v>
      </c>
      <c r="HE94" s="93">
        <f t="shared" si="19"/>
        <v>504.32208000000008</v>
      </c>
      <c r="HF94" s="93">
        <f t="shared" si="19"/>
        <v>11.8872</v>
      </c>
      <c r="HG94" s="93">
        <f t="shared" si="19"/>
        <v>35.9664</v>
      </c>
      <c r="HH94" s="93">
        <f t="shared" si="19"/>
        <v>107.22864</v>
      </c>
      <c r="HI94" s="93">
        <f t="shared" si="19"/>
        <v>124.41936000000001</v>
      </c>
      <c r="HJ94" s="93">
        <f t="shared" si="19"/>
        <v>128.74752000000001</v>
      </c>
      <c r="HK94" s="93">
        <f t="shared" si="19"/>
        <v>53.096160000000005</v>
      </c>
      <c r="HL94" s="93">
        <f t="shared" si="19"/>
        <v>312.42</v>
      </c>
      <c r="HM94" s="93">
        <f t="shared" si="19"/>
        <v>239.51183999999998</v>
      </c>
      <c r="HN94" s="93">
        <f t="shared" si="19"/>
        <v>120.70079999999999</v>
      </c>
      <c r="HO94" s="93">
        <f t="shared" si="19"/>
        <v>831.12864000000013</v>
      </c>
      <c r="HP94" s="93">
        <f t="shared" si="19"/>
        <v>151.48559999999998</v>
      </c>
      <c r="HQ94" s="93">
        <f t="shared" si="19"/>
        <v>144.71904000000001</v>
      </c>
      <c r="HR94" s="93">
        <f t="shared" si="19"/>
        <v>154.83840000000001</v>
      </c>
      <c r="HS94" s="93">
        <f t="shared" si="19"/>
        <v>320.71055999999999</v>
      </c>
      <c r="HT94" s="93">
        <f t="shared" si="19"/>
        <v>204.82560000000001</v>
      </c>
      <c r="HU94" s="93">
        <f t="shared" si="19"/>
        <v>256.15392000000003</v>
      </c>
      <c r="HV94" s="93">
        <f t="shared" si="19"/>
        <v>96.438719999999989</v>
      </c>
      <c r="HW94" s="93">
        <f t="shared" si="19"/>
        <v>275.35632000000004</v>
      </c>
      <c r="HX94" s="93">
        <f t="shared" si="19"/>
        <v>167.33520000000001</v>
      </c>
      <c r="HY94" s="93">
        <f t="shared" si="19"/>
        <v>169.89552</v>
      </c>
      <c r="HZ94" s="93">
        <f t="shared" si="19"/>
        <v>156.66720000000001</v>
      </c>
      <c r="IA94" s="93">
        <f t="shared" si="19"/>
        <v>146.36496</v>
      </c>
      <c r="IB94" s="93">
        <f t="shared" si="19"/>
        <v>100.09631999999999</v>
      </c>
      <c r="IC94" s="93">
        <f t="shared" si="19"/>
        <v>155.81376</v>
      </c>
      <c r="ID94" s="93">
        <f t="shared" si="19"/>
        <v>338.32799999999997</v>
      </c>
      <c r="IE94" s="93">
        <f t="shared" si="19"/>
        <v>156.11856</v>
      </c>
      <c r="IF94" s="93">
        <f t="shared" si="19"/>
        <v>293.40048000000002</v>
      </c>
    </row>
    <row r="95" spans="1:240">
      <c r="A95" s="21"/>
      <c r="B95" s="35" t="s">
        <v>353</v>
      </c>
      <c r="C95" s="49" t="s">
        <v>17</v>
      </c>
      <c r="D95" s="48">
        <f t="shared" si="11"/>
        <v>37676.601398399966</v>
      </c>
      <c r="E95" s="50"/>
      <c r="F95" s="50"/>
      <c r="G95" s="93">
        <f>G94-G91</f>
        <v>-81.832560000000001</v>
      </c>
      <c r="H95" s="93">
        <f t="shared" ref="H95:BX95" si="20">H94-H91</f>
        <v>185.03772000000004</v>
      </c>
      <c r="I95" s="93">
        <f t="shared" si="20"/>
        <v>-114.66052000000001</v>
      </c>
      <c r="J95" s="93">
        <f t="shared" si="20"/>
        <v>51.485280000000003</v>
      </c>
      <c r="K95" s="93">
        <f t="shared" si="20"/>
        <v>34.52229600000004</v>
      </c>
      <c r="L95" s="93">
        <f t="shared" si="20"/>
        <v>109.3133728</v>
      </c>
      <c r="M95" s="93">
        <f>M94-M91</f>
        <v>45.0187344</v>
      </c>
      <c r="N95" s="93">
        <f t="shared" si="20"/>
        <v>111.07871999999999</v>
      </c>
      <c r="O95" s="93">
        <f t="shared" si="20"/>
        <v>98.936679999999996</v>
      </c>
      <c r="P95" s="93">
        <f t="shared" si="20"/>
        <v>122.60867999999999</v>
      </c>
      <c r="Q95" s="93">
        <f t="shared" si="20"/>
        <v>46.624439999999964</v>
      </c>
      <c r="R95" s="93">
        <f t="shared" si="20"/>
        <v>134.17060000000001</v>
      </c>
      <c r="S95" s="93">
        <f t="shared" si="20"/>
        <v>171.55608000000007</v>
      </c>
      <c r="T95" s="93">
        <f t="shared" si="20"/>
        <v>263.32659999999998</v>
      </c>
      <c r="U95" s="93">
        <f t="shared" si="20"/>
        <v>130.37951999999996</v>
      </c>
      <c r="V95" s="93">
        <f t="shared" si="20"/>
        <v>224.90080000000003</v>
      </c>
      <c r="W95" s="93">
        <f t="shared" si="20"/>
        <v>196.18436</v>
      </c>
      <c r="X95" s="93">
        <f t="shared" si="20"/>
        <v>95.744679999999988</v>
      </c>
      <c r="Y95" s="93">
        <f t="shared" si="20"/>
        <v>201.95651999999998</v>
      </c>
      <c r="Z95" s="93">
        <f t="shared" si="20"/>
        <v>66.38676000000001</v>
      </c>
      <c r="AA95" s="93">
        <f t="shared" si="20"/>
        <v>97.426159999999996</v>
      </c>
      <c r="AB95" s="93">
        <f>AB94-AB91</f>
        <v>24.443919999999991</v>
      </c>
      <c r="AC95" s="93">
        <f>AC94-AC91</f>
        <v>284.77785120000004</v>
      </c>
      <c r="AD95" s="93">
        <f>AD94-AD91</f>
        <v>-43.458039999999983</v>
      </c>
      <c r="AE95" s="93">
        <f t="shared" si="20"/>
        <v>265.22364000000005</v>
      </c>
      <c r="AF95" s="93">
        <f t="shared" si="20"/>
        <v>112.74812000000001</v>
      </c>
      <c r="AG95" s="93">
        <f t="shared" si="20"/>
        <v>-78.674000000000035</v>
      </c>
      <c r="AH95" s="93">
        <f t="shared" si="20"/>
        <v>221.70287999999999</v>
      </c>
      <c r="AI95" s="93">
        <f t="shared" si="20"/>
        <v>117.07284</v>
      </c>
      <c r="AJ95" s="93">
        <f t="shared" si="20"/>
        <v>8.9854800000000097</v>
      </c>
      <c r="AK95" s="93">
        <f t="shared" si="20"/>
        <v>-124.82436000000001</v>
      </c>
      <c r="AL95" s="93">
        <f t="shared" si="20"/>
        <v>-402.48311999999993</v>
      </c>
      <c r="AM95" s="93">
        <f t="shared" si="20"/>
        <v>48.419999999999987</v>
      </c>
      <c r="AN95" s="93">
        <f t="shared" si="20"/>
        <v>79.357200000000006</v>
      </c>
      <c r="AO95" s="93">
        <f t="shared" si="20"/>
        <v>-150.07224000000002</v>
      </c>
      <c r="AP95" s="93">
        <f t="shared" si="20"/>
        <v>-450.55287999999996</v>
      </c>
      <c r="AQ95" s="93">
        <f t="shared" si="20"/>
        <v>34.523079999999993</v>
      </c>
      <c r="AR95" s="93">
        <f t="shared" si="20"/>
        <v>-483.64795999999996</v>
      </c>
      <c r="AS95" s="93">
        <f t="shared" si="20"/>
        <v>82.728999999999999</v>
      </c>
      <c r="AT95" s="93">
        <f t="shared" si="20"/>
        <v>127.75076000000001</v>
      </c>
      <c r="AU95" s="93">
        <f t="shared" si="20"/>
        <v>-236.4466799999999</v>
      </c>
      <c r="AV95" s="93">
        <f t="shared" si="20"/>
        <v>100.39079999999998</v>
      </c>
      <c r="AW95" s="93">
        <f t="shared" si="20"/>
        <v>173.86668</v>
      </c>
      <c r="AX95" s="93">
        <f t="shared" si="20"/>
        <v>248.55372</v>
      </c>
      <c r="AY95" s="93">
        <f t="shared" si="20"/>
        <v>45.075200000000002</v>
      </c>
      <c r="AZ95" s="93">
        <f t="shared" si="20"/>
        <v>246.03291999999999</v>
      </c>
      <c r="BA95" s="93">
        <f t="shared" si="20"/>
        <v>-38.841679999999997</v>
      </c>
      <c r="BB95" s="93">
        <f t="shared" si="20"/>
        <v>154.62952000000001</v>
      </c>
      <c r="BC95" s="93">
        <f t="shared" si="20"/>
        <v>202.90219999999997</v>
      </c>
      <c r="BD95" s="93">
        <f t="shared" si="20"/>
        <v>-198.97648000000001</v>
      </c>
      <c r="BE95" s="93">
        <f t="shared" si="20"/>
        <v>-31.997039999999998</v>
      </c>
      <c r="BF95" s="93">
        <f t="shared" si="20"/>
        <v>162.55867999999998</v>
      </c>
      <c r="BG95" s="93">
        <f t="shared" si="20"/>
        <v>111.45315999999997</v>
      </c>
      <c r="BH95" s="93">
        <f t="shared" si="20"/>
        <v>-172.56280000000001</v>
      </c>
      <c r="BI95" s="93">
        <f t="shared" si="20"/>
        <v>5.4372400000000027</v>
      </c>
      <c r="BJ95" s="93">
        <f t="shared" si="20"/>
        <v>27.350760000000001</v>
      </c>
      <c r="BK95" s="93">
        <f t="shared" si="20"/>
        <v>22.429600000000008</v>
      </c>
      <c r="BL95" s="93">
        <f t="shared" si="20"/>
        <v>309.09920000000005</v>
      </c>
      <c r="BM95" s="93">
        <f t="shared" si="20"/>
        <v>-214.84255999999999</v>
      </c>
      <c r="BN95" s="93">
        <f t="shared" si="20"/>
        <v>299.48219999999998</v>
      </c>
      <c r="BO95" s="93">
        <f t="shared" si="20"/>
        <v>-52.136840000000007</v>
      </c>
      <c r="BP95" s="93">
        <f t="shared" si="20"/>
        <v>29.882559999999998</v>
      </c>
      <c r="BQ95" s="93">
        <f t="shared" si="20"/>
        <v>-70.347800000000007</v>
      </c>
      <c r="BR95" s="93">
        <f t="shared" si="20"/>
        <v>61.133319999999998</v>
      </c>
      <c r="BS95" s="93">
        <f t="shared" si="20"/>
        <v>256.16955999999999</v>
      </c>
      <c r="BT95" s="93">
        <f t="shared" si="20"/>
        <v>-362.79576000000003</v>
      </c>
      <c r="BU95" s="93">
        <f t="shared" si="20"/>
        <v>599.14880000000005</v>
      </c>
      <c r="BV95" s="93">
        <f t="shared" si="20"/>
        <v>-331.75840000000005</v>
      </c>
      <c r="BW95" s="93">
        <f t="shared" si="20"/>
        <v>12.476160000000002</v>
      </c>
      <c r="BX95" s="93">
        <f t="shared" si="20"/>
        <v>302.22631999999999</v>
      </c>
      <c r="BY95" s="93">
        <f t="shared" ref="BY95:EJ95" si="21">BY94-BY91</f>
        <v>112.52296000000001</v>
      </c>
      <c r="BZ95" s="93">
        <f t="shared" si="21"/>
        <v>-0.80367999999999995</v>
      </c>
      <c r="CA95" s="93">
        <f t="shared" si="21"/>
        <v>301.73843999999997</v>
      </c>
      <c r="CB95" s="93">
        <f t="shared" si="21"/>
        <v>251.30643999999995</v>
      </c>
      <c r="CC95" s="93">
        <f t="shared" si="21"/>
        <v>228.80796000000007</v>
      </c>
      <c r="CD95" s="93">
        <f t="shared" si="21"/>
        <v>122.61088000000004</v>
      </c>
      <c r="CE95" s="93">
        <f t="shared" si="21"/>
        <v>310.74068</v>
      </c>
      <c r="CF95" s="93">
        <f t="shared" si="21"/>
        <v>246.24151999999998</v>
      </c>
      <c r="CG95" s="93">
        <f t="shared" si="21"/>
        <v>102.72887999999998</v>
      </c>
      <c r="CH95" s="93">
        <f t="shared" si="21"/>
        <v>95.52424000000002</v>
      </c>
      <c r="CI95" s="93">
        <f t="shared" si="21"/>
        <v>11.975960000000001</v>
      </c>
      <c r="CJ95" s="93">
        <f t="shared" si="21"/>
        <v>57.968800000000002</v>
      </c>
      <c r="CK95" s="93">
        <f t="shared" si="21"/>
        <v>130.98444000000001</v>
      </c>
      <c r="CL95" s="93">
        <f t="shared" si="21"/>
        <v>298.49236000000002</v>
      </c>
      <c r="CM95" s="93">
        <f t="shared" si="21"/>
        <v>208.21964000000003</v>
      </c>
      <c r="CN95" s="93">
        <f t="shared" si="21"/>
        <v>305.36148000000003</v>
      </c>
      <c r="CO95" s="93">
        <f t="shared" si="21"/>
        <v>108.00136000000001</v>
      </c>
      <c r="CP95" s="93">
        <f t="shared" si="21"/>
        <v>85.410080000000008</v>
      </c>
      <c r="CQ95" s="93">
        <f t="shared" si="21"/>
        <v>17.171759999999978</v>
      </c>
      <c r="CR95" s="93">
        <f t="shared" si="21"/>
        <v>112.34979999999999</v>
      </c>
      <c r="CS95" s="93">
        <f t="shared" si="21"/>
        <v>-181.52184</v>
      </c>
      <c r="CT95" s="93">
        <f t="shared" si="21"/>
        <v>196.23680000000002</v>
      </c>
      <c r="CU95" s="93">
        <f t="shared" si="21"/>
        <v>-51.253800000000012</v>
      </c>
      <c r="CV95" s="93">
        <f t="shared" si="21"/>
        <v>166.14568000000003</v>
      </c>
      <c r="CW95" s="93">
        <f t="shared" si="21"/>
        <v>248.06040000000004</v>
      </c>
      <c r="CX95" s="93">
        <f t="shared" si="21"/>
        <v>159.86008000000001</v>
      </c>
      <c r="CY95" s="93">
        <f t="shared" si="21"/>
        <v>112.41928000000001</v>
      </c>
      <c r="CZ95" s="93">
        <f t="shared" si="21"/>
        <v>113.62780000000001</v>
      </c>
      <c r="DA95" s="93">
        <f t="shared" si="21"/>
        <v>-398.27287999999999</v>
      </c>
      <c r="DB95" s="93">
        <f t="shared" si="21"/>
        <v>65.324160000000006</v>
      </c>
      <c r="DC95" s="93">
        <f t="shared" si="21"/>
        <v>-138.80323999999999</v>
      </c>
      <c r="DD95" s="93">
        <f t="shared" si="21"/>
        <v>139.54067999999998</v>
      </c>
      <c r="DE95" s="93">
        <f t="shared" si="21"/>
        <v>642.56016</v>
      </c>
      <c r="DF95" s="93">
        <f t="shared" si="21"/>
        <v>27.085519999999999</v>
      </c>
      <c r="DG95" s="93">
        <f t="shared" si="21"/>
        <v>284.25664</v>
      </c>
      <c r="DH95" s="93">
        <f t="shared" si="21"/>
        <v>144.20179999999999</v>
      </c>
      <c r="DI95" s="93">
        <f t="shared" si="21"/>
        <v>44.042079999999999</v>
      </c>
      <c r="DJ95" s="93">
        <f t="shared" si="21"/>
        <v>240.52440000000001</v>
      </c>
      <c r="DK95" s="93">
        <f t="shared" si="21"/>
        <v>1523.1802399999999</v>
      </c>
      <c r="DL95" s="93">
        <f t="shared" si="21"/>
        <v>1368.3654399999998</v>
      </c>
      <c r="DM95" s="93">
        <f t="shared" si="21"/>
        <v>1602.90408</v>
      </c>
      <c r="DN95" s="93">
        <f t="shared" si="21"/>
        <v>544.9040399999999</v>
      </c>
      <c r="DO95" s="93">
        <f t="shared" si="21"/>
        <v>1080.51756</v>
      </c>
      <c r="DP95" s="93">
        <f t="shared" si="21"/>
        <v>858.38684000000012</v>
      </c>
      <c r="DQ95" s="93">
        <f t="shared" si="21"/>
        <v>158.51360000000003</v>
      </c>
      <c r="DR95" s="93">
        <f t="shared" si="21"/>
        <v>133.07059999999998</v>
      </c>
      <c r="DS95" s="93">
        <f t="shared" si="21"/>
        <v>189.87368000000004</v>
      </c>
      <c r="DT95" s="93">
        <f t="shared" si="21"/>
        <v>140.64472000000001</v>
      </c>
      <c r="DU95" s="93">
        <f t="shared" si="21"/>
        <v>256.14488</v>
      </c>
      <c r="DV95" s="93">
        <f t="shared" si="21"/>
        <v>153.46284</v>
      </c>
      <c r="DW95" s="93">
        <f t="shared" si="21"/>
        <v>989.8606400000001</v>
      </c>
      <c r="DX95" s="93">
        <f t="shared" si="21"/>
        <v>15.816640000000007</v>
      </c>
      <c r="DY95" s="93">
        <f t="shared" si="21"/>
        <v>567.72335999999996</v>
      </c>
      <c r="DZ95" s="93">
        <f t="shared" si="21"/>
        <v>212.84640000000002</v>
      </c>
      <c r="EA95" s="93">
        <f t="shared" si="21"/>
        <v>332.11692000000005</v>
      </c>
      <c r="EB95" s="93">
        <f t="shared" si="21"/>
        <v>1401.0934000000002</v>
      </c>
      <c r="EC95" s="93">
        <f t="shared" si="21"/>
        <v>250.93572000000006</v>
      </c>
      <c r="ED95" s="93">
        <f t="shared" si="21"/>
        <v>416.55355999999995</v>
      </c>
      <c r="EE95" s="93">
        <f t="shared" si="21"/>
        <v>409.69963999999999</v>
      </c>
      <c r="EF95" s="93">
        <f t="shared" si="21"/>
        <v>248.47024000000005</v>
      </c>
      <c r="EG95" s="93">
        <f t="shared" si="21"/>
        <v>231.60016000000002</v>
      </c>
      <c r="EH95" s="93">
        <f t="shared" si="21"/>
        <v>394.02664000000004</v>
      </c>
      <c r="EI95" s="93">
        <f t="shared" si="21"/>
        <v>147.43296000000001</v>
      </c>
      <c r="EJ95" s="93">
        <f t="shared" si="21"/>
        <v>135.84796</v>
      </c>
      <c r="EK95" s="93">
        <f t="shared" ref="EK95:GZ95" si="22">EK94-EK91</f>
        <v>169.66584</v>
      </c>
      <c r="EL95" s="93">
        <f t="shared" si="22"/>
        <v>54.482720000000008</v>
      </c>
      <c r="EM95" s="93">
        <f t="shared" si="22"/>
        <v>-291.69195999999999</v>
      </c>
      <c r="EN95" s="93">
        <f t="shared" si="22"/>
        <v>101.36307999999998</v>
      </c>
      <c r="EO95" s="93">
        <f t="shared" si="22"/>
        <v>117.50364</v>
      </c>
      <c r="EP95" s="93">
        <f t="shared" si="22"/>
        <v>254.85032000000001</v>
      </c>
      <c r="EQ95" s="93">
        <f t="shared" si="22"/>
        <v>150.00896</v>
      </c>
      <c r="ER95" s="93">
        <f t="shared" si="22"/>
        <v>179.54491999999999</v>
      </c>
      <c r="ES95" s="93">
        <f t="shared" si="22"/>
        <v>237.09744000000001</v>
      </c>
      <c r="ET95" s="93">
        <f t="shared" si="22"/>
        <v>89.677240000000026</v>
      </c>
      <c r="EU95" s="93">
        <f t="shared" si="22"/>
        <v>121.12195999999999</v>
      </c>
      <c r="EV95" s="93">
        <f t="shared" si="22"/>
        <v>-181.77272000000011</v>
      </c>
      <c r="EW95" s="93">
        <f t="shared" si="22"/>
        <v>911.56932000000006</v>
      </c>
      <c r="EX95" s="93">
        <f t="shared" si="22"/>
        <v>427.23224000000005</v>
      </c>
      <c r="EY95" s="93">
        <f t="shared" si="22"/>
        <v>31.736040000000003</v>
      </c>
      <c r="EZ95" s="93">
        <f t="shared" si="22"/>
        <v>266.50427999999999</v>
      </c>
      <c r="FA95" s="93">
        <f t="shared" si="22"/>
        <v>287.452</v>
      </c>
      <c r="FB95" s="93">
        <f t="shared" si="22"/>
        <v>243.96328</v>
      </c>
      <c r="FC95" s="93">
        <f t="shared" si="22"/>
        <v>321.86784</v>
      </c>
      <c r="FD95" s="93">
        <f t="shared" si="22"/>
        <v>200.02723999999998</v>
      </c>
      <c r="FE95" s="93">
        <f t="shared" si="22"/>
        <v>179.61172000000005</v>
      </c>
      <c r="FF95" s="93">
        <f t="shared" si="22"/>
        <v>149.25140000000005</v>
      </c>
      <c r="FG95" s="93">
        <f t="shared" si="22"/>
        <v>234.68664000000001</v>
      </c>
      <c r="FH95" s="93">
        <f t="shared" si="22"/>
        <v>212.05574080000002</v>
      </c>
      <c r="FI95" s="93">
        <f t="shared" si="22"/>
        <v>1011.5251231999998</v>
      </c>
      <c r="FJ95" s="93">
        <f t="shared" si="22"/>
        <v>202.45447999999999</v>
      </c>
      <c r="FK95" s="93">
        <f t="shared" si="22"/>
        <v>183.94404000000006</v>
      </c>
      <c r="FL95" s="93">
        <f t="shared" si="22"/>
        <v>1121.1999760000001</v>
      </c>
      <c r="FM95" s="93">
        <f t="shared" si="22"/>
        <v>627.78251999999952</v>
      </c>
      <c r="FN95" s="93">
        <f t="shared" si="22"/>
        <v>320.44576000000001</v>
      </c>
      <c r="FO95" s="93">
        <f t="shared" si="22"/>
        <v>408.33199999999999</v>
      </c>
      <c r="FP95" s="93">
        <f t="shared" si="22"/>
        <v>149.01556000000002</v>
      </c>
      <c r="FQ95" s="93">
        <f t="shared" si="22"/>
        <v>208.78356000000002</v>
      </c>
      <c r="FR95" s="93">
        <f t="shared" si="22"/>
        <v>272.01632000000001</v>
      </c>
      <c r="FS95" s="93">
        <f t="shared" si="22"/>
        <v>225.20735999999999</v>
      </c>
      <c r="FT95" s="93">
        <f t="shared" si="22"/>
        <v>141.84852000000004</v>
      </c>
      <c r="FU95" s="93">
        <f t="shared" si="22"/>
        <v>156.17883999999998</v>
      </c>
      <c r="FV95" s="93">
        <f t="shared" si="22"/>
        <v>252.65775999999994</v>
      </c>
      <c r="FW95" s="93">
        <f t="shared" si="22"/>
        <v>83.281080000000003</v>
      </c>
      <c r="FX95" s="93">
        <f t="shared" si="22"/>
        <v>163.58843999999999</v>
      </c>
      <c r="FY95" s="93">
        <f t="shared" si="22"/>
        <v>132.79816</v>
      </c>
      <c r="FZ95" s="93">
        <f t="shared" si="22"/>
        <v>132.37307999999999</v>
      </c>
      <c r="GA95" s="93">
        <f t="shared" si="22"/>
        <v>195.78192000000001</v>
      </c>
      <c r="GB95" s="93">
        <f t="shared" si="22"/>
        <v>199.18672000000001</v>
      </c>
      <c r="GC95" s="93">
        <f t="shared" si="22"/>
        <v>44.22791999999999</v>
      </c>
      <c r="GD95" s="93">
        <f t="shared" si="22"/>
        <v>174.76048000000003</v>
      </c>
      <c r="GE95" s="93">
        <f t="shared" si="22"/>
        <v>34.207760000000007</v>
      </c>
      <c r="GF95" s="93">
        <f t="shared" si="22"/>
        <v>88.213079999999991</v>
      </c>
      <c r="GG95" s="93">
        <f t="shared" si="22"/>
        <v>22.261560000000003</v>
      </c>
      <c r="GH95" s="93">
        <f t="shared" si="22"/>
        <v>202.48088000000001</v>
      </c>
      <c r="GI95" s="93">
        <f t="shared" si="22"/>
        <v>131.00119999999998</v>
      </c>
      <c r="GJ95" s="93">
        <f t="shared" si="22"/>
        <v>-18.263560000000012</v>
      </c>
      <c r="GK95" s="93">
        <f t="shared" si="22"/>
        <v>237.62356000000003</v>
      </c>
      <c r="GL95" s="93">
        <f t="shared" si="22"/>
        <v>59.49624</v>
      </c>
      <c r="GM95" s="93">
        <f t="shared" si="22"/>
        <v>47.127120000000005</v>
      </c>
      <c r="GN95" s="93">
        <f t="shared" si="22"/>
        <v>92.268879999999996</v>
      </c>
      <c r="GO95" s="93">
        <f t="shared" si="22"/>
        <v>146.09067999999999</v>
      </c>
      <c r="GP95" s="93">
        <f t="shared" si="22"/>
        <v>191.86780000000002</v>
      </c>
      <c r="GQ95" s="93">
        <f t="shared" si="22"/>
        <v>132.75928000000002</v>
      </c>
      <c r="GR95" s="93">
        <f t="shared" si="22"/>
        <v>97.779840000000007</v>
      </c>
      <c r="GS95" s="93">
        <f t="shared" si="22"/>
        <v>286.49372</v>
      </c>
      <c r="GT95" s="93">
        <f t="shared" si="22"/>
        <v>87.643519999999995</v>
      </c>
      <c r="GU95" s="93">
        <f t="shared" si="22"/>
        <v>144.83436</v>
      </c>
      <c r="GV95" s="93">
        <f t="shared" si="22"/>
        <v>-114.776</v>
      </c>
      <c r="GW95" s="93">
        <f t="shared" si="22"/>
        <v>85.750039999999998</v>
      </c>
      <c r="GX95" s="93">
        <f>GX94-GX91</f>
        <v>31.324704000000001</v>
      </c>
      <c r="GY95" s="93">
        <f t="shared" si="22"/>
        <v>63.084879999999998</v>
      </c>
      <c r="GZ95" s="93">
        <f t="shared" si="22"/>
        <v>84.046440000000004</v>
      </c>
      <c r="HA95" s="93">
        <f t="shared" ref="HA95:IF95" si="23">HA94-HA91</f>
        <v>-19.492319999999964</v>
      </c>
      <c r="HB95" s="93">
        <f t="shared" si="23"/>
        <v>151.79372000000001</v>
      </c>
      <c r="HC95" s="93">
        <f t="shared" si="23"/>
        <v>30.028599999999955</v>
      </c>
      <c r="HD95" s="93">
        <f t="shared" si="23"/>
        <v>175.12368000000004</v>
      </c>
      <c r="HE95" s="93">
        <f t="shared" si="23"/>
        <v>475.95008000000007</v>
      </c>
      <c r="HF95" s="93">
        <f t="shared" si="23"/>
        <v>8.2192000000000007</v>
      </c>
      <c r="HG95" s="93">
        <f t="shared" si="23"/>
        <v>4.7604000000000006</v>
      </c>
      <c r="HH95" s="93">
        <f t="shared" si="23"/>
        <v>96.352639999999994</v>
      </c>
      <c r="HI95" s="93">
        <f t="shared" si="23"/>
        <v>-175.83363999999997</v>
      </c>
      <c r="HJ95" s="93">
        <f t="shared" si="23"/>
        <v>128.74752000000001</v>
      </c>
      <c r="HK95" s="93">
        <f t="shared" si="23"/>
        <v>46.573160000000001</v>
      </c>
      <c r="HL95" s="93">
        <f t="shared" si="23"/>
        <v>293.947</v>
      </c>
      <c r="HM95" s="93">
        <f t="shared" si="23"/>
        <v>-271.86116000000004</v>
      </c>
      <c r="HN95" s="93">
        <f t="shared" si="23"/>
        <v>96.609799999999979</v>
      </c>
      <c r="HO95" s="93">
        <f t="shared" si="23"/>
        <v>98.915640000000167</v>
      </c>
      <c r="HP95" s="93">
        <f t="shared" si="23"/>
        <v>126.87859999999998</v>
      </c>
      <c r="HQ95" s="93">
        <f t="shared" si="23"/>
        <v>83.759039999999999</v>
      </c>
      <c r="HR95" s="93">
        <f t="shared" si="23"/>
        <v>47.848399999999998</v>
      </c>
      <c r="HS95" s="93">
        <f t="shared" si="23"/>
        <v>243.25556</v>
      </c>
      <c r="HT95" s="93">
        <f t="shared" si="23"/>
        <v>194.0386</v>
      </c>
      <c r="HU95" s="93">
        <f t="shared" si="23"/>
        <v>247.31592000000003</v>
      </c>
      <c r="HV95" s="93">
        <f t="shared" si="23"/>
        <v>64.122719999999987</v>
      </c>
      <c r="HW95" s="93">
        <f t="shared" si="23"/>
        <v>-2.6096799999999689</v>
      </c>
      <c r="HX95" s="93">
        <f t="shared" si="23"/>
        <v>72.839200000000005</v>
      </c>
      <c r="HY95" s="93">
        <f t="shared" si="23"/>
        <v>161.73652000000001</v>
      </c>
      <c r="HZ95" s="93">
        <f t="shared" si="23"/>
        <v>99.777200000000008</v>
      </c>
      <c r="IA95" s="93">
        <f t="shared" si="23"/>
        <v>136.79496</v>
      </c>
      <c r="IB95" s="93">
        <f t="shared" si="23"/>
        <v>92.246319999999997</v>
      </c>
      <c r="IC95" s="93">
        <f t="shared" si="23"/>
        <v>146.40276</v>
      </c>
      <c r="ID95" s="93">
        <f t="shared" si="23"/>
        <v>220.16999999999996</v>
      </c>
      <c r="IE95" s="93">
        <f t="shared" si="23"/>
        <v>16.66955999999999</v>
      </c>
      <c r="IF95" s="93">
        <f t="shared" si="23"/>
        <v>-632.15351999999996</v>
      </c>
    </row>
    <row r="96" spans="1:240" ht="13.5" customHeight="1"/>
    <row r="97" spans="4:240">
      <c r="D97" s="125"/>
    </row>
    <row r="98" spans="4:240">
      <c r="D98" s="124"/>
      <c r="F98" s="3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/>
      <c r="EZ98" s="94"/>
      <c r="FA98" s="94"/>
      <c r="FB98" s="94"/>
      <c r="FC98" s="94"/>
      <c r="FD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/>
      <c r="GM98" s="94"/>
      <c r="GN98" s="94"/>
      <c r="GO98" s="94"/>
      <c r="GP98" s="94"/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</row>
  </sheetData>
  <sheetProtection formatCells="0" formatColumns="0" formatRows="0" insertColumns="0" insertRows="0" insertHyperlinks="0" deleteColumns="0" deleteRows="0" sort="0" autoFilter="0" pivotTables="0"/>
  <mergeCells count="240">
    <mergeCell ref="A1:AL1"/>
    <mergeCell ref="A3:A5"/>
    <mergeCell ref="B3:B5"/>
    <mergeCell ref="C3:C5"/>
    <mergeCell ref="D3:F3"/>
    <mergeCell ref="G3:G5"/>
    <mergeCell ref="H3:H5"/>
    <mergeCell ref="I3:I5"/>
    <mergeCell ref="J3:J5"/>
    <mergeCell ref="K3:K5"/>
    <mergeCell ref="R3:R5"/>
    <mergeCell ref="S3:S5"/>
    <mergeCell ref="T3:T5"/>
    <mergeCell ref="U3:U5"/>
    <mergeCell ref="V3:V5"/>
    <mergeCell ref="W3:W5"/>
    <mergeCell ref="L3:L5"/>
    <mergeCell ref="M3:M5"/>
    <mergeCell ref="N3:N5"/>
    <mergeCell ref="O3:O5"/>
    <mergeCell ref="P3:P5"/>
    <mergeCell ref="Q3:Q5"/>
    <mergeCell ref="AD3:AD5"/>
    <mergeCell ref="AE3:AE5"/>
    <mergeCell ref="AF3:AF5"/>
    <mergeCell ref="AG3:AG5"/>
    <mergeCell ref="AH3:AH5"/>
    <mergeCell ref="AI3:AI5"/>
    <mergeCell ref="X3:X5"/>
    <mergeCell ref="Y3:Y5"/>
    <mergeCell ref="Z3:Z5"/>
    <mergeCell ref="AA3:AA5"/>
    <mergeCell ref="AB3:AB5"/>
    <mergeCell ref="AC3:AC5"/>
    <mergeCell ref="AP3:AP5"/>
    <mergeCell ref="AQ3:AQ5"/>
    <mergeCell ref="AR3:AR5"/>
    <mergeCell ref="AS3:AS5"/>
    <mergeCell ref="AT3:AT5"/>
    <mergeCell ref="AU3:AU5"/>
    <mergeCell ref="AJ3:AJ5"/>
    <mergeCell ref="AK3:AK5"/>
    <mergeCell ref="AL3:AL5"/>
    <mergeCell ref="AM3:AM5"/>
    <mergeCell ref="AN3:AN5"/>
    <mergeCell ref="AO3:AO5"/>
    <mergeCell ref="BB3:BB5"/>
    <mergeCell ref="BC3:BC5"/>
    <mergeCell ref="BD3:BD5"/>
    <mergeCell ref="BE3:BE5"/>
    <mergeCell ref="BF3:BF5"/>
    <mergeCell ref="BG3:BG5"/>
    <mergeCell ref="AV3:AV5"/>
    <mergeCell ref="AW3:AW5"/>
    <mergeCell ref="AX3:AX5"/>
    <mergeCell ref="AY3:AY5"/>
    <mergeCell ref="AZ3:AZ5"/>
    <mergeCell ref="BA3:BA5"/>
    <mergeCell ref="BN3:BN5"/>
    <mergeCell ref="BO3:BO5"/>
    <mergeCell ref="BP3:BP5"/>
    <mergeCell ref="BQ3:BQ5"/>
    <mergeCell ref="BR3:BR5"/>
    <mergeCell ref="BS3:BS5"/>
    <mergeCell ref="BH3:BH5"/>
    <mergeCell ref="BI3:BI5"/>
    <mergeCell ref="BJ3:BJ5"/>
    <mergeCell ref="BK3:BK5"/>
    <mergeCell ref="BL3:BL5"/>
    <mergeCell ref="BM3:BM5"/>
    <mergeCell ref="BZ3:BZ5"/>
    <mergeCell ref="CA3:CA5"/>
    <mergeCell ref="CB3:CB5"/>
    <mergeCell ref="CC3:CC5"/>
    <mergeCell ref="CD3:CD5"/>
    <mergeCell ref="CE3:CE5"/>
    <mergeCell ref="BT3:BT5"/>
    <mergeCell ref="BU3:BU5"/>
    <mergeCell ref="BV3:BV5"/>
    <mergeCell ref="BW3:BW5"/>
    <mergeCell ref="BX3:BX5"/>
    <mergeCell ref="BY3:BY5"/>
    <mergeCell ref="CL3:CL5"/>
    <mergeCell ref="CM3:CM5"/>
    <mergeCell ref="CN3:CN5"/>
    <mergeCell ref="CO3:CO5"/>
    <mergeCell ref="CP3:CP5"/>
    <mergeCell ref="CQ3:CQ5"/>
    <mergeCell ref="CF3:CF5"/>
    <mergeCell ref="CG3:CG5"/>
    <mergeCell ref="CH3:CH5"/>
    <mergeCell ref="CI3:CI5"/>
    <mergeCell ref="CJ3:CJ5"/>
    <mergeCell ref="CK3:CK5"/>
    <mergeCell ref="CX3:CX5"/>
    <mergeCell ref="CY3:CY5"/>
    <mergeCell ref="CZ3:CZ5"/>
    <mergeCell ref="DA3:DA5"/>
    <mergeCell ref="DB3:DB5"/>
    <mergeCell ref="DC3:DC5"/>
    <mergeCell ref="CR3:CR5"/>
    <mergeCell ref="CS3:CS5"/>
    <mergeCell ref="CT3:CT5"/>
    <mergeCell ref="CU3:CU5"/>
    <mergeCell ref="CV3:CV5"/>
    <mergeCell ref="CW3:CW5"/>
    <mergeCell ref="DJ3:DJ5"/>
    <mergeCell ref="DK3:DK5"/>
    <mergeCell ref="DL3:DL5"/>
    <mergeCell ref="DM3:DM5"/>
    <mergeCell ref="DN3:DN5"/>
    <mergeCell ref="DO3:DO5"/>
    <mergeCell ref="DD3:DD5"/>
    <mergeCell ref="DE3:DE5"/>
    <mergeCell ref="DF3:DF5"/>
    <mergeCell ref="DG3:DG5"/>
    <mergeCell ref="DH3:DH5"/>
    <mergeCell ref="DI3:DI5"/>
    <mergeCell ref="DV3:DV5"/>
    <mergeCell ref="DW3:DW5"/>
    <mergeCell ref="DX3:DX5"/>
    <mergeCell ref="DY3:DY5"/>
    <mergeCell ref="DZ3:DZ5"/>
    <mergeCell ref="EA3:EA5"/>
    <mergeCell ref="DP3:DP5"/>
    <mergeCell ref="DQ3:DQ5"/>
    <mergeCell ref="DR3:DR5"/>
    <mergeCell ref="DS3:DS5"/>
    <mergeCell ref="DT3:DT5"/>
    <mergeCell ref="DU3:DU5"/>
    <mergeCell ref="EH3:EH5"/>
    <mergeCell ref="EI3:EI5"/>
    <mergeCell ref="EJ3:EJ5"/>
    <mergeCell ref="EK3:EK5"/>
    <mergeCell ref="EL3:EL5"/>
    <mergeCell ref="EM3:EM5"/>
    <mergeCell ref="EB3:EB5"/>
    <mergeCell ref="EC3:EC5"/>
    <mergeCell ref="ED3:ED5"/>
    <mergeCell ref="EE3:EE5"/>
    <mergeCell ref="EF3:EF5"/>
    <mergeCell ref="EG3:EG5"/>
    <mergeCell ref="ET3:ET5"/>
    <mergeCell ref="EU3:EU5"/>
    <mergeCell ref="EV3:EV5"/>
    <mergeCell ref="EW3:EW5"/>
    <mergeCell ref="EX3:EX5"/>
    <mergeCell ref="EY3:EY5"/>
    <mergeCell ref="EN3:EN5"/>
    <mergeCell ref="EO3:EO5"/>
    <mergeCell ref="EP3:EP5"/>
    <mergeCell ref="EQ3:EQ5"/>
    <mergeCell ref="ER3:ER5"/>
    <mergeCell ref="ES3:ES5"/>
    <mergeCell ref="FF3:FF5"/>
    <mergeCell ref="FG3:FG5"/>
    <mergeCell ref="FH3:FH5"/>
    <mergeCell ref="FI3:FI5"/>
    <mergeCell ref="FJ3:FJ5"/>
    <mergeCell ref="FK3:FK5"/>
    <mergeCell ref="EZ3:EZ5"/>
    <mergeCell ref="FA3:FA5"/>
    <mergeCell ref="FB3:FB5"/>
    <mergeCell ref="FC3:FC5"/>
    <mergeCell ref="FD3:FD5"/>
    <mergeCell ref="FE3:FE5"/>
    <mergeCell ref="FR3:FR5"/>
    <mergeCell ref="FS3:FS5"/>
    <mergeCell ref="FT3:FT5"/>
    <mergeCell ref="FU3:FU5"/>
    <mergeCell ref="FV3:FV5"/>
    <mergeCell ref="FW3:FW5"/>
    <mergeCell ref="FL3:FL5"/>
    <mergeCell ref="FM3:FM5"/>
    <mergeCell ref="FN3:FN5"/>
    <mergeCell ref="FO3:FO5"/>
    <mergeCell ref="FP3:FP5"/>
    <mergeCell ref="FQ3:FQ5"/>
    <mergeCell ref="GD3:GD5"/>
    <mergeCell ref="GE3:GE5"/>
    <mergeCell ref="GF3:GF5"/>
    <mergeCell ref="GG3:GG5"/>
    <mergeCell ref="GH3:GH5"/>
    <mergeCell ref="GI3:GI5"/>
    <mergeCell ref="FX3:FX5"/>
    <mergeCell ref="FY3:FY5"/>
    <mergeCell ref="FZ3:FZ5"/>
    <mergeCell ref="GA3:GA5"/>
    <mergeCell ref="GB3:GB5"/>
    <mergeCell ref="GC3:GC5"/>
    <mergeCell ref="GP3:GP5"/>
    <mergeCell ref="GQ3:GQ5"/>
    <mergeCell ref="GR3:GR5"/>
    <mergeCell ref="GS3:GS5"/>
    <mergeCell ref="GT3:GT5"/>
    <mergeCell ref="GU3:GU5"/>
    <mergeCell ref="GJ3:GJ5"/>
    <mergeCell ref="GK3:GK5"/>
    <mergeCell ref="GL3:GL5"/>
    <mergeCell ref="GM3:GM5"/>
    <mergeCell ref="GN3:GN5"/>
    <mergeCell ref="GO3:GO5"/>
    <mergeCell ref="HL3:HL5"/>
    <mergeCell ref="HM3:HM5"/>
    <mergeCell ref="HB3:HB5"/>
    <mergeCell ref="HC3:HC5"/>
    <mergeCell ref="HD3:HD5"/>
    <mergeCell ref="HE3:HE5"/>
    <mergeCell ref="HF3:HF5"/>
    <mergeCell ref="HG3:HG5"/>
    <mergeCell ref="GV3:GV5"/>
    <mergeCell ref="GW3:GW5"/>
    <mergeCell ref="GX3:GX5"/>
    <mergeCell ref="GY3:GY5"/>
    <mergeCell ref="GZ3:GZ5"/>
    <mergeCell ref="HA3:HA5"/>
    <mergeCell ref="IF3:IF5"/>
    <mergeCell ref="D4:F4"/>
    <mergeCell ref="HZ3:HZ5"/>
    <mergeCell ref="IA3:IA5"/>
    <mergeCell ref="IB3:IB5"/>
    <mergeCell ref="IC3:IC5"/>
    <mergeCell ref="ID3:ID5"/>
    <mergeCell ref="IE3:IE5"/>
    <mergeCell ref="HT3:HT5"/>
    <mergeCell ref="HU3:HU5"/>
    <mergeCell ref="HV3:HV5"/>
    <mergeCell ref="HW3:HW5"/>
    <mergeCell ref="HX3:HX5"/>
    <mergeCell ref="HY3:HY5"/>
    <mergeCell ref="HN3:HN5"/>
    <mergeCell ref="HO3:HO5"/>
    <mergeCell ref="HP3:HP5"/>
    <mergeCell ref="HQ3:HQ5"/>
    <mergeCell ref="HR3:HR5"/>
    <mergeCell ref="HS3:HS5"/>
    <mergeCell ref="HH3:HH5"/>
    <mergeCell ref="HI3:HI5"/>
    <mergeCell ref="HJ3:HJ5"/>
    <mergeCell ref="HK3:HK5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/>
  </sheetPr>
  <dimension ref="A1:IF100"/>
  <sheetViews>
    <sheetView zoomScale="90" zoomScaleNormal="90" workbookViewId="0">
      <selection activeCell="B21" sqref="B21"/>
    </sheetView>
  </sheetViews>
  <sheetFormatPr defaultColWidth="3.5703125" defaultRowHeight="10.5" customHeight="1"/>
  <cols>
    <col min="1" max="1" width="5.140625" style="1" customWidth="1"/>
    <col min="2" max="2" width="75.28515625" style="1" customWidth="1"/>
    <col min="3" max="3" width="11.140625" style="1" customWidth="1"/>
    <col min="4" max="4" width="13.42578125" style="1" customWidth="1"/>
    <col min="5" max="5" width="10.140625" style="1" customWidth="1"/>
    <col min="6" max="6" width="9.5703125" style="1" customWidth="1"/>
    <col min="7" max="7" width="7.85546875" style="1" customWidth="1"/>
    <col min="8" max="9" width="7.5703125" style="1" customWidth="1"/>
    <col min="10" max="10" width="7.42578125" style="1" customWidth="1"/>
    <col min="11" max="12" width="7.7109375" style="1" customWidth="1"/>
    <col min="13" max="13" width="8" style="1" customWidth="1"/>
    <col min="14" max="14" width="7.5703125" style="1" customWidth="1"/>
    <col min="15" max="16" width="7.7109375" style="1" customWidth="1"/>
    <col min="17" max="18" width="7.85546875" style="1" customWidth="1"/>
    <col min="19" max="19" width="7.7109375" style="1" customWidth="1"/>
    <col min="20" max="20" width="7.85546875" style="1" customWidth="1"/>
    <col min="21" max="21" width="8.28515625" style="1" customWidth="1"/>
    <col min="22" max="22" width="7.85546875" style="1" customWidth="1"/>
    <col min="23" max="23" width="8.140625" style="1" customWidth="1"/>
    <col min="24" max="24" width="7.7109375" style="1" customWidth="1"/>
    <col min="25" max="25" width="7.5703125" style="1" customWidth="1"/>
    <col min="26" max="26" width="7.28515625" style="1" customWidth="1"/>
    <col min="27" max="27" width="8" style="1" customWidth="1"/>
    <col min="28" max="28" width="7.7109375" style="1" customWidth="1"/>
    <col min="29" max="29" width="7.85546875" style="1" customWidth="1"/>
    <col min="30" max="30" width="8.140625" style="1" customWidth="1"/>
    <col min="31" max="31" width="7.5703125" style="1" customWidth="1"/>
    <col min="32" max="32" width="7.85546875" style="1" customWidth="1"/>
    <col min="33" max="34" width="7.5703125" style="1" customWidth="1"/>
    <col min="35" max="35" width="7.85546875" style="1" customWidth="1"/>
    <col min="36" max="36" width="7.140625" style="1" customWidth="1"/>
    <col min="37" max="37" width="6.5703125" style="1" customWidth="1"/>
    <col min="38" max="38" width="8.42578125" style="1" customWidth="1"/>
    <col min="39" max="39" width="7" style="1" customWidth="1"/>
    <col min="40" max="40" width="6.42578125" style="1" customWidth="1"/>
    <col min="41" max="41" width="7.85546875" style="1" customWidth="1"/>
    <col min="42" max="42" width="8" style="1" customWidth="1"/>
    <col min="43" max="43" width="6.5703125" style="1" customWidth="1"/>
    <col min="44" max="44" width="7.7109375" style="1" customWidth="1"/>
    <col min="45" max="45" width="7.5703125" style="1" customWidth="1"/>
    <col min="46" max="46" width="8.7109375" style="1" customWidth="1"/>
    <col min="47" max="47" width="7.85546875" style="1" customWidth="1"/>
    <col min="48" max="48" width="7.5703125" style="1" customWidth="1"/>
    <col min="49" max="49" width="8.28515625" style="1" customWidth="1"/>
    <col min="50" max="50" width="7.5703125" style="1" customWidth="1"/>
    <col min="51" max="51" width="6.5703125" style="1" customWidth="1"/>
    <col min="52" max="52" width="8.140625" style="1" customWidth="1"/>
    <col min="53" max="53" width="7.5703125" style="1" customWidth="1"/>
    <col min="54" max="54" width="7.85546875" style="1" customWidth="1"/>
    <col min="55" max="56" width="7.5703125" style="1" customWidth="1"/>
    <col min="57" max="57" width="7.7109375" style="1" customWidth="1"/>
    <col min="58" max="59" width="7.85546875" style="1" customWidth="1"/>
    <col min="60" max="60" width="6.57031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8.140625" style="1" customWidth="1"/>
    <col min="66" max="66" width="8" style="1" customWidth="1"/>
    <col min="67" max="67" width="7.7109375" style="1" customWidth="1"/>
    <col min="68" max="70" width="6.5703125" style="1" customWidth="1"/>
    <col min="71" max="71" width="7.5703125" style="1" customWidth="1"/>
    <col min="72" max="72" width="7.7109375" style="1" customWidth="1"/>
    <col min="73" max="73" width="8.85546875" style="1" customWidth="1"/>
    <col min="74" max="74" width="7.85546875" style="1" customWidth="1"/>
    <col min="75" max="75" width="6.5703125" style="1" customWidth="1"/>
    <col min="76" max="76" width="7.85546875" style="1" customWidth="1"/>
    <col min="77" max="77" width="7.5703125" style="1" customWidth="1"/>
    <col min="78" max="78" width="6.85546875" style="1" customWidth="1"/>
    <col min="79" max="79" width="8" style="1" customWidth="1"/>
    <col min="80" max="81" width="7.5703125" style="1" customWidth="1"/>
    <col min="82" max="82" width="7.85546875" style="1" customWidth="1"/>
    <col min="83" max="83" width="8" style="1" customWidth="1"/>
    <col min="84" max="84" width="7.5703125" style="1" customWidth="1"/>
    <col min="85" max="85" width="7.85546875" style="1" customWidth="1"/>
    <col min="86" max="86" width="8.28515625" style="1" customWidth="1"/>
    <col min="87" max="87" width="6.7109375" style="1" customWidth="1"/>
    <col min="88" max="88" width="6.85546875" style="1" customWidth="1"/>
    <col min="89" max="89" width="7.7109375" style="1" customWidth="1"/>
    <col min="90" max="91" width="7.5703125" style="1" customWidth="1"/>
    <col min="92" max="92" width="7.7109375" style="1" customWidth="1"/>
    <col min="93" max="93" width="7.85546875" style="1" customWidth="1"/>
    <col min="94" max="94" width="7.5703125" style="1" customWidth="1"/>
    <col min="95" max="95" width="8" style="1" customWidth="1"/>
    <col min="96" max="96" width="7.85546875" style="1" customWidth="1"/>
    <col min="97" max="98" width="7.7109375" style="1" customWidth="1"/>
    <col min="99" max="101" width="7.5703125" style="1" customWidth="1"/>
    <col min="102" max="102" width="7.7109375" style="1" customWidth="1"/>
    <col min="103" max="103" width="7.85546875" style="1" customWidth="1"/>
    <col min="104" max="104" width="7.5703125" style="1" customWidth="1"/>
    <col min="105" max="105" width="7.85546875" style="1" customWidth="1"/>
    <col min="106" max="108" width="7.5703125" style="1" customWidth="1"/>
    <col min="109" max="109" width="8" style="1" customWidth="1"/>
    <col min="110" max="110" width="7.7109375" style="1" customWidth="1"/>
    <col min="111" max="111" width="7.85546875" style="1" customWidth="1"/>
    <col min="112" max="113" width="7.5703125" style="1" customWidth="1"/>
    <col min="114" max="114" width="7.85546875" style="1" customWidth="1"/>
    <col min="115" max="115" width="9.425781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9.85546875" style="1" customWidth="1"/>
    <col min="120" max="120" width="8.140625" style="1" customWidth="1"/>
    <col min="121" max="121" width="7.7109375" style="1" customWidth="1"/>
    <col min="122" max="122" width="7.5703125" style="1" customWidth="1"/>
    <col min="123" max="123" width="8" style="1" customWidth="1"/>
    <col min="124" max="124" width="8.28515625" style="1" customWidth="1"/>
    <col min="125" max="126" width="7.5703125" style="1" customWidth="1"/>
    <col min="127" max="127" width="9.7109375" style="1" customWidth="1"/>
    <col min="128" max="128" width="7.7109375" style="1" customWidth="1"/>
    <col min="129" max="129" width="9.5703125" style="1" customWidth="1"/>
    <col min="130" max="130" width="8.28515625" style="1" customWidth="1"/>
    <col min="131" max="131" width="7.7109375" style="1" customWidth="1"/>
    <col min="132" max="132" width="9.28515625" style="1" customWidth="1"/>
    <col min="133" max="133" width="8" style="1" customWidth="1"/>
    <col min="134" max="134" width="7.85546875" style="1" customWidth="1"/>
    <col min="135" max="135" width="7.7109375" style="1" customWidth="1"/>
    <col min="136" max="136" width="8.140625" style="1" customWidth="1"/>
    <col min="137" max="137" width="7.85546875" style="1" customWidth="1"/>
    <col min="138" max="138" width="8" style="1" customWidth="1"/>
    <col min="139" max="140" width="7.5703125" style="1" customWidth="1"/>
    <col min="141" max="141" width="8" style="1" customWidth="1"/>
    <col min="142" max="142" width="7.7109375" style="1" customWidth="1"/>
    <col min="143" max="144" width="7.85546875" style="1" customWidth="1"/>
    <col min="145" max="145" width="8" style="1" customWidth="1"/>
    <col min="146" max="146" width="7.5703125" style="1" customWidth="1"/>
    <col min="147" max="148" width="8.140625" style="1" customWidth="1"/>
    <col min="149" max="149" width="7.5703125" style="1" customWidth="1"/>
    <col min="150" max="151" width="8" style="1" customWidth="1"/>
    <col min="152" max="152" width="7.85546875" style="1" customWidth="1"/>
    <col min="153" max="154" width="7.5703125" style="1" customWidth="1"/>
    <col min="155" max="155" width="8.140625" style="1" customWidth="1"/>
    <col min="156" max="156" width="7.85546875" style="1" customWidth="1"/>
    <col min="157" max="157" width="7.5703125" style="1" customWidth="1"/>
    <col min="158" max="158" width="7.85546875" style="1" customWidth="1"/>
    <col min="159" max="159" width="7.7109375" style="1" customWidth="1"/>
    <col min="160" max="160" width="8" style="1" customWidth="1"/>
    <col min="161" max="163" width="7.5703125" style="1" customWidth="1"/>
    <col min="164" max="164" width="7.7109375" style="1" customWidth="1"/>
    <col min="165" max="165" width="9.28515625" style="1" customWidth="1"/>
    <col min="166" max="167" width="7.85546875" style="1" customWidth="1"/>
    <col min="168" max="168" width="9.140625" style="1" customWidth="1"/>
    <col min="169" max="169" width="9.28515625" style="1" customWidth="1"/>
    <col min="170" max="172" width="7.85546875" style="1" customWidth="1"/>
    <col min="173" max="173" width="7.7109375" style="1" customWidth="1"/>
    <col min="174" max="174" width="7.5703125" style="1" customWidth="1"/>
    <col min="175" max="175" width="8" style="1" customWidth="1"/>
    <col min="176" max="176" width="7.7109375" style="1" customWidth="1"/>
    <col min="177" max="180" width="7.85546875" style="1" customWidth="1"/>
    <col min="181" max="181" width="7.7109375" style="1" customWidth="1"/>
    <col min="182" max="182" width="7.85546875" style="1" customWidth="1"/>
    <col min="183" max="183" width="7.5703125" style="1" customWidth="1"/>
    <col min="184" max="184" width="8.140625" style="1" customWidth="1"/>
    <col min="185" max="185" width="6.42578125" style="1" customWidth="1"/>
    <col min="186" max="186" width="7.7109375" style="1" customWidth="1"/>
    <col min="187" max="187" width="8" style="1" customWidth="1"/>
    <col min="188" max="188" width="7.85546875" style="1" customWidth="1"/>
    <col min="189" max="189" width="7.28515625" style="1" customWidth="1"/>
    <col min="190" max="190" width="7.5703125" style="1" customWidth="1"/>
    <col min="191" max="191" width="7.85546875" style="1" customWidth="1"/>
    <col min="192" max="193" width="7.7109375" style="1" customWidth="1"/>
    <col min="194" max="194" width="7.140625" style="1" customWidth="1"/>
    <col min="195" max="195" width="6.85546875" style="1" customWidth="1"/>
    <col min="196" max="196" width="7.7109375" style="1" customWidth="1"/>
    <col min="197" max="197" width="8" style="1" customWidth="1"/>
    <col min="198" max="198" width="7.5703125" style="1" customWidth="1"/>
    <col min="199" max="199" width="7.85546875" style="1" customWidth="1"/>
    <col min="200" max="200" width="6.85546875" style="1" customWidth="1"/>
    <col min="201" max="201" width="8" style="1" customWidth="1"/>
    <col min="202" max="202" width="8.42578125" style="1" customWidth="1"/>
    <col min="203" max="203" width="8.28515625" style="1" customWidth="1"/>
    <col min="204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7.5703125" style="1" customWidth="1"/>
    <col min="211" max="211" width="8" style="1" customWidth="1"/>
    <col min="212" max="212" width="7.5703125" style="1" customWidth="1"/>
    <col min="213" max="213" width="7.7109375" style="1" customWidth="1"/>
    <col min="214" max="214" width="6.42578125" style="1" customWidth="1"/>
    <col min="215" max="215" width="7.42578125" style="1" customWidth="1"/>
    <col min="216" max="216" width="8.140625" style="1" customWidth="1"/>
    <col min="217" max="217" width="7.85546875" style="1" customWidth="1"/>
    <col min="218" max="218" width="7.5703125" style="1" customWidth="1"/>
    <col min="219" max="219" width="7" style="1" customWidth="1"/>
    <col min="220" max="220" width="7.85546875" style="1" customWidth="1"/>
    <col min="221" max="222" width="8" style="1" customWidth="1"/>
    <col min="223" max="223" width="8.28515625" style="1" customWidth="1"/>
    <col min="224" max="224" width="8" style="1" customWidth="1"/>
    <col min="225" max="225" width="7.5703125" style="1" customWidth="1"/>
    <col min="226" max="226" width="7.85546875" style="1" customWidth="1"/>
    <col min="227" max="227" width="7.5703125" style="1" customWidth="1"/>
    <col min="228" max="228" width="7.7109375" style="1" customWidth="1"/>
    <col min="229" max="229" width="7.5703125" style="1" customWidth="1"/>
    <col min="230" max="230" width="7.28515625" style="1" customWidth="1"/>
    <col min="231" max="232" width="8" style="1" customWidth="1"/>
    <col min="233" max="233" width="7.5703125" style="1" customWidth="1"/>
    <col min="234" max="234" width="8" style="1" customWidth="1"/>
    <col min="235" max="235" width="7.85546875" style="1" customWidth="1"/>
    <col min="236" max="237" width="7.5703125" style="1" customWidth="1"/>
    <col min="238" max="238" width="8.140625" style="1" customWidth="1"/>
    <col min="239" max="239" width="7.5703125" style="1" customWidth="1"/>
    <col min="240" max="240" width="8.140625" style="1" customWidth="1"/>
    <col min="241" max="16384" width="3.5703125" style="1"/>
  </cols>
  <sheetData>
    <row r="1" spans="1:240" ht="15" customHeight="1"/>
    <row r="2" spans="1:240" ht="20.25" customHeight="1">
      <c r="A2" s="97" t="s">
        <v>357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4.25" customHeight="1">
      <c r="A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8" t="s">
        <v>3</v>
      </c>
      <c r="AK3" s="8"/>
      <c r="AL3" s="7"/>
    </row>
    <row r="4" spans="1:240" ht="30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07" t="s">
        <v>8</v>
      </c>
      <c r="H4" s="107" t="s">
        <v>121</v>
      </c>
      <c r="I4" s="107" t="s">
        <v>122</v>
      </c>
      <c r="J4" s="107" t="s">
        <v>123</v>
      </c>
      <c r="K4" s="108" t="s">
        <v>124</v>
      </c>
      <c r="L4" s="108" t="s">
        <v>125</v>
      </c>
      <c r="M4" s="108" t="s">
        <v>126</v>
      </c>
      <c r="N4" s="107" t="s">
        <v>9</v>
      </c>
      <c r="O4" s="107" t="s">
        <v>127</v>
      </c>
      <c r="P4" s="107" t="s">
        <v>128</v>
      </c>
      <c r="Q4" s="107" t="s">
        <v>129</v>
      </c>
      <c r="R4" s="107" t="s">
        <v>130</v>
      </c>
      <c r="S4" s="107" t="s">
        <v>131</v>
      </c>
      <c r="T4" s="107" t="s">
        <v>132</v>
      </c>
      <c r="U4" s="107" t="s">
        <v>133</v>
      </c>
      <c r="V4" s="107" t="s">
        <v>134</v>
      </c>
      <c r="W4" s="107" t="s">
        <v>135</v>
      </c>
      <c r="X4" s="107" t="s">
        <v>136</v>
      </c>
      <c r="Y4" s="107" t="s">
        <v>137</v>
      </c>
      <c r="Z4" s="107" t="s">
        <v>138</v>
      </c>
      <c r="AA4" s="107" t="s">
        <v>139</v>
      </c>
      <c r="AB4" s="107" t="s">
        <v>140</v>
      </c>
      <c r="AC4" s="107" t="s">
        <v>141</v>
      </c>
      <c r="AD4" s="107" t="s">
        <v>142</v>
      </c>
      <c r="AE4" s="107" t="s">
        <v>143</v>
      </c>
      <c r="AF4" s="107" t="s">
        <v>144</v>
      </c>
      <c r="AG4" s="107" t="s">
        <v>145</v>
      </c>
      <c r="AH4" s="107" t="s">
        <v>146</v>
      </c>
      <c r="AI4" s="107" t="s">
        <v>147</v>
      </c>
      <c r="AJ4" s="107" t="s">
        <v>148</v>
      </c>
      <c r="AK4" s="107" t="s">
        <v>149</v>
      </c>
      <c r="AL4" s="107" t="s">
        <v>150</v>
      </c>
      <c r="AM4" s="107" t="s">
        <v>151</v>
      </c>
      <c r="AN4" s="107" t="s">
        <v>152</v>
      </c>
      <c r="AO4" s="107" t="s">
        <v>153</v>
      </c>
      <c r="AP4" s="107" t="s">
        <v>154</v>
      </c>
      <c r="AQ4" s="107" t="s">
        <v>155</v>
      </c>
      <c r="AR4" s="107" t="s">
        <v>156</v>
      </c>
      <c r="AS4" s="107" t="s">
        <v>157</v>
      </c>
      <c r="AT4" s="107" t="s">
        <v>158</v>
      </c>
      <c r="AU4" s="107" t="s">
        <v>159</v>
      </c>
      <c r="AV4" s="107" t="s">
        <v>160</v>
      </c>
      <c r="AW4" s="107" t="s">
        <v>161</v>
      </c>
      <c r="AX4" s="107" t="s">
        <v>162</v>
      </c>
      <c r="AY4" s="107" t="s">
        <v>163</v>
      </c>
      <c r="AZ4" s="107" t="s">
        <v>164</v>
      </c>
      <c r="BA4" s="107" t="s">
        <v>165</v>
      </c>
      <c r="BB4" s="107" t="s">
        <v>166</v>
      </c>
      <c r="BC4" s="107" t="s">
        <v>167</v>
      </c>
      <c r="BD4" s="107" t="s">
        <v>168</v>
      </c>
      <c r="BE4" s="107" t="s">
        <v>169</v>
      </c>
      <c r="BF4" s="107" t="s">
        <v>170</v>
      </c>
      <c r="BG4" s="107" t="s">
        <v>171</v>
      </c>
      <c r="BH4" s="107" t="s">
        <v>172</v>
      </c>
      <c r="BI4" s="107" t="s">
        <v>173</v>
      </c>
      <c r="BJ4" s="107" t="s">
        <v>174</v>
      </c>
      <c r="BK4" s="107" t="s">
        <v>175</v>
      </c>
      <c r="BL4" s="107" t="s">
        <v>176</v>
      </c>
      <c r="BM4" s="107" t="s">
        <v>177</v>
      </c>
      <c r="BN4" s="107" t="s">
        <v>178</v>
      </c>
      <c r="BO4" s="107" t="s">
        <v>179</v>
      </c>
      <c r="BP4" s="107" t="s">
        <v>180</v>
      </c>
      <c r="BQ4" s="107" t="s">
        <v>181</v>
      </c>
      <c r="BR4" s="107" t="s">
        <v>182</v>
      </c>
      <c r="BS4" s="107" t="s">
        <v>183</v>
      </c>
      <c r="BT4" s="107" t="s">
        <v>184</v>
      </c>
      <c r="BU4" s="107" t="s">
        <v>185</v>
      </c>
      <c r="BV4" s="107" t="s">
        <v>186</v>
      </c>
      <c r="BW4" s="107" t="s">
        <v>187</v>
      </c>
      <c r="BX4" s="107" t="s">
        <v>188</v>
      </c>
      <c r="BY4" s="107" t="s">
        <v>189</v>
      </c>
      <c r="BZ4" s="107" t="s">
        <v>190</v>
      </c>
      <c r="CA4" s="107" t="s">
        <v>191</v>
      </c>
      <c r="CB4" s="107" t="s">
        <v>192</v>
      </c>
      <c r="CC4" s="107" t="s">
        <v>193</v>
      </c>
      <c r="CD4" s="107" t="s">
        <v>194</v>
      </c>
      <c r="CE4" s="107" t="s">
        <v>195</v>
      </c>
      <c r="CF4" s="107" t="s">
        <v>196</v>
      </c>
      <c r="CG4" s="107" t="s">
        <v>197</v>
      </c>
      <c r="CH4" s="107" t="s">
        <v>198</v>
      </c>
      <c r="CI4" s="107" t="s">
        <v>199</v>
      </c>
      <c r="CJ4" s="107" t="s">
        <v>200</v>
      </c>
      <c r="CK4" s="107" t="s">
        <v>201</v>
      </c>
      <c r="CL4" s="107" t="s">
        <v>202</v>
      </c>
      <c r="CM4" s="107" t="s">
        <v>203</v>
      </c>
      <c r="CN4" s="107" t="s">
        <v>204</v>
      </c>
      <c r="CO4" s="107" t="s">
        <v>205</v>
      </c>
      <c r="CP4" s="107" t="s">
        <v>206</v>
      </c>
      <c r="CQ4" s="107" t="s">
        <v>207</v>
      </c>
      <c r="CR4" s="107" t="s">
        <v>208</v>
      </c>
      <c r="CS4" s="107" t="s">
        <v>209</v>
      </c>
      <c r="CT4" s="107" t="s">
        <v>210</v>
      </c>
      <c r="CU4" s="107" t="s">
        <v>211</v>
      </c>
      <c r="CV4" s="107" t="s">
        <v>212</v>
      </c>
      <c r="CW4" s="107" t="s">
        <v>213</v>
      </c>
      <c r="CX4" s="107" t="s">
        <v>214</v>
      </c>
      <c r="CY4" s="107" t="s">
        <v>215</v>
      </c>
      <c r="CZ4" s="107" t="s">
        <v>216</v>
      </c>
      <c r="DA4" s="107" t="s">
        <v>217</v>
      </c>
      <c r="DB4" s="107" t="s">
        <v>218</v>
      </c>
      <c r="DC4" s="107" t="s">
        <v>219</v>
      </c>
      <c r="DD4" s="107" t="s">
        <v>220</v>
      </c>
      <c r="DE4" s="107" t="s">
        <v>221</v>
      </c>
      <c r="DF4" s="107" t="s">
        <v>222</v>
      </c>
      <c r="DG4" s="107" t="s">
        <v>223</v>
      </c>
      <c r="DH4" s="107" t="s">
        <v>224</v>
      </c>
      <c r="DI4" s="107" t="s">
        <v>225</v>
      </c>
      <c r="DJ4" s="107" t="s">
        <v>226</v>
      </c>
      <c r="DK4" s="107" t="s">
        <v>227</v>
      </c>
      <c r="DL4" s="107" t="s">
        <v>228</v>
      </c>
      <c r="DM4" s="107" t="s">
        <v>229</v>
      </c>
      <c r="DN4" s="107" t="s">
        <v>230</v>
      </c>
      <c r="DO4" s="107" t="s">
        <v>231</v>
      </c>
      <c r="DP4" s="107" t="s">
        <v>232</v>
      </c>
      <c r="DQ4" s="107" t="s">
        <v>233</v>
      </c>
      <c r="DR4" s="107" t="s">
        <v>234</v>
      </c>
      <c r="DS4" s="107" t="s">
        <v>235</v>
      </c>
      <c r="DT4" s="107" t="s">
        <v>236</v>
      </c>
      <c r="DU4" s="107" t="s">
        <v>237</v>
      </c>
      <c r="DV4" s="107" t="s">
        <v>238</v>
      </c>
      <c r="DW4" s="107" t="s">
        <v>239</v>
      </c>
      <c r="DX4" s="107" t="s">
        <v>240</v>
      </c>
      <c r="DY4" s="107" t="s">
        <v>241</v>
      </c>
      <c r="DZ4" s="107" t="s">
        <v>242</v>
      </c>
      <c r="EA4" s="107" t="s">
        <v>244</v>
      </c>
      <c r="EB4" s="107" t="s">
        <v>243</v>
      </c>
      <c r="EC4" s="107" t="s">
        <v>245</v>
      </c>
      <c r="ED4" s="107" t="s">
        <v>246</v>
      </c>
      <c r="EE4" s="107" t="s">
        <v>247</v>
      </c>
      <c r="EF4" s="107" t="s">
        <v>248</v>
      </c>
      <c r="EG4" s="107" t="s">
        <v>249</v>
      </c>
      <c r="EH4" s="107" t="s">
        <v>250</v>
      </c>
      <c r="EI4" s="107" t="s">
        <v>251</v>
      </c>
      <c r="EJ4" s="107" t="s">
        <v>252</v>
      </c>
      <c r="EK4" s="107" t="s">
        <v>253</v>
      </c>
      <c r="EL4" s="107" t="s">
        <v>254</v>
      </c>
      <c r="EM4" s="107" t="s">
        <v>255</v>
      </c>
      <c r="EN4" s="107" t="s">
        <v>256</v>
      </c>
      <c r="EO4" s="107" t="s">
        <v>257</v>
      </c>
      <c r="EP4" s="107" t="s">
        <v>258</v>
      </c>
      <c r="EQ4" s="107" t="s">
        <v>259</v>
      </c>
      <c r="ER4" s="107" t="s">
        <v>260</v>
      </c>
      <c r="ES4" s="107" t="s">
        <v>261</v>
      </c>
      <c r="ET4" s="107" t="s">
        <v>10</v>
      </c>
      <c r="EU4" s="107" t="s">
        <v>262</v>
      </c>
      <c r="EV4" s="107" t="s">
        <v>263</v>
      </c>
      <c r="EW4" s="107" t="s">
        <v>264</v>
      </c>
      <c r="EX4" s="107" t="s">
        <v>265</v>
      </c>
      <c r="EY4" s="107" t="s">
        <v>266</v>
      </c>
      <c r="EZ4" s="107" t="s">
        <v>267</v>
      </c>
      <c r="FA4" s="107" t="s">
        <v>268</v>
      </c>
      <c r="FB4" s="107" t="s">
        <v>269</v>
      </c>
      <c r="FC4" s="107" t="s">
        <v>270</v>
      </c>
      <c r="FD4" s="107" t="s">
        <v>271</v>
      </c>
      <c r="FE4" s="107" t="s">
        <v>272</v>
      </c>
      <c r="FF4" s="107" t="s">
        <v>273</v>
      </c>
      <c r="FG4" s="107" t="s">
        <v>274</v>
      </c>
      <c r="FH4" s="107" t="s">
        <v>275</v>
      </c>
      <c r="FI4" s="107" t="s">
        <v>276</v>
      </c>
      <c r="FJ4" s="107" t="s">
        <v>277</v>
      </c>
      <c r="FK4" s="107" t="s">
        <v>278</v>
      </c>
      <c r="FL4" s="107" t="s">
        <v>279</v>
      </c>
      <c r="FM4" s="107" t="s">
        <v>280</v>
      </c>
      <c r="FN4" s="107" t="s">
        <v>281</v>
      </c>
      <c r="FO4" s="107" t="s">
        <v>282</v>
      </c>
      <c r="FP4" s="107" t="s">
        <v>283</v>
      </c>
      <c r="FQ4" s="107" t="s">
        <v>284</v>
      </c>
      <c r="FR4" s="107" t="s">
        <v>285</v>
      </c>
      <c r="FS4" s="107" t="s">
        <v>286</v>
      </c>
      <c r="FT4" s="107" t="s">
        <v>287</v>
      </c>
      <c r="FU4" s="107" t="s">
        <v>288</v>
      </c>
      <c r="FV4" s="107" t="s">
        <v>289</v>
      </c>
      <c r="FW4" s="107" t="s">
        <v>290</v>
      </c>
      <c r="FX4" s="107" t="s">
        <v>291</v>
      </c>
      <c r="FY4" s="107" t="s">
        <v>292</v>
      </c>
      <c r="FZ4" s="107" t="s">
        <v>293</v>
      </c>
      <c r="GA4" s="107" t="s">
        <v>294</v>
      </c>
      <c r="GB4" s="107" t="s">
        <v>295</v>
      </c>
      <c r="GC4" s="107" t="s">
        <v>296</v>
      </c>
      <c r="GD4" s="107" t="s">
        <v>297</v>
      </c>
      <c r="GE4" s="107" t="s">
        <v>298</v>
      </c>
      <c r="GF4" s="107" t="s">
        <v>299</v>
      </c>
      <c r="GG4" s="107" t="s">
        <v>300</v>
      </c>
      <c r="GH4" s="107" t="s">
        <v>301</v>
      </c>
      <c r="GI4" s="107" t="s">
        <v>302</v>
      </c>
      <c r="GJ4" s="107" t="s">
        <v>303</v>
      </c>
      <c r="GK4" s="107" t="s">
        <v>304</v>
      </c>
      <c r="GL4" s="107" t="s">
        <v>305</v>
      </c>
      <c r="GM4" s="107" t="s">
        <v>306</v>
      </c>
      <c r="GN4" s="107" t="s">
        <v>307</v>
      </c>
      <c r="GO4" s="107" t="s">
        <v>308</v>
      </c>
      <c r="GP4" s="107" t="s">
        <v>309</v>
      </c>
      <c r="GQ4" s="107" t="s">
        <v>310</v>
      </c>
      <c r="GR4" s="107" t="s">
        <v>311</v>
      </c>
      <c r="GS4" s="107" t="s">
        <v>312</v>
      </c>
      <c r="GT4" s="107" t="s">
        <v>313</v>
      </c>
      <c r="GU4" s="107" t="s">
        <v>314</v>
      </c>
      <c r="GV4" s="107" t="s">
        <v>315</v>
      </c>
      <c r="GW4" s="107" t="s">
        <v>316</v>
      </c>
      <c r="GX4" s="107" t="s">
        <v>317</v>
      </c>
      <c r="GY4" s="107" t="s">
        <v>318</v>
      </c>
      <c r="GZ4" s="107" t="s">
        <v>319</v>
      </c>
      <c r="HA4" s="107" t="s">
        <v>320</v>
      </c>
      <c r="HB4" s="107" t="s">
        <v>321</v>
      </c>
      <c r="HC4" s="107" t="s">
        <v>322</v>
      </c>
      <c r="HD4" s="107" t="s">
        <v>323</v>
      </c>
      <c r="HE4" s="107" t="s">
        <v>324</v>
      </c>
      <c r="HF4" s="107" t="s">
        <v>325</v>
      </c>
      <c r="HG4" s="107" t="s">
        <v>326</v>
      </c>
      <c r="HH4" s="107" t="s">
        <v>327</v>
      </c>
      <c r="HI4" s="107" t="s">
        <v>328</v>
      </c>
      <c r="HJ4" s="107" t="s">
        <v>329</v>
      </c>
      <c r="HK4" s="107" t="s">
        <v>330</v>
      </c>
      <c r="HL4" s="107" t="s">
        <v>331</v>
      </c>
      <c r="HM4" s="107" t="s">
        <v>332</v>
      </c>
      <c r="HN4" s="107" t="s">
        <v>333</v>
      </c>
      <c r="HO4" s="107" t="s">
        <v>334</v>
      </c>
      <c r="HP4" s="107" t="s">
        <v>335</v>
      </c>
      <c r="HQ4" s="107" t="s">
        <v>336</v>
      </c>
      <c r="HR4" s="107" t="s">
        <v>337</v>
      </c>
      <c r="HS4" s="107" t="s">
        <v>338</v>
      </c>
      <c r="HT4" s="107" t="s">
        <v>339</v>
      </c>
      <c r="HU4" s="107" t="s">
        <v>340</v>
      </c>
      <c r="HV4" s="107" t="s">
        <v>341</v>
      </c>
      <c r="HW4" s="107" t="s">
        <v>342</v>
      </c>
      <c r="HX4" s="107" t="s">
        <v>343</v>
      </c>
      <c r="HY4" s="107" t="s">
        <v>344</v>
      </c>
      <c r="HZ4" s="107" t="s">
        <v>345</v>
      </c>
      <c r="IA4" s="107" t="s">
        <v>346</v>
      </c>
      <c r="IB4" s="107" t="s">
        <v>347</v>
      </c>
      <c r="IC4" s="107" t="s">
        <v>348</v>
      </c>
      <c r="ID4" s="107" t="s">
        <v>349</v>
      </c>
      <c r="IE4" s="107" t="s">
        <v>350</v>
      </c>
      <c r="IF4" s="107" t="s">
        <v>351</v>
      </c>
    </row>
    <row r="5" spans="1:240" ht="43.5" customHeight="1">
      <c r="A5" s="98"/>
      <c r="B5" s="99"/>
      <c r="C5" s="99"/>
      <c r="D5" s="100" t="s">
        <v>11</v>
      </c>
      <c r="E5" s="100"/>
      <c r="F5" s="100"/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ht="104.25" customHeight="1">
      <c r="A6" s="98"/>
      <c r="B6" s="99"/>
      <c r="C6" s="99"/>
      <c r="D6" s="52" t="s">
        <v>12</v>
      </c>
      <c r="E6" s="51" t="s">
        <v>13</v>
      </c>
      <c r="F6" s="51" t="s">
        <v>14</v>
      </c>
      <c r="G6" s="108"/>
      <c r="H6" s="108"/>
      <c r="I6" s="108"/>
      <c r="J6" s="108"/>
      <c r="K6" s="108"/>
      <c r="L6" s="108"/>
      <c r="M6" s="108"/>
      <c r="N6" s="107"/>
      <c r="O6" s="107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9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1788.4760000000001</v>
      </c>
      <c r="E7" s="14">
        <f>E10+E17+E28+E30+E33+E35+E37+E39+E41+E43+E45+E47+E49+E51+E53+E55+E57+E59+E61+E63+E65</f>
        <v>460.30800000000005</v>
      </c>
      <c r="F7" s="14">
        <f>F10+F17+F28+F30+F33+F37+F39+F43+F51</f>
        <v>1328.1680000000001</v>
      </c>
      <c r="G7" s="14">
        <f t="shared" ref="G7:BT7" si="0">G10+G17+G28+G30+G33+G35+G37+G39+G41+G43+G45+G47+G49+G51+G53+G55+G57+G59+G61+G63+G65</f>
        <v>0</v>
      </c>
      <c r="H7" s="14">
        <f t="shared" si="0"/>
        <v>0</v>
      </c>
      <c r="I7" s="14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4">
        <f t="shared" si="0"/>
        <v>0</v>
      </c>
      <c r="N7" s="14">
        <f t="shared" si="0"/>
        <v>1.49</v>
      </c>
      <c r="O7" s="14">
        <f t="shared" si="0"/>
        <v>0</v>
      </c>
      <c r="P7" s="14">
        <f t="shared" si="0"/>
        <v>0</v>
      </c>
      <c r="Q7" s="14">
        <f t="shared" si="0"/>
        <v>0</v>
      </c>
      <c r="R7" s="14">
        <f t="shared" si="0"/>
        <v>0</v>
      </c>
      <c r="S7" s="14">
        <f t="shared" si="0"/>
        <v>3.4769999999999999</v>
      </c>
      <c r="T7" s="14">
        <f t="shared" si="0"/>
        <v>0</v>
      </c>
      <c r="U7" s="14">
        <f t="shared" si="0"/>
        <v>1.988</v>
      </c>
      <c r="V7" s="14">
        <f t="shared" si="0"/>
        <v>0</v>
      </c>
      <c r="W7" s="14">
        <f t="shared" si="0"/>
        <v>0</v>
      </c>
      <c r="X7" s="14">
        <f t="shared" si="0"/>
        <v>0.99399999999999999</v>
      </c>
      <c r="Y7" s="14">
        <f t="shared" si="0"/>
        <v>0</v>
      </c>
      <c r="Z7" s="14">
        <f t="shared" si="0"/>
        <v>0</v>
      </c>
      <c r="AA7" s="14">
        <f t="shared" si="0"/>
        <v>0</v>
      </c>
      <c r="AB7" s="14">
        <f t="shared" si="0"/>
        <v>0</v>
      </c>
      <c r="AC7" s="14">
        <f t="shared" si="0"/>
        <v>0</v>
      </c>
      <c r="AD7" s="14">
        <f t="shared" si="0"/>
        <v>8.4450000000000003</v>
      </c>
      <c r="AE7" s="14">
        <f t="shared" si="0"/>
        <v>0</v>
      </c>
      <c r="AF7" s="14">
        <f t="shared" si="0"/>
        <v>0</v>
      </c>
      <c r="AG7" s="14">
        <f t="shared" si="0"/>
        <v>2.6859999999999999</v>
      </c>
      <c r="AH7" s="14">
        <f t="shared" si="0"/>
        <v>0</v>
      </c>
      <c r="AI7" s="14">
        <f t="shared" si="0"/>
        <v>0</v>
      </c>
      <c r="AJ7" s="14">
        <f t="shared" si="0"/>
        <v>0</v>
      </c>
      <c r="AK7" s="14">
        <f t="shared" si="0"/>
        <v>0.99399999999999999</v>
      </c>
      <c r="AL7" s="14">
        <f t="shared" si="0"/>
        <v>569.01099999999997</v>
      </c>
      <c r="AM7" s="14">
        <f t="shared" si="0"/>
        <v>0</v>
      </c>
      <c r="AN7" s="14">
        <f t="shared" si="0"/>
        <v>0</v>
      </c>
      <c r="AO7" s="14">
        <f t="shared" si="0"/>
        <v>0</v>
      </c>
      <c r="AP7" s="14">
        <f t="shared" si="0"/>
        <v>0</v>
      </c>
      <c r="AQ7" s="14">
        <f t="shared" si="0"/>
        <v>0</v>
      </c>
      <c r="AR7" s="14">
        <f t="shared" si="0"/>
        <v>0</v>
      </c>
      <c r="AS7" s="14">
        <f t="shared" si="0"/>
        <v>0</v>
      </c>
      <c r="AT7" s="14">
        <f t="shared" si="0"/>
        <v>2.6859999999999999</v>
      </c>
      <c r="AU7" s="14">
        <f t="shared" si="0"/>
        <v>0</v>
      </c>
      <c r="AV7" s="14">
        <f t="shared" si="0"/>
        <v>0</v>
      </c>
      <c r="AW7" s="14">
        <f t="shared" si="0"/>
        <v>0</v>
      </c>
      <c r="AX7" s="14">
        <f t="shared" si="0"/>
        <v>4.266</v>
      </c>
      <c r="AY7" s="14">
        <f t="shared" si="0"/>
        <v>0</v>
      </c>
      <c r="AZ7" s="14">
        <f t="shared" si="0"/>
        <v>0</v>
      </c>
      <c r="BA7" s="14">
        <f t="shared" si="0"/>
        <v>2.2309999999999999</v>
      </c>
      <c r="BB7" s="14">
        <f t="shared" si="0"/>
        <v>3.3070000000000004</v>
      </c>
      <c r="BC7" s="14">
        <f t="shared" si="0"/>
        <v>0</v>
      </c>
      <c r="BD7" s="14">
        <f t="shared" si="0"/>
        <v>0</v>
      </c>
      <c r="BE7" s="14">
        <f t="shared" si="0"/>
        <v>0</v>
      </c>
      <c r="BF7" s="14">
        <f t="shared" si="0"/>
        <v>0</v>
      </c>
      <c r="BG7" s="14">
        <f t="shared" si="0"/>
        <v>111.58500000000001</v>
      </c>
      <c r="BH7" s="14">
        <f t="shared" si="0"/>
        <v>0.314</v>
      </c>
      <c r="BI7" s="14">
        <f t="shared" si="0"/>
        <v>0</v>
      </c>
      <c r="BJ7" s="14">
        <f t="shared" si="0"/>
        <v>0</v>
      </c>
      <c r="BK7" s="14">
        <f t="shared" si="0"/>
        <v>2.0310000000000001</v>
      </c>
      <c r="BL7" s="14">
        <f t="shared" si="0"/>
        <v>0.95899999999999996</v>
      </c>
      <c r="BM7" s="14">
        <f t="shared" si="0"/>
        <v>0</v>
      </c>
      <c r="BN7" s="14">
        <f t="shared" si="0"/>
        <v>0</v>
      </c>
      <c r="BO7" s="14">
        <f t="shared" si="0"/>
        <v>0</v>
      </c>
      <c r="BP7" s="14">
        <f t="shared" si="0"/>
        <v>0</v>
      </c>
      <c r="BQ7" s="14">
        <f t="shared" si="0"/>
        <v>0</v>
      </c>
      <c r="BR7" s="14">
        <f t="shared" si="0"/>
        <v>0</v>
      </c>
      <c r="BS7" s="14">
        <f t="shared" si="0"/>
        <v>0</v>
      </c>
      <c r="BT7" s="14">
        <f t="shared" si="0"/>
        <v>0</v>
      </c>
      <c r="BU7" s="14">
        <f>BU10+BU17+BU28+BU30+BU33+BU35+BU37+BU39+BU41+BU43+BU45+BU47+BU49+BU51+BU53+BU55+BU57+BU59+BU61+BU63+BU65</f>
        <v>0</v>
      </c>
      <c r="BV7" s="14">
        <f t="shared" ref="BV7:EG7" si="1">BV10+BV17+BV28+BV30+BV33+BV35+BV37+BV39+BV41+BV43+BV45+BV47+BV49+BV51+BV53+BV55+BV57+BV59+BV61+BV63+BV65</f>
        <v>0</v>
      </c>
      <c r="BW7" s="14">
        <f t="shared" si="1"/>
        <v>0</v>
      </c>
      <c r="BX7" s="14">
        <f t="shared" si="1"/>
        <v>0</v>
      </c>
      <c r="BY7" s="14">
        <f t="shared" si="1"/>
        <v>2.484</v>
      </c>
      <c r="BZ7" s="14">
        <f t="shared" si="1"/>
        <v>0</v>
      </c>
      <c r="CA7" s="14">
        <f t="shared" si="1"/>
        <v>0</v>
      </c>
      <c r="CB7" s="14">
        <f t="shared" si="1"/>
        <v>0</v>
      </c>
      <c r="CC7" s="14">
        <f t="shared" si="1"/>
        <v>0</v>
      </c>
      <c r="CD7" s="14">
        <f t="shared" si="1"/>
        <v>0</v>
      </c>
      <c r="CE7" s="14">
        <f t="shared" si="1"/>
        <v>0</v>
      </c>
      <c r="CF7" s="14">
        <f t="shared" si="1"/>
        <v>0</v>
      </c>
      <c r="CG7" s="14">
        <f t="shared" si="1"/>
        <v>0</v>
      </c>
      <c r="CH7" s="14">
        <f t="shared" si="1"/>
        <v>0</v>
      </c>
      <c r="CI7" s="14">
        <f t="shared" si="1"/>
        <v>0</v>
      </c>
      <c r="CJ7" s="14">
        <f t="shared" si="1"/>
        <v>0</v>
      </c>
      <c r="CK7" s="14">
        <f t="shared" si="1"/>
        <v>0</v>
      </c>
      <c r="CL7" s="14">
        <f t="shared" si="1"/>
        <v>0.65600000000000003</v>
      </c>
      <c r="CM7" s="14">
        <f t="shared" si="1"/>
        <v>0</v>
      </c>
      <c r="CN7" s="14">
        <f t="shared" si="1"/>
        <v>0</v>
      </c>
      <c r="CO7" s="14">
        <f t="shared" si="1"/>
        <v>0</v>
      </c>
      <c r="CP7" s="14">
        <f t="shared" si="1"/>
        <v>1.4410000000000001</v>
      </c>
      <c r="CQ7" s="14">
        <f t="shared" si="1"/>
        <v>0</v>
      </c>
      <c r="CR7" s="14">
        <f t="shared" si="1"/>
        <v>0</v>
      </c>
      <c r="CS7" s="14">
        <f t="shared" si="1"/>
        <v>0</v>
      </c>
      <c r="CT7" s="14">
        <f t="shared" si="1"/>
        <v>0</v>
      </c>
      <c r="CU7" s="14">
        <f t="shared" si="1"/>
        <v>0</v>
      </c>
      <c r="CV7" s="14">
        <f t="shared" si="1"/>
        <v>0</v>
      </c>
      <c r="CW7" s="14">
        <f t="shared" si="1"/>
        <v>1.325</v>
      </c>
      <c r="CX7" s="14">
        <f t="shared" si="1"/>
        <v>0</v>
      </c>
      <c r="CY7" s="14">
        <f t="shared" si="1"/>
        <v>2.8250000000000002</v>
      </c>
      <c r="CZ7" s="14">
        <f t="shared" si="1"/>
        <v>0</v>
      </c>
      <c r="DA7" s="14">
        <f t="shared" si="1"/>
        <v>0</v>
      </c>
      <c r="DB7" s="14">
        <f t="shared" si="1"/>
        <v>0</v>
      </c>
      <c r="DC7" s="14">
        <f t="shared" si="1"/>
        <v>0</v>
      </c>
      <c r="DD7" s="14">
        <f t="shared" si="1"/>
        <v>0</v>
      </c>
      <c r="DE7" s="14">
        <f t="shared" si="1"/>
        <v>0</v>
      </c>
      <c r="DF7" s="14">
        <f t="shared" si="1"/>
        <v>0</v>
      </c>
      <c r="DG7" s="14">
        <f t="shared" si="1"/>
        <v>0</v>
      </c>
      <c r="DH7" s="14">
        <f t="shared" si="1"/>
        <v>0</v>
      </c>
      <c r="DI7" s="14">
        <f t="shared" si="1"/>
        <v>2.484</v>
      </c>
      <c r="DJ7" s="14">
        <f t="shared" si="1"/>
        <v>0</v>
      </c>
      <c r="DK7" s="14">
        <f t="shared" si="1"/>
        <v>3.77</v>
      </c>
      <c r="DL7" s="14">
        <f t="shared" si="1"/>
        <v>0</v>
      </c>
      <c r="DM7" s="14">
        <f t="shared" si="1"/>
        <v>0</v>
      </c>
      <c r="DN7" s="14">
        <f t="shared" si="1"/>
        <v>0</v>
      </c>
      <c r="DO7" s="14">
        <f t="shared" si="1"/>
        <v>0</v>
      </c>
      <c r="DP7" s="14">
        <f t="shared" si="1"/>
        <v>1.6379999999999999</v>
      </c>
      <c r="DQ7" s="14">
        <f t="shared" si="1"/>
        <v>0</v>
      </c>
      <c r="DR7" s="14">
        <f t="shared" si="1"/>
        <v>0</v>
      </c>
      <c r="DS7" s="14">
        <f t="shared" si="1"/>
        <v>0</v>
      </c>
      <c r="DT7" s="14">
        <f t="shared" si="1"/>
        <v>0</v>
      </c>
      <c r="DU7" s="14">
        <f t="shared" si="1"/>
        <v>0</v>
      </c>
      <c r="DV7" s="14">
        <f t="shared" si="1"/>
        <v>0</v>
      </c>
      <c r="DW7" s="14">
        <f t="shared" si="1"/>
        <v>0</v>
      </c>
      <c r="DX7" s="14">
        <f t="shared" si="1"/>
        <v>0</v>
      </c>
      <c r="DY7" s="14">
        <f t="shared" si="1"/>
        <v>2.5129999999999999</v>
      </c>
      <c r="DZ7" s="14">
        <f t="shared" si="1"/>
        <v>126.96000000000001</v>
      </c>
      <c r="EA7" s="14">
        <f t="shared" si="1"/>
        <v>50.783999999999999</v>
      </c>
      <c r="EB7" s="14">
        <f t="shared" si="1"/>
        <v>474.089</v>
      </c>
      <c r="EC7" s="14">
        <f t="shared" si="1"/>
        <v>0</v>
      </c>
      <c r="ED7" s="14">
        <f t="shared" si="1"/>
        <v>0</v>
      </c>
      <c r="EE7" s="14">
        <f t="shared" si="1"/>
        <v>0</v>
      </c>
      <c r="EF7" s="14">
        <f t="shared" si="1"/>
        <v>0</v>
      </c>
      <c r="EG7" s="14">
        <f t="shared" si="1"/>
        <v>0</v>
      </c>
      <c r="EH7" s="14">
        <f t="shared" ref="EH7:GV7" si="2">EH10+EH17+EH28+EH30+EH33+EH35+EH37+EH39+EH41+EH43+EH45+EH47+EH49+EH51+EH53+EH55+EH57+EH59+EH61+EH63+EH65</f>
        <v>0</v>
      </c>
      <c r="EI7" s="14">
        <f t="shared" si="2"/>
        <v>0</v>
      </c>
      <c r="EJ7" s="14">
        <f t="shared" si="2"/>
        <v>0</v>
      </c>
      <c r="EK7" s="14">
        <f t="shared" si="2"/>
        <v>0</v>
      </c>
      <c r="EL7" s="14">
        <f t="shared" si="2"/>
        <v>0</v>
      </c>
      <c r="EM7" s="14">
        <f t="shared" si="2"/>
        <v>2.484</v>
      </c>
      <c r="EN7" s="14">
        <f t="shared" si="2"/>
        <v>0.3</v>
      </c>
      <c r="EO7" s="14">
        <f t="shared" si="2"/>
        <v>0</v>
      </c>
      <c r="EP7" s="14">
        <f t="shared" si="2"/>
        <v>1.92</v>
      </c>
      <c r="EQ7" s="14">
        <f t="shared" si="2"/>
        <v>0</v>
      </c>
      <c r="ER7" s="14">
        <f t="shared" si="2"/>
        <v>0</v>
      </c>
      <c r="ES7" s="14">
        <f t="shared" si="2"/>
        <v>0</v>
      </c>
      <c r="ET7" s="14">
        <f t="shared" si="2"/>
        <v>0</v>
      </c>
      <c r="EU7" s="14">
        <f t="shared" si="2"/>
        <v>0</v>
      </c>
      <c r="EV7" s="14">
        <f t="shared" si="2"/>
        <v>2.9809999999999999</v>
      </c>
      <c r="EW7" s="14">
        <f t="shared" si="2"/>
        <v>0</v>
      </c>
      <c r="EX7" s="14">
        <f t="shared" si="2"/>
        <v>0</v>
      </c>
      <c r="EY7" s="14">
        <f t="shared" si="2"/>
        <v>2.5099999999999998</v>
      </c>
      <c r="EZ7" s="14">
        <f t="shared" si="2"/>
        <v>0</v>
      </c>
      <c r="FA7" s="14">
        <f t="shared" si="2"/>
        <v>0</v>
      </c>
      <c r="FB7" s="14">
        <f t="shared" si="2"/>
        <v>0</v>
      </c>
      <c r="FC7" s="14">
        <f t="shared" si="2"/>
        <v>0</v>
      </c>
      <c r="FD7" s="14">
        <f t="shared" si="2"/>
        <v>0</v>
      </c>
      <c r="FE7" s="14">
        <f t="shared" si="2"/>
        <v>0</v>
      </c>
      <c r="FF7" s="14">
        <f t="shared" si="2"/>
        <v>0</v>
      </c>
      <c r="FG7" s="14">
        <f t="shared" si="2"/>
        <v>0</v>
      </c>
      <c r="FH7" s="14">
        <f t="shared" si="2"/>
        <v>0</v>
      </c>
      <c r="FI7" s="14">
        <f t="shared" si="2"/>
        <v>0</v>
      </c>
      <c r="FJ7" s="14">
        <f t="shared" si="2"/>
        <v>0</v>
      </c>
      <c r="FK7" s="14">
        <f t="shared" si="2"/>
        <v>0</v>
      </c>
      <c r="FL7" s="14">
        <f t="shared" si="2"/>
        <v>0</v>
      </c>
      <c r="FM7" s="14">
        <f t="shared" si="2"/>
        <v>0</v>
      </c>
      <c r="FN7" s="14">
        <f t="shared" si="2"/>
        <v>0</v>
      </c>
      <c r="FO7" s="14">
        <f t="shared" si="2"/>
        <v>0</v>
      </c>
      <c r="FP7" s="14">
        <f t="shared" si="2"/>
        <v>0</v>
      </c>
      <c r="FQ7" s="14">
        <f t="shared" si="2"/>
        <v>0</v>
      </c>
      <c r="FR7" s="14">
        <f t="shared" si="2"/>
        <v>0</v>
      </c>
      <c r="FS7" s="14">
        <f t="shared" si="2"/>
        <v>0</v>
      </c>
      <c r="FT7" s="14">
        <f t="shared" si="2"/>
        <v>0</v>
      </c>
      <c r="FU7" s="14">
        <f t="shared" si="2"/>
        <v>0</v>
      </c>
      <c r="FV7" s="14">
        <f t="shared" si="2"/>
        <v>0</v>
      </c>
      <c r="FW7" s="14">
        <f t="shared" si="2"/>
        <v>0</v>
      </c>
      <c r="FX7" s="14">
        <f t="shared" si="2"/>
        <v>3.0789999999999997</v>
      </c>
      <c r="FY7" s="14">
        <f t="shared" si="2"/>
        <v>3.2189999999999999</v>
      </c>
      <c r="FZ7" s="14">
        <f t="shared" si="2"/>
        <v>0</v>
      </c>
      <c r="GA7" s="14">
        <f t="shared" si="2"/>
        <v>0</v>
      </c>
      <c r="GB7" s="14">
        <f t="shared" si="2"/>
        <v>2.4</v>
      </c>
      <c r="GC7" s="14">
        <f t="shared" si="2"/>
        <v>0</v>
      </c>
      <c r="GD7" s="14">
        <f t="shared" si="2"/>
        <v>0</v>
      </c>
      <c r="GE7" s="14">
        <f t="shared" si="2"/>
        <v>2.2599999999999998</v>
      </c>
      <c r="GF7" s="14">
        <f t="shared" si="2"/>
        <v>0</v>
      </c>
      <c r="GG7" s="14">
        <f t="shared" si="2"/>
        <v>0</v>
      </c>
      <c r="GH7" s="14">
        <f t="shared" si="2"/>
        <v>0</v>
      </c>
      <c r="GI7" s="14">
        <f t="shared" si="2"/>
        <v>0</v>
      </c>
      <c r="GJ7" s="14">
        <f t="shared" si="2"/>
        <v>2.2599999999999998</v>
      </c>
      <c r="GK7" s="14">
        <f t="shared" si="2"/>
        <v>0</v>
      </c>
      <c r="GL7" s="14">
        <f t="shared" si="2"/>
        <v>0</v>
      </c>
      <c r="GM7" s="14">
        <f t="shared" si="2"/>
        <v>0</v>
      </c>
      <c r="GN7" s="14">
        <f t="shared" si="2"/>
        <v>0</v>
      </c>
      <c r="GO7" s="14">
        <f t="shared" si="2"/>
        <v>0</v>
      </c>
      <c r="GP7" s="14">
        <f t="shared" si="2"/>
        <v>4.1980000000000004</v>
      </c>
      <c r="GQ7" s="14">
        <f t="shared" si="2"/>
        <v>2.2599999999999998</v>
      </c>
      <c r="GR7" s="14">
        <f t="shared" si="2"/>
        <v>0</v>
      </c>
      <c r="GS7" s="14">
        <f t="shared" si="2"/>
        <v>0</v>
      </c>
      <c r="GT7" s="14">
        <f t="shared" si="2"/>
        <v>0</v>
      </c>
      <c r="GU7" s="14">
        <f t="shared" si="2"/>
        <v>0</v>
      </c>
      <c r="GV7" s="14">
        <f t="shared" si="2"/>
        <v>2.484</v>
      </c>
      <c r="GW7" s="14">
        <f t="shared" ref="GW7:IF7" si="3">GW10+GW17+GW28+GW30+GW33+GW35+GW37+GW39+GW41+GW43+GW45+GW47+GW49+GW51+GW53+GW55+GW57+GW59+GW61+GW63+GW65</f>
        <v>0</v>
      </c>
      <c r="GX7" s="14">
        <f t="shared" si="3"/>
        <v>0</v>
      </c>
      <c r="GY7" s="14">
        <f t="shared" si="3"/>
        <v>0</v>
      </c>
      <c r="GZ7" s="14">
        <f t="shared" si="3"/>
        <v>2.2599999999999998</v>
      </c>
      <c r="HA7" s="14">
        <f t="shared" si="3"/>
        <v>2.0590000000000002</v>
      </c>
      <c r="HB7" s="14">
        <f t="shared" si="3"/>
        <v>86.902999999999992</v>
      </c>
      <c r="HC7" s="14">
        <f t="shared" si="3"/>
        <v>186.42700000000002</v>
      </c>
      <c r="HD7" s="14">
        <f t="shared" si="3"/>
        <v>0</v>
      </c>
      <c r="HE7" s="14">
        <f t="shared" si="3"/>
        <v>0</v>
      </c>
      <c r="HF7" s="14">
        <f t="shared" si="3"/>
        <v>0</v>
      </c>
      <c r="HG7" s="14">
        <f t="shared" si="3"/>
        <v>0.51</v>
      </c>
      <c r="HH7" s="14">
        <f t="shared" si="3"/>
        <v>0</v>
      </c>
      <c r="HI7" s="14">
        <f t="shared" si="3"/>
        <v>0</v>
      </c>
      <c r="HJ7" s="14">
        <f t="shared" si="3"/>
        <v>0</v>
      </c>
      <c r="HK7" s="14">
        <f t="shared" si="3"/>
        <v>5.2380000000000004</v>
      </c>
      <c r="HL7" s="14">
        <f t="shared" si="3"/>
        <v>0</v>
      </c>
      <c r="HM7" s="14">
        <f t="shared" si="3"/>
        <v>1.988</v>
      </c>
      <c r="HN7" s="14">
        <f t="shared" si="3"/>
        <v>0</v>
      </c>
      <c r="HO7" s="14">
        <f t="shared" si="3"/>
        <v>0</v>
      </c>
      <c r="HP7" s="14">
        <f t="shared" si="3"/>
        <v>0</v>
      </c>
      <c r="HQ7" s="14">
        <f t="shared" si="3"/>
        <v>0</v>
      </c>
      <c r="HR7" s="14">
        <f t="shared" si="3"/>
        <v>0</v>
      </c>
      <c r="HS7" s="14">
        <f t="shared" si="3"/>
        <v>0</v>
      </c>
      <c r="HT7" s="14">
        <f t="shared" si="3"/>
        <v>0</v>
      </c>
      <c r="HU7" s="14">
        <f t="shared" si="3"/>
        <v>0</v>
      </c>
      <c r="HV7" s="14">
        <f t="shared" si="3"/>
        <v>0</v>
      </c>
      <c r="HW7" s="14">
        <f t="shared" si="3"/>
        <v>6.9560000000000004</v>
      </c>
      <c r="HX7" s="14">
        <f t="shared" si="3"/>
        <v>74.488</v>
      </c>
      <c r="HY7" s="14">
        <f t="shared" si="3"/>
        <v>0</v>
      </c>
      <c r="HZ7" s="14">
        <f t="shared" si="3"/>
        <v>0</v>
      </c>
      <c r="IA7" s="14">
        <f t="shared" si="3"/>
        <v>0</v>
      </c>
      <c r="IB7" s="14">
        <f t="shared" si="3"/>
        <v>0</v>
      </c>
      <c r="IC7" s="14">
        <f t="shared" si="3"/>
        <v>0</v>
      </c>
      <c r="ID7" s="14">
        <f t="shared" si="3"/>
        <v>0</v>
      </c>
      <c r="IE7" s="14">
        <f t="shared" si="3"/>
        <v>0</v>
      </c>
      <c r="IF7" s="14">
        <f t="shared" si="3"/>
        <v>1.859</v>
      </c>
    </row>
    <row r="8" spans="1:240" ht="13.5" customHeight="1">
      <c r="A8" s="15">
        <v>1</v>
      </c>
      <c r="B8" s="53" t="s">
        <v>18</v>
      </c>
      <c r="C8" s="16" t="s">
        <v>19</v>
      </c>
      <c r="D8" s="17">
        <f>E8+F8</f>
        <v>0</v>
      </c>
      <c r="E8" s="17">
        <f>SUM(G8:IF8)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</row>
    <row r="9" spans="1:240" ht="13.5" customHeight="1">
      <c r="A9" s="15"/>
      <c r="B9" s="53"/>
      <c r="C9" s="16" t="s">
        <v>20</v>
      </c>
      <c r="D9" s="17">
        <f t="shared" ref="D9:D15" si="4">E9+F9</f>
        <v>0</v>
      </c>
      <c r="E9" s="17">
        <f>E11+E13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</row>
    <row r="10" spans="1:240" ht="13.5" customHeight="1">
      <c r="A10" s="15"/>
      <c r="B10" s="53" t="s">
        <v>21</v>
      </c>
      <c r="C10" s="16" t="s">
        <v>17</v>
      </c>
      <c r="D10" s="17">
        <f t="shared" si="4"/>
        <v>0</v>
      </c>
      <c r="E10" s="17">
        <f>E12+E14+E15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</row>
    <row r="11" spans="1:240" ht="13.5" customHeight="1">
      <c r="A11" s="15" t="s">
        <v>22</v>
      </c>
      <c r="B11" s="53" t="s">
        <v>23</v>
      </c>
      <c r="C11" s="16" t="s">
        <v>20</v>
      </c>
      <c r="D11" s="17">
        <f t="shared" si="4"/>
        <v>0</v>
      </c>
      <c r="E11" s="17">
        <f t="shared" ref="E11:E16" si="5">SUM(G11:IF11)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/>
      <c r="B12" s="53"/>
      <c r="C12" s="16" t="s">
        <v>17</v>
      </c>
      <c r="D12" s="17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25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 t="s">
        <v>24</v>
      </c>
      <c r="B13" s="53" t="s">
        <v>25</v>
      </c>
      <c r="C13" s="16" t="s">
        <v>20</v>
      </c>
      <c r="D13" s="17">
        <f t="shared" si="4"/>
        <v>0</v>
      </c>
      <c r="E13" s="17">
        <f t="shared" si="5"/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</row>
    <row r="14" spans="1:240" ht="13.5" customHeight="1">
      <c r="A14" s="15"/>
      <c r="B14" s="53"/>
      <c r="C14" s="16" t="s">
        <v>17</v>
      </c>
      <c r="D14" s="17">
        <f t="shared" si="4"/>
        <v>0</v>
      </c>
      <c r="E14" s="17">
        <f t="shared" si="5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</row>
    <row r="15" spans="1:240" ht="13.5" customHeight="1">
      <c r="A15" s="15" t="s">
        <v>26</v>
      </c>
      <c r="B15" s="53" t="s">
        <v>27</v>
      </c>
      <c r="C15" s="16" t="s">
        <v>17</v>
      </c>
      <c r="D15" s="17">
        <f t="shared" si="4"/>
        <v>0</v>
      </c>
      <c r="E15" s="17">
        <f t="shared" si="5"/>
        <v>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 t="s">
        <v>28</v>
      </c>
      <c r="B16" s="54" t="s">
        <v>29</v>
      </c>
      <c r="C16" s="16" t="s">
        <v>19</v>
      </c>
      <c r="D16" s="19">
        <f>E16+F16</f>
        <v>0</v>
      </c>
      <c r="E16" s="19">
        <f t="shared" si="5"/>
        <v>0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/>
      <c r="B17" s="54"/>
      <c r="C17" s="16" t="s">
        <v>17</v>
      </c>
      <c r="D17" s="17">
        <f>E17+F17</f>
        <v>0</v>
      </c>
      <c r="E17" s="17">
        <f>E19+E21+E23+E25+E26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 t="s">
        <v>30</v>
      </c>
      <c r="B18" s="53" t="s">
        <v>31</v>
      </c>
      <c r="C18" s="16" t="s">
        <v>32</v>
      </c>
      <c r="D18" s="17">
        <f t="shared" ref="D18:D26" si="6">E18+F18</f>
        <v>0</v>
      </c>
      <c r="E18" s="17">
        <f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/>
      <c r="B19" s="53"/>
      <c r="C19" s="16" t="s">
        <v>17</v>
      </c>
      <c r="D19" s="17">
        <f t="shared" si="6"/>
        <v>0</v>
      </c>
      <c r="E19" s="17">
        <f t="shared" ref="E19:E26" si="7">SUM(G19:IF19)</f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 t="s">
        <v>33</v>
      </c>
      <c r="B20" s="54" t="s">
        <v>34</v>
      </c>
      <c r="C20" s="16" t="s">
        <v>35</v>
      </c>
      <c r="D20" s="17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3.5" customHeight="1">
      <c r="A21" s="15"/>
      <c r="B21" s="54"/>
      <c r="C21" s="16" t="s">
        <v>17</v>
      </c>
      <c r="D21" s="17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1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 t="s">
        <v>36</v>
      </c>
      <c r="B22" s="54" t="s">
        <v>37</v>
      </c>
      <c r="C22" s="16" t="s">
        <v>35</v>
      </c>
      <c r="D22" s="17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/>
      <c r="B23" s="54"/>
      <c r="C23" s="16" t="s">
        <v>17</v>
      </c>
      <c r="D23" s="17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2.75" customHeight="1">
      <c r="A24" s="15" t="s">
        <v>38</v>
      </c>
      <c r="B24" s="53" t="s">
        <v>39</v>
      </c>
      <c r="C24" s="16" t="s">
        <v>40</v>
      </c>
      <c r="D24" s="17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/>
      <c r="B25" s="53"/>
      <c r="C25" s="16" t="s">
        <v>17</v>
      </c>
      <c r="D25" s="17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3.5" customHeight="1">
      <c r="A26" s="15" t="s">
        <v>41</v>
      </c>
      <c r="B26" s="53" t="s">
        <v>42</v>
      </c>
      <c r="C26" s="16" t="s">
        <v>17</v>
      </c>
      <c r="D26" s="17">
        <f t="shared" si="6"/>
        <v>0</v>
      </c>
      <c r="E26" s="17">
        <f t="shared" si="7"/>
        <v>0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 t="s">
        <v>43</v>
      </c>
      <c r="B27" s="53" t="s">
        <v>44</v>
      </c>
      <c r="C27" s="16" t="s">
        <v>45</v>
      </c>
      <c r="D27" s="17">
        <f>E27+F27</f>
        <v>1.4359999999999999</v>
      </c>
      <c r="E27" s="17">
        <v>0</v>
      </c>
      <c r="F27" s="17">
        <f>DZ27+EA27+EB27</f>
        <v>1.4359999999999999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>
        <v>0.28000000000000003</v>
      </c>
      <c r="EA27" s="17">
        <v>0.112</v>
      </c>
      <c r="EB27" s="17">
        <v>1.044</v>
      </c>
      <c r="EC27" s="17"/>
      <c r="ED27" s="56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3.5" customHeight="1">
      <c r="A28" s="15"/>
      <c r="B28" s="53"/>
      <c r="C28" s="16" t="s">
        <v>17</v>
      </c>
      <c r="D28" s="17">
        <f t="shared" ref="D28:D65" si="8">E28+F28</f>
        <v>649.32000000000005</v>
      </c>
      <c r="E28" s="17">
        <v>0</v>
      </c>
      <c r="F28" s="17">
        <f>DZ28+EA28+EB28</f>
        <v>649.32000000000005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>
        <v>126.96000000000001</v>
      </c>
      <c r="EA28" s="17">
        <v>50.783999999999999</v>
      </c>
      <c r="EB28" s="17">
        <v>471.57600000000002</v>
      </c>
      <c r="EC28" s="17"/>
      <c r="ED28" s="56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 t="s">
        <v>46</v>
      </c>
      <c r="B29" s="53" t="s">
        <v>47</v>
      </c>
      <c r="C29" s="16" t="s">
        <v>20</v>
      </c>
      <c r="D29" s="17">
        <f t="shared" si="8"/>
        <v>0</v>
      </c>
      <c r="E29" s="17">
        <f>SUM(G29:IF29)-F29</f>
        <v>0</v>
      </c>
      <c r="F29" s="17"/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28"/>
      <c r="AD29" s="17"/>
      <c r="AE29" s="17"/>
      <c r="AF29" s="17"/>
      <c r="AG29" s="17"/>
      <c r="AH29" s="17"/>
      <c r="AI29" s="17"/>
      <c r="AJ29" s="17"/>
      <c r="AK29" s="17"/>
      <c r="AL29" s="28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28"/>
      <c r="BB29" s="28"/>
      <c r="BC29" s="17"/>
      <c r="BD29" s="28"/>
      <c r="BE29" s="28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/>
      <c r="BV29" s="17"/>
      <c r="BW29" s="17"/>
      <c r="BX29" s="17"/>
      <c r="BY29" s="17"/>
      <c r="BZ29" s="17"/>
      <c r="CA29" s="17"/>
      <c r="CB29" s="17"/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28"/>
      <c r="EI29" s="17"/>
      <c r="EJ29" s="17"/>
      <c r="EK29" s="17"/>
      <c r="EL29" s="17"/>
      <c r="EM29" s="17"/>
      <c r="EN29" s="17"/>
      <c r="EO29" s="28"/>
      <c r="EP29" s="17"/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</row>
    <row r="30" spans="1:240" ht="13.5" customHeight="1">
      <c r="A30" s="15"/>
      <c r="B30" s="53"/>
      <c r="C30" s="16" t="s">
        <v>17</v>
      </c>
      <c r="D30" s="17">
        <f t="shared" si="8"/>
        <v>0</v>
      </c>
      <c r="E30" s="17">
        <f>SUM(G30:IF30)-F30</f>
        <v>0</v>
      </c>
      <c r="F30" s="17"/>
      <c r="G30" s="28"/>
      <c r="H30" s="28"/>
      <c r="I30" s="28"/>
      <c r="J30" s="28"/>
      <c r="K30" s="17"/>
      <c r="L30" s="17"/>
      <c r="M30" s="17"/>
      <c r="N30" s="28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28"/>
      <c r="AD30" s="17"/>
      <c r="AE30" s="17"/>
      <c r="AF30" s="17"/>
      <c r="AG30" s="17"/>
      <c r="AH30" s="17"/>
      <c r="AI30" s="17"/>
      <c r="AJ30" s="17"/>
      <c r="AK30" s="17"/>
      <c r="AL30" s="28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28"/>
      <c r="BB30" s="28"/>
      <c r="BC30" s="17"/>
      <c r="BD30" s="28"/>
      <c r="BE30" s="28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28"/>
      <c r="BT30" s="17"/>
      <c r="BU30" s="17"/>
      <c r="BV30" s="17"/>
      <c r="BW30" s="17"/>
      <c r="BX30" s="17"/>
      <c r="BY30" s="17"/>
      <c r="BZ30" s="17"/>
      <c r="CA30" s="17"/>
      <c r="CB30" s="17"/>
      <c r="CC30" s="28"/>
      <c r="CD30" s="17"/>
      <c r="CE30" s="17"/>
      <c r="CF30" s="17"/>
      <c r="CG30" s="28"/>
      <c r="CH30" s="28"/>
      <c r="CI30" s="28"/>
      <c r="CJ30" s="28"/>
      <c r="CK30" s="28"/>
      <c r="CL30" s="17"/>
      <c r="CM30" s="28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25"/>
      <c r="DN30" s="17"/>
      <c r="DO30" s="17"/>
      <c r="DP30" s="28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28"/>
      <c r="EI30" s="17"/>
      <c r="EJ30" s="17"/>
      <c r="EK30" s="17"/>
      <c r="EL30" s="17"/>
      <c r="EM30" s="17"/>
      <c r="EN30" s="17"/>
      <c r="EO30" s="28"/>
      <c r="EP30" s="17"/>
      <c r="EQ30" s="17"/>
      <c r="ER30" s="28"/>
      <c r="ES30" s="28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25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</row>
    <row r="31" spans="1:240" ht="13.5" customHeight="1">
      <c r="A31" s="15" t="s">
        <v>48</v>
      </c>
      <c r="B31" s="54" t="s">
        <v>49</v>
      </c>
      <c r="C31" s="16" t="s">
        <v>20</v>
      </c>
      <c r="D31" s="17">
        <f t="shared" si="8"/>
        <v>3.391</v>
      </c>
      <c r="E31" s="17">
        <f>HB31+HC31+HX31</f>
        <v>1.2509999999999999</v>
      </c>
      <c r="F31" s="17">
        <f>AL31+BG31</f>
        <v>2.14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>
        <v>1.7</v>
      </c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>
        <v>0.44</v>
      </c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55"/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25">
        <v>0.22600000000000001</v>
      </c>
      <c r="HC31" s="25">
        <v>0.70199999999999996</v>
      </c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25">
        <v>0.32300000000000001</v>
      </c>
      <c r="HY31" s="17"/>
      <c r="HZ31" s="17"/>
      <c r="IA31" s="17"/>
      <c r="IB31" s="17"/>
      <c r="IC31" s="17"/>
      <c r="ID31" s="17"/>
      <c r="IE31" s="17"/>
      <c r="IF31" s="17"/>
    </row>
    <row r="32" spans="1:240" ht="13.5" customHeight="1">
      <c r="A32" s="15"/>
      <c r="B32" s="54"/>
      <c r="C32" s="16" t="s">
        <v>50</v>
      </c>
      <c r="D32" s="19">
        <f t="shared" si="8"/>
        <v>8</v>
      </c>
      <c r="E32" s="57">
        <f t="shared" ref="E32:E33" si="9">HB32+HC32+HX32</f>
        <v>4</v>
      </c>
      <c r="F32" s="57">
        <f t="shared" ref="F32:F33" si="10">AL32+BG32</f>
        <v>4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>
        <v>3</v>
      </c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>
        <v>1</v>
      </c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6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68"/>
      <c r="FM32" s="57"/>
      <c r="FN32" s="57"/>
      <c r="FO32" s="57"/>
      <c r="FP32" s="57"/>
      <c r="FQ32" s="57"/>
      <c r="FR32" s="57"/>
      <c r="FS32" s="57"/>
      <c r="FT32" s="57"/>
      <c r="FU32" s="69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>
        <v>1</v>
      </c>
      <c r="HC32" s="57">
        <v>2</v>
      </c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>
        <v>1</v>
      </c>
      <c r="HY32" s="57"/>
      <c r="HZ32" s="57"/>
      <c r="IA32" s="57"/>
      <c r="IB32" s="57"/>
      <c r="IC32" s="57"/>
      <c r="ID32" s="57"/>
      <c r="IE32" s="57"/>
      <c r="IF32" s="57"/>
    </row>
    <row r="33" spans="1:240" ht="13.5" customHeight="1">
      <c r="A33" s="15"/>
      <c r="B33" s="54"/>
      <c r="C33" s="16" t="s">
        <v>17</v>
      </c>
      <c r="D33" s="17">
        <f t="shared" si="8"/>
        <v>1010.833</v>
      </c>
      <c r="E33" s="17">
        <f t="shared" si="9"/>
        <v>331.98500000000001</v>
      </c>
      <c r="F33" s="17">
        <f t="shared" si="10"/>
        <v>678.84799999999996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>
        <v>567.83799999999997</v>
      </c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>
        <v>111.01</v>
      </c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56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55"/>
      <c r="FM33" s="17"/>
      <c r="FN33" s="17"/>
      <c r="FO33" s="17"/>
      <c r="FP33" s="17"/>
      <c r="FQ33" s="17"/>
      <c r="FR33" s="17"/>
      <c r="FS33" s="17"/>
      <c r="FT33" s="17"/>
      <c r="FU33" s="28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24">
        <v>81.466999999999999</v>
      </c>
      <c r="HC33" s="25">
        <v>177.60900000000001</v>
      </c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25">
        <v>72.909000000000006</v>
      </c>
      <c r="HY33" s="17"/>
      <c r="HZ33" s="17"/>
      <c r="IA33" s="17"/>
      <c r="IB33" s="17"/>
      <c r="IC33" s="17"/>
      <c r="ID33" s="17"/>
      <c r="IE33" s="17"/>
      <c r="IF33" s="17"/>
    </row>
    <row r="34" spans="1:240" ht="13.5" customHeight="1">
      <c r="A34" s="15" t="s">
        <v>51</v>
      </c>
      <c r="B34" s="54" t="s">
        <v>52</v>
      </c>
      <c r="C34" s="16" t="s">
        <v>20</v>
      </c>
      <c r="D34" s="17">
        <f t="shared" si="8"/>
        <v>0</v>
      </c>
      <c r="E34" s="17">
        <f t="shared" ref="E34:E65" si="11">SUM(G34:IF34)</f>
        <v>0</v>
      </c>
      <c r="F34" s="62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/>
      <c r="B35" s="54"/>
      <c r="C35" s="16" t="s">
        <v>17</v>
      </c>
      <c r="D35" s="17">
        <f t="shared" si="8"/>
        <v>0</v>
      </c>
      <c r="E35" s="17">
        <f t="shared" si="11"/>
        <v>0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</row>
    <row r="36" spans="1:240" ht="13.5" customHeight="1">
      <c r="A36" s="15" t="s">
        <v>53</v>
      </c>
      <c r="B36" s="54" t="s">
        <v>54</v>
      </c>
      <c r="C36" s="16" t="s">
        <v>20</v>
      </c>
      <c r="D36" s="17">
        <f t="shared" si="8"/>
        <v>4.7000000000000014E-2</v>
      </c>
      <c r="E36" s="17">
        <f>SUM(G36:IF36)-F36</f>
        <v>4.7000000000000014E-2</v>
      </c>
      <c r="F36" s="17"/>
      <c r="G36" s="17"/>
      <c r="H36" s="17"/>
      <c r="I36" s="17"/>
      <c r="J36" s="17"/>
      <c r="K36" s="17"/>
      <c r="L36" s="17"/>
      <c r="M36" s="17"/>
      <c r="N36" s="17">
        <v>1E-3</v>
      </c>
      <c r="O36" s="17"/>
      <c r="P36" s="17"/>
      <c r="Q36" s="17"/>
      <c r="R36" s="17"/>
      <c r="S36" s="17">
        <v>3.0000000000000001E-3</v>
      </c>
      <c r="T36" s="17"/>
      <c r="U36" s="17">
        <v>2E-3</v>
      </c>
      <c r="V36" s="17"/>
      <c r="W36" s="17"/>
      <c r="X36" s="17">
        <v>1E-3</v>
      </c>
      <c r="Y36" s="17"/>
      <c r="Z36" s="17"/>
      <c r="AA36" s="17"/>
      <c r="AB36" s="17"/>
      <c r="AC36" s="17"/>
      <c r="AD36" s="17">
        <v>7.0000000000000001E-3</v>
      </c>
      <c r="AE36" s="17"/>
      <c r="AF36" s="17"/>
      <c r="AG36" s="17"/>
      <c r="AH36" s="17"/>
      <c r="AI36" s="17"/>
      <c r="AJ36" s="17"/>
      <c r="AK36" s="17">
        <v>1E-3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>
        <v>1E-3</v>
      </c>
      <c r="BB36" s="17"/>
      <c r="BC36" s="17"/>
      <c r="BD36" s="17"/>
      <c r="BE36" s="17"/>
      <c r="BF36" s="17"/>
      <c r="BG36" s="17">
        <v>1E-3</v>
      </c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>
        <v>2E-3</v>
      </c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>
        <v>2E-3</v>
      </c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>
        <v>2E-3</v>
      </c>
      <c r="EN36" s="17"/>
      <c r="EO36" s="17"/>
      <c r="EP36" s="17"/>
      <c r="EQ36" s="17"/>
      <c r="ER36" s="17"/>
      <c r="ES36" s="17"/>
      <c r="ET36" s="17"/>
      <c r="EU36" s="17"/>
      <c r="EV36" s="17">
        <v>2.5000000000000001E-3</v>
      </c>
      <c r="EW36" s="17"/>
      <c r="EX36" s="17"/>
      <c r="EY36" s="17">
        <v>6.0000000000000001E-3</v>
      </c>
      <c r="EZ36" s="17"/>
      <c r="FA36" s="17"/>
      <c r="FB36" s="17"/>
      <c r="FC36" s="17"/>
      <c r="FD36" s="17"/>
      <c r="FE36" s="64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>
        <v>2E-3</v>
      </c>
      <c r="GW36" s="17"/>
      <c r="GX36" s="17"/>
      <c r="GY36" s="17"/>
      <c r="GZ36" s="17"/>
      <c r="HA36" s="17"/>
      <c r="HB36" s="17">
        <v>1E-3</v>
      </c>
      <c r="HC36" s="17">
        <v>3.0000000000000001E-3</v>
      </c>
      <c r="HD36" s="17"/>
      <c r="HE36" s="17"/>
      <c r="HF36" s="17"/>
      <c r="HG36" s="17">
        <v>5.0000000000000001E-4</v>
      </c>
      <c r="HH36" s="17"/>
      <c r="HI36" s="17"/>
      <c r="HJ36" s="17"/>
      <c r="HK36" s="17">
        <v>1E-3</v>
      </c>
      <c r="HL36" s="17"/>
      <c r="HM36" s="17">
        <v>1E-3</v>
      </c>
      <c r="HN36" s="17"/>
      <c r="HO36" s="17"/>
      <c r="HP36" s="17"/>
      <c r="HQ36" s="17"/>
      <c r="HR36" s="17"/>
      <c r="HS36" s="17"/>
      <c r="HT36" s="17"/>
      <c r="HU36" s="17"/>
      <c r="HV36" s="17"/>
      <c r="HW36" s="17">
        <v>6.0000000000000001E-3</v>
      </c>
      <c r="HX36" s="17"/>
      <c r="HY36" s="17"/>
      <c r="HZ36" s="17"/>
      <c r="IA36" s="17"/>
      <c r="IB36" s="17"/>
      <c r="IC36" s="17"/>
      <c r="ID36" s="17"/>
      <c r="IE36" s="17"/>
      <c r="IF36" s="17">
        <v>1E-3</v>
      </c>
    </row>
    <row r="37" spans="1:240" ht="13.5" customHeight="1">
      <c r="A37" s="15"/>
      <c r="B37" s="54"/>
      <c r="C37" s="16" t="s">
        <v>17</v>
      </c>
      <c r="D37" s="17">
        <f t="shared" si="8"/>
        <v>49.076000000000001</v>
      </c>
      <c r="E37" s="17">
        <f>SUM(G37:IF37)-F37</f>
        <v>49.076000000000001</v>
      </c>
      <c r="F37" s="17"/>
      <c r="G37" s="17"/>
      <c r="H37" s="17"/>
      <c r="I37" s="17"/>
      <c r="J37" s="17"/>
      <c r="K37" s="17"/>
      <c r="L37" s="17"/>
      <c r="M37" s="17"/>
      <c r="N37" s="17">
        <v>1.49</v>
      </c>
      <c r="O37" s="17"/>
      <c r="P37" s="17"/>
      <c r="Q37" s="17"/>
      <c r="R37" s="17"/>
      <c r="S37" s="17">
        <v>3.4769999999999999</v>
      </c>
      <c r="T37" s="17"/>
      <c r="U37" s="17">
        <v>1.988</v>
      </c>
      <c r="V37" s="17"/>
      <c r="W37" s="17"/>
      <c r="X37" s="17">
        <v>0.99399999999999999</v>
      </c>
      <c r="Y37" s="17"/>
      <c r="Z37" s="17"/>
      <c r="AA37" s="17"/>
      <c r="AB37" s="17"/>
      <c r="AC37" s="17"/>
      <c r="AD37" s="17">
        <v>8.4450000000000003</v>
      </c>
      <c r="AE37" s="17"/>
      <c r="AF37" s="17"/>
      <c r="AG37" s="17"/>
      <c r="AH37" s="17"/>
      <c r="AI37" s="17"/>
      <c r="AJ37" s="17"/>
      <c r="AK37" s="17">
        <v>0.99399999999999999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>
        <v>1.49</v>
      </c>
      <c r="BB37" s="17"/>
      <c r="BC37" s="17"/>
      <c r="BD37" s="17"/>
      <c r="BE37" s="17"/>
      <c r="BF37" s="17"/>
      <c r="BG37" s="17">
        <v>0.41799999999999998</v>
      </c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>
        <v>2.484</v>
      </c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>
        <v>2.484</v>
      </c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>
        <v>2.484</v>
      </c>
      <c r="EN37" s="17"/>
      <c r="EO37" s="17"/>
      <c r="EP37" s="17"/>
      <c r="EQ37" s="17"/>
      <c r="ER37" s="17"/>
      <c r="ES37" s="17"/>
      <c r="ET37" s="17"/>
      <c r="EU37" s="17"/>
      <c r="EV37" s="17">
        <v>2.9809999999999999</v>
      </c>
      <c r="EW37" s="17"/>
      <c r="EX37" s="17"/>
      <c r="EY37" s="17">
        <v>2.5099999999999998</v>
      </c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>
        <v>2.484</v>
      </c>
      <c r="GW37" s="17"/>
      <c r="GX37" s="17"/>
      <c r="GY37" s="17"/>
      <c r="GZ37" s="17"/>
      <c r="HA37" s="17"/>
      <c r="HB37" s="17">
        <v>0.496</v>
      </c>
      <c r="HC37" s="17">
        <v>3.9729999999999999</v>
      </c>
      <c r="HD37" s="17"/>
      <c r="HE37" s="17"/>
      <c r="HF37" s="17"/>
      <c r="HG37" s="17">
        <v>0.104</v>
      </c>
      <c r="HH37" s="17"/>
      <c r="HI37" s="17"/>
      <c r="HJ37" s="17"/>
      <c r="HK37" s="17">
        <v>0.41799999999999998</v>
      </c>
      <c r="HL37" s="17"/>
      <c r="HM37" s="17">
        <v>1.988</v>
      </c>
      <c r="HN37" s="17"/>
      <c r="HO37" s="17"/>
      <c r="HP37" s="17"/>
      <c r="HQ37" s="17"/>
      <c r="HR37" s="17"/>
      <c r="HS37" s="17"/>
      <c r="HT37" s="17"/>
      <c r="HU37" s="17"/>
      <c r="HV37" s="17"/>
      <c r="HW37" s="17">
        <v>6.9560000000000004</v>
      </c>
      <c r="HX37" s="17"/>
      <c r="HY37" s="17"/>
      <c r="HZ37" s="17"/>
      <c r="IA37" s="17"/>
      <c r="IB37" s="17"/>
      <c r="IC37" s="17"/>
      <c r="ID37" s="17"/>
      <c r="IE37" s="17"/>
      <c r="IF37" s="17">
        <v>0.41799999999999998</v>
      </c>
    </row>
    <row r="38" spans="1:240" ht="13.5" customHeight="1">
      <c r="A38" s="15" t="s">
        <v>55</v>
      </c>
      <c r="B38" s="53" t="s">
        <v>56</v>
      </c>
      <c r="C38" s="16" t="s">
        <v>40</v>
      </c>
      <c r="D38" s="17">
        <f t="shared" si="8"/>
        <v>0</v>
      </c>
      <c r="E38" s="17">
        <f>SUM(G38:IF38)-F38</f>
        <v>0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5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/>
      <c r="B39" s="53"/>
      <c r="C39" s="16" t="s">
        <v>17</v>
      </c>
      <c r="D39" s="17">
        <f t="shared" si="8"/>
        <v>0</v>
      </c>
      <c r="E39" s="17">
        <f>SUM(G39:IF39)-F39</f>
        <v>0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 t="s">
        <v>57</v>
      </c>
      <c r="B40" s="53" t="s">
        <v>58</v>
      </c>
      <c r="C40" s="16" t="s">
        <v>40</v>
      </c>
      <c r="D40" s="17">
        <f t="shared" si="8"/>
        <v>0</v>
      </c>
      <c r="E40" s="17">
        <f t="shared" si="11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/>
      <c r="B41" s="53"/>
      <c r="C41" s="16" t="s">
        <v>17</v>
      </c>
      <c r="D41" s="17">
        <f t="shared" si="8"/>
        <v>0</v>
      </c>
      <c r="E41" s="17">
        <f t="shared" si="11"/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 t="s">
        <v>59</v>
      </c>
      <c r="B42" s="53" t="s">
        <v>60</v>
      </c>
      <c r="C42" s="16" t="s">
        <v>45</v>
      </c>
      <c r="D42" s="17">
        <f t="shared" si="8"/>
        <v>0</v>
      </c>
      <c r="E42" s="17">
        <v>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</row>
    <row r="43" spans="1:240" ht="13.5" customHeight="1">
      <c r="A43" s="15"/>
      <c r="B43" s="53"/>
      <c r="C43" s="16" t="s">
        <v>17</v>
      </c>
      <c r="D43" s="17">
        <f t="shared" si="8"/>
        <v>0</v>
      </c>
      <c r="E43" s="17">
        <v>0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</row>
    <row r="44" spans="1:240" ht="13.5" customHeight="1">
      <c r="A44" s="15" t="s">
        <v>61</v>
      </c>
      <c r="B44" s="54" t="s">
        <v>62</v>
      </c>
      <c r="C44" s="16" t="s">
        <v>40</v>
      </c>
      <c r="D44" s="17">
        <f t="shared" si="8"/>
        <v>70</v>
      </c>
      <c r="E44" s="17">
        <f t="shared" si="11"/>
        <v>70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25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>
        <v>4</v>
      </c>
      <c r="AH44" s="17"/>
      <c r="AI44" s="17"/>
      <c r="AJ44" s="17"/>
      <c r="AK44" s="17"/>
      <c r="AL44" s="17">
        <v>1</v>
      </c>
      <c r="AM44" s="17"/>
      <c r="AN44" s="17"/>
      <c r="AO44" s="17"/>
      <c r="AP44" s="17"/>
      <c r="AQ44" s="17"/>
      <c r="AR44" s="17"/>
      <c r="AS44" s="17"/>
      <c r="AT44" s="17">
        <v>4</v>
      </c>
      <c r="AU44" s="17"/>
      <c r="AV44" s="17"/>
      <c r="AW44" s="17"/>
      <c r="AX44" s="17">
        <v>3</v>
      </c>
      <c r="AY44" s="17"/>
      <c r="AZ44" s="17"/>
      <c r="BA44" s="17">
        <v>2</v>
      </c>
      <c r="BB44" s="17">
        <v>3</v>
      </c>
      <c r="BC44" s="17"/>
      <c r="BD44" s="17"/>
      <c r="BE44" s="17"/>
      <c r="BF44" s="17"/>
      <c r="BG44" s="17">
        <v>1</v>
      </c>
      <c r="BH44" s="17">
        <v>2</v>
      </c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>
        <v>2</v>
      </c>
      <c r="CX44" s="17"/>
      <c r="CY44" s="17">
        <v>3</v>
      </c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>
        <v>6</v>
      </c>
      <c r="DL44" s="17"/>
      <c r="DM44" s="17"/>
      <c r="DN44" s="17"/>
      <c r="DO44" s="17"/>
      <c r="DP44" s="17">
        <v>2</v>
      </c>
      <c r="DQ44" s="17"/>
      <c r="DR44" s="17"/>
      <c r="DS44" s="17"/>
      <c r="DT44" s="17"/>
      <c r="DU44" s="17"/>
      <c r="DV44" s="17"/>
      <c r="DW44" s="17"/>
      <c r="DX44" s="17"/>
      <c r="DY44" s="17">
        <v>4</v>
      </c>
      <c r="DZ44" s="17"/>
      <c r="EA44" s="17"/>
      <c r="EB44" s="17">
        <v>4</v>
      </c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>
        <v>2</v>
      </c>
      <c r="FY44" s="17">
        <v>1</v>
      </c>
      <c r="FZ44" s="17"/>
      <c r="GA44" s="17"/>
      <c r="GB44" s="17"/>
      <c r="GC44" s="17"/>
      <c r="GD44" s="17"/>
      <c r="GE44" s="17">
        <v>1</v>
      </c>
      <c r="GF44" s="17"/>
      <c r="GG44" s="17"/>
      <c r="GH44" s="17"/>
      <c r="GI44" s="17"/>
      <c r="GJ44" s="17">
        <v>1</v>
      </c>
      <c r="GK44" s="17"/>
      <c r="GL44" s="17"/>
      <c r="GM44" s="17"/>
      <c r="GN44" s="17"/>
      <c r="GO44" s="17"/>
      <c r="GP44" s="17">
        <v>7</v>
      </c>
      <c r="GQ44" s="17">
        <v>1</v>
      </c>
      <c r="GR44" s="17"/>
      <c r="GS44" s="17"/>
      <c r="GT44" s="17"/>
      <c r="GU44" s="17"/>
      <c r="GV44" s="17"/>
      <c r="GW44" s="17"/>
      <c r="GX44" s="17"/>
      <c r="GY44" s="17"/>
      <c r="GZ44" s="17">
        <v>1</v>
      </c>
      <c r="HA44" s="17"/>
      <c r="HB44" s="17">
        <v>4</v>
      </c>
      <c r="HC44" s="17">
        <v>4</v>
      </c>
      <c r="HD44" s="17"/>
      <c r="HE44" s="17"/>
      <c r="HF44" s="17"/>
      <c r="HG44" s="17"/>
      <c r="HH44" s="17"/>
      <c r="HI44" s="17"/>
      <c r="HJ44" s="17"/>
      <c r="HK44" s="17">
        <v>6</v>
      </c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>
        <v>1</v>
      </c>
      <c r="HY44" s="17"/>
      <c r="HZ44" s="17"/>
      <c r="IA44" s="17"/>
      <c r="IB44" s="17"/>
      <c r="IC44" s="17"/>
      <c r="ID44" s="17"/>
      <c r="IE44" s="17"/>
      <c r="IF44" s="17"/>
    </row>
    <row r="45" spans="1:240" ht="13.5" customHeight="1">
      <c r="A45" s="15"/>
      <c r="B45" s="54"/>
      <c r="C45" s="16" t="s">
        <v>17</v>
      </c>
      <c r="D45" s="17">
        <f t="shared" si="8"/>
        <v>37.805</v>
      </c>
      <c r="E45" s="17">
        <f t="shared" si="11"/>
        <v>37.805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25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>
        <v>2.6859999999999999</v>
      </c>
      <c r="AH45" s="17"/>
      <c r="AI45" s="17"/>
      <c r="AJ45" s="17"/>
      <c r="AK45" s="17"/>
      <c r="AL45" s="17">
        <v>0.157</v>
      </c>
      <c r="AM45" s="17"/>
      <c r="AN45" s="17"/>
      <c r="AO45" s="17"/>
      <c r="AP45" s="17"/>
      <c r="AQ45" s="17"/>
      <c r="AR45" s="17"/>
      <c r="AS45" s="17"/>
      <c r="AT45" s="17">
        <v>2.6859999999999999</v>
      </c>
      <c r="AU45" s="17"/>
      <c r="AV45" s="17"/>
      <c r="AW45" s="17"/>
      <c r="AX45" s="17">
        <v>1.8660000000000001</v>
      </c>
      <c r="AY45" s="17"/>
      <c r="AZ45" s="17"/>
      <c r="BA45" s="17">
        <v>0.13200000000000001</v>
      </c>
      <c r="BB45" s="17">
        <v>1.8660000000000001</v>
      </c>
      <c r="BC45" s="17"/>
      <c r="BD45" s="17"/>
      <c r="BE45" s="17"/>
      <c r="BF45" s="17"/>
      <c r="BG45" s="17">
        <v>0.157</v>
      </c>
      <c r="BH45" s="17">
        <v>0.314</v>
      </c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>
        <v>1.325</v>
      </c>
      <c r="CX45" s="17"/>
      <c r="CY45" s="17">
        <v>1.8660000000000001</v>
      </c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>
        <v>3.77</v>
      </c>
      <c r="DL45" s="17"/>
      <c r="DM45" s="17"/>
      <c r="DN45" s="17"/>
      <c r="DO45" s="17"/>
      <c r="DP45" s="17">
        <v>1.6379999999999999</v>
      </c>
      <c r="DQ45" s="17"/>
      <c r="DR45" s="17"/>
      <c r="DS45" s="17"/>
      <c r="DT45" s="17"/>
      <c r="DU45" s="17"/>
      <c r="DV45" s="17"/>
      <c r="DW45" s="17"/>
      <c r="DX45" s="17"/>
      <c r="DY45" s="17">
        <v>2.5129999999999999</v>
      </c>
      <c r="DZ45" s="17"/>
      <c r="EA45" s="17"/>
      <c r="EB45" s="17">
        <v>2.5129999999999999</v>
      </c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>
        <v>1.6379999999999999</v>
      </c>
      <c r="FY45" s="17">
        <v>0.81899999999999995</v>
      </c>
      <c r="FZ45" s="17"/>
      <c r="GA45" s="17"/>
      <c r="GB45" s="17"/>
      <c r="GC45" s="17"/>
      <c r="GD45" s="17"/>
      <c r="GE45" s="17">
        <v>0.81899999999999995</v>
      </c>
      <c r="GF45" s="17"/>
      <c r="GG45" s="17"/>
      <c r="GH45" s="17"/>
      <c r="GI45" s="17"/>
      <c r="GJ45" s="17">
        <v>0.81899999999999995</v>
      </c>
      <c r="GK45" s="17"/>
      <c r="GL45" s="17"/>
      <c r="GM45" s="17"/>
      <c r="GN45" s="17"/>
      <c r="GO45" s="17"/>
      <c r="GP45" s="17">
        <v>4.1980000000000004</v>
      </c>
      <c r="GQ45" s="17">
        <v>0.81899999999999995</v>
      </c>
      <c r="GR45" s="17"/>
      <c r="GS45" s="17"/>
      <c r="GT45" s="17"/>
      <c r="GU45" s="17"/>
      <c r="GV45" s="17"/>
      <c r="GW45" s="17"/>
      <c r="GX45" s="17"/>
      <c r="GY45" s="17"/>
      <c r="GZ45" s="17">
        <v>0.81899999999999995</v>
      </c>
      <c r="HA45" s="17"/>
      <c r="HB45" s="17">
        <v>3.02</v>
      </c>
      <c r="HC45" s="17">
        <v>0.44700000000000001</v>
      </c>
      <c r="HD45" s="17"/>
      <c r="HE45" s="17"/>
      <c r="HF45" s="17"/>
      <c r="HG45" s="17"/>
      <c r="HH45" s="17"/>
      <c r="HI45" s="17"/>
      <c r="HJ45" s="17"/>
      <c r="HK45" s="17">
        <v>0.76100000000000001</v>
      </c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>
        <v>0.157</v>
      </c>
      <c r="HY45" s="17"/>
      <c r="HZ45" s="17"/>
      <c r="IA45" s="17"/>
      <c r="IB45" s="17"/>
      <c r="IC45" s="17"/>
      <c r="ID45" s="17"/>
      <c r="IE45" s="17"/>
      <c r="IF45" s="17"/>
    </row>
    <row r="46" spans="1:240" ht="13.5" customHeight="1">
      <c r="A46" s="15" t="s">
        <v>63</v>
      </c>
      <c r="B46" s="54" t="s">
        <v>64</v>
      </c>
      <c r="C46" s="16" t="s">
        <v>40</v>
      </c>
      <c r="D46" s="17">
        <f t="shared" si="8"/>
        <v>0</v>
      </c>
      <c r="E46" s="17">
        <f t="shared" si="11"/>
        <v>0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3.5" customHeight="1">
      <c r="A47" s="15"/>
      <c r="B47" s="54"/>
      <c r="C47" s="16" t="s">
        <v>17</v>
      </c>
      <c r="D47" s="17">
        <f t="shared" si="8"/>
        <v>0</v>
      </c>
      <c r="E47" s="17">
        <f t="shared" si="11"/>
        <v>0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</row>
    <row r="48" spans="1:240" ht="13.5" customHeight="1">
      <c r="A48" s="15" t="s">
        <v>65</v>
      </c>
      <c r="B48" s="54" t="s">
        <v>66</v>
      </c>
      <c r="C48" s="16" t="s">
        <v>40</v>
      </c>
      <c r="D48" s="17">
        <f t="shared" si="8"/>
        <v>112</v>
      </c>
      <c r="E48" s="17">
        <f t="shared" si="11"/>
        <v>112</v>
      </c>
      <c r="F48" s="17"/>
      <c r="G48" s="25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>
        <v>5</v>
      </c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>
        <v>5</v>
      </c>
      <c r="AY48" s="17"/>
      <c r="AZ48" s="17"/>
      <c r="BA48" s="17">
        <v>3</v>
      </c>
      <c r="BB48" s="17">
        <v>3</v>
      </c>
      <c r="BC48" s="17"/>
      <c r="BD48" s="17"/>
      <c r="BE48" s="17"/>
      <c r="BF48" s="17"/>
      <c r="BG48" s="17"/>
      <c r="BH48" s="17"/>
      <c r="BI48" s="17"/>
      <c r="BJ48" s="17"/>
      <c r="BK48" s="17">
        <v>10</v>
      </c>
      <c r="BL48" s="17">
        <v>2</v>
      </c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25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>
        <v>3</v>
      </c>
      <c r="CM48" s="17"/>
      <c r="CN48" s="17"/>
      <c r="CO48" s="17"/>
      <c r="CP48" s="17">
        <v>3</v>
      </c>
      <c r="CQ48" s="17"/>
      <c r="CR48" s="17"/>
      <c r="CS48" s="17"/>
      <c r="CT48" s="17"/>
      <c r="CU48" s="17"/>
      <c r="CV48" s="17"/>
      <c r="CW48" s="17"/>
      <c r="CX48" s="17"/>
      <c r="CY48" s="17">
        <v>2</v>
      </c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>
        <v>1</v>
      </c>
      <c r="EO48" s="17"/>
      <c r="EP48" s="17">
        <v>4</v>
      </c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>
        <v>3</v>
      </c>
      <c r="FY48" s="17">
        <v>5</v>
      </c>
      <c r="FZ48" s="17"/>
      <c r="GA48" s="17"/>
      <c r="GB48" s="17">
        <v>5</v>
      </c>
      <c r="GC48" s="17"/>
      <c r="GD48" s="17"/>
      <c r="GE48" s="17">
        <v>3</v>
      </c>
      <c r="GF48" s="17"/>
      <c r="GG48" s="17"/>
      <c r="GH48" s="17"/>
      <c r="GI48" s="17"/>
      <c r="GJ48" s="17">
        <v>3</v>
      </c>
      <c r="GK48" s="17"/>
      <c r="GL48" s="17"/>
      <c r="GM48" s="17"/>
      <c r="GN48" s="17"/>
      <c r="GO48" s="17"/>
      <c r="GP48" s="17"/>
      <c r="GQ48" s="17">
        <v>3</v>
      </c>
      <c r="GR48" s="17"/>
      <c r="GS48" s="17"/>
      <c r="GT48" s="17"/>
      <c r="GU48" s="17"/>
      <c r="GV48" s="17"/>
      <c r="GW48" s="17"/>
      <c r="GX48" s="17"/>
      <c r="GY48" s="17"/>
      <c r="GZ48" s="17">
        <v>3</v>
      </c>
      <c r="HA48" s="17">
        <v>6</v>
      </c>
      <c r="HB48" s="17">
        <v>4</v>
      </c>
      <c r="HC48" s="17">
        <v>20</v>
      </c>
      <c r="HD48" s="17"/>
      <c r="HE48" s="17"/>
      <c r="HF48" s="17"/>
      <c r="HG48" s="17">
        <v>2</v>
      </c>
      <c r="HH48" s="17"/>
      <c r="HI48" s="17"/>
      <c r="HJ48" s="17"/>
      <c r="HK48" s="17">
        <v>4</v>
      </c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>
        <v>7</v>
      </c>
      <c r="HY48" s="17"/>
      <c r="HZ48" s="17"/>
      <c r="IA48" s="17"/>
      <c r="IB48" s="17"/>
      <c r="IC48" s="17"/>
      <c r="ID48" s="17"/>
      <c r="IE48" s="17"/>
      <c r="IF48" s="17">
        <v>3</v>
      </c>
    </row>
    <row r="49" spans="1:240" ht="13.5" customHeight="1">
      <c r="A49" s="15"/>
      <c r="B49" s="54"/>
      <c r="C49" s="16" t="s">
        <v>17</v>
      </c>
      <c r="D49" s="17">
        <f t="shared" si="8"/>
        <v>41.441999999999986</v>
      </c>
      <c r="E49" s="17">
        <f t="shared" si="11"/>
        <v>41.441999999999986</v>
      </c>
      <c r="F49" s="17"/>
      <c r="G49" s="25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25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>
        <v>1.016</v>
      </c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>
        <v>2.4</v>
      </c>
      <c r="AY49" s="17"/>
      <c r="AZ49" s="17"/>
      <c r="BA49" s="17">
        <v>0.60899999999999999</v>
      </c>
      <c r="BB49" s="17">
        <v>1.4410000000000001</v>
      </c>
      <c r="BC49" s="17"/>
      <c r="BD49" s="17"/>
      <c r="BE49" s="17"/>
      <c r="BF49" s="17"/>
      <c r="BG49" s="17"/>
      <c r="BH49" s="17"/>
      <c r="BI49" s="17"/>
      <c r="BJ49" s="17"/>
      <c r="BK49" s="17">
        <v>2.0310000000000001</v>
      </c>
      <c r="BL49" s="17">
        <v>0.95899999999999996</v>
      </c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25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>
        <v>0.65600000000000003</v>
      </c>
      <c r="CM49" s="17"/>
      <c r="CN49" s="17"/>
      <c r="CO49" s="17"/>
      <c r="CP49" s="17">
        <v>1.4410000000000001</v>
      </c>
      <c r="CQ49" s="17"/>
      <c r="CR49" s="17"/>
      <c r="CS49" s="17"/>
      <c r="CT49" s="17"/>
      <c r="CU49" s="17"/>
      <c r="CV49" s="17"/>
      <c r="CW49" s="17"/>
      <c r="CX49" s="17"/>
      <c r="CY49" s="17">
        <v>0.95899999999999996</v>
      </c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>
        <v>0.3</v>
      </c>
      <c r="EO49" s="17"/>
      <c r="EP49" s="17">
        <v>1.92</v>
      </c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25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>
        <v>1.4410000000000001</v>
      </c>
      <c r="FY49" s="17">
        <v>2.4</v>
      </c>
      <c r="FZ49" s="17"/>
      <c r="GA49" s="17"/>
      <c r="GB49" s="17">
        <v>2.4</v>
      </c>
      <c r="GC49" s="17"/>
      <c r="GD49" s="17"/>
      <c r="GE49" s="17">
        <v>1.4410000000000001</v>
      </c>
      <c r="GF49" s="17"/>
      <c r="GG49" s="17"/>
      <c r="GH49" s="17"/>
      <c r="GI49" s="17"/>
      <c r="GJ49" s="17">
        <v>1.4410000000000001</v>
      </c>
      <c r="GK49" s="17"/>
      <c r="GL49" s="17"/>
      <c r="GM49" s="17"/>
      <c r="GN49" s="17"/>
      <c r="GO49" s="17"/>
      <c r="GP49" s="17"/>
      <c r="GQ49" s="17">
        <v>1.4410000000000001</v>
      </c>
      <c r="GR49" s="17"/>
      <c r="GS49" s="17"/>
      <c r="GT49" s="17"/>
      <c r="GU49" s="17"/>
      <c r="GV49" s="17"/>
      <c r="GW49" s="17"/>
      <c r="GX49" s="17"/>
      <c r="GY49" s="17"/>
      <c r="GZ49" s="17">
        <v>1.4410000000000001</v>
      </c>
      <c r="HA49" s="17">
        <v>2.0590000000000002</v>
      </c>
      <c r="HB49" s="17">
        <v>1.92</v>
      </c>
      <c r="HC49" s="17">
        <v>4.3979999999999997</v>
      </c>
      <c r="HD49" s="17"/>
      <c r="HE49" s="17"/>
      <c r="HF49" s="17"/>
      <c r="HG49" s="17">
        <v>0.40600000000000003</v>
      </c>
      <c r="HH49" s="17"/>
      <c r="HI49" s="17"/>
      <c r="HJ49" s="17"/>
      <c r="HK49" s="17">
        <v>4.0590000000000002</v>
      </c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>
        <v>1.4219999999999999</v>
      </c>
      <c r="HY49" s="17"/>
      <c r="HZ49" s="17"/>
      <c r="IA49" s="17"/>
      <c r="IB49" s="17"/>
      <c r="IC49" s="17"/>
      <c r="ID49" s="17"/>
      <c r="IE49" s="17"/>
      <c r="IF49" s="17">
        <v>1.4410000000000001</v>
      </c>
    </row>
    <row r="50" spans="1:240" ht="13.5" customHeight="1">
      <c r="A50" s="15" t="s">
        <v>67</v>
      </c>
      <c r="B50" s="54" t="s">
        <v>68</v>
      </c>
      <c r="C50" s="16" t="s">
        <v>20</v>
      </c>
      <c r="D50" s="17">
        <f t="shared" si="8"/>
        <v>0</v>
      </c>
      <c r="E50" s="17">
        <f>SUM(G50:IF50)-F50</f>
        <v>0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</row>
    <row r="51" spans="1:240" ht="13.5" customHeight="1">
      <c r="A51" s="15"/>
      <c r="B51" s="54"/>
      <c r="C51" s="16" t="s">
        <v>17</v>
      </c>
      <c r="D51" s="17">
        <f t="shared" si="8"/>
        <v>0</v>
      </c>
      <c r="E51" s="17">
        <f>SUM(G51:IF51)-F51</f>
        <v>0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28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</row>
    <row r="52" spans="1:240" ht="13.5" customHeight="1">
      <c r="A52" s="15" t="s">
        <v>69</v>
      </c>
      <c r="B52" s="54" t="s">
        <v>70</v>
      </c>
      <c r="C52" s="16" t="s">
        <v>40</v>
      </c>
      <c r="D52" s="17">
        <f t="shared" si="8"/>
        <v>0</v>
      </c>
      <c r="E52" s="17">
        <f t="shared" si="11"/>
        <v>0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/>
      <c r="B53" s="54"/>
      <c r="C53" s="16" t="s">
        <v>17</v>
      </c>
      <c r="D53" s="17">
        <f t="shared" si="8"/>
        <v>0</v>
      </c>
      <c r="E53" s="17">
        <f t="shared" si="11"/>
        <v>0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3.5" customHeight="1">
      <c r="A54" s="15" t="s">
        <v>71</v>
      </c>
      <c r="B54" s="53" t="s">
        <v>72</v>
      </c>
      <c r="C54" s="16" t="s">
        <v>40</v>
      </c>
      <c r="D54" s="17">
        <f t="shared" si="8"/>
        <v>0</v>
      </c>
      <c r="E54" s="17">
        <f t="shared" si="11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/>
      <c r="B55" s="53"/>
      <c r="C55" s="16" t="s">
        <v>17</v>
      </c>
      <c r="D55" s="17">
        <f t="shared" si="8"/>
        <v>0</v>
      </c>
      <c r="E55" s="17">
        <f t="shared" si="11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 t="s">
        <v>73</v>
      </c>
      <c r="B56" s="54" t="s">
        <v>74</v>
      </c>
      <c r="C56" s="16" t="s">
        <v>75</v>
      </c>
      <c r="D56" s="17">
        <f t="shared" si="8"/>
        <v>0</v>
      </c>
      <c r="E56" s="17">
        <f t="shared" si="11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/>
      <c r="B57" s="54"/>
      <c r="C57" s="16" t="s">
        <v>17</v>
      </c>
      <c r="D57" s="17">
        <f t="shared" si="8"/>
        <v>0</v>
      </c>
      <c r="E57" s="17">
        <f t="shared" si="11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 t="s">
        <v>76</v>
      </c>
      <c r="B58" s="54" t="s">
        <v>77</v>
      </c>
      <c r="C58" s="16" t="s">
        <v>40</v>
      </c>
      <c r="D58" s="17">
        <f t="shared" si="8"/>
        <v>0</v>
      </c>
      <c r="E58" s="17">
        <f t="shared" si="11"/>
        <v>0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/>
      <c r="B59" s="54"/>
      <c r="C59" s="16" t="s">
        <v>17</v>
      </c>
      <c r="D59" s="17">
        <f t="shared" si="8"/>
        <v>0</v>
      </c>
      <c r="E59" s="17">
        <f t="shared" si="11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 t="s">
        <v>78</v>
      </c>
      <c r="B60" s="54" t="s">
        <v>79</v>
      </c>
      <c r="C60" s="16" t="s">
        <v>40</v>
      </c>
      <c r="D60" s="17">
        <f t="shared" si="8"/>
        <v>0</v>
      </c>
      <c r="E60" s="17">
        <f t="shared" si="11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/>
      <c r="B61" s="54"/>
      <c r="C61" s="16" t="s">
        <v>17</v>
      </c>
      <c r="D61" s="17">
        <f t="shared" si="8"/>
        <v>0</v>
      </c>
      <c r="E61" s="17">
        <f t="shared" si="11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 t="s">
        <v>80</v>
      </c>
      <c r="B62" s="54" t="s">
        <v>81</v>
      </c>
      <c r="C62" s="16" t="s">
        <v>82</v>
      </c>
      <c r="D62" s="17">
        <f t="shared" si="8"/>
        <v>0</v>
      </c>
      <c r="E62" s="17">
        <f t="shared" si="11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/>
      <c r="B63" s="54"/>
      <c r="C63" s="16" t="s">
        <v>17</v>
      </c>
      <c r="D63" s="17">
        <f t="shared" si="8"/>
        <v>0</v>
      </c>
      <c r="E63" s="17">
        <f t="shared" si="11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 t="s">
        <v>83</v>
      </c>
      <c r="B64" s="54" t="s">
        <v>84</v>
      </c>
      <c r="C64" s="16" t="s">
        <v>75</v>
      </c>
      <c r="D64" s="17">
        <f t="shared" si="8"/>
        <v>0</v>
      </c>
      <c r="E64" s="17">
        <f t="shared" si="11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ht="13.5" customHeight="1">
      <c r="A65" s="15"/>
      <c r="B65" s="54"/>
      <c r="C65" s="16" t="s">
        <v>17</v>
      </c>
      <c r="D65" s="17">
        <f t="shared" si="8"/>
        <v>0</v>
      </c>
      <c r="E65" s="17">
        <f t="shared" si="11"/>
        <v>0</v>
      </c>
      <c r="F65" s="2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23">
        <f>E66+F66</f>
        <v>527.3309999999999</v>
      </c>
      <c r="E66" s="23">
        <f>E68+E78+E80</f>
        <v>527.3309999999999</v>
      </c>
      <c r="F66" s="23">
        <v>0</v>
      </c>
      <c r="G66" s="23">
        <f t="shared" ref="G66:BU66" si="12">G68+G78+G80</f>
        <v>0</v>
      </c>
      <c r="H66" s="23">
        <f t="shared" si="12"/>
        <v>0</v>
      </c>
      <c r="I66" s="23">
        <f t="shared" si="12"/>
        <v>0</v>
      </c>
      <c r="J66" s="23">
        <f t="shared" si="12"/>
        <v>0</v>
      </c>
      <c r="K66" s="23">
        <f t="shared" si="12"/>
        <v>5.9830000000000005</v>
      </c>
      <c r="L66" s="23">
        <f t="shared" si="12"/>
        <v>0</v>
      </c>
      <c r="M66" s="23">
        <f t="shared" si="12"/>
        <v>0</v>
      </c>
      <c r="N66" s="23">
        <f t="shared" si="12"/>
        <v>0</v>
      </c>
      <c r="O66" s="23">
        <f t="shared" si="12"/>
        <v>0</v>
      </c>
      <c r="P66" s="23">
        <f t="shared" si="12"/>
        <v>0</v>
      </c>
      <c r="Q66" s="23">
        <f t="shared" si="12"/>
        <v>0</v>
      </c>
      <c r="R66" s="23">
        <f t="shared" si="12"/>
        <v>0</v>
      </c>
      <c r="S66" s="23">
        <f t="shared" si="12"/>
        <v>0</v>
      </c>
      <c r="T66" s="23">
        <f t="shared" si="12"/>
        <v>0</v>
      </c>
      <c r="U66" s="23">
        <f t="shared" si="12"/>
        <v>5.9180000000000001</v>
      </c>
      <c r="V66" s="23">
        <f t="shared" si="12"/>
        <v>0</v>
      </c>
      <c r="W66" s="23">
        <f t="shared" si="12"/>
        <v>0</v>
      </c>
      <c r="X66" s="23">
        <f t="shared" si="12"/>
        <v>0</v>
      </c>
      <c r="Y66" s="23">
        <f t="shared" si="12"/>
        <v>0</v>
      </c>
      <c r="Z66" s="23">
        <f t="shared" si="12"/>
        <v>0</v>
      </c>
      <c r="AA66" s="23">
        <f t="shared" si="12"/>
        <v>0</v>
      </c>
      <c r="AB66" s="23">
        <f t="shared" si="12"/>
        <v>0</v>
      </c>
      <c r="AC66" s="23">
        <f t="shared" si="12"/>
        <v>0</v>
      </c>
      <c r="AD66" s="23">
        <f t="shared" si="12"/>
        <v>0</v>
      </c>
      <c r="AE66" s="23">
        <f t="shared" si="12"/>
        <v>0</v>
      </c>
      <c r="AF66" s="23">
        <f t="shared" si="12"/>
        <v>0</v>
      </c>
      <c r="AG66" s="23">
        <f t="shared" si="12"/>
        <v>0</v>
      </c>
      <c r="AH66" s="23">
        <f t="shared" si="12"/>
        <v>0</v>
      </c>
      <c r="AI66" s="23">
        <f t="shared" si="12"/>
        <v>0</v>
      </c>
      <c r="AJ66" s="23">
        <f t="shared" si="12"/>
        <v>0</v>
      </c>
      <c r="AK66" s="23">
        <f t="shared" si="12"/>
        <v>0</v>
      </c>
      <c r="AL66" s="23">
        <f t="shared" si="12"/>
        <v>0</v>
      </c>
      <c r="AM66" s="23">
        <f t="shared" si="12"/>
        <v>0</v>
      </c>
      <c r="AN66" s="23">
        <f t="shared" si="12"/>
        <v>0</v>
      </c>
      <c r="AO66" s="23">
        <f t="shared" si="12"/>
        <v>0</v>
      </c>
      <c r="AP66" s="23">
        <f t="shared" si="12"/>
        <v>0</v>
      </c>
      <c r="AQ66" s="23">
        <f t="shared" si="12"/>
        <v>0</v>
      </c>
      <c r="AR66" s="23">
        <f t="shared" si="12"/>
        <v>0</v>
      </c>
      <c r="AS66" s="23">
        <f t="shared" si="12"/>
        <v>0</v>
      </c>
      <c r="AT66" s="23">
        <f t="shared" si="12"/>
        <v>0</v>
      </c>
      <c r="AU66" s="23">
        <f t="shared" si="12"/>
        <v>1.69</v>
      </c>
      <c r="AV66" s="23">
        <f t="shared" si="12"/>
        <v>0</v>
      </c>
      <c r="AW66" s="23">
        <f t="shared" si="12"/>
        <v>0</v>
      </c>
      <c r="AX66" s="23">
        <f t="shared" si="12"/>
        <v>0</v>
      </c>
      <c r="AY66" s="23">
        <f t="shared" si="12"/>
        <v>0</v>
      </c>
      <c r="AZ66" s="23">
        <f t="shared" si="12"/>
        <v>0</v>
      </c>
      <c r="BA66" s="23">
        <f t="shared" si="12"/>
        <v>0</v>
      </c>
      <c r="BB66" s="23">
        <f t="shared" si="12"/>
        <v>0</v>
      </c>
      <c r="BC66" s="23">
        <f t="shared" si="12"/>
        <v>0</v>
      </c>
      <c r="BD66" s="23">
        <f t="shared" si="12"/>
        <v>0</v>
      </c>
      <c r="BE66" s="23">
        <f t="shared" si="12"/>
        <v>0</v>
      </c>
      <c r="BF66" s="23">
        <f>BF68+BF78+BF80</f>
        <v>0</v>
      </c>
      <c r="BG66" s="23">
        <f t="shared" si="12"/>
        <v>0</v>
      </c>
      <c r="BH66" s="23">
        <f t="shared" si="12"/>
        <v>0</v>
      </c>
      <c r="BI66" s="23">
        <f t="shared" si="12"/>
        <v>0</v>
      </c>
      <c r="BJ66" s="23">
        <f t="shared" si="12"/>
        <v>1.84</v>
      </c>
      <c r="BK66" s="23">
        <f t="shared" si="12"/>
        <v>0</v>
      </c>
      <c r="BL66" s="23">
        <f t="shared" si="12"/>
        <v>0</v>
      </c>
      <c r="BM66" s="23">
        <f t="shared" si="12"/>
        <v>0</v>
      </c>
      <c r="BN66" s="23">
        <f t="shared" si="12"/>
        <v>0</v>
      </c>
      <c r="BO66" s="23">
        <f t="shared" si="12"/>
        <v>6.6640000000000006</v>
      </c>
      <c r="BP66" s="23">
        <f t="shared" si="12"/>
        <v>0</v>
      </c>
      <c r="BQ66" s="23">
        <f t="shared" si="12"/>
        <v>0</v>
      </c>
      <c r="BR66" s="23">
        <f t="shared" si="12"/>
        <v>0</v>
      </c>
      <c r="BS66" s="23">
        <f t="shared" si="12"/>
        <v>0</v>
      </c>
      <c r="BT66" s="23">
        <f t="shared" si="12"/>
        <v>0</v>
      </c>
      <c r="BU66" s="23">
        <f t="shared" si="12"/>
        <v>0.68100000000000005</v>
      </c>
      <c r="BV66" s="23">
        <f t="shared" ref="BV66:EG66" si="13">BV68+BV78+BV80</f>
        <v>0</v>
      </c>
      <c r="BW66" s="23">
        <f t="shared" si="13"/>
        <v>0</v>
      </c>
      <c r="BX66" s="23">
        <f t="shared" si="13"/>
        <v>0</v>
      </c>
      <c r="BY66" s="23">
        <f t="shared" si="13"/>
        <v>0</v>
      </c>
      <c r="BZ66" s="23">
        <f t="shared" si="13"/>
        <v>0</v>
      </c>
      <c r="CA66" s="23">
        <f t="shared" si="13"/>
        <v>0</v>
      </c>
      <c r="CB66" s="23">
        <f t="shared" si="13"/>
        <v>0</v>
      </c>
      <c r="CC66" s="23">
        <f t="shared" si="13"/>
        <v>0.68100000000000005</v>
      </c>
      <c r="CD66" s="23">
        <f t="shared" si="13"/>
        <v>3.3220000000000001</v>
      </c>
      <c r="CE66" s="23">
        <f t="shared" si="13"/>
        <v>0</v>
      </c>
      <c r="CF66" s="23">
        <f t="shared" si="13"/>
        <v>0</v>
      </c>
      <c r="CG66" s="23">
        <f t="shared" si="13"/>
        <v>0</v>
      </c>
      <c r="CH66" s="23">
        <f t="shared" si="13"/>
        <v>0</v>
      </c>
      <c r="CI66" s="23">
        <f t="shared" si="13"/>
        <v>0</v>
      </c>
      <c r="CJ66" s="23">
        <f t="shared" si="13"/>
        <v>0</v>
      </c>
      <c r="CK66" s="23">
        <f t="shared" si="13"/>
        <v>0</v>
      </c>
      <c r="CL66" s="23">
        <f t="shared" si="13"/>
        <v>0</v>
      </c>
      <c r="CM66" s="23">
        <f t="shared" si="13"/>
        <v>19.173999999999999</v>
      </c>
      <c r="CN66" s="23">
        <f t="shared" si="13"/>
        <v>0</v>
      </c>
      <c r="CO66" s="23">
        <f t="shared" si="13"/>
        <v>0</v>
      </c>
      <c r="CP66" s="23">
        <f t="shared" si="13"/>
        <v>0</v>
      </c>
      <c r="CQ66" s="23">
        <f t="shared" si="13"/>
        <v>0</v>
      </c>
      <c r="CR66" s="23">
        <f t="shared" si="13"/>
        <v>0</v>
      </c>
      <c r="CS66" s="23">
        <f t="shared" si="13"/>
        <v>0</v>
      </c>
      <c r="CT66" s="23">
        <f t="shared" si="13"/>
        <v>0</v>
      </c>
      <c r="CU66" s="23">
        <f t="shared" si="13"/>
        <v>0</v>
      </c>
      <c r="CV66" s="23">
        <f t="shared" si="13"/>
        <v>0</v>
      </c>
      <c r="CW66" s="23">
        <f t="shared" si="13"/>
        <v>0</v>
      </c>
      <c r="CX66" s="23">
        <f t="shared" si="13"/>
        <v>0</v>
      </c>
      <c r="CY66" s="23">
        <f t="shared" si="13"/>
        <v>0</v>
      </c>
      <c r="CZ66" s="23">
        <f t="shared" si="13"/>
        <v>0</v>
      </c>
      <c r="DA66" s="23">
        <f t="shared" si="13"/>
        <v>0</v>
      </c>
      <c r="DB66" s="23">
        <f t="shared" si="13"/>
        <v>0</v>
      </c>
      <c r="DC66" s="23">
        <f t="shared" si="13"/>
        <v>0</v>
      </c>
      <c r="DD66" s="23">
        <f t="shared" si="13"/>
        <v>0</v>
      </c>
      <c r="DE66" s="23">
        <f t="shared" si="13"/>
        <v>0</v>
      </c>
      <c r="DF66" s="23">
        <f t="shared" si="13"/>
        <v>0</v>
      </c>
      <c r="DG66" s="23">
        <f t="shared" si="13"/>
        <v>0</v>
      </c>
      <c r="DH66" s="23">
        <f t="shared" si="13"/>
        <v>0</v>
      </c>
      <c r="DI66" s="23">
        <f t="shared" si="13"/>
        <v>0</v>
      </c>
      <c r="DJ66" s="23">
        <f t="shared" si="13"/>
        <v>0</v>
      </c>
      <c r="DK66" s="23">
        <f t="shared" si="13"/>
        <v>107.175</v>
      </c>
      <c r="DL66" s="23">
        <f t="shared" si="13"/>
        <v>0</v>
      </c>
      <c r="DM66" s="23">
        <f t="shared" si="13"/>
        <v>0</v>
      </c>
      <c r="DN66" s="23">
        <f t="shared" si="13"/>
        <v>0</v>
      </c>
      <c r="DO66" s="23">
        <f t="shared" si="13"/>
        <v>16.344000000000001</v>
      </c>
      <c r="DP66" s="23">
        <f t="shared" si="13"/>
        <v>0</v>
      </c>
      <c r="DQ66" s="23">
        <f t="shared" si="13"/>
        <v>0</v>
      </c>
      <c r="DR66" s="23">
        <f t="shared" si="13"/>
        <v>0</v>
      </c>
      <c r="DS66" s="23">
        <f t="shared" si="13"/>
        <v>0</v>
      </c>
      <c r="DT66" s="23">
        <f t="shared" si="13"/>
        <v>0</v>
      </c>
      <c r="DU66" s="23">
        <f t="shared" si="13"/>
        <v>0</v>
      </c>
      <c r="DV66" s="23">
        <f t="shared" si="13"/>
        <v>0</v>
      </c>
      <c r="DW66" s="23">
        <f t="shared" si="13"/>
        <v>0</v>
      </c>
      <c r="DX66" s="23">
        <f t="shared" si="13"/>
        <v>0</v>
      </c>
      <c r="DY66" s="23">
        <f>DY68+DY78+DY80</f>
        <v>30.956000000000003</v>
      </c>
      <c r="DZ66" s="23">
        <f t="shared" si="13"/>
        <v>0</v>
      </c>
      <c r="EA66" s="23">
        <f t="shared" si="13"/>
        <v>0</v>
      </c>
      <c r="EB66" s="23">
        <f t="shared" si="13"/>
        <v>0</v>
      </c>
      <c r="EC66" s="23">
        <f t="shared" si="13"/>
        <v>0</v>
      </c>
      <c r="ED66" s="23">
        <f t="shared" si="13"/>
        <v>0</v>
      </c>
      <c r="EE66" s="23">
        <f t="shared" si="13"/>
        <v>0</v>
      </c>
      <c r="EF66" s="23">
        <f t="shared" si="13"/>
        <v>0</v>
      </c>
      <c r="EG66" s="23">
        <f t="shared" si="13"/>
        <v>0</v>
      </c>
      <c r="EH66" s="23">
        <f t="shared" ref="EH66:GV66" si="14">EH68+EH78+EH80</f>
        <v>0</v>
      </c>
      <c r="EI66" s="23">
        <f t="shared" si="14"/>
        <v>0</v>
      </c>
      <c r="EJ66" s="23">
        <f t="shared" si="14"/>
        <v>0</v>
      </c>
      <c r="EK66" s="23">
        <f t="shared" si="14"/>
        <v>0</v>
      </c>
      <c r="EL66" s="23">
        <f t="shared" si="14"/>
        <v>0</v>
      </c>
      <c r="EM66" s="23">
        <f t="shared" si="14"/>
        <v>0</v>
      </c>
      <c r="EN66" s="23">
        <f t="shared" si="14"/>
        <v>0</v>
      </c>
      <c r="EO66" s="23">
        <f t="shared" si="14"/>
        <v>0</v>
      </c>
      <c r="EP66" s="23">
        <f t="shared" si="14"/>
        <v>0</v>
      </c>
      <c r="EQ66" s="23">
        <f t="shared" si="14"/>
        <v>0</v>
      </c>
      <c r="ER66" s="23">
        <f t="shared" si="14"/>
        <v>0</v>
      </c>
      <c r="ES66" s="23">
        <f t="shared" si="14"/>
        <v>0</v>
      </c>
      <c r="ET66" s="23">
        <f t="shared" si="14"/>
        <v>0</v>
      </c>
      <c r="EU66" s="23">
        <f t="shared" si="14"/>
        <v>0</v>
      </c>
      <c r="EV66" s="23">
        <f t="shared" si="14"/>
        <v>0</v>
      </c>
      <c r="EW66" s="23">
        <f t="shared" si="14"/>
        <v>0</v>
      </c>
      <c r="EX66" s="23">
        <f t="shared" si="14"/>
        <v>0</v>
      </c>
      <c r="EY66" s="23">
        <f t="shared" si="14"/>
        <v>0</v>
      </c>
      <c r="EZ66" s="23">
        <f t="shared" si="14"/>
        <v>0</v>
      </c>
      <c r="FA66" s="23">
        <f t="shared" si="14"/>
        <v>0</v>
      </c>
      <c r="FB66" s="23">
        <f t="shared" si="14"/>
        <v>0</v>
      </c>
      <c r="FC66" s="23">
        <f t="shared" si="14"/>
        <v>0</v>
      </c>
      <c r="FD66" s="23">
        <f t="shared" si="14"/>
        <v>0</v>
      </c>
      <c r="FE66" s="23">
        <f t="shared" si="14"/>
        <v>4.1760000000000002</v>
      </c>
      <c r="FF66" s="23">
        <f t="shared" si="14"/>
        <v>0</v>
      </c>
      <c r="FG66" s="23">
        <f t="shared" si="14"/>
        <v>9.8650000000000002</v>
      </c>
      <c r="FH66" s="23">
        <f t="shared" si="14"/>
        <v>0</v>
      </c>
      <c r="FI66" s="23">
        <f t="shared" si="14"/>
        <v>0</v>
      </c>
      <c r="FJ66" s="23">
        <f t="shared" si="14"/>
        <v>0</v>
      </c>
      <c r="FK66" s="23">
        <f t="shared" si="14"/>
        <v>0</v>
      </c>
      <c r="FL66" s="23">
        <f t="shared" si="14"/>
        <v>0</v>
      </c>
      <c r="FM66" s="23">
        <f t="shared" si="14"/>
        <v>19.29</v>
      </c>
      <c r="FN66" s="23">
        <f t="shared" si="14"/>
        <v>0</v>
      </c>
      <c r="FO66" s="23">
        <f t="shared" si="14"/>
        <v>1.383</v>
      </c>
      <c r="FP66" s="23">
        <f t="shared" si="14"/>
        <v>0</v>
      </c>
      <c r="FQ66" s="23">
        <f t="shared" si="14"/>
        <v>0</v>
      </c>
      <c r="FR66" s="23">
        <f t="shared" si="14"/>
        <v>18.940000000000001</v>
      </c>
      <c r="FS66" s="23">
        <f t="shared" si="14"/>
        <v>0</v>
      </c>
      <c r="FT66" s="23">
        <f t="shared" si="14"/>
        <v>9.4969999999999999</v>
      </c>
      <c r="FU66" s="23">
        <f t="shared" si="14"/>
        <v>0</v>
      </c>
      <c r="FV66" s="23">
        <f t="shared" si="14"/>
        <v>0.52600000000000002</v>
      </c>
      <c r="FW66" s="23">
        <f t="shared" si="14"/>
        <v>0</v>
      </c>
      <c r="FX66" s="23">
        <f t="shared" si="14"/>
        <v>0</v>
      </c>
      <c r="FY66" s="23">
        <f t="shared" si="14"/>
        <v>0</v>
      </c>
      <c r="FZ66" s="23">
        <f t="shared" si="14"/>
        <v>0</v>
      </c>
      <c r="GA66" s="23">
        <f t="shared" si="14"/>
        <v>0</v>
      </c>
      <c r="GB66" s="23">
        <f t="shared" si="14"/>
        <v>0</v>
      </c>
      <c r="GC66" s="23">
        <f t="shared" si="14"/>
        <v>0</v>
      </c>
      <c r="GD66" s="23">
        <f t="shared" si="14"/>
        <v>0</v>
      </c>
      <c r="GE66" s="23">
        <f t="shared" si="14"/>
        <v>0</v>
      </c>
      <c r="GF66" s="23">
        <f t="shared" si="14"/>
        <v>0</v>
      </c>
      <c r="GG66" s="23">
        <f t="shared" si="14"/>
        <v>0</v>
      </c>
      <c r="GH66" s="23">
        <f t="shared" si="14"/>
        <v>0</v>
      </c>
      <c r="GI66" s="23">
        <f t="shared" si="14"/>
        <v>0</v>
      </c>
      <c r="GJ66" s="23">
        <f t="shared" si="14"/>
        <v>0</v>
      </c>
      <c r="GK66" s="23">
        <f t="shared" si="14"/>
        <v>0</v>
      </c>
      <c r="GL66" s="23">
        <f t="shared" si="14"/>
        <v>0</v>
      </c>
      <c r="GM66" s="23">
        <f t="shared" si="14"/>
        <v>0</v>
      </c>
      <c r="GN66" s="23">
        <f t="shared" si="14"/>
        <v>3.4959999999999996</v>
      </c>
      <c r="GO66" s="23">
        <f t="shared" si="14"/>
        <v>0</v>
      </c>
      <c r="GP66" s="23">
        <f t="shared" si="14"/>
        <v>0</v>
      </c>
      <c r="GQ66" s="23">
        <f t="shared" si="14"/>
        <v>0</v>
      </c>
      <c r="GR66" s="23">
        <f t="shared" si="14"/>
        <v>0</v>
      </c>
      <c r="GS66" s="23">
        <f t="shared" si="14"/>
        <v>0</v>
      </c>
      <c r="GT66" s="23">
        <f t="shared" si="14"/>
        <v>0</v>
      </c>
      <c r="GU66" s="23">
        <f t="shared" si="14"/>
        <v>0</v>
      </c>
      <c r="GV66" s="23">
        <f t="shared" si="14"/>
        <v>0</v>
      </c>
      <c r="GW66" s="23">
        <f t="shared" ref="GW66:IF66" si="15">GW68+GW78+GW80</f>
        <v>0</v>
      </c>
      <c r="GX66" s="23">
        <f t="shared" si="15"/>
        <v>0</v>
      </c>
      <c r="GY66" s="23">
        <f t="shared" si="15"/>
        <v>0</v>
      </c>
      <c r="GZ66" s="23">
        <f t="shared" si="15"/>
        <v>0</v>
      </c>
      <c r="HA66" s="23">
        <f t="shared" si="15"/>
        <v>25.062999999999999</v>
      </c>
      <c r="HB66" s="23">
        <f t="shared" si="15"/>
        <v>0</v>
      </c>
      <c r="HC66" s="23">
        <f t="shared" si="15"/>
        <v>0</v>
      </c>
      <c r="HD66" s="23">
        <f t="shared" si="15"/>
        <v>0</v>
      </c>
      <c r="HE66" s="23">
        <f t="shared" si="15"/>
        <v>0</v>
      </c>
      <c r="HF66" s="23">
        <f t="shared" si="15"/>
        <v>0</v>
      </c>
      <c r="HG66" s="23">
        <f t="shared" si="15"/>
        <v>0</v>
      </c>
      <c r="HH66" s="23">
        <f t="shared" si="15"/>
        <v>0</v>
      </c>
      <c r="HI66" s="23">
        <f t="shared" si="15"/>
        <v>0</v>
      </c>
      <c r="HJ66" s="23">
        <f t="shared" si="15"/>
        <v>0</v>
      </c>
      <c r="HK66" s="23">
        <f t="shared" si="15"/>
        <v>0</v>
      </c>
      <c r="HL66" s="23">
        <f t="shared" si="15"/>
        <v>0</v>
      </c>
      <c r="HM66" s="23">
        <f t="shared" si="15"/>
        <v>0</v>
      </c>
      <c r="HN66" s="23">
        <f t="shared" si="15"/>
        <v>0</v>
      </c>
      <c r="HO66" s="23">
        <f t="shared" si="15"/>
        <v>143.16199999999998</v>
      </c>
      <c r="HP66" s="23">
        <f t="shared" si="15"/>
        <v>0</v>
      </c>
      <c r="HQ66" s="23">
        <f t="shared" si="15"/>
        <v>5.5889999999999995</v>
      </c>
      <c r="HR66" s="23">
        <f t="shared" si="15"/>
        <v>4.9320000000000004</v>
      </c>
      <c r="HS66" s="23">
        <f t="shared" si="15"/>
        <v>0</v>
      </c>
      <c r="HT66" s="23">
        <f t="shared" si="15"/>
        <v>0</v>
      </c>
      <c r="HU66" s="23">
        <f t="shared" si="15"/>
        <v>0</v>
      </c>
      <c r="HV66" s="23">
        <f t="shared" si="15"/>
        <v>4.665</v>
      </c>
      <c r="HW66" s="23">
        <f t="shared" si="15"/>
        <v>0</v>
      </c>
      <c r="HX66" s="23">
        <f t="shared" si="15"/>
        <v>1.0509999999999999</v>
      </c>
      <c r="HY66" s="23">
        <f t="shared" si="15"/>
        <v>0</v>
      </c>
      <c r="HZ66" s="23">
        <f t="shared" si="15"/>
        <v>5.1539999999999999</v>
      </c>
      <c r="IA66" s="23">
        <f t="shared" si="15"/>
        <v>0</v>
      </c>
      <c r="IB66" s="23">
        <f t="shared" si="15"/>
        <v>0</v>
      </c>
      <c r="IC66" s="23">
        <f t="shared" si="15"/>
        <v>0</v>
      </c>
      <c r="ID66" s="23">
        <f t="shared" si="15"/>
        <v>70.114000000000004</v>
      </c>
      <c r="IE66" s="23">
        <f t="shared" si="15"/>
        <v>0</v>
      </c>
      <c r="IF66" s="23">
        <f t="shared" si="15"/>
        <v>0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24">
        <f>E67+F67</f>
        <v>0.374</v>
      </c>
      <c r="E67" s="24">
        <f>E69+E71+E73+E75</f>
        <v>0.374</v>
      </c>
      <c r="F67" s="24"/>
      <c r="G67" s="24">
        <f t="shared" ref="G67:BU68" si="16">G69+G71+G73+G75</f>
        <v>0</v>
      </c>
      <c r="H67" s="24">
        <f t="shared" si="16"/>
        <v>0</v>
      </c>
      <c r="I67" s="24">
        <f t="shared" si="16"/>
        <v>0</v>
      </c>
      <c r="J67" s="24">
        <f t="shared" si="16"/>
        <v>0</v>
      </c>
      <c r="K67" s="24">
        <f t="shared" ref="K67:M68" si="17">K69+K71+K73+K75</f>
        <v>5.0000000000000001E-3</v>
      </c>
      <c r="L67" s="24">
        <f t="shared" si="17"/>
        <v>0</v>
      </c>
      <c r="M67" s="24">
        <f t="shared" si="17"/>
        <v>0</v>
      </c>
      <c r="N67" s="24">
        <f t="shared" si="16"/>
        <v>0</v>
      </c>
      <c r="O67" s="24">
        <f t="shared" si="16"/>
        <v>0</v>
      </c>
      <c r="P67" s="24">
        <f t="shared" si="16"/>
        <v>0</v>
      </c>
      <c r="Q67" s="24">
        <f t="shared" si="16"/>
        <v>0</v>
      </c>
      <c r="R67" s="24">
        <f t="shared" si="16"/>
        <v>0</v>
      </c>
      <c r="S67" s="24">
        <f t="shared" si="16"/>
        <v>0</v>
      </c>
      <c r="T67" s="24">
        <f t="shared" si="16"/>
        <v>0</v>
      </c>
      <c r="U67" s="24">
        <f t="shared" si="16"/>
        <v>6.0000000000000001E-3</v>
      </c>
      <c r="V67" s="24">
        <f t="shared" si="16"/>
        <v>0</v>
      </c>
      <c r="W67" s="24">
        <f t="shared" si="16"/>
        <v>0</v>
      </c>
      <c r="X67" s="24">
        <f t="shared" si="16"/>
        <v>0</v>
      </c>
      <c r="Y67" s="24">
        <f t="shared" si="16"/>
        <v>0</v>
      </c>
      <c r="Z67" s="24">
        <f t="shared" si="16"/>
        <v>0</v>
      </c>
      <c r="AA67" s="24">
        <f t="shared" si="16"/>
        <v>0</v>
      </c>
      <c r="AB67" s="24">
        <f t="shared" si="16"/>
        <v>0</v>
      </c>
      <c r="AC67" s="24">
        <f>AC69+AC71+AC73+AC75</f>
        <v>0</v>
      </c>
      <c r="AD67" s="24">
        <f t="shared" si="16"/>
        <v>0</v>
      </c>
      <c r="AE67" s="24">
        <f t="shared" si="16"/>
        <v>0</v>
      </c>
      <c r="AF67" s="24">
        <f t="shared" si="16"/>
        <v>0</v>
      </c>
      <c r="AG67" s="24">
        <f t="shared" si="16"/>
        <v>0</v>
      </c>
      <c r="AH67" s="24">
        <f t="shared" si="16"/>
        <v>0</v>
      </c>
      <c r="AI67" s="24">
        <f t="shared" si="16"/>
        <v>0</v>
      </c>
      <c r="AJ67" s="24">
        <f t="shared" si="16"/>
        <v>0</v>
      </c>
      <c r="AK67" s="24">
        <f t="shared" si="16"/>
        <v>0</v>
      </c>
      <c r="AL67" s="24">
        <f t="shared" si="16"/>
        <v>0</v>
      </c>
      <c r="AM67" s="24">
        <f t="shared" si="16"/>
        <v>0</v>
      </c>
      <c r="AN67" s="24">
        <f t="shared" si="16"/>
        <v>0</v>
      </c>
      <c r="AO67" s="24">
        <f t="shared" si="16"/>
        <v>0</v>
      </c>
      <c r="AP67" s="24">
        <f t="shared" si="16"/>
        <v>0</v>
      </c>
      <c r="AQ67" s="24">
        <f t="shared" si="16"/>
        <v>0</v>
      </c>
      <c r="AR67" s="24">
        <f t="shared" si="16"/>
        <v>0</v>
      </c>
      <c r="AS67" s="24">
        <f t="shared" si="16"/>
        <v>0</v>
      </c>
      <c r="AT67" s="24">
        <f t="shared" si="16"/>
        <v>0</v>
      </c>
      <c r="AU67" s="24">
        <f t="shared" si="16"/>
        <v>0</v>
      </c>
      <c r="AV67" s="24">
        <f t="shared" si="16"/>
        <v>0</v>
      </c>
      <c r="AW67" s="24">
        <f t="shared" si="16"/>
        <v>0</v>
      </c>
      <c r="AX67" s="24">
        <f t="shared" si="16"/>
        <v>0</v>
      </c>
      <c r="AY67" s="24">
        <f t="shared" si="16"/>
        <v>0</v>
      </c>
      <c r="AZ67" s="24">
        <f t="shared" si="16"/>
        <v>0</v>
      </c>
      <c r="BA67" s="24">
        <f t="shared" si="16"/>
        <v>0</v>
      </c>
      <c r="BB67" s="24">
        <f t="shared" si="16"/>
        <v>0</v>
      </c>
      <c r="BC67" s="24">
        <f t="shared" si="16"/>
        <v>0</v>
      </c>
      <c r="BD67" s="24">
        <f t="shared" si="16"/>
        <v>0</v>
      </c>
      <c r="BE67" s="24">
        <f t="shared" si="16"/>
        <v>0</v>
      </c>
      <c r="BF67" s="24">
        <f>BF69+BF71+BF73+BF75</f>
        <v>0</v>
      </c>
      <c r="BG67" s="24">
        <f t="shared" si="16"/>
        <v>0</v>
      </c>
      <c r="BH67" s="24">
        <f t="shared" si="16"/>
        <v>0</v>
      </c>
      <c r="BI67" s="24">
        <f t="shared" si="16"/>
        <v>0</v>
      </c>
      <c r="BJ67" s="24">
        <f t="shared" si="16"/>
        <v>2E-3</v>
      </c>
      <c r="BK67" s="24">
        <f t="shared" si="16"/>
        <v>0</v>
      </c>
      <c r="BL67" s="24">
        <f t="shared" si="16"/>
        <v>0</v>
      </c>
      <c r="BM67" s="24">
        <f t="shared" si="16"/>
        <v>0</v>
      </c>
      <c r="BN67" s="24">
        <f t="shared" si="16"/>
        <v>0</v>
      </c>
      <c r="BO67" s="24">
        <f t="shared" si="16"/>
        <v>5.0000000000000001E-3</v>
      </c>
      <c r="BP67" s="24">
        <f t="shared" si="16"/>
        <v>0</v>
      </c>
      <c r="BQ67" s="24">
        <f t="shared" si="16"/>
        <v>0</v>
      </c>
      <c r="BR67" s="24">
        <f t="shared" si="16"/>
        <v>0</v>
      </c>
      <c r="BS67" s="24">
        <f t="shared" si="16"/>
        <v>0</v>
      </c>
      <c r="BT67" s="24">
        <f t="shared" si="16"/>
        <v>0</v>
      </c>
      <c r="BU67" s="24">
        <f t="shared" si="16"/>
        <v>0</v>
      </c>
      <c r="BV67" s="24">
        <f t="shared" ref="BV67:EG68" si="18">BV69+BV71+BV73+BV75</f>
        <v>0</v>
      </c>
      <c r="BW67" s="24">
        <f t="shared" si="18"/>
        <v>0</v>
      </c>
      <c r="BX67" s="24">
        <f t="shared" si="18"/>
        <v>0</v>
      </c>
      <c r="BY67" s="24">
        <f t="shared" si="18"/>
        <v>0</v>
      </c>
      <c r="BZ67" s="24">
        <f t="shared" si="18"/>
        <v>0</v>
      </c>
      <c r="CA67" s="24">
        <f t="shared" si="18"/>
        <v>0</v>
      </c>
      <c r="CB67" s="24">
        <f t="shared" si="18"/>
        <v>0</v>
      </c>
      <c r="CC67" s="24">
        <f t="shared" si="18"/>
        <v>0</v>
      </c>
      <c r="CD67" s="24">
        <f t="shared" si="18"/>
        <v>0</v>
      </c>
      <c r="CE67" s="24">
        <f t="shared" si="18"/>
        <v>0</v>
      </c>
      <c r="CF67" s="24">
        <f t="shared" si="18"/>
        <v>0</v>
      </c>
      <c r="CG67" s="24">
        <f t="shared" si="18"/>
        <v>0</v>
      </c>
      <c r="CH67" s="24">
        <f t="shared" si="18"/>
        <v>0</v>
      </c>
      <c r="CI67" s="24">
        <f t="shared" si="18"/>
        <v>0</v>
      </c>
      <c r="CJ67" s="24">
        <f t="shared" si="18"/>
        <v>0</v>
      </c>
      <c r="CK67" s="24">
        <f t="shared" si="18"/>
        <v>0</v>
      </c>
      <c r="CL67" s="24">
        <f t="shared" si="18"/>
        <v>0</v>
      </c>
      <c r="CM67" s="24">
        <f t="shared" si="18"/>
        <v>1.6E-2</v>
      </c>
      <c r="CN67" s="24">
        <f t="shared" si="18"/>
        <v>0</v>
      </c>
      <c r="CO67" s="24">
        <f t="shared" si="18"/>
        <v>0</v>
      </c>
      <c r="CP67" s="24">
        <f t="shared" si="18"/>
        <v>0</v>
      </c>
      <c r="CQ67" s="24">
        <f t="shared" si="18"/>
        <v>0</v>
      </c>
      <c r="CR67" s="24">
        <f t="shared" si="18"/>
        <v>0</v>
      </c>
      <c r="CS67" s="24">
        <f t="shared" si="18"/>
        <v>0</v>
      </c>
      <c r="CT67" s="24">
        <f t="shared" si="18"/>
        <v>0</v>
      </c>
      <c r="CU67" s="24">
        <f t="shared" si="18"/>
        <v>0</v>
      </c>
      <c r="CV67" s="24">
        <f t="shared" si="18"/>
        <v>0</v>
      </c>
      <c r="CW67" s="24">
        <f t="shared" si="18"/>
        <v>0</v>
      </c>
      <c r="CX67" s="24">
        <f t="shared" si="18"/>
        <v>0</v>
      </c>
      <c r="CY67" s="24">
        <f t="shared" si="18"/>
        <v>0</v>
      </c>
      <c r="CZ67" s="24">
        <f t="shared" si="18"/>
        <v>0</v>
      </c>
      <c r="DA67" s="24">
        <f t="shared" si="18"/>
        <v>0</v>
      </c>
      <c r="DB67" s="24">
        <f t="shared" si="18"/>
        <v>0</v>
      </c>
      <c r="DC67" s="24">
        <f t="shared" si="18"/>
        <v>0</v>
      </c>
      <c r="DD67" s="24">
        <f t="shared" si="18"/>
        <v>0</v>
      </c>
      <c r="DE67" s="24">
        <f t="shared" si="18"/>
        <v>0</v>
      </c>
      <c r="DF67" s="24">
        <f t="shared" si="18"/>
        <v>0</v>
      </c>
      <c r="DG67" s="24">
        <f t="shared" si="18"/>
        <v>0</v>
      </c>
      <c r="DH67" s="24">
        <f t="shared" si="18"/>
        <v>0</v>
      </c>
      <c r="DI67" s="24">
        <f t="shared" si="18"/>
        <v>0</v>
      </c>
      <c r="DJ67" s="24">
        <f t="shared" si="18"/>
        <v>0</v>
      </c>
      <c r="DK67" s="24">
        <f t="shared" si="18"/>
        <v>4.8000000000000001E-2</v>
      </c>
      <c r="DL67" s="24">
        <f t="shared" si="18"/>
        <v>0</v>
      </c>
      <c r="DM67" s="24">
        <f t="shared" si="18"/>
        <v>0</v>
      </c>
      <c r="DN67" s="24">
        <f t="shared" si="18"/>
        <v>0</v>
      </c>
      <c r="DO67" s="24">
        <f t="shared" si="18"/>
        <v>1.4E-2</v>
      </c>
      <c r="DP67" s="24">
        <f t="shared" si="18"/>
        <v>0</v>
      </c>
      <c r="DQ67" s="24">
        <f t="shared" si="18"/>
        <v>0</v>
      </c>
      <c r="DR67" s="24">
        <f t="shared" si="18"/>
        <v>0</v>
      </c>
      <c r="DS67" s="24">
        <f t="shared" si="18"/>
        <v>0</v>
      </c>
      <c r="DT67" s="24">
        <f t="shared" si="18"/>
        <v>0</v>
      </c>
      <c r="DU67" s="24">
        <f t="shared" si="18"/>
        <v>0</v>
      </c>
      <c r="DV67" s="24">
        <f t="shared" si="18"/>
        <v>0</v>
      </c>
      <c r="DW67" s="24">
        <f t="shared" si="18"/>
        <v>0</v>
      </c>
      <c r="DX67" s="24">
        <f t="shared" si="18"/>
        <v>0</v>
      </c>
      <c r="DY67" s="24">
        <f>DY69+DY71+DY73+DY75</f>
        <v>2.8000000000000001E-2</v>
      </c>
      <c r="DZ67" s="24">
        <f t="shared" si="18"/>
        <v>0</v>
      </c>
      <c r="EA67" s="24">
        <f t="shared" si="18"/>
        <v>0</v>
      </c>
      <c r="EB67" s="24">
        <f t="shared" si="18"/>
        <v>0</v>
      </c>
      <c r="EC67" s="24">
        <f t="shared" si="18"/>
        <v>0</v>
      </c>
      <c r="ED67" s="24">
        <f t="shared" si="18"/>
        <v>0</v>
      </c>
      <c r="EE67" s="24">
        <f t="shared" si="18"/>
        <v>0</v>
      </c>
      <c r="EF67" s="24">
        <f t="shared" si="18"/>
        <v>0</v>
      </c>
      <c r="EG67" s="24">
        <f t="shared" si="18"/>
        <v>0</v>
      </c>
      <c r="EH67" s="24">
        <f t="shared" ref="EH67:GV68" si="19">EH69+EH71+EH73+EH75</f>
        <v>0</v>
      </c>
      <c r="EI67" s="24">
        <f t="shared" si="19"/>
        <v>0</v>
      </c>
      <c r="EJ67" s="24">
        <f t="shared" si="19"/>
        <v>0</v>
      </c>
      <c r="EK67" s="24">
        <f t="shared" si="19"/>
        <v>0</v>
      </c>
      <c r="EL67" s="24">
        <f t="shared" si="19"/>
        <v>0</v>
      </c>
      <c r="EM67" s="24">
        <f t="shared" si="19"/>
        <v>0</v>
      </c>
      <c r="EN67" s="24">
        <f t="shared" si="19"/>
        <v>0</v>
      </c>
      <c r="EO67" s="24">
        <f t="shared" si="19"/>
        <v>0</v>
      </c>
      <c r="EP67" s="24">
        <f t="shared" si="19"/>
        <v>0</v>
      </c>
      <c r="EQ67" s="24">
        <f t="shared" si="19"/>
        <v>0</v>
      </c>
      <c r="ER67" s="24">
        <f t="shared" si="19"/>
        <v>0</v>
      </c>
      <c r="ES67" s="24">
        <f t="shared" si="19"/>
        <v>0</v>
      </c>
      <c r="ET67" s="24">
        <f t="shared" si="19"/>
        <v>0</v>
      </c>
      <c r="EU67" s="24">
        <f t="shared" si="19"/>
        <v>0</v>
      </c>
      <c r="EV67" s="24">
        <f t="shared" si="19"/>
        <v>0</v>
      </c>
      <c r="EW67" s="24">
        <f t="shared" si="19"/>
        <v>0</v>
      </c>
      <c r="EX67" s="24">
        <f t="shared" si="19"/>
        <v>0</v>
      </c>
      <c r="EY67" s="24">
        <f t="shared" si="19"/>
        <v>0</v>
      </c>
      <c r="EZ67" s="24">
        <f t="shared" si="19"/>
        <v>0</v>
      </c>
      <c r="FA67" s="24">
        <f t="shared" si="19"/>
        <v>0</v>
      </c>
      <c r="FB67" s="24">
        <f t="shared" si="19"/>
        <v>0</v>
      </c>
      <c r="FC67" s="24">
        <f t="shared" si="19"/>
        <v>0</v>
      </c>
      <c r="FD67" s="24">
        <f t="shared" si="19"/>
        <v>0</v>
      </c>
      <c r="FE67" s="24">
        <f t="shared" si="19"/>
        <v>5.0000000000000001E-3</v>
      </c>
      <c r="FF67" s="24">
        <f t="shared" si="19"/>
        <v>0</v>
      </c>
      <c r="FG67" s="24">
        <f t="shared" si="19"/>
        <v>0.01</v>
      </c>
      <c r="FH67" s="24">
        <f>FH69+FH71+FH73+FH75</f>
        <v>0</v>
      </c>
      <c r="FI67" s="24">
        <f>FI69+FI71+FI73+FI75</f>
        <v>0</v>
      </c>
      <c r="FJ67" s="24">
        <f t="shared" si="19"/>
        <v>0</v>
      </c>
      <c r="FK67" s="24">
        <f t="shared" si="19"/>
        <v>0</v>
      </c>
      <c r="FL67" s="24">
        <f>FL69+FL71+FL73+FL75</f>
        <v>0</v>
      </c>
      <c r="FM67" s="24">
        <f t="shared" si="19"/>
        <v>2.5999999999999999E-2</v>
      </c>
      <c r="FN67" s="24">
        <f t="shared" si="19"/>
        <v>0</v>
      </c>
      <c r="FO67" s="24">
        <f t="shared" si="19"/>
        <v>0</v>
      </c>
      <c r="FP67" s="24">
        <f t="shared" si="19"/>
        <v>0</v>
      </c>
      <c r="FQ67" s="24">
        <f t="shared" si="19"/>
        <v>0</v>
      </c>
      <c r="FR67" s="24">
        <f t="shared" si="19"/>
        <v>1.4E-2</v>
      </c>
      <c r="FS67" s="24">
        <f t="shared" si="19"/>
        <v>0</v>
      </c>
      <c r="FT67" s="24">
        <f t="shared" si="19"/>
        <v>1.0999999999999999E-2</v>
      </c>
      <c r="FU67" s="24">
        <f t="shared" si="19"/>
        <v>0</v>
      </c>
      <c r="FV67" s="24">
        <f t="shared" si="19"/>
        <v>0</v>
      </c>
      <c r="FW67" s="24">
        <f t="shared" si="19"/>
        <v>0</v>
      </c>
      <c r="FX67" s="24">
        <f t="shared" si="19"/>
        <v>0</v>
      </c>
      <c r="FY67" s="24">
        <f t="shared" si="19"/>
        <v>0</v>
      </c>
      <c r="FZ67" s="24">
        <f t="shared" si="19"/>
        <v>0</v>
      </c>
      <c r="GA67" s="24">
        <f t="shared" si="19"/>
        <v>0</v>
      </c>
      <c r="GB67" s="24">
        <f t="shared" si="19"/>
        <v>0</v>
      </c>
      <c r="GC67" s="24">
        <f t="shared" si="19"/>
        <v>0</v>
      </c>
      <c r="GD67" s="24">
        <f t="shared" si="19"/>
        <v>0</v>
      </c>
      <c r="GE67" s="24">
        <f t="shared" si="19"/>
        <v>0</v>
      </c>
      <c r="GF67" s="24">
        <f t="shared" si="19"/>
        <v>0</v>
      </c>
      <c r="GG67" s="24">
        <f t="shared" si="19"/>
        <v>0</v>
      </c>
      <c r="GH67" s="24">
        <f t="shared" si="19"/>
        <v>0</v>
      </c>
      <c r="GI67" s="24">
        <f t="shared" si="19"/>
        <v>0</v>
      </c>
      <c r="GJ67" s="24">
        <f t="shared" si="19"/>
        <v>0</v>
      </c>
      <c r="GK67" s="24">
        <f t="shared" si="19"/>
        <v>0</v>
      </c>
      <c r="GL67" s="24">
        <f t="shared" si="19"/>
        <v>0</v>
      </c>
      <c r="GM67" s="24">
        <f t="shared" si="19"/>
        <v>0</v>
      </c>
      <c r="GN67" s="24">
        <f t="shared" si="19"/>
        <v>3.0000000000000001E-3</v>
      </c>
      <c r="GO67" s="24">
        <f t="shared" si="19"/>
        <v>0</v>
      </c>
      <c r="GP67" s="24">
        <f t="shared" si="19"/>
        <v>0</v>
      </c>
      <c r="GQ67" s="24">
        <f t="shared" si="19"/>
        <v>0</v>
      </c>
      <c r="GR67" s="24">
        <f t="shared" si="19"/>
        <v>0</v>
      </c>
      <c r="GS67" s="24">
        <f t="shared" si="19"/>
        <v>0</v>
      </c>
      <c r="GT67" s="24">
        <f t="shared" si="19"/>
        <v>0</v>
      </c>
      <c r="GU67" s="24">
        <f t="shared" si="19"/>
        <v>0</v>
      </c>
      <c r="GV67" s="24">
        <f t="shared" si="19"/>
        <v>0</v>
      </c>
      <c r="GW67" s="24">
        <f t="shared" ref="GW67:IF68" si="20">GW69+GW71+GW73+GW75</f>
        <v>0</v>
      </c>
      <c r="GX67" s="24">
        <v>0</v>
      </c>
      <c r="GY67" s="24">
        <f t="shared" si="20"/>
        <v>0</v>
      </c>
      <c r="GZ67" s="24">
        <f t="shared" si="20"/>
        <v>0</v>
      </c>
      <c r="HA67" s="24">
        <f t="shared" si="20"/>
        <v>0.03</v>
      </c>
      <c r="HB67" s="24">
        <f t="shared" si="20"/>
        <v>0</v>
      </c>
      <c r="HC67" s="24">
        <f t="shared" si="20"/>
        <v>0</v>
      </c>
      <c r="HD67" s="24">
        <f t="shared" si="20"/>
        <v>0</v>
      </c>
      <c r="HE67" s="24">
        <f t="shared" si="20"/>
        <v>0</v>
      </c>
      <c r="HF67" s="24">
        <f t="shared" si="20"/>
        <v>0</v>
      </c>
      <c r="HG67" s="24">
        <f t="shared" si="20"/>
        <v>0</v>
      </c>
      <c r="HH67" s="24">
        <f t="shared" si="20"/>
        <v>0</v>
      </c>
      <c r="HI67" s="24">
        <f t="shared" si="20"/>
        <v>0</v>
      </c>
      <c r="HJ67" s="24">
        <f t="shared" si="20"/>
        <v>0</v>
      </c>
      <c r="HK67" s="24">
        <f t="shared" si="20"/>
        <v>0</v>
      </c>
      <c r="HL67" s="24">
        <f t="shared" si="20"/>
        <v>0</v>
      </c>
      <c r="HM67" s="24">
        <f t="shared" si="20"/>
        <v>0</v>
      </c>
      <c r="HN67" s="24">
        <f t="shared" si="20"/>
        <v>0</v>
      </c>
      <c r="HO67" s="24">
        <f t="shared" si="20"/>
        <v>7.1000000000000008E-2</v>
      </c>
      <c r="HP67" s="24">
        <f t="shared" si="20"/>
        <v>0</v>
      </c>
      <c r="HQ67" s="24">
        <f t="shared" si="20"/>
        <v>5.0000000000000001E-3</v>
      </c>
      <c r="HR67" s="24">
        <f t="shared" si="20"/>
        <v>5.0000000000000001E-3</v>
      </c>
      <c r="HS67" s="24">
        <f t="shared" si="20"/>
        <v>0</v>
      </c>
      <c r="HT67" s="24">
        <f t="shared" si="20"/>
        <v>0</v>
      </c>
      <c r="HU67" s="24">
        <f t="shared" si="20"/>
        <v>0</v>
      </c>
      <c r="HV67" s="24">
        <f t="shared" si="20"/>
        <v>0</v>
      </c>
      <c r="HW67" s="24">
        <f t="shared" si="20"/>
        <v>0</v>
      </c>
      <c r="HX67" s="24">
        <f t="shared" si="20"/>
        <v>0</v>
      </c>
      <c r="HY67" s="24">
        <f t="shared" si="20"/>
        <v>0</v>
      </c>
      <c r="HZ67" s="24">
        <f t="shared" si="20"/>
        <v>2E-3</v>
      </c>
      <c r="IA67" s="24">
        <f t="shared" si="20"/>
        <v>0</v>
      </c>
      <c r="IB67" s="24">
        <f t="shared" si="20"/>
        <v>0</v>
      </c>
      <c r="IC67" s="24">
        <f t="shared" si="20"/>
        <v>0</v>
      </c>
      <c r="ID67" s="24">
        <f t="shared" si="20"/>
        <v>6.8000000000000005E-2</v>
      </c>
      <c r="IE67" s="24">
        <f t="shared" si="20"/>
        <v>0</v>
      </c>
      <c r="IF67" s="24">
        <f t="shared" si="20"/>
        <v>0</v>
      </c>
    </row>
    <row r="68" spans="1:240" ht="13.5" customHeight="1">
      <c r="A68" s="15"/>
      <c r="B68" s="53"/>
      <c r="C68" s="16" t="s">
        <v>17</v>
      </c>
      <c r="D68" s="24">
        <f t="shared" ref="D68:D79" si="21">E68+F68</f>
        <v>448.97399999999993</v>
      </c>
      <c r="E68" s="24">
        <f>E70+E72+E74+E76</f>
        <v>448.97399999999993</v>
      </c>
      <c r="F68" s="24"/>
      <c r="G68" s="24">
        <f t="shared" si="16"/>
        <v>0</v>
      </c>
      <c r="H68" s="24">
        <f t="shared" si="16"/>
        <v>0</v>
      </c>
      <c r="I68" s="24">
        <f t="shared" si="16"/>
        <v>0</v>
      </c>
      <c r="J68" s="24">
        <f t="shared" si="16"/>
        <v>0</v>
      </c>
      <c r="K68" s="24">
        <f t="shared" si="17"/>
        <v>4.9320000000000004</v>
      </c>
      <c r="L68" s="24">
        <f t="shared" si="17"/>
        <v>0</v>
      </c>
      <c r="M68" s="24">
        <f t="shared" si="17"/>
        <v>0</v>
      </c>
      <c r="N68" s="24">
        <f t="shared" si="16"/>
        <v>0</v>
      </c>
      <c r="O68" s="24">
        <f t="shared" si="16"/>
        <v>0</v>
      </c>
      <c r="P68" s="24">
        <f t="shared" si="16"/>
        <v>0</v>
      </c>
      <c r="Q68" s="24">
        <f t="shared" si="16"/>
        <v>0</v>
      </c>
      <c r="R68" s="24">
        <f t="shared" si="16"/>
        <v>0</v>
      </c>
      <c r="S68" s="24">
        <f t="shared" si="16"/>
        <v>0</v>
      </c>
      <c r="T68" s="24">
        <f t="shared" si="16"/>
        <v>0</v>
      </c>
      <c r="U68" s="24">
        <f t="shared" si="16"/>
        <v>5.9180000000000001</v>
      </c>
      <c r="V68" s="24">
        <f t="shared" si="16"/>
        <v>0</v>
      </c>
      <c r="W68" s="24">
        <f t="shared" si="16"/>
        <v>0</v>
      </c>
      <c r="X68" s="24">
        <f t="shared" si="16"/>
        <v>0</v>
      </c>
      <c r="Y68" s="24">
        <f t="shared" si="16"/>
        <v>0</v>
      </c>
      <c r="Z68" s="24">
        <f t="shared" si="16"/>
        <v>0</v>
      </c>
      <c r="AA68" s="24">
        <f t="shared" si="16"/>
        <v>0</v>
      </c>
      <c r="AB68" s="24">
        <f t="shared" si="16"/>
        <v>0</v>
      </c>
      <c r="AC68" s="24">
        <f>AC70+AC72+AC74+AC76</f>
        <v>0</v>
      </c>
      <c r="AD68" s="24">
        <f t="shared" si="16"/>
        <v>0</v>
      </c>
      <c r="AE68" s="24">
        <f t="shared" si="16"/>
        <v>0</v>
      </c>
      <c r="AF68" s="24">
        <f t="shared" si="16"/>
        <v>0</v>
      </c>
      <c r="AG68" s="24">
        <f t="shared" si="16"/>
        <v>0</v>
      </c>
      <c r="AH68" s="24">
        <f t="shared" si="16"/>
        <v>0</v>
      </c>
      <c r="AI68" s="24">
        <f t="shared" si="16"/>
        <v>0</v>
      </c>
      <c r="AJ68" s="24">
        <f t="shared" si="16"/>
        <v>0</v>
      </c>
      <c r="AK68" s="24">
        <f t="shared" si="16"/>
        <v>0</v>
      </c>
      <c r="AL68" s="24">
        <f t="shared" si="16"/>
        <v>0</v>
      </c>
      <c r="AM68" s="24">
        <f t="shared" si="16"/>
        <v>0</v>
      </c>
      <c r="AN68" s="24">
        <f t="shared" si="16"/>
        <v>0</v>
      </c>
      <c r="AO68" s="24">
        <f t="shared" si="16"/>
        <v>0</v>
      </c>
      <c r="AP68" s="24">
        <f t="shared" si="16"/>
        <v>0</v>
      </c>
      <c r="AQ68" s="24">
        <f t="shared" si="16"/>
        <v>0</v>
      </c>
      <c r="AR68" s="24">
        <f t="shared" si="16"/>
        <v>0</v>
      </c>
      <c r="AS68" s="24">
        <f t="shared" si="16"/>
        <v>0</v>
      </c>
      <c r="AT68" s="24">
        <f t="shared" si="16"/>
        <v>0</v>
      </c>
      <c r="AU68" s="24">
        <f t="shared" si="16"/>
        <v>0</v>
      </c>
      <c r="AV68" s="24">
        <f t="shared" si="16"/>
        <v>0</v>
      </c>
      <c r="AW68" s="24">
        <f t="shared" si="16"/>
        <v>0</v>
      </c>
      <c r="AX68" s="24">
        <f t="shared" si="16"/>
        <v>0</v>
      </c>
      <c r="AY68" s="24">
        <f t="shared" si="16"/>
        <v>0</v>
      </c>
      <c r="AZ68" s="24">
        <f t="shared" si="16"/>
        <v>0</v>
      </c>
      <c r="BA68" s="24">
        <f t="shared" si="16"/>
        <v>0</v>
      </c>
      <c r="BB68" s="24">
        <f t="shared" si="16"/>
        <v>0</v>
      </c>
      <c r="BC68" s="24">
        <f t="shared" si="16"/>
        <v>0</v>
      </c>
      <c r="BD68" s="24">
        <f t="shared" si="16"/>
        <v>0</v>
      </c>
      <c r="BE68" s="24">
        <f t="shared" si="16"/>
        <v>0</v>
      </c>
      <c r="BF68" s="24">
        <f>BF70+BF72+BF74+BF76</f>
        <v>0</v>
      </c>
      <c r="BG68" s="24">
        <f t="shared" si="16"/>
        <v>0</v>
      </c>
      <c r="BH68" s="24">
        <f t="shared" si="16"/>
        <v>0</v>
      </c>
      <c r="BI68" s="24">
        <f t="shared" si="16"/>
        <v>0</v>
      </c>
      <c r="BJ68" s="24">
        <f t="shared" si="16"/>
        <v>1.84</v>
      </c>
      <c r="BK68" s="24">
        <f t="shared" si="16"/>
        <v>0</v>
      </c>
      <c r="BL68" s="24">
        <f t="shared" si="16"/>
        <v>0</v>
      </c>
      <c r="BM68" s="24">
        <f t="shared" si="16"/>
        <v>0</v>
      </c>
      <c r="BN68" s="24">
        <f t="shared" si="16"/>
        <v>0</v>
      </c>
      <c r="BO68" s="24">
        <f t="shared" si="16"/>
        <v>4.9320000000000004</v>
      </c>
      <c r="BP68" s="24">
        <f t="shared" si="16"/>
        <v>0</v>
      </c>
      <c r="BQ68" s="24">
        <f t="shared" si="16"/>
        <v>0</v>
      </c>
      <c r="BR68" s="24">
        <f t="shared" si="16"/>
        <v>0</v>
      </c>
      <c r="BS68" s="24">
        <f t="shared" si="16"/>
        <v>0</v>
      </c>
      <c r="BT68" s="24">
        <f t="shared" si="16"/>
        <v>0</v>
      </c>
      <c r="BU68" s="24">
        <f t="shared" si="16"/>
        <v>0</v>
      </c>
      <c r="BV68" s="24">
        <f t="shared" si="18"/>
        <v>0</v>
      </c>
      <c r="BW68" s="24">
        <f t="shared" si="18"/>
        <v>0</v>
      </c>
      <c r="BX68" s="24">
        <f t="shared" si="18"/>
        <v>0</v>
      </c>
      <c r="BY68" s="24">
        <f t="shared" si="18"/>
        <v>0</v>
      </c>
      <c r="BZ68" s="24">
        <f t="shared" si="18"/>
        <v>0</v>
      </c>
      <c r="CA68" s="24">
        <f t="shared" si="18"/>
        <v>0</v>
      </c>
      <c r="CB68" s="24">
        <f t="shared" si="18"/>
        <v>0</v>
      </c>
      <c r="CC68" s="24">
        <f t="shared" si="18"/>
        <v>0</v>
      </c>
      <c r="CD68" s="24">
        <f t="shared" si="18"/>
        <v>0</v>
      </c>
      <c r="CE68" s="24">
        <f t="shared" si="18"/>
        <v>0</v>
      </c>
      <c r="CF68" s="24">
        <f t="shared" si="18"/>
        <v>0</v>
      </c>
      <c r="CG68" s="24">
        <f t="shared" si="18"/>
        <v>0</v>
      </c>
      <c r="CH68" s="24">
        <f t="shared" si="18"/>
        <v>0</v>
      </c>
      <c r="CI68" s="24">
        <f t="shared" si="18"/>
        <v>0</v>
      </c>
      <c r="CJ68" s="24">
        <f t="shared" si="18"/>
        <v>0</v>
      </c>
      <c r="CK68" s="24">
        <f t="shared" si="18"/>
        <v>0</v>
      </c>
      <c r="CL68" s="24">
        <f t="shared" si="18"/>
        <v>0</v>
      </c>
      <c r="CM68" s="24">
        <f t="shared" si="18"/>
        <v>13.914999999999999</v>
      </c>
      <c r="CN68" s="24">
        <f t="shared" si="18"/>
        <v>0</v>
      </c>
      <c r="CO68" s="24">
        <f t="shared" si="18"/>
        <v>0</v>
      </c>
      <c r="CP68" s="24">
        <f t="shared" si="18"/>
        <v>0</v>
      </c>
      <c r="CQ68" s="24">
        <f t="shared" si="18"/>
        <v>0</v>
      </c>
      <c r="CR68" s="24">
        <f t="shared" si="18"/>
        <v>0</v>
      </c>
      <c r="CS68" s="24">
        <f t="shared" si="18"/>
        <v>0</v>
      </c>
      <c r="CT68" s="24">
        <f t="shared" si="18"/>
        <v>0</v>
      </c>
      <c r="CU68" s="24">
        <f t="shared" si="18"/>
        <v>0</v>
      </c>
      <c r="CV68" s="24">
        <f t="shared" si="18"/>
        <v>0</v>
      </c>
      <c r="CW68" s="24">
        <f t="shared" si="18"/>
        <v>0</v>
      </c>
      <c r="CX68" s="24">
        <f t="shared" si="18"/>
        <v>0</v>
      </c>
      <c r="CY68" s="24">
        <f t="shared" si="18"/>
        <v>0</v>
      </c>
      <c r="CZ68" s="24">
        <f t="shared" si="18"/>
        <v>0</v>
      </c>
      <c r="DA68" s="24">
        <f t="shared" si="18"/>
        <v>0</v>
      </c>
      <c r="DB68" s="24">
        <f t="shared" si="18"/>
        <v>0</v>
      </c>
      <c r="DC68" s="24">
        <f t="shared" si="18"/>
        <v>0</v>
      </c>
      <c r="DD68" s="24">
        <f t="shared" si="18"/>
        <v>0</v>
      </c>
      <c r="DE68" s="24">
        <f t="shared" si="18"/>
        <v>0</v>
      </c>
      <c r="DF68" s="24">
        <f t="shared" si="18"/>
        <v>0</v>
      </c>
      <c r="DG68" s="24">
        <f t="shared" si="18"/>
        <v>0</v>
      </c>
      <c r="DH68" s="24">
        <f t="shared" si="18"/>
        <v>0</v>
      </c>
      <c r="DI68" s="24">
        <f t="shared" si="18"/>
        <v>0</v>
      </c>
      <c r="DJ68" s="24">
        <f t="shared" si="18"/>
        <v>0</v>
      </c>
      <c r="DK68" s="24">
        <f t="shared" si="18"/>
        <v>92.778999999999996</v>
      </c>
      <c r="DL68" s="24">
        <f t="shared" si="18"/>
        <v>0</v>
      </c>
      <c r="DM68" s="24">
        <f t="shared" si="18"/>
        <v>0</v>
      </c>
      <c r="DN68" s="24">
        <f t="shared" si="18"/>
        <v>0</v>
      </c>
      <c r="DO68" s="24">
        <f t="shared" si="18"/>
        <v>16.344000000000001</v>
      </c>
      <c r="DP68" s="24">
        <f t="shared" si="18"/>
        <v>0</v>
      </c>
      <c r="DQ68" s="24">
        <f t="shared" si="18"/>
        <v>0</v>
      </c>
      <c r="DR68" s="24">
        <f t="shared" si="18"/>
        <v>0</v>
      </c>
      <c r="DS68" s="24">
        <f t="shared" si="18"/>
        <v>0</v>
      </c>
      <c r="DT68" s="24">
        <f t="shared" si="18"/>
        <v>0</v>
      </c>
      <c r="DU68" s="24">
        <f t="shared" si="18"/>
        <v>0</v>
      </c>
      <c r="DV68" s="24">
        <f t="shared" si="18"/>
        <v>0</v>
      </c>
      <c r="DW68" s="24">
        <f t="shared" si="18"/>
        <v>0</v>
      </c>
      <c r="DX68" s="24">
        <f t="shared" si="18"/>
        <v>0</v>
      </c>
      <c r="DY68" s="24">
        <f>DY70+DY72+DY74+DY76</f>
        <v>30.956000000000003</v>
      </c>
      <c r="DZ68" s="24">
        <f t="shared" si="18"/>
        <v>0</v>
      </c>
      <c r="EA68" s="24">
        <f t="shared" si="18"/>
        <v>0</v>
      </c>
      <c r="EB68" s="24">
        <f t="shared" si="18"/>
        <v>0</v>
      </c>
      <c r="EC68" s="24">
        <f t="shared" si="18"/>
        <v>0</v>
      </c>
      <c r="ED68" s="24">
        <f t="shared" si="18"/>
        <v>0</v>
      </c>
      <c r="EE68" s="24">
        <f t="shared" si="18"/>
        <v>0</v>
      </c>
      <c r="EF68" s="24">
        <f t="shared" si="18"/>
        <v>0</v>
      </c>
      <c r="EG68" s="24">
        <f t="shared" si="18"/>
        <v>0</v>
      </c>
      <c r="EH68" s="24">
        <f t="shared" si="19"/>
        <v>0</v>
      </c>
      <c r="EI68" s="24">
        <f t="shared" si="19"/>
        <v>0</v>
      </c>
      <c r="EJ68" s="24">
        <f t="shared" si="19"/>
        <v>0</v>
      </c>
      <c r="EK68" s="24">
        <f t="shared" si="19"/>
        <v>0</v>
      </c>
      <c r="EL68" s="24">
        <f t="shared" si="19"/>
        <v>0</v>
      </c>
      <c r="EM68" s="24">
        <f t="shared" si="19"/>
        <v>0</v>
      </c>
      <c r="EN68" s="24">
        <f t="shared" si="19"/>
        <v>0</v>
      </c>
      <c r="EO68" s="24">
        <f t="shared" si="19"/>
        <v>0</v>
      </c>
      <c r="EP68" s="24">
        <f t="shared" si="19"/>
        <v>0</v>
      </c>
      <c r="EQ68" s="24">
        <f t="shared" si="19"/>
        <v>0</v>
      </c>
      <c r="ER68" s="24">
        <f t="shared" si="19"/>
        <v>0</v>
      </c>
      <c r="ES68" s="24">
        <f t="shared" si="19"/>
        <v>0</v>
      </c>
      <c r="ET68" s="24">
        <f t="shared" si="19"/>
        <v>0</v>
      </c>
      <c r="EU68" s="24">
        <f t="shared" si="19"/>
        <v>0</v>
      </c>
      <c r="EV68" s="24">
        <f t="shared" si="19"/>
        <v>0</v>
      </c>
      <c r="EW68" s="24">
        <f t="shared" si="19"/>
        <v>0</v>
      </c>
      <c r="EX68" s="24">
        <f t="shared" si="19"/>
        <v>0</v>
      </c>
      <c r="EY68" s="24">
        <f t="shared" si="19"/>
        <v>0</v>
      </c>
      <c r="EZ68" s="24">
        <f t="shared" si="19"/>
        <v>0</v>
      </c>
      <c r="FA68" s="24">
        <f t="shared" si="19"/>
        <v>0</v>
      </c>
      <c r="FB68" s="24">
        <f t="shared" si="19"/>
        <v>0</v>
      </c>
      <c r="FC68" s="24">
        <f t="shared" si="19"/>
        <v>0</v>
      </c>
      <c r="FD68" s="24">
        <f t="shared" si="19"/>
        <v>0</v>
      </c>
      <c r="FE68" s="24">
        <f t="shared" si="19"/>
        <v>4.1760000000000002</v>
      </c>
      <c r="FF68" s="24">
        <f t="shared" si="19"/>
        <v>0</v>
      </c>
      <c r="FG68" s="24">
        <f t="shared" si="19"/>
        <v>9.8650000000000002</v>
      </c>
      <c r="FH68" s="24">
        <f>FH70+FH72+FH74+FH76</f>
        <v>0</v>
      </c>
      <c r="FI68" s="24">
        <f>FI70+FI72+FI74+FI76</f>
        <v>0</v>
      </c>
      <c r="FJ68" s="24">
        <f t="shared" si="19"/>
        <v>0</v>
      </c>
      <c r="FK68" s="24">
        <f t="shared" si="19"/>
        <v>0</v>
      </c>
      <c r="FL68" s="24">
        <f>FL70+FL72+FL74+FL76</f>
        <v>0</v>
      </c>
      <c r="FM68" s="24">
        <f t="shared" si="19"/>
        <v>19.29</v>
      </c>
      <c r="FN68" s="24">
        <f t="shared" si="19"/>
        <v>0</v>
      </c>
      <c r="FO68" s="24">
        <f t="shared" si="19"/>
        <v>0</v>
      </c>
      <c r="FP68" s="24">
        <f t="shared" si="19"/>
        <v>0</v>
      </c>
      <c r="FQ68" s="24">
        <f t="shared" si="19"/>
        <v>0</v>
      </c>
      <c r="FR68" s="24">
        <f t="shared" si="19"/>
        <v>18.940000000000001</v>
      </c>
      <c r="FS68" s="24">
        <f t="shared" si="19"/>
        <v>0</v>
      </c>
      <c r="FT68" s="24">
        <f t="shared" si="19"/>
        <v>9.4969999999999999</v>
      </c>
      <c r="FU68" s="24">
        <f t="shared" si="19"/>
        <v>0</v>
      </c>
      <c r="FV68" s="24">
        <f t="shared" si="19"/>
        <v>0</v>
      </c>
      <c r="FW68" s="24">
        <f t="shared" si="19"/>
        <v>0</v>
      </c>
      <c r="FX68" s="24">
        <f t="shared" si="19"/>
        <v>0</v>
      </c>
      <c r="FY68" s="24">
        <f t="shared" si="19"/>
        <v>0</v>
      </c>
      <c r="FZ68" s="24">
        <f t="shared" si="19"/>
        <v>0</v>
      </c>
      <c r="GA68" s="24">
        <f t="shared" si="19"/>
        <v>0</v>
      </c>
      <c r="GB68" s="24">
        <f t="shared" si="19"/>
        <v>0</v>
      </c>
      <c r="GC68" s="24">
        <f t="shared" si="19"/>
        <v>0</v>
      </c>
      <c r="GD68" s="24">
        <f t="shared" si="19"/>
        <v>0</v>
      </c>
      <c r="GE68" s="24">
        <f t="shared" si="19"/>
        <v>0</v>
      </c>
      <c r="GF68" s="24">
        <f t="shared" si="19"/>
        <v>0</v>
      </c>
      <c r="GG68" s="24">
        <f t="shared" si="19"/>
        <v>0</v>
      </c>
      <c r="GH68" s="24">
        <f t="shared" si="19"/>
        <v>0</v>
      </c>
      <c r="GI68" s="24">
        <f t="shared" si="19"/>
        <v>0</v>
      </c>
      <c r="GJ68" s="24">
        <f t="shared" si="19"/>
        <v>0</v>
      </c>
      <c r="GK68" s="24">
        <f t="shared" si="19"/>
        <v>0</v>
      </c>
      <c r="GL68" s="24">
        <f t="shared" si="19"/>
        <v>0</v>
      </c>
      <c r="GM68" s="24">
        <f t="shared" si="19"/>
        <v>0</v>
      </c>
      <c r="GN68" s="24">
        <f t="shared" si="19"/>
        <v>2.5539999999999998</v>
      </c>
      <c r="GO68" s="24">
        <f t="shared" si="19"/>
        <v>0</v>
      </c>
      <c r="GP68" s="24">
        <f t="shared" si="19"/>
        <v>0</v>
      </c>
      <c r="GQ68" s="24">
        <f t="shared" si="19"/>
        <v>0</v>
      </c>
      <c r="GR68" s="24">
        <f t="shared" si="19"/>
        <v>0</v>
      </c>
      <c r="GS68" s="24">
        <f t="shared" si="19"/>
        <v>0</v>
      </c>
      <c r="GT68" s="24">
        <f t="shared" si="19"/>
        <v>0</v>
      </c>
      <c r="GU68" s="24">
        <f t="shared" si="19"/>
        <v>0</v>
      </c>
      <c r="GV68" s="24">
        <f t="shared" si="19"/>
        <v>0</v>
      </c>
      <c r="GW68" s="24">
        <f t="shared" si="20"/>
        <v>0</v>
      </c>
      <c r="GX68" s="24">
        <v>0</v>
      </c>
      <c r="GY68" s="24">
        <f t="shared" si="20"/>
        <v>0</v>
      </c>
      <c r="GZ68" s="24">
        <f t="shared" si="20"/>
        <v>0</v>
      </c>
      <c r="HA68" s="24">
        <f t="shared" si="20"/>
        <v>25.062999999999999</v>
      </c>
      <c r="HB68" s="24">
        <f t="shared" si="20"/>
        <v>0</v>
      </c>
      <c r="HC68" s="24">
        <f t="shared" si="20"/>
        <v>0</v>
      </c>
      <c r="HD68" s="24">
        <f t="shared" si="20"/>
        <v>0</v>
      </c>
      <c r="HE68" s="24">
        <f t="shared" si="20"/>
        <v>0</v>
      </c>
      <c r="HF68" s="24">
        <f t="shared" si="20"/>
        <v>0</v>
      </c>
      <c r="HG68" s="24">
        <f t="shared" si="20"/>
        <v>0</v>
      </c>
      <c r="HH68" s="24">
        <f t="shared" si="20"/>
        <v>0</v>
      </c>
      <c r="HI68" s="24">
        <f t="shared" si="20"/>
        <v>0</v>
      </c>
      <c r="HJ68" s="24">
        <f t="shared" si="20"/>
        <v>0</v>
      </c>
      <c r="HK68" s="24">
        <f t="shared" si="20"/>
        <v>0</v>
      </c>
      <c r="HL68" s="24">
        <f t="shared" si="20"/>
        <v>0</v>
      </c>
      <c r="HM68" s="24">
        <f t="shared" si="20"/>
        <v>0</v>
      </c>
      <c r="HN68" s="24">
        <f t="shared" si="20"/>
        <v>0</v>
      </c>
      <c r="HO68" s="24">
        <f t="shared" si="20"/>
        <v>123.24</v>
      </c>
      <c r="HP68" s="24">
        <f t="shared" si="20"/>
        <v>0</v>
      </c>
      <c r="HQ68" s="24">
        <f t="shared" si="20"/>
        <v>5.0629999999999997</v>
      </c>
      <c r="HR68" s="24">
        <f t="shared" si="20"/>
        <v>4.9320000000000004</v>
      </c>
      <c r="HS68" s="24">
        <f t="shared" si="20"/>
        <v>0</v>
      </c>
      <c r="HT68" s="24">
        <f t="shared" si="20"/>
        <v>0</v>
      </c>
      <c r="HU68" s="24">
        <f t="shared" si="20"/>
        <v>0</v>
      </c>
      <c r="HV68" s="24">
        <f t="shared" si="20"/>
        <v>0</v>
      </c>
      <c r="HW68" s="24">
        <f t="shared" si="20"/>
        <v>0</v>
      </c>
      <c r="HX68" s="24">
        <f t="shared" si="20"/>
        <v>0</v>
      </c>
      <c r="HY68" s="24">
        <f t="shared" si="20"/>
        <v>0</v>
      </c>
      <c r="HZ68" s="24">
        <f t="shared" si="20"/>
        <v>1.9730000000000001</v>
      </c>
      <c r="IA68" s="24">
        <f t="shared" si="20"/>
        <v>0</v>
      </c>
      <c r="IB68" s="24">
        <f t="shared" si="20"/>
        <v>0</v>
      </c>
      <c r="IC68" s="24">
        <f t="shared" si="20"/>
        <v>0</v>
      </c>
      <c r="ID68" s="24">
        <f t="shared" si="20"/>
        <v>52.765000000000001</v>
      </c>
      <c r="IE68" s="24">
        <f t="shared" si="20"/>
        <v>0</v>
      </c>
      <c r="IF68" s="24">
        <f t="shared" si="20"/>
        <v>0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24">
        <f>E69+F69</f>
        <v>3.7999999999999999E-2</v>
      </c>
      <c r="E69" s="24">
        <f>SUM(G69:IF69)</f>
        <v>3.7999999999999999E-2</v>
      </c>
      <c r="F69" s="25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>
        <v>1.4999999999999999E-2</v>
      </c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59"/>
      <c r="DA69" s="58"/>
      <c r="DB69" s="17"/>
      <c r="DC69" s="17"/>
      <c r="DD69" s="17"/>
      <c r="DE69" s="17"/>
      <c r="DF69" s="17"/>
      <c r="DG69" s="17"/>
      <c r="DH69" s="17"/>
      <c r="DI69" s="17"/>
      <c r="DJ69" s="17"/>
      <c r="DK69" s="59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>
        <v>1.2999999999999999E-2</v>
      </c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>
        <v>3.0000000000000001E-3</v>
      </c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>
        <v>7.0000000000000001E-3</v>
      </c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</row>
    <row r="70" spans="1:240" ht="13.5" customHeight="1">
      <c r="A70" s="15"/>
      <c r="B70" s="53"/>
      <c r="C70" s="16" t="s">
        <v>17</v>
      </c>
      <c r="D70" s="24">
        <f t="shared" si="21"/>
        <v>30.556999999999995</v>
      </c>
      <c r="E70" s="24">
        <f t="shared" ref="E70:E80" si="22">SUM(G70:IF70)</f>
        <v>30.556999999999995</v>
      </c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>
        <v>12.292</v>
      </c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56"/>
      <c r="DA70" s="58"/>
      <c r="DB70" s="17"/>
      <c r="DC70" s="17"/>
      <c r="DD70" s="17"/>
      <c r="DE70" s="17"/>
      <c r="DF70" s="17"/>
      <c r="DG70" s="17"/>
      <c r="DH70" s="17"/>
      <c r="DI70" s="17"/>
      <c r="DJ70" s="17"/>
      <c r="DK70" s="56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>
        <v>9.6449999999999996</v>
      </c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>
        <v>2.5539999999999998</v>
      </c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>
        <v>6.0659999999999998</v>
      </c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</row>
    <row r="71" spans="1:240" ht="13.5" customHeight="1">
      <c r="A71" s="15" t="s">
        <v>92</v>
      </c>
      <c r="B71" s="53" t="s">
        <v>93</v>
      </c>
      <c r="C71" s="16" t="s">
        <v>45</v>
      </c>
      <c r="D71" s="24">
        <f t="shared" si="21"/>
        <v>0.20500000000000002</v>
      </c>
      <c r="E71" s="24">
        <f t="shared" si="22"/>
        <v>0.20500000000000002</v>
      </c>
      <c r="F71" s="25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58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>
        <v>2E-3</v>
      </c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59"/>
      <c r="DA71" s="58"/>
      <c r="DB71" s="17"/>
      <c r="DC71" s="17"/>
      <c r="DD71" s="17"/>
      <c r="DE71" s="17"/>
      <c r="DF71" s="17"/>
      <c r="DG71" s="17"/>
      <c r="DH71" s="17"/>
      <c r="DI71" s="17"/>
      <c r="DJ71" s="17"/>
      <c r="DK71" s="59">
        <v>4.8000000000000001E-2</v>
      </c>
      <c r="DL71" s="17"/>
      <c r="DM71" s="17"/>
      <c r="DN71" s="17"/>
      <c r="DO71" s="17">
        <v>6.0000000000000001E-3</v>
      </c>
      <c r="DP71" s="17"/>
      <c r="DQ71" s="17"/>
      <c r="DR71" s="17"/>
      <c r="DS71" s="17"/>
      <c r="DT71" s="17"/>
      <c r="DU71" s="17"/>
      <c r="DV71" s="17"/>
      <c r="DW71" s="17"/>
      <c r="DX71" s="17"/>
      <c r="DY71" s="17">
        <v>1.6E-2</v>
      </c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>
        <v>5.0000000000000001E-3</v>
      </c>
      <c r="FF71" s="17"/>
      <c r="FG71" s="17"/>
      <c r="FH71" s="17"/>
      <c r="FI71" s="17"/>
      <c r="FJ71" s="17"/>
      <c r="FK71" s="17"/>
      <c r="FL71" s="17"/>
      <c r="FM71" s="17">
        <v>1.2999999999999999E-2</v>
      </c>
      <c r="FN71" s="17"/>
      <c r="FO71" s="17"/>
      <c r="FP71" s="17"/>
      <c r="FQ71" s="17"/>
      <c r="FR71" s="17"/>
      <c r="FS71" s="17"/>
      <c r="FT71" s="17">
        <v>1.0999999999999999E-2</v>
      </c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>
        <v>0.03</v>
      </c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>
        <f>0.056+0.008</f>
        <v>6.4000000000000001E-2</v>
      </c>
      <c r="HP71" s="17"/>
      <c r="HQ71" s="17">
        <v>5.0000000000000001E-3</v>
      </c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>
        <v>5.0000000000000001E-3</v>
      </c>
      <c r="IE71" s="17"/>
      <c r="IF71" s="17"/>
    </row>
    <row r="72" spans="1:240" ht="13.5" customHeight="1">
      <c r="A72" s="15"/>
      <c r="B72" s="53"/>
      <c r="C72" s="16" t="s">
        <v>17</v>
      </c>
      <c r="D72" s="24">
        <f t="shared" si="21"/>
        <v>289.65599999999995</v>
      </c>
      <c r="E72" s="24">
        <f t="shared" si="22"/>
        <v>289.65599999999995</v>
      </c>
      <c r="F72" s="25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58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>
        <v>1.84</v>
      </c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56"/>
      <c r="DA72" s="58"/>
      <c r="DB72" s="17"/>
      <c r="DC72" s="17"/>
      <c r="DD72" s="17"/>
      <c r="DE72" s="17"/>
      <c r="DF72" s="17"/>
      <c r="DG72" s="17"/>
      <c r="DH72" s="17"/>
      <c r="DI72" s="17"/>
      <c r="DJ72" s="17"/>
      <c r="DK72" s="56">
        <v>92.778999999999996</v>
      </c>
      <c r="DL72" s="17"/>
      <c r="DM72" s="17"/>
      <c r="DN72" s="17"/>
      <c r="DO72" s="17">
        <v>5.5209999999999999</v>
      </c>
      <c r="DP72" s="17"/>
      <c r="DQ72" s="17"/>
      <c r="DR72" s="17"/>
      <c r="DS72" s="17"/>
      <c r="DT72" s="17"/>
      <c r="DU72" s="17"/>
      <c r="DV72" s="17"/>
      <c r="DW72" s="17"/>
      <c r="DX72" s="17"/>
      <c r="DY72" s="17">
        <v>14.722</v>
      </c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>
        <v>4.1760000000000002</v>
      </c>
      <c r="FF72" s="17"/>
      <c r="FG72" s="17"/>
      <c r="FH72" s="17"/>
      <c r="FI72" s="17"/>
      <c r="FJ72" s="17"/>
      <c r="FK72" s="17"/>
      <c r="FL72" s="17"/>
      <c r="FM72" s="17">
        <v>9.6449999999999996</v>
      </c>
      <c r="FN72" s="17"/>
      <c r="FO72" s="17"/>
      <c r="FP72" s="17"/>
      <c r="FQ72" s="17"/>
      <c r="FR72" s="17"/>
      <c r="FS72" s="17"/>
      <c r="FT72" s="17">
        <v>9.4969999999999999</v>
      </c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>
        <v>25.062999999999999</v>
      </c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>
        <f>110.336+6.838</f>
        <v>117.17399999999999</v>
      </c>
      <c r="HP72" s="17"/>
      <c r="HQ72" s="17">
        <v>5.0629999999999997</v>
      </c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>
        <v>4.1760000000000002</v>
      </c>
      <c r="IE72" s="17"/>
      <c r="IF72" s="17"/>
    </row>
    <row r="73" spans="1:240" ht="13.5" customHeight="1">
      <c r="A73" s="15" t="s">
        <v>94</v>
      </c>
      <c r="B73" s="53" t="s">
        <v>95</v>
      </c>
      <c r="C73" s="16" t="s">
        <v>45</v>
      </c>
      <c r="D73" s="24">
        <f t="shared" si="21"/>
        <v>9.6000000000000002E-2</v>
      </c>
      <c r="E73" s="24">
        <f t="shared" si="22"/>
        <v>9.6000000000000002E-2</v>
      </c>
      <c r="F73" s="25"/>
      <c r="G73" s="17"/>
      <c r="H73" s="17"/>
      <c r="I73" s="17"/>
      <c r="J73" s="17"/>
      <c r="K73" s="17">
        <v>5.0000000000000001E-3</v>
      </c>
      <c r="L73" s="17"/>
      <c r="M73" s="17"/>
      <c r="N73" s="17"/>
      <c r="O73" s="17"/>
      <c r="P73" s="17"/>
      <c r="Q73" s="17"/>
      <c r="R73" s="17"/>
      <c r="S73" s="17"/>
      <c r="T73" s="17"/>
      <c r="U73" s="17">
        <v>6.0000000000000001E-3</v>
      </c>
      <c r="V73" s="17"/>
      <c r="W73" s="17"/>
      <c r="X73" s="17"/>
      <c r="Y73" s="17"/>
      <c r="Z73" s="17"/>
      <c r="AA73" s="58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>
        <v>5.0000000000000001E-3</v>
      </c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59"/>
      <c r="DA73" s="58"/>
      <c r="DB73" s="17"/>
      <c r="DC73" s="17"/>
      <c r="DD73" s="17"/>
      <c r="DE73" s="17"/>
      <c r="DF73" s="17"/>
      <c r="DG73" s="17"/>
      <c r="DH73" s="17"/>
      <c r="DI73" s="17"/>
      <c r="DJ73" s="17"/>
      <c r="DK73" s="59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>
        <v>0.01</v>
      </c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>
        <v>5.0000000000000001E-3</v>
      </c>
      <c r="HS73" s="17"/>
      <c r="HT73" s="17"/>
      <c r="HU73" s="17"/>
      <c r="HV73" s="17"/>
      <c r="HW73" s="17"/>
      <c r="HX73" s="17"/>
      <c r="HY73" s="17"/>
      <c r="HZ73" s="17">
        <v>2E-3</v>
      </c>
      <c r="IA73" s="17"/>
      <c r="IB73" s="17"/>
      <c r="IC73" s="17"/>
      <c r="ID73" s="17">
        <v>6.3E-2</v>
      </c>
      <c r="IE73" s="17"/>
      <c r="IF73" s="17"/>
    </row>
    <row r="74" spans="1:240" ht="13.5" customHeight="1">
      <c r="A74" s="15"/>
      <c r="B74" s="53"/>
      <c r="C74" s="16" t="s">
        <v>17</v>
      </c>
      <c r="D74" s="24">
        <f t="shared" si="21"/>
        <v>81.140999999999991</v>
      </c>
      <c r="E74" s="24">
        <f t="shared" si="22"/>
        <v>81.140999999999991</v>
      </c>
      <c r="F74" s="25"/>
      <c r="G74" s="17"/>
      <c r="H74" s="17"/>
      <c r="I74" s="17"/>
      <c r="J74" s="17"/>
      <c r="K74" s="17">
        <v>4.9320000000000004</v>
      </c>
      <c r="L74" s="17"/>
      <c r="M74" s="17"/>
      <c r="N74" s="17"/>
      <c r="O74" s="17"/>
      <c r="P74" s="17"/>
      <c r="Q74" s="17"/>
      <c r="R74" s="17"/>
      <c r="S74" s="17"/>
      <c r="T74" s="17"/>
      <c r="U74" s="17">
        <v>5.9180000000000001</v>
      </c>
      <c r="V74" s="17"/>
      <c r="W74" s="17"/>
      <c r="X74" s="17"/>
      <c r="Y74" s="17"/>
      <c r="Z74" s="17"/>
      <c r="AA74" s="58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>
        <v>4.9320000000000004</v>
      </c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56"/>
      <c r="DA74" s="58"/>
      <c r="DB74" s="17"/>
      <c r="DC74" s="17"/>
      <c r="DD74" s="17"/>
      <c r="DE74" s="17"/>
      <c r="DF74" s="17"/>
      <c r="DG74" s="17"/>
      <c r="DH74" s="17"/>
      <c r="DI74" s="17"/>
      <c r="DJ74" s="17"/>
      <c r="DK74" s="56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>
        <v>9.8650000000000002</v>
      </c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>
        <v>4.9320000000000004</v>
      </c>
      <c r="HS74" s="17"/>
      <c r="HT74" s="17"/>
      <c r="HU74" s="17"/>
      <c r="HV74" s="17"/>
      <c r="HW74" s="17"/>
      <c r="HX74" s="17"/>
      <c r="HY74" s="17"/>
      <c r="HZ74" s="17">
        <v>1.9730000000000001</v>
      </c>
      <c r="IA74" s="17"/>
      <c r="IB74" s="17"/>
      <c r="IC74" s="17"/>
      <c r="ID74" s="17">
        <v>48.588999999999999</v>
      </c>
      <c r="IE74" s="17"/>
      <c r="IF74" s="17"/>
    </row>
    <row r="75" spans="1:240" ht="13.5" customHeight="1">
      <c r="A75" s="15" t="s">
        <v>96</v>
      </c>
      <c r="B75" s="53" t="s">
        <v>97</v>
      </c>
      <c r="C75" s="16" t="s">
        <v>45</v>
      </c>
      <c r="D75" s="24">
        <f t="shared" si="21"/>
        <v>3.5000000000000003E-2</v>
      </c>
      <c r="E75" s="24">
        <f t="shared" si="22"/>
        <v>3.5000000000000003E-2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>
        <v>1E-3</v>
      </c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59"/>
      <c r="DA75" s="58"/>
      <c r="DB75" s="17"/>
      <c r="DC75" s="17"/>
      <c r="DD75" s="17"/>
      <c r="DE75" s="17"/>
      <c r="DF75" s="17"/>
      <c r="DG75" s="17"/>
      <c r="DH75" s="17"/>
      <c r="DI75" s="17"/>
      <c r="DJ75" s="17"/>
      <c r="DK75" s="59"/>
      <c r="DL75" s="17"/>
      <c r="DM75" s="17"/>
      <c r="DN75" s="17"/>
      <c r="DO75" s="17">
        <v>8.0000000000000002E-3</v>
      </c>
      <c r="DP75" s="17"/>
      <c r="DQ75" s="17"/>
      <c r="DR75" s="17"/>
      <c r="DS75" s="17"/>
      <c r="DT75" s="17"/>
      <c r="DU75" s="17"/>
      <c r="DV75" s="17"/>
      <c r="DW75" s="17"/>
      <c r="DX75" s="17"/>
      <c r="DY75" s="17">
        <v>1.2E-2</v>
      </c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>
        <v>1.4E-2</v>
      </c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</row>
    <row r="76" spans="1:240" ht="13.5" customHeight="1">
      <c r="A76" s="15"/>
      <c r="B76" s="53"/>
      <c r="C76" s="16" t="s">
        <v>17</v>
      </c>
      <c r="D76" s="24">
        <f t="shared" si="21"/>
        <v>47.620000000000005</v>
      </c>
      <c r="E76" s="24">
        <f t="shared" si="22"/>
        <v>47.620000000000005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58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>
        <v>1.623</v>
      </c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56"/>
      <c r="DA76" s="58"/>
      <c r="DB76" s="17"/>
      <c r="DC76" s="17"/>
      <c r="DD76" s="17"/>
      <c r="DE76" s="17"/>
      <c r="DF76" s="17"/>
      <c r="DG76" s="17"/>
      <c r="DH76" s="17"/>
      <c r="DI76" s="17"/>
      <c r="DJ76" s="17"/>
      <c r="DK76" s="56"/>
      <c r="DL76" s="17"/>
      <c r="DM76" s="17"/>
      <c r="DN76" s="17"/>
      <c r="DO76" s="17">
        <v>10.823</v>
      </c>
      <c r="DP76" s="17"/>
      <c r="DQ76" s="17"/>
      <c r="DR76" s="17"/>
      <c r="DS76" s="17"/>
      <c r="DT76" s="17"/>
      <c r="DU76" s="17"/>
      <c r="DV76" s="17"/>
      <c r="DW76" s="17"/>
      <c r="DX76" s="17"/>
      <c r="DY76" s="17">
        <v>16.234000000000002</v>
      </c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>
        <v>18.940000000000001</v>
      </c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</row>
    <row r="77" spans="1:240" ht="13.5" customHeight="1">
      <c r="A77" s="15" t="s">
        <v>98</v>
      </c>
      <c r="B77" s="53" t="s">
        <v>99</v>
      </c>
      <c r="C77" s="16" t="s">
        <v>40</v>
      </c>
      <c r="D77" s="25">
        <f t="shared" si="21"/>
        <v>11</v>
      </c>
      <c r="E77" s="25">
        <f t="shared" si="22"/>
        <v>11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>
        <v>1</v>
      </c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56">
        <v>2</v>
      </c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>
        <v>1</v>
      </c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>
        <v>7</v>
      </c>
      <c r="IE77" s="17"/>
      <c r="IF77" s="17"/>
    </row>
    <row r="78" spans="1:240" ht="13.5" customHeight="1">
      <c r="A78" s="15"/>
      <c r="B78" s="53"/>
      <c r="C78" s="16" t="s">
        <v>17</v>
      </c>
      <c r="D78" s="25">
        <f t="shared" si="21"/>
        <v>15.516000000000002</v>
      </c>
      <c r="E78" s="25">
        <f t="shared" si="22"/>
        <v>15.516000000000002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>
        <v>1.69</v>
      </c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/>
      <c r="DC78" s="17"/>
      <c r="DD78" s="17"/>
      <c r="DE78" s="17"/>
      <c r="DF78" s="17"/>
      <c r="DG78" s="17"/>
      <c r="DH78" s="17"/>
      <c r="DI78" s="17"/>
      <c r="DJ78" s="17"/>
      <c r="DK78" s="56">
        <v>2.7650000000000001</v>
      </c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>
        <v>1.383</v>
      </c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>
        <v>9.6780000000000008</v>
      </c>
      <c r="IE78" s="17"/>
      <c r="IF78" s="17"/>
    </row>
    <row r="79" spans="1:240" ht="13.5" customHeight="1">
      <c r="A79" s="15" t="s">
        <v>100</v>
      </c>
      <c r="B79" s="54" t="s">
        <v>101</v>
      </c>
      <c r="C79" s="16" t="s">
        <v>40</v>
      </c>
      <c r="D79" s="25">
        <f t="shared" si="21"/>
        <v>112</v>
      </c>
      <c r="E79" s="25">
        <f t="shared" si="22"/>
        <v>112</v>
      </c>
      <c r="F79" s="25"/>
      <c r="G79" s="17"/>
      <c r="H79" s="17"/>
      <c r="I79" s="17"/>
      <c r="J79" s="17"/>
      <c r="K79" s="17">
        <v>2</v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>
        <v>3</v>
      </c>
      <c r="BP79" s="17"/>
      <c r="BQ79" s="17"/>
      <c r="BR79" s="17"/>
      <c r="BS79" s="17"/>
      <c r="BT79" s="17"/>
      <c r="BU79" s="17">
        <v>1</v>
      </c>
      <c r="BV79" s="17"/>
      <c r="BW79" s="17"/>
      <c r="BX79" s="17"/>
      <c r="BY79" s="17"/>
      <c r="BZ79" s="17"/>
      <c r="CA79" s="17"/>
      <c r="CB79" s="17"/>
      <c r="CC79" s="17">
        <v>1</v>
      </c>
      <c r="CD79" s="17">
        <v>9</v>
      </c>
      <c r="CE79" s="17"/>
      <c r="CF79" s="17"/>
      <c r="CG79" s="17"/>
      <c r="CH79" s="17"/>
      <c r="CI79" s="17"/>
      <c r="CJ79" s="17"/>
      <c r="CK79" s="17"/>
      <c r="CL79" s="17"/>
      <c r="CM79" s="17">
        <v>10</v>
      </c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56"/>
      <c r="DA79" s="58"/>
      <c r="DB79" s="17"/>
      <c r="DC79" s="17"/>
      <c r="DD79" s="17"/>
      <c r="DE79" s="17"/>
      <c r="DF79" s="17"/>
      <c r="DG79" s="17"/>
      <c r="DH79" s="17"/>
      <c r="DI79" s="17"/>
      <c r="DJ79" s="17"/>
      <c r="DK79" s="56">
        <v>24</v>
      </c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>
        <v>1</v>
      </c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>
        <v>2</v>
      </c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>
        <f>30+2</f>
        <v>32</v>
      </c>
      <c r="HP79" s="17"/>
      <c r="HQ79" s="17">
        <v>1</v>
      </c>
      <c r="HR79" s="17"/>
      <c r="HS79" s="17"/>
      <c r="HT79" s="17"/>
      <c r="HU79" s="17"/>
      <c r="HV79" s="17">
        <v>1</v>
      </c>
      <c r="HW79" s="17"/>
      <c r="HX79" s="17">
        <v>2</v>
      </c>
      <c r="HY79" s="17"/>
      <c r="HZ79" s="17">
        <v>2</v>
      </c>
      <c r="IA79" s="17"/>
      <c r="IB79" s="17"/>
      <c r="IC79" s="17"/>
      <c r="ID79" s="17">
        <v>21</v>
      </c>
      <c r="IE79" s="17"/>
      <c r="IF79" s="17"/>
    </row>
    <row r="80" spans="1:240" ht="13.5" customHeight="1">
      <c r="A80" s="15"/>
      <c r="B80" s="54"/>
      <c r="C80" s="16" t="s">
        <v>17</v>
      </c>
      <c r="D80" s="25">
        <f>E80+F80</f>
        <v>62.841000000000001</v>
      </c>
      <c r="E80" s="25">
        <f t="shared" si="22"/>
        <v>62.841000000000001</v>
      </c>
      <c r="F80" s="25"/>
      <c r="G80" s="17"/>
      <c r="H80" s="17"/>
      <c r="I80" s="17"/>
      <c r="J80" s="17"/>
      <c r="K80" s="17">
        <v>1.0509999999999999</v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>
        <v>1.732</v>
      </c>
      <c r="BP80" s="17"/>
      <c r="BQ80" s="17"/>
      <c r="BR80" s="17"/>
      <c r="BS80" s="17"/>
      <c r="BT80" s="17"/>
      <c r="BU80" s="17">
        <v>0.68100000000000005</v>
      </c>
      <c r="BV80" s="17"/>
      <c r="BW80" s="17"/>
      <c r="BX80" s="17"/>
      <c r="BY80" s="17"/>
      <c r="BZ80" s="17"/>
      <c r="CA80" s="17"/>
      <c r="CB80" s="17"/>
      <c r="CC80" s="17">
        <v>0.68100000000000005</v>
      </c>
      <c r="CD80" s="17">
        <v>3.3220000000000001</v>
      </c>
      <c r="CE80" s="17"/>
      <c r="CF80" s="17"/>
      <c r="CG80" s="17"/>
      <c r="CH80" s="17"/>
      <c r="CI80" s="17"/>
      <c r="CJ80" s="17"/>
      <c r="CK80" s="17"/>
      <c r="CL80" s="17"/>
      <c r="CM80" s="17">
        <v>5.2590000000000003</v>
      </c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56"/>
      <c r="DA80" s="58"/>
      <c r="DB80" s="17"/>
      <c r="DC80" s="17"/>
      <c r="DD80" s="17"/>
      <c r="DE80" s="17"/>
      <c r="DF80" s="17"/>
      <c r="DG80" s="17"/>
      <c r="DH80" s="17"/>
      <c r="DI80" s="17"/>
      <c r="DJ80" s="17"/>
      <c r="DK80" s="56">
        <v>11.631</v>
      </c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>
        <v>0.52600000000000002</v>
      </c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>
        <v>0.94199999999999995</v>
      </c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>
        <f>18.871+1.051</f>
        <v>19.921999999999997</v>
      </c>
      <c r="HP80" s="17"/>
      <c r="HQ80" s="17">
        <v>0.52600000000000002</v>
      </c>
      <c r="HR80" s="17"/>
      <c r="HS80" s="17"/>
      <c r="HT80" s="17"/>
      <c r="HU80" s="17"/>
      <c r="HV80" s="17">
        <v>4.665</v>
      </c>
      <c r="HW80" s="17"/>
      <c r="HX80" s="17">
        <v>1.0509999999999999</v>
      </c>
      <c r="HY80" s="17"/>
      <c r="HZ80" s="17">
        <v>3.181</v>
      </c>
      <c r="IA80" s="17"/>
      <c r="IB80" s="17"/>
      <c r="IC80" s="17"/>
      <c r="ID80" s="17">
        <v>7.6710000000000003</v>
      </c>
      <c r="IE80" s="17"/>
      <c r="IF80" s="17"/>
    </row>
    <row r="81" spans="1:240" s="2" customFormat="1" ht="15" customHeight="1">
      <c r="A81" s="11" t="s">
        <v>102</v>
      </c>
      <c r="B81" s="12" t="s">
        <v>103</v>
      </c>
      <c r="C81" s="13" t="s">
        <v>17</v>
      </c>
      <c r="D81" s="23">
        <f>D83+D85+D87</f>
        <v>384.01400000000012</v>
      </c>
      <c r="E81" s="23">
        <f>E83+E85+E87</f>
        <v>384.01400000000012</v>
      </c>
      <c r="F81" s="23">
        <v>0</v>
      </c>
      <c r="G81" s="23">
        <f t="shared" ref="G81:BU81" si="23">G83+G85+G87</f>
        <v>0</v>
      </c>
      <c r="H81" s="23">
        <f t="shared" si="23"/>
        <v>1.35</v>
      </c>
      <c r="I81" s="23">
        <f t="shared" si="23"/>
        <v>1.35</v>
      </c>
      <c r="J81" s="23">
        <f t="shared" si="23"/>
        <v>0.86699999999999999</v>
      </c>
      <c r="K81" s="23">
        <f t="shared" si="23"/>
        <v>0</v>
      </c>
      <c r="L81" s="23">
        <f t="shared" si="23"/>
        <v>0</v>
      </c>
      <c r="M81" s="23">
        <f t="shared" si="23"/>
        <v>0</v>
      </c>
      <c r="N81" s="23">
        <f t="shared" si="23"/>
        <v>0.86699999999999999</v>
      </c>
      <c r="O81" s="23">
        <f t="shared" si="23"/>
        <v>0.86499999999999999</v>
      </c>
      <c r="P81" s="23">
        <f t="shared" si="23"/>
        <v>0.86499999999999999</v>
      </c>
      <c r="Q81" s="23">
        <f t="shared" si="23"/>
        <v>0.67</v>
      </c>
      <c r="R81" s="23">
        <f t="shared" si="23"/>
        <v>0</v>
      </c>
      <c r="S81" s="23">
        <f t="shared" si="23"/>
        <v>0.86499999999999999</v>
      </c>
      <c r="T81" s="23">
        <f t="shared" si="23"/>
        <v>0</v>
      </c>
      <c r="U81" s="23">
        <f t="shared" si="23"/>
        <v>0</v>
      </c>
      <c r="V81" s="23">
        <f t="shared" si="23"/>
        <v>1.542</v>
      </c>
      <c r="W81" s="23">
        <f t="shared" si="23"/>
        <v>0</v>
      </c>
      <c r="X81" s="23">
        <f t="shared" si="23"/>
        <v>0.67500000000000004</v>
      </c>
      <c r="Y81" s="23">
        <f t="shared" si="23"/>
        <v>0</v>
      </c>
      <c r="Z81" s="23">
        <f t="shared" si="23"/>
        <v>0.86499999999999999</v>
      </c>
      <c r="AA81" s="23">
        <v>0</v>
      </c>
      <c r="AB81" s="23">
        <f t="shared" si="23"/>
        <v>2.15</v>
      </c>
      <c r="AC81" s="23">
        <f t="shared" si="23"/>
        <v>2.5299999999999998</v>
      </c>
      <c r="AD81" s="23">
        <f t="shared" si="23"/>
        <v>0.86699999999999999</v>
      </c>
      <c r="AE81" s="23">
        <f t="shared" si="23"/>
        <v>0</v>
      </c>
      <c r="AF81" s="23">
        <f t="shared" si="23"/>
        <v>0</v>
      </c>
      <c r="AG81" s="23">
        <f t="shared" si="23"/>
        <v>0</v>
      </c>
      <c r="AH81" s="23">
        <f t="shared" si="23"/>
        <v>0</v>
      </c>
      <c r="AI81" s="23">
        <f t="shared" si="23"/>
        <v>0</v>
      </c>
      <c r="AJ81" s="23">
        <f t="shared" si="23"/>
        <v>0</v>
      </c>
      <c r="AK81" s="23">
        <f t="shared" si="23"/>
        <v>0</v>
      </c>
      <c r="AL81" s="23">
        <f t="shared" si="23"/>
        <v>0</v>
      </c>
      <c r="AM81" s="23">
        <f t="shared" si="23"/>
        <v>1.732</v>
      </c>
      <c r="AN81" s="23">
        <f t="shared" si="23"/>
        <v>0</v>
      </c>
      <c r="AO81" s="23">
        <f t="shared" si="23"/>
        <v>0.86699999999999999</v>
      </c>
      <c r="AP81" s="23">
        <f t="shared" si="23"/>
        <v>0.67500000000000004</v>
      </c>
      <c r="AQ81" s="23">
        <f t="shared" si="23"/>
        <v>0</v>
      </c>
      <c r="AR81" s="23">
        <f t="shared" si="23"/>
        <v>0.86699999999999999</v>
      </c>
      <c r="AS81" s="23">
        <f t="shared" si="23"/>
        <v>0</v>
      </c>
      <c r="AT81" s="23">
        <f t="shared" si="23"/>
        <v>0</v>
      </c>
      <c r="AU81" s="23">
        <f t="shared" si="23"/>
        <v>0</v>
      </c>
      <c r="AV81" s="23">
        <f t="shared" si="23"/>
        <v>0</v>
      </c>
      <c r="AW81" s="23">
        <f t="shared" si="23"/>
        <v>0</v>
      </c>
      <c r="AX81" s="23">
        <f t="shared" si="23"/>
        <v>0</v>
      </c>
      <c r="AY81" s="23">
        <v>0</v>
      </c>
      <c r="AZ81" s="23">
        <f t="shared" si="23"/>
        <v>1.35</v>
      </c>
      <c r="BA81" s="23">
        <f t="shared" si="23"/>
        <v>5.73</v>
      </c>
      <c r="BB81" s="23">
        <f t="shared" si="23"/>
        <v>1.54</v>
      </c>
      <c r="BC81" s="23">
        <f t="shared" si="23"/>
        <v>1.54</v>
      </c>
      <c r="BD81" s="23">
        <f t="shared" si="23"/>
        <v>2.2170000000000001</v>
      </c>
      <c r="BE81" s="23">
        <f t="shared" si="23"/>
        <v>2.407</v>
      </c>
      <c r="BF81" s="23">
        <f t="shared" si="23"/>
        <v>1.542</v>
      </c>
      <c r="BG81" s="23">
        <f t="shared" si="23"/>
        <v>10.117000000000001</v>
      </c>
      <c r="BH81" s="23">
        <f t="shared" si="23"/>
        <v>1.0569999999999999</v>
      </c>
      <c r="BI81" s="23">
        <f t="shared" si="23"/>
        <v>1.0569999999999999</v>
      </c>
      <c r="BJ81" s="23">
        <f t="shared" si="23"/>
        <v>1.054</v>
      </c>
      <c r="BK81" s="23">
        <f t="shared" si="23"/>
        <v>5.056</v>
      </c>
      <c r="BL81" s="23">
        <f t="shared" si="23"/>
        <v>1.542</v>
      </c>
      <c r="BM81" s="23">
        <f t="shared" si="23"/>
        <v>1.732</v>
      </c>
      <c r="BN81" s="23">
        <f t="shared" si="23"/>
        <v>1.542</v>
      </c>
      <c r="BO81" s="23">
        <f t="shared" si="23"/>
        <v>0.67500000000000004</v>
      </c>
      <c r="BP81" s="23">
        <f t="shared" si="23"/>
        <v>0</v>
      </c>
      <c r="BQ81" s="23">
        <f t="shared" si="23"/>
        <v>1.732</v>
      </c>
      <c r="BR81" s="23">
        <f t="shared" si="23"/>
        <v>0.86499999999999999</v>
      </c>
      <c r="BS81" s="23">
        <f t="shared" si="23"/>
        <v>1.54</v>
      </c>
      <c r="BT81" s="23">
        <f t="shared" si="23"/>
        <v>0</v>
      </c>
      <c r="BU81" s="23">
        <f t="shared" si="23"/>
        <v>0.86499999999999999</v>
      </c>
      <c r="BV81" s="23">
        <f t="shared" ref="BV81:EG81" si="24">BV83+BV85+BV87</f>
        <v>0</v>
      </c>
      <c r="BW81" s="23">
        <f t="shared" si="24"/>
        <v>1.542</v>
      </c>
      <c r="BX81" s="23">
        <f t="shared" si="24"/>
        <v>1.35</v>
      </c>
      <c r="BY81" s="23">
        <f t="shared" si="24"/>
        <v>1.542</v>
      </c>
      <c r="BZ81" s="23">
        <f t="shared" si="24"/>
        <v>1.0569999999999999</v>
      </c>
      <c r="CA81" s="23">
        <f t="shared" si="24"/>
        <v>0.86699999999999999</v>
      </c>
      <c r="CB81" s="23">
        <f t="shared" si="24"/>
        <v>0.379</v>
      </c>
      <c r="CC81" s="23">
        <f t="shared" si="24"/>
        <v>0.19</v>
      </c>
      <c r="CD81" s="23">
        <f t="shared" si="24"/>
        <v>1.3160000000000001</v>
      </c>
      <c r="CE81" s="23">
        <f t="shared" si="24"/>
        <v>1.7290000000000001</v>
      </c>
      <c r="CF81" s="23">
        <f t="shared" si="24"/>
        <v>0</v>
      </c>
      <c r="CG81" s="23">
        <f t="shared" si="24"/>
        <v>1.54</v>
      </c>
      <c r="CH81" s="23">
        <f t="shared" si="24"/>
        <v>2.3849999999999998</v>
      </c>
      <c r="CI81" s="23">
        <f t="shared" si="24"/>
        <v>1.054</v>
      </c>
      <c r="CJ81" s="23">
        <f t="shared" si="24"/>
        <v>0.86499999999999999</v>
      </c>
      <c r="CK81" s="23">
        <f t="shared" si="24"/>
        <v>0.86699999999999999</v>
      </c>
      <c r="CL81" s="23">
        <f t="shared" si="24"/>
        <v>1.542</v>
      </c>
      <c r="CM81" s="23">
        <f t="shared" si="24"/>
        <v>0.86499999999999999</v>
      </c>
      <c r="CN81" s="23">
        <f t="shared" si="24"/>
        <v>0.86499999999999999</v>
      </c>
      <c r="CO81" s="23">
        <f t="shared" si="24"/>
        <v>1.054</v>
      </c>
      <c r="CP81" s="23">
        <f t="shared" si="24"/>
        <v>1.35</v>
      </c>
      <c r="CQ81" s="23">
        <f t="shared" si="24"/>
        <v>0</v>
      </c>
      <c r="CR81" s="23">
        <f t="shared" si="24"/>
        <v>0.67500000000000004</v>
      </c>
      <c r="CS81" s="23">
        <f t="shared" si="24"/>
        <v>0.379</v>
      </c>
      <c r="CT81" s="23">
        <f t="shared" si="24"/>
        <v>1.35</v>
      </c>
      <c r="CU81" s="23">
        <f t="shared" si="24"/>
        <v>2.5960000000000001</v>
      </c>
      <c r="CV81" s="23">
        <f t="shared" si="24"/>
        <v>0</v>
      </c>
      <c r="CW81" s="23">
        <f t="shared" si="24"/>
        <v>1.35</v>
      </c>
      <c r="CX81" s="23">
        <f t="shared" si="24"/>
        <v>1.542</v>
      </c>
      <c r="CY81" s="23">
        <f t="shared" si="24"/>
        <v>0.86499999999999999</v>
      </c>
      <c r="CZ81" s="23">
        <f t="shared" si="24"/>
        <v>0.86499999999999999</v>
      </c>
      <c r="DA81" s="23">
        <f t="shared" si="24"/>
        <v>1.732</v>
      </c>
      <c r="DB81" s="23">
        <f t="shared" si="24"/>
        <v>0.86499999999999999</v>
      </c>
      <c r="DC81" s="23">
        <f t="shared" si="24"/>
        <v>0</v>
      </c>
      <c r="DD81" s="23">
        <f t="shared" si="24"/>
        <v>0.86699999999999999</v>
      </c>
      <c r="DE81" s="23">
        <f t="shared" si="24"/>
        <v>0.67500000000000004</v>
      </c>
      <c r="DF81" s="23">
        <f t="shared" si="24"/>
        <v>0</v>
      </c>
      <c r="DG81" s="23">
        <f t="shared" si="24"/>
        <v>1.732</v>
      </c>
      <c r="DH81" s="23">
        <f t="shared" si="24"/>
        <v>0.19</v>
      </c>
      <c r="DI81" s="23">
        <f t="shared" si="24"/>
        <v>2.786</v>
      </c>
      <c r="DJ81" s="23">
        <f t="shared" si="24"/>
        <v>4.62</v>
      </c>
      <c r="DK81" s="23">
        <f t="shared" si="24"/>
        <v>4.9939999999999998</v>
      </c>
      <c r="DL81" s="23">
        <f t="shared" si="24"/>
        <v>3.2130000000000001</v>
      </c>
      <c r="DM81" s="23">
        <f t="shared" si="24"/>
        <v>4.3419999999999996</v>
      </c>
      <c r="DN81" s="23">
        <f t="shared" si="24"/>
        <v>4.5339999999999998</v>
      </c>
      <c r="DO81" s="23">
        <f t="shared" si="24"/>
        <v>11.285</v>
      </c>
      <c r="DP81" s="23">
        <f t="shared" si="24"/>
        <v>0</v>
      </c>
      <c r="DQ81" s="23">
        <f t="shared" si="24"/>
        <v>1.732</v>
      </c>
      <c r="DR81" s="23">
        <f t="shared" si="24"/>
        <v>0</v>
      </c>
      <c r="DS81" s="23">
        <f t="shared" si="24"/>
        <v>0.86499999999999999</v>
      </c>
      <c r="DT81" s="23">
        <f t="shared" si="24"/>
        <v>1.71</v>
      </c>
      <c r="DU81" s="23">
        <f t="shared" si="24"/>
        <v>0.86499999999999999</v>
      </c>
      <c r="DV81" s="23">
        <f t="shared" si="24"/>
        <v>1.103</v>
      </c>
      <c r="DW81" s="23">
        <f t="shared" si="24"/>
        <v>4.6920000000000002</v>
      </c>
      <c r="DX81" s="23">
        <f t="shared" si="24"/>
        <v>2.79</v>
      </c>
      <c r="DY81" s="23">
        <f t="shared" si="24"/>
        <v>8.4589999999999996</v>
      </c>
      <c r="DZ81" s="23">
        <f t="shared" si="24"/>
        <v>6.069</v>
      </c>
      <c r="EA81" s="23">
        <f t="shared" si="24"/>
        <v>7.4870000000000001</v>
      </c>
      <c r="EB81" s="23">
        <f t="shared" si="24"/>
        <v>29.893000000000001</v>
      </c>
      <c r="EC81" s="23">
        <f t="shared" si="24"/>
        <v>2.2170000000000001</v>
      </c>
      <c r="ED81" s="23">
        <f t="shared" si="24"/>
        <v>0.379</v>
      </c>
      <c r="EE81" s="23">
        <f t="shared" si="24"/>
        <v>3.2629999999999999</v>
      </c>
      <c r="EF81" s="23">
        <f t="shared" si="24"/>
        <v>2.407</v>
      </c>
      <c r="EG81" s="23">
        <f t="shared" si="24"/>
        <v>3.4649999999999999</v>
      </c>
      <c r="EH81" s="23">
        <f t="shared" ref="EH81:GV81" si="25">EH83+EH85+EH87</f>
        <v>3.8559999999999999</v>
      </c>
      <c r="EI81" s="23">
        <f t="shared" si="25"/>
        <v>3.6909999999999998</v>
      </c>
      <c r="EJ81" s="23">
        <f t="shared" si="25"/>
        <v>1.0569999999999999</v>
      </c>
      <c r="EK81" s="23">
        <f t="shared" si="25"/>
        <v>1.542</v>
      </c>
      <c r="EL81" s="23">
        <f t="shared" si="25"/>
        <v>0.86699999999999999</v>
      </c>
      <c r="EM81" s="23">
        <f t="shared" si="25"/>
        <v>0.86499999999999999</v>
      </c>
      <c r="EN81" s="23">
        <f t="shared" si="25"/>
        <v>3.4660000000000002</v>
      </c>
      <c r="EO81" s="23">
        <f t="shared" si="25"/>
        <v>1.732</v>
      </c>
      <c r="EP81" s="23">
        <f t="shared" si="25"/>
        <v>1.542</v>
      </c>
      <c r="EQ81" s="23">
        <f t="shared" si="25"/>
        <v>2.5019999999999998</v>
      </c>
      <c r="ER81" s="23">
        <f t="shared" si="25"/>
        <v>1.732</v>
      </c>
      <c r="ES81" s="23">
        <f t="shared" si="25"/>
        <v>1.542</v>
      </c>
      <c r="ET81" s="23">
        <f t="shared" si="25"/>
        <v>1.542</v>
      </c>
      <c r="EU81" s="23">
        <f t="shared" si="25"/>
        <v>0.86499999999999999</v>
      </c>
      <c r="EV81" s="23">
        <f t="shared" si="25"/>
        <v>0.88900000000000001</v>
      </c>
      <c r="EW81" s="23">
        <f t="shared" si="25"/>
        <v>1.054</v>
      </c>
      <c r="EX81" s="23">
        <f t="shared" si="25"/>
        <v>3.653</v>
      </c>
      <c r="EY81" s="23">
        <f t="shared" si="25"/>
        <v>1.542</v>
      </c>
      <c r="EZ81" s="23">
        <f t="shared" si="25"/>
        <v>2.1110000000000002</v>
      </c>
      <c r="FA81" s="23">
        <f t="shared" si="25"/>
        <v>1.756</v>
      </c>
      <c r="FB81" s="23">
        <f t="shared" si="25"/>
        <v>0</v>
      </c>
      <c r="FC81" s="23">
        <f t="shared" si="25"/>
        <v>0.214</v>
      </c>
      <c r="FD81" s="23">
        <f t="shared" si="25"/>
        <v>1.542</v>
      </c>
      <c r="FE81" s="23">
        <f t="shared" si="25"/>
        <v>0</v>
      </c>
      <c r="FF81" s="23">
        <f t="shared" si="25"/>
        <v>0.67500000000000004</v>
      </c>
      <c r="FG81" s="23">
        <f t="shared" si="25"/>
        <v>0.67500000000000004</v>
      </c>
      <c r="FH81" s="23">
        <f t="shared" si="25"/>
        <v>2.1629999999999998</v>
      </c>
      <c r="FI81" s="23">
        <f t="shared" si="25"/>
        <v>2.61</v>
      </c>
      <c r="FJ81" s="23">
        <f t="shared" si="25"/>
        <v>0</v>
      </c>
      <c r="FK81" s="23">
        <f t="shared" si="25"/>
        <v>0</v>
      </c>
      <c r="FL81" s="23">
        <f t="shared" si="25"/>
        <v>4.1050000000000004</v>
      </c>
      <c r="FM81" s="23">
        <f t="shared" si="25"/>
        <v>2.891</v>
      </c>
      <c r="FN81" s="23">
        <f t="shared" si="25"/>
        <v>2.5939999999999999</v>
      </c>
      <c r="FO81" s="23">
        <f t="shared" si="25"/>
        <v>6.665</v>
      </c>
      <c r="FP81" s="23">
        <f t="shared" si="25"/>
        <v>1.2450000000000001</v>
      </c>
      <c r="FQ81" s="23">
        <f t="shared" si="25"/>
        <v>3.181</v>
      </c>
      <c r="FR81" s="23">
        <f t="shared" si="25"/>
        <v>2.5960000000000001</v>
      </c>
      <c r="FS81" s="23">
        <f t="shared" si="25"/>
        <v>0.86499999999999999</v>
      </c>
      <c r="FT81" s="23">
        <f t="shared" si="25"/>
        <v>1.054</v>
      </c>
      <c r="FU81" s="23">
        <f t="shared" si="25"/>
        <v>1.054</v>
      </c>
      <c r="FV81" s="23">
        <f t="shared" si="25"/>
        <v>0</v>
      </c>
      <c r="FW81" s="23">
        <f t="shared" si="25"/>
        <v>5.6769999999999996</v>
      </c>
      <c r="FX81" s="23">
        <f t="shared" si="25"/>
        <v>1.542</v>
      </c>
      <c r="FY81" s="23">
        <f t="shared" si="25"/>
        <v>1.542</v>
      </c>
      <c r="FZ81" s="23">
        <f t="shared" si="25"/>
        <v>2.2269999999999999</v>
      </c>
      <c r="GA81" s="23">
        <f t="shared" si="25"/>
        <v>1.542</v>
      </c>
      <c r="GB81" s="23">
        <f t="shared" si="25"/>
        <v>0.86499999999999999</v>
      </c>
      <c r="GC81" s="23">
        <f t="shared" si="25"/>
        <v>1.35</v>
      </c>
      <c r="GD81" s="23">
        <f t="shared" si="25"/>
        <v>1.542</v>
      </c>
      <c r="GE81" s="23">
        <f t="shared" si="25"/>
        <v>0.67500000000000004</v>
      </c>
      <c r="GF81" s="23">
        <f t="shared" si="25"/>
        <v>0.86499999999999999</v>
      </c>
      <c r="GG81" s="23">
        <f t="shared" si="25"/>
        <v>0.86699999999999999</v>
      </c>
      <c r="GH81" s="23">
        <f t="shared" si="25"/>
        <v>1.542</v>
      </c>
      <c r="GI81" s="23">
        <f t="shared" si="25"/>
        <v>1.7290000000000001</v>
      </c>
      <c r="GJ81" s="23">
        <f t="shared" si="25"/>
        <v>0.88900000000000001</v>
      </c>
      <c r="GK81" s="23">
        <f t="shared" si="25"/>
        <v>1.054</v>
      </c>
      <c r="GL81" s="23">
        <f t="shared" si="25"/>
        <v>1.542</v>
      </c>
      <c r="GM81" s="23">
        <f t="shared" si="25"/>
        <v>1.732</v>
      </c>
      <c r="GN81" s="23">
        <f t="shared" si="25"/>
        <v>0.86699999999999999</v>
      </c>
      <c r="GO81" s="23">
        <f t="shared" si="25"/>
        <v>0</v>
      </c>
      <c r="GP81" s="23">
        <f t="shared" si="25"/>
        <v>1.35</v>
      </c>
      <c r="GQ81" s="23">
        <f t="shared" si="25"/>
        <v>0</v>
      </c>
      <c r="GR81" s="23">
        <f t="shared" si="25"/>
        <v>0</v>
      </c>
      <c r="GS81" s="23">
        <f t="shared" si="25"/>
        <v>0.67500000000000004</v>
      </c>
      <c r="GT81" s="23">
        <f t="shared" si="25"/>
        <v>0</v>
      </c>
      <c r="GU81" s="23">
        <f t="shared" si="25"/>
        <v>0</v>
      </c>
      <c r="GV81" s="23">
        <f t="shared" si="25"/>
        <v>0.86499999999999999</v>
      </c>
      <c r="GW81" s="23">
        <f t="shared" ref="GW81:IF81" si="26">GW83+GW85+GW87</f>
        <v>0.86499999999999999</v>
      </c>
      <c r="GX81" s="23">
        <f t="shared" si="26"/>
        <v>0</v>
      </c>
      <c r="GY81" s="23">
        <f t="shared" si="26"/>
        <v>0</v>
      </c>
      <c r="GZ81" s="23">
        <f t="shared" si="26"/>
        <v>0</v>
      </c>
      <c r="HA81" s="23">
        <f t="shared" si="26"/>
        <v>2.024</v>
      </c>
      <c r="HB81" s="23">
        <f t="shared" si="26"/>
        <v>5.056</v>
      </c>
      <c r="HC81" s="23">
        <f t="shared" si="26"/>
        <v>10.983000000000001</v>
      </c>
      <c r="HD81" s="23">
        <f t="shared" si="26"/>
        <v>1.732</v>
      </c>
      <c r="HE81" s="23">
        <f t="shared" si="26"/>
        <v>2.891</v>
      </c>
      <c r="HF81" s="23">
        <f t="shared" si="26"/>
        <v>1.542</v>
      </c>
      <c r="HG81" s="23">
        <f t="shared" si="26"/>
        <v>5.056</v>
      </c>
      <c r="HH81" s="23">
        <f t="shared" si="26"/>
        <v>0</v>
      </c>
      <c r="HI81" s="23">
        <f t="shared" si="26"/>
        <v>0</v>
      </c>
      <c r="HJ81" s="23">
        <f t="shared" si="26"/>
        <v>0</v>
      </c>
      <c r="HK81" s="23">
        <f t="shared" si="26"/>
        <v>0</v>
      </c>
      <c r="HL81" s="23">
        <f t="shared" si="26"/>
        <v>1.54</v>
      </c>
      <c r="HM81" s="23">
        <f t="shared" si="26"/>
        <v>2.407</v>
      </c>
      <c r="HN81" s="23">
        <f t="shared" si="26"/>
        <v>1.54</v>
      </c>
      <c r="HO81" s="23">
        <f t="shared" si="26"/>
        <v>2.5960000000000001</v>
      </c>
      <c r="HP81" s="23">
        <f t="shared" si="26"/>
        <v>3.46</v>
      </c>
      <c r="HQ81" s="23">
        <f t="shared" si="26"/>
        <v>1.732</v>
      </c>
      <c r="HR81" s="23">
        <f t="shared" si="26"/>
        <v>1.054</v>
      </c>
      <c r="HS81" s="23">
        <f t="shared" si="26"/>
        <v>0.86499999999999999</v>
      </c>
      <c r="HT81" s="23">
        <f t="shared" si="26"/>
        <v>1.877</v>
      </c>
      <c r="HU81" s="23">
        <f t="shared" si="26"/>
        <v>0.86499999999999999</v>
      </c>
      <c r="HV81" s="23">
        <f t="shared" si="26"/>
        <v>2.746</v>
      </c>
      <c r="HW81" s="23">
        <f t="shared" si="26"/>
        <v>2.5960000000000001</v>
      </c>
      <c r="HX81" s="23">
        <f t="shared" si="26"/>
        <v>0.86499999999999999</v>
      </c>
      <c r="HY81" s="23">
        <f t="shared" si="26"/>
        <v>1.54</v>
      </c>
      <c r="HZ81" s="23">
        <f t="shared" si="26"/>
        <v>0.86499999999999999</v>
      </c>
      <c r="IA81" s="23">
        <f t="shared" si="26"/>
        <v>2.5960000000000001</v>
      </c>
      <c r="IB81" s="23">
        <f t="shared" si="26"/>
        <v>0</v>
      </c>
      <c r="IC81" s="23">
        <f t="shared" si="26"/>
        <v>1.732</v>
      </c>
      <c r="ID81" s="23">
        <f t="shared" si="26"/>
        <v>1.542</v>
      </c>
      <c r="IE81" s="23">
        <f t="shared" si="26"/>
        <v>0.86499999999999999</v>
      </c>
      <c r="IF81" s="23">
        <f t="shared" si="26"/>
        <v>0.86699999999999999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17">
        <f t="shared" ref="D82:D90" si="27">E82+F82</f>
        <v>0</v>
      </c>
      <c r="E82" s="17">
        <f t="shared" ref="E82:E90" si="28">SUM(G82:IF82)</f>
        <v>0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4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24"/>
      <c r="EQ82" s="17"/>
      <c r="ER82" s="17"/>
      <c r="ES82" s="17"/>
      <c r="ET82" s="17"/>
      <c r="EU82" s="17"/>
      <c r="EV82" s="17"/>
      <c r="EW82" s="25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</row>
    <row r="83" spans="1:240" ht="13.5" customHeight="1">
      <c r="A83" s="27"/>
      <c r="B83" s="53"/>
      <c r="C83" s="16" t="s">
        <v>17</v>
      </c>
      <c r="D83" s="17">
        <f t="shared" si="27"/>
        <v>0</v>
      </c>
      <c r="E83" s="17">
        <f t="shared" si="28"/>
        <v>0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2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25"/>
      <c r="EQ83" s="17"/>
      <c r="ER83" s="17"/>
      <c r="ES83" s="17"/>
      <c r="ET83" s="17"/>
      <c r="EU83" s="17"/>
      <c r="EV83" s="17"/>
      <c r="EW83" s="25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</row>
    <row r="84" spans="1:240" ht="13.5" customHeight="1">
      <c r="A84" s="27">
        <v>26</v>
      </c>
      <c r="B84" s="60" t="s">
        <v>105</v>
      </c>
      <c r="C84" s="28" t="s">
        <v>40</v>
      </c>
      <c r="D84" s="17">
        <f t="shared" si="27"/>
        <v>771</v>
      </c>
      <c r="E84" s="17">
        <f>SUM(G84:IF84)</f>
        <v>771</v>
      </c>
      <c r="F84" s="17"/>
      <c r="G84" s="17"/>
      <c r="H84" s="17">
        <v>2</v>
      </c>
      <c r="I84" s="17">
        <v>2</v>
      </c>
      <c r="J84" s="17">
        <v>1</v>
      </c>
      <c r="K84" s="17"/>
      <c r="L84" s="17"/>
      <c r="M84" s="17"/>
      <c r="N84" s="17">
        <v>1</v>
      </c>
      <c r="O84" s="17">
        <v>2</v>
      </c>
      <c r="P84" s="17">
        <v>2</v>
      </c>
      <c r="Q84" s="17">
        <v>1</v>
      </c>
      <c r="R84" s="17"/>
      <c r="S84" s="17">
        <v>2</v>
      </c>
      <c r="T84" s="17"/>
      <c r="U84" s="17"/>
      <c r="V84" s="17">
        <v>2</v>
      </c>
      <c r="W84" s="17"/>
      <c r="X84" s="17">
        <v>1</v>
      </c>
      <c r="Y84" s="17"/>
      <c r="Z84" s="17">
        <v>2</v>
      </c>
      <c r="AA84" s="17"/>
      <c r="AB84" s="17">
        <v>7</v>
      </c>
      <c r="AC84" s="17">
        <v>9</v>
      </c>
      <c r="AD84" s="17">
        <v>1</v>
      </c>
      <c r="AE84" s="57"/>
      <c r="AF84" s="17"/>
      <c r="AG84" s="17"/>
      <c r="AH84" s="17"/>
      <c r="AI84" s="17"/>
      <c r="AJ84" s="17"/>
      <c r="AK84" s="17"/>
      <c r="AL84" s="17"/>
      <c r="AM84" s="17">
        <v>3</v>
      </c>
      <c r="AN84" s="17"/>
      <c r="AO84" s="17">
        <v>1</v>
      </c>
      <c r="AP84" s="17">
        <v>1</v>
      </c>
      <c r="AQ84" s="17"/>
      <c r="AR84" s="17">
        <v>1</v>
      </c>
      <c r="AS84" s="17"/>
      <c r="AT84" s="17"/>
      <c r="AU84" s="17"/>
      <c r="AV84" s="17"/>
      <c r="AW84" s="17"/>
      <c r="AX84" s="17"/>
      <c r="AY84" s="17"/>
      <c r="AZ84" s="17">
        <v>2</v>
      </c>
      <c r="BA84" s="17">
        <v>10</v>
      </c>
      <c r="BB84" s="17">
        <v>2</v>
      </c>
      <c r="BC84" s="17">
        <v>3</v>
      </c>
      <c r="BD84" s="17">
        <v>3</v>
      </c>
      <c r="BE84" s="17">
        <v>4</v>
      </c>
      <c r="BF84" s="17">
        <v>2</v>
      </c>
      <c r="BG84" s="17">
        <v>18</v>
      </c>
      <c r="BH84" s="17">
        <v>2</v>
      </c>
      <c r="BI84" s="17">
        <v>2</v>
      </c>
      <c r="BJ84" s="17">
        <v>3</v>
      </c>
      <c r="BK84" s="17">
        <v>9</v>
      </c>
      <c r="BL84" s="17">
        <v>2</v>
      </c>
      <c r="BM84" s="17">
        <v>3</v>
      </c>
      <c r="BN84" s="17">
        <v>2</v>
      </c>
      <c r="BO84" s="17">
        <v>1</v>
      </c>
      <c r="BP84" s="17"/>
      <c r="BQ84" s="17">
        <v>3</v>
      </c>
      <c r="BR84" s="17">
        <v>2</v>
      </c>
      <c r="BS84" s="17">
        <v>3</v>
      </c>
      <c r="BT84" s="17"/>
      <c r="BU84" s="17">
        <v>2</v>
      </c>
      <c r="BV84" s="17"/>
      <c r="BW84" s="17">
        <v>2</v>
      </c>
      <c r="BX84" s="17">
        <v>2</v>
      </c>
      <c r="BY84" s="17">
        <v>2</v>
      </c>
      <c r="BZ84" s="17">
        <v>2</v>
      </c>
      <c r="CA84" s="17">
        <v>1</v>
      </c>
      <c r="CB84" s="17">
        <v>2</v>
      </c>
      <c r="CC84" s="17">
        <v>3</v>
      </c>
      <c r="CD84" s="17">
        <v>4</v>
      </c>
      <c r="CE84" s="17">
        <v>4</v>
      </c>
      <c r="CF84" s="17"/>
      <c r="CG84" s="17">
        <v>3</v>
      </c>
      <c r="CH84" s="17">
        <v>4</v>
      </c>
      <c r="CI84" s="17">
        <v>3</v>
      </c>
      <c r="CJ84" s="17">
        <v>2</v>
      </c>
      <c r="CK84" s="17">
        <v>1</v>
      </c>
      <c r="CL84" s="17">
        <v>2</v>
      </c>
      <c r="CM84" s="17">
        <v>2</v>
      </c>
      <c r="CN84" s="17">
        <v>2</v>
      </c>
      <c r="CO84" s="17">
        <v>3</v>
      </c>
      <c r="CP84" s="17">
        <v>2</v>
      </c>
      <c r="CQ84" s="17"/>
      <c r="CR84" s="17">
        <v>1</v>
      </c>
      <c r="CS84" s="17">
        <v>2</v>
      </c>
      <c r="CT84" s="17">
        <v>2</v>
      </c>
      <c r="CU84" s="17">
        <v>5</v>
      </c>
      <c r="CV84" s="17"/>
      <c r="CW84" s="17">
        <v>2</v>
      </c>
      <c r="CX84" s="17">
        <v>2</v>
      </c>
      <c r="CY84" s="17">
        <v>2</v>
      </c>
      <c r="CZ84" s="17">
        <v>2</v>
      </c>
      <c r="DA84" s="17">
        <v>3</v>
      </c>
      <c r="DB84" s="17">
        <v>2</v>
      </c>
      <c r="DC84" s="17"/>
      <c r="DD84" s="17">
        <v>1</v>
      </c>
      <c r="DE84" s="17">
        <v>1</v>
      </c>
      <c r="DF84" s="17"/>
      <c r="DG84" s="17">
        <v>3</v>
      </c>
      <c r="DH84" s="17">
        <v>1</v>
      </c>
      <c r="DI84" s="17">
        <v>6</v>
      </c>
      <c r="DJ84" s="17">
        <v>8</v>
      </c>
      <c r="DK84" s="17">
        <v>11</v>
      </c>
      <c r="DL84" s="17">
        <v>8</v>
      </c>
      <c r="DM84" s="17">
        <v>10</v>
      </c>
      <c r="DN84" s="17">
        <v>11</v>
      </c>
      <c r="DO84" s="17">
        <v>24</v>
      </c>
      <c r="DP84" s="17"/>
      <c r="DQ84" s="17">
        <v>3</v>
      </c>
      <c r="DR84" s="17"/>
      <c r="DS84" s="17">
        <v>2</v>
      </c>
      <c r="DT84" s="17">
        <v>3</v>
      </c>
      <c r="DU84" s="17">
        <v>2</v>
      </c>
      <c r="DV84" s="17">
        <v>3</v>
      </c>
      <c r="DW84" s="17">
        <v>13</v>
      </c>
      <c r="DX84" s="17">
        <v>5</v>
      </c>
      <c r="DY84" s="17">
        <v>22</v>
      </c>
      <c r="DZ84" s="17">
        <v>20</v>
      </c>
      <c r="EA84" s="17">
        <v>23</v>
      </c>
      <c r="EB84" s="17">
        <v>61</v>
      </c>
      <c r="EC84" s="17">
        <v>3</v>
      </c>
      <c r="ED84" s="17">
        <v>2</v>
      </c>
      <c r="EE84" s="17">
        <v>8</v>
      </c>
      <c r="EF84" s="17">
        <v>4</v>
      </c>
      <c r="EG84" s="17">
        <v>6</v>
      </c>
      <c r="EH84" s="17">
        <v>11</v>
      </c>
      <c r="EI84" s="17">
        <v>10</v>
      </c>
      <c r="EJ84" s="17">
        <v>2</v>
      </c>
      <c r="EK84" s="17">
        <v>2</v>
      </c>
      <c r="EL84" s="17">
        <v>1</v>
      </c>
      <c r="EM84" s="17">
        <v>2</v>
      </c>
      <c r="EN84" s="17">
        <v>5</v>
      </c>
      <c r="EO84" s="17">
        <v>3</v>
      </c>
      <c r="EP84" s="57">
        <v>2</v>
      </c>
      <c r="EQ84" s="17">
        <v>2</v>
      </c>
      <c r="ER84" s="17">
        <v>3</v>
      </c>
      <c r="ES84" s="17">
        <v>2</v>
      </c>
      <c r="ET84" s="17">
        <v>2</v>
      </c>
      <c r="EU84" s="17">
        <v>2</v>
      </c>
      <c r="EV84" s="17">
        <v>2</v>
      </c>
      <c r="EW84" s="57">
        <v>3</v>
      </c>
      <c r="EX84" s="17">
        <v>7</v>
      </c>
      <c r="EY84" s="17">
        <v>2</v>
      </c>
      <c r="EZ84" s="17">
        <v>5</v>
      </c>
      <c r="FA84" s="17">
        <v>3</v>
      </c>
      <c r="FB84" s="17"/>
      <c r="FC84" s="17">
        <v>1</v>
      </c>
      <c r="FD84" s="17">
        <v>2</v>
      </c>
      <c r="FE84" s="17"/>
      <c r="FF84" s="17">
        <v>1</v>
      </c>
      <c r="FG84" s="17">
        <v>1</v>
      </c>
      <c r="FH84" s="17">
        <v>4</v>
      </c>
      <c r="FI84" s="17">
        <v>8</v>
      </c>
      <c r="FJ84" s="17"/>
      <c r="FK84" s="17"/>
      <c r="FL84" s="17">
        <v>9</v>
      </c>
      <c r="FM84" s="17">
        <v>4</v>
      </c>
      <c r="FN84" s="17">
        <v>6</v>
      </c>
      <c r="FO84" s="17">
        <v>17</v>
      </c>
      <c r="FP84" s="17">
        <v>4</v>
      </c>
      <c r="FQ84" s="17">
        <v>10</v>
      </c>
      <c r="FR84" s="17">
        <v>5</v>
      </c>
      <c r="FS84" s="17">
        <v>2</v>
      </c>
      <c r="FT84" s="17">
        <v>3</v>
      </c>
      <c r="FU84" s="17">
        <v>3</v>
      </c>
      <c r="FV84" s="17"/>
      <c r="FW84" s="17">
        <v>10</v>
      </c>
      <c r="FX84" s="17">
        <v>2</v>
      </c>
      <c r="FY84" s="17">
        <v>2</v>
      </c>
      <c r="FZ84" s="17">
        <v>3</v>
      </c>
      <c r="GA84" s="17">
        <v>2</v>
      </c>
      <c r="GB84" s="17">
        <v>2</v>
      </c>
      <c r="GC84" s="17">
        <v>2</v>
      </c>
      <c r="GD84" s="17">
        <v>2</v>
      </c>
      <c r="GE84" s="17">
        <v>1</v>
      </c>
      <c r="GF84" s="17">
        <v>2</v>
      </c>
      <c r="GG84" s="17">
        <v>1</v>
      </c>
      <c r="GH84" s="17">
        <v>2</v>
      </c>
      <c r="GI84" s="17">
        <v>4</v>
      </c>
      <c r="GJ84" s="17">
        <v>2</v>
      </c>
      <c r="GK84" s="17">
        <v>3</v>
      </c>
      <c r="GL84" s="17">
        <v>2</v>
      </c>
      <c r="GM84" s="17">
        <v>3</v>
      </c>
      <c r="GN84" s="17">
        <v>1</v>
      </c>
      <c r="GO84" s="17"/>
      <c r="GP84" s="17">
        <v>2</v>
      </c>
      <c r="GQ84" s="17"/>
      <c r="GR84" s="17"/>
      <c r="GS84" s="17">
        <v>1</v>
      </c>
      <c r="GT84" s="17"/>
      <c r="GU84" s="17"/>
      <c r="GV84" s="17">
        <v>2</v>
      </c>
      <c r="GW84" s="17">
        <v>2</v>
      </c>
      <c r="GX84" s="17"/>
      <c r="GY84" s="17"/>
      <c r="GZ84" s="17"/>
      <c r="HA84" s="17">
        <v>3</v>
      </c>
      <c r="HB84" s="17">
        <v>9</v>
      </c>
      <c r="HC84" s="17">
        <v>19</v>
      </c>
      <c r="HD84" s="17">
        <v>3</v>
      </c>
      <c r="HE84" s="17">
        <v>4</v>
      </c>
      <c r="HF84" s="17">
        <v>2</v>
      </c>
      <c r="HG84" s="17">
        <v>9</v>
      </c>
      <c r="HH84" s="17"/>
      <c r="HI84" s="17"/>
      <c r="HJ84" s="17"/>
      <c r="HK84" s="17"/>
      <c r="HL84" s="17">
        <v>3</v>
      </c>
      <c r="HM84" s="17">
        <v>4</v>
      </c>
      <c r="HN84" s="17">
        <v>3</v>
      </c>
      <c r="HO84" s="17">
        <v>5</v>
      </c>
      <c r="HP84" s="17">
        <v>7</v>
      </c>
      <c r="HQ84" s="17">
        <v>3</v>
      </c>
      <c r="HR84" s="17">
        <v>3</v>
      </c>
      <c r="HS84" s="17">
        <v>2</v>
      </c>
      <c r="HT84" s="17">
        <v>4</v>
      </c>
      <c r="HU84" s="17">
        <v>2</v>
      </c>
      <c r="HV84" s="17">
        <v>5</v>
      </c>
      <c r="HW84" s="17">
        <v>5</v>
      </c>
      <c r="HX84" s="17">
        <v>2</v>
      </c>
      <c r="HY84" s="17">
        <v>3</v>
      </c>
      <c r="HZ84" s="17">
        <v>2</v>
      </c>
      <c r="IA84" s="17">
        <v>5</v>
      </c>
      <c r="IB84" s="17"/>
      <c r="IC84" s="17">
        <v>3</v>
      </c>
      <c r="ID84" s="17">
        <v>2</v>
      </c>
      <c r="IE84" s="17">
        <v>2</v>
      </c>
      <c r="IF84" s="17">
        <v>1</v>
      </c>
    </row>
    <row r="85" spans="1:240" ht="13.5" customHeight="1">
      <c r="A85" s="27"/>
      <c r="B85" s="60"/>
      <c r="C85" s="16" t="s">
        <v>17</v>
      </c>
      <c r="D85" s="17">
        <f t="shared" si="27"/>
        <v>384.01400000000012</v>
      </c>
      <c r="E85" s="17">
        <f t="shared" si="28"/>
        <v>384.01400000000012</v>
      </c>
      <c r="F85" s="17"/>
      <c r="G85" s="17"/>
      <c r="H85" s="17">
        <v>1.35</v>
      </c>
      <c r="I85" s="17">
        <v>1.35</v>
      </c>
      <c r="J85" s="17">
        <v>0.86699999999999999</v>
      </c>
      <c r="K85" s="17"/>
      <c r="L85" s="17"/>
      <c r="M85" s="17"/>
      <c r="N85" s="17">
        <v>0.86699999999999999</v>
      </c>
      <c r="O85" s="17">
        <v>0.86499999999999999</v>
      </c>
      <c r="P85" s="17">
        <v>0.86499999999999999</v>
      </c>
      <c r="Q85" s="17">
        <v>0.67</v>
      </c>
      <c r="R85" s="17"/>
      <c r="S85" s="17">
        <v>0.86499999999999999</v>
      </c>
      <c r="T85" s="17"/>
      <c r="U85" s="17"/>
      <c r="V85" s="17">
        <v>1.542</v>
      </c>
      <c r="W85" s="17"/>
      <c r="X85" s="17">
        <v>0.67500000000000004</v>
      </c>
      <c r="Y85" s="17"/>
      <c r="Z85" s="17">
        <v>0.86499999999999999</v>
      </c>
      <c r="AA85" s="17"/>
      <c r="AB85" s="17">
        <v>2.15</v>
      </c>
      <c r="AC85" s="17">
        <v>2.5299999999999998</v>
      </c>
      <c r="AD85" s="17">
        <v>0.86699999999999999</v>
      </c>
      <c r="AE85" s="25"/>
      <c r="AF85" s="17"/>
      <c r="AG85" s="17"/>
      <c r="AH85" s="17"/>
      <c r="AI85" s="17"/>
      <c r="AJ85" s="17"/>
      <c r="AK85" s="17"/>
      <c r="AL85" s="17"/>
      <c r="AM85" s="17">
        <v>1.732</v>
      </c>
      <c r="AN85" s="17"/>
      <c r="AO85" s="17">
        <v>0.86699999999999999</v>
      </c>
      <c r="AP85" s="17">
        <v>0.67500000000000004</v>
      </c>
      <c r="AQ85" s="17"/>
      <c r="AR85" s="17">
        <v>0.86699999999999999</v>
      </c>
      <c r="AS85" s="17"/>
      <c r="AT85" s="17"/>
      <c r="AU85" s="17"/>
      <c r="AV85" s="17"/>
      <c r="AW85" s="17"/>
      <c r="AX85" s="17"/>
      <c r="AY85" s="17"/>
      <c r="AZ85" s="17">
        <v>1.35</v>
      </c>
      <c r="BA85" s="17">
        <v>5.73</v>
      </c>
      <c r="BB85" s="17">
        <v>1.54</v>
      </c>
      <c r="BC85" s="17">
        <v>1.54</v>
      </c>
      <c r="BD85" s="17">
        <v>2.2170000000000001</v>
      </c>
      <c r="BE85" s="17">
        <v>2.407</v>
      </c>
      <c r="BF85" s="17">
        <v>1.542</v>
      </c>
      <c r="BG85" s="17">
        <v>10.117000000000001</v>
      </c>
      <c r="BH85" s="17">
        <v>1.0569999999999999</v>
      </c>
      <c r="BI85" s="17">
        <v>1.0569999999999999</v>
      </c>
      <c r="BJ85" s="17">
        <v>1.054</v>
      </c>
      <c r="BK85" s="17">
        <v>5.056</v>
      </c>
      <c r="BL85" s="17">
        <v>1.542</v>
      </c>
      <c r="BM85" s="17">
        <v>1.732</v>
      </c>
      <c r="BN85" s="17">
        <v>1.542</v>
      </c>
      <c r="BO85" s="17">
        <v>0.67500000000000004</v>
      </c>
      <c r="BP85" s="17"/>
      <c r="BQ85" s="17">
        <v>1.732</v>
      </c>
      <c r="BR85" s="17">
        <v>0.86499999999999999</v>
      </c>
      <c r="BS85" s="17">
        <v>1.54</v>
      </c>
      <c r="BT85" s="17"/>
      <c r="BU85" s="17">
        <v>0.86499999999999999</v>
      </c>
      <c r="BV85" s="17"/>
      <c r="BW85" s="17">
        <v>1.542</v>
      </c>
      <c r="BX85" s="17">
        <v>1.35</v>
      </c>
      <c r="BY85" s="17">
        <v>1.542</v>
      </c>
      <c r="BZ85" s="17">
        <v>1.0569999999999999</v>
      </c>
      <c r="CA85" s="17">
        <v>0.86699999999999999</v>
      </c>
      <c r="CB85" s="17">
        <v>0.379</v>
      </c>
      <c r="CC85" s="17">
        <v>0.19</v>
      </c>
      <c r="CD85" s="17">
        <v>1.3160000000000001</v>
      </c>
      <c r="CE85" s="17">
        <v>1.7290000000000001</v>
      </c>
      <c r="CF85" s="17"/>
      <c r="CG85" s="17">
        <v>1.54</v>
      </c>
      <c r="CH85" s="17">
        <v>2.3849999999999998</v>
      </c>
      <c r="CI85" s="17">
        <v>1.054</v>
      </c>
      <c r="CJ85" s="17">
        <v>0.86499999999999999</v>
      </c>
      <c r="CK85" s="17">
        <v>0.86699999999999999</v>
      </c>
      <c r="CL85" s="17">
        <v>1.542</v>
      </c>
      <c r="CM85" s="17">
        <v>0.86499999999999999</v>
      </c>
      <c r="CN85" s="17">
        <v>0.86499999999999999</v>
      </c>
      <c r="CO85" s="17">
        <v>1.054</v>
      </c>
      <c r="CP85" s="17">
        <v>1.35</v>
      </c>
      <c r="CQ85" s="17"/>
      <c r="CR85" s="17">
        <v>0.67500000000000004</v>
      </c>
      <c r="CS85" s="17">
        <v>0.379</v>
      </c>
      <c r="CT85" s="17">
        <v>1.35</v>
      </c>
      <c r="CU85" s="17">
        <v>2.5960000000000001</v>
      </c>
      <c r="CV85" s="17"/>
      <c r="CW85" s="17">
        <v>1.35</v>
      </c>
      <c r="CX85" s="17">
        <v>1.542</v>
      </c>
      <c r="CY85" s="17">
        <v>0.86499999999999999</v>
      </c>
      <c r="CZ85" s="17">
        <v>0.86499999999999999</v>
      </c>
      <c r="DA85" s="17">
        <v>1.732</v>
      </c>
      <c r="DB85" s="17">
        <v>0.86499999999999999</v>
      </c>
      <c r="DC85" s="17"/>
      <c r="DD85" s="17">
        <v>0.86699999999999999</v>
      </c>
      <c r="DE85" s="17">
        <v>0.67500000000000004</v>
      </c>
      <c r="DF85" s="17"/>
      <c r="DG85" s="17">
        <v>1.732</v>
      </c>
      <c r="DH85" s="17">
        <v>0.19</v>
      </c>
      <c r="DI85" s="17">
        <v>2.786</v>
      </c>
      <c r="DJ85" s="17">
        <v>4.62</v>
      </c>
      <c r="DK85" s="17">
        <v>4.9939999999999998</v>
      </c>
      <c r="DL85" s="17">
        <v>3.2130000000000001</v>
      </c>
      <c r="DM85" s="17">
        <v>4.3419999999999996</v>
      </c>
      <c r="DN85" s="17">
        <v>4.5339999999999998</v>
      </c>
      <c r="DO85" s="17">
        <v>11.285</v>
      </c>
      <c r="DP85" s="17"/>
      <c r="DQ85" s="17">
        <v>1.732</v>
      </c>
      <c r="DR85" s="17"/>
      <c r="DS85" s="17">
        <v>0.86499999999999999</v>
      </c>
      <c r="DT85" s="17">
        <v>1.71</v>
      </c>
      <c r="DU85" s="17">
        <v>0.86499999999999999</v>
      </c>
      <c r="DV85" s="17">
        <v>1.103</v>
      </c>
      <c r="DW85" s="17">
        <v>4.6920000000000002</v>
      </c>
      <c r="DX85" s="17">
        <v>2.79</v>
      </c>
      <c r="DY85" s="17">
        <v>8.4589999999999996</v>
      </c>
      <c r="DZ85" s="17">
        <v>6.069</v>
      </c>
      <c r="EA85" s="17">
        <v>7.4870000000000001</v>
      </c>
      <c r="EB85" s="17">
        <v>29.893000000000001</v>
      </c>
      <c r="EC85" s="17">
        <v>2.2170000000000001</v>
      </c>
      <c r="ED85" s="17">
        <v>0.379</v>
      </c>
      <c r="EE85" s="17">
        <v>3.2629999999999999</v>
      </c>
      <c r="EF85" s="17">
        <v>2.407</v>
      </c>
      <c r="EG85" s="17">
        <v>3.4649999999999999</v>
      </c>
      <c r="EH85" s="17">
        <v>3.8559999999999999</v>
      </c>
      <c r="EI85" s="17">
        <v>3.6909999999999998</v>
      </c>
      <c r="EJ85" s="17">
        <v>1.0569999999999999</v>
      </c>
      <c r="EK85" s="17">
        <v>1.542</v>
      </c>
      <c r="EL85" s="17">
        <v>0.86699999999999999</v>
      </c>
      <c r="EM85" s="17">
        <v>0.86499999999999999</v>
      </c>
      <c r="EN85" s="17">
        <v>3.4660000000000002</v>
      </c>
      <c r="EO85" s="17">
        <v>1.732</v>
      </c>
      <c r="EP85" s="25">
        <v>1.542</v>
      </c>
      <c r="EQ85" s="17">
        <v>2.5019999999999998</v>
      </c>
      <c r="ER85" s="17">
        <v>1.732</v>
      </c>
      <c r="ES85" s="17">
        <v>1.542</v>
      </c>
      <c r="ET85" s="17">
        <v>1.542</v>
      </c>
      <c r="EU85" s="17">
        <v>0.86499999999999999</v>
      </c>
      <c r="EV85" s="17">
        <v>0.88900000000000001</v>
      </c>
      <c r="EW85" s="25">
        <v>1.054</v>
      </c>
      <c r="EX85" s="17">
        <v>3.653</v>
      </c>
      <c r="EY85" s="17">
        <v>1.542</v>
      </c>
      <c r="EZ85" s="17">
        <v>2.1110000000000002</v>
      </c>
      <c r="FA85" s="17">
        <v>1.756</v>
      </c>
      <c r="FB85" s="17"/>
      <c r="FC85" s="17">
        <v>0.214</v>
      </c>
      <c r="FD85" s="17">
        <v>1.542</v>
      </c>
      <c r="FE85" s="17"/>
      <c r="FF85" s="17">
        <v>0.67500000000000004</v>
      </c>
      <c r="FG85" s="17">
        <v>0.67500000000000004</v>
      </c>
      <c r="FH85" s="17">
        <v>2.1629999999999998</v>
      </c>
      <c r="FI85" s="17">
        <v>2.61</v>
      </c>
      <c r="FJ85" s="17"/>
      <c r="FK85" s="17"/>
      <c r="FL85" s="17">
        <v>4.1050000000000004</v>
      </c>
      <c r="FM85" s="17">
        <v>2.891</v>
      </c>
      <c r="FN85" s="17">
        <v>2.5939999999999999</v>
      </c>
      <c r="FO85" s="17">
        <v>6.665</v>
      </c>
      <c r="FP85" s="17">
        <v>1.2450000000000001</v>
      </c>
      <c r="FQ85" s="17">
        <v>3.181</v>
      </c>
      <c r="FR85" s="17">
        <v>2.5960000000000001</v>
      </c>
      <c r="FS85" s="17">
        <v>0.86499999999999999</v>
      </c>
      <c r="FT85" s="17">
        <v>1.054</v>
      </c>
      <c r="FU85" s="17">
        <v>1.054</v>
      </c>
      <c r="FV85" s="17"/>
      <c r="FW85" s="17">
        <v>5.6769999999999996</v>
      </c>
      <c r="FX85" s="17">
        <v>1.542</v>
      </c>
      <c r="FY85" s="17">
        <v>1.542</v>
      </c>
      <c r="FZ85" s="17">
        <v>2.2269999999999999</v>
      </c>
      <c r="GA85" s="17">
        <v>1.542</v>
      </c>
      <c r="GB85" s="17">
        <v>0.86499999999999999</v>
      </c>
      <c r="GC85" s="17">
        <v>1.35</v>
      </c>
      <c r="GD85" s="17">
        <v>1.542</v>
      </c>
      <c r="GE85" s="17">
        <v>0.67500000000000004</v>
      </c>
      <c r="GF85" s="17">
        <v>0.86499999999999999</v>
      </c>
      <c r="GG85" s="17">
        <v>0.86699999999999999</v>
      </c>
      <c r="GH85" s="17">
        <v>1.542</v>
      </c>
      <c r="GI85" s="17">
        <v>1.7290000000000001</v>
      </c>
      <c r="GJ85" s="17">
        <v>0.88900000000000001</v>
      </c>
      <c r="GK85" s="17">
        <v>1.054</v>
      </c>
      <c r="GL85" s="17">
        <v>1.542</v>
      </c>
      <c r="GM85" s="17">
        <v>1.732</v>
      </c>
      <c r="GN85" s="17">
        <v>0.86699999999999999</v>
      </c>
      <c r="GO85" s="17"/>
      <c r="GP85" s="17">
        <v>1.35</v>
      </c>
      <c r="GQ85" s="17"/>
      <c r="GR85" s="17"/>
      <c r="GS85" s="17">
        <v>0.67500000000000004</v>
      </c>
      <c r="GT85" s="17"/>
      <c r="GU85" s="17"/>
      <c r="GV85" s="17">
        <v>0.86499999999999999</v>
      </c>
      <c r="GW85" s="17">
        <v>0.86499999999999999</v>
      </c>
      <c r="GX85" s="17"/>
      <c r="GY85" s="17"/>
      <c r="GZ85" s="17"/>
      <c r="HA85" s="17">
        <v>2.024</v>
      </c>
      <c r="HB85" s="17">
        <v>5.056</v>
      </c>
      <c r="HC85" s="17">
        <v>10.983000000000001</v>
      </c>
      <c r="HD85" s="17">
        <v>1.732</v>
      </c>
      <c r="HE85" s="17">
        <v>2.891</v>
      </c>
      <c r="HF85" s="17">
        <v>1.542</v>
      </c>
      <c r="HG85" s="17">
        <v>5.056</v>
      </c>
      <c r="HH85" s="17"/>
      <c r="HI85" s="17"/>
      <c r="HJ85" s="17"/>
      <c r="HK85" s="17"/>
      <c r="HL85" s="17">
        <v>1.54</v>
      </c>
      <c r="HM85" s="17">
        <v>2.407</v>
      </c>
      <c r="HN85" s="17">
        <v>1.54</v>
      </c>
      <c r="HO85" s="17">
        <v>2.5960000000000001</v>
      </c>
      <c r="HP85" s="17">
        <v>3.46</v>
      </c>
      <c r="HQ85" s="17">
        <v>1.732</v>
      </c>
      <c r="HR85" s="17">
        <v>1.054</v>
      </c>
      <c r="HS85" s="17">
        <v>0.86499999999999999</v>
      </c>
      <c r="HT85" s="17">
        <v>1.877</v>
      </c>
      <c r="HU85" s="17">
        <v>0.86499999999999999</v>
      </c>
      <c r="HV85" s="17">
        <v>2.746</v>
      </c>
      <c r="HW85" s="17">
        <v>2.5960000000000001</v>
      </c>
      <c r="HX85" s="17">
        <v>0.86499999999999999</v>
      </c>
      <c r="HY85" s="17">
        <v>1.54</v>
      </c>
      <c r="HZ85" s="17">
        <v>0.86499999999999999</v>
      </c>
      <c r="IA85" s="17">
        <v>2.5960000000000001</v>
      </c>
      <c r="IB85" s="17"/>
      <c r="IC85" s="17">
        <v>1.732</v>
      </c>
      <c r="ID85" s="17">
        <v>1.542</v>
      </c>
      <c r="IE85" s="17">
        <v>0.86499999999999999</v>
      </c>
      <c r="IF85" s="17">
        <v>0.86699999999999999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17">
        <f t="shared" si="27"/>
        <v>0</v>
      </c>
      <c r="E86" s="17">
        <f t="shared" si="28"/>
        <v>0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7"/>
      <c r="EW86" s="5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</row>
    <row r="87" spans="1:240" ht="13.5" customHeight="1">
      <c r="A87" s="15"/>
      <c r="B87" s="53"/>
      <c r="C87" s="16" t="s">
        <v>17</v>
      </c>
      <c r="D87" s="17">
        <f t="shared" si="27"/>
        <v>0</v>
      </c>
      <c r="E87" s="17">
        <f t="shared" si="28"/>
        <v>0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61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61"/>
      <c r="EQ87" s="17"/>
      <c r="ER87" s="17"/>
      <c r="ES87" s="17"/>
      <c r="ET87" s="17"/>
      <c r="EU87" s="17"/>
      <c r="EV87" s="17"/>
      <c r="EW87" s="25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</row>
    <row r="88" spans="1:240" s="43" customFormat="1" ht="15" customHeight="1">
      <c r="A88" s="11" t="s">
        <v>108</v>
      </c>
      <c r="B88" s="29" t="s">
        <v>109</v>
      </c>
      <c r="C88" s="11" t="s">
        <v>17</v>
      </c>
      <c r="D88" s="30">
        <f t="shared" si="27"/>
        <v>0</v>
      </c>
      <c r="E88" s="30">
        <f t="shared" si="28"/>
        <v>0</v>
      </c>
      <c r="F88" s="30">
        <v>0</v>
      </c>
      <c r="G88" s="30">
        <f t="shared" ref="G88:BU88" si="29">G89+G90</f>
        <v>0</v>
      </c>
      <c r="H88" s="30">
        <f t="shared" si="29"/>
        <v>0</v>
      </c>
      <c r="I88" s="30">
        <f t="shared" si="29"/>
        <v>0</v>
      </c>
      <c r="J88" s="30">
        <f t="shared" si="29"/>
        <v>0</v>
      </c>
      <c r="K88" s="30">
        <f t="shared" si="29"/>
        <v>0</v>
      </c>
      <c r="L88" s="30">
        <f t="shared" si="29"/>
        <v>0</v>
      </c>
      <c r="M88" s="30">
        <f t="shared" si="29"/>
        <v>0</v>
      </c>
      <c r="N88" s="30">
        <f t="shared" si="29"/>
        <v>0</v>
      </c>
      <c r="O88" s="30">
        <f t="shared" si="29"/>
        <v>0</v>
      </c>
      <c r="P88" s="30">
        <f t="shared" si="29"/>
        <v>0</v>
      </c>
      <c r="Q88" s="30">
        <f t="shared" si="29"/>
        <v>0</v>
      </c>
      <c r="R88" s="30">
        <f t="shared" si="29"/>
        <v>0</v>
      </c>
      <c r="S88" s="30">
        <f t="shared" si="29"/>
        <v>0</v>
      </c>
      <c r="T88" s="30">
        <f t="shared" si="29"/>
        <v>0</v>
      </c>
      <c r="U88" s="30">
        <f t="shared" si="29"/>
        <v>0</v>
      </c>
      <c r="V88" s="30">
        <f t="shared" si="29"/>
        <v>0</v>
      </c>
      <c r="W88" s="30">
        <f t="shared" si="29"/>
        <v>0</v>
      </c>
      <c r="X88" s="30">
        <f t="shared" si="29"/>
        <v>0</v>
      </c>
      <c r="Y88" s="30">
        <f t="shared" si="29"/>
        <v>0</v>
      </c>
      <c r="Z88" s="30">
        <f t="shared" si="29"/>
        <v>0</v>
      </c>
      <c r="AA88" s="30">
        <f t="shared" si="29"/>
        <v>0</v>
      </c>
      <c r="AB88" s="30">
        <f t="shared" si="29"/>
        <v>0</v>
      </c>
      <c r="AC88" s="30">
        <f t="shared" si="29"/>
        <v>0</v>
      </c>
      <c r="AD88" s="30">
        <f t="shared" si="29"/>
        <v>0</v>
      </c>
      <c r="AE88" s="30">
        <f t="shared" si="29"/>
        <v>0</v>
      </c>
      <c r="AF88" s="30">
        <f t="shared" si="29"/>
        <v>0</v>
      </c>
      <c r="AG88" s="30">
        <f t="shared" si="29"/>
        <v>0</v>
      </c>
      <c r="AH88" s="30">
        <f t="shared" si="29"/>
        <v>0</v>
      </c>
      <c r="AI88" s="30">
        <f t="shared" si="29"/>
        <v>0</v>
      </c>
      <c r="AJ88" s="30">
        <f t="shared" si="29"/>
        <v>0</v>
      </c>
      <c r="AK88" s="30">
        <f t="shared" si="29"/>
        <v>0</v>
      </c>
      <c r="AL88" s="30">
        <f t="shared" si="29"/>
        <v>0</v>
      </c>
      <c r="AM88" s="30">
        <f t="shared" si="29"/>
        <v>0</v>
      </c>
      <c r="AN88" s="30">
        <f t="shared" si="29"/>
        <v>0</v>
      </c>
      <c r="AO88" s="30">
        <f t="shared" si="29"/>
        <v>0</v>
      </c>
      <c r="AP88" s="30">
        <f t="shared" si="29"/>
        <v>0</v>
      </c>
      <c r="AQ88" s="30">
        <f t="shared" si="29"/>
        <v>0</v>
      </c>
      <c r="AR88" s="30">
        <f t="shared" si="29"/>
        <v>0</v>
      </c>
      <c r="AS88" s="30">
        <f t="shared" si="29"/>
        <v>0</v>
      </c>
      <c r="AT88" s="30">
        <f t="shared" si="29"/>
        <v>0</v>
      </c>
      <c r="AU88" s="30">
        <f t="shared" si="29"/>
        <v>0</v>
      </c>
      <c r="AV88" s="30">
        <f t="shared" si="29"/>
        <v>0</v>
      </c>
      <c r="AW88" s="30">
        <f t="shared" si="29"/>
        <v>0</v>
      </c>
      <c r="AX88" s="30">
        <f t="shared" si="29"/>
        <v>0</v>
      </c>
      <c r="AY88" s="30">
        <f t="shared" si="29"/>
        <v>0</v>
      </c>
      <c r="AZ88" s="30">
        <f t="shared" si="29"/>
        <v>0</v>
      </c>
      <c r="BA88" s="30">
        <f t="shared" si="29"/>
        <v>0</v>
      </c>
      <c r="BB88" s="30">
        <f t="shared" si="29"/>
        <v>0</v>
      </c>
      <c r="BC88" s="30">
        <f t="shared" si="29"/>
        <v>0</v>
      </c>
      <c r="BD88" s="30">
        <f t="shared" si="29"/>
        <v>0</v>
      </c>
      <c r="BE88" s="30">
        <f t="shared" si="29"/>
        <v>0</v>
      </c>
      <c r="BF88" s="30">
        <f t="shared" si="29"/>
        <v>0</v>
      </c>
      <c r="BG88" s="30">
        <f t="shared" si="29"/>
        <v>0</v>
      </c>
      <c r="BH88" s="30">
        <f t="shared" si="29"/>
        <v>0</v>
      </c>
      <c r="BI88" s="30">
        <f t="shared" si="29"/>
        <v>0</v>
      </c>
      <c r="BJ88" s="30">
        <f t="shared" si="29"/>
        <v>0</v>
      </c>
      <c r="BK88" s="30">
        <f t="shared" si="29"/>
        <v>0</v>
      </c>
      <c r="BL88" s="30">
        <f t="shared" si="29"/>
        <v>0</v>
      </c>
      <c r="BM88" s="30">
        <f t="shared" si="29"/>
        <v>0</v>
      </c>
      <c r="BN88" s="30">
        <f t="shared" si="29"/>
        <v>0</v>
      </c>
      <c r="BO88" s="30">
        <f t="shared" si="29"/>
        <v>0</v>
      </c>
      <c r="BP88" s="30">
        <f t="shared" si="29"/>
        <v>0</v>
      </c>
      <c r="BQ88" s="30">
        <f t="shared" si="29"/>
        <v>0</v>
      </c>
      <c r="BR88" s="30">
        <f t="shared" si="29"/>
        <v>0</v>
      </c>
      <c r="BS88" s="30">
        <f t="shared" si="29"/>
        <v>0</v>
      </c>
      <c r="BT88" s="30">
        <f t="shared" si="29"/>
        <v>0</v>
      </c>
      <c r="BU88" s="30">
        <f t="shared" si="29"/>
        <v>0</v>
      </c>
      <c r="BV88" s="30">
        <f t="shared" ref="BV88:EG88" si="30">BV89+BV90</f>
        <v>0</v>
      </c>
      <c r="BW88" s="30">
        <f t="shared" si="30"/>
        <v>0</v>
      </c>
      <c r="BX88" s="30">
        <f t="shared" si="30"/>
        <v>0</v>
      </c>
      <c r="BY88" s="30">
        <f t="shared" si="30"/>
        <v>0</v>
      </c>
      <c r="BZ88" s="30">
        <f t="shared" si="30"/>
        <v>0</v>
      </c>
      <c r="CA88" s="30">
        <f t="shared" si="30"/>
        <v>0</v>
      </c>
      <c r="CB88" s="30">
        <f t="shared" si="30"/>
        <v>0</v>
      </c>
      <c r="CC88" s="30">
        <f t="shared" si="30"/>
        <v>0</v>
      </c>
      <c r="CD88" s="30">
        <f t="shared" si="30"/>
        <v>0</v>
      </c>
      <c r="CE88" s="30">
        <f t="shared" si="30"/>
        <v>0</v>
      </c>
      <c r="CF88" s="30">
        <f t="shared" si="30"/>
        <v>0</v>
      </c>
      <c r="CG88" s="30">
        <f t="shared" si="30"/>
        <v>0</v>
      </c>
      <c r="CH88" s="30">
        <f t="shared" si="30"/>
        <v>0</v>
      </c>
      <c r="CI88" s="30">
        <f t="shared" si="30"/>
        <v>0</v>
      </c>
      <c r="CJ88" s="30">
        <f t="shared" si="30"/>
        <v>0</v>
      </c>
      <c r="CK88" s="30">
        <f t="shared" si="30"/>
        <v>0</v>
      </c>
      <c r="CL88" s="30">
        <f t="shared" si="30"/>
        <v>0</v>
      </c>
      <c r="CM88" s="30">
        <f t="shared" si="30"/>
        <v>0</v>
      </c>
      <c r="CN88" s="30">
        <f t="shared" si="30"/>
        <v>0</v>
      </c>
      <c r="CO88" s="30">
        <f t="shared" si="30"/>
        <v>0</v>
      </c>
      <c r="CP88" s="30">
        <f t="shared" si="30"/>
        <v>0</v>
      </c>
      <c r="CQ88" s="30">
        <f t="shared" si="30"/>
        <v>0</v>
      </c>
      <c r="CR88" s="30">
        <f t="shared" si="30"/>
        <v>0</v>
      </c>
      <c r="CS88" s="30">
        <f t="shared" si="30"/>
        <v>0</v>
      </c>
      <c r="CT88" s="30">
        <f t="shared" si="30"/>
        <v>0</v>
      </c>
      <c r="CU88" s="30">
        <f t="shared" si="30"/>
        <v>0</v>
      </c>
      <c r="CV88" s="30">
        <f t="shared" si="30"/>
        <v>0</v>
      </c>
      <c r="CW88" s="30">
        <f t="shared" si="30"/>
        <v>0</v>
      </c>
      <c r="CX88" s="30">
        <f t="shared" si="30"/>
        <v>0</v>
      </c>
      <c r="CY88" s="30">
        <f t="shared" si="30"/>
        <v>0</v>
      </c>
      <c r="CZ88" s="30">
        <f t="shared" si="30"/>
        <v>0</v>
      </c>
      <c r="DA88" s="30">
        <f t="shared" si="30"/>
        <v>0</v>
      </c>
      <c r="DB88" s="30">
        <f t="shared" si="30"/>
        <v>0</v>
      </c>
      <c r="DC88" s="30">
        <f t="shared" si="30"/>
        <v>0</v>
      </c>
      <c r="DD88" s="30">
        <f t="shared" si="30"/>
        <v>0</v>
      </c>
      <c r="DE88" s="30">
        <f t="shared" si="30"/>
        <v>0</v>
      </c>
      <c r="DF88" s="30">
        <f t="shared" si="30"/>
        <v>0</v>
      </c>
      <c r="DG88" s="30">
        <f t="shared" si="30"/>
        <v>0</v>
      </c>
      <c r="DH88" s="30">
        <f t="shared" si="30"/>
        <v>0</v>
      </c>
      <c r="DI88" s="30">
        <f t="shared" si="30"/>
        <v>0</v>
      </c>
      <c r="DJ88" s="30">
        <f t="shared" si="30"/>
        <v>0</v>
      </c>
      <c r="DK88" s="30">
        <f t="shared" si="30"/>
        <v>0</v>
      </c>
      <c r="DL88" s="30">
        <f t="shared" si="30"/>
        <v>0</v>
      </c>
      <c r="DM88" s="30">
        <f t="shared" si="30"/>
        <v>0</v>
      </c>
      <c r="DN88" s="30">
        <f t="shared" si="30"/>
        <v>0</v>
      </c>
      <c r="DO88" s="30">
        <f t="shared" si="30"/>
        <v>0</v>
      </c>
      <c r="DP88" s="30">
        <f t="shared" si="30"/>
        <v>0</v>
      </c>
      <c r="DQ88" s="30">
        <f t="shared" si="30"/>
        <v>0</v>
      </c>
      <c r="DR88" s="30">
        <f t="shared" si="30"/>
        <v>0</v>
      </c>
      <c r="DS88" s="30">
        <f t="shared" si="30"/>
        <v>0</v>
      </c>
      <c r="DT88" s="30">
        <f t="shared" si="30"/>
        <v>0</v>
      </c>
      <c r="DU88" s="30">
        <f t="shared" si="30"/>
        <v>0</v>
      </c>
      <c r="DV88" s="30">
        <f t="shared" si="30"/>
        <v>0</v>
      </c>
      <c r="DW88" s="30">
        <f t="shared" si="30"/>
        <v>0</v>
      </c>
      <c r="DX88" s="30">
        <f t="shared" si="30"/>
        <v>0</v>
      </c>
      <c r="DY88" s="30">
        <f t="shared" si="30"/>
        <v>0</v>
      </c>
      <c r="DZ88" s="30">
        <f t="shared" si="30"/>
        <v>0</v>
      </c>
      <c r="EA88" s="30">
        <f t="shared" si="30"/>
        <v>0</v>
      </c>
      <c r="EB88" s="30">
        <f t="shared" si="30"/>
        <v>0</v>
      </c>
      <c r="EC88" s="30">
        <f t="shared" si="30"/>
        <v>0</v>
      </c>
      <c r="ED88" s="30">
        <f t="shared" si="30"/>
        <v>0</v>
      </c>
      <c r="EE88" s="30">
        <f t="shared" si="30"/>
        <v>0</v>
      </c>
      <c r="EF88" s="30">
        <f t="shared" si="30"/>
        <v>0</v>
      </c>
      <c r="EG88" s="30">
        <f t="shared" si="30"/>
        <v>0</v>
      </c>
      <c r="EH88" s="30">
        <f t="shared" ref="EH88:GV88" si="31">EH89+EH90</f>
        <v>0</v>
      </c>
      <c r="EI88" s="30">
        <f t="shared" si="31"/>
        <v>0</v>
      </c>
      <c r="EJ88" s="30">
        <f t="shared" si="31"/>
        <v>0</v>
      </c>
      <c r="EK88" s="30">
        <f t="shared" si="31"/>
        <v>0</v>
      </c>
      <c r="EL88" s="30">
        <f t="shared" si="31"/>
        <v>0</v>
      </c>
      <c r="EM88" s="30">
        <f t="shared" si="31"/>
        <v>0</v>
      </c>
      <c r="EN88" s="30">
        <f t="shared" si="31"/>
        <v>0</v>
      </c>
      <c r="EO88" s="30">
        <f t="shared" si="31"/>
        <v>0</v>
      </c>
      <c r="EP88" s="30">
        <f t="shared" si="31"/>
        <v>0</v>
      </c>
      <c r="EQ88" s="30">
        <f t="shared" si="31"/>
        <v>0</v>
      </c>
      <c r="ER88" s="30">
        <f t="shared" si="31"/>
        <v>0</v>
      </c>
      <c r="ES88" s="30">
        <f t="shared" si="31"/>
        <v>0</v>
      </c>
      <c r="ET88" s="30">
        <f t="shared" si="31"/>
        <v>0</v>
      </c>
      <c r="EU88" s="30">
        <f t="shared" si="31"/>
        <v>0</v>
      </c>
      <c r="EV88" s="30">
        <f t="shared" si="31"/>
        <v>0</v>
      </c>
      <c r="EW88" s="30">
        <f t="shared" si="31"/>
        <v>0</v>
      </c>
      <c r="EX88" s="30">
        <f t="shared" si="31"/>
        <v>0</v>
      </c>
      <c r="EY88" s="30">
        <f t="shared" si="31"/>
        <v>0</v>
      </c>
      <c r="EZ88" s="30">
        <f t="shared" si="31"/>
        <v>0</v>
      </c>
      <c r="FA88" s="30">
        <f t="shared" si="31"/>
        <v>0</v>
      </c>
      <c r="FB88" s="30">
        <f t="shared" si="31"/>
        <v>0</v>
      </c>
      <c r="FC88" s="30">
        <f t="shared" si="31"/>
        <v>0</v>
      </c>
      <c r="FD88" s="30">
        <f t="shared" si="31"/>
        <v>0</v>
      </c>
      <c r="FE88" s="30">
        <f t="shared" si="31"/>
        <v>0</v>
      </c>
      <c r="FF88" s="30">
        <f t="shared" si="31"/>
        <v>0</v>
      </c>
      <c r="FG88" s="30">
        <f t="shared" si="31"/>
        <v>0</v>
      </c>
      <c r="FH88" s="30">
        <f t="shared" si="31"/>
        <v>0</v>
      </c>
      <c r="FI88" s="30">
        <f t="shared" si="31"/>
        <v>0</v>
      </c>
      <c r="FJ88" s="30">
        <f t="shared" si="31"/>
        <v>0</v>
      </c>
      <c r="FK88" s="30">
        <f t="shared" si="31"/>
        <v>0</v>
      </c>
      <c r="FL88" s="30">
        <f t="shared" si="31"/>
        <v>0</v>
      </c>
      <c r="FM88" s="30">
        <f t="shared" si="31"/>
        <v>0</v>
      </c>
      <c r="FN88" s="30">
        <f t="shared" si="31"/>
        <v>0</v>
      </c>
      <c r="FO88" s="30">
        <f t="shared" si="31"/>
        <v>0</v>
      </c>
      <c r="FP88" s="30">
        <f t="shared" si="31"/>
        <v>0</v>
      </c>
      <c r="FQ88" s="30">
        <f t="shared" si="31"/>
        <v>0</v>
      </c>
      <c r="FR88" s="30">
        <f t="shared" si="31"/>
        <v>0</v>
      </c>
      <c r="FS88" s="30">
        <f t="shared" si="31"/>
        <v>0</v>
      </c>
      <c r="FT88" s="30">
        <f t="shared" si="31"/>
        <v>0</v>
      </c>
      <c r="FU88" s="30">
        <f t="shared" si="31"/>
        <v>0</v>
      </c>
      <c r="FV88" s="30">
        <f t="shared" si="31"/>
        <v>0</v>
      </c>
      <c r="FW88" s="30">
        <f t="shared" si="31"/>
        <v>0</v>
      </c>
      <c r="FX88" s="30">
        <f t="shared" si="31"/>
        <v>0</v>
      </c>
      <c r="FY88" s="30">
        <f t="shared" si="31"/>
        <v>0</v>
      </c>
      <c r="FZ88" s="30">
        <f t="shared" si="31"/>
        <v>0</v>
      </c>
      <c r="GA88" s="30">
        <f t="shared" si="31"/>
        <v>0</v>
      </c>
      <c r="GB88" s="30">
        <f t="shared" si="31"/>
        <v>0</v>
      </c>
      <c r="GC88" s="30">
        <f t="shared" si="31"/>
        <v>0</v>
      </c>
      <c r="GD88" s="30">
        <f t="shared" si="31"/>
        <v>0</v>
      </c>
      <c r="GE88" s="30">
        <f t="shared" si="31"/>
        <v>0</v>
      </c>
      <c r="GF88" s="30">
        <f t="shared" si="31"/>
        <v>0</v>
      </c>
      <c r="GG88" s="30">
        <f t="shared" si="31"/>
        <v>0</v>
      </c>
      <c r="GH88" s="30">
        <f t="shared" si="31"/>
        <v>0</v>
      </c>
      <c r="GI88" s="30">
        <f t="shared" si="31"/>
        <v>0</v>
      </c>
      <c r="GJ88" s="30">
        <f t="shared" si="31"/>
        <v>0</v>
      </c>
      <c r="GK88" s="30">
        <f t="shared" si="31"/>
        <v>0</v>
      </c>
      <c r="GL88" s="30">
        <f t="shared" si="31"/>
        <v>0</v>
      </c>
      <c r="GM88" s="30">
        <f t="shared" si="31"/>
        <v>0</v>
      </c>
      <c r="GN88" s="30">
        <f t="shared" si="31"/>
        <v>0</v>
      </c>
      <c r="GO88" s="30">
        <f t="shared" si="31"/>
        <v>0</v>
      </c>
      <c r="GP88" s="30">
        <f t="shared" si="31"/>
        <v>0</v>
      </c>
      <c r="GQ88" s="30">
        <f t="shared" si="31"/>
        <v>0</v>
      </c>
      <c r="GR88" s="30">
        <f t="shared" si="31"/>
        <v>0</v>
      </c>
      <c r="GS88" s="30">
        <f t="shared" si="31"/>
        <v>0</v>
      </c>
      <c r="GT88" s="30">
        <f t="shared" si="31"/>
        <v>0</v>
      </c>
      <c r="GU88" s="30">
        <f t="shared" si="31"/>
        <v>0</v>
      </c>
      <c r="GV88" s="30">
        <f t="shared" si="31"/>
        <v>0</v>
      </c>
      <c r="GW88" s="30">
        <f t="shared" ref="GW88:IF88" si="32">GW89+GW90</f>
        <v>0</v>
      </c>
      <c r="GX88" s="30">
        <f t="shared" si="32"/>
        <v>0</v>
      </c>
      <c r="GY88" s="30">
        <f t="shared" si="32"/>
        <v>0</v>
      </c>
      <c r="GZ88" s="30">
        <f t="shared" si="32"/>
        <v>0</v>
      </c>
      <c r="HA88" s="30">
        <f t="shared" si="32"/>
        <v>0</v>
      </c>
      <c r="HB88" s="30">
        <f t="shared" si="32"/>
        <v>0</v>
      </c>
      <c r="HC88" s="30">
        <f t="shared" si="32"/>
        <v>0</v>
      </c>
      <c r="HD88" s="30">
        <f t="shared" si="32"/>
        <v>0</v>
      </c>
      <c r="HE88" s="30">
        <f t="shared" si="32"/>
        <v>0</v>
      </c>
      <c r="HF88" s="30">
        <f t="shared" si="32"/>
        <v>0</v>
      </c>
      <c r="HG88" s="30">
        <f t="shared" si="32"/>
        <v>0</v>
      </c>
      <c r="HH88" s="30">
        <f t="shared" si="32"/>
        <v>0</v>
      </c>
      <c r="HI88" s="30">
        <f t="shared" si="32"/>
        <v>0</v>
      </c>
      <c r="HJ88" s="30">
        <f t="shared" si="32"/>
        <v>0</v>
      </c>
      <c r="HK88" s="30">
        <f t="shared" si="32"/>
        <v>0</v>
      </c>
      <c r="HL88" s="30">
        <f t="shared" si="32"/>
        <v>0</v>
      </c>
      <c r="HM88" s="30">
        <f t="shared" si="32"/>
        <v>0</v>
      </c>
      <c r="HN88" s="30">
        <f t="shared" si="32"/>
        <v>0</v>
      </c>
      <c r="HO88" s="30">
        <f t="shared" si="32"/>
        <v>0</v>
      </c>
      <c r="HP88" s="30">
        <f t="shared" si="32"/>
        <v>0</v>
      </c>
      <c r="HQ88" s="30">
        <f t="shared" si="32"/>
        <v>0</v>
      </c>
      <c r="HR88" s="30">
        <f t="shared" si="32"/>
        <v>0</v>
      </c>
      <c r="HS88" s="30">
        <f t="shared" si="32"/>
        <v>0</v>
      </c>
      <c r="HT88" s="30">
        <f t="shared" si="32"/>
        <v>0</v>
      </c>
      <c r="HU88" s="30">
        <f t="shared" si="32"/>
        <v>0</v>
      </c>
      <c r="HV88" s="30">
        <f t="shared" si="32"/>
        <v>0</v>
      </c>
      <c r="HW88" s="30">
        <f t="shared" si="32"/>
        <v>0</v>
      </c>
      <c r="HX88" s="30">
        <f t="shared" si="32"/>
        <v>0</v>
      </c>
      <c r="HY88" s="30">
        <f t="shared" si="32"/>
        <v>0</v>
      </c>
      <c r="HZ88" s="30">
        <f t="shared" si="32"/>
        <v>0</v>
      </c>
      <c r="IA88" s="30">
        <f t="shared" si="32"/>
        <v>0</v>
      </c>
      <c r="IB88" s="30">
        <f t="shared" si="32"/>
        <v>0</v>
      </c>
      <c r="IC88" s="30">
        <f t="shared" si="32"/>
        <v>0</v>
      </c>
      <c r="ID88" s="30">
        <f t="shared" si="32"/>
        <v>0</v>
      </c>
      <c r="IE88" s="30">
        <f t="shared" si="32"/>
        <v>0</v>
      </c>
      <c r="IF88" s="30">
        <f t="shared" si="32"/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17">
        <f t="shared" si="27"/>
        <v>0</v>
      </c>
      <c r="E89" s="17">
        <f t="shared" si="28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111</v>
      </c>
      <c r="B90" s="53" t="s">
        <v>120</v>
      </c>
      <c r="C90" s="16" t="s">
        <v>17</v>
      </c>
      <c r="D90" s="17">
        <f t="shared" si="27"/>
        <v>0</v>
      </c>
      <c r="E90" s="17">
        <f t="shared" si="28"/>
        <v>0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</row>
    <row r="91" spans="1:240" ht="13.5" customHeight="1">
      <c r="A91" s="15" t="s">
        <v>112</v>
      </c>
      <c r="B91" s="53" t="s">
        <v>113</v>
      </c>
      <c r="C91" s="16" t="s">
        <v>17</v>
      </c>
      <c r="D91" s="17">
        <f>E91+F91</f>
        <v>242.21999999999997</v>
      </c>
      <c r="E91" s="17">
        <f>AV91+EY91+FL91+GB91+HA91+HO91+ID91</f>
        <v>85.167999999999992</v>
      </c>
      <c r="F91" s="17">
        <f>GJ91+BT91+EO91</f>
        <v>157.05199999999999</v>
      </c>
      <c r="G91" s="2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>
        <v>1.4379999999999999</v>
      </c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>
        <v>14.372</v>
      </c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62"/>
      <c r="DL91" s="17"/>
      <c r="DM91" s="17"/>
      <c r="DN91" s="24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24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>
        <v>2.2869999999999999</v>
      </c>
      <c r="EP91" s="17"/>
      <c r="EQ91" s="17"/>
      <c r="ER91" s="17"/>
      <c r="ES91" s="17"/>
      <c r="ET91" s="17"/>
      <c r="EU91" s="17"/>
      <c r="EV91" s="17"/>
      <c r="EW91" s="17"/>
      <c r="EX91" s="17"/>
      <c r="EY91" s="17">
        <v>2.6970000000000001</v>
      </c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>
        <v>3.8759999999999999</v>
      </c>
      <c r="FM91" s="24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>
        <v>1.3029999999999999</v>
      </c>
      <c r="GC91" s="17"/>
      <c r="GD91" s="17"/>
      <c r="GE91" s="17"/>
      <c r="GF91" s="17"/>
      <c r="GG91" s="17"/>
      <c r="GH91" s="17"/>
      <c r="GI91" s="17"/>
      <c r="GJ91" s="17">
        <v>140.393</v>
      </c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>
        <v>31.021999999999998</v>
      </c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>
        <v>14.994999999999999</v>
      </c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>
        <v>29.837</v>
      </c>
      <c r="IE91" s="17"/>
      <c r="IF91" s="17"/>
    </row>
    <row r="92" spans="1:240" s="2" customFormat="1" ht="15" customHeight="1">
      <c r="A92" s="11"/>
      <c r="B92" s="40" t="s">
        <v>114</v>
      </c>
      <c r="C92" s="13" t="s">
        <v>17</v>
      </c>
      <c r="D92" s="31">
        <f>D91+D88+D81+D66+D7</f>
        <v>2942.0410000000002</v>
      </c>
      <c r="E92" s="23">
        <f>E91+E88+E81+E66+E7</f>
        <v>1456.8210000000001</v>
      </c>
      <c r="F92" s="23">
        <f>F91+F81+F66+F7</f>
        <v>1485.22</v>
      </c>
      <c r="G92" s="23">
        <f>G91+G88+G81+G66+G7</f>
        <v>0</v>
      </c>
      <c r="H92" s="23">
        <f t="shared" ref="H92:BU92" si="33">H91+H88+H81+H66+H7</f>
        <v>1.35</v>
      </c>
      <c r="I92" s="23">
        <f t="shared" si="33"/>
        <v>1.35</v>
      </c>
      <c r="J92" s="23">
        <f t="shared" si="33"/>
        <v>0.86699999999999999</v>
      </c>
      <c r="K92" s="23">
        <f t="shared" si="33"/>
        <v>5.9830000000000005</v>
      </c>
      <c r="L92" s="23">
        <f t="shared" si="33"/>
        <v>0</v>
      </c>
      <c r="M92" s="23">
        <f t="shared" si="33"/>
        <v>0</v>
      </c>
      <c r="N92" s="23">
        <f t="shared" si="33"/>
        <v>2.3570000000000002</v>
      </c>
      <c r="O92" s="23">
        <f t="shared" si="33"/>
        <v>0.86499999999999999</v>
      </c>
      <c r="P92" s="23">
        <f t="shared" si="33"/>
        <v>0.86499999999999999</v>
      </c>
      <c r="Q92" s="23">
        <f t="shared" si="33"/>
        <v>0.67</v>
      </c>
      <c r="R92" s="23">
        <f t="shared" si="33"/>
        <v>0</v>
      </c>
      <c r="S92" s="23">
        <f t="shared" si="33"/>
        <v>4.3419999999999996</v>
      </c>
      <c r="T92" s="23">
        <f t="shared" si="33"/>
        <v>0</v>
      </c>
      <c r="U92" s="23">
        <f t="shared" si="33"/>
        <v>7.9060000000000006</v>
      </c>
      <c r="V92" s="23">
        <f t="shared" si="33"/>
        <v>1.542</v>
      </c>
      <c r="W92" s="23">
        <f t="shared" si="33"/>
        <v>0</v>
      </c>
      <c r="X92" s="23">
        <f t="shared" si="33"/>
        <v>1.669</v>
      </c>
      <c r="Y92" s="23">
        <f t="shared" si="33"/>
        <v>0</v>
      </c>
      <c r="Z92" s="23">
        <f t="shared" si="33"/>
        <v>0.86499999999999999</v>
      </c>
      <c r="AA92" s="23">
        <f t="shared" si="33"/>
        <v>0</v>
      </c>
      <c r="AB92" s="23">
        <f t="shared" si="33"/>
        <v>2.15</v>
      </c>
      <c r="AC92" s="23">
        <f t="shared" si="33"/>
        <v>2.5299999999999998</v>
      </c>
      <c r="AD92" s="23">
        <f t="shared" si="33"/>
        <v>9.3120000000000012</v>
      </c>
      <c r="AE92" s="23">
        <f t="shared" si="33"/>
        <v>0</v>
      </c>
      <c r="AF92" s="23">
        <f t="shared" si="33"/>
        <v>0</v>
      </c>
      <c r="AG92" s="23">
        <f t="shared" si="33"/>
        <v>2.6859999999999999</v>
      </c>
      <c r="AH92" s="23">
        <f t="shared" si="33"/>
        <v>0</v>
      </c>
      <c r="AI92" s="23">
        <f t="shared" si="33"/>
        <v>0</v>
      </c>
      <c r="AJ92" s="23">
        <f t="shared" si="33"/>
        <v>0</v>
      </c>
      <c r="AK92" s="23">
        <f t="shared" si="33"/>
        <v>0.99399999999999999</v>
      </c>
      <c r="AL92" s="23">
        <f t="shared" si="33"/>
        <v>569.01099999999997</v>
      </c>
      <c r="AM92" s="23">
        <f t="shared" si="33"/>
        <v>1.732</v>
      </c>
      <c r="AN92" s="23">
        <f t="shared" si="33"/>
        <v>0</v>
      </c>
      <c r="AO92" s="23">
        <f t="shared" si="33"/>
        <v>0.86699999999999999</v>
      </c>
      <c r="AP92" s="23">
        <f t="shared" si="33"/>
        <v>0.67500000000000004</v>
      </c>
      <c r="AQ92" s="23">
        <f t="shared" si="33"/>
        <v>0</v>
      </c>
      <c r="AR92" s="23">
        <f t="shared" si="33"/>
        <v>0.86699999999999999</v>
      </c>
      <c r="AS92" s="23">
        <f t="shared" si="33"/>
        <v>0</v>
      </c>
      <c r="AT92" s="23">
        <f t="shared" si="33"/>
        <v>2.6859999999999999</v>
      </c>
      <c r="AU92" s="23">
        <f t="shared" si="33"/>
        <v>1.69</v>
      </c>
      <c r="AV92" s="23">
        <f t="shared" si="33"/>
        <v>1.4379999999999999</v>
      </c>
      <c r="AW92" s="23">
        <f t="shared" si="33"/>
        <v>0</v>
      </c>
      <c r="AX92" s="23">
        <f t="shared" si="33"/>
        <v>4.266</v>
      </c>
      <c r="AY92" s="23">
        <f t="shared" si="33"/>
        <v>0</v>
      </c>
      <c r="AZ92" s="23">
        <f t="shared" si="33"/>
        <v>1.35</v>
      </c>
      <c r="BA92" s="23">
        <f t="shared" si="33"/>
        <v>7.9610000000000003</v>
      </c>
      <c r="BB92" s="23">
        <f t="shared" si="33"/>
        <v>4.8470000000000004</v>
      </c>
      <c r="BC92" s="23">
        <f t="shared" si="33"/>
        <v>1.54</v>
      </c>
      <c r="BD92" s="23">
        <f t="shared" si="33"/>
        <v>2.2170000000000001</v>
      </c>
      <c r="BE92" s="23">
        <f t="shared" si="33"/>
        <v>2.407</v>
      </c>
      <c r="BF92" s="23">
        <f t="shared" si="33"/>
        <v>1.542</v>
      </c>
      <c r="BG92" s="23">
        <f t="shared" si="33"/>
        <v>121.70200000000001</v>
      </c>
      <c r="BH92" s="23">
        <f t="shared" si="33"/>
        <v>1.371</v>
      </c>
      <c r="BI92" s="23">
        <f t="shared" si="33"/>
        <v>1.0569999999999999</v>
      </c>
      <c r="BJ92" s="23">
        <f t="shared" si="33"/>
        <v>2.8940000000000001</v>
      </c>
      <c r="BK92" s="23">
        <f t="shared" si="33"/>
        <v>7.0869999999999997</v>
      </c>
      <c r="BL92" s="23">
        <f t="shared" si="33"/>
        <v>2.5009999999999999</v>
      </c>
      <c r="BM92" s="23">
        <f t="shared" si="33"/>
        <v>1.732</v>
      </c>
      <c r="BN92" s="23">
        <f t="shared" si="33"/>
        <v>1.542</v>
      </c>
      <c r="BO92" s="23">
        <f t="shared" si="33"/>
        <v>7.3390000000000004</v>
      </c>
      <c r="BP92" s="23">
        <f t="shared" si="33"/>
        <v>0</v>
      </c>
      <c r="BQ92" s="23">
        <f t="shared" si="33"/>
        <v>1.732</v>
      </c>
      <c r="BR92" s="23">
        <f t="shared" si="33"/>
        <v>0.86499999999999999</v>
      </c>
      <c r="BS92" s="23">
        <f t="shared" si="33"/>
        <v>1.54</v>
      </c>
      <c r="BT92" s="23">
        <f t="shared" si="33"/>
        <v>14.372</v>
      </c>
      <c r="BU92" s="23">
        <f t="shared" si="33"/>
        <v>1.546</v>
      </c>
      <c r="BV92" s="23">
        <f t="shared" ref="BV92:EG92" si="34">BV91+BV88+BV81+BV66+BV7</f>
        <v>0</v>
      </c>
      <c r="BW92" s="23">
        <f t="shared" si="34"/>
        <v>1.542</v>
      </c>
      <c r="BX92" s="23">
        <f t="shared" si="34"/>
        <v>1.35</v>
      </c>
      <c r="BY92" s="23">
        <f t="shared" si="34"/>
        <v>4.0259999999999998</v>
      </c>
      <c r="BZ92" s="23">
        <f t="shared" si="34"/>
        <v>1.0569999999999999</v>
      </c>
      <c r="CA92" s="23">
        <f t="shared" si="34"/>
        <v>0.86699999999999999</v>
      </c>
      <c r="CB92" s="23">
        <f t="shared" si="34"/>
        <v>0.379</v>
      </c>
      <c r="CC92" s="23">
        <f t="shared" si="34"/>
        <v>0.871</v>
      </c>
      <c r="CD92" s="23">
        <f t="shared" si="34"/>
        <v>4.6379999999999999</v>
      </c>
      <c r="CE92" s="23">
        <f t="shared" si="34"/>
        <v>1.7290000000000001</v>
      </c>
      <c r="CF92" s="23">
        <f t="shared" si="34"/>
        <v>0</v>
      </c>
      <c r="CG92" s="23">
        <f t="shared" si="34"/>
        <v>1.54</v>
      </c>
      <c r="CH92" s="23">
        <f t="shared" si="34"/>
        <v>2.3849999999999998</v>
      </c>
      <c r="CI92" s="23">
        <f t="shared" si="34"/>
        <v>1.054</v>
      </c>
      <c r="CJ92" s="23">
        <f t="shared" si="34"/>
        <v>0.86499999999999999</v>
      </c>
      <c r="CK92" s="23">
        <f t="shared" si="34"/>
        <v>0.86699999999999999</v>
      </c>
      <c r="CL92" s="23">
        <f t="shared" si="34"/>
        <v>2.198</v>
      </c>
      <c r="CM92" s="23">
        <f t="shared" si="34"/>
        <v>20.038999999999998</v>
      </c>
      <c r="CN92" s="23">
        <f t="shared" si="34"/>
        <v>0.86499999999999999</v>
      </c>
      <c r="CO92" s="23">
        <f t="shared" si="34"/>
        <v>1.054</v>
      </c>
      <c r="CP92" s="23">
        <f t="shared" si="34"/>
        <v>2.7910000000000004</v>
      </c>
      <c r="CQ92" s="23">
        <f t="shared" si="34"/>
        <v>0</v>
      </c>
      <c r="CR92" s="23">
        <f t="shared" si="34"/>
        <v>0.67500000000000004</v>
      </c>
      <c r="CS92" s="23">
        <f t="shared" si="34"/>
        <v>0.379</v>
      </c>
      <c r="CT92" s="23">
        <f t="shared" si="34"/>
        <v>1.35</v>
      </c>
      <c r="CU92" s="23">
        <f t="shared" si="34"/>
        <v>2.5960000000000001</v>
      </c>
      <c r="CV92" s="23">
        <f t="shared" si="34"/>
        <v>0</v>
      </c>
      <c r="CW92" s="23">
        <f t="shared" si="34"/>
        <v>2.6749999999999998</v>
      </c>
      <c r="CX92" s="23">
        <f t="shared" si="34"/>
        <v>1.542</v>
      </c>
      <c r="CY92" s="23">
        <f t="shared" si="34"/>
        <v>3.6900000000000004</v>
      </c>
      <c r="CZ92" s="23">
        <f t="shared" si="34"/>
        <v>0.86499999999999999</v>
      </c>
      <c r="DA92" s="23">
        <f t="shared" si="34"/>
        <v>1.732</v>
      </c>
      <c r="DB92" s="23">
        <f t="shared" si="34"/>
        <v>0.86499999999999999</v>
      </c>
      <c r="DC92" s="23">
        <f t="shared" si="34"/>
        <v>0</v>
      </c>
      <c r="DD92" s="23">
        <f t="shared" si="34"/>
        <v>0.86699999999999999</v>
      </c>
      <c r="DE92" s="23">
        <f t="shared" si="34"/>
        <v>0.67500000000000004</v>
      </c>
      <c r="DF92" s="23">
        <f t="shared" si="34"/>
        <v>0</v>
      </c>
      <c r="DG92" s="23">
        <f t="shared" si="34"/>
        <v>1.732</v>
      </c>
      <c r="DH92" s="23">
        <f t="shared" si="34"/>
        <v>0.19</v>
      </c>
      <c r="DI92" s="23">
        <f t="shared" si="34"/>
        <v>5.27</v>
      </c>
      <c r="DJ92" s="23">
        <f t="shared" si="34"/>
        <v>4.62</v>
      </c>
      <c r="DK92" s="23">
        <f t="shared" si="34"/>
        <v>115.93899999999999</v>
      </c>
      <c r="DL92" s="23">
        <f t="shared" si="34"/>
        <v>3.2130000000000001</v>
      </c>
      <c r="DM92" s="23">
        <f t="shared" si="34"/>
        <v>4.3419999999999996</v>
      </c>
      <c r="DN92" s="23">
        <f t="shared" si="34"/>
        <v>4.5339999999999998</v>
      </c>
      <c r="DO92" s="23">
        <f t="shared" si="34"/>
        <v>27.629000000000001</v>
      </c>
      <c r="DP92" s="23">
        <f t="shared" si="34"/>
        <v>1.6379999999999999</v>
      </c>
      <c r="DQ92" s="23">
        <f t="shared" si="34"/>
        <v>1.732</v>
      </c>
      <c r="DR92" s="23">
        <f t="shared" si="34"/>
        <v>0</v>
      </c>
      <c r="DS92" s="23">
        <f t="shared" si="34"/>
        <v>0.86499999999999999</v>
      </c>
      <c r="DT92" s="23">
        <f t="shared" si="34"/>
        <v>1.71</v>
      </c>
      <c r="DU92" s="23">
        <f t="shared" si="34"/>
        <v>0.86499999999999999</v>
      </c>
      <c r="DV92" s="23">
        <f t="shared" si="34"/>
        <v>1.103</v>
      </c>
      <c r="DW92" s="23">
        <f t="shared" si="34"/>
        <v>4.6920000000000002</v>
      </c>
      <c r="DX92" s="23">
        <f t="shared" si="34"/>
        <v>2.79</v>
      </c>
      <c r="DY92" s="23">
        <f t="shared" si="34"/>
        <v>41.928000000000004</v>
      </c>
      <c r="DZ92" s="23">
        <f t="shared" si="34"/>
        <v>133.029</v>
      </c>
      <c r="EA92" s="23">
        <f t="shared" si="34"/>
        <v>58.271000000000001</v>
      </c>
      <c r="EB92" s="23">
        <f t="shared" si="34"/>
        <v>503.98199999999997</v>
      </c>
      <c r="EC92" s="23">
        <f t="shared" si="34"/>
        <v>2.2170000000000001</v>
      </c>
      <c r="ED92" s="23">
        <f t="shared" si="34"/>
        <v>0.379</v>
      </c>
      <c r="EE92" s="23">
        <f t="shared" si="34"/>
        <v>3.2629999999999999</v>
      </c>
      <c r="EF92" s="23">
        <f t="shared" si="34"/>
        <v>2.407</v>
      </c>
      <c r="EG92" s="23">
        <f t="shared" si="34"/>
        <v>3.4649999999999999</v>
      </c>
      <c r="EH92" s="23">
        <f t="shared" ref="EH92:GV92" si="35">EH91+EH88+EH81+EH66+EH7</f>
        <v>3.8559999999999999</v>
      </c>
      <c r="EI92" s="23">
        <f t="shared" si="35"/>
        <v>3.6909999999999998</v>
      </c>
      <c r="EJ92" s="23">
        <f t="shared" si="35"/>
        <v>1.0569999999999999</v>
      </c>
      <c r="EK92" s="23">
        <f t="shared" si="35"/>
        <v>1.542</v>
      </c>
      <c r="EL92" s="23">
        <f t="shared" si="35"/>
        <v>0.86699999999999999</v>
      </c>
      <c r="EM92" s="23">
        <f t="shared" si="35"/>
        <v>3.3490000000000002</v>
      </c>
      <c r="EN92" s="23">
        <f t="shared" si="35"/>
        <v>3.766</v>
      </c>
      <c r="EO92" s="23">
        <f t="shared" si="35"/>
        <v>4.0190000000000001</v>
      </c>
      <c r="EP92" s="23">
        <f t="shared" si="35"/>
        <v>3.4619999999999997</v>
      </c>
      <c r="EQ92" s="23">
        <f t="shared" si="35"/>
        <v>2.5019999999999998</v>
      </c>
      <c r="ER92" s="23">
        <f t="shared" si="35"/>
        <v>1.732</v>
      </c>
      <c r="ES92" s="23">
        <f t="shared" si="35"/>
        <v>1.542</v>
      </c>
      <c r="ET92" s="23">
        <f t="shared" si="35"/>
        <v>1.542</v>
      </c>
      <c r="EU92" s="23">
        <f t="shared" si="35"/>
        <v>0.86499999999999999</v>
      </c>
      <c r="EV92" s="23">
        <f t="shared" si="35"/>
        <v>3.87</v>
      </c>
      <c r="EW92" s="23">
        <f t="shared" si="35"/>
        <v>1.054</v>
      </c>
      <c r="EX92" s="23">
        <f t="shared" si="35"/>
        <v>3.653</v>
      </c>
      <c r="EY92" s="23">
        <f t="shared" si="35"/>
        <v>6.7489999999999997</v>
      </c>
      <c r="EZ92" s="23">
        <f t="shared" si="35"/>
        <v>2.1110000000000002</v>
      </c>
      <c r="FA92" s="23">
        <f t="shared" si="35"/>
        <v>1.756</v>
      </c>
      <c r="FB92" s="23">
        <f t="shared" si="35"/>
        <v>0</v>
      </c>
      <c r="FC92" s="23">
        <f t="shared" si="35"/>
        <v>0.214</v>
      </c>
      <c r="FD92" s="23">
        <f t="shared" si="35"/>
        <v>1.542</v>
      </c>
      <c r="FE92" s="23">
        <f t="shared" si="35"/>
        <v>4.1760000000000002</v>
      </c>
      <c r="FF92" s="23">
        <f t="shared" si="35"/>
        <v>0.67500000000000004</v>
      </c>
      <c r="FG92" s="23">
        <f t="shared" si="35"/>
        <v>10.540000000000001</v>
      </c>
      <c r="FH92" s="23">
        <f t="shared" si="35"/>
        <v>2.1629999999999998</v>
      </c>
      <c r="FI92" s="23">
        <f t="shared" si="35"/>
        <v>2.61</v>
      </c>
      <c r="FJ92" s="23">
        <f t="shared" si="35"/>
        <v>0</v>
      </c>
      <c r="FK92" s="23">
        <f t="shared" si="35"/>
        <v>0</v>
      </c>
      <c r="FL92" s="23">
        <f t="shared" si="35"/>
        <v>7.9809999999999999</v>
      </c>
      <c r="FM92" s="23">
        <f t="shared" si="35"/>
        <v>22.180999999999997</v>
      </c>
      <c r="FN92" s="23">
        <f t="shared" si="35"/>
        <v>2.5939999999999999</v>
      </c>
      <c r="FO92" s="23">
        <f t="shared" si="35"/>
        <v>8.048</v>
      </c>
      <c r="FP92" s="23">
        <f t="shared" si="35"/>
        <v>1.2450000000000001</v>
      </c>
      <c r="FQ92" s="23">
        <f t="shared" si="35"/>
        <v>3.181</v>
      </c>
      <c r="FR92" s="23">
        <f t="shared" si="35"/>
        <v>21.536000000000001</v>
      </c>
      <c r="FS92" s="23">
        <f t="shared" si="35"/>
        <v>0.86499999999999999</v>
      </c>
      <c r="FT92" s="23">
        <f t="shared" si="35"/>
        <v>10.551</v>
      </c>
      <c r="FU92" s="23">
        <f t="shared" si="35"/>
        <v>1.054</v>
      </c>
      <c r="FV92" s="23">
        <f t="shared" si="35"/>
        <v>0.52600000000000002</v>
      </c>
      <c r="FW92" s="23">
        <f t="shared" si="35"/>
        <v>5.6769999999999996</v>
      </c>
      <c r="FX92" s="23">
        <f t="shared" si="35"/>
        <v>4.6209999999999996</v>
      </c>
      <c r="FY92" s="23">
        <f t="shared" si="35"/>
        <v>4.7610000000000001</v>
      </c>
      <c r="FZ92" s="23">
        <f t="shared" si="35"/>
        <v>2.2269999999999999</v>
      </c>
      <c r="GA92" s="23">
        <f t="shared" si="35"/>
        <v>1.542</v>
      </c>
      <c r="GB92" s="23">
        <f t="shared" si="35"/>
        <v>4.5679999999999996</v>
      </c>
      <c r="GC92" s="23">
        <f t="shared" si="35"/>
        <v>1.35</v>
      </c>
      <c r="GD92" s="23">
        <f t="shared" si="35"/>
        <v>1.542</v>
      </c>
      <c r="GE92" s="23">
        <f t="shared" si="35"/>
        <v>2.9349999999999996</v>
      </c>
      <c r="GF92" s="23">
        <f t="shared" si="35"/>
        <v>0.86499999999999999</v>
      </c>
      <c r="GG92" s="23">
        <f t="shared" si="35"/>
        <v>0.86699999999999999</v>
      </c>
      <c r="GH92" s="23">
        <f t="shared" si="35"/>
        <v>1.542</v>
      </c>
      <c r="GI92" s="23">
        <f t="shared" si="35"/>
        <v>1.7290000000000001</v>
      </c>
      <c r="GJ92" s="23">
        <f t="shared" si="35"/>
        <v>143.542</v>
      </c>
      <c r="GK92" s="23">
        <f t="shared" si="35"/>
        <v>1.054</v>
      </c>
      <c r="GL92" s="23">
        <f t="shared" si="35"/>
        <v>1.542</v>
      </c>
      <c r="GM92" s="23">
        <f t="shared" si="35"/>
        <v>1.732</v>
      </c>
      <c r="GN92" s="23">
        <f t="shared" si="35"/>
        <v>4.3629999999999995</v>
      </c>
      <c r="GO92" s="23">
        <f t="shared" si="35"/>
        <v>0</v>
      </c>
      <c r="GP92" s="23">
        <f t="shared" si="35"/>
        <v>5.548</v>
      </c>
      <c r="GQ92" s="23">
        <f t="shared" si="35"/>
        <v>2.2599999999999998</v>
      </c>
      <c r="GR92" s="23">
        <f t="shared" si="35"/>
        <v>0</v>
      </c>
      <c r="GS92" s="23">
        <f t="shared" si="35"/>
        <v>0.67500000000000004</v>
      </c>
      <c r="GT92" s="23">
        <f t="shared" si="35"/>
        <v>0</v>
      </c>
      <c r="GU92" s="23">
        <f t="shared" si="35"/>
        <v>0</v>
      </c>
      <c r="GV92" s="23">
        <f t="shared" si="35"/>
        <v>3.3490000000000002</v>
      </c>
      <c r="GW92" s="23">
        <f t="shared" ref="GW92:IF92" si="36">GW91+GW88+GW81+GW66+GW7</f>
        <v>0.86499999999999999</v>
      </c>
      <c r="GX92" s="23">
        <f t="shared" si="36"/>
        <v>0</v>
      </c>
      <c r="GY92" s="23">
        <f t="shared" si="36"/>
        <v>0</v>
      </c>
      <c r="GZ92" s="23">
        <f t="shared" si="36"/>
        <v>2.2599999999999998</v>
      </c>
      <c r="HA92" s="23">
        <f t="shared" si="36"/>
        <v>60.167999999999992</v>
      </c>
      <c r="HB92" s="23">
        <f t="shared" si="36"/>
        <v>91.958999999999989</v>
      </c>
      <c r="HC92" s="23">
        <f t="shared" si="36"/>
        <v>197.41000000000003</v>
      </c>
      <c r="HD92" s="23">
        <f t="shared" si="36"/>
        <v>1.732</v>
      </c>
      <c r="HE92" s="23">
        <f t="shared" si="36"/>
        <v>2.891</v>
      </c>
      <c r="HF92" s="23">
        <f t="shared" si="36"/>
        <v>1.542</v>
      </c>
      <c r="HG92" s="23">
        <f t="shared" si="36"/>
        <v>5.5659999999999998</v>
      </c>
      <c r="HH92" s="23">
        <f t="shared" si="36"/>
        <v>0</v>
      </c>
      <c r="HI92" s="23">
        <f t="shared" si="36"/>
        <v>0</v>
      </c>
      <c r="HJ92" s="23">
        <f t="shared" si="36"/>
        <v>0</v>
      </c>
      <c r="HK92" s="23">
        <f t="shared" si="36"/>
        <v>5.2380000000000004</v>
      </c>
      <c r="HL92" s="23">
        <f t="shared" si="36"/>
        <v>1.54</v>
      </c>
      <c r="HM92" s="23">
        <f t="shared" si="36"/>
        <v>4.3949999999999996</v>
      </c>
      <c r="HN92" s="23">
        <f t="shared" si="36"/>
        <v>1.54</v>
      </c>
      <c r="HO92" s="23">
        <f t="shared" si="36"/>
        <v>160.75299999999999</v>
      </c>
      <c r="HP92" s="23">
        <f t="shared" si="36"/>
        <v>3.46</v>
      </c>
      <c r="HQ92" s="23">
        <f t="shared" si="36"/>
        <v>7.3209999999999997</v>
      </c>
      <c r="HR92" s="23">
        <f t="shared" si="36"/>
        <v>5.9860000000000007</v>
      </c>
      <c r="HS92" s="23">
        <f t="shared" si="36"/>
        <v>0.86499999999999999</v>
      </c>
      <c r="HT92" s="23">
        <f t="shared" si="36"/>
        <v>1.877</v>
      </c>
      <c r="HU92" s="23">
        <f t="shared" si="36"/>
        <v>0.86499999999999999</v>
      </c>
      <c r="HV92" s="23">
        <f t="shared" si="36"/>
        <v>7.4109999999999996</v>
      </c>
      <c r="HW92" s="23">
        <f t="shared" si="36"/>
        <v>9.5519999999999996</v>
      </c>
      <c r="HX92" s="23">
        <f t="shared" si="36"/>
        <v>76.403999999999996</v>
      </c>
      <c r="HY92" s="23">
        <f t="shared" si="36"/>
        <v>1.54</v>
      </c>
      <c r="HZ92" s="23">
        <f t="shared" si="36"/>
        <v>6.0190000000000001</v>
      </c>
      <c r="IA92" s="23">
        <f t="shared" si="36"/>
        <v>2.5960000000000001</v>
      </c>
      <c r="IB92" s="23">
        <f t="shared" si="36"/>
        <v>0</v>
      </c>
      <c r="IC92" s="23">
        <f t="shared" si="36"/>
        <v>1.732</v>
      </c>
      <c r="ID92" s="23">
        <f t="shared" si="36"/>
        <v>101.49300000000001</v>
      </c>
      <c r="IE92" s="23">
        <f t="shared" si="36"/>
        <v>0.86499999999999999</v>
      </c>
      <c r="IF92" s="23">
        <f t="shared" si="36"/>
        <v>2.726</v>
      </c>
    </row>
    <row r="93" spans="1:240" s="34" customFormat="1" ht="15" customHeight="1">
      <c r="A93" s="32"/>
      <c r="B93" s="65" t="s">
        <v>115</v>
      </c>
      <c r="C93" s="47" t="s">
        <v>116</v>
      </c>
      <c r="D93" s="50">
        <f>SUM(G93:IF93)</f>
        <v>1064959.79</v>
      </c>
      <c r="E93" s="47"/>
      <c r="F93" s="47"/>
      <c r="G93" s="47">
        <v>4639</v>
      </c>
      <c r="H93" s="47">
        <v>3257</v>
      </c>
      <c r="I93" s="47">
        <v>1863</v>
      </c>
      <c r="J93" s="47">
        <v>1043</v>
      </c>
      <c r="K93" s="47">
        <v>5513.85</v>
      </c>
      <c r="L93" s="47">
        <v>1940.18</v>
      </c>
      <c r="M93" s="47">
        <v>770.14</v>
      </c>
      <c r="N93" s="47">
        <v>3532</v>
      </c>
      <c r="O93" s="47">
        <v>1683</v>
      </c>
      <c r="P93" s="47">
        <v>2508</v>
      </c>
      <c r="Q93" s="47">
        <v>4164</v>
      </c>
      <c r="R93" s="47">
        <v>2360</v>
      </c>
      <c r="S93" s="47">
        <v>5598</v>
      </c>
      <c r="T93" s="47">
        <v>4435</v>
      </c>
      <c r="U93" s="47">
        <v>4187</v>
      </c>
      <c r="V93" s="47">
        <v>4155</v>
      </c>
      <c r="W93" s="47">
        <v>4191</v>
      </c>
      <c r="X93" s="47">
        <v>3458</v>
      </c>
      <c r="Y93" s="47">
        <v>3462</v>
      </c>
      <c r="Z93" s="47">
        <v>1606</v>
      </c>
      <c r="AA93" s="47">
        <v>2571</v>
      </c>
      <c r="AB93" s="47">
        <v>4927</v>
      </c>
      <c r="AC93" s="47">
        <v>4970.47</v>
      </c>
      <c r="AD93" s="47">
        <v>4626</v>
      </c>
      <c r="AE93" s="47">
        <v>4759</v>
      </c>
      <c r="AF93" s="47">
        <v>2272</v>
      </c>
      <c r="AG93" s="47">
        <v>5075</v>
      </c>
      <c r="AH93" s="47">
        <v>4478</v>
      </c>
      <c r="AI93" s="47">
        <v>2279</v>
      </c>
      <c r="AJ93" s="47">
        <v>1313</v>
      </c>
      <c r="AK93" s="47">
        <v>1384</v>
      </c>
      <c r="AL93" s="47">
        <v>3253</v>
      </c>
      <c r="AM93" s="47">
        <v>1250</v>
      </c>
      <c r="AN93" s="47">
        <v>1620</v>
      </c>
      <c r="AO93" s="47">
        <v>4506</v>
      </c>
      <c r="AP93" s="47">
        <v>2647</v>
      </c>
      <c r="AQ93" s="47">
        <v>798</v>
      </c>
      <c r="AR93" s="47">
        <v>6024</v>
      </c>
      <c r="AS93" s="47">
        <v>1575</v>
      </c>
      <c r="AT93" s="47">
        <v>2631</v>
      </c>
      <c r="AU93" s="47">
        <v>4817</v>
      </c>
      <c r="AV93" s="47">
        <v>1980</v>
      </c>
      <c r="AW93" s="47">
        <v>3098</v>
      </c>
      <c r="AX93" s="47">
        <v>4807</v>
      </c>
      <c r="AY93" s="47">
        <v>870</v>
      </c>
      <c r="AZ93" s="47">
        <v>4152</v>
      </c>
      <c r="BA93" s="47">
        <v>2942</v>
      </c>
      <c r="BB93" s="47">
        <v>2762</v>
      </c>
      <c r="BC93" s="47">
        <v>3770</v>
      </c>
      <c r="BD93" s="47">
        <v>2762</v>
      </c>
      <c r="BE93" s="47">
        <v>2126</v>
      </c>
      <c r="BF93" s="47">
        <v>3033</v>
      </c>
      <c r="BG93" s="47">
        <v>6121</v>
      </c>
      <c r="BH93" s="47">
        <v>745</v>
      </c>
      <c r="BI93" s="47">
        <v>544</v>
      </c>
      <c r="BJ93" s="47">
        <v>781</v>
      </c>
      <c r="BK93" s="47">
        <v>935</v>
      </c>
      <c r="BL93" s="47">
        <v>5770</v>
      </c>
      <c r="BM93" s="47">
        <v>2389</v>
      </c>
      <c r="BN93" s="47">
        <v>5645</v>
      </c>
      <c r="BO93" s="47">
        <v>4371</v>
      </c>
      <c r="BP93" s="47">
        <v>536</v>
      </c>
      <c r="BQ93" s="47">
        <v>1445</v>
      </c>
      <c r="BR93" s="47">
        <v>1117</v>
      </c>
      <c r="BS93" s="47">
        <v>4336</v>
      </c>
      <c r="BT93" s="47">
        <v>6394</v>
      </c>
      <c r="BU93" s="47">
        <v>11905</v>
      </c>
      <c r="BV93" s="47">
        <v>2260</v>
      </c>
      <c r="BW93" s="47">
        <v>296</v>
      </c>
      <c r="BX93" s="47">
        <v>5442</v>
      </c>
      <c r="BY93" s="47">
        <v>4801</v>
      </c>
      <c r="BZ93" s="47">
        <v>342</v>
      </c>
      <c r="CA93" s="47">
        <v>5664</v>
      </c>
      <c r="CB93" s="47">
        <v>4539</v>
      </c>
      <c r="CC93" s="47">
        <v>3926</v>
      </c>
      <c r="CD93" s="47">
        <v>5478</v>
      </c>
      <c r="CE93" s="47">
        <v>5333</v>
      </c>
      <c r="CF93" s="47">
        <v>4187</v>
      </c>
      <c r="CG93" s="47">
        <v>2228</v>
      </c>
      <c r="CH93" s="47">
        <v>1844</v>
      </c>
      <c r="CI93" s="47">
        <v>251</v>
      </c>
      <c r="CJ93" s="47">
        <v>1580</v>
      </c>
      <c r="CK93" s="47">
        <v>2489</v>
      </c>
      <c r="CL93" s="47">
        <v>5516</v>
      </c>
      <c r="CM93" s="47">
        <v>4134</v>
      </c>
      <c r="CN93" s="47">
        <v>5838</v>
      </c>
      <c r="CO93" s="47">
        <v>2541</v>
      </c>
      <c r="CP93" s="47">
        <v>2048</v>
      </c>
      <c r="CQ93" s="47">
        <v>4131</v>
      </c>
      <c r="CR93" s="47">
        <v>2280</v>
      </c>
      <c r="CS93" s="47">
        <v>2271</v>
      </c>
      <c r="CT93" s="47">
        <v>3555</v>
      </c>
      <c r="CU93" s="47">
        <v>3395</v>
      </c>
      <c r="CV93" s="47">
        <v>3208</v>
      </c>
      <c r="CW93" s="47">
        <v>4140</v>
      </c>
      <c r="CX93" s="47">
        <v>2948</v>
      </c>
      <c r="CY93" s="47">
        <v>2343</v>
      </c>
      <c r="CZ93" s="47">
        <v>2280</v>
      </c>
      <c r="DA93" s="47">
        <v>7372</v>
      </c>
      <c r="DB93" s="47">
        <v>1621</v>
      </c>
      <c r="DC93" s="47">
        <v>3006</v>
      </c>
      <c r="DD93" s="47">
        <v>2508</v>
      </c>
      <c r="DE93" s="47">
        <v>10846</v>
      </c>
      <c r="DF93" s="47">
        <v>487</v>
      </c>
      <c r="DG93" s="47">
        <v>4809</v>
      </c>
      <c r="DH93" s="47">
        <v>2405</v>
      </c>
      <c r="DI93" s="47">
        <v>4748</v>
      </c>
      <c r="DJ93" s="47">
        <v>4665</v>
      </c>
      <c r="DK93" s="47">
        <v>29219</v>
      </c>
      <c r="DL93" s="47">
        <v>24914</v>
      </c>
      <c r="DM93" s="47">
        <v>28123</v>
      </c>
      <c r="DN93" s="47">
        <v>10774</v>
      </c>
      <c r="DO93" s="47">
        <v>28311</v>
      </c>
      <c r="DP93" s="47">
        <v>14754</v>
      </c>
      <c r="DQ93" s="47">
        <v>2760</v>
      </c>
      <c r="DR93" s="47">
        <v>2560</v>
      </c>
      <c r="DS93" s="47">
        <v>3508</v>
      </c>
      <c r="DT93" s="47">
        <v>2532</v>
      </c>
      <c r="DU93" s="47">
        <v>4378</v>
      </c>
      <c r="DV93" s="47">
        <v>2904</v>
      </c>
      <c r="DW93" s="47">
        <v>17434</v>
      </c>
      <c r="DX93" s="47">
        <v>6734</v>
      </c>
      <c r="DY93" s="47">
        <v>24816</v>
      </c>
      <c r="DZ93" s="47">
        <v>6440</v>
      </c>
      <c r="EA93" s="47">
        <v>6977</v>
      </c>
      <c r="EB93" s="47">
        <v>34690</v>
      </c>
      <c r="EC93" s="47">
        <v>6332</v>
      </c>
      <c r="ED93" s="47">
        <v>6986</v>
      </c>
      <c r="EE93" s="47">
        <v>6984</v>
      </c>
      <c r="EF93" s="47">
        <v>4694</v>
      </c>
      <c r="EG93" s="47">
        <v>4596</v>
      </c>
      <c r="EH93" s="47">
        <v>7359</v>
      </c>
      <c r="EI93" s="47">
        <v>5976</v>
      </c>
      <c r="EJ93" s="47">
        <v>2901</v>
      </c>
      <c r="EK93" s="47">
        <v>3404</v>
      </c>
      <c r="EL93" s="47">
        <v>982</v>
      </c>
      <c r="EM93" s="47">
        <v>2349</v>
      </c>
      <c r="EN93" s="47">
        <v>2348</v>
      </c>
      <c r="EO93" s="47">
        <v>2359</v>
      </c>
      <c r="EP93" s="47">
        <v>4942</v>
      </c>
      <c r="EQ93" s="47">
        <v>3076</v>
      </c>
      <c r="ER93" s="47">
        <v>3202</v>
      </c>
      <c r="ES93" s="47">
        <v>3964</v>
      </c>
      <c r="ET93" s="47">
        <v>1919</v>
      </c>
      <c r="EU93" s="47">
        <v>2151</v>
      </c>
      <c r="EV93" s="47">
        <v>3643</v>
      </c>
      <c r="EW93" s="47">
        <v>15242</v>
      </c>
      <c r="EX93" s="47">
        <v>7344</v>
      </c>
      <c r="EY93" s="47">
        <v>4324</v>
      </c>
      <c r="EZ93" s="47">
        <v>4568</v>
      </c>
      <c r="FA93" s="47">
        <v>4950</v>
      </c>
      <c r="FB93" s="47">
        <v>4193</v>
      </c>
      <c r="FC93" s="47">
        <v>5479</v>
      </c>
      <c r="FD93" s="47">
        <v>3494</v>
      </c>
      <c r="FE93" s="47">
        <v>3557</v>
      </c>
      <c r="FF93" s="47">
        <v>4140</v>
      </c>
      <c r="FG93" s="47">
        <v>4184</v>
      </c>
      <c r="FH93" s="47">
        <v>8944.73</v>
      </c>
      <c r="FI93" s="47">
        <v>18018.669999999998</v>
      </c>
      <c r="FJ93" s="47">
        <v>3413</v>
      </c>
      <c r="FK93" s="47">
        <v>3474</v>
      </c>
      <c r="FL93" s="47">
        <v>24509.35</v>
      </c>
      <c r="FM93" s="47">
        <v>28987</v>
      </c>
      <c r="FN93" s="47">
        <v>5956</v>
      </c>
      <c r="FO93" s="47">
        <v>8350</v>
      </c>
      <c r="FP93" s="47">
        <v>2536</v>
      </c>
      <c r="FQ93" s="47">
        <v>4311</v>
      </c>
      <c r="FR93" s="47">
        <v>5192</v>
      </c>
      <c r="FS93" s="47">
        <v>3766</v>
      </c>
      <c r="FT93" s="47">
        <v>2537</v>
      </c>
      <c r="FU93" s="47">
        <v>2804</v>
      </c>
      <c r="FV93" s="47">
        <v>4306</v>
      </c>
      <c r="FW93" s="47">
        <v>2048</v>
      </c>
      <c r="FX93" s="47">
        <v>3014</v>
      </c>
      <c r="FY93" s="47">
        <v>3596</v>
      </c>
      <c r="FZ93" s="47">
        <v>2573</v>
      </c>
      <c r="GA93" s="47">
        <v>3802</v>
      </c>
      <c r="GB93" s="47">
        <v>3457</v>
      </c>
      <c r="GC93" s="47">
        <v>1252</v>
      </c>
      <c r="GD93" s="47">
        <v>3463</v>
      </c>
      <c r="GE93" s="47">
        <v>4031</v>
      </c>
      <c r="GF93" s="47">
        <v>1798</v>
      </c>
      <c r="GG93" s="47">
        <v>411</v>
      </c>
      <c r="GH93" s="47">
        <v>3453</v>
      </c>
      <c r="GI93" s="47">
        <v>2245</v>
      </c>
      <c r="GJ93" s="47">
        <v>3514</v>
      </c>
      <c r="GK93" s="47">
        <v>4086</v>
      </c>
      <c r="GL93" s="47">
        <v>1069</v>
      </c>
      <c r="GM93" s="47">
        <v>1022</v>
      </c>
      <c r="GN93" s="47">
        <v>1753</v>
      </c>
      <c r="GO93" s="47">
        <v>2458</v>
      </c>
      <c r="GP93" s="47">
        <v>3905</v>
      </c>
      <c r="GQ93" s="47">
        <v>2568</v>
      </c>
      <c r="GR93" s="47">
        <v>1604</v>
      </c>
      <c r="GS93" s="47">
        <v>5032</v>
      </c>
      <c r="GT93" s="47">
        <v>2637</v>
      </c>
      <c r="GU93" s="47">
        <v>2741</v>
      </c>
      <c r="GV93" s="47">
        <v>2000</v>
      </c>
      <c r="GW93" s="47">
        <v>1424</v>
      </c>
      <c r="GX93" s="47">
        <v>567.4</v>
      </c>
      <c r="GY93" s="47">
        <v>1178</v>
      </c>
      <c r="GZ93" s="47">
        <v>2139</v>
      </c>
      <c r="HA93" s="47">
        <v>1208</v>
      </c>
      <c r="HB93" s="47">
        <v>5282</v>
      </c>
      <c r="HC93" s="47">
        <v>3935</v>
      </c>
      <c r="HD93" s="47">
        <v>3433</v>
      </c>
      <c r="HE93" s="47">
        <v>8273</v>
      </c>
      <c r="HF93" s="47">
        <v>195</v>
      </c>
      <c r="HG93" s="47">
        <v>590</v>
      </c>
      <c r="HH93" s="47">
        <v>1759</v>
      </c>
      <c r="HI93" s="47">
        <v>2041</v>
      </c>
      <c r="HJ93" s="47">
        <v>2112</v>
      </c>
      <c r="HK93" s="47">
        <v>871</v>
      </c>
      <c r="HL93" s="47">
        <v>5125</v>
      </c>
      <c r="HM93" s="47">
        <v>3929</v>
      </c>
      <c r="HN93" s="47">
        <v>1980</v>
      </c>
      <c r="HO93" s="47">
        <v>13634</v>
      </c>
      <c r="HP93" s="47">
        <v>2485</v>
      </c>
      <c r="HQ93" s="47">
        <v>2374</v>
      </c>
      <c r="HR93" s="47">
        <v>2540</v>
      </c>
      <c r="HS93" s="47">
        <v>5261</v>
      </c>
      <c r="HT93" s="47">
        <v>3360</v>
      </c>
      <c r="HU93" s="47">
        <v>4202</v>
      </c>
      <c r="HV93" s="47">
        <v>1582</v>
      </c>
      <c r="HW93" s="47">
        <v>4517</v>
      </c>
      <c r="HX93" s="47">
        <v>2745</v>
      </c>
      <c r="HY93" s="47">
        <v>2787</v>
      </c>
      <c r="HZ93" s="47">
        <v>2570</v>
      </c>
      <c r="IA93" s="47">
        <v>2401</v>
      </c>
      <c r="IB93" s="47">
        <v>1642</v>
      </c>
      <c r="IC93" s="47">
        <v>2556</v>
      </c>
      <c r="ID93" s="47">
        <v>5550</v>
      </c>
      <c r="IE93" s="47">
        <v>2561</v>
      </c>
      <c r="IF93" s="47">
        <v>4813</v>
      </c>
    </row>
    <row r="94" spans="1:240" ht="15" customHeight="1">
      <c r="A94" s="21"/>
      <c r="B94" s="35" t="s">
        <v>117</v>
      </c>
      <c r="C94" s="49" t="s">
        <v>17</v>
      </c>
      <c r="D94" s="50">
        <f t="shared" ref="D94:D96" si="37">SUM(G94:IF94)</f>
        <v>5409.9957331999994</v>
      </c>
      <c r="E94" s="49"/>
      <c r="F94" s="50"/>
      <c r="G94" s="50">
        <f>G93*5.08/1000</f>
        <v>23.566119999999998</v>
      </c>
      <c r="H94" s="50">
        <f t="shared" ref="H94:BX94" si="38">H93*5.08/1000</f>
        <v>16.545560000000002</v>
      </c>
      <c r="I94" s="50">
        <f t="shared" si="38"/>
        <v>9.4640400000000007</v>
      </c>
      <c r="J94" s="50">
        <f t="shared" si="38"/>
        <v>5.2984400000000003</v>
      </c>
      <c r="K94" s="50">
        <f t="shared" si="38"/>
        <v>28.010358000000004</v>
      </c>
      <c r="L94" s="50">
        <f t="shared" si="38"/>
        <v>9.8561144000000009</v>
      </c>
      <c r="M94" s="50">
        <f t="shared" si="38"/>
        <v>3.9123112</v>
      </c>
      <c r="N94" s="50">
        <f t="shared" si="38"/>
        <v>17.94256</v>
      </c>
      <c r="O94" s="50">
        <f t="shared" si="38"/>
        <v>8.5496400000000001</v>
      </c>
      <c r="P94" s="50">
        <f t="shared" si="38"/>
        <v>12.740639999999999</v>
      </c>
      <c r="Q94" s="50">
        <f t="shared" si="38"/>
        <v>21.153119999999998</v>
      </c>
      <c r="R94" s="50">
        <f t="shared" si="38"/>
        <v>11.988799999999999</v>
      </c>
      <c r="S94" s="50">
        <f t="shared" si="38"/>
        <v>28.437840000000001</v>
      </c>
      <c r="T94" s="50">
        <f t="shared" si="38"/>
        <v>22.529799999999998</v>
      </c>
      <c r="U94" s="50">
        <f t="shared" si="38"/>
        <v>21.269959999999998</v>
      </c>
      <c r="V94" s="50">
        <f t="shared" si="38"/>
        <v>21.107400000000002</v>
      </c>
      <c r="W94" s="50">
        <f t="shared" si="38"/>
        <v>21.290279999999999</v>
      </c>
      <c r="X94" s="50">
        <f t="shared" si="38"/>
        <v>17.56664</v>
      </c>
      <c r="Y94" s="50">
        <f t="shared" si="38"/>
        <v>17.586959999999998</v>
      </c>
      <c r="Z94" s="50">
        <f t="shared" si="38"/>
        <v>8.1584800000000008</v>
      </c>
      <c r="AA94" s="50">
        <f t="shared" si="38"/>
        <v>13.06068</v>
      </c>
      <c r="AB94" s="50">
        <f t="shared" si="38"/>
        <v>25.029160000000001</v>
      </c>
      <c r="AC94" s="50">
        <f t="shared" si="38"/>
        <v>25.249987600000001</v>
      </c>
      <c r="AD94" s="50">
        <f t="shared" si="38"/>
        <v>23.500080000000001</v>
      </c>
      <c r="AE94" s="50">
        <f t="shared" si="38"/>
        <v>24.175720000000002</v>
      </c>
      <c r="AF94" s="50">
        <f t="shared" si="38"/>
        <v>11.54176</v>
      </c>
      <c r="AG94" s="50">
        <f t="shared" si="38"/>
        <v>25.780999999999999</v>
      </c>
      <c r="AH94" s="50">
        <f t="shared" si="38"/>
        <v>22.748240000000003</v>
      </c>
      <c r="AI94" s="50">
        <f t="shared" si="38"/>
        <v>11.57732</v>
      </c>
      <c r="AJ94" s="50">
        <f t="shared" si="38"/>
        <v>6.6700400000000002</v>
      </c>
      <c r="AK94" s="50">
        <f t="shared" si="38"/>
        <v>7.0307200000000005</v>
      </c>
      <c r="AL94" s="50">
        <f t="shared" si="38"/>
        <v>16.52524</v>
      </c>
      <c r="AM94" s="50">
        <f t="shared" si="38"/>
        <v>6.35</v>
      </c>
      <c r="AN94" s="50">
        <f t="shared" si="38"/>
        <v>8.2295999999999996</v>
      </c>
      <c r="AO94" s="50">
        <f t="shared" si="38"/>
        <v>22.89048</v>
      </c>
      <c r="AP94" s="50">
        <f t="shared" si="38"/>
        <v>13.446759999999999</v>
      </c>
      <c r="AQ94" s="50">
        <f t="shared" si="38"/>
        <v>4.0538400000000001</v>
      </c>
      <c r="AR94" s="50">
        <f t="shared" si="38"/>
        <v>30.601920000000003</v>
      </c>
      <c r="AS94" s="50">
        <f t="shared" si="38"/>
        <v>8.0009999999999994</v>
      </c>
      <c r="AT94" s="50">
        <f t="shared" si="38"/>
        <v>13.36548</v>
      </c>
      <c r="AU94" s="50">
        <f t="shared" si="38"/>
        <v>24.470359999999999</v>
      </c>
      <c r="AV94" s="50">
        <f t="shared" si="38"/>
        <v>10.058399999999999</v>
      </c>
      <c r="AW94" s="50">
        <f t="shared" si="38"/>
        <v>15.73784</v>
      </c>
      <c r="AX94" s="50">
        <f t="shared" si="38"/>
        <v>24.419560000000001</v>
      </c>
      <c r="AY94" s="50">
        <f t="shared" si="38"/>
        <v>4.4196</v>
      </c>
      <c r="AZ94" s="50">
        <f t="shared" si="38"/>
        <v>21.09216</v>
      </c>
      <c r="BA94" s="50">
        <f t="shared" si="38"/>
        <v>14.945360000000001</v>
      </c>
      <c r="BB94" s="50">
        <f t="shared" si="38"/>
        <v>14.03096</v>
      </c>
      <c r="BC94" s="50">
        <f t="shared" si="38"/>
        <v>19.151599999999998</v>
      </c>
      <c r="BD94" s="50">
        <f t="shared" si="38"/>
        <v>14.03096</v>
      </c>
      <c r="BE94" s="50">
        <f t="shared" si="38"/>
        <v>10.800079999999999</v>
      </c>
      <c r="BF94" s="50">
        <f t="shared" si="38"/>
        <v>15.407639999999999</v>
      </c>
      <c r="BG94" s="50">
        <f t="shared" si="38"/>
        <v>31.09468</v>
      </c>
      <c r="BH94" s="50">
        <f t="shared" si="38"/>
        <v>3.7845999999999997</v>
      </c>
      <c r="BI94" s="50">
        <f t="shared" si="38"/>
        <v>2.7635200000000002</v>
      </c>
      <c r="BJ94" s="50">
        <f t="shared" si="38"/>
        <v>3.9674800000000001</v>
      </c>
      <c r="BK94" s="50">
        <f t="shared" si="38"/>
        <v>4.7498000000000005</v>
      </c>
      <c r="BL94" s="50">
        <f t="shared" si="38"/>
        <v>29.311600000000002</v>
      </c>
      <c r="BM94" s="50">
        <f t="shared" si="38"/>
        <v>12.13612</v>
      </c>
      <c r="BN94" s="50">
        <f t="shared" si="38"/>
        <v>28.676600000000001</v>
      </c>
      <c r="BO94" s="50">
        <f t="shared" si="38"/>
        <v>22.20468</v>
      </c>
      <c r="BP94" s="50">
        <f t="shared" si="38"/>
        <v>2.72288</v>
      </c>
      <c r="BQ94" s="50">
        <f t="shared" si="38"/>
        <v>7.3406000000000002</v>
      </c>
      <c r="BR94" s="50">
        <f t="shared" si="38"/>
        <v>5.6743600000000001</v>
      </c>
      <c r="BS94" s="50">
        <f t="shared" si="38"/>
        <v>22.026880000000002</v>
      </c>
      <c r="BT94" s="50">
        <f t="shared" si="38"/>
        <v>32.481520000000003</v>
      </c>
      <c r="BU94" s="50">
        <f t="shared" si="38"/>
        <v>60.477400000000003</v>
      </c>
      <c r="BV94" s="50">
        <f t="shared" si="38"/>
        <v>11.480799999999999</v>
      </c>
      <c r="BW94" s="50">
        <f t="shared" si="38"/>
        <v>1.5036800000000001</v>
      </c>
      <c r="BX94" s="50">
        <f t="shared" si="38"/>
        <v>27.64536</v>
      </c>
      <c r="BY94" s="50">
        <f t="shared" ref="BY94:EJ94" si="39">BY93*5.08/1000</f>
        <v>24.389080000000003</v>
      </c>
      <c r="BZ94" s="50">
        <f t="shared" si="39"/>
        <v>1.7373600000000002</v>
      </c>
      <c r="CA94" s="50">
        <f t="shared" si="39"/>
        <v>28.773119999999999</v>
      </c>
      <c r="CB94" s="50">
        <f t="shared" si="39"/>
        <v>23.058119999999999</v>
      </c>
      <c r="CC94" s="50">
        <f t="shared" si="39"/>
        <v>19.944080000000003</v>
      </c>
      <c r="CD94" s="50">
        <f t="shared" si="39"/>
        <v>27.828240000000001</v>
      </c>
      <c r="CE94" s="50">
        <f t="shared" si="39"/>
        <v>27.091639999999998</v>
      </c>
      <c r="CF94" s="50">
        <f t="shared" si="39"/>
        <v>21.269959999999998</v>
      </c>
      <c r="CG94" s="50">
        <f t="shared" si="39"/>
        <v>11.318239999999999</v>
      </c>
      <c r="CH94" s="50">
        <f t="shared" si="39"/>
        <v>9.3675200000000007</v>
      </c>
      <c r="CI94" s="50">
        <f t="shared" si="39"/>
        <v>1.27508</v>
      </c>
      <c r="CJ94" s="50">
        <f t="shared" si="39"/>
        <v>8.0264000000000006</v>
      </c>
      <c r="CK94" s="50">
        <f t="shared" si="39"/>
        <v>12.644120000000001</v>
      </c>
      <c r="CL94" s="50">
        <f t="shared" si="39"/>
        <v>28.021279999999997</v>
      </c>
      <c r="CM94" s="50">
        <f t="shared" si="39"/>
        <v>21.000720000000001</v>
      </c>
      <c r="CN94" s="50">
        <f t="shared" si="39"/>
        <v>29.657040000000002</v>
      </c>
      <c r="CO94" s="50">
        <f t="shared" si="39"/>
        <v>12.908280000000001</v>
      </c>
      <c r="CP94" s="50">
        <f t="shared" si="39"/>
        <v>10.403840000000001</v>
      </c>
      <c r="CQ94" s="50">
        <f t="shared" si="39"/>
        <v>20.985479999999999</v>
      </c>
      <c r="CR94" s="50">
        <f t="shared" si="39"/>
        <v>11.5824</v>
      </c>
      <c r="CS94" s="50">
        <f t="shared" si="39"/>
        <v>11.53668</v>
      </c>
      <c r="CT94" s="50">
        <f t="shared" si="39"/>
        <v>18.0594</v>
      </c>
      <c r="CU94" s="50">
        <f t="shared" si="39"/>
        <v>17.246599999999997</v>
      </c>
      <c r="CV94" s="50">
        <f t="shared" si="39"/>
        <v>16.29664</v>
      </c>
      <c r="CW94" s="50">
        <f t="shared" si="39"/>
        <v>21.031200000000002</v>
      </c>
      <c r="CX94" s="50">
        <f t="shared" si="39"/>
        <v>14.97584</v>
      </c>
      <c r="CY94" s="50">
        <f t="shared" si="39"/>
        <v>11.90244</v>
      </c>
      <c r="CZ94" s="50">
        <f t="shared" si="39"/>
        <v>11.5824</v>
      </c>
      <c r="DA94" s="50">
        <f t="shared" si="39"/>
        <v>37.449760000000005</v>
      </c>
      <c r="DB94" s="50">
        <f t="shared" si="39"/>
        <v>8.2346800000000009</v>
      </c>
      <c r="DC94" s="50">
        <f t="shared" si="39"/>
        <v>15.270479999999999</v>
      </c>
      <c r="DD94" s="50">
        <f t="shared" si="39"/>
        <v>12.740639999999999</v>
      </c>
      <c r="DE94" s="50">
        <f t="shared" si="39"/>
        <v>55.097679999999997</v>
      </c>
      <c r="DF94" s="50">
        <f t="shared" si="39"/>
        <v>2.4739599999999999</v>
      </c>
      <c r="DG94" s="50">
        <f t="shared" si="39"/>
        <v>24.42972</v>
      </c>
      <c r="DH94" s="50">
        <f t="shared" si="39"/>
        <v>12.2174</v>
      </c>
      <c r="DI94" s="50">
        <f t="shared" si="39"/>
        <v>24.11984</v>
      </c>
      <c r="DJ94" s="50">
        <f t="shared" si="39"/>
        <v>23.6982</v>
      </c>
      <c r="DK94" s="50">
        <f t="shared" si="39"/>
        <v>148.43251999999998</v>
      </c>
      <c r="DL94" s="50">
        <f t="shared" si="39"/>
        <v>126.56312</v>
      </c>
      <c r="DM94" s="50">
        <f t="shared" si="39"/>
        <v>142.86483999999999</v>
      </c>
      <c r="DN94" s="50">
        <f t="shared" si="39"/>
        <v>54.731919999999995</v>
      </c>
      <c r="DO94" s="50">
        <f t="shared" si="39"/>
        <v>143.81988000000001</v>
      </c>
      <c r="DP94" s="50">
        <f t="shared" si="39"/>
        <v>74.950320000000005</v>
      </c>
      <c r="DQ94" s="50">
        <f t="shared" si="39"/>
        <v>14.020800000000001</v>
      </c>
      <c r="DR94" s="50">
        <f t="shared" si="39"/>
        <v>13.004799999999999</v>
      </c>
      <c r="DS94" s="50">
        <f t="shared" si="39"/>
        <v>17.820640000000001</v>
      </c>
      <c r="DT94" s="50">
        <f t="shared" si="39"/>
        <v>12.86256</v>
      </c>
      <c r="DU94" s="50">
        <f t="shared" si="39"/>
        <v>22.24024</v>
      </c>
      <c r="DV94" s="50">
        <f t="shared" si="39"/>
        <v>14.752319999999999</v>
      </c>
      <c r="DW94" s="50">
        <f t="shared" si="39"/>
        <v>88.564719999999994</v>
      </c>
      <c r="DX94" s="50">
        <f t="shared" si="39"/>
        <v>34.20872</v>
      </c>
      <c r="DY94" s="50">
        <f t="shared" si="39"/>
        <v>126.06528</v>
      </c>
      <c r="DZ94" s="50">
        <f t="shared" si="39"/>
        <v>32.715200000000003</v>
      </c>
      <c r="EA94" s="50">
        <f t="shared" si="39"/>
        <v>35.443160000000006</v>
      </c>
      <c r="EB94" s="50">
        <f t="shared" si="39"/>
        <v>176.2252</v>
      </c>
      <c r="EC94" s="50">
        <f t="shared" si="39"/>
        <v>32.166560000000004</v>
      </c>
      <c r="ED94" s="50">
        <f t="shared" si="39"/>
        <v>35.488879999999995</v>
      </c>
      <c r="EE94" s="50">
        <f t="shared" si="39"/>
        <v>35.478720000000003</v>
      </c>
      <c r="EF94" s="50">
        <f t="shared" si="39"/>
        <v>23.84552</v>
      </c>
      <c r="EG94" s="50">
        <f t="shared" si="39"/>
        <v>23.34768</v>
      </c>
      <c r="EH94" s="50">
        <f t="shared" si="39"/>
        <v>37.383720000000004</v>
      </c>
      <c r="EI94" s="50">
        <f t="shared" si="39"/>
        <v>30.358080000000001</v>
      </c>
      <c r="EJ94" s="50">
        <f t="shared" si="39"/>
        <v>14.737080000000001</v>
      </c>
      <c r="EK94" s="50">
        <f t="shared" ref="EK94:GZ94" si="40">EK93*5.08/1000</f>
        <v>17.29232</v>
      </c>
      <c r="EL94" s="50">
        <f t="shared" si="40"/>
        <v>4.9885600000000005</v>
      </c>
      <c r="EM94" s="50">
        <f t="shared" si="40"/>
        <v>11.932919999999999</v>
      </c>
      <c r="EN94" s="50">
        <f t="shared" si="40"/>
        <v>11.92784</v>
      </c>
      <c r="EO94" s="50">
        <f t="shared" si="40"/>
        <v>11.98372</v>
      </c>
      <c r="EP94" s="50">
        <f t="shared" si="40"/>
        <v>25.105360000000001</v>
      </c>
      <c r="EQ94" s="50">
        <f t="shared" si="40"/>
        <v>15.62608</v>
      </c>
      <c r="ER94" s="50">
        <f t="shared" si="40"/>
        <v>16.266159999999999</v>
      </c>
      <c r="ES94" s="50">
        <f t="shared" si="40"/>
        <v>20.137119999999999</v>
      </c>
      <c r="ET94" s="50">
        <f t="shared" si="40"/>
        <v>9.748520000000001</v>
      </c>
      <c r="EU94" s="50">
        <f t="shared" si="40"/>
        <v>10.92708</v>
      </c>
      <c r="EV94" s="50">
        <f t="shared" si="40"/>
        <v>18.506439999999998</v>
      </c>
      <c r="EW94" s="50">
        <f t="shared" si="40"/>
        <v>77.429360000000003</v>
      </c>
      <c r="EX94" s="50">
        <f t="shared" si="40"/>
        <v>37.307520000000004</v>
      </c>
      <c r="EY94" s="50">
        <f t="shared" si="40"/>
        <v>21.965920000000001</v>
      </c>
      <c r="EZ94" s="50">
        <f t="shared" si="40"/>
        <v>23.205439999999999</v>
      </c>
      <c r="FA94" s="50">
        <f t="shared" si="40"/>
        <v>25.146000000000001</v>
      </c>
      <c r="FB94" s="50">
        <f t="shared" si="40"/>
        <v>21.300439999999998</v>
      </c>
      <c r="FC94" s="50">
        <f t="shared" si="40"/>
        <v>27.833320000000001</v>
      </c>
      <c r="FD94" s="50">
        <f t="shared" si="40"/>
        <v>17.74952</v>
      </c>
      <c r="FE94" s="50">
        <f t="shared" si="40"/>
        <v>18.069560000000003</v>
      </c>
      <c r="FF94" s="50">
        <f t="shared" si="40"/>
        <v>21.031200000000002</v>
      </c>
      <c r="FG94" s="50">
        <f t="shared" si="40"/>
        <v>21.254720000000002</v>
      </c>
      <c r="FH94" s="50">
        <f t="shared" si="40"/>
        <v>45.439228399999998</v>
      </c>
      <c r="FI94" s="50">
        <f t="shared" si="40"/>
        <v>91.534843599999988</v>
      </c>
      <c r="FJ94" s="50">
        <f t="shared" si="40"/>
        <v>17.338039999999999</v>
      </c>
      <c r="FK94" s="50">
        <f t="shared" si="40"/>
        <v>17.647920000000003</v>
      </c>
      <c r="FL94" s="50">
        <f t="shared" si="40"/>
        <v>124.507498</v>
      </c>
      <c r="FM94" s="50">
        <f t="shared" si="40"/>
        <v>147.25395999999998</v>
      </c>
      <c r="FN94" s="50">
        <f t="shared" si="40"/>
        <v>30.25648</v>
      </c>
      <c r="FO94" s="50">
        <f t="shared" si="40"/>
        <v>42.417999999999999</v>
      </c>
      <c r="FP94" s="50">
        <f t="shared" si="40"/>
        <v>12.882880000000002</v>
      </c>
      <c r="FQ94" s="50">
        <f t="shared" si="40"/>
        <v>21.89988</v>
      </c>
      <c r="FR94" s="50">
        <f t="shared" si="40"/>
        <v>26.375360000000001</v>
      </c>
      <c r="FS94" s="50">
        <f t="shared" si="40"/>
        <v>19.13128</v>
      </c>
      <c r="FT94" s="50">
        <f t="shared" si="40"/>
        <v>12.887960000000001</v>
      </c>
      <c r="FU94" s="50">
        <f t="shared" si="40"/>
        <v>14.24432</v>
      </c>
      <c r="FV94" s="50">
        <f t="shared" si="40"/>
        <v>21.874479999999998</v>
      </c>
      <c r="FW94" s="50">
        <f t="shared" si="40"/>
        <v>10.403840000000001</v>
      </c>
      <c r="FX94" s="50">
        <f t="shared" si="40"/>
        <v>15.311120000000001</v>
      </c>
      <c r="FY94" s="50">
        <f t="shared" si="40"/>
        <v>18.267679999999999</v>
      </c>
      <c r="FZ94" s="50">
        <f t="shared" si="40"/>
        <v>13.07084</v>
      </c>
      <c r="GA94" s="50">
        <f t="shared" si="40"/>
        <v>19.314160000000001</v>
      </c>
      <c r="GB94" s="50">
        <f t="shared" si="40"/>
        <v>17.56156</v>
      </c>
      <c r="GC94" s="50">
        <f t="shared" si="40"/>
        <v>6.3601599999999996</v>
      </c>
      <c r="GD94" s="50">
        <f t="shared" si="40"/>
        <v>17.592040000000001</v>
      </c>
      <c r="GE94" s="50">
        <f t="shared" si="40"/>
        <v>20.47748</v>
      </c>
      <c r="GF94" s="50">
        <f t="shared" si="40"/>
        <v>9.1338399999999993</v>
      </c>
      <c r="GG94" s="50">
        <f t="shared" si="40"/>
        <v>2.0878800000000002</v>
      </c>
      <c r="GH94" s="50">
        <f t="shared" si="40"/>
        <v>17.541240000000002</v>
      </c>
      <c r="GI94" s="50">
        <f t="shared" si="40"/>
        <v>11.4046</v>
      </c>
      <c r="GJ94" s="50">
        <f t="shared" si="40"/>
        <v>17.851119999999998</v>
      </c>
      <c r="GK94" s="50">
        <f t="shared" si="40"/>
        <v>20.756880000000002</v>
      </c>
      <c r="GL94" s="50">
        <f t="shared" si="40"/>
        <v>5.4305200000000005</v>
      </c>
      <c r="GM94" s="50">
        <f t="shared" si="40"/>
        <v>5.1917600000000004</v>
      </c>
      <c r="GN94" s="50">
        <f t="shared" si="40"/>
        <v>8.9052399999999992</v>
      </c>
      <c r="GO94" s="50">
        <f t="shared" si="40"/>
        <v>12.48664</v>
      </c>
      <c r="GP94" s="50">
        <f t="shared" si="40"/>
        <v>19.837400000000002</v>
      </c>
      <c r="GQ94" s="50">
        <f t="shared" si="40"/>
        <v>13.045440000000001</v>
      </c>
      <c r="GR94" s="50">
        <f t="shared" si="40"/>
        <v>8.14832</v>
      </c>
      <c r="GS94" s="50">
        <f t="shared" si="40"/>
        <v>25.562560000000001</v>
      </c>
      <c r="GT94" s="50">
        <f t="shared" si="40"/>
        <v>13.395960000000001</v>
      </c>
      <c r="GU94" s="50">
        <f t="shared" si="40"/>
        <v>13.924280000000001</v>
      </c>
      <c r="GV94" s="50">
        <f t="shared" si="40"/>
        <v>10.16</v>
      </c>
      <c r="GW94" s="50">
        <f t="shared" si="40"/>
        <v>7.2339200000000003</v>
      </c>
      <c r="GX94" s="50">
        <f>GX93*5.08/1000</f>
        <v>2.8823919999999998</v>
      </c>
      <c r="GY94" s="50">
        <f t="shared" si="40"/>
        <v>5.9842399999999998</v>
      </c>
      <c r="GZ94" s="50">
        <f t="shared" si="40"/>
        <v>10.86612</v>
      </c>
      <c r="HA94" s="50">
        <f t="shared" ref="HA94:IF94" si="41">HA93*5.08/1000</f>
        <v>6.1366400000000008</v>
      </c>
      <c r="HB94" s="50">
        <f t="shared" si="41"/>
        <v>26.832560000000001</v>
      </c>
      <c r="HC94" s="50">
        <f t="shared" si="41"/>
        <v>19.989799999999999</v>
      </c>
      <c r="HD94" s="50">
        <f t="shared" si="41"/>
        <v>17.439640000000001</v>
      </c>
      <c r="HE94" s="50">
        <f t="shared" si="41"/>
        <v>42.026840000000007</v>
      </c>
      <c r="HF94" s="50">
        <f t="shared" si="41"/>
        <v>0.99060000000000004</v>
      </c>
      <c r="HG94" s="50">
        <f t="shared" si="41"/>
        <v>2.9971999999999999</v>
      </c>
      <c r="HH94" s="50">
        <f t="shared" si="41"/>
        <v>8.9357199999999999</v>
      </c>
      <c r="HI94" s="50">
        <f t="shared" si="41"/>
        <v>10.36828</v>
      </c>
      <c r="HJ94" s="50">
        <f t="shared" si="41"/>
        <v>10.728960000000001</v>
      </c>
      <c r="HK94" s="50">
        <f t="shared" si="41"/>
        <v>4.4246800000000004</v>
      </c>
      <c r="HL94" s="50">
        <f t="shared" si="41"/>
        <v>26.035</v>
      </c>
      <c r="HM94" s="50">
        <f t="shared" si="41"/>
        <v>19.959319999999998</v>
      </c>
      <c r="HN94" s="50">
        <f t="shared" si="41"/>
        <v>10.058399999999999</v>
      </c>
      <c r="HO94" s="50">
        <f t="shared" si="41"/>
        <v>69.260720000000006</v>
      </c>
      <c r="HP94" s="50">
        <f t="shared" si="41"/>
        <v>12.623799999999999</v>
      </c>
      <c r="HQ94" s="50">
        <f t="shared" si="41"/>
        <v>12.05992</v>
      </c>
      <c r="HR94" s="50">
        <f t="shared" si="41"/>
        <v>12.9032</v>
      </c>
      <c r="HS94" s="50">
        <f t="shared" si="41"/>
        <v>26.72588</v>
      </c>
      <c r="HT94" s="50">
        <f t="shared" si="41"/>
        <v>17.0688</v>
      </c>
      <c r="HU94" s="50">
        <f t="shared" si="41"/>
        <v>21.346160000000001</v>
      </c>
      <c r="HV94" s="50">
        <f t="shared" si="41"/>
        <v>8.0365599999999997</v>
      </c>
      <c r="HW94" s="50">
        <f t="shared" si="41"/>
        <v>22.946360000000002</v>
      </c>
      <c r="HX94" s="50">
        <f t="shared" si="41"/>
        <v>13.944600000000001</v>
      </c>
      <c r="HY94" s="50">
        <f t="shared" si="41"/>
        <v>14.157960000000001</v>
      </c>
      <c r="HZ94" s="50">
        <f t="shared" si="41"/>
        <v>13.0556</v>
      </c>
      <c r="IA94" s="50">
        <f t="shared" si="41"/>
        <v>12.19708</v>
      </c>
      <c r="IB94" s="50">
        <f t="shared" si="41"/>
        <v>8.3413599999999999</v>
      </c>
      <c r="IC94" s="50">
        <f t="shared" si="41"/>
        <v>12.98448</v>
      </c>
      <c r="ID94" s="50">
        <f t="shared" si="41"/>
        <v>28.193999999999999</v>
      </c>
      <c r="IE94" s="50">
        <f t="shared" si="41"/>
        <v>13.009880000000001</v>
      </c>
      <c r="IF94" s="50">
        <f t="shared" si="41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50">
        <f t="shared" si="37"/>
        <v>64919.948798399972</v>
      </c>
      <c r="E95" s="50"/>
      <c r="F95" s="49"/>
      <c r="G95" s="50">
        <f t="shared" ref="G95:BW95" si="42">G94*12</f>
        <v>282.79343999999998</v>
      </c>
      <c r="H95" s="50">
        <f t="shared" si="42"/>
        <v>198.54672000000002</v>
      </c>
      <c r="I95" s="50">
        <f t="shared" si="42"/>
        <v>113.56848000000001</v>
      </c>
      <c r="J95" s="50">
        <f t="shared" si="42"/>
        <v>63.581280000000007</v>
      </c>
      <c r="K95" s="50">
        <f t="shared" si="42"/>
        <v>336.12429600000007</v>
      </c>
      <c r="L95" s="50">
        <f t="shared" si="42"/>
        <v>118.2733728</v>
      </c>
      <c r="M95" s="50">
        <f t="shared" si="42"/>
        <v>46.947734400000002</v>
      </c>
      <c r="N95" s="50">
        <f t="shared" si="42"/>
        <v>215.31072</v>
      </c>
      <c r="O95" s="50">
        <f t="shared" si="42"/>
        <v>102.59568</v>
      </c>
      <c r="P95" s="50">
        <f t="shared" si="42"/>
        <v>152.88767999999999</v>
      </c>
      <c r="Q95" s="50">
        <f t="shared" si="42"/>
        <v>253.83743999999996</v>
      </c>
      <c r="R95" s="50">
        <f t="shared" si="42"/>
        <v>143.8656</v>
      </c>
      <c r="S95" s="50">
        <f t="shared" si="42"/>
        <v>341.25408000000004</v>
      </c>
      <c r="T95" s="50">
        <f t="shared" si="42"/>
        <v>270.35759999999999</v>
      </c>
      <c r="U95" s="50">
        <f t="shared" si="42"/>
        <v>255.23951999999997</v>
      </c>
      <c r="V95" s="50">
        <f t="shared" si="42"/>
        <v>253.28880000000004</v>
      </c>
      <c r="W95" s="50">
        <f t="shared" si="42"/>
        <v>255.48336</v>
      </c>
      <c r="X95" s="50">
        <f t="shared" si="42"/>
        <v>210.79968</v>
      </c>
      <c r="Y95" s="50">
        <f t="shared" si="42"/>
        <v>211.04351999999997</v>
      </c>
      <c r="Z95" s="50">
        <f t="shared" si="42"/>
        <v>97.90176000000001</v>
      </c>
      <c r="AA95" s="50">
        <f t="shared" si="42"/>
        <v>156.72816</v>
      </c>
      <c r="AB95" s="50">
        <f t="shared" si="42"/>
        <v>300.34992</v>
      </c>
      <c r="AC95" s="50">
        <f t="shared" si="42"/>
        <v>302.99985120000002</v>
      </c>
      <c r="AD95" s="50">
        <f t="shared" si="42"/>
        <v>282.00096000000002</v>
      </c>
      <c r="AE95" s="50">
        <f t="shared" si="42"/>
        <v>290.10864000000004</v>
      </c>
      <c r="AF95" s="50">
        <f t="shared" si="42"/>
        <v>138.50112000000001</v>
      </c>
      <c r="AG95" s="50">
        <f t="shared" si="42"/>
        <v>309.37199999999996</v>
      </c>
      <c r="AH95" s="50">
        <f t="shared" si="42"/>
        <v>272.97888</v>
      </c>
      <c r="AI95" s="50">
        <f t="shared" si="42"/>
        <v>138.92784</v>
      </c>
      <c r="AJ95" s="50">
        <f t="shared" si="42"/>
        <v>80.040480000000002</v>
      </c>
      <c r="AK95" s="50">
        <f t="shared" si="42"/>
        <v>84.368639999999999</v>
      </c>
      <c r="AL95" s="50">
        <f t="shared" si="42"/>
        <v>198.30288000000002</v>
      </c>
      <c r="AM95" s="50">
        <f t="shared" si="42"/>
        <v>76.199999999999989</v>
      </c>
      <c r="AN95" s="50">
        <f t="shared" si="42"/>
        <v>98.755200000000002</v>
      </c>
      <c r="AO95" s="50">
        <f t="shared" si="42"/>
        <v>274.68576000000002</v>
      </c>
      <c r="AP95" s="50">
        <f t="shared" si="42"/>
        <v>161.36112</v>
      </c>
      <c r="AQ95" s="50">
        <f t="shared" si="42"/>
        <v>48.646079999999998</v>
      </c>
      <c r="AR95" s="50">
        <f t="shared" si="42"/>
        <v>367.22304000000003</v>
      </c>
      <c r="AS95" s="50">
        <f t="shared" si="42"/>
        <v>96.012</v>
      </c>
      <c r="AT95" s="50">
        <f t="shared" si="42"/>
        <v>160.38576</v>
      </c>
      <c r="AU95" s="50">
        <f t="shared" si="42"/>
        <v>293.64431999999999</v>
      </c>
      <c r="AV95" s="50">
        <f t="shared" si="42"/>
        <v>120.70079999999999</v>
      </c>
      <c r="AW95" s="50">
        <f t="shared" si="42"/>
        <v>188.85408000000001</v>
      </c>
      <c r="AX95" s="50">
        <f t="shared" si="42"/>
        <v>293.03471999999999</v>
      </c>
      <c r="AY95" s="50">
        <f t="shared" si="42"/>
        <v>53.035200000000003</v>
      </c>
      <c r="AZ95" s="50">
        <f t="shared" si="42"/>
        <v>253.10592</v>
      </c>
      <c r="BA95" s="50">
        <f t="shared" si="42"/>
        <v>179.34432000000001</v>
      </c>
      <c r="BB95" s="50">
        <f t="shared" si="42"/>
        <v>168.37152</v>
      </c>
      <c r="BC95" s="50">
        <f t="shared" si="42"/>
        <v>229.81919999999997</v>
      </c>
      <c r="BD95" s="50">
        <f t="shared" si="42"/>
        <v>168.37152</v>
      </c>
      <c r="BE95" s="50">
        <f t="shared" si="42"/>
        <v>129.60095999999999</v>
      </c>
      <c r="BF95" s="50">
        <f t="shared" si="42"/>
        <v>184.89167999999998</v>
      </c>
      <c r="BG95" s="50">
        <f t="shared" si="42"/>
        <v>373.13616000000002</v>
      </c>
      <c r="BH95" s="50">
        <f t="shared" si="42"/>
        <v>45.415199999999999</v>
      </c>
      <c r="BI95" s="50">
        <f t="shared" si="42"/>
        <v>33.162240000000004</v>
      </c>
      <c r="BJ95" s="50">
        <f t="shared" si="42"/>
        <v>47.609760000000001</v>
      </c>
      <c r="BK95" s="50">
        <f t="shared" si="42"/>
        <v>56.997600000000006</v>
      </c>
      <c r="BL95" s="50">
        <f t="shared" si="42"/>
        <v>351.73920000000004</v>
      </c>
      <c r="BM95" s="50">
        <f t="shared" si="42"/>
        <v>145.63344000000001</v>
      </c>
      <c r="BN95" s="50">
        <f t="shared" si="42"/>
        <v>344.11919999999998</v>
      </c>
      <c r="BO95" s="50">
        <f t="shared" si="42"/>
        <v>266.45616000000001</v>
      </c>
      <c r="BP95" s="50">
        <f t="shared" si="42"/>
        <v>32.67456</v>
      </c>
      <c r="BQ95" s="50">
        <f t="shared" si="42"/>
        <v>88.087199999999996</v>
      </c>
      <c r="BR95" s="50">
        <f t="shared" si="42"/>
        <v>68.092320000000001</v>
      </c>
      <c r="BS95" s="50">
        <f t="shared" si="42"/>
        <v>264.32256000000001</v>
      </c>
      <c r="BT95" s="50">
        <f t="shared" si="42"/>
        <v>389.77824000000004</v>
      </c>
      <c r="BU95" s="50">
        <f t="shared" si="42"/>
        <v>725.72880000000009</v>
      </c>
      <c r="BV95" s="50">
        <f t="shared" si="42"/>
        <v>137.76959999999997</v>
      </c>
      <c r="BW95" s="50">
        <f t="shared" si="42"/>
        <v>18.044160000000002</v>
      </c>
      <c r="BX95" s="50">
        <f t="shared" ref="BX95:EI95" si="43">BX94*12</f>
        <v>331.74432000000002</v>
      </c>
      <c r="BY95" s="50">
        <f t="shared" si="43"/>
        <v>292.66896000000003</v>
      </c>
      <c r="BZ95" s="50">
        <f t="shared" si="43"/>
        <v>20.848320000000001</v>
      </c>
      <c r="CA95" s="50">
        <f t="shared" si="43"/>
        <v>345.27743999999996</v>
      </c>
      <c r="CB95" s="50">
        <f t="shared" si="43"/>
        <v>276.69743999999997</v>
      </c>
      <c r="CC95" s="50">
        <f t="shared" si="43"/>
        <v>239.32896000000005</v>
      </c>
      <c r="CD95" s="50">
        <f t="shared" si="43"/>
        <v>333.93888000000004</v>
      </c>
      <c r="CE95" s="50">
        <f t="shared" si="43"/>
        <v>325.09967999999998</v>
      </c>
      <c r="CF95" s="50">
        <f t="shared" si="43"/>
        <v>255.23951999999997</v>
      </c>
      <c r="CG95" s="50">
        <f t="shared" si="43"/>
        <v>135.81887999999998</v>
      </c>
      <c r="CH95" s="50">
        <f t="shared" si="43"/>
        <v>112.41024000000002</v>
      </c>
      <c r="CI95" s="50">
        <f t="shared" si="43"/>
        <v>15.30096</v>
      </c>
      <c r="CJ95" s="50">
        <f t="shared" si="43"/>
        <v>96.316800000000001</v>
      </c>
      <c r="CK95" s="50">
        <f t="shared" si="43"/>
        <v>151.72944000000001</v>
      </c>
      <c r="CL95" s="50">
        <f t="shared" si="43"/>
        <v>336.25536</v>
      </c>
      <c r="CM95" s="50">
        <f t="shared" si="43"/>
        <v>252.00864000000001</v>
      </c>
      <c r="CN95" s="50">
        <f t="shared" si="43"/>
        <v>355.88448000000005</v>
      </c>
      <c r="CO95" s="50">
        <f t="shared" si="43"/>
        <v>154.89936</v>
      </c>
      <c r="CP95" s="50">
        <f t="shared" si="43"/>
        <v>124.84608</v>
      </c>
      <c r="CQ95" s="50">
        <f t="shared" si="43"/>
        <v>251.82576</v>
      </c>
      <c r="CR95" s="50">
        <f t="shared" si="43"/>
        <v>138.9888</v>
      </c>
      <c r="CS95" s="50">
        <f t="shared" si="43"/>
        <v>138.44015999999999</v>
      </c>
      <c r="CT95" s="50">
        <f t="shared" si="43"/>
        <v>216.71280000000002</v>
      </c>
      <c r="CU95" s="50">
        <f t="shared" si="43"/>
        <v>206.95919999999995</v>
      </c>
      <c r="CV95" s="50">
        <f t="shared" si="43"/>
        <v>195.55968000000001</v>
      </c>
      <c r="CW95" s="50">
        <f t="shared" si="43"/>
        <v>252.37440000000004</v>
      </c>
      <c r="CX95" s="50">
        <f t="shared" si="43"/>
        <v>179.71008</v>
      </c>
      <c r="CY95" s="50">
        <f t="shared" si="43"/>
        <v>142.82928000000001</v>
      </c>
      <c r="CZ95" s="50">
        <f t="shared" si="43"/>
        <v>138.9888</v>
      </c>
      <c r="DA95" s="50">
        <f t="shared" si="43"/>
        <v>449.39712000000009</v>
      </c>
      <c r="DB95" s="50">
        <f t="shared" si="43"/>
        <v>98.816160000000011</v>
      </c>
      <c r="DC95" s="50">
        <f t="shared" si="43"/>
        <v>183.24575999999999</v>
      </c>
      <c r="DD95" s="50">
        <f t="shared" si="43"/>
        <v>152.88767999999999</v>
      </c>
      <c r="DE95" s="50">
        <f t="shared" si="43"/>
        <v>661.17215999999996</v>
      </c>
      <c r="DF95" s="50">
        <f t="shared" si="43"/>
        <v>29.687519999999999</v>
      </c>
      <c r="DG95" s="50">
        <f t="shared" si="43"/>
        <v>293.15663999999998</v>
      </c>
      <c r="DH95" s="50">
        <f t="shared" si="43"/>
        <v>146.6088</v>
      </c>
      <c r="DI95" s="50">
        <f t="shared" si="43"/>
        <v>289.43808000000001</v>
      </c>
      <c r="DJ95" s="50">
        <f t="shared" si="43"/>
        <v>284.3784</v>
      </c>
      <c r="DK95" s="50">
        <f t="shared" si="43"/>
        <v>1781.1902399999999</v>
      </c>
      <c r="DL95" s="50">
        <f t="shared" si="43"/>
        <v>1518.7574399999999</v>
      </c>
      <c r="DM95" s="50">
        <f t="shared" si="43"/>
        <v>1714.37808</v>
      </c>
      <c r="DN95" s="50">
        <f t="shared" si="43"/>
        <v>656.78303999999991</v>
      </c>
      <c r="DO95" s="50">
        <f t="shared" si="43"/>
        <v>1725.8385600000001</v>
      </c>
      <c r="DP95" s="50">
        <f t="shared" si="43"/>
        <v>899.40384000000006</v>
      </c>
      <c r="DQ95" s="50">
        <f t="shared" si="43"/>
        <v>168.24960000000002</v>
      </c>
      <c r="DR95" s="50">
        <f t="shared" si="43"/>
        <v>156.05759999999998</v>
      </c>
      <c r="DS95" s="50">
        <f t="shared" si="43"/>
        <v>213.84768000000003</v>
      </c>
      <c r="DT95" s="50">
        <f t="shared" si="43"/>
        <v>154.35072</v>
      </c>
      <c r="DU95" s="50">
        <f t="shared" si="43"/>
        <v>266.88288</v>
      </c>
      <c r="DV95" s="50">
        <f t="shared" si="43"/>
        <v>177.02784</v>
      </c>
      <c r="DW95" s="50">
        <f t="shared" si="43"/>
        <v>1062.77664</v>
      </c>
      <c r="DX95" s="50">
        <f t="shared" si="43"/>
        <v>410.50463999999999</v>
      </c>
      <c r="DY95" s="50">
        <f t="shared" si="43"/>
        <v>1512.7833599999999</v>
      </c>
      <c r="DZ95" s="50">
        <f t="shared" si="43"/>
        <v>392.58240000000001</v>
      </c>
      <c r="EA95" s="50">
        <f t="shared" si="43"/>
        <v>425.31792000000007</v>
      </c>
      <c r="EB95" s="50">
        <f t="shared" si="43"/>
        <v>2114.7024000000001</v>
      </c>
      <c r="EC95" s="50">
        <f t="shared" si="43"/>
        <v>385.99872000000005</v>
      </c>
      <c r="ED95" s="50">
        <f t="shared" si="43"/>
        <v>425.86655999999994</v>
      </c>
      <c r="EE95" s="50">
        <f t="shared" si="43"/>
        <v>425.74464</v>
      </c>
      <c r="EF95" s="50">
        <f t="shared" si="43"/>
        <v>286.14624000000003</v>
      </c>
      <c r="EG95" s="50">
        <f t="shared" si="43"/>
        <v>280.17216000000002</v>
      </c>
      <c r="EH95" s="50">
        <f t="shared" si="43"/>
        <v>448.60464000000002</v>
      </c>
      <c r="EI95" s="50">
        <f t="shared" si="43"/>
        <v>364.29696000000001</v>
      </c>
      <c r="EJ95" s="50">
        <f t="shared" ref="EJ95:GY95" si="44">EJ94*12</f>
        <v>176.84496000000001</v>
      </c>
      <c r="EK95" s="50">
        <f t="shared" si="44"/>
        <v>207.50783999999999</v>
      </c>
      <c r="EL95" s="50">
        <f t="shared" si="44"/>
        <v>59.86272000000001</v>
      </c>
      <c r="EM95" s="50">
        <f t="shared" si="44"/>
        <v>143.19504000000001</v>
      </c>
      <c r="EN95" s="50">
        <f t="shared" si="44"/>
        <v>143.13407999999998</v>
      </c>
      <c r="EO95" s="50">
        <f t="shared" si="44"/>
        <v>143.80464000000001</v>
      </c>
      <c r="EP95" s="50">
        <f t="shared" si="44"/>
        <v>301.26432</v>
      </c>
      <c r="EQ95" s="50">
        <f t="shared" si="44"/>
        <v>187.51295999999999</v>
      </c>
      <c r="ER95" s="50">
        <f t="shared" si="44"/>
        <v>195.19391999999999</v>
      </c>
      <c r="ES95" s="50">
        <f t="shared" si="44"/>
        <v>241.64544000000001</v>
      </c>
      <c r="ET95" s="50">
        <f t="shared" si="44"/>
        <v>116.98224000000002</v>
      </c>
      <c r="EU95" s="50">
        <f t="shared" si="44"/>
        <v>131.12495999999999</v>
      </c>
      <c r="EV95" s="50">
        <f t="shared" si="44"/>
        <v>222.07727999999997</v>
      </c>
      <c r="EW95" s="50">
        <f t="shared" si="44"/>
        <v>929.15232000000003</v>
      </c>
      <c r="EX95" s="50">
        <f t="shared" si="44"/>
        <v>447.69024000000002</v>
      </c>
      <c r="EY95" s="50">
        <f t="shared" si="44"/>
        <v>263.59104000000002</v>
      </c>
      <c r="EZ95" s="50">
        <f t="shared" si="44"/>
        <v>278.46528000000001</v>
      </c>
      <c r="FA95" s="50">
        <f t="shared" si="44"/>
        <v>301.75200000000001</v>
      </c>
      <c r="FB95" s="50">
        <f t="shared" si="44"/>
        <v>255.60527999999999</v>
      </c>
      <c r="FC95" s="50">
        <f t="shared" si="44"/>
        <v>333.99984000000001</v>
      </c>
      <c r="FD95" s="50">
        <f t="shared" si="44"/>
        <v>212.99423999999999</v>
      </c>
      <c r="FE95" s="50">
        <f t="shared" si="44"/>
        <v>216.83472000000003</v>
      </c>
      <c r="FF95" s="50">
        <f t="shared" si="44"/>
        <v>252.37440000000004</v>
      </c>
      <c r="FG95" s="50">
        <f t="shared" si="44"/>
        <v>255.05664000000002</v>
      </c>
      <c r="FH95" s="50">
        <f t="shared" si="44"/>
        <v>545.2707408</v>
      </c>
      <c r="FI95" s="50">
        <f t="shared" si="44"/>
        <v>1098.4181231999999</v>
      </c>
      <c r="FJ95" s="50">
        <f t="shared" si="44"/>
        <v>208.05647999999999</v>
      </c>
      <c r="FK95" s="50">
        <f t="shared" si="44"/>
        <v>211.77504000000005</v>
      </c>
      <c r="FL95" s="50">
        <f t="shared" si="44"/>
        <v>1494.089976</v>
      </c>
      <c r="FM95" s="50">
        <f t="shared" si="44"/>
        <v>1767.0475199999996</v>
      </c>
      <c r="FN95" s="50">
        <f t="shared" si="44"/>
        <v>363.07776000000001</v>
      </c>
      <c r="FO95" s="50">
        <f t="shared" si="44"/>
        <v>509.01599999999996</v>
      </c>
      <c r="FP95" s="50">
        <f t="shared" si="44"/>
        <v>154.59456000000003</v>
      </c>
      <c r="FQ95" s="50">
        <f t="shared" si="44"/>
        <v>262.79856000000001</v>
      </c>
      <c r="FR95" s="50">
        <f t="shared" si="44"/>
        <v>316.50432000000001</v>
      </c>
      <c r="FS95" s="50">
        <f t="shared" si="44"/>
        <v>229.57535999999999</v>
      </c>
      <c r="FT95" s="50">
        <f t="shared" si="44"/>
        <v>154.65552000000002</v>
      </c>
      <c r="FU95" s="50">
        <f t="shared" si="44"/>
        <v>170.93183999999999</v>
      </c>
      <c r="FV95" s="50">
        <f t="shared" si="44"/>
        <v>262.49375999999995</v>
      </c>
      <c r="FW95" s="50">
        <f t="shared" si="44"/>
        <v>124.84608</v>
      </c>
      <c r="FX95" s="50">
        <f t="shared" si="44"/>
        <v>183.73344</v>
      </c>
      <c r="FY95" s="50">
        <f t="shared" si="44"/>
        <v>219.21215999999998</v>
      </c>
      <c r="FZ95" s="50">
        <f t="shared" si="44"/>
        <v>156.85007999999999</v>
      </c>
      <c r="GA95" s="50">
        <f t="shared" si="44"/>
        <v>231.76992000000001</v>
      </c>
      <c r="GB95" s="50">
        <f t="shared" si="44"/>
        <v>210.73872</v>
      </c>
      <c r="GC95" s="50">
        <f t="shared" si="44"/>
        <v>76.321919999999992</v>
      </c>
      <c r="GD95" s="50">
        <f t="shared" si="44"/>
        <v>211.10448000000002</v>
      </c>
      <c r="GE95" s="50">
        <f t="shared" si="44"/>
        <v>245.72976</v>
      </c>
      <c r="GF95" s="50">
        <f t="shared" si="44"/>
        <v>109.60607999999999</v>
      </c>
      <c r="GG95" s="50">
        <f t="shared" si="44"/>
        <v>25.054560000000002</v>
      </c>
      <c r="GH95" s="50">
        <f t="shared" si="44"/>
        <v>210.49488000000002</v>
      </c>
      <c r="GI95" s="50">
        <f t="shared" si="44"/>
        <v>136.8552</v>
      </c>
      <c r="GJ95" s="50">
        <f t="shared" si="44"/>
        <v>214.21343999999999</v>
      </c>
      <c r="GK95" s="50">
        <f t="shared" si="44"/>
        <v>249.08256000000003</v>
      </c>
      <c r="GL95" s="50">
        <f t="shared" si="44"/>
        <v>65.166240000000002</v>
      </c>
      <c r="GM95" s="50">
        <f t="shared" si="44"/>
        <v>62.301120000000004</v>
      </c>
      <c r="GN95" s="50">
        <f t="shared" si="44"/>
        <v>106.86287999999999</v>
      </c>
      <c r="GO95" s="50">
        <f t="shared" si="44"/>
        <v>149.83967999999999</v>
      </c>
      <c r="GP95" s="50">
        <f t="shared" si="44"/>
        <v>238.04880000000003</v>
      </c>
      <c r="GQ95" s="50">
        <f t="shared" si="44"/>
        <v>156.54528000000002</v>
      </c>
      <c r="GR95" s="50">
        <f t="shared" si="44"/>
        <v>97.779840000000007</v>
      </c>
      <c r="GS95" s="50">
        <f t="shared" si="44"/>
        <v>306.75072</v>
      </c>
      <c r="GT95" s="50">
        <f t="shared" si="44"/>
        <v>160.75152</v>
      </c>
      <c r="GU95" s="50">
        <f t="shared" si="44"/>
        <v>167.09136000000001</v>
      </c>
      <c r="GV95" s="50">
        <f t="shared" si="44"/>
        <v>121.92</v>
      </c>
      <c r="GW95" s="50">
        <f t="shared" si="44"/>
        <v>86.807040000000001</v>
      </c>
      <c r="GX95" s="50">
        <f>GX94*12</f>
        <v>34.588704</v>
      </c>
      <c r="GY95" s="50">
        <f t="shared" si="44"/>
        <v>71.810879999999997</v>
      </c>
      <c r="GZ95" s="50">
        <f t="shared" ref="GZ95:IF95" si="45">GZ94*12</f>
        <v>130.39344</v>
      </c>
      <c r="HA95" s="50">
        <f t="shared" si="45"/>
        <v>73.639680000000013</v>
      </c>
      <c r="HB95" s="50">
        <f t="shared" si="45"/>
        <v>321.99072000000001</v>
      </c>
      <c r="HC95" s="50">
        <f t="shared" si="45"/>
        <v>239.87759999999997</v>
      </c>
      <c r="HD95" s="50">
        <f t="shared" si="45"/>
        <v>209.27568000000002</v>
      </c>
      <c r="HE95" s="50">
        <f t="shared" si="45"/>
        <v>504.32208000000008</v>
      </c>
      <c r="HF95" s="50">
        <f t="shared" si="45"/>
        <v>11.8872</v>
      </c>
      <c r="HG95" s="50">
        <f t="shared" si="45"/>
        <v>35.9664</v>
      </c>
      <c r="HH95" s="50">
        <f t="shared" si="45"/>
        <v>107.22864</v>
      </c>
      <c r="HI95" s="50">
        <f t="shared" si="45"/>
        <v>124.41936000000001</v>
      </c>
      <c r="HJ95" s="50">
        <f t="shared" si="45"/>
        <v>128.74752000000001</v>
      </c>
      <c r="HK95" s="50">
        <f t="shared" si="45"/>
        <v>53.096160000000005</v>
      </c>
      <c r="HL95" s="50">
        <f t="shared" si="45"/>
        <v>312.42</v>
      </c>
      <c r="HM95" s="50">
        <f t="shared" si="45"/>
        <v>239.51183999999998</v>
      </c>
      <c r="HN95" s="50">
        <f t="shared" si="45"/>
        <v>120.70079999999999</v>
      </c>
      <c r="HO95" s="50">
        <f t="shared" si="45"/>
        <v>831.12864000000013</v>
      </c>
      <c r="HP95" s="50">
        <f t="shared" si="45"/>
        <v>151.48559999999998</v>
      </c>
      <c r="HQ95" s="50">
        <f t="shared" si="45"/>
        <v>144.71904000000001</v>
      </c>
      <c r="HR95" s="50">
        <f t="shared" si="45"/>
        <v>154.83840000000001</v>
      </c>
      <c r="HS95" s="50">
        <f t="shared" si="45"/>
        <v>320.71055999999999</v>
      </c>
      <c r="HT95" s="50">
        <f t="shared" si="45"/>
        <v>204.82560000000001</v>
      </c>
      <c r="HU95" s="50">
        <f t="shared" si="45"/>
        <v>256.15392000000003</v>
      </c>
      <c r="HV95" s="50">
        <f t="shared" si="45"/>
        <v>96.438719999999989</v>
      </c>
      <c r="HW95" s="50">
        <f t="shared" si="45"/>
        <v>275.35632000000004</v>
      </c>
      <c r="HX95" s="50">
        <f t="shared" si="45"/>
        <v>167.33520000000001</v>
      </c>
      <c r="HY95" s="50">
        <f t="shared" si="45"/>
        <v>169.89552</v>
      </c>
      <c r="HZ95" s="50">
        <f t="shared" si="45"/>
        <v>156.66720000000001</v>
      </c>
      <c r="IA95" s="50">
        <f t="shared" si="45"/>
        <v>146.36496</v>
      </c>
      <c r="IB95" s="50">
        <f t="shared" si="45"/>
        <v>100.09631999999999</v>
      </c>
      <c r="IC95" s="50">
        <f t="shared" si="45"/>
        <v>155.81376</v>
      </c>
      <c r="ID95" s="50">
        <f t="shared" si="45"/>
        <v>338.32799999999997</v>
      </c>
      <c r="IE95" s="50">
        <f t="shared" si="45"/>
        <v>156.11856</v>
      </c>
      <c r="IF95" s="50">
        <f t="shared" si="45"/>
        <v>293.40048000000002</v>
      </c>
    </row>
    <row r="96" spans="1:240" ht="15" customHeight="1">
      <c r="A96" s="21"/>
      <c r="B96" s="35" t="s">
        <v>353</v>
      </c>
      <c r="C96" s="49" t="s">
        <v>17</v>
      </c>
      <c r="D96" s="50">
        <f t="shared" si="37"/>
        <v>61977.907798399989</v>
      </c>
      <c r="E96" s="50"/>
      <c r="F96" s="50"/>
      <c r="G96" s="50">
        <f>G95-G92</f>
        <v>282.79343999999998</v>
      </c>
      <c r="H96" s="50">
        <f t="shared" ref="H96:BX96" si="46">H95-H92</f>
        <v>197.19672000000003</v>
      </c>
      <c r="I96" s="50">
        <f t="shared" si="46"/>
        <v>112.21848000000001</v>
      </c>
      <c r="J96" s="50">
        <f t="shared" si="46"/>
        <v>62.714280000000009</v>
      </c>
      <c r="K96" s="50">
        <f t="shared" si="46"/>
        <v>330.14129600000007</v>
      </c>
      <c r="L96" s="50">
        <f t="shared" si="46"/>
        <v>118.2733728</v>
      </c>
      <c r="M96" s="50">
        <f>M95-M92</f>
        <v>46.947734400000002</v>
      </c>
      <c r="N96" s="50">
        <f>N95-N92</f>
        <v>212.95372</v>
      </c>
      <c r="O96" s="50">
        <f t="shared" si="46"/>
        <v>101.73068000000001</v>
      </c>
      <c r="P96" s="50">
        <f t="shared" si="46"/>
        <v>152.02267999999998</v>
      </c>
      <c r="Q96" s="50">
        <f t="shared" si="46"/>
        <v>253.16743999999997</v>
      </c>
      <c r="R96" s="50">
        <f t="shared" si="46"/>
        <v>143.8656</v>
      </c>
      <c r="S96" s="50">
        <f t="shared" si="46"/>
        <v>336.91208000000006</v>
      </c>
      <c r="T96" s="50">
        <f t="shared" si="46"/>
        <v>270.35759999999999</v>
      </c>
      <c r="U96" s="50">
        <f t="shared" si="46"/>
        <v>247.33351999999996</v>
      </c>
      <c r="V96" s="50">
        <f t="shared" si="46"/>
        <v>251.74680000000004</v>
      </c>
      <c r="W96" s="50">
        <f t="shared" si="46"/>
        <v>255.48336</v>
      </c>
      <c r="X96" s="50">
        <f t="shared" si="46"/>
        <v>209.13067999999998</v>
      </c>
      <c r="Y96" s="50">
        <f t="shared" si="46"/>
        <v>211.04351999999997</v>
      </c>
      <c r="Z96" s="50">
        <f t="shared" si="46"/>
        <v>97.036760000000015</v>
      </c>
      <c r="AA96" s="50">
        <f t="shared" si="46"/>
        <v>156.72816</v>
      </c>
      <c r="AB96" s="50">
        <f>AB95-AB92</f>
        <v>298.19992000000002</v>
      </c>
      <c r="AC96" s="50">
        <f>AC95-AC92</f>
        <v>300.46985120000005</v>
      </c>
      <c r="AD96" s="50">
        <f>AD95-AD92</f>
        <v>272.68896000000001</v>
      </c>
      <c r="AE96" s="50">
        <f t="shared" si="46"/>
        <v>290.10864000000004</v>
      </c>
      <c r="AF96" s="50">
        <f t="shared" si="46"/>
        <v>138.50112000000001</v>
      </c>
      <c r="AG96" s="50">
        <f t="shared" si="46"/>
        <v>306.68599999999998</v>
      </c>
      <c r="AH96" s="50">
        <f t="shared" si="46"/>
        <v>272.97888</v>
      </c>
      <c r="AI96" s="50">
        <f t="shared" si="46"/>
        <v>138.92784</v>
      </c>
      <c r="AJ96" s="50">
        <f t="shared" si="46"/>
        <v>80.040480000000002</v>
      </c>
      <c r="AK96" s="50">
        <f t="shared" si="46"/>
        <v>83.374639999999999</v>
      </c>
      <c r="AL96" s="50">
        <f t="shared" si="46"/>
        <v>-370.70811999999995</v>
      </c>
      <c r="AM96" s="50">
        <f t="shared" si="46"/>
        <v>74.467999999999989</v>
      </c>
      <c r="AN96" s="50">
        <f t="shared" si="46"/>
        <v>98.755200000000002</v>
      </c>
      <c r="AO96" s="50">
        <f t="shared" si="46"/>
        <v>273.81876</v>
      </c>
      <c r="AP96" s="50">
        <f t="shared" si="46"/>
        <v>160.68611999999999</v>
      </c>
      <c r="AQ96" s="50">
        <f t="shared" si="46"/>
        <v>48.646079999999998</v>
      </c>
      <c r="AR96" s="50">
        <f t="shared" si="46"/>
        <v>366.35604000000001</v>
      </c>
      <c r="AS96" s="50">
        <f t="shared" si="46"/>
        <v>96.012</v>
      </c>
      <c r="AT96" s="50">
        <f t="shared" si="46"/>
        <v>157.69976</v>
      </c>
      <c r="AU96" s="50">
        <f t="shared" si="46"/>
        <v>291.95432</v>
      </c>
      <c r="AV96" s="50">
        <f t="shared" si="46"/>
        <v>119.26279999999998</v>
      </c>
      <c r="AW96" s="50">
        <f t="shared" si="46"/>
        <v>188.85408000000001</v>
      </c>
      <c r="AX96" s="50">
        <f t="shared" si="46"/>
        <v>288.76871999999997</v>
      </c>
      <c r="AY96" s="50">
        <f t="shared" si="46"/>
        <v>53.035200000000003</v>
      </c>
      <c r="AZ96" s="50">
        <f t="shared" si="46"/>
        <v>251.75592</v>
      </c>
      <c r="BA96" s="50">
        <f t="shared" si="46"/>
        <v>171.38332</v>
      </c>
      <c r="BB96" s="50">
        <f t="shared" si="46"/>
        <v>163.52452</v>
      </c>
      <c r="BC96" s="50">
        <f t="shared" si="46"/>
        <v>228.27919999999997</v>
      </c>
      <c r="BD96" s="50">
        <f t="shared" si="46"/>
        <v>166.15451999999999</v>
      </c>
      <c r="BE96" s="50">
        <f t="shared" si="46"/>
        <v>127.19395999999999</v>
      </c>
      <c r="BF96" s="50">
        <f t="shared" si="46"/>
        <v>183.34967999999998</v>
      </c>
      <c r="BG96" s="50">
        <f t="shared" si="46"/>
        <v>251.43416000000002</v>
      </c>
      <c r="BH96" s="50">
        <f t="shared" si="46"/>
        <v>44.044199999999996</v>
      </c>
      <c r="BI96" s="50">
        <f t="shared" si="46"/>
        <v>32.105240000000002</v>
      </c>
      <c r="BJ96" s="50">
        <f t="shared" si="46"/>
        <v>44.715760000000003</v>
      </c>
      <c r="BK96" s="50">
        <f t="shared" si="46"/>
        <v>49.910600000000002</v>
      </c>
      <c r="BL96" s="50">
        <f t="shared" si="46"/>
        <v>349.23820000000006</v>
      </c>
      <c r="BM96" s="50">
        <f t="shared" si="46"/>
        <v>143.90144000000001</v>
      </c>
      <c r="BN96" s="50">
        <f t="shared" si="46"/>
        <v>342.5772</v>
      </c>
      <c r="BO96" s="50">
        <f t="shared" si="46"/>
        <v>259.11716000000001</v>
      </c>
      <c r="BP96" s="50">
        <f t="shared" si="46"/>
        <v>32.67456</v>
      </c>
      <c r="BQ96" s="50">
        <f t="shared" si="46"/>
        <v>86.355199999999996</v>
      </c>
      <c r="BR96" s="50">
        <f t="shared" si="46"/>
        <v>67.227320000000006</v>
      </c>
      <c r="BS96" s="50">
        <f t="shared" si="46"/>
        <v>262.78255999999999</v>
      </c>
      <c r="BT96" s="50">
        <f t="shared" si="46"/>
        <v>375.40624000000003</v>
      </c>
      <c r="BU96" s="50">
        <f t="shared" si="46"/>
        <v>724.18280000000004</v>
      </c>
      <c r="BV96" s="50">
        <f t="shared" si="46"/>
        <v>137.76959999999997</v>
      </c>
      <c r="BW96" s="50">
        <f t="shared" si="46"/>
        <v>16.50216</v>
      </c>
      <c r="BX96" s="50">
        <f t="shared" si="46"/>
        <v>330.39431999999999</v>
      </c>
      <c r="BY96" s="50">
        <f t="shared" ref="BY96:EJ96" si="47">BY95-BY92</f>
        <v>288.64296000000002</v>
      </c>
      <c r="BZ96" s="50">
        <f t="shared" si="47"/>
        <v>19.791320000000002</v>
      </c>
      <c r="CA96" s="50">
        <f t="shared" si="47"/>
        <v>344.41043999999994</v>
      </c>
      <c r="CB96" s="50">
        <f t="shared" si="47"/>
        <v>276.31843999999995</v>
      </c>
      <c r="CC96" s="50">
        <f t="shared" si="47"/>
        <v>238.45796000000004</v>
      </c>
      <c r="CD96" s="50">
        <f t="shared" si="47"/>
        <v>329.30088000000006</v>
      </c>
      <c r="CE96" s="50">
        <f t="shared" si="47"/>
        <v>323.37067999999999</v>
      </c>
      <c r="CF96" s="50">
        <f t="shared" si="47"/>
        <v>255.23951999999997</v>
      </c>
      <c r="CG96" s="50">
        <f t="shared" si="47"/>
        <v>134.27887999999999</v>
      </c>
      <c r="CH96" s="50">
        <f t="shared" si="47"/>
        <v>110.02524000000001</v>
      </c>
      <c r="CI96" s="50">
        <f t="shared" si="47"/>
        <v>14.24696</v>
      </c>
      <c r="CJ96" s="50">
        <f t="shared" si="47"/>
        <v>95.451800000000006</v>
      </c>
      <c r="CK96" s="50">
        <f t="shared" si="47"/>
        <v>150.86244000000002</v>
      </c>
      <c r="CL96" s="50">
        <f t="shared" si="47"/>
        <v>334.05736000000002</v>
      </c>
      <c r="CM96" s="50">
        <f t="shared" si="47"/>
        <v>231.96964000000003</v>
      </c>
      <c r="CN96" s="50">
        <f t="shared" si="47"/>
        <v>355.01948000000004</v>
      </c>
      <c r="CO96" s="50">
        <f t="shared" si="47"/>
        <v>153.84536</v>
      </c>
      <c r="CP96" s="50">
        <f t="shared" si="47"/>
        <v>122.05508</v>
      </c>
      <c r="CQ96" s="50">
        <f t="shared" si="47"/>
        <v>251.82576</v>
      </c>
      <c r="CR96" s="50">
        <f t="shared" si="47"/>
        <v>138.31379999999999</v>
      </c>
      <c r="CS96" s="50">
        <f t="shared" si="47"/>
        <v>138.06116</v>
      </c>
      <c r="CT96" s="50">
        <f t="shared" si="47"/>
        <v>215.36280000000002</v>
      </c>
      <c r="CU96" s="50">
        <f t="shared" si="47"/>
        <v>204.36319999999995</v>
      </c>
      <c r="CV96" s="50">
        <f t="shared" si="47"/>
        <v>195.55968000000001</v>
      </c>
      <c r="CW96" s="50">
        <f t="shared" si="47"/>
        <v>249.69940000000003</v>
      </c>
      <c r="CX96" s="50">
        <f t="shared" si="47"/>
        <v>178.16808</v>
      </c>
      <c r="CY96" s="50">
        <f t="shared" si="47"/>
        <v>139.13928000000001</v>
      </c>
      <c r="CZ96" s="50">
        <f t="shared" si="47"/>
        <v>138.12379999999999</v>
      </c>
      <c r="DA96" s="50">
        <f t="shared" si="47"/>
        <v>447.66512000000006</v>
      </c>
      <c r="DB96" s="50">
        <f t="shared" si="47"/>
        <v>97.951160000000016</v>
      </c>
      <c r="DC96" s="50">
        <f t="shared" si="47"/>
        <v>183.24575999999999</v>
      </c>
      <c r="DD96" s="50">
        <f t="shared" si="47"/>
        <v>152.02068</v>
      </c>
      <c r="DE96" s="50">
        <f t="shared" si="47"/>
        <v>660.49716000000001</v>
      </c>
      <c r="DF96" s="50">
        <f t="shared" si="47"/>
        <v>29.687519999999999</v>
      </c>
      <c r="DG96" s="50">
        <f t="shared" si="47"/>
        <v>291.42463999999995</v>
      </c>
      <c r="DH96" s="50">
        <f t="shared" si="47"/>
        <v>146.4188</v>
      </c>
      <c r="DI96" s="50">
        <f t="shared" si="47"/>
        <v>284.16808000000003</v>
      </c>
      <c r="DJ96" s="50">
        <f t="shared" si="47"/>
        <v>279.75839999999999</v>
      </c>
      <c r="DK96" s="50">
        <f t="shared" si="47"/>
        <v>1665.2512399999998</v>
      </c>
      <c r="DL96" s="50">
        <f t="shared" si="47"/>
        <v>1515.5444399999999</v>
      </c>
      <c r="DM96" s="50">
        <f t="shared" si="47"/>
        <v>1710.0360799999999</v>
      </c>
      <c r="DN96" s="50">
        <f t="shared" si="47"/>
        <v>652.24903999999992</v>
      </c>
      <c r="DO96" s="50">
        <f t="shared" si="47"/>
        <v>1698.2095600000002</v>
      </c>
      <c r="DP96" s="50">
        <f t="shared" si="47"/>
        <v>897.76584000000003</v>
      </c>
      <c r="DQ96" s="50">
        <f t="shared" si="47"/>
        <v>166.51760000000002</v>
      </c>
      <c r="DR96" s="50">
        <f t="shared" si="47"/>
        <v>156.05759999999998</v>
      </c>
      <c r="DS96" s="50">
        <f t="shared" si="47"/>
        <v>212.98268000000002</v>
      </c>
      <c r="DT96" s="50">
        <f t="shared" si="47"/>
        <v>152.64071999999999</v>
      </c>
      <c r="DU96" s="50">
        <f t="shared" si="47"/>
        <v>266.01787999999999</v>
      </c>
      <c r="DV96" s="50">
        <f t="shared" si="47"/>
        <v>175.92483999999999</v>
      </c>
      <c r="DW96" s="50">
        <f t="shared" si="47"/>
        <v>1058.08464</v>
      </c>
      <c r="DX96" s="50">
        <f t="shared" si="47"/>
        <v>407.71463999999997</v>
      </c>
      <c r="DY96" s="50">
        <f t="shared" si="47"/>
        <v>1470.8553599999998</v>
      </c>
      <c r="DZ96" s="50">
        <f t="shared" si="47"/>
        <v>259.55340000000001</v>
      </c>
      <c r="EA96" s="50">
        <f t="shared" si="47"/>
        <v>367.04692000000006</v>
      </c>
      <c r="EB96" s="50">
        <f t="shared" si="47"/>
        <v>1610.7204000000002</v>
      </c>
      <c r="EC96" s="50">
        <f t="shared" si="47"/>
        <v>383.78172000000006</v>
      </c>
      <c r="ED96" s="50">
        <f t="shared" si="47"/>
        <v>425.48755999999992</v>
      </c>
      <c r="EE96" s="50">
        <f t="shared" si="47"/>
        <v>422.48164000000003</v>
      </c>
      <c r="EF96" s="50">
        <f t="shared" si="47"/>
        <v>283.73924000000005</v>
      </c>
      <c r="EG96" s="50">
        <f t="shared" si="47"/>
        <v>276.70716000000004</v>
      </c>
      <c r="EH96" s="50">
        <f t="shared" si="47"/>
        <v>444.74864000000002</v>
      </c>
      <c r="EI96" s="50">
        <f t="shared" si="47"/>
        <v>360.60596000000004</v>
      </c>
      <c r="EJ96" s="50">
        <f t="shared" si="47"/>
        <v>175.78796000000003</v>
      </c>
      <c r="EK96" s="50">
        <f t="shared" ref="EK96:GZ96" si="48">EK95-EK92</f>
        <v>205.96583999999999</v>
      </c>
      <c r="EL96" s="50">
        <f t="shared" si="48"/>
        <v>58.995720000000013</v>
      </c>
      <c r="EM96" s="50">
        <f t="shared" si="48"/>
        <v>139.84604000000002</v>
      </c>
      <c r="EN96" s="50">
        <f t="shared" si="48"/>
        <v>139.36807999999999</v>
      </c>
      <c r="EO96" s="50">
        <f t="shared" si="48"/>
        <v>139.78564</v>
      </c>
      <c r="EP96" s="50">
        <f t="shared" si="48"/>
        <v>297.80232000000001</v>
      </c>
      <c r="EQ96" s="50">
        <f t="shared" si="48"/>
        <v>185.01095999999998</v>
      </c>
      <c r="ER96" s="50">
        <f t="shared" si="48"/>
        <v>193.46191999999999</v>
      </c>
      <c r="ES96" s="50">
        <f t="shared" si="48"/>
        <v>240.10344000000001</v>
      </c>
      <c r="ET96" s="50">
        <f t="shared" si="48"/>
        <v>115.44024000000002</v>
      </c>
      <c r="EU96" s="50">
        <f t="shared" si="48"/>
        <v>130.25995999999998</v>
      </c>
      <c r="EV96" s="50">
        <f t="shared" si="48"/>
        <v>218.20727999999997</v>
      </c>
      <c r="EW96" s="50">
        <f t="shared" si="48"/>
        <v>928.09832000000006</v>
      </c>
      <c r="EX96" s="50">
        <f t="shared" si="48"/>
        <v>444.03724</v>
      </c>
      <c r="EY96" s="50">
        <f t="shared" si="48"/>
        <v>256.84204</v>
      </c>
      <c r="EZ96" s="50">
        <f t="shared" si="48"/>
        <v>276.35428000000002</v>
      </c>
      <c r="FA96" s="50">
        <f t="shared" si="48"/>
        <v>299.99600000000004</v>
      </c>
      <c r="FB96" s="50">
        <f t="shared" si="48"/>
        <v>255.60527999999999</v>
      </c>
      <c r="FC96" s="50">
        <f t="shared" si="48"/>
        <v>333.78584000000001</v>
      </c>
      <c r="FD96" s="50">
        <f t="shared" si="48"/>
        <v>211.45223999999999</v>
      </c>
      <c r="FE96" s="50">
        <f t="shared" si="48"/>
        <v>212.65872000000005</v>
      </c>
      <c r="FF96" s="50">
        <f t="shared" si="48"/>
        <v>251.69940000000003</v>
      </c>
      <c r="FG96" s="50">
        <f t="shared" si="48"/>
        <v>244.51664000000002</v>
      </c>
      <c r="FH96" s="50">
        <f t="shared" si="48"/>
        <v>543.10774079999999</v>
      </c>
      <c r="FI96" s="50">
        <f t="shared" si="48"/>
        <v>1095.8081232</v>
      </c>
      <c r="FJ96" s="50">
        <f t="shared" si="48"/>
        <v>208.05647999999999</v>
      </c>
      <c r="FK96" s="50">
        <f t="shared" si="48"/>
        <v>211.77504000000005</v>
      </c>
      <c r="FL96" s="50">
        <f t="shared" si="48"/>
        <v>1486.108976</v>
      </c>
      <c r="FM96" s="50">
        <f t="shared" si="48"/>
        <v>1744.8665199999996</v>
      </c>
      <c r="FN96" s="50">
        <f t="shared" si="48"/>
        <v>360.48376000000002</v>
      </c>
      <c r="FO96" s="50">
        <f t="shared" si="48"/>
        <v>500.96799999999996</v>
      </c>
      <c r="FP96" s="50">
        <f t="shared" si="48"/>
        <v>153.34956000000003</v>
      </c>
      <c r="FQ96" s="50">
        <f t="shared" si="48"/>
        <v>259.61756000000003</v>
      </c>
      <c r="FR96" s="50">
        <f t="shared" si="48"/>
        <v>294.96832000000001</v>
      </c>
      <c r="FS96" s="50">
        <f t="shared" si="48"/>
        <v>228.71035999999998</v>
      </c>
      <c r="FT96" s="50">
        <f t="shared" si="48"/>
        <v>144.10452000000004</v>
      </c>
      <c r="FU96" s="50">
        <f t="shared" si="48"/>
        <v>169.87783999999999</v>
      </c>
      <c r="FV96" s="50">
        <f t="shared" si="48"/>
        <v>261.96775999999994</v>
      </c>
      <c r="FW96" s="50">
        <f t="shared" si="48"/>
        <v>119.16908000000001</v>
      </c>
      <c r="FX96" s="50">
        <f t="shared" si="48"/>
        <v>179.11243999999999</v>
      </c>
      <c r="FY96" s="50">
        <f t="shared" si="48"/>
        <v>214.45115999999999</v>
      </c>
      <c r="FZ96" s="50">
        <f t="shared" si="48"/>
        <v>154.62307999999999</v>
      </c>
      <c r="GA96" s="50">
        <f t="shared" si="48"/>
        <v>230.22792000000001</v>
      </c>
      <c r="GB96" s="50">
        <f t="shared" si="48"/>
        <v>206.17071999999999</v>
      </c>
      <c r="GC96" s="50">
        <f t="shared" si="48"/>
        <v>74.971919999999997</v>
      </c>
      <c r="GD96" s="50">
        <f t="shared" si="48"/>
        <v>209.56248000000002</v>
      </c>
      <c r="GE96" s="50">
        <f t="shared" si="48"/>
        <v>242.79476</v>
      </c>
      <c r="GF96" s="50">
        <f t="shared" si="48"/>
        <v>108.74108</v>
      </c>
      <c r="GG96" s="50">
        <f t="shared" si="48"/>
        <v>24.187560000000001</v>
      </c>
      <c r="GH96" s="50">
        <f t="shared" si="48"/>
        <v>208.95288000000002</v>
      </c>
      <c r="GI96" s="50">
        <f t="shared" si="48"/>
        <v>135.12619999999998</v>
      </c>
      <c r="GJ96" s="50">
        <f t="shared" si="48"/>
        <v>70.67143999999999</v>
      </c>
      <c r="GK96" s="50">
        <f t="shared" si="48"/>
        <v>248.02856000000003</v>
      </c>
      <c r="GL96" s="50">
        <f t="shared" si="48"/>
        <v>63.62424</v>
      </c>
      <c r="GM96" s="50">
        <f t="shared" si="48"/>
        <v>60.569120000000005</v>
      </c>
      <c r="GN96" s="50">
        <f t="shared" si="48"/>
        <v>102.49987999999999</v>
      </c>
      <c r="GO96" s="50">
        <f t="shared" si="48"/>
        <v>149.83967999999999</v>
      </c>
      <c r="GP96" s="50">
        <f t="shared" si="48"/>
        <v>232.50080000000003</v>
      </c>
      <c r="GQ96" s="50">
        <f t="shared" si="48"/>
        <v>154.28528000000003</v>
      </c>
      <c r="GR96" s="50">
        <f t="shared" si="48"/>
        <v>97.779840000000007</v>
      </c>
      <c r="GS96" s="50">
        <f t="shared" si="48"/>
        <v>306.07571999999999</v>
      </c>
      <c r="GT96" s="50">
        <f t="shared" si="48"/>
        <v>160.75152</v>
      </c>
      <c r="GU96" s="50">
        <f t="shared" si="48"/>
        <v>167.09136000000001</v>
      </c>
      <c r="GV96" s="50">
        <f t="shared" si="48"/>
        <v>118.571</v>
      </c>
      <c r="GW96" s="50">
        <f t="shared" si="48"/>
        <v>85.942040000000006</v>
      </c>
      <c r="GX96" s="50">
        <f>GX95-GX92</f>
        <v>34.588704</v>
      </c>
      <c r="GY96" s="50">
        <f t="shared" si="48"/>
        <v>71.810879999999997</v>
      </c>
      <c r="GZ96" s="50">
        <f t="shared" si="48"/>
        <v>128.13344000000001</v>
      </c>
      <c r="HA96" s="50">
        <f t="shared" ref="HA96:IF96" si="49">HA95-HA92</f>
        <v>13.471680000000021</v>
      </c>
      <c r="HB96" s="50">
        <f t="shared" si="49"/>
        <v>230.03172000000001</v>
      </c>
      <c r="HC96" s="50">
        <f t="shared" si="49"/>
        <v>42.467599999999948</v>
      </c>
      <c r="HD96" s="50">
        <f t="shared" si="49"/>
        <v>207.54368000000002</v>
      </c>
      <c r="HE96" s="50">
        <f t="shared" si="49"/>
        <v>501.43108000000007</v>
      </c>
      <c r="HF96" s="50">
        <f t="shared" si="49"/>
        <v>10.3452</v>
      </c>
      <c r="HG96" s="50">
        <f t="shared" si="49"/>
        <v>30.400400000000001</v>
      </c>
      <c r="HH96" s="50">
        <f t="shared" si="49"/>
        <v>107.22864</v>
      </c>
      <c r="HI96" s="50">
        <f t="shared" si="49"/>
        <v>124.41936000000001</v>
      </c>
      <c r="HJ96" s="50">
        <f t="shared" si="49"/>
        <v>128.74752000000001</v>
      </c>
      <c r="HK96" s="50">
        <f t="shared" si="49"/>
        <v>47.858160000000005</v>
      </c>
      <c r="HL96" s="50">
        <f t="shared" si="49"/>
        <v>310.88</v>
      </c>
      <c r="HM96" s="50">
        <f t="shared" si="49"/>
        <v>235.11683999999997</v>
      </c>
      <c r="HN96" s="50">
        <f t="shared" si="49"/>
        <v>119.16079999999998</v>
      </c>
      <c r="HO96" s="50">
        <f t="shared" si="49"/>
        <v>670.3756400000002</v>
      </c>
      <c r="HP96" s="50">
        <f t="shared" si="49"/>
        <v>148.02559999999997</v>
      </c>
      <c r="HQ96" s="50">
        <f t="shared" si="49"/>
        <v>137.39804000000001</v>
      </c>
      <c r="HR96" s="50">
        <f t="shared" si="49"/>
        <v>148.85240000000002</v>
      </c>
      <c r="HS96" s="50">
        <f t="shared" si="49"/>
        <v>319.84555999999998</v>
      </c>
      <c r="HT96" s="50">
        <f t="shared" si="49"/>
        <v>202.9486</v>
      </c>
      <c r="HU96" s="50">
        <f t="shared" si="49"/>
        <v>255.28892000000002</v>
      </c>
      <c r="HV96" s="50">
        <f t="shared" si="49"/>
        <v>89.027719999999988</v>
      </c>
      <c r="HW96" s="50">
        <f t="shared" si="49"/>
        <v>265.80432000000002</v>
      </c>
      <c r="HX96" s="50">
        <f t="shared" si="49"/>
        <v>90.931200000000018</v>
      </c>
      <c r="HY96" s="50">
        <f t="shared" si="49"/>
        <v>168.35552000000001</v>
      </c>
      <c r="HZ96" s="50">
        <f t="shared" si="49"/>
        <v>150.6482</v>
      </c>
      <c r="IA96" s="50">
        <f t="shared" si="49"/>
        <v>143.76895999999999</v>
      </c>
      <c r="IB96" s="50">
        <f t="shared" si="49"/>
        <v>100.09631999999999</v>
      </c>
      <c r="IC96" s="50">
        <f t="shared" si="49"/>
        <v>154.08176</v>
      </c>
      <c r="ID96" s="50">
        <f t="shared" si="49"/>
        <v>236.83499999999998</v>
      </c>
      <c r="IE96" s="50">
        <f t="shared" si="49"/>
        <v>155.25355999999999</v>
      </c>
      <c r="IF96" s="50">
        <f t="shared" si="49"/>
        <v>290.67448000000002</v>
      </c>
    </row>
    <row r="97" spans="4:240" ht="15" customHeight="1"/>
    <row r="98" spans="4:240" ht="15" customHeight="1">
      <c r="D98" s="3"/>
    </row>
    <row r="99" spans="4:240" ht="13.5" customHeight="1">
      <c r="D99" s="34"/>
      <c r="F99" s="3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</row>
    <row r="100" spans="4:240" ht="12.75" customHeight="1"/>
  </sheetData>
  <sheetProtection formatCells="0" formatColumns="0" formatRows="0" insertColumns="0" insertRows="0" insertHyperlinks="0" deleteColumns="0" deleteRows="0" sort="0" autoFilter="0" pivotTables="0"/>
  <mergeCells count="240">
    <mergeCell ref="IB4:IB6"/>
    <mergeCell ref="IC4:IC6"/>
    <mergeCell ref="ID4:ID6"/>
    <mergeCell ref="IE4:IE6"/>
    <mergeCell ref="IF4:IF6"/>
    <mergeCell ref="D5:F5"/>
    <mergeCell ref="M4:M6"/>
    <mergeCell ref="HV4:HV6"/>
    <mergeCell ref="HW4:HW6"/>
    <mergeCell ref="HX4:HX6"/>
    <mergeCell ref="HY4:HY6"/>
    <mergeCell ref="HZ4:HZ6"/>
    <mergeCell ref="IA4:IA6"/>
    <mergeCell ref="HP4:HP6"/>
    <mergeCell ref="HQ4:HQ6"/>
    <mergeCell ref="HR4:HR6"/>
    <mergeCell ref="HS4:HS6"/>
    <mergeCell ref="HT4:HT6"/>
    <mergeCell ref="HU4:HU6"/>
    <mergeCell ref="HJ4:HJ6"/>
    <mergeCell ref="HK4:HK6"/>
    <mergeCell ref="HL4:HL6"/>
    <mergeCell ref="HM4:HM6"/>
    <mergeCell ref="HN4:HN6"/>
    <mergeCell ref="HO4:HO6"/>
    <mergeCell ref="HD4:HD6"/>
    <mergeCell ref="HE4:HE6"/>
    <mergeCell ref="HF4:HF6"/>
    <mergeCell ref="HG4:HG6"/>
    <mergeCell ref="HH4:HH6"/>
    <mergeCell ref="HI4:HI6"/>
    <mergeCell ref="GW4:GW6"/>
    <mergeCell ref="GY4:GY6"/>
    <mergeCell ref="GZ4:GZ6"/>
    <mergeCell ref="HA4:HA6"/>
    <mergeCell ref="HB4:HB6"/>
    <mergeCell ref="HC4:HC6"/>
    <mergeCell ref="GX4:GX6"/>
    <mergeCell ref="GQ4:GQ6"/>
    <mergeCell ref="GR4:GR6"/>
    <mergeCell ref="GS4:GS6"/>
    <mergeCell ref="GT4:GT6"/>
    <mergeCell ref="GU4:GU6"/>
    <mergeCell ref="GV4:GV6"/>
    <mergeCell ref="GK4:GK6"/>
    <mergeCell ref="GL4:GL6"/>
    <mergeCell ref="GM4:GM6"/>
    <mergeCell ref="GN4:GN6"/>
    <mergeCell ref="GO4:GO6"/>
    <mergeCell ref="GP4:GP6"/>
    <mergeCell ref="GE4:GE6"/>
    <mergeCell ref="GF4:GF6"/>
    <mergeCell ref="GG4:GG6"/>
    <mergeCell ref="GH4:GH6"/>
    <mergeCell ref="GI4:GI6"/>
    <mergeCell ref="GJ4:GJ6"/>
    <mergeCell ref="FY4:FY6"/>
    <mergeCell ref="FZ4:FZ6"/>
    <mergeCell ref="GA4:GA6"/>
    <mergeCell ref="GB4:GB6"/>
    <mergeCell ref="GC4:GC6"/>
    <mergeCell ref="GD4:GD6"/>
    <mergeCell ref="FS4:FS6"/>
    <mergeCell ref="FT4:FT6"/>
    <mergeCell ref="FU4:FU6"/>
    <mergeCell ref="FV4:FV6"/>
    <mergeCell ref="FW4:FW6"/>
    <mergeCell ref="FX4:FX6"/>
    <mergeCell ref="FM4:FM6"/>
    <mergeCell ref="FN4:FN6"/>
    <mergeCell ref="FO4:FO6"/>
    <mergeCell ref="FP4:FP6"/>
    <mergeCell ref="FQ4:FQ6"/>
    <mergeCell ref="FR4:FR6"/>
    <mergeCell ref="FG4:FG6"/>
    <mergeCell ref="FH4:FH6"/>
    <mergeCell ref="FI4:FI6"/>
    <mergeCell ref="FJ4:FJ6"/>
    <mergeCell ref="FK4:FK6"/>
    <mergeCell ref="FL4:FL6"/>
    <mergeCell ref="FA4:FA6"/>
    <mergeCell ref="FB4:FB6"/>
    <mergeCell ref="FC4:FC6"/>
    <mergeCell ref="FD4:FD6"/>
    <mergeCell ref="FE4:FE6"/>
    <mergeCell ref="FF4:FF6"/>
    <mergeCell ref="EU4:EU6"/>
    <mergeCell ref="EV4:EV6"/>
    <mergeCell ref="EW4:EW6"/>
    <mergeCell ref="EX4:EX6"/>
    <mergeCell ref="EY4:EY6"/>
    <mergeCell ref="EZ4:EZ6"/>
    <mergeCell ref="EO4:EO6"/>
    <mergeCell ref="EP4:EP6"/>
    <mergeCell ref="EQ4:EQ6"/>
    <mergeCell ref="ER4:ER6"/>
    <mergeCell ref="ES4:ES6"/>
    <mergeCell ref="ET4:ET6"/>
    <mergeCell ref="EI4:EI6"/>
    <mergeCell ref="EJ4:EJ6"/>
    <mergeCell ref="EK4:EK6"/>
    <mergeCell ref="EL4:EL6"/>
    <mergeCell ref="EM4:EM6"/>
    <mergeCell ref="EN4:EN6"/>
    <mergeCell ref="EC4:EC6"/>
    <mergeCell ref="ED4:ED6"/>
    <mergeCell ref="EE4:EE6"/>
    <mergeCell ref="EF4:EF6"/>
    <mergeCell ref="EG4:EG6"/>
    <mergeCell ref="EH4:EH6"/>
    <mergeCell ref="DW4:DW6"/>
    <mergeCell ref="DX4:DX6"/>
    <mergeCell ref="DY4:DY6"/>
    <mergeCell ref="DZ4:DZ6"/>
    <mergeCell ref="EA4:EA6"/>
    <mergeCell ref="EB4:EB6"/>
    <mergeCell ref="DQ4:DQ6"/>
    <mergeCell ref="DR4:DR6"/>
    <mergeCell ref="DS4:DS6"/>
    <mergeCell ref="DT4:DT6"/>
    <mergeCell ref="DU4:DU6"/>
    <mergeCell ref="DV4:DV6"/>
    <mergeCell ref="DK4:DK6"/>
    <mergeCell ref="DL4:DL6"/>
    <mergeCell ref="DM4:DM6"/>
    <mergeCell ref="DN4:DN6"/>
    <mergeCell ref="DO4:DO6"/>
    <mergeCell ref="DP4:DP6"/>
    <mergeCell ref="DE4:DE6"/>
    <mergeCell ref="DF4:DF6"/>
    <mergeCell ref="DG4:DG6"/>
    <mergeCell ref="DH4:DH6"/>
    <mergeCell ref="DI4:DI6"/>
    <mergeCell ref="DJ4:DJ6"/>
    <mergeCell ref="CY4:CY6"/>
    <mergeCell ref="CZ4:CZ6"/>
    <mergeCell ref="DA4:DA6"/>
    <mergeCell ref="DB4:DB6"/>
    <mergeCell ref="DC4:DC6"/>
    <mergeCell ref="DD4:DD6"/>
    <mergeCell ref="CS4:CS6"/>
    <mergeCell ref="CT4:CT6"/>
    <mergeCell ref="CU4:CU6"/>
    <mergeCell ref="CV4:CV6"/>
    <mergeCell ref="CW4:CW6"/>
    <mergeCell ref="CX4:CX6"/>
    <mergeCell ref="CM4:CM6"/>
    <mergeCell ref="CN4:CN6"/>
    <mergeCell ref="CO4:CO6"/>
    <mergeCell ref="CP4:CP6"/>
    <mergeCell ref="CQ4:CQ6"/>
    <mergeCell ref="CR4:CR6"/>
    <mergeCell ref="CG4:CG6"/>
    <mergeCell ref="CH4:CH6"/>
    <mergeCell ref="CI4:CI6"/>
    <mergeCell ref="CJ4:CJ6"/>
    <mergeCell ref="CK4:CK6"/>
    <mergeCell ref="CL4:CL6"/>
    <mergeCell ref="CA4:CA6"/>
    <mergeCell ref="CB4:CB6"/>
    <mergeCell ref="CC4:CC6"/>
    <mergeCell ref="CD4:CD6"/>
    <mergeCell ref="CE4:CE6"/>
    <mergeCell ref="CF4:CF6"/>
    <mergeCell ref="BU4:BU6"/>
    <mergeCell ref="BV4:BV6"/>
    <mergeCell ref="BW4:BW6"/>
    <mergeCell ref="BX4:BX6"/>
    <mergeCell ref="BY4:BY6"/>
    <mergeCell ref="BZ4:BZ6"/>
    <mergeCell ref="BO4:BO6"/>
    <mergeCell ref="BP4:BP6"/>
    <mergeCell ref="BQ4:BQ6"/>
    <mergeCell ref="BR4:BR6"/>
    <mergeCell ref="BS4:BS6"/>
    <mergeCell ref="BT4:BT6"/>
    <mergeCell ref="BI4:BI6"/>
    <mergeCell ref="BJ4:BJ6"/>
    <mergeCell ref="BK4:BK6"/>
    <mergeCell ref="BL4:BL6"/>
    <mergeCell ref="BM4:BM6"/>
    <mergeCell ref="BN4:BN6"/>
    <mergeCell ref="BC4:BC6"/>
    <mergeCell ref="BD4:BD6"/>
    <mergeCell ref="BE4:BE6"/>
    <mergeCell ref="BF4:BF6"/>
    <mergeCell ref="BG4:BG6"/>
    <mergeCell ref="BH4:BH6"/>
    <mergeCell ref="AW4:AW6"/>
    <mergeCell ref="AX4:AX6"/>
    <mergeCell ref="AY4:AY6"/>
    <mergeCell ref="AZ4:AZ6"/>
    <mergeCell ref="BA4:BA6"/>
    <mergeCell ref="BB4:BB6"/>
    <mergeCell ref="AQ4:AQ6"/>
    <mergeCell ref="AR4:AR6"/>
    <mergeCell ref="AS4:AS6"/>
    <mergeCell ref="AT4:AT6"/>
    <mergeCell ref="AU4:AU6"/>
    <mergeCell ref="AV4:AV6"/>
    <mergeCell ref="AK4:AK6"/>
    <mergeCell ref="AL4:AL6"/>
    <mergeCell ref="AM4:AM6"/>
    <mergeCell ref="AN4:AN6"/>
    <mergeCell ref="AO4:AO6"/>
    <mergeCell ref="AP4:AP6"/>
    <mergeCell ref="AG4:AG6"/>
    <mergeCell ref="AH4:AH6"/>
    <mergeCell ref="AI4:AI6"/>
    <mergeCell ref="AJ4:AJ6"/>
    <mergeCell ref="Y4:Y6"/>
    <mergeCell ref="Z4:Z6"/>
    <mergeCell ref="AA4:AA6"/>
    <mergeCell ref="AB4:AB6"/>
    <mergeCell ref="AC4:AC6"/>
    <mergeCell ref="AD4:AD6"/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S4:S6"/>
    <mergeCell ref="T4:T6"/>
    <mergeCell ref="U4:U6"/>
    <mergeCell ref="V4:V6"/>
    <mergeCell ref="W4:W6"/>
    <mergeCell ref="X4:X6"/>
    <mergeCell ref="L4:L6"/>
    <mergeCell ref="N4:N6"/>
    <mergeCell ref="O4:O6"/>
    <mergeCell ref="P4:P6"/>
    <mergeCell ref="Q4:Q6"/>
    <mergeCell ref="R4:R6"/>
    <mergeCell ref="AE4:AE6"/>
    <mergeCell ref="AF4:AF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/>
  </sheetPr>
  <dimension ref="A1:IF98"/>
  <sheetViews>
    <sheetView zoomScale="89" zoomScaleNormal="89" workbookViewId="0"/>
  </sheetViews>
  <sheetFormatPr defaultColWidth="3.5703125" defaultRowHeight="15"/>
  <cols>
    <col min="1" max="1" width="5.140625" style="1" customWidth="1"/>
    <col min="2" max="2" width="62" style="1" customWidth="1"/>
    <col min="3" max="3" width="11.140625" style="1" customWidth="1"/>
    <col min="4" max="4" width="13.140625" style="1" customWidth="1"/>
    <col min="5" max="5" width="10" style="1" customWidth="1"/>
    <col min="6" max="6" width="9.5703125" style="1" customWidth="1"/>
    <col min="7" max="7" width="7.85546875" style="1" customWidth="1"/>
    <col min="8" max="8" width="8.140625" style="1" customWidth="1"/>
    <col min="9" max="9" width="8" style="1" customWidth="1"/>
    <col min="10" max="10" width="7.28515625" style="1" customWidth="1"/>
    <col min="11" max="12" width="7.85546875" style="1" customWidth="1"/>
    <col min="13" max="13" width="7.28515625" style="1" customWidth="1"/>
    <col min="14" max="14" width="8.28515625" style="1" customWidth="1"/>
    <col min="15" max="15" width="8.42578125" style="1" customWidth="1"/>
    <col min="16" max="16" width="7.85546875" style="1" customWidth="1"/>
    <col min="17" max="19" width="8" style="1" customWidth="1"/>
    <col min="20" max="20" width="7.85546875" style="1" customWidth="1"/>
    <col min="21" max="21" width="8.42578125" style="1" customWidth="1"/>
    <col min="22" max="22" width="7.85546875" style="1" customWidth="1"/>
    <col min="23" max="23" width="8" style="1" customWidth="1"/>
    <col min="24" max="25" width="7.7109375" style="1" customWidth="1"/>
    <col min="26" max="26" width="7.85546875" style="1" customWidth="1"/>
    <col min="27" max="27" width="7.7109375" style="1" customWidth="1"/>
    <col min="28" max="28" width="9" style="1" customWidth="1"/>
    <col min="29" max="29" width="8.140625" style="1" customWidth="1"/>
    <col min="30" max="30" width="8.42578125" style="1" customWidth="1"/>
    <col min="31" max="31" width="7.85546875" style="1" customWidth="1"/>
    <col min="32" max="33" width="7.7109375" style="1" customWidth="1"/>
    <col min="34" max="35" width="7.85546875" style="1" customWidth="1"/>
    <col min="36" max="36" width="6.7109375" style="1" customWidth="1"/>
    <col min="37" max="37" width="8.140625" style="1" customWidth="1"/>
    <col min="38" max="38" width="7.7109375" style="1" customWidth="1"/>
    <col min="39" max="39" width="6.7109375" style="1" customWidth="1"/>
    <col min="40" max="40" width="7.42578125" style="1" customWidth="1"/>
    <col min="41" max="42" width="7.85546875" style="1" customWidth="1"/>
    <col min="43" max="43" width="6.7109375" style="1" customWidth="1"/>
    <col min="44" max="44" width="8" style="1" customWidth="1"/>
    <col min="45" max="45" width="7.140625" style="1" customWidth="1"/>
    <col min="46" max="46" width="7.7109375" style="1" customWidth="1"/>
    <col min="47" max="48" width="7.85546875" style="1" customWidth="1"/>
    <col min="49" max="49" width="8" style="1" customWidth="1"/>
    <col min="50" max="50" width="8.28515625" style="1" customWidth="1"/>
    <col min="51" max="51" width="6.85546875" style="1" customWidth="1"/>
    <col min="52" max="52" width="7.7109375" style="1" customWidth="1"/>
    <col min="53" max="53" width="8.140625" style="1" customWidth="1"/>
    <col min="54" max="54" width="8" style="1" customWidth="1"/>
    <col min="55" max="57" width="7.85546875" style="1" customWidth="1"/>
    <col min="58" max="58" width="8.28515625" style="1" customWidth="1"/>
    <col min="59" max="59" width="7.85546875" style="1" customWidth="1"/>
    <col min="60" max="60" width="6.5703125" style="1" customWidth="1"/>
    <col min="61" max="61" width="6.85546875" style="1" customWidth="1"/>
    <col min="62" max="62" width="7" style="1" customWidth="1"/>
    <col min="63" max="63" width="6.7109375" style="1" customWidth="1"/>
    <col min="64" max="65" width="7.85546875" style="1" customWidth="1"/>
    <col min="66" max="66" width="8" style="1" customWidth="1"/>
    <col min="67" max="67" width="7.85546875" style="1" customWidth="1"/>
    <col min="68" max="68" width="6.5703125" style="1" customWidth="1"/>
    <col min="69" max="69" width="7.42578125" style="1" customWidth="1"/>
    <col min="70" max="70" width="7" style="1" customWidth="1"/>
    <col min="71" max="71" width="8.140625" style="1" customWidth="1"/>
    <col min="72" max="73" width="7.85546875" style="1" customWidth="1"/>
    <col min="74" max="74" width="8" style="1" customWidth="1"/>
    <col min="75" max="75" width="6.85546875" style="1" customWidth="1"/>
    <col min="76" max="76" width="8" style="1" customWidth="1"/>
    <col min="77" max="77" width="7.85546875" style="1" customWidth="1"/>
    <col min="78" max="78" width="6.85546875" style="1" customWidth="1"/>
    <col min="79" max="79" width="8.28515625" style="1" customWidth="1"/>
    <col min="80" max="80" width="7.85546875" style="1" customWidth="1"/>
    <col min="81" max="81" width="8.140625" style="1" customWidth="1"/>
    <col min="82" max="83" width="8" style="1" customWidth="1"/>
    <col min="84" max="84" width="7.85546875" style="1" customWidth="1"/>
    <col min="85" max="85" width="8" style="1" customWidth="1"/>
    <col min="86" max="86" width="7.85546875" style="1" customWidth="1"/>
    <col min="87" max="87" width="6.7109375" style="1" customWidth="1"/>
    <col min="88" max="88" width="6.5703125" style="1" customWidth="1"/>
    <col min="89" max="89" width="7.85546875" style="1" customWidth="1"/>
    <col min="90" max="90" width="7.7109375" style="1" customWidth="1"/>
    <col min="91" max="91" width="7.85546875" style="1" customWidth="1"/>
    <col min="92" max="92" width="8.42578125" style="1" customWidth="1"/>
    <col min="93" max="93" width="7.85546875" style="1" customWidth="1"/>
    <col min="94" max="94" width="7.7109375" style="1" customWidth="1"/>
    <col min="95" max="96" width="8" style="1" customWidth="1"/>
    <col min="97" max="97" width="7.7109375" style="1" customWidth="1"/>
    <col min="98" max="98" width="7.85546875" style="1" customWidth="1"/>
    <col min="99" max="99" width="8" style="1" customWidth="1"/>
    <col min="100" max="100" width="8.140625" style="1" customWidth="1"/>
    <col min="101" max="103" width="7.85546875" style="1" customWidth="1"/>
    <col min="104" max="104" width="8" style="1" customWidth="1"/>
    <col min="105" max="105" width="8.5703125" style="1" customWidth="1"/>
    <col min="106" max="106" width="7.42578125" style="1" customWidth="1"/>
    <col min="107" max="107" width="8.42578125" style="1" customWidth="1"/>
    <col min="108" max="108" width="8" style="1" customWidth="1"/>
    <col min="109" max="109" width="7.85546875" style="1" customWidth="1"/>
    <col min="110" max="110" width="7.140625" style="1" customWidth="1"/>
    <col min="111" max="111" width="7.85546875" style="1" customWidth="1"/>
    <col min="112" max="112" width="8.140625" style="1" customWidth="1"/>
    <col min="113" max="114" width="8" style="1" customWidth="1"/>
    <col min="115" max="115" width="9.425781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10" style="1" customWidth="1"/>
    <col min="120" max="120" width="8.140625" style="1" customWidth="1"/>
    <col min="121" max="121" width="7.85546875" style="1" customWidth="1"/>
    <col min="122" max="122" width="8.140625" style="1" customWidth="1"/>
    <col min="123" max="123" width="8" style="1" customWidth="1"/>
    <col min="124" max="124" width="8.140625" style="1" customWidth="1"/>
    <col min="125" max="126" width="8" style="1" customWidth="1"/>
    <col min="127" max="127" width="9.85546875" style="1" customWidth="1"/>
    <col min="128" max="128" width="8.42578125" style="1" customWidth="1"/>
    <col min="129" max="129" width="9.5703125" style="1" customWidth="1"/>
    <col min="130" max="130" width="8.28515625" style="1" customWidth="1"/>
    <col min="131" max="131" width="8.5703125" style="1" customWidth="1"/>
    <col min="132" max="132" width="9.42578125" style="1" customWidth="1"/>
    <col min="133" max="134" width="8" style="1" customWidth="1"/>
    <col min="135" max="136" width="8.140625" style="1" customWidth="1"/>
    <col min="137" max="139" width="8" style="1" customWidth="1"/>
    <col min="140" max="140" width="8.140625" style="1" customWidth="1"/>
    <col min="141" max="141" width="8" style="1" customWidth="1"/>
    <col min="142" max="142" width="7.7109375" style="1" customWidth="1"/>
    <col min="143" max="143" width="8.42578125" style="1" customWidth="1"/>
    <col min="144" max="144" width="7.85546875" style="1" customWidth="1"/>
    <col min="145" max="148" width="8" style="1" customWidth="1"/>
    <col min="149" max="149" width="7.85546875" style="1" customWidth="1"/>
    <col min="150" max="150" width="8.28515625" style="1" customWidth="1"/>
    <col min="151" max="152" width="7.85546875" style="1" customWidth="1"/>
    <col min="153" max="153" width="8" style="1" customWidth="1"/>
    <col min="154" max="154" width="7.85546875" style="1" customWidth="1"/>
    <col min="155" max="155" width="8.140625" style="1" customWidth="1"/>
    <col min="156" max="156" width="8" style="1" customWidth="1"/>
    <col min="157" max="157" width="8.42578125" style="1" customWidth="1"/>
    <col min="158" max="158" width="8.28515625" style="1" customWidth="1"/>
    <col min="159" max="159" width="8.140625" style="1" customWidth="1"/>
    <col min="160" max="160" width="7.85546875" style="1" customWidth="1"/>
    <col min="161" max="161" width="8.42578125" style="1" customWidth="1"/>
    <col min="162" max="162" width="8.7109375" style="1" customWidth="1"/>
    <col min="163" max="163" width="8" style="1" customWidth="1"/>
    <col min="164" max="164" width="8.140625" style="1" customWidth="1"/>
    <col min="165" max="165" width="9.42578125" style="1" customWidth="1"/>
    <col min="166" max="166" width="8.28515625" style="1" customWidth="1"/>
    <col min="167" max="167" width="7.85546875" style="1" customWidth="1"/>
    <col min="168" max="168" width="9.42578125" style="1" customWidth="1"/>
    <col min="169" max="169" width="9.85546875" style="1" customWidth="1"/>
    <col min="170" max="170" width="8" style="1" customWidth="1"/>
    <col min="171" max="171" width="7.85546875" style="1" customWidth="1"/>
    <col min="172" max="172" width="8" style="1" customWidth="1"/>
    <col min="173" max="173" width="8.140625" style="1" customWidth="1"/>
    <col min="174" max="174" width="8" style="1" customWidth="1"/>
    <col min="175" max="175" width="8.140625" style="1" customWidth="1"/>
    <col min="176" max="176" width="7.7109375" style="1" customWidth="1"/>
    <col min="177" max="177" width="7.85546875" style="1" customWidth="1"/>
    <col min="178" max="179" width="7.7109375" style="1" customWidth="1"/>
    <col min="180" max="181" width="8" style="1" customWidth="1"/>
    <col min="182" max="182" width="7.7109375" style="1" customWidth="1"/>
    <col min="183" max="183" width="8.140625" style="1" customWidth="1"/>
    <col min="184" max="184" width="7.85546875" style="1" customWidth="1"/>
    <col min="185" max="185" width="6.85546875" style="1" customWidth="1"/>
    <col min="186" max="187" width="8" style="1" customWidth="1"/>
    <col min="188" max="188" width="7.7109375" style="1" customWidth="1"/>
    <col min="189" max="189" width="7.85546875" style="1" customWidth="1"/>
    <col min="190" max="190" width="8" style="1" customWidth="1"/>
    <col min="191" max="191" width="8.140625" style="1" customWidth="1"/>
    <col min="192" max="192" width="8" style="1" customWidth="1"/>
    <col min="193" max="194" width="7.7109375" style="1" customWidth="1"/>
    <col min="195" max="195" width="7.42578125" style="1" customWidth="1"/>
    <col min="196" max="196" width="7.7109375" style="1" customWidth="1"/>
    <col min="197" max="199" width="8" style="1" customWidth="1"/>
    <col min="200" max="200" width="6.85546875" style="1" customWidth="1"/>
    <col min="201" max="201" width="7.7109375" style="1" customWidth="1"/>
    <col min="202" max="202" width="8.42578125" style="1" customWidth="1"/>
    <col min="203" max="203" width="8.28515625" style="1" customWidth="1"/>
    <col min="204" max="204" width="7.7109375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7.85546875" style="1" customWidth="1"/>
    <col min="211" max="211" width="8" style="1" customWidth="1"/>
    <col min="212" max="212" width="7.7109375" style="1" customWidth="1"/>
    <col min="213" max="213" width="8" style="1" customWidth="1"/>
    <col min="214" max="214" width="6.85546875" style="1" customWidth="1"/>
    <col min="215" max="215" width="7.42578125" style="1" customWidth="1"/>
    <col min="216" max="216" width="8.140625" style="1" customWidth="1"/>
    <col min="217" max="217" width="8" style="1" customWidth="1"/>
    <col min="218" max="218" width="7.85546875" style="1" customWidth="1"/>
    <col min="219" max="219" width="7" style="1" customWidth="1"/>
    <col min="220" max="220" width="8" style="1" customWidth="1"/>
    <col min="221" max="221" width="7.85546875" style="1" customWidth="1"/>
    <col min="222" max="222" width="8.42578125" style="1" customWidth="1"/>
    <col min="223" max="224" width="8" style="1" customWidth="1"/>
    <col min="225" max="225" width="7.85546875" style="1" customWidth="1"/>
    <col min="226" max="226" width="8.140625" style="1" customWidth="1"/>
    <col min="227" max="227" width="7.85546875" style="1" customWidth="1"/>
    <col min="228" max="228" width="8.140625" style="1" customWidth="1"/>
    <col min="229" max="229" width="8" style="1" customWidth="1"/>
    <col min="230" max="230" width="7.28515625" style="1" customWidth="1"/>
    <col min="231" max="231" width="8" style="1" customWidth="1"/>
    <col min="232" max="232" width="8.140625" style="1" customWidth="1"/>
    <col min="233" max="233" width="8" style="1" customWidth="1"/>
    <col min="234" max="234" width="8.28515625" style="1" customWidth="1"/>
    <col min="235" max="237" width="8" style="1" customWidth="1"/>
    <col min="238" max="238" width="7.85546875" style="1" customWidth="1"/>
    <col min="239" max="239" width="7.7109375" style="1" customWidth="1"/>
    <col min="240" max="240" width="8" style="1" customWidth="1"/>
    <col min="241" max="16384" width="3.5703125" style="1"/>
  </cols>
  <sheetData>
    <row r="1" spans="1:240" ht="21" customHeight="1">
      <c r="A1" s="72" t="s">
        <v>356</v>
      </c>
      <c r="B1" s="4"/>
      <c r="C1" s="4"/>
      <c r="D1" s="4"/>
      <c r="E1" s="4"/>
      <c r="F1" s="4"/>
      <c r="G1" s="4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</row>
    <row r="2" spans="1:240" ht="16.5" customHeight="1">
      <c r="A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8" t="s">
        <v>3</v>
      </c>
      <c r="AK2" s="8"/>
      <c r="AL2" s="7"/>
    </row>
    <row r="3" spans="1:240" ht="36.75" customHeight="1">
      <c r="A3" s="98" t="s">
        <v>4</v>
      </c>
      <c r="B3" s="99" t="s">
        <v>5</v>
      </c>
      <c r="C3" s="99" t="s">
        <v>6</v>
      </c>
      <c r="D3" s="100" t="s">
        <v>7</v>
      </c>
      <c r="E3" s="100"/>
      <c r="F3" s="100"/>
      <c r="G3" s="107" t="s">
        <v>8</v>
      </c>
      <c r="H3" s="107" t="s">
        <v>121</v>
      </c>
      <c r="I3" s="107" t="s">
        <v>122</v>
      </c>
      <c r="J3" s="107" t="s">
        <v>123</v>
      </c>
      <c r="K3" s="108" t="s">
        <v>124</v>
      </c>
      <c r="L3" s="108" t="s">
        <v>125</v>
      </c>
      <c r="M3" s="108" t="s">
        <v>126</v>
      </c>
      <c r="N3" s="107" t="s">
        <v>9</v>
      </c>
      <c r="O3" s="107" t="s">
        <v>127</v>
      </c>
      <c r="P3" s="107" t="s">
        <v>128</v>
      </c>
      <c r="Q3" s="107" t="s">
        <v>129</v>
      </c>
      <c r="R3" s="107" t="s">
        <v>130</v>
      </c>
      <c r="S3" s="107" t="s">
        <v>131</v>
      </c>
      <c r="T3" s="107" t="s">
        <v>132</v>
      </c>
      <c r="U3" s="107" t="s">
        <v>133</v>
      </c>
      <c r="V3" s="107" t="s">
        <v>134</v>
      </c>
      <c r="W3" s="107" t="s">
        <v>135</v>
      </c>
      <c r="X3" s="107" t="s">
        <v>136</v>
      </c>
      <c r="Y3" s="107" t="s">
        <v>137</v>
      </c>
      <c r="Z3" s="107" t="s">
        <v>138</v>
      </c>
      <c r="AA3" s="107" t="s">
        <v>139</v>
      </c>
      <c r="AB3" s="107" t="s">
        <v>140</v>
      </c>
      <c r="AC3" s="107" t="s">
        <v>141</v>
      </c>
      <c r="AD3" s="107" t="s">
        <v>142</v>
      </c>
      <c r="AE3" s="107" t="s">
        <v>143</v>
      </c>
      <c r="AF3" s="107" t="s">
        <v>144</v>
      </c>
      <c r="AG3" s="107" t="s">
        <v>145</v>
      </c>
      <c r="AH3" s="107" t="s">
        <v>146</v>
      </c>
      <c r="AI3" s="107" t="s">
        <v>147</v>
      </c>
      <c r="AJ3" s="107" t="s">
        <v>148</v>
      </c>
      <c r="AK3" s="107" t="s">
        <v>149</v>
      </c>
      <c r="AL3" s="107" t="s">
        <v>150</v>
      </c>
      <c r="AM3" s="107" t="s">
        <v>151</v>
      </c>
      <c r="AN3" s="107" t="s">
        <v>152</v>
      </c>
      <c r="AO3" s="107" t="s">
        <v>153</v>
      </c>
      <c r="AP3" s="107" t="s">
        <v>154</v>
      </c>
      <c r="AQ3" s="107" t="s">
        <v>155</v>
      </c>
      <c r="AR3" s="107" t="s">
        <v>156</v>
      </c>
      <c r="AS3" s="107" t="s">
        <v>157</v>
      </c>
      <c r="AT3" s="107" t="s">
        <v>158</v>
      </c>
      <c r="AU3" s="107" t="s">
        <v>159</v>
      </c>
      <c r="AV3" s="107" t="s">
        <v>160</v>
      </c>
      <c r="AW3" s="107" t="s">
        <v>161</v>
      </c>
      <c r="AX3" s="107" t="s">
        <v>162</v>
      </c>
      <c r="AY3" s="107" t="s">
        <v>163</v>
      </c>
      <c r="AZ3" s="107" t="s">
        <v>164</v>
      </c>
      <c r="BA3" s="107" t="s">
        <v>165</v>
      </c>
      <c r="BB3" s="107" t="s">
        <v>166</v>
      </c>
      <c r="BC3" s="107" t="s">
        <v>167</v>
      </c>
      <c r="BD3" s="107" t="s">
        <v>168</v>
      </c>
      <c r="BE3" s="107" t="s">
        <v>169</v>
      </c>
      <c r="BF3" s="107" t="s">
        <v>170</v>
      </c>
      <c r="BG3" s="107" t="s">
        <v>171</v>
      </c>
      <c r="BH3" s="107" t="s">
        <v>172</v>
      </c>
      <c r="BI3" s="107" t="s">
        <v>173</v>
      </c>
      <c r="BJ3" s="107" t="s">
        <v>174</v>
      </c>
      <c r="BK3" s="107" t="s">
        <v>175</v>
      </c>
      <c r="BL3" s="107" t="s">
        <v>176</v>
      </c>
      <c r="BM3" s="107" t="s">
        <v>177</v>
      </c>
      <c r="BN3" s="107" t="s">
        <v>178</v>
      </c>
      <c r="BO3" s="107" t="s">
        <v>179</v>
      </c>
      <c r="BP3" s="107" t="s">
        <v>180</v>
      </c>
      <c r="BQ3" s="107" t="s">
        <v>181</v>
      </c>
      <c r="BR3" s="107" t="s">
        <v>182</v>
      </c>
      <c r="BS3" s="107" t="s">
        <v>183</v>
      </c>
      <c r="BT3" s="107" t="s">
        <v>184</v>
      </c>
      <c r="BU3" s="107" t="s">
        <v>185</v>
      </c>
      <c r="BV3" s="107" t="s">
        <v>186</v>
      </c>
      <c r="BW3" s="107" t="s">
        <v>187</v>
      </c>
      <c r="BX3" s="107" t="s">
        <v>188</v>
      </c>
      <c r="BY3" s="107" t="s">
        <v>189</v>
      </c>
      <c r="BZ3" s="107" t="s">
        <v>190</v>
      </c>
      <c r="CA3" s="107" t="s">
        <v>191</v>
      </c>
      <c r="CB3" s="107" t="s">
        <v>192</v>
      </c>
      <c r="CC3" s="107" t="s">
        <v>193</v>
      </c>
      <c r="CD3" s="107" t="s">
        <v>194</v>
      </c>
      <c r="CE3" s="107" t="s">
        <v>195</v>
      </c>
      <c r="CF3" s="107" t="s">
        <v>196</v>
      </c>
      <c r="CG3" s="107" t="s">
        <v>197</v>
      </c>
      <c r="CH3" s="107" t="s">
        <v>198</v>
      </c>
      <c r="CI3" s="107" t="s">
        <v>199</v>
      </c>
      <c r="CJ3" s="107" t="s">
        <v>200</v>
      </c>
      <c r="CK3" s="107" t="s">
        <v>201</v>
      </c>
      <c r="CL3" s="107" t="s">
        <v>202</v>
      </c>
      <c r="CM3" s="107" t="s">
        <v>203</v>
      </c>
      <c r="CN3" s="107" t="s">
        <v>204</v>
      </c>
      <c r="CO3" s="107" t="s">
        <v>205</v>
      </c>
      <c r="CP3" s="107" t="s">
        <v>206</v>
      </c>
      <c r="CQ3" s="107" t="s">
        <v>207</v>
      </c>
      <c r="CR3" s="107" t="s">
        <v>208</v>
      </c>
      <c r="CS3" s="107" t="s">
        <v>209</v>
      </c>
      <c r="CT3" s="107" t="s">
        <v>210</v>
      </c>
      <c r="CU3" s="107" t="s">
        <v>211</v>
      </c>
      <c r="CV3" s="107" t="s">
        <v>212</v>
      </c>
      <c r="CW3" s="107" t="s">
        <v>213</v>
      </c>
      <c r="CX3" s="107" t="s">
        <v>214</v>
      </c>
      <c r="CY3" s="107" t="s">
        <v>215</v>
      </c>
      <c r="CZ3" s="107" t="s">
        <v>216</v>
      </c>
      <c r="DA3" s="107" t="s">
        <v>217</v>
      </c>
      <c r="DB3" s="107" t="s">
        <v>218</v>
      </c>
      <c r="DC3" s="107" t="s">
        <v>219</v>
      </c>
      <c r="DD3" s="107" t="s">
        <v>220</v>
      </c>
      <c r="DE3" s="107" t="s">
        <v>221</v>
      </c>
      <c r="DF3" s="107" t="s">
        <v>222</v>
      </c>
      <c r="DG3" s="107" t="s">
        <v>223</v>
      </c>
      <c r="DH3" s="107" t="s">
        <v>224</v>
      </c>
      <c r="DI3" s="107" t="s">
        <v>225</v>
      </c>
      <c r="DJ3" s="107" t="s">
        <v>226</v>
      </c>
      <c r="DK3" s="107" t="s">
        <v>227</v>
      </c>
      <c r="DL3" s="107" t="s">
        <v>228</v>
      </c>
      <c r="DM3" s="107" t="s">
        <v>229</v>
      </c>
      <c r="DN3" s="107" t="s">
        <v>230</v>
      </c>
      <c r="DO3" s="107" t="s">
        <v>231</v>
      </c>
      <c r="DP3" s="107" t="s">
        <v>232</v>
      </c>
      <c r="DQ3" s="107" t="s">
        <v>233</v>
      </c>
      <c r="DR3" s="107" t="s">
        <v>234</v>
      </c>
      <c r="DS3" s="107" t="s">
        <v>235</v>
      </c>
      <c r="DT3" s="107" t="s">
        <v>236</v>
      </c>
      <c r="DU3" s="107" t="s">
        <v>237</v>
      </c>
      <c r="DV3" s="107" t="s">
        <v>238</v>
      </c>
      <c r="DW3" s="107" t="s">
        <v>239</v>
      </c>
      <c r="DX3" s="107" t="s">
        <v>240</v>
      </c>
      <c r="DY3" s="107" t="s">
        <v>241</v>
      </c>
      <c r="DZ3" s="107" t="s">
        <v>242</v>
      </c>
      <c r="EA3" s="107" t="s">
        <v>244</v>
      </c>
      <c r="EB3" s="107" t="s">
        <v>243</v>
      </c>
      <c r="EC3" s="107" t="s">
        <v>245</v>
      </c>
      <c r="ED3" s="107" t="s">
        <v>246</v>
      </c>
      <c r="EE3" s="107" t="s">
        <v>247</v>
      </c>
      <c r="EF3" s="107" t="s">
        <v>248</v>
      </c>
      <c r="EG3" s="107" t="s">
        <v>249</v>
      </c>
      <c r="EH3" s="107" t="s">
        <v>250</v>
      </c>
      <c r="EI3" s="107" t="s">
        <v>251</v>
      </c>
      <c r="EJ3" s="107" t="s">
        <v>252</v>
      </c>
      <c r="EK3" s="107" t="s">
        <v>253</v>
      </c>
      <c r="EL3" s="107" t="s">
        <v>254</v>
      </c>
      <c r="EM3" s="107" t="s">
        <v>255</v>
      </c>
      <c r="EN3" s="107" t="s">
        <v>256</v>
      </c>
      <c r="EO3" s="107" t="s">
        <v>257</v>
      </c>
      <c r="EP3" s="107" t="s">
        <v>258</v>
      </c>
      <c r="EQ3" s="107" t="s">
        <v>259</v>
      </c>
      <c r="ER3" s="107" t="s">
        <v>260</v>
      </c>
      <c r="ES3" s="107" t="s">
        <v>261</v>
      </c>
      <c r="ET3" s="107" t="s">
        <v>10</v>
      </c>
      <c r="EU3" s="107" t="s">
        <v>262</v>
      </c>
      <c r="EV3" s="107" t="s">
        <v>263</v>
      </c>
      <c r="EW3" s="107" t="s">
        <v>264</v>
      </c>
      <c r="EX3" s="107" t="s">
        <v>265</v>
      </c>
      <c r="EY3" s="107" t="s">
        <v>266</v>
      </c>
      <c r="EZ3" s="107" t="s">
        <v>267</v>
      </c>
      <c r="FA3" s="107" t="s">
        <v>268</v>
      </c>
      <c r="FB3" s="107" t="s">
        <v>269</v>
      </c>
      <c r="FC3" s="107" t="s">
        <v>270</v>
      </c>
      <c r="FD3" s="107" t="s">
        <v>271</v>
      </c>
      <c r="FE3" s="107" t="s">
        <v>272</v>
      </c>
      <c r="FF3" s="107" t="s">
        <v>273</v>
      </c>
      <c r="FG3" s="107" t="s">
        <v>274</v>
      </c>
      <c r="FH3" s="107" t="s">
        <v>275</v>
      </c>
      <c r="FI3" s="107" t="s">
        <v>276</v>
      </c>
      <c r="FJ3" s="107" t="s">
        <v>277</v>
      </c>
      <c r="FK3" s="107" t="s">
        <v>278</v>
      </c>
      <c r="FL3" s="107" t="s">
        <v>279</v>
      </c>
      <c r="FM3" s="107" t="s">
        <v>280</v>
      </c>
      <c r="FN3" s="107" t="s">
        <v>281</v>
      </c>
      <c r="FO3" s="107" t="s">
        <v>282</v>
      </c>
      <c r="FP3" s="107" t="s">
        <v>283</v>
      </c>
      <c r="FQ3" s="107" t="s">
        <v>284</v>
      </c>
      <c r="FR3" s="107" t="s">
        <v>285</v>
      </c>
      <c r="FS3" s="107" t="s">
        <v>286</v>
      </c>
      <c r="FT3" s="107" t="s">
        <v>287</v>
      </c>
      <c r="FU3" s="107" t="s">
        <v>288</v>
      </c>
      <c r="FV3" s="107" t="s">
        <v>289</v>
      </c>
      <c r="FW3" s="107" t="s">
        <v>290</v>
      </c>
      <c r="FX3" s="107" t="s">
        <v>291</v>
      </c>
      <c r="FY3" s="107" t="s">
        <v>292</v>
      </c>
      <c r="FZ3" s="107" t="s">
        <v>293</v>
      </c>
      <c r="GA3" s="107" t="s">
        <v>294</v>
      </c>
      <c r="GB3" s="107" t="s">
        <v>295</v>
      </c>
      <c r="GC3" s="107" t="s">
        <v>296</v>
      </c>
      <c r="GD3" s="107" t="s">
        <v>297</v>
      </c>
      <c r="GE3" s="107" t="s">
        <v>298</v>
      </c>
      <c r="GF3" s="107" t="s">
        <v>299</v>
      </c>
      <c r="GG3" s="107" t="s">
        <v>300</v>
      </c>
      <c r="GH3" s="107" t="s">
        <v>301</v>
      </c>
      <c r="GI3" s="107" t="s">
        <v>302</v>
      </c>
      <c r="GJ3" s="107" t="s">
        <v>303</v>
      </c>
      <c r="GK3" s="107" t="s">
        <v>304</v>
      </c>
      <c r="GL3" s="107" t="s">
        <v>305</v>
      </c>
      <c r="GM3" s="107" t="s">
        <v>306</v>
      </c>
      <c r="GN3" s="107" t="s">
        <v>307</v>
      </c>
      <c r="GO3" s="107" t="s">
        <v>308</v>
      </c>
      <c r="GP3" s="107" t="s">
        <v>309</v>
      </c>
      <c r="GQ3" s="107" t="s">
        <v>310</v>
      </c>
      <c r="GR3" s="107" t="s">
        <v>311</v>
      </c>
      <c r="GS3" s="107" t="s">
        <v>312</v>
      </c>
      <c r="GT3" s="107" t="s">
        <v>313</v>
      </c>
      <c r="GU3" s="107" t="s">
        <v>314</v>
      </c>
      <c r="GV3" s="107" t="s">
        <v>315</v>
      </c>
      <c r="GW3" s="107" t="s">
        <v>316</v>
      </c>
      <c r="GX3" s="107" t="s">
        <v>317</v>
      </c>
      <c r="GY3" s="107" t="s">
        <v>318</v>
      </c>
      <c r="GZ3" s="107" t="s">
        <v>319</v>
      </c>
      <c r="HA3" s="107" t="s">
        <v>320</v>
      </c>
      <c r="HB3" s="107" t="s">
        <v>321</v>
      </c>
      <c r="HC3" s="107" t="s">
        <v>322</v>
      </c>
      <c r="HD3" s="107" t="s">
        <v>323</v>
      </c>
      <c r="HE3" s="107" t="s">
        <v>324</v>
      </c>
      <c r="HF3" s="107" t="s">
        <v>325</v>
      </c>
      <c r="HG3" s="107" t="s">
        <v>326</v>
      </c>
      <c r="HH3" s="107" t="s">
        <v>327</v>
      </c>
      <c r="HI3" s="107" t="s">
        <v>328</v>
      </c>
      <c r="HJ3" s="107" t="s">
        <v>329</v>
      </c>
      <c r="HK3" s="107" t="s">
        <v>330</v>
      </c>
      <c r="HL3" s="107" t="s">
        <v>331</v>
      </c>
      <c r="HM3" s="107" t="s">
        <v>332</v>
      </c>
      <c r="HN3" s="107" t="s">
        <v>333</v>
      </c>
      <c r="HO3" s="107" t="s">
        <v>334</v>
      </c>
      <c r="HP3" s="107" t="s">
        <v>335</v>
      </c>
      <c r="HQ3" s="107" t="s">
        <v>336</v>
      </c>
      <c r="HR3" s="107" t="s">
        <v>337</v>
      </c>
      <c r="HS3" s="107" t="s">
        <v>338</v>
      </c>
      <c r="HT3" s="107" t="s">
        <v>339</v>
      </c>
      <c r="HU3" s="107" t="s">
        <v>340</v>
      </c>
      <c r="HV3" s="107" t="s">
        <v>341</v>
      </c>
      <c r="HW3" s="107" t="s">
        <v>342</v>
      </c>
      <c r="HX3" s="107" t="s">
        <v>343</v>
      </c>
      <c r="HY3" s="107" t="s">
        <v>344</v>
      </c>
      <c r="HZ3" s="107" t="s">
        <v>345</v>
      </c>
      <c r="IA3" s="107" t="s">
        <v>346</v>
      </c>
      <c r="IB3" s="107" t="s">
        <v>347</v>
      </c>
      <c r="IC3" s="107" t="s">
        <v>348</v>
      </c>
      <c r="ID3" s="107" t="s">
        <v>349</v>
      </c>
      <c r="IE3" s="107" t="s">
        <v>350</v>
      </c>
      <c r="IF3" s="107" t="s">
        <v>351</v>
      </c>
    </row>
    <row r="4" spans="1:240" ht="46.5" customHeight="1">
      <c r="A4" s="98"/>
      <c r="B4" s="99"/>
      <c r="C4" s="99"/>
      <c r="D4" s="100" t="s">
        <v>11</v>
      </c>
      <c r="E4" s="100"/>
      <c r="F4" s="100"/>
      <c r="G4" s="108"/>
      <c r="H4" s="108"/>
      <c r="I4" s="108"/>
      <c r="J4" s="108"/>
      <c r="K4" s="108"/>
      <c r="L4" s="108"/>
      <c r="M4" s="108"/>
      <c r="N4" s="107"/>
      <c r="O4" s="107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9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</row>
    <row r="5" spans="1:240" ht="86.25" customHeight="1">
      <c r="A5" s="98"/>
      <c r="B5" s="99"/>
      <c r="C5" s="99"/>
      <c r="D5" s="52" t="s">
        <v>12</v>
      </c>
      <c r="E5" s="51" t="s">
        <v>13</v>
      </c>
      <c r="F5" s="51" t="s">
        <v>14</v>
      </c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s="2" customFormat="1" ht="15" customHeight="1">
      <c r="A6" s="11" t="s">
        <v>15</v>
      </c>
      <c r="B6" s="12" t="s">
        <v>16</v>
      </c>
      <c r="C6" s="13" t="s">
        <v>17</v>
      </c>
      <c r="D6" s="14">
        <f>E6+F6</f>
        <v>2655.2139999999999</v>
      </c>
      <c r="E6" s="14">
        <f>E9+E16+E27+E29+E32+E34+E36+E38+E40+E42+E44+E46+E48+E50+E52+E54+E56+E58+E60+E62+E64</f>
        <v>574.88800000000003</v>
      </c>
      <c r="F6" s="14">
        <f>F9+F16+F27+F29+F32+F36+F38+F42+F50</f>
        <v>2080.326</v>
      </c>
      <c r="G6" s="14">
        <f t="shared" ref="G6:BT6" si="0">G9+G16+G27+G29+G32+G34+G36+G38+G40+G42+G44+G46+G48+G50+G52+G54+G56+G58+G60+G62+G64</f>
        <v>8.5180000000000007</v>
      </c>
      <c r="H6" s="14">
        <f t="shared" si="0"/>
        <v>1.3160000000000001</v>
      </c>
      <c r="I6" s="14">
        <f t="shared" si="0"/>
        <v>1.534</v>
      </c>
      <c r="J6" s="14">
        <f t="shared" si="0"/>
        <v>0</v>
      </c>
      <c r="K6" s="14">
        <f t="shared" si="0"/>
        <v>1.901</v>
      </c>
      <c r="L6" s="14">
        <f t="shared" si="0"/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 t="shared" si="0"/>
        <v>0</v>
      </c>
      <c r="Q6" s="14">
        <f t="shared" si="0"/>
        <v>0</v>
      </c>
      <c r="R6" s="14">
        <f t="shared" si="0"/>
        <v>0</v>
      </c>
      <c r="S6" s="14">
        <f t="shared" si="0"/>
        <v>1.0309999999999999</v>
      </c>
      <c r="T6" s="14">
        <f t="shared" si="0"/>
        <v>3.74</v>
      </c>
      <c r="U6" s="14">
        <f t="shared" si="0"/>
        <v>103.36</v>
      </c>
      <c r="V6" s="14">
        <f t="shared" si="0"/>
        <v>5.0999999999999996</v>
      </c>
      <c r="W6" s="14">
        <f t="shared" si="0"/>
        <v>0</v>
      </c>
      <c r="X6" s="14">
        <f t="shared" si="0"/>
        <v>96.548000000000002</v>
      </c>
      <c r="Y6" s="14">
        <f t="shared" si="0"/>
        <v>3.504</v>
      </c>
      <c r="Z6" s="14">
        <f t="shared" si="0"/>
        <v>0</v>
      </c>
      <c r="AA6" s="14">
        <f t="shared" si="0"/>
        <v>0</v>
      </c>
      <c r="AB6" s="14">
        <f t="shared" si="0"/>
        <v>0</v>
      </c>
      <c r="AC6" s="14">
        <f t="shared" si="0"/>
        <v>0</v>
      </c>
      <c r="AD6" s="14">
        <f t="shared" si="0"/>
        <v>2.4129999999999998</v>
      </c>
      <c r="AE6" s="14">
        <f t="shared" si="0"/>
        <v>0</v>
      </c>
      <c r="AF6" s="14">
        <f t="shared" si="0"/>
        <v>0</v>
      </c>
      <c r="AG6" s="14">
        <f t="shared" si="0"/>
        <v>1.286</v>
      </c>
      <c r="AH6" s="14">
        <f t="shared" si="0"/>
        <v>0</v>
      </c>
      <c r="AI6" s="14">
        <f t="shared" si="0"/>
        <v>0</v>
      </c>
      <c r="AJ6" s="14">
        <f t="shared" si="0"/>
        <v>0</v>
      </c>
      <c r="AK6" s="14">
        <f t="shared" si="0"/>
        <v>175.96299999999999</v>
      </c>
      <c r="AL6" s="14">
        <f t="shared" si="0"/>
        <v>0</v>
      </c>
      <c r="AM6" s="14">
        <f t="shared" si="0"/>
        <v>0</v>
      </c>
      <c r="AN6" s="14">
        <f t="shared" si="0"/>
        <v>0</v>
      </c>
      <c r="AO6" s="14">
        <f t="shared" si="0"/>
        <v>0.438</v>
      </c>
      <c r="AP6" s="14">
        <f t="shared" si="0"/>
        <v>0</v>
      </c>
      <c r="AQ6" s="14">
        <f t="shared" si="0"/>
        <v>0</v>
      </c>
      <c r="AR6" s="14">
        <f t="shared" si="0"/>
        <v>0</v>
      </c>
      <c r="AS6" s="14">
        <f t="shared" si="0"/>
        <v>0</v>
      </c>
      <c r="AT6" s="14">
        <f t="shared" si="0"/>
        <v>0</v>
      </c>
      <c r="AU6" s="14">
        <f t="shared" si="0"/>
        <v>1.3340000000000001</v>
      </c>
      <c r="AV6" s="14">
        <f t="shared" si="0"/>
        <v>0</v>
      </c>
      <c r="AW6" s="14">
        <f t="shared" si="0"/>
        <v>0</v>
      </c>
      <c r="AX6" s="14">
        <f t="shared" si="0"/>
        <v>0</v>
      </c>
      <c r="AY6" s="14">
        <f t="shared" si="0"/>
        <v>0</v>
      </c>
      <c r="AZ6" s="14">
        <f t="shared" si="0"/>
        <v>0</v>
      </c>
      <c r="BA6" s="14">
        <f t="shared" si="0"/>
        <v>189.125</v>
      </c>
      <c r="BB6" s="14">
        <f t="shared" si="0"/>
        <v>0</v>
      </c>
      <c r="BC6" s="14">
        <f t="shared" si="0"/>
        <v>0</v>
      </c>
      <c r="BD6" s="14">
        <f t="shared" si="0"/>
        <v>0.95</v>
      </c>
      <c r="BE6" s="14">
        <f t="shared" si="0"/>
        <v>0</v>
      </c>
      <c r="BF6" s="14">
        <f t="shared" si="0"/>
        <v>0</v>
      </c>
      <c r="BG6" s="14">
        <f t="shared" si="0"/>
        <v>99.820999999999998</v>
      </c>
      <c r="BH6" s="14">
        <f t="shared" si="0"/>
        <v>0</v>
      </c>
      <c r="BI6" s="14">
        <f t="shared" si="0"/>
        <v>0</v>
      </c>
      <c r="BJ6" s="14">
        <f t="shared" si="0"/>
        <v>0</v>
      </c>
      <c r="BK6" s="14">
        <f t="shared" si="0"/>
        <v>0.95</v>
      </c>
      <c r="BL6" s="14">
        <f t="shared" si="0"/>
        <v>16.997</v>
      </c>
      <c r="BM6" s="14">
        <f t="shared" si="0"/>
        <v>2.4849999999999999</v>
      </c>
      <c r="BN6" s="14">
        <f t="shared" si="0"/>
        <v>0</v>
      </c>
      <c r="BO6" s="14">
        <f t="shared" si="0"/>
        <v>4.9689999999999994</v>
      </c>
      <c r="BP6" s="14">
        <f t="shared" si="0"/>
        <v>0</v>
      </c>
      <c r="BQ6" s="14">
        <f t="shared" si="0"/>
        <v>146.678</v>
      </c>
      <c r="BR6" s="14">
        <f t="shared" si="0"/>
        <v>0</v>
      </c>
      <c r="BS6" s="14">
        <f t="shared" si="0"/>
        <v>0</v>
      </c>
      <c r="BT6" s="14">
        <f t="shared" si="0"/>
        <v>13.48</v>
      </c>
      <c r="BU6" s="14">
        <f>BU9+BU16+BU27+BU29+BU32+BU34+BU36+BU38+BU40+BU42+BU44+BU46+BU48+BU50+BU52+BU54+BU56+BU58+BU60+BU62+BU64</f>
        <v>50.909000000000006</v>
      </c>
      <c r="BV6" s="14">
        <f t="shared" ref="BV6:EG6" si="1">BV9+BV16+BV27+BV29+BV32+BV34+BV36+BV38+BV40+BV42+BV44+BV46+BV48+BV50+BV52+BV54+BV56+BV58+BV60+BV62+BV64</f>
        <v>0</v>
      </c>
      <c r="BW6" s="14">
        <f t="shared" si="1"/>
        <v>0</v>
      </c>
      <c r="BX6" s="14">
        <f t="shared" si="1"/>
        <v>0.95</v>
      </c>
      <c r="BY6" s="14">
        <f t="shared" si="1"/>
        <v>140.90700000000001</v>
      </c>
      <c r="BZ6" s="14">
        <f t="shared" si="1"/>
        <v>0</v>
      </c>
      <c r="CA6" s="14">
        <f t="shared" si="1"/>
        <v>0</v>
      </c>
      <c r="CB6" s="14">
        <f t="shared" si="1"/>
        <v>0</v>
      </c>
      <c r="CC6" s="14">
        <f t="shared" si="1"/>
        <v>0</v>
      </c>
      <c r="CD6" s="14">
        <f t="shared" si="1"/>
        <v>0.41899999999999998</v>
      </c>
      <c r="CE6" s="14">
        <f t="shared" si="1"/>
        <v>0</v>
      </c>
      <c r="CF6" s="14">
        <f t="shared" si="1"/>
        <v>0</v>
      </c>
      <c r="CG6" s="14">
        <f t="shared" si="1"/>
        <v>0</v>
      </c>
      <c r="CH6" s="14">
        <f t="shared" si="1"/>
        <v>0</v>
      </c>
      <c r="CI6" s="14">
        <f t="shared" si="1"/>
        <v>0</v>
      </c>
      <c r="CJ6" s="14">
        <f t="shared" si="1"/>
        <v>0</v>
      </c>
      <c r="CK6" s="14">
        <f t="shared" si="1"/>
        <v>0</v>
      </c>
      <c r="CL6" s="14">
        <f t="shared" si="1"/>
        <v>0</v>
      </c>
      <c r="CM6" s="14">
        <f t="shared" si="1"/>
        <v>0</v>
      </c>
      <c r="CN6" s="14">
        <f t="shared" si="1"/>
        <v>0</v>
      </c>
      <c r="CO6" s="14">
        <f t="shared" si="1"/>
        <v>0.41899999999999998</v>
      </c>
      <c r="CP6" s="14">
        <f t="shared" si="1"/>
        <v>0</v>
      </c>
      <c r="CQ6" s="14">
        <f t="shared" si="1"/>
        <v>0</v>
      </c>
      <c r="CR6" s="14">
        <f t="shared" si="1"/>
        <v>0</v>
      </c>
      <c r="CS6" s="14">
        <f t="shared" si="1"/>
        <v>0</v>
      </c>
      <c r="CT6" s="14">
        <f t="shared" si="1"/>
        <v>1.8320000000000001</v>
      </c>
      <c r="CU6" s="14">
        <f t="shared" si="1"/>
        <v>0</v>
      </c>
      <c r="CV6" s="14">
        <f t="shared" si="1"/>
        <v>0</v>
      </c>
      <c r="CW6" s="14">
        <f t="shared" si="1"/>
        <v>0</v>
      </c>
      <c r="CX6" s="14">
        <f t="shared" si="1"/>
        <v>0</v>
      </c>
      <c r="CY6" s="14">
        <f t="shared" si="1"/>
        <v>0</v>
      </c>
      <c r="CZ6" s="14">
        <f t="shared" si="1"/>
        <v>1.901</v>
      </c>
      <c r="DA6" s="14">
        <f t="shared" si="1"/>
        <v>0</v>
      </c>
      <c r="DB6" s="14">
        <f t="shared" si="1"/>
        <v>0</v>
      </c>
      <c r="DC6" s="14">
        <f t="shared" si="1"/>
        <v>0</v>
      </c>
      <c r="DD6" s="14">
        <f t="shared" si="1"/>
        <v>0</v>
      </c>
      <c r="DE6" s="14">
        <f t="shared" si="1"/>
        <v>0</v>
      </c>
      <c r="DF6" s="14">
        <f t="shared" si="1"/>
        <v>0</v>
      </c>
      <c r="DG6" s="14">
        <f t="shared" si="1"/>
        <v>0</v>
      </c>
      <c r="DH6" s="14">
        <f t="shared" si="1"/>
        <v>0</v>
      </c>
      <c r="DI6" s="14">
        <f t="shared" si="1"/>
        <v>198.69900000000001</v>
      </c>
      <c r="DJ6" s="14">
        <f t="shared" si="1"/>
        <v>0</v>
      </c>
      <c r="DK6" s="14">
        <f t="shared" si="1"/>
        <v>3.5670000000000002</v>
      </c>
      <c r="DL6" s="14">
        <f t="shared" si="1"/>
        <v>4.0759999999999996</v>
      </c>
      <c r="DM6" s="14">
        <f t="shared" si="1"/>
        <v>3.5670000000000002</v>
      </c>
      <c r="DN6" s="14">
        <f t="shared" si="1"/>
        <v>0</v>
      </c>
      <c r="DO6" s="14">
        <f t="shared" si="1"/>
        <v>1.5289999999999999</v>
      </c>
      <c r="DP6" s="14">
        <f t="shared" si="1"/>
        <v>0</v>
      </c>
      <c r="DQ6" s="14">
        <f t="shared" si="1"/>
        <v>0</v>
      </c>
      <c r="DR6" s="14">
        <f t="shared" si="1"/>
        <v>0</v>
      </c>
      <c r="DS6" s="14">
        <f t="shared" si="1"/>
        <v>0</v>
      </c>
      <c r="DT6" s="14">
        <f t="shared" si="1"/>
        <v>0</v>
      </c>
      <c r="DU6" s="14">
        <f t="shared" si="1"/>
        <v>0</v>
      </c>
      <c r="DV6" s="14">
        <f t="shared" si="1"/>
        <v>3.2440000000000002</v>
      </c>
      <c r="DW6" s="14">
        <f t="shared" si="1"/>
        <v>0</v>
      </c>
      <c r="DX6" s="14">
        <f t="shared" si="1"/>
        <v>205.55700000000002</v>
      </c>
      <c r="DY6" s="14">
        <f t="shared" si="1"/>
        <v>166.50700000000001</v>
      </c>
      <c r="DZ6" s="14">
        <f t="shared" si="1"/>
        <v>0</v>
      </c>
      <c r="EA6" s="14">
        <f t="shared" si="1"/>
        <v>0</v>
      </c>
      <c r="EB6" s="14">
        <f t="shared" si="1"/>
        <v>0</v>
      </c>
      <c r="EC6" s="14">
        <f t="shared" si="1"/>
        <v>0</v>
      </c>
      <c r="ED6" s="14">
        <f t="shared" si="1"/>
        <v>0</v>
      </c>
      <c r="EE6" s="14">
        <f t="shared" si="1"/>
        <v>0</v>
      </c>
      <c r="EF6" s="14">
        <f t="shared" si="1"/>
        <v>0</v>
      </c>
      <c r="EG6" s="14">
        <f t="shared" si="1"/>
        <v>0</v>
      </c>
      <c r="EH6" s="14">
        <f t="shared" ref="EH6:GV6" si="2">EH9+EH16+EH27+EH29+EH32+EH34+EH36+EH38+EH40+EH42+EH44+EH46+EH48+EH50+EH52+EH54+EH56+EH58+EH60+EH62+EH64</f>
        <v>6.6230000000000002</v>
      </c>
      <c r="EI6" s="14">
        <f t="shared" si="2"/>
        <v>0</v>
      </c>
      <c r="EJ6" s="14">
        <f t="shared" si="2"/>
        <v>0</v>
      </c>
      <c r="EK6" s="14">
        <f t="shared" si="2"/>
        <v>0</v>
      </c>
      <c r="EL6" s="14">
        <f t="shared" si="2"/>
        <v>0</v>
      </c>
      <c r="EM6" s="14">
        <f t="shared" si="2"/>
        <v>396.13499999999999</v>
      </c>
      <c r="EN6" s="14">
        <f t="shared" si="2"/>
        <v>0</v>
      </c>
      <c r="EO6" s="14">
        <f t="shared" si="2"/>
        <v>0</v>
      </c>
      <c r="EP6" s="14">
        <f t="shared" si="2"/>
        <v>0</v>
      </c>
      <c r="EQ6" s="14">
        <f t="shared" si="2"/>
        <v>0</v>
      </c>
      <c r="ER6" s="14">
        <f t="shared" si="2"/>
        <v>0</v>
      </c>
      <c r="ES6" s="14">
        <f t="shared" si="2"/>
        <v>0</v>
      </c>
      <c r="ET6" s="14">
        <f t="shared" si="2"/>
        <v>0</v>
      </c>
      <c r="EU6" s="14">
        <f t="shared" si="2"/>
        <v>0</v>
      </c>
      <c r="EV6" s="14">
        <f t="shared" si="2"/>
        <v>86.435000000000002</v>
      </c>
      <c r="EW6" s="14">
        <f t="shared" si="2"/>
        <v>0</v>
      </c>
      <c r="EX6" s="14">
        <f t="shared" si="2"/>
        <v>0</v>
      </c>
      <c r="EY6" s="14">
        <f t="shared" si="2"/>
        <v>203.958</v>
      </c>
      <c r="EZ6" s="14">
        <f t="shared" si="2"/>
        <v>0</v>
      </c>
      <c r="FA6" s="14">
        <f t="shared" si="2"/>
        <v>0</v>
      </c>
      <c r="FB6" s="14">
        <f t="shared" si="2"/>
        <v>0</v>
      </c>
      <c r="FC6" s="14">
        <f t="shared" si="2"/>
        <v>0</v>
      </c>
      <c r="FD6" s="14">
        <f t="shared" si="2"/>
        <v>1.909</v>
      </c>
      <c r="FE6" s="14">
        <f t="shared" si="2"/>
        <v>0</v>
      </c>
      <c r="FF6" s="14">
        <f t="shared" si="2"/>
        <v>0</v>
      </c>
      <c r="FG6" s="14">
        <f t="shared" si="2"/>
        <v>0.878</v>
      </c>
      <c r="FH6" s="14">
        <f t="shared" si="2"/>
        <v>256.46799999999996</v>
      </c>
      <c r="FI6" s="14">
        <f t="shared" si="2"/>
        <v>0</v>
      </c>
      <c r="FJ6" s="14">
        <f t="shared" si="2"/>
        <v>0</v>
      </c>
      <c r="FK6" s="14">
        <f t="shared" si="2"/>
        <v>0</v>
      </c>
      <c r="FL6" s="14">
        <f t="shared" si="2"/>
        <v>0</v>
      </c>
      <c r="FM6" s="14">
        <f t="shared" si="2"/>
        <v>0</v>
      </c>
      <c r="FN6" s="14">
        <f t="shared" si="2"/>
        <v>0</v>
      </c>
      <c r="FO6" s="14">
        <f t="shared" si="2"/>
        <v>0</v>
      </c>
      <c r="FP6" s="14">
        <f t="shared" si="2"/>
        <v>0</v>
      </c>
      <c r="FQ6" s="14">
        <f t="shared" si="2"/>
        <v>3.5670000000000002</v>
      </c>
      <c r="FR6" s="14">
        <f t="shared" si="2"/>
        <v>0</v>
      </c>
      <c r="FS6" s="14">
        <f t="shared" si="2"/>
        <v>0</v>
      </c>
      <c r="FT6" s="14">
        <f t="shared" si="2"/>
        <v>0</v>
      </c>
      <c r="FU6" s="14">
        <f t="shared" si="2"/>
        <v>0</v>
      </c>
      <c r="FV6" s="14">
        <f t="shared" si="2"/>
        <v>0</v>
      </c>
      <c r="FW6" s="14">
        <f t="shared" si="2"/>
        <v>0</v>
      </c>
      <c r="FX6" s="14">
        <f t="shared" si="2"/>
        <v>0</v>
      </c>
      <c r="FY6" s="14">
        <f t="shared" si="2"/>
        <v>1.462</v>
      </c>
      <c r="FZ6" s="14">
        <f t="shared" si="2"/>
        <v>0</v>
      </c>
      <c r="GA6" s="14">
        <f t="shared" si="2"/>
        <v>0</v>
      </c>
      <c r="GB6" s="14">
        <f t="shared" si="2"/>
        <v>0</v>
      </c>
      <c r="GC6" s="14">
        <f t="shared" si="2"/>
        <v>0</v>
      </c>
      <c r="GD6" s="14">
        <f t="shared" si="2"/>
        <v>0</v>
      </c>
      <c r="GE6" s="14">
        <f t="shared" si="2"/>
        <v>0</v>
      </c>
      <c r="GF6" s="14">
        <f t="shared" si="2"/>
        <v>0</v>
      </c>
      <c r="GG6" s="14">
        <f t="shared" si="2"/>
        <v>0</v>
      </c>
      <c r="GH6" s="14">
        <f t="shared" si="2"/>
        <v>0.95</v>
      </c>
      <c r="GI6" s="14">
        <f t="shared" si="2"/>
        <v>0</v>
      </c>
      <c r="GJ6" s="14">
        <f t="shared" si="2"/>
        <v>0</v>
      </c>
      <c r="GK6" s="14">
        <f t="shared" si="2"/>
        <v>0</v>
      </c>
      <c r="GL6" s="14">
        <f t="shared" si="2"/>
        <v>0</v>
      </c>
      <c r="GM6" s="14">
        <f t="shared" si="2"/>
        <v>0</v>
      </c>
      <c r="GN6" s="14">
        <f t="shared" si="2"/>
        <v>0</v>
      </c>
      <c r="GO6" s="14">
        <f t="shared" si="2"/>
        <v>0</v>
      </c>
      <c r="GP6" s="14">
        <f t="shared" si="2"/>
        <v>0</v>
      </c>
      <c r="GQ6" s="14">
        <f t="shared" si="2"/>
        <v>0</v>
      </c>
      <c r="GR6" s="14">
        <f t="shared" si="2"/>
        <v>0</v>
      </c>
      <c r="GS6" s="14">
        <f t="shared" si="2"/>
        <v>0</v>
      </c>
      <c r="GT6" s="14">
        <f t="shared" si="2"/>
        <v>0.878</v>
      </c>
      <c r="GU6" s="14">
        <f t="shared" si="2"/>
        <v>0.438</v>
      </c>
      <c r="GV6" s="14">
        <f t="shared" si="2"/>
        <v>0</v>
      </c>
      <c r="GW6" s="14">
        <f t="shared" ref="GW6:IF6" si="3">GW9+GW16+GW27+GW29+GW32+GW34+GW36+GW38+GW40+GW42+GW44+GW46+GW48+GW50+GW52+GW54+GW56+GW58+GW60+GW62+GW64</f>
        <v>0</v>
      </c>
      <c r="GX6" s="14">
        <f t="shared" si="3"/>
        <v>0</v>
      </c>
      <c r="GY6" s="14">
        <f t="shared" si="3"/>
        <v>0</v>
      </c>
      <c r="GZ6" s="14">
        <f t="shared" si="3"/>
        <v>0</v>
      </c>
      <c r="HA6" s="14">
        <f t="shared" si="3"/>
        <v>0</v>
      </c>
      <c r="HB6" s="14">
        <f t="shared" si="3"/>
        <v>5.8460000000000001</v>
      </c>
      <c r="HC6" s="14">
        <f t="shared" si="3"/>
        <v>1.9730000000000001</v>
      </c>
      <c r="HD6" s="14">
        <f t="shared" si="3"/>
        <v>1.901</v>
      </c>
      <c r="HE6" s="14">
        <f t="shared" si="3"/>
        <v>0</v>
      </c>
      <c r="HF6" s="14">
        <f t="shared" si="3"/>
        <v>0</v>
      </c>
      <c r="HG6" s="14">
        <f t="shared" si="3"/>
        <v>0</v>
      </c>
      <c r="HH6" s="14">
        <f t="shared" si="3"/>
        <v>1.389</v>
      </c>
      <c r="HI6" s="14">
        <f t="shared" si="3"/>
        <v>0</v>
      </c>
      <c r="HJ6" s="14">
        <f t="shared" si="3"/>
        <v>0</v>
      </c>
      <c r="HK6" s="14">
        <f t="shared" si="3"/>
        <v>0</v>
      </c>
      <c r="HL6" s="14">
        <f t="shared" si="3"/>
        <v>0</v>
      </c>
      <c r="HM6" s="14">
        <f t="shared" si="3"/>
        <v>0</v>
      </c>
      <c r="HN6" s="14">
        <f t="shared" si="3"/>
        <v>0.95</v>
      </c>
      <c r="HO6" s="14">
        <f t="shared" si="3"/>
        <v>0</v>
      </c>
      <c r="HP6" s="14">
        <f t="shared" si="3"/>
        <v>1.389</v>
      </c>
      <c r="HQ6" s="14">
        <f t="shared" si="3"/>
        <v>1.901</v>
      </c>
      <c r="HR6" s="14">
        <f t="shared" si="3"/>
        <v>0</v>
      </c>
      <c r="HS6" s="14">
        <f t="shared" si="3"/>
        <v>0</v>
      </c>
      <c r="HT6" s="14">
        <f t="shared" si="3"/>
        <v>0</v>
      </c>
      <c r="HU6" s="14">
        <f t="shared" si="3"/>
        <v>0</v>
      </c>
      <c r="HV6" s="14">
        <f t="shared" si="3"/>
        <v>0</v>
      </c>
      <c r="HW6" s="14">
        <f t="shared" si="3"/>
        <v>0</v>
      </c>
      <c r="HX6" s="14">
        <f t="shared" si="3"/>
        <v>0</v>
      </c>
      <c r="HY6" s="14">
        <f t="shared" si="3"/>
        <v>0.41899999999999998</v>
      </c>
      <c r="HZ6" s="14">
        <f t="shared" si="3"/>
        <v>0</v>
      </c>
      <c r="IA6" s="14">
        <f t="shared" si="3"/>
        <v>0.41899999999999998</v>
      </c>
      <c r="IB6" s="14">
        <f t="shared" si="3"/>
        <v>0</v>
      </c>
      <c r="IC6" s="14">
        <f t="shared" si="3"/>
        <v>0.99399999999999999</v>
      </c>
      <c r="ID6" s="14">
        <f t="shared" si="3"/>
        <v>0</v>
      </c>
      <c r="IE6" s="14">
        <f t="shared" si="3"/>
        <v>0</v>
      </c>
      <c r="IF6" s="14">
        <f t="shared" si="3"/>
        <v>10.808</v>
      </c>
    </row>
    <row r="7" spans="1:240" ht="13.5" customHeight="1">
      <c r="A7" s="15">
        <v>1</v>
      </c>
      <c r="B7" s="53" t="s">
        <v>18</v>
      </c>
      <c r="C7" s="16" t="s">
        <v>19</v>
      </c>
      <c r="D7" s="17">
        <f>E7+F7</f>
        <v>0</v>
      </c>
      <c r="E7" s="17">
        <f>SUM(G7:IF7)</f>
        <v>0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</row>
    <row r="8" spans="1:240" ht="13.5" customHeight="1">
      <c r="A8" s="15"/>
      <c r="B8" s="53"/>
      <c r="C8" s="16" t="s">
        <v>20</v>
      </c>
      <c r="D8" s="17">
        <f t="shared" ref="D8:D14" si="4">E8+F8</f>
        <v>0</v>
      </c>
      <c r="E8" s="17">
        <f>E10+E12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</row>
    <row r="9" spans="1:240" ht="13.5" customHeight="1">
      <c r="A9" s="15"/>
      <c r="B9" s="53" t="s">
        <v>21</v>
      </c>
      <c r="C9" s="16" t="s">
        <v>17</v>
      </c>
      <c r="D9" s="17">
        <f t="shared" si="4"/>
        <v>0</v>
      </c>
      <c r="E9" s="17">
        <f>E11+E13+E14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</row>
    <row r="10" spans="1:240" ht="13.5" customHeight="1">
      <c r="A10" s="15" t="s">
        <v>22</v>
      </c>
      <c r="B10" s="53" t="s">
        <v>23</v>
      </c>
      <c r="C10" s="16" t="s">
        <v>20</v>
      </c>
      <c r="D10" s="17">
        <f t="shared" si="4"/>
        <v>0</v>
      </c>
      <c r="E10" s="17">
        <f t="shared" ref="E10:E15" si="5">SUM(G10:IF10)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25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</row>
    <row r="11" spans="1:240" ht="13.5" customHeight="1">
      <c r="A11" s="15"/>
      <c r="B11" s="53"/>
      <c r="C11" s="16" t="s">
        <v>17</v>
      </c>
      <c r="D11" s="17">
        <f t="shared" si="4"/>
        <v>0</v>
      </c>
      <c r="E11" s="17">
        <f t="shared" si="5"/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 t="s">
        <v>24</v>
      </c>
      <c r="B12" s="53" t="s">
        <v>25</v>
      </c>
      <c r="C12" s="16" t="s">
        <v>20</v>
      </c>
      <c r="D12" s="17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/>
      <c r="B13" s="53"/>
      <c r="C13" s="16" t="s">
        <v>17</v>
      </c>
      <c r="D13" s="17">
        <f t="shared" si="4"/>
        <v>0</v>
      </c>
      <c r="E13" s="17">
        <f t="shared" si="5"/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</row>
    <row r="14" spans="1:240" ht="13.5" customHeight="1">
      <c r="A14" s="15" t="s">
        <v>26</v>
      </c>
      <c r="B14" s="53" t="s">
        <v>27</v>
      </c>
      <c r="C14" s="16" t="s">
        <v>17</v>
      </c>
      <c r="D14" s="17">
        <f t="shared" si="4"/>
        <v>0</v>
      </c>
      <c r="E14" s="17">
        <f t="shared" si="5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</row>
    <row r="15" spans="1:240" ht="13.5" customHeight="1">
      <c r="A15" s="15" t="s">
        <v>28</v>
      </c>
      <c r="B15" s="54" t="s">
        <v>29</v>
      </c>
      <c r="C15" s="16" t="s">
        <v>19</v>
      </c>
      <c r="D15" s="19">
        <f>E15+F15</f>
        <v>0</v>
      </c>
      <c r="E15" s="19">
        <f t="shared" si="5"/>
        <v>0</v>
      </c>
      <c r="F15" s="19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/>
      <c r="B16" s="54"/>
      <c r="C16" s="16" t="s">
        <v>17</v>
      </c>
      <c r="D16" s="17">
        <f>E16+F16</f>
        <v>0</v>
      </c>
      <c r="E16" s="17">
        <f>E18+E20+E22+E24+E25</f>
        <v>0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 t="s">
        <v>30</v>
      </c>
      <c r="B17" s="53" t="s">
        <v>31</v>
      </c>
      <c r="C17" s="16" t="s">
        <v>32</v>
      </c>
      <c r="D17" s="17">
        <f t="shared" ref="D17:D25" si="6">E17+F17</f>
        <v>0</v>
      </c>
      <c r="E17" s="17">
        <f>SUM(G17:IF17)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/>
      <c r="B18" s="53"/>
      <c r="C18" s="16" t="s">
        <v>17</v>
      </c>
      <c r="D18" s="17">
        <f t="shared" si="6"/>
        <v>0</v>
      </c>
      <c r="E18" s="17">
        <f t="shared" ref="E18:E25" si="7"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 t="s">
        <v>33</v>
      </c>
      <c r="B19" s="54" t="s">
        <v>34</v>
      </c>
      <c r="C19" s="16" t="s">
        <v>35</v>
      </c>
      <c r="D19" s="17">
        <f t="shared" si="6"/>
        <v>0</v>
      </c>
      <c r="E19" s="17">
        <f t="shared" si="7"/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21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/>
      <c r="B20" s="54"/>
      <c r="C20" s="16" t="s">
        <v>17</v>
      </c>
      <c r="D20" s="17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1.25" customHeight="1">
      <c r="A21" s="15" t="s">
        <v>36</v>
      </c>
      <c r="B21" s="54" t="s">
        <v>37</v>
      </c>
      <c r="C21" s="16" t="s">
        <v>35</v>
      </c>
      <c r="D21" s="17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/>
      <c r="B22" s="54"/>
      <c r="C22" s="16" t="s">
        <v>17</v>
      </c>
      <c r="D22" s="17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 t="s">
        <v>38</v>
      </c>
      <c r="B23" s="53" t="s">
        <v>39</v>
      </c>
      <c r="C23" s="16" t="s">
        <v>40</v>
      </c>
      <c r="D23" s="17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3.5" customHeight="1">
      <c r="A24" s="15"/>
      <c r="B24" s="53"/>
      <c r="C24" s="16" t="s">
        <v>17</v>
      </c>
      <c r="D24" s="17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 t="s">
        <v>41</v>
      </c>
      <c r="B25" s="53" t="s">
        <v>42</v>
      </c>
      <c r="C25" s="16" t="s">
        <v>17</v>
      </c>
      <c r="D25" s="17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3.5" customHeight="1">
      <c r="A26" s="15" t="s">
        <v>43</v>
      </c>
      <c r="B26" s="53" t="s">
        <v>44</v>
      </c>
      <c r="C26" s="16" t="s">
        <v>45</v>
      </c>
      <c r="D26" s="17">
        <f>E26+F26</f>
        <v>0.82299999999999995</v>
      </c>
      <c r="E26" s="17">
        <v>0</v>
      </c>
      <c r="F26" s="17">
        <f>DX26+DY26</f>
        <v>0.82299999999999995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>
        <v>0.45500000000000002</v>
      </c>
      <c r="DY26" s="17">
        <v>0.36799999999999999</v>
      </c>
      <c r="DZ26" s="17"/>
      <c r="EA26" s="17"/>
      <c r="EB26" s="17"/>
      <c r="EC26" s="17"/>
      <c r="ED26" s="56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/>
      <c r="B27" s="53"/>
      <c r="C27" s="16" t="s">
        <v>17</v>
      </c>
      <c r="D27" s="17">
        <f t="shared" ref="D27:D64" si="8">E27+F27</f>
        <v>372.06400000000002</v>
      </c>
      <c r="E27" s="17">
        <v>0</v>
      </c>
      <c r="F27" s="17">
        <f>DX27+DY27</f>
        <v>372.06400000000002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>
        <v>205.55700000000002</v>
      </c>
      <c r="DY27" s="17">
        <v>166.50700000000001</v>
      </c>
      <c r="DZ27" s="17"/>
      <c r="EA27" s="17"/>
      <c r="EB27" s="17"/>
      <c r="EC27" s="17"/>
      <c r="ED27" s="56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3.5" customHeight="1">
      <c r="A28" s="15" t="s">
        <v>46</v>
      </c>
      <c r="B28" s="53" t="s">
        <v>47</v>
      </c>
      <c r="C28" s="16" t="s">
        <v>20</v>
      </c>
      <c r="D28" s="17">
        <f t="shared" si="8"/>
        <v>0</v>
      </c>
      <c r="E28" s="17">
        <f>SUM(G28:IF28)-F28</f>
        <v>0</v>
      </c>
      <c r="F28" s="20"/>
      <c r="G28" s="28"/>
      <c r="H28" s="28"/>
      <c r="I28" s="28"/>
      <c r="J28" s="28"/>
      <c r="K28" s="17"/>
      <c r="L28" s="17"/>
      <c r="M28" s="17"/>
      <c r="N28" s="28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28"/>
      <c r="AD28" s="17"/>
      <c r="AE28" s="17"/>
      <c r="AF28" s="17"/>
      <c r="AG28" s="17"/>
      <c r="AH28" s="17"/>
      <c r="AI28" s="17"/>
      <c r="AJ28" s="17"/>
      <c r="AK28" s="17"/>
      <c r="AL28" s="28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28"/>
      <c r="BB28" s="28"/>
      <c r="BC28" s="17"/>
      <c r="BD28" s="28"/>
      <c r="BE28" s="28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28"/>
      <c r="BT28" s="17"/>
      <c r="BU28" s="17"/>
      <c r="BV28" s="17"/>
      <c r="BW28" s="17"/>
      <c r="BX28" s="17"/>
      <c r="BY28" s="17"/>
      <c r="BZ28" s="17"/>
      <c r="CA28" s="17"/>
      <c r="CB28" s="17"/>
      <c r="CC28" s="28"/>
      <c r="CD28" s="17"/>
      <c r="CE28" s="17"/>
      <c r="CF28" s="17"/>
      <c r="CG28" s="28"/>
      <c r="CH28" s="28"/>
      <c r="CI28" s="28"/>
      <c r="CJ28" s="28"/>
      <c r="CK28" s="28"/>
      <c r="CL28" s="17"/>
      <c r="CM28" s="28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25"/>
      <c r="DN28" s="17"/>
      <c r="DO28" s="17"/>
      <c r="DP28" s="28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28"/>
      <c r="EI28" s="17"/>
      <c r="EJ28" s="17"/>
      <c r="EK28" s="17"/>
      <c r="EL28" s="17"/>
      <c r="EM28" s="17"/>
      <c r="EN28" s="17"/>
      <c r="EO28" s="28"/>
      <c r="EP28" s="17"/>
      <c r="EQ28" s="17"/>
      <c r="ER28" s="28"/>
      <c r="ES28" s="28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25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/>
      <c r="B29" s="53"/>
      <c r="C29" s="16" t="s">
        <v>17</v>
      </c>
      <c r="D29" s="17">
        <f t="shared" si="8"/>
        <v>0</v>
      </c>
      <c r="E29" s="17">
        <f>SUM(G29:IF29)-F29</f>
        <v>0</v>
      </c>
      <c r="F29" s="20"/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28"/>
      <c r="AD29" s="17"/>
      <c r="AE29" s="17"/>
      <c r="AF29" s="17"/>
      <c r="AG29" s="17"/>
      <c r="AH29" s="17"/>
      <c r="AI29" s="17"/>
      <c r="AJ29" s="17"/>
      <c r="AK29" s="17"/>
      <c r="AL29" s="28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28"/>
      <c r="BB29" s="28"/>
      <c r="BC29" s="17"/>
      <c r="BD29" s="28"/>
      <c r="BE29" s="28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/>
      <c r="BV29" s="17"/>
      <c r="BW29" s="17"/>
      <c r="BX29" s="17"/>
      <c r="BY29" s="17"/>
      <c r="BZ29" s="17"/>
      <c r="CA29" s="17"/>
      <c r="CB29" s="17"/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28"/>
      <c r="EI29" s="17"/>
      <c r="EJ29" s="17"/>
      <c r="EK29" s="17"/>
      <c r="EL29" s="17"/>
      <c r="EM29" s="17"/>
      <c r="EN29" s="17"/>
      <c r="EO29" s="28"/>
      <c r="EP29" s="17"/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</row>
    <row r="30" spans="1:240" ht="13.5" customHeight="1">
      <c r="A30" s="15" t="s">
        <v>48</v>
      </c>
      <c r="B30" s="54" t="s">
        <v>49</v>
      </c>
      <c r="C30" s="16" t="s">
        <v>20</v>
      </c>
      <c r="D30" s="17">
        <f t="shared" si="8"/>
        <v>7.8210000000000006</v>
      </c>
      <c r="E30" s="17">
        <f>AK30+X30+U30</f>
        <v>1.248</v>
      </c>
      <c r="F30" s="17">
        <f>BA30+BG30+BQ30+BY30+DI30+EM30+EV30+EY30+FH30</f>
        <v>6.5730000000000004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63">
        <v>0.35099999999999998</v>
      </c>
      <c r="V30" s="17"/>
      <c r="W30" s="17"/>
      <c r="X30" s="63">
        <v>0.316</v>
      </c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25">
        <v>0.58099999999999996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>
        <v>0.66800000000000004</v>
      </c>
      <c r="BB30" s="17"/>
      <c r="BC30" s="17"/>
      <c r="BD30" s="17"/>
      <c r="BE30" s="17"/>
      <c r="BF30" s="17"/>
      <c r="BG30" s="17">
        <v>0.46800000000000003</v>
      </c>
      <c r="BH30" s="17"/>
      <c r="BI30" s="17"/>
      <c r="BJ30" s="17"/>
      <c r="BK30" s="17"/>
      <c r="BL30" s="17"/>
      <c r="BM30" s="17"/>
      <c r="BN30" s="17"/>
      <c r="BO30" s="17"/>
      <c r="BP30" s="17"/>
      <c r="BQ30" s="17">
        <v>0.49299999999999999</v>
      </c>
      <c r="BR30" s="17"/>
      <c r="BS30" s="17"/>
      <c r="BT30" s="17"/>
      <c r="BU30" s="17"/>
      <c r="BV30" s="17"/>
      <c r="BW30" s="17"/>
      <c r="BX30" s="17"/>
      <c r="BY30" s="17">
        <v>0.40500000000000003</v>
      </c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56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>
        <v>0.86499999999999999</v>
      </c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>
        <v>1.2010000000000001</v>
      </c>
      <c r="EN30" s="17"/>
      <c r="EO30" s="17"/>
      <c r="EP30" s="17"/>
      <c r="EQ30" s="17"/>
      <c r="ER30" s="17"/>
      <c r="ES30" s="17"/>
      <c r="ET30" s="17"/>
      <c r="EU30" s="17"/>
      <c r="EV30" s="17">
        <v>0.37</v>
      </c>
      <c r="EW30" s="17"/>
      <c r="EX30" s="17"/>
      <c r="EY30" s="17">
        <v>0.85000000000000009</v>
      </c>
      <c r="EZ30" s="17"/>
      <c r="FA30" s="17"/>
      <c r="FB30" s="17"/>
      <c r="FC30" s="17"/>
      <c r="FD30" s="17"/>
      <c r="FE30" s="17"/>
      <c r="FF30" s="17"/>
      <c r="FG30" s="17"/>
      <c r="FH30" s="17">
        <v>1.2529999999999999</v>
      </c>
      <c r="FI30" s="17"/>
      <c r="FJ30" s="17"/>
      <c r="FK30" s="17"/>
      <c r="FL30" s="55"/>
      <c r="FM30" s="17"/>
      <c r="FN30" s="17"/>
      <c r="FO30" s="17"/>
      <c r="FP30" s="17"/>
      <c r="FQ30" s="17"/>
      <c r="FR30" s="17"/>
      <c r="FS30" s="17"/>
      <c r="FT30" s="17"/>
      <c r="FU30" s="28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25"/>
      <c r="HC30" s="25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25"/>
      <c r="HY30" s="17"/>
      <c r="HZ30" s="17"/>
      <c r="IA30" s="17"/>
      <c r="IB30" s="17"/>
      <c r="IC30" s="17"/>
      <c r="ID30" s="17"/>
      <c r="IE30" s="17"/>
      <c r="IF30" s="17"/>
    </row>
    <row r="31" spans="1:240" ht="13.5" customHeight="1">
      <c r="A31" s="15"/>
      <c r="B31" s="54"/>
      <c r="C31" s="16" t="s">
        <v>50</v>
      </c>
      <c r="D31" s="19">
        <f t="shared" si="8"/>
        <v>15</v>
      </c>
      <c r="E31" s="17">
        <f t="shared" ref="E31:E32" si="9">AK31+X31+U31</f>
        <v>3</v>
      </c>
      <c r="F31" s="17">
        <f t="shared" ref="F31:F32" si="10">BA31+BG31+BQ31+BY31+DI31+EM31+EV31+EY31+FH31</f>
        <v>12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63">
        <v>1</v>
      </c>
      <c r="V31" s="17"/>
      <c r="W31" s="17"/>
      <c r="X31" s="63">
        <v>1</v>
      </c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25">
        <v>1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>
        <v>1</v>
      </c>
      <c r="BB31" s="17"/>
      <c r="BC31" s="17"/>
      <c r="BD31" s="17"/>
      <c r="BE31" s="17"/>
      <c r="BF31" s="17"/>
      <c r="BG31" s="17">
        <v>1</v>
      </c>
      <c r="BH31" s="17"/>
      <c r="BI31" s="17"/>
      <c r="BJ31" s="17"/>
      <c r="BK31" s="17"/>
      <c r="BL31" s="17"/>
      <c r="BM31" s="17"/>
      <c r="BN31" s="17"/>
      <c r="BO31" s="17"/>
      <c r="BP31" s="17"/>
      <c r="BQ31" s="17">
        <v>1</v>
      </c>
      <c r="BR31" s="17"/>
      <c r="BS31" s="17"/>
      <c r="BT31" s="17"/>
      <c r="BU31" s="17"/>
      <c r="BV31" s="17"/>
      <c r="BW31" s="17"/>
      <c r="BX31" s="17"/>
      <c r="BY31" s="17">
        <v>1</v>
      </c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>
        <v>2</v>
      </c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>
        <v>2</v>
      </c>
      <c r="EN31" s="17"/>
      <c r="EO31" s="17"/>
      <c r="EP31" s="17"/>
      <c r="EQ31" s="17"/>
      <c r="ER31" s="17"/>
      <c r="ES31" s="17"/>
      <c r="ET31" s="17"/>
      <c r="EU31" s="17"/>
      <c r="EV31" s="17">
        <v>1</v>
      </c>
      <c r="EW31" s="17"/>
      <c r="EX31" s="17"/>
      <c r="EY31" s="17">
        <v>2</v>
      </c>
      <c r="EZ31" s="17"/>
      <c r="FA31" s="17"/>
      <c r="FB31" s="17"/>
      <c r="FC31" s="17"/>
      <c r="FD31" s="17"/>
      <c r="FE31" s="17"/>
      <c r="FF31" s="17"/>
      <c r="FG31" s="17"/>
      <c r="FH31" s="17">
        <v>1</v>
      </c>
      <c r="FI31" s="17"/>
      <c r="FJ31" s="17"/>
      <c r="FK31" s="17"/>
      <c r="FL31" s="55"/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25"/>
      <c r="HC31" s="25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25"/>
      <c r="HY31" s="17"/>
      <c r="HZ31" s="17"/>
      <c r="IA31" s="17"/>
      <c r="IB31" s="17"/>
      <c r="IC31" s="17"/>
      <c r="ID31" s="17"/>
      <c r="IE31" s="17"/>
      <c r="IF31" s="17"/>
    </row>
    <row r="32" spans="1:240" ht="13.5" customHeight="1">
      <c r="A32" s="15"/>
      <c r="B32" s="54"/>
      <c r="C32" s="16" t="s">
        <v>17</v>
      </c>
      <c r="D32" s="17">
        <f t="shared" si="8"/>
        <v>2069.7510000000002</v>
      </c>
      <c r="E32" s="17">
        <f t="shared" si="9"/>
        <v>361.48900000000003</v>
      </c>
      <c r="F32" s="17">
        <f t="shared" si="10"/>
        <v>1708.2620000000002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25">
        <v>96.287999999999997</v>
      </c>
      <c r="V32" s="17"/>
      <c r="W32" s="17"/>
      <c r="X32" s="25">
        <v>91.215000000000003</v>
      </c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25">
        <v>173.98599999999999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>
        <v>189.125</v>
      </c>
      <c r="BB32" s="17"/>
      <c r="BC32" s="17"/>
      <c r="BD32" s="17"/>
      <c r="BE32" s="17"/>
      <c r="BF32" s="17"/>
      <c r="BG32" s="17">
        <v>99.820999999999998</v>
      </c>
      <c r="BH32" s="17"/>
      <c r="BI32" s="17"/>
      <c r="BJ32" s="17"/>
      <c r="BK32" s="17"/>
      <c r="BL32" s="17"/>
      <c r="BM32" s="17"/>
      <c r="BN32" s="17"/>
      <c r="BO32" s="17"/>
      <c r="BP32" s="17"/>
      <c r="BQ32" s="17">
        <v>145.32300000000001</v>
      </c>
      <c r="BR32" s="17"/>
      <c r="BS32" s="17"/>
      <c r="BT32" s="17"/>
      <c r="BU32" s="17"/>
      <c r="BV32" s="17"/>
      <c r="BW32" s="17"/>
      <c r="BX32" s="17"/>
      <c r="BY32" s="17">
        <v>136.77000000000001</v>
      </c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56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>
        <v>198.69900000000001</v>
      </c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>
        <v>396.13499999999999</v>
      </c>
      <c r="EN32" s="17"/>
      <c r="EO32" s="17"/>
      <c r="EP32" s="17"/>
      <c r="EQ32" s="17"/>
      <c r="ER32" s="17"/>
      <c r="ES32" s="17"/>
      <c r="ET32" s="17"/>
      <c r="EU32" s="17"/>
      <c r="EV32" s="17">
        <v>86.016000000000005</v>
      </c>
      <c r="EW32" s="17"/>
      <c r="EX32" s="17"/>
      <c r="EY32" s="17">
        <v>199.905</v>
      </c>
      <c r="EZ32" s="17"/>
      <c r="FA32" s="17"/>
      <c r="FB32" s="17"/>
      <c r="FC32" s="17"/>
      <c r="FD32" s="17"/>
      <c r="FE32" s="17"/>
      <c r="FF32" s="17"/>
      <c r="FG32" s="17"/>
      <c r="FH32" s="17">
        <v>256.46799999999996</v>
      </c>
      <c r="FI32" s="17"/>
      <c r="FJ32" s="17"/>
      <c r="FK32" s="17"/>
      <c r="FL32" s="55"/>
      <c r="FM32" s="17"/>
      <c r="FN32" s="17"/>
      <c r="FO32" s="17"/>
      <c r="FP32" s="17"/>
      <c r="FQ32" s="17"/>
      <c r="FR32" s="17"/>
      <c r="FS32" s="17"/>
      <c r="FT32" s="17"/>
      <c r="FU32" s="28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24"/>
      <c r="HC32" s="25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25"/>
      <c r="HY32" s="17"/>
      <c r="HZ32" s="17"/>
      <c r="IA32" s="17"/>
      <c r="IB32" s="17"/>
      <c r="IC32" s="17"/>
      <c r="ID32" s="17"/>
      <c r="IE32" s="17"/>
      <c r="IF32" s="17"/>
    </row>
    <row r="33" spans="1:240" ht="13.5" customHeight="1">
      <c r="A33" s="15" t="s">
        <v>51</v>
      </c>
      <c r="B33" s="54" t="s">
        <v>52</v>
      </c>
      <c r="C33" s="16" t="s">
        <v>20</v>
      </c>
      <c r="D33" s="17">
        <f t="shared" si="8"/>
        <v>0</v>
      </c>
      <c r="E33" s="17">
        <f t="shared" ref="E33:E64" si="11">SUM(G33:IF33)</f>
        <v>0</v>
      </c>
      <c r="F33" s="21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</row>
    <row r="34" spans="1:240" ht="13.5" customHeight="1">
      <c r="A34" s="15"/>
      <c r="B34" s="54"/>
      <c r="C34" s="16" t="s">
        <v>17</v>
      </c>
      <c r="D34" s="17">
        <f t="shared" si="8"/>
        <v>0</v>
      </c>
      <c r="E34" s="17">
        <f t="shared" si="11"/>
        <v>0</v>
      </c>
      <c r="F34" s="19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 t="s">
        <v>53</v>
      </c>
      <c r="B35" s="54" t="s">
        <v>54</v>
      </c>
      <c r="C35" s="16" t="s">
        <v>20</v>
      </c>
      <c r="D35" s="17">
        <f t="shared" si="8"/>
        <v>6.9000000000000006E-2</v>
      </c>
      <c r="E35" s="17">
        <f>SUM(G35:IF35)-F35</f>
        <v>6.9000000000000006E-2</v>
      </c>
      <c r="F35" s="17"/>
      <c r="G35" s="17">
        <v>5.0000000000000001E-3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>
        <v>5.0000000000000001E-3</v>
      </c>
      <c r="U35" s="17">
        <v>4.4999999999999997E-3</v>
      </c>
      <c r="V35" s="17">
        <v>5.0000000000000001E-3</v>
      </c>
      <c r="W35" s="17"/>
      <c r="X35" s="17"/>
      <c r="Y35" s="17">
        <v>7.0000000000000001E-3</v>
      </c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>
        <v>2E-3</v>
      </c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>
        <v>1.7999999999999999E-2</v>
      </c>
      <c r="BM35" s="17"/>
      <c r="BN35" s="17"/>
      <c r="BO35" s="17">
        <v>3.0000000000000001E-3</v>
      </c>
      <c r="BP35" s="17"/>
      <c r="BQ35" s="17"/>
      <c r="BR35" s="17"/>
      <c r="BS35" s="17"/>
      <c r="BT35" s="17"/>
      <c r="BU35" s="17">
        <v>2E-3</v>
      </c>
      <c r="BV35" s="17"/>
      <c r="BW35" s="17"/>
      <c r="BX35" s="17"/>
      <c r="BY35" s="17"/>
      <c r="BZ35" s="17"/>
      <c r="CA35" s="17"/>
      <c r="CB35" s="17"/>
      <c r="CC35" s="17"/>
      <c r="CD35" s="17">
        <v>1E-3</v>
      </c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>
        <v>1E-3</v>
      </c>
      <c r="CP35" s="17"/>
      <c r="CQ35" s="17"/>
      <c r="CR35" s="17"/>
      <c r="CS35" s="17"/>
      <c r="CT35" s="17">
        <v>2.5000000000000001E-3</v>
      </c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>
        <v>4.4999999999999997E-3</v>
      </c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>
        <v>1E-3</v>
      </c>
      <c r="EW35" s="17"/>
      <c r="EX35" s="17"/>
      <c r="EY35" s="17"/>
      <c r="EZ35" s="17"/>
      <c r="FA35" s="17"/>
      <c r="FB35" s="17"/>
      <c r="FC35" s="17"/>
      <c r="FD35" s="17">
        <v>2E-3</v>
      </c>
      <c r="FE35" s="64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>
        <v>1E-3</v>
      </c>
      <c r="HZ35" s="17"/>
      <c r="IA35" s="17">
        <v>1E-3</v>
      </c>
      <c r="IB35" s="17"/>
      <c r="IC35" s="17">
        <v>1E-3</v>
      </c>
      <c r="ID35" s="17"/>
      <c r="IE35" s="17"/>
      <c r="IF35" s="17">
        <v>2.5000000000000001E-3</v>
      </c>
    </row>
    <row r="36" spans="1:240" ht="13.5" customHeight="1">
      <c r="A36" s="15"/>
      <c r="B36" s="54"/>
      <c r="C36" s="16" t="s">
        <v>17</v>
      </c>
      <c r="D36" s="17">
        <f t="shared" si="8"/>
        <v>55.237999999999992</v>
      </c>
      <c r="E36" s="17">
        <f>SUM(G36:IF36)-F36</f>
        <v>55.237999999999992</v>
      </c>
      <c r="F36" s="17"/>
      <c r="G36" s="17">
        <v>5.8840000000000003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>
        <v>3.74</v>
      </c>
      <c r="U36" s="17">
        <v>3.5310000000000001</v>
      </c>
      <c r="V36" s="17">
        <v>5.0999999999999996</v>
      </c>
      <c r="W36" s="17"/>
      <c r="X36" s="17"/>
      <c r="Y36" s="17">
        <v>3.504</v>
      </c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>
        <v>1.3340000000000001</v>
      </c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>
        <v>16.997</v>
      </c>
      <c r="BM36" s="17"/>
      <c r="BN36" s="17"/>
      <c r="BO36" s="17">
        <v>2.1179999999999999</v>
      </c>
      <c r="BP36" s="17"/>
      <c r="BQ36" s="17"/>
      <c r="BR36" s="17"/>
      <c r="BS36" s="17"/>
      <c r="BT36" s="17"/>
      <c r="BU36" s="17">
        <v>0.83799999999999997</v>
      </c>
      <c r="BV36" s="17"/>
      <c r="BW36" s="17"/>
      <c r="BX36" s="17"/>
      <c r="BY36" s="17"/>
      <c r="BZ36" s="17"/>
      <c r="CA36" s="17"/>
      <c r="CB36" s="17"/>
      <c r="CC36" s="17"/>
      <c r="CD36" s="17">
        <v>0.41899999999999998</v>
      </c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>
        <v>0.41899999999999998</v>
      </c>
      <c r="CP36" s="17"/>
      <c r="CQ36" s="17"/>
      <c r="CR36" s="17"/>
      <c r="CS36" s="17"/>
      <c r="CT36" s="17">
        <v>1.8320000000000001</v>
      </c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>
        <v>3.2440000000000002</v>
      </c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>
        <v>0.41899999999999998</v>
      </c>
      <c r="EW36" s="17"/>
      <c r="EX36" s="17"/>
      <c r="EY36" s="17"/>
      <c r="EZ36" s="17"/>
      <c r="FA36" s="17"/>
      <c r="FB36" s="17"/>
      <c r="FC36" s="17"/>
      <c r="FD36" s="17">
        <v>1.909</v>
      </c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>
        <v>0.41899999999999998</v>
      </c>
      <c r="HZ36" s="17"/>
      <c r="IA36" s="17">
        <v>0.41899999999999998</v>
      </c>
      <c r="IB36" s="17"/>
      <c r="IC36" s="17">
        <v>0.99399999999999999</v>
      </c>
      <c r="ID36" s="17"/>
      <c r="IE36" s="17"/>
      <c r="IF36" s="17">
        <v>2.1179999999999999</v>
      </c>
    </row>
    <row r="37" spans="1:240" ht="13.5" customHeight="1">
      <c r="A37" s="15" t="s">
        <v>55</v>
      </c>
      <c r="B37" s="53" t="s">
        <v>56</v>
      </c>
      <c r="C37" s="16" t="s">
        <v>40</v>
      </c>
      <c r="D37" s="17">
        <f t="shared" si="8"/>
        <v>88</v>
      </c>
      <c r="E37" s="17">
        <f>SUM(G37:IF37)-F37</f>
        <v>88</v>
      </c>
      <c r="F37" s="17"/>
      <c r="G37" s="57">
        <v>6</v>
      </c>
      <c r="H37" s="17">
        <v>3</v>
      </c>
      <c r="I37" s="17">
        <v>3</v>
      </c>
      <c r="J37" s="17"/>
      <c r="K37" s="17">
        <v>4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>
        <v>5</v>
      </c>
      <c r="AE37" s="17"/>
      <c r="AF37" s="17"/>
      <c r="AG37" s="17">
        <v>3</v>
      </c>
      <c r="AH37" s="17"/>
      <c r="AI37" s="17"/>
      <c r="AJ37" s="17"/>
      <c r="AK37" s="17"/>
      <c r="AL37" s="17"/>
      <c r="AM37" s="17"/>
      <c r="AN37" s="17"/>
      <c r="AO37" s="17">
        <v>1</v>
      </c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>
        <v>2</v>
      </c>
      <c r="BE37" s="17"/>
      <c r="BF37" s="17"/>
      <c r="BG37" s="17"/>
      <c r="BH37" s="17"/>
      <c r="BI37" s="17"/>
      <c r="BJ37" s="17"/>
      <c r="BK37" s="17">
        <v>2</v>
      </c>
      <c r="BL37" s="17"/>
      <c r="BM37" s="17">
        <v>5</v>
      </c>
      <c r="BN37" s="17"/>
      <c r="BO37" s="17">
        <v>6</v>
      </c>
      <c r="BP37" s="17"/>
      <c r="BQ37" s="17"/>
      <c r="BR37" s="17"/>
      <c r="BS37" s="17"/>
      <c r="BT37" s="17"/>
      <c r="BU37" s="17"/>
      <c r="BV37" s="17"/>
      <c r="BW37" s="17"/>
      <c r="BX37" s="17">
        <v>2</v>
      </c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>
        <v>4</v>
      </c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>
        <v>2</v>
      </c>
      <c r="FH37" s="17"/>
      <c r="FI37" s="17"/>
      <c r="FJ37" s="5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>
        <v>3</v>
      </c>
      <c r="FZ37" s="17"/>
      <c r="GA37" s="17"/>
      <c r="GB37" s="17"/>
      <c r="GC37" s="17"/>
      <c r="GD37" s="17"/>
      <c r="GE37" s="17"/>
      <c r="GF37" s="17"/>
      <c r="GG37" s="17"/>
      <c r="GH37" s="17">
        <v>2</v>
      </c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>
        <v>2</v>
      </c>
      <c r="GU37" s="17">
        <v>1</v>
      </c>
      <c r="GV37" s="17"/>
      <c r="GW37" s="17"/>
      <c r="GX37" s="17"/>
      <c r="GY37" s="17"/>
      <c r="GZ37" s="17"/>
      <c r="HA37" s="17"/>
      <c r="HB37" s="17">
        <v>12</v>
      </c>
      <c r="HC37" s="17">
        <v>4</v>
      </c>
      <c r="HD37" s="17">
        <v>4</v>
      </c>
      <c r="HE37" s="17"/>
      <c r="HF37" s="17"/>
      <c r="HG37" s="17"/>
      <c r="HH37" s="17">
        <v>3</v>
      </c>
      <c r="HI37" s="17"/>
      <c r="HJ37" s="17"/>
      <c r="HK37" s="17"/>
      <c r="HL37" s="17"/>
      <c r="HM37" s="17"/>
      <c r="HN37" s="17">
        <v>2</v>
      </c>
      <c r="HO37" s="17"/>
      <c r="HP37" s="17">
        <v>3</v>
      </c>
      <c r="HQ37" s="17">
        <v>4</v>
      </c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</row>
    <row r="38" spans="1:240" ht="13.5" customHeight="1">
      <c r="A38" s="15"/>
      <c r="B38" s="53"/>
      <c r="C38" s="16" t="s">
        <v>17</v>
      </c>
      <c r="D38" s="17">
        <f t="shared" si="8"/>
        <v>41.564000000000007</v>
      </c>
      <c r="E38" s="17">
        <f>SUM(G38:IF38)-F38</f>
        <v>41.564000000000007</v>
      </c>
      <c r="F38" s="17"/>
      <c r="G38" s="25">
        <v>2.6339999999999999</v>
      </c>
      <c r="H38" s="17">
        <v>1.3160000000000001</v>
      </c>
      <c r="I38" s="17">
        <v>1.534</v>
      </c>
      <c r="J38" s="17"/>
      <c r="K38" s="17">
        <v>1.901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>
        <v>2.4129999999999998</v>
      </c>
      <c r="AE38" s="17"/>
      <c r="AF38" s="17"/>
      <c r="AG38" s="17">
        <v>1.286</v>
      </c>
      <c r="AH38" s="17"/>
      <c r="AI38" s="17"/>
      <c r="AJ38" s="17"/>
      <c r="AK38" s="17"/>
      <c r="AL38" s="17"/>
      <c r="AM38" s="17"/>
      <c r="AN38" s="17"/>
      <c r="AO38" s="17">
        <v>0.438</v>
      </c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>
        <v>0.95</v>
      </c>
      <c r="BE38" s="17"/>
      <c r="BF38" s="17"/>
      <c r="BG38" s="17"/>
      <c r="BH38" s="17"/>
      <c r="BI38" s="17"/>
      <c r="BJ38" s="17"/>
      <c r="BK38" s="17">
        <v>0.95</v>
      </c>
      <c r="BL38" s="17"/>
      <c r="BM38" s="17">
        <v>2.4849999999999999</v>
      </c>
      <c r="BN38" s="17"/>
      <c r="BO38" s="17">
        <v>2.851</v>
      </c>
      <c r="BP38" s="17"/>
      <c r="BQ38" s="17"/>
      <c r="BR38" s="17"/>
      <c r="BS38" s="17"/>
      <c r="BT38" s="17"/>
      <c r="BU38" s="17"/>
      <c r="BV38" s="17"/>
      <c r="BW38" s="17"/>
      <c r="BX38" s="17">
        <v>0.95</v>
      </c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>
        <v>1.901</v>
      </c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>
        <v>0.878</v>
      </c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>
        <v>1.462</v>
      </c>
      <c r="FZ38" s="17"/>
      <c r="GA38" s="17"/>
      <c r="GB38" s="17"/>
      <c r="GC38" s="17"/>
      <c r="GD38" s="17"/>
      <c r="GE38" s="17"/>
      <c r="GF38" s="17"/>
      <c r="GG38" s="17"/>
      <c r="GH38" s="17">
        <v>0.95</v>
      </c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>
        <v>0.878</v>
      </c>
      <c r="GU38" s="17">
        <v>0.438</v>
      </c>
      <c r="GV38" s="17"/>
      <c r="GW38" s="17"/>
      <c r="GX38" s="17"/>
      <c r="GY38" s="17"/>
      <c r="GZ38" s="17"/>
      <c r="HA38" s="17"/>
      <c r="HB38" s="17">
        <v>5.8460000000000001</v>
      </c>
      <c r="HC38" s="17">
        <v>1.9730000000000001</v>
      </c>
      <c r="HD38" s="17">
        <v>1.901</v>
      </c>
      <c r="HE38" s="17"/>
      <c r="HF38" s="17"/>
      <c r="HG38" s="17"/>
      <c r="HH38" s="17">
        <v>1.389</v>
      </c>
      <c r="HI38" s="17"/>
      <c r="HJ38" s="17"/>
      <c r="HK38" s="17"/>
      <c r="HL38" s="17"/>
      <c r="HM38" s="17"/>
      <c r="HN38" s="17">
        <v>0.95</v>
      </c>
      <c r="HO38" s="17"/>
      <c r="HP38" s="17">
        <v>1.389</v>
      </c>
      <c r="HQ38" s="17">
        <v>1.901</v>
      </c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 t="s">
        <v>57</v>
      </c>
      <c r="B39" s="53" t="s">
        <v>58</v>
      </c>
      <c r="C39" s="16" t="s">
        <v>40</v>
      </c>
      <c r="D39" s="17">
        <f t="shared" si="8"/>
        <v>0</v>
      </c>
      <c r="E39" s="17">
        <f t="shared" si="11"/>
        <v>0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/>
      <c r="B40" s="53"/>
      <c r="C40" s="16" t="s">
        <v>17</v>
      </c>
      <c r="D40" s="17">
        <f t="shared" si="8"/>
        <v>0</v>
      </c>
      <c r="E40" s="17">
        <f t="shared" si="11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 t="s">
        <v>59</v>
      </c>
      <c r="B41" s="53" t="s">
        <v>60</v>
      </c>
      <c r="C41" s="16" t="s">
        <v>45</v>
      </c>
      <c r="D41" s="17">
        <f t="shared" si="8"/>
        <v>0</v>
      </c>
      <c r="E41" s="17"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/>
      <c r="B42" s="53"/>
      <c r="C42" s="16" t="s">
        <v>17</v>
      </c>
      <c r="D42" s="17">
        <f t="shared" si="8"/>
        <v>0</v>
      </c>
      <c r="E42" s="17">
        <v>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</row>
    <row r="43" spans="1:240" ht="13.5" customHeight="1">
      <c r="A43" s="15" t="s">
        <v>61</v>
      </c>
      <c r="B43" s="54" t="s">
        <v>62</v>
      </c>
      <c r="C43" s="16" t="s">
        <v>40</v>
      </c>
      <c r="D43" s="17">
        <f t="shared" si="8"/>
        <v>63</v>
      </c>
      <c r="E43" s="17">
        <f t="shared" si="11"/>
        <v>63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>
        <v>1</v>
      </c>
      <c r="T43" s="25"/>
      <c r="U43" s="17">
        <v>5</v>
      </c>
      <c r="V43" s="17"/>
      <c r="W43" s="17"/>
      <c r="X43" s="17">
        <v>2</v>
      </c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>
        <v>1</v>
      </c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>
        <v>1</v>
      </c>
      <c r="BR43" s="17"/>
      <c r="BS43" s="17"/>
      <c r="BT43" s="17"/>
      <c r="BU43" s="17"/>
      <c r="BV43" s="17"/>
      <c r="BW43" s="17"/>
      <c r="BX43" s="17"/>
      <c r="BY43" s="17">
        <v>6</v>
      </c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>
        <v>7</v>
      </c>
      <c r="DL43" s="17">
        <v>8</v>
      </c>
      <c r="DM43" s="17">
        <v>7</v>
      </c>
      <c r="DN43" s="17"/>
      <c r="DO43" s="17">
        <v>3</v>
      </c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>
        <v>13</v>
      </c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>
        <v>2</v>
      </c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>
        <v>7</v>
      </c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</row>
    <row r="44" spans="1:240" ht="13.5" customHeight="1">
      <c r="A44" s="15"/>
      <c r="B44" s="54"/>
      <c r="C44" s="16" t="s">
        <v>17</v>
      </c>
      <c r="D44" s="17">
        <f t="shared" si="8"/>
        <v>37.204000000000001</v>
      </c>
      <c r="E44" s="17">
        <f t="shared" si="11"/>
        <v>37.204000000000001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>
        <v>1.0309999999999999</v>
      </c>
      <c r="T44" s="25"/>
      <c r="U44" s="17">
        <v>2.3220000000000001</v>
      </c>
      <c r="V44" s="17"/>
      <c r="W44" s="17"/>
      <c r="X44" s="17">
        <v>1.7949999999999999</v>
      </c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>
        <v>1.571</v>
      </c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>
        <v>1.355</v>
      </c>
      <c r="BR44" s="17"/>
      <c r="BS44" s="17"/>
      <c r="BT44" s="17"/>
      <c r="BU44" s="17"/>
      <c r="BV44" s="17"/>
      <c r="BW44" s="17"/>
      <c r="BX44" s="17"/>
      <c r="BY44" s="17">
        <v>4.1369999999999996</v>
      </c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>
        <v>3.5670000000000002</v>
      </c>
      <c r="DL44" s="17">
        <v>4.0759999999999996</v>
      </c>
      <c r="DM44" s="17">
        <v>3.5670000000000002</v>
      </c>
      <c r="DN44" s="17"/>
      <c r="DO44" s="17">
        <v>1.5289999999999999</v>
      </c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>
        <v>6.6230000000000002</v>
      </c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>
        <v>2.0640000000000001</v>
      </c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>
        <v>3.5670000000000002</v>
      </c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</row>
    <row r="45" spans="1:240" ht="13.5" customHeight="1">
      <c r="A45" s="15" t="s">
        <v>63</v>
      </c>
      <c r="B45" s="54" t="s">
        <v>64</v>
      </c>
      <c r="C45" s="16" t="s">
        <v>40</v>
      </c>
      <c r="D45" s="17">
        <f t="shared" si="8"/>
        <v>1</v>
      </c>
      <c r="E45" s="17">
        <f t="shared" si="11"/>
        <v>1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>
        <v>1</v>
      </c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</row>
    <row r="46" spans="1:240" ht="14.25" customHeight="1">
      <c r="A46" s="15"/>
      <c r="B46" s="54"/>
      <c r="C46" s="16" t="s">
        <v>17</v>
      </c>
      <c r="D46" s="17">
        <f t="shared" si="8"/>
        <v>16.376000000000001</v>
      </c>
      <c r="E46" s="17">
        <f t="shared" si="11"/>
        <v>16.376000000000001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>
        <v>16.376000000000001</v>
      </c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3.5" customHeight="1">
      <c r="A47" s="15" t="s">
        <v>65</v>
      </c>
      <c r="B47" s="54" t="s">
        <v>66</v>
      </c>
      <c r="C47" s="16" t="s">
        <v>40</v>
      </c>
      <c r="D47" s="17">
        <f t="shared" si="8"/>
        <v>43</v>
      </c>
      <c r="E47" s="17">
        <f t="shared" si="11"/>
        <v>43</v>
      </c>
      <c r="F47" s="17"/>
      <c r="G47" s="25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25"/>
      <c r="U47" s="17">
        <v>6</v>
      </c>
      <c r="V47" s="17"/>
      <c r="W47" s="17"/>
      <c r="X47" s="17">
        <v>13</v>
      </c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>
        <v>2</v>
      </c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25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>
        <v>7</v>
      </c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25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>
        <v>15</v>
      </c>
    </row>
    <row r="48" spans="1:240" ht="13.5" customHeight="1">
      <c r="A48" s="15"/>
      <c r="B48" s="54"/>
      <c r="C48" s="16" t="s">
        <v>17</v>
      </c>
      <c r="D48" s="17">
        <f t="shared" si="8"/>
        <v>15.841999999999999</v>
      </c>
      <c r="E48" s="17">
        <f t="shared" si="11"/>
        <v>15.841999999999999</v>
      </c>
      <c r="F48" s="17"/>
      <c r="G48" s="25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>
        <v>1.2190000000000001</v>
      </c>
      <c r="V48" s="17"/>
      <c r="W48" s="17"/>
      <c r="X48" s="17">
        <v>3.5379999999999998</v>
      </c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>
        <v>0.40600000000000003</v>
      </c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25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>
        <v>1.9890000000000001</v>
      </c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>
        <v>8.69</v>
      </c>
    </row>
    <row r="49" spans="1:240" ht="13.5" customHeight="1">
      <c r="A49" s="15" t="s">
        <v>67</v>
      </c>
      <c r="B49" s="54" t="s">
        <v>68</v>
      </c>
      <c r="C49" s="16" t="s">
        <v>20</v>
      </c>
      <c r="D49" s="17">
        <f t="shared" si="8"/>
        <v>0</v>
      </c>
      <c r="E49" s="17">
        <f>SUM(G49:IF49)-F49</f>
        <v>0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28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</row>
    <row r="50" spans="1:240" ht="13.5" customHeight="1">
      <c r="A50" s="15"/>
      <c r="B50" s="54"/>
      <c r="C50" s="16" t="s">
        <v>17</v>
      </c>
      <c r="D50" s="17">
        <f t="shared" si="8"/>
        <v>0</v>
      </c>
      <c r="E50" s="17">
        <f>SUM(G50:IF50)-F50</f>
        <v>0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</row>
    <row r="51" spans="1:240" ht="13.5" customHeight="1">
      <c r="A51" s="15" t="s">
        <v>69</v>
      </c>
      <c r="B51" s="54" t="s">
        <v>70</v>
      </c>
      <c r="C51" s="16" t="s">
        <v>40</v>
      </c>
      <c r="D51" s="17">
        <f t="shared" si="8"/>
        <v>7</v>
      </c>
      <c r="E51" s="17">
        <f t="shared" si="11"/>
        <v>7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>
        <v>2</v>
      </c>
      <c r="BU51" s="17">
        <v>5</v>
      </c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</row>
    <row r="52" spans="1:240" ht="13.5" customHeight="1">
      <c r="A52" s="15"/>
      <c r="B52" s="54"/>
      <c r="C52" s="16" t="s">
        <v>17</v>
      </c>
      <c r="D52" s="17">
        <f t="shared" si="8"/>
        <v>47.174999999999997</v>
      </c>
      <c r="E52" s="17">
        <f t="shared" si="11"/>
        <v>47.174999999999997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>
        <v>13.48</v>
      </c>
      <c r="BU52" s="17">
        <v>33.695</v>
      </c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 t="s">
        <v>71</v>
      </c>
      <c r="B53" s="53" t="s">
        <v>72</v>
      </c>
      <c r="C53" s="16" t="s">
        <v>40</v>
      </c>
      <c r="D53" s="17">
        <f t="shared" si="8"/>
        <v>0</v>
      </c>
      <c r="E53" s="17">
        <f t="shared" si="11"/>
        <v>0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2.75" customHeight="1">
      <c r="A54" s="15"/>
      <c r="B54" s="53"/>
      <c r="C54" s="16" t="s">
        <v>17</v>
      </c>
      <c r="D54" s="17">
        <f t="shared" si="8"/>
        <v>0</v>
      </c>
      <c r="E54" s="17">
        <f t="shared" si="11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 t="s">
        <v>73</v>
      </c>
      <c r="B55" s="54" t="s">
        <v>74</v>
      </c>
      <c r="C55" s="16" t="s">
        <v>75</v>
      </c>
      <c r="D55" s="17">
        <f t="shared" si="8"/>
        <v>0</v>
      </c>
      <c r="E55" s="17">
        <f t="shared" si="11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/>
      <c r="B56" s="54"/>
      <c r="C56" s="16" t="s">
        <v>17</v>
      </c>
      <c r="D56" s="17">
        <f t="shared" si="8"/>
        <v>0</v>
      </c>
      <c r="E56" s="17">
        <f t="shared" si="11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 t="s">
        <v>76</v>
      </c>
      <c r="B57" s="54" t="s">
        <v>77</v>
      </c>
      <c r="C57" s="16" t="s">
        <v>40</v>
      </c>
      <c r="D57" s="17">
        <f t="shared" si="8"/>
        <v>0</v>
      </c>
      <c r="E57" s="17">
        <f t="shared" si="11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/>
      <c r="B58" s="54"/>
      <c r="C58" s="16" t="s">
        <v>17</v>
      </c>
      <c r="D58" s="17">
        <f t="shared" si="8"/>
        <v>0</v>
      </c>
      <c r="E58" s="17">
        <f t="shared" si="11"/>
        <v>0</v>
      </c>
      <c r="F58" s="22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 t="s">
        <v>78</v>
      </c>
      <c r="B59" s="54" t="s">
        <v>79</v>
      </c>
      <c r="C59" s="16" t="s">
        <v>40</v>
      </c>
      <c r="D59" s="17">
        <f t="shared" si="8"/>
        <v>0</v>
      </c>
      <c r="E59" s="17">
        <f t="shared" si="11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/>
      <c r="B60" s="54"/>
      <c r="C60" s="16" t="s">
        <v>17</v>
      </c>
      <c r="D60" s="17">
        <f t="shared" si="8"/>
        <v>0</v>
      </c>
      <c r="E60" s="17">
        <f t="shared" si="11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 t="s">
        <v>80</v>
      </c>
      <c r="B61" s="54" t="s">
        <v>81</v>
      </c>
      <c r="C61" s="16" t="s">
        <v>82</v>
      </c>
      <c r="D61" s="17">
        <f t="shared" si="8"/>
        <v>0</v>
      </c>
      <c r="E61" s="17">
        <f t="shared" si="11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/>
      <c r="B62" s="54"/>
      <c r="C62" s="16" t="s">
        <v>17</v>
      </c>
      <c r="D62" s="17">
        <f t="shared" si="8"/>
        <v>0</v>
      </c>
      <c r="E62" s="17">
        <f t="shared" si="11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 t="s">
        <v>83</v>
      </c>
      <c r="B63" s="54" t="s">
        <v>84</v>
      </c>
      <c r="C63" s="16" t="s">
        <v>75</v>
      </c>
      <c r="D63" s="17">
        <f t="shared" si="8"/>
        <v>0</v>
      </c>
      <c r="E63" s="17">
        <f t="shared" si="11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/>
      <c r="B64" s="54"/>
      <c r="C64" s="16" t="s">
        <v>17</v>
      </c>
      <c r="D64" s="17">
        <f t="shared" si="8"/>
        <v>0</v>
      </c>
      <c r="E64" s="17">
        <f t="shared" si="11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s="2" customFormat="1" ht="15" customHeight="1">
      <c r="A65" s="41" t="s">
        <v>85</v>
      </c>
      <c r="B65" s="12" t="s">
        <v>86</v>
      </c>
      <c r="C65" s="13" t="s">
        <v>17</v>
      </c>
      <c r="D65" s="23">
        <f>E65+F65</f>
        <v>296.49299999999999</v>
      </c>
      <c r="E65" s="23">
        <f>E67+E77+E79</f>
        <v>296.49299999999999</v>
      </c>
      <c r="F65" s="23">
        <v>0</v>
      </c>
      <c r="G65" s="23">
        <f t="shared" ref="G65:BU65" si="12">G67+G77+G79</f>
        <v>0</v>
      </c>
      <c r="H65" s="23">
        <f t="shared" si="12"/>
        <v>0</v>
      </c>
      <c r="I65" s="23">
        <f t="shared" si="12"/>
        <v>0</v>
      </c>
      <c r="J65" s="23">
        <f t="shared" si="12"/>
        <v>0</v>
      </c>
      <c r="K65" s="23">
        <f t="shared" si="12"/>
        <v>0</v>
      </c>
      <c r="L65" s="23">
        <f t="shared" si="12"/>
        <v>0</v>
      </c>
      <c r="M65" s="23">
        <f t="shared" si="12"/>
        <v>0</v>
      </c>
      <c r="N65" s="23">
        <f t="shared" si="12"/>
        <v>0</v>
      </c>
      <c r="O65" s="23">
        <f t="shared" si="12"/>
        <v>0</v>
      </c>
      <c r="P65" s="23">
        <f t="shared" si="12"/>
        <v>0</v>
      </c>
      <c r="Q65" s="23">
        <f t="shared" si="12"/>
        <v>0</v>
      </c>
      <c r="R65" s="23">
        <f t="shared" si="12"/>
        <v>0</v>
      </c>
      <c r="S65" s="23">
        <f t="shared" si="12"/>
        <v>0</v>
      </c>
      <c r="T65" s="23">
        <f t="shared" si="12"/>
        <v>0</v>
      </c>
      <c r="U65" s="23">
        <f t="shared" si="12"/>
        <v>0</v>
      </c>
      <c r="V65" s="23">
        <f t="shared" si="12"/>
        <v>0</v>
      </c>
      <c r="W65" s="23">
        <f t="shared" si="12"/>
        <v>0</v>
      </c>
      <c r="X65" s="23">
        <f t="shared" si="12"/>
        <v>0</v>
      </c>
      <c r="Y65" s="23">
        <f t="shared" si="12"/>
        <v>0</v>
      </c>
      <c r="Z65" s="23">
        <f t="shared" si="12"/>
        <v>0</v>
      </c>
      <c r="AA65" s="23">
        <f t="shared" si="12"/>
        <v>0</v>
      </c>
      <c r="AB65" s="23">
        <f t="shared" si="12"/>
        <v>0</v>
      </c>
      <c r="AC65" s="23">
        <f t="shared" si="12"/>
        <v>0</v>
      </c>
      <c r="AD65" s="23">
        <f t="shared" si="12"/>
        <v>0</v>
      </c>
      <c r="AE65" s="23">
        <f t="shared" si="12"/>
        <v>3.4580000000000002</v>
      </c>
      <c r="AF65" s="23">
        <f t="shared" si="12"/>
        <v>0</v>
      </c>
      <c r="AG65" s="23">
        <f t="shared" si="12"/>
        <v>0</v>
      </c>
      <c r="AH65" s="23">
        <f t="shared" si="12"/>
        <v>3.7679999999999998</v>
      </c>
      <c r="AI65" s="23">
        <f t="shared" si="12"/>
        <v>0</v>
      </c>
      <c r="AJ65" s="23">
        <f t="shared" si="12"/>
        <v>3.363</v>
      </c>
      <c r="AK65" s="23">
        <f t="shared" si="12"/>
        <v>0</v>
      </c>
      <c r="AL65" s="23">
        <f t="shared" si="12"/>
        <v>0</v>
      </c>
      <c r="AM65" s="23">
        <f t="shared" si="12"/>
        <v>0</v>
      </c>
      <c r="AN65" s="23">
        <f t="shared" si="12"/>
        <v>0</v>
      </c>
      <c r="AO65" s="23">
        <f t="shared" si="12"/>
        <v>0</v>
      </c>
      <c r="AP65" s="23">
        <f t="shared" si="12"/>
        <v>0</v>
      </c>
      <c r="AQ65" s="23">
        <f t="shared" si="12"/>
        <v>0</v>
      </c>
      <c r="AR65" s="23">
        <f t="shared" si="12"/>
        <v>0</v>
      </c>
      <c r="AS65" s="23">
        <f t="shared" si="12"/>
        <v>0</v>
      </c>
      <c r="AT65" s="23">
        <f t="shared" si="12"/>
        <v>0</v>
      </c>
      <c r="AU65" s="23">
        <f t="shared" si="12"/>
        <v>0</v>
      </c>
      <c r="AV65" s="23">
        <f t="shared" si="12"/>
        <v>13.835000000000001</v>
      </c>
      <c r="AW65" s="23">
        <f t="shared" si="12"/>
        <v>0</v>
      </c>
      <c r="AX65" s="23">
        <f t="shared" si="12"/>
        <v>0</v>
      </c>
      <c r="AY65" s="23">
        <f t="shared" si="12"/>
        <v>0</v>
      </c>
      <c r="AZ65" s="23">
        <f t="shared" si="12"/>
        <v>0</v>
      </c>
      <c r="BA65" s="23">
        <f t="shared" si="12"/>
        <v>0</v>
      </c>
      <c r="BB65" s="23">
        <f t="shared" si="12"/>
        <v>0</v>
      </c>
      <c r="BC65" s="23">
        <f t="shared" si="12"/>
        <v>0</v>
      </c>
      <c r="BD65" s="23">
        <f t="shared" si="12"/>
        <v>0</v>
      </c>
      <c r="BE65" s="23">
        <f t="shared" si="12"/>
        <v>0</v>
      </c>
      <c r="BF65" s="23">
        <f>BF67+BF77+BF79</f>
        <v>0</v>
      </c>
      <c r="BG65" s="23">
        <f t="shared" si="12"/>
        <v>16.068000000000001</v>
      </c>
      <c r="BH65" s="23">
        <f t="shared" si="12"/>
        <v>0</v>
      </c>
      <c r="BI65" s="23">
        <f t="shared" si="12"/>
        <v>0</v>
      </c>
      <c r="BJ65" s="23">
        <f t="shared" si="12"/>
        <v>0</v>
      </c>
      <c r="BK65" s="23">
        <f t="shared" si="12"/>
        <v>0</v>
      </c>
      <c r="BL65" s="23">
        <f t="shared" si="12"/>
        <v>0</v>
      </c>
      <c r="BM65" s="23">
        <f t="shared" si="12"/>
        <v>0.92</v>
      </c>
      <c r="BN65" s="23">
        <f t="shared" si="12"/>
        <v>0</v>
      </c>
      <c r="BO65" s="23">
        <f t="shared" si="12"/>
        <v>0</v>
      </c>
      <c r="BP65" s="23">
        <f t="shared" si="12"/>
        <v>0</v>
      </c>
      <c r="BQ65" s="23">
        <f t="shared" si="12"/>
        <v>0</v>
      </c>
      <c r="BR65" s="23">
        <f t="shared" si="12"/>
        <v>0</v>
      </c>
      <c r="BS65" s="23">
        <f t="shared" si="12"/>
        <v>0</v>
      </c>
      <c r="BT65" s="23">
        <f t="shared" si="12"/>
        <v>0</v>
      </c>
      <c r="BU65" s="23">
        <f t="shared" si="12"/>
        <v>0</v>
      </c>
      <c r="BV65" s="23">
        <f t="shared" ref="BV65:EG65" si="13">BV67+BV77+BV79</f>
        <v>0</v>
      </c>
      <c r="BW65" s="23">
        <f t="shared" si="13"/>
        <v>0</v>
      </c>
      <c r="BX65" s="23">
        <f t="shared" si="13"/>
        <v>0</v>
      </c>
      <c r="BY65" s="23">
        <f t="shared" si="13"/>
        <v>0</v>
      </c>
      <c r="BZ65" s="23">
        <f t="shared" si="13"/>
        <v>0</v>
      </c>
      <c r="CA65" s="23">
        <f t="shared" si="13"/>
        <v>0</v>
      </c>
      <c r="CB65" s="23">
        <f t="shared" si="13"/>
        <v>0</v>
      </c>
      <c r="CC65" s="23">
        <f t="shared" si="13"/>
        <v>0</v>
      </c>
      <c r="CD65" s="23">
        <f t="shared" si="13"/>
        <v>0</v>
      </c>
      <c r="CE65" s="23">
        <f t="shared" si="13"/>
        <v>0</v>
      </c>
      <c r="CF65" s="23">
        <f t="shared" si="13"/>
        <v>0</v>
      </c>
      <c r="CG65" s="23">
        <f t="shared" si="13"/>
        <v>0</v>
      </c>
      <c r="CH65" s="23">
        <f t="shared" si="13"/>
        <v>0</v>
      </c>
      <c r="CI65" s="23">
        <f t="shared" si="13"/>
        <v>0</v>
      </c>
      <c r="CJ65" s="23">
        <f t="shared" si="13"/>
        <v>0</v>
      </c>
      <c r="CK65" s="23">
        <f t="shared" si="13"/>
        <v>0</v>
      </c>
      <c r="CL65" s="23">
        <f t="shared" si="13"/>
        <v>0</v>
      </c>
      <c r="CM65" s="23">
        <f t="shared" si="13"/>
        <v>0</v>
      </c>
      <c r="CN65" s="23">
        <f t="shared" si="13"/>
        <v>0</v>
      </c>
      <c r="CO65" s="23">
        <f t="shared" si="13"/>
        <v>0</v>
      </c>
      <c r="CP65" s="23">
        <f t="shared" si="13"/>
        <v>7.3630000000000004</v>
      </c>
      <c r="CQ65" s="23">
        <f t="shared" si="13"/>
        <v>0.52600000000000002</v>
      </c>
      <c r="CR65" s="23">
        <f t="shared" si="13"/>
        <v>0</v>
      </c>
      <c r="CS65" s="23">
        <f t="shared" si="13"/>
        <v>0</v>
      </c>
      <c r="CT65" s="23">
        <f t="shared" si="13"/>
        <v>0</v>
      </c>
      <c r="CU65" s="23">
        <f t="shared" si="13"/>
        <v>0</v>
      </c>
      <c r="CV65" s="23">
        <f t="shared" si="13"/>
        <v>0</v>
      </c>
      <c r="CW65" s="23">
        <f t="shared" si="13"/>
        <v>0</v>
      </c>
      <c r="CX65" s="23">
        <f t="shared" si="13"/>
        <v>0</v>
      </c>
      <c r="CY65" s="23">
        <f t="shared" si="13"/>
        <v>0</v>
      </c>
      <c r="CZ65" s="23">
        <f t="shared" si="13"/>
        <v>0</v>
      </c>
      <c r="DA65" s="23">
        <f t="shared" si="13"/>
        <v>0</v>
      </c>
      <c r="DB65" s="23">
        <f t="shared" si="13"/>
        <v>1.2070000000000001</v>
      </c>
      <c r="DC65" s="23">
        <f t="shared" si="13"/>
        <v>0</v>
      </c>
      <c r="DD65" s="23">
        <f t="shared" si="13"/>
        <v>0</v>
      </c>
      <c r="DE65" s="23">
        <f t="shared" si="13"/>
        <v>0</v>
      </c>
      <c r="DF65" s="23">
        <f t="shared" si="13"/>
        <v>0</v>
      </c>
      <c r="DG65" s="23">
        <f t="shared" si="13"/>
        <v>0</v>
      </c>
      <c r="DH65" s="23">
        <f t="shared" si="13"/>
        <v>0</v>
      </c>
      <c r="DI65" s="23">
        <f t="shared" si="13"/>
        <v>0</v>
      </c>
      <c r="DJ65" s="23">
        <f t="shared" si="13"/>
        <v>0</v>
      </c>
      <c r="DK65" s="23">
        <f t="shared" si="13"/>
        <v>0</v>
      </c>
      <c r="DL65" s="23">
        <f t="shared" si="13"/>
        <v>9.6490000000000009</v>
      </c>
      <c r="DM65" s="23">
        <f t="shared" si="13"/>
        <v>0</v>
      </c>
      <c r="DN65" s="23">
        <f t="shared" si="13"/>
        <v>0</v>
      </c>
      <c r="DO65" s="23">
        <f t="shared" si="13"/>
        <v>6.726</v>
      </c>
      <c r="DP65" s="23">
        <f t="shared" si="13"/>
        <v>0</v>
      </c>
      <c r="DQ65" s="23">
        <f t="shared" si="13"/>
        <v>0</v>
      </c>
      <c r="DR65" s="23">
        <f t="shared" si="13"/>
        <v>0</v>
      </c>
      <c r="DS65" s="23">
        <f t="shared" si="13"/>
        <v>0</v>
      </c>
      <c r="DT65" s="23">
        <f t="shared" si="13"/>
        <v>0</v>
      </c>
      <c r="DU65" s="23">
        <f t="shared" si="13"/>
        <v>0</v>
      </c>
      <c r="DV65" s="23">
        <f t="shared" si="13"/>
        <v>0</v>
      </c>
      <c r="DW65" s="23">
        <f t="shared" si="13"/>
        <v>0</v>
      </c>
      <c r="DX65" s="23">
        <f t="shared" si="13"/>
        <v>0</v>
      </c>
      <c r="DY65" s="23">
        <f>DY67+DY77+DY79</f>
        <v>6.2859999999999996</v>
      </c>
      <c r="DZ65" s="23">
        <f t="shared" si="13"/>
        <v>0</v>
      </c>
      <c r="EA65" s="23">
        <f t="shared" si="13"/>
        <v>0</v>
      </c>
      <c r="EB65" s="23">
        <f t="shared" si="13"/>
        <v>0</v>
      </c>
      <c r="EC65" s="23">
        <f t="shared" si="13"/>
        <v>0</v>
      </c>
      <c r="ED65" s="23">
        <f t="shared" si="13"/>
        <v>0</v>
      </c>
      <c r="EE65" s="23">
        <f t="shared" si="13"/>
        <v>0</v>
      </c>
      <c r="EF65" s="23">
        <f t="shared" si="13"/>
        <v>0</v>
      </c>
      <c r="EG65" s="23">
        <f t="shared" si="13"/>
        <v>0</v>
      </c>
      <c r="EH65" s="23">
        <f t="shared" ref="EH65:GV65" si="14">EH67+EH77+EH79</f>
        <v>0</v>
      </c>
      <c r="EI65" s="23">
        <f t="shared" si="14"/>
        <v>0</v>
      </c>
      <c r="EJ65" s="23">
        <f t="shared" si="14"/>
        <v>0</v>
      </c>
      <c r="EK65" s="23">
        <f t="shared" si="14"/>
        <v>0</v>
      </c>
      <c r="EL65" s="23">
        <f t="shared" si="14"/>
        <v>1.238</v>
      </c>
      <c r="EM65" s="23">
        <f t="shared" si="14"/>
        <v>0.92</v>
      </c>
      <c r="EN65" s="23">
        <f t="shared" si="14"/>
        <v>0</v>
      </c>
      <c r="EO65" s="23">
        <f t="shared" si="14"/>
        <v>0</v>
      </c>
      <c r="EP65" s="23">
        <f t="shared" si="14"/>
        <v>4.202</v>
      </c>
      <c r="EQ65" s="23">
        <f t="shared" si="14"/>
        <v>0</v>
      </c>
      <c r="ER65" s="23">
        <f t="shared" si="14"/>
        <v>0</v>
      </c>
      <c r="ES65" s="23">
        <f t="shared" si="14"/>
        <v>0</v>
      </c>
      <c r="ET65" s="23">
        <f t="shared" si="14"/>
        <v>0</v>
      </c>
      <c r="EU65" s="23">
        <f t="shared" si="14"/>
        <v>0</v>
      </c>
      <c r="EV65" s="23">
        <f t="shared" si="14"/>
        <v>0</v>
      </c>
      <c r="EW65" s="23">
        <f t="shared" si="14"/>
        <v>0</v>
      </c>
      <c r="EX65" s="23">
        <f t="shared" si="14"/>
        <v>0</v>
      </c>
      <c r="EY65" s="23">
        <f t="shared" si="14"/>
        <v>0</v>
      </c>
      <c r="EZ65" s="23">
        <f t="shared" si="14"/>
        <v>0</v>
      </c>
      <c r="FA65" s="23">
        <f t="shared" si="14"/>
        <v>0</v>
      </c>
      <c r="FB65" s="23">
        <f t="shared" si="14"/>
        <v>0</v>
      </c>
      <c r="FC65" s="23">
        <f t="shared" si="14"/>
        <v>0</v>
      </c>
      <c r="FD65" s="23">
        <f t="shared" si="14"/>
        <v>0</v>
      </c>
      <c r="FE65" s="23">
        <f t="shared" si="14"/>
        <v>0</v>
      </c>
      <c r="FF65" s="23">
        <f t="shared" si="14"/>
        <v>0</v>
      </c>
      <c r="FG65" s="23">
        <f t="shared" si="14"/>
        <v>0</v>
      </c>
      <c r="FH65" s="23">
        <f t="shared" si="14"/>
        <v>0</v>
      </c>
      <c r="FI65" s="23">
        <f t="shared" si="14"/>
        <v>0</v>
      </c>
      <c r="FJ65" s="23">
        <f t="shared" si="14"/>
        <v>0</v>
      </c>
      <c r="FK65" s="23">
        <f t="shared" si="14"/>
        <v>0</v>
      </c>
      <c r="FL65" s="23">
        <f t="shared" si="14"/>
        <v>33.965000000000003</v>
      </c>
      <c r="FM65" s="23">
        <f t="shared" si="14"/>
        <v>7.67</v>
      </c>
      <c r="FN65" s="23">
        <f t="shared" si="14"/>
        <v>0</v>
      </c>
      <c r="FO65" s="23">
        <f t="shared" si="14"/>
        <v>5.0449999999999999</v>
      </c>
      <c r="FP65" s="23">
        <f t="shared" si="14"/>
        <v>0</v>
      </c>
      <c r="FQ65" s="23">
        <f t="shared" si="14"/>
        <v>0</v>
      </c>
      <c r="FR65" s="23">
        <f t="shared" si="14"/>
        <v>0</v>
      </c>
      <c r="FS65" s="23">
        <f t="shared" si="14"/>
        <v>0</v>
      </c>
      <c r="FT65" s="23">
        <f t="shared" si="14"/>
        <v>0</v>
      </c>
      <c r="FU65" s="23">
        <f t="shared" si="14"/>
        <v>0</v>
      </c>
      <c r="FV65" s="23">
        <f t="shared" si="14"/>
        <v>0</v>
      </c>
      <c r="FW65" s="23">
        <f t="shared" si="14"/>
        <v>0</v>
      </c>
      <c r="FX65" s="23">
        <f t="shared" si="14"/>
        <v>2.351</v>
      </c>
      <c r="FY65" s="23">
        <f t="shared" si="14"/>
        <v>0</v>
      </c>
      <c r="FZ65" s="23">
        <f t="shared" si="14"/>
        <v>0</v>
      </c>
      <c r="GA65" s="23">
        <f t="shared" si="14"/>
        <v>0</v>
      </c>
      <c r="GB65" s="23">
        <f t="shared" si="14"/>
        <v>0</v>
      </c>
      <c r="GC65" s="23">
        <f t="shared" si="14"/>
        <v>0</v>
      </c>
      <c r="GD65" s="23">
        <f t="shared" si="14"/>
        <v>13.532</v>
      </c>
      <c r="GE65" s="23">
        <f t="shared" si="14"/>
        <v>0</v>
      </c>
      <c r="GF65" s="23">
        <f t="shared" si="14"/>
        <v>0</v>
      </c>
      <c r="GG65" s="23">
        <f t="shared" si="14"/>
        <v>0</v>
      </c>
      <c r="GH65" s="23">
        <f t="shared" si="14"/>
        <v>0</v>
      </c>
      <c r="GI65" s="23">
        <f t="shared" si="14"/>
        <v>0</v>
      </c>
      <c r="GJ65" s="23">
        <f t="shared" si="14"/>
        <v>0</v>
      </c>
      <c r="GK65" s="23">
        <f t="shared" si="14"/>
        <v>0</v>
      </c>
      <c r="GL65" s="23">
        <f t="shared" si="14"/>
        <v>0</v>
      </c>
      <c r="GM65" s="23">
        <f t="shared" si="14"/>
        <v>0</v>
      </c>
      <c r="GN65" s="23">
        <f t="shared" si="14"/>
        <v>0</v>
      </c>
      <c r="GO65" s="23">
        <f t="shared" si="14"/>
        <v>0</v>
      </c>
      <c r="GP65" s="23">
        <f t="shared" si="14"/>
        <v>0</v>
      </c>
      <c r="GQ65" s="23">
        <f t="shared" si="14"/>
        <v>0</v>
      </c>
      <c r="GR65" s="23">
        <f t="shared" si="14"/>
        <v>0</v>
      </c>
      <c r="GS65" s="23">
        <f t="shared" si="14"/>
        <v>0</v>
      </c>
      <c r="GT65" s="23">
        <f t="shared" si="14"/>
        <v>0</v>
      </c>
      <c r="GU65" s="23">
        <f t="shared" si="14"/>
        <v>0</v>
      </c>
      <c r="GV65" s="23">
        <f t="shared" si="14"/>
        <v>1.978</v>
      </c>
      <c r="GW65" s="23">
        <f t="shared" ref="GW65:IF65" si="15">GW67+GW77+GW79</f>
        <v>0</v>
      </c>
      <c r="GX65" s="23">
        <f t="shared" si="15"/>
        <v>0</v>
      </c>
      <c r="GY65" s="23">
        <f t="shared" si="15"/>
        <v>0</v>
      </c>
      <c r="GZ65" s="23">
        <f t="shared" si="15"/>
        <v>0.74199999999999999</v>
      </c>
      <c r="HA65" s="23">
        <f t="shared" si="15"/>
        <v>0</v>
      </c>
      <c r="HB65" s="23">
        <f t="shared" si="15"/>
        <v>0</v>
      </c>
      <c r="HC65" s="23">
        <f t="shared" si="15"/>
        <v>0.92</v>
      </c>
      <c r="HD65" s="23">
        <f t="shared" si="15"/>
        <v>0.68100000000000005</v>
      </c>
      <c r="HE65" s="23">
        <f t="shared" si="15"/>
        <v>0</v>
      </c>
      <c r="HF65" s="23">
        <f t="shared" si="15"/>
        <v>0</v>
      </c>
      <c r="HG65" s="23">
        <f t="shared" si="15"/>
        <v>0</v>
      </c>
      <c r="HH65" s="23">
        <f t="shared" si="15"/>
        <v>0</v>
      </c>
      <c r="HI65" s="23">
        <f t="shared" si="15"/>
        <v>0</v>
      </c>
      <c r="HJ65" s="23">
        <f t="shared" si="15"/>
        <v>0</v>
      </c>
      <c r="HK65" s="23">
        <f t="shared" si="15"/>
        <v>0</v>
      </c>
      <c r="HL65" s="23">
        <f t="shared" si="15"/>
        <v>0</v>
      </c>
      <c r="HM65" s="23">
        <f t="shared" si="15"/>
        <v>0</v>
      </c>
      <c r="HN65" s="23">
        <f t="shared" si="15"/>
        <v>0</v>
      </c>
      <c r="HO65" s="23">
        <f t="shared" si="15"/>
        <v>148.71800000000002</v>
      </c>
      <c r="HP65" s="23">
        <f t="shared" si="15"/>
        <v>0</v>
      </c>
      <c r="HQ65" s="23">
        <f t="shared" si="15"/>
        <v>0</v>
      </c>
      <c r="HR65" s="23">
        <f t="shared" si="15"/>
        <v>0</v>
      </c>
      <c r="HS65" s="23">
        <f t="shared" si="15"/>
        <v>0</v>
      </c>
      <c r="HT65" s="23">
        <f t="shared" si="15"/>
        <v>0</v>
      </c>
      <c r="HU65" s="23">
        <f t="shared" si="15"/>
        <v>0</v>
      </c>
      <c r="HV65" s="23">
        <f t="shared" si="15"/>
        <v>0</v>
      </c>
      <c r="HW65" s="23">
        <f t="shared" si="15"/>
        <v>0</v>
      </c>
      <c r="HX65" s="23">
        <f t="shared" si="15"/>
        <v>0</v>
      </c>
      <c r="HY65" s="23">
        <f t="shared" si="15"/>
        <v>0</v>
      </c>
      <c r="HZ65" s="23">
        <f t="shared" si="15"/>
        <v>0</v>
      </c>
      <c r="IA65" s="23">
        <f t="shared" si="15"/>
        <v>0</v>
      </c>
      <c r="IB65" s="23">
        <f t="shared" si="15"/>
        <v>0</v>
      </c>
      <c r="IC65" s="23">
        <f t="shared" si="15"/>
        <v>0</v>
      </c>
      <c r="ID65" s="23">
        <f t="shared" si="15"/>
        <v>0</v>
      </c>
      <c r="IE65" s="23">
        <f t="shared" si="15"/>
        <v>0</v>
      </c>
      <c r="IF65" s="23">
        <f t="shared" si="15"/>
        <v>1.3620000000000001</v>
      </c>
    </row>
    <row r="66" spans="1:240" ht="13.5" customHeight="1">
      <c r="A66" s="15" t="s">
        <v>87</v>
      </c>
      <c r="B66" s="53" t="s">
        <v>88</v>
      </c>
      <c r="C66" s="16" t="s">
        <v>45</v>
      </c>
      <c r="D66" s="24">
        <f>E66+F66</f>
        <v>0.19900000000000004</v>
      </c>
      <c r="E66" s="24">
        <f>E68+E70+E72+E74</f>
        <v>0.19900000000000004</v>
      </c>
      <c r="F66" s="24"/>
      <c r="G66" s="24">
        <f t="shared" ref="G66:BU67" si="16">G68+G70+G72+G74</f>
        <v>0</v>
      </c>
      <c r="H66" s="24">
        <f t="shared" si="16"/>
        <v>0</v>
      </c>
      <c r="I66" s="24">
        <f t="shared" si="16"/>
        <v>0</v>
      </c>
      <c r="J66" s="24">
        <f t="shared" si="16"/>
        <v>0</v>
      </c>
      <c r="K66" s="24">
        <f t="shared" ref="K66:M67" si="17">K68+K70+K72+K74</f>
        <v>0</v>
      </c>
      <c r="L66" s="24">
        <f t="shared" si="17"/>
        <v>0</v>
      </c>
      <c r="M66" s="24">
        <f t="shared" si="17"/>
        <v>0</v>
      </c>
      <c r="N66" s="24">
        <f t="shared" si="16"/>
        <v>0</v>
      </c>
      <c r="O66" s="24">
        <f t="shared" si="16"/>
        <v>0</v>
      </c>
      <c r="P66" s="24">
        <f t="shared" si="16"/>
        <v>0</v>
      </c>
      <c r="Q66" s="24">
        <f t="shared" si="16"/>
        <v>0</v>
      </c>
      <c r="R66" s="24">
        <f t="shared" si="16"/>
        <v>0</v>
      </c>
      <c r="S66" s="24">
        <f t="shared" si="16"/>
        <v>0</v>
      </c>
      <c r="T66" s="24">
        <f t="shared" si="16"/>
        <v>0</v>
      </c>
      <c r="U66" s="24">
        <f t="shared" si="16"/>
        <v>0</v>
      </c>
      <c r="V66" s="24">
        <f t="shared" si="16"/>
        <v>0</v>
      </c>
      <c r="W66" s="24">
        <f t="shared" si="16"/>
        <v>0</v>
      </c>
      <c r="X66" s="24">
        <f t="shared" si="16"/>
        <v>0</v>
      </c>
      <c r="Y66" s="24">
        <f t="shared" si="16"/>
        <v>0</v>
      </c>
      <c r="Z66" s="24">
        <f t="shared" si="16"/>
        <v>0</v>
      </c>
      <c r="AA66" s="24">
        <f t="shared" si="16"/>
        <v>0</v>
      </c>
      <c r="AB66" s="24">
        <f t="shared" si="16"/>
        <v>0</v>
      </c>
      <c r="AC66" s="24">
        <f>AC68+AC70+AC72+AC74</f>
        <v>0</v>
      </c>
      <c r="AD66" s="24">
        <f t="shared" si="16"/>
        <v>0</v>
      </c>
      <c r="AE66" s="24">
        <f t="shared" si="16"/>
        <v>4.0000000000000001E-3</v>
      </c>
      <c r="AF66" s="24">
        <f t="shared" si="16"/>
        <v>0</v>
      </c>
      <c r="AG66" s="24">
        <f t="shared" si="16"/>
        <v>0</v>
      </c>
      <c r="AH66" s="24">
        <f t="shared" si="16"/>
        <v>3.0000000000000001E-3</v>
      </c>
      <c r="AI66" s="24">
        <f t="shared" si="16"/>
        <v>0</v>
      </c>
      <c r="AJ66" s="24">
        <f t="shared" si="16"/>
        <v>4.0000000000000001E-3</v>
      </c>
      <c r="AK66" s="24">
        <f t="shared" si="16"/>
        <v>0</v>
      </c>
      <c r="AL66" s="24">
        <f t="shared" si="16"/>
        <v>0</v>
      </c>
      <c r="AM66" s="24">
        <f t="shared" si="16"/>
        <v>0</v>
      </c>
      <c r="AN66" s="24">
        <f t="shared" si="16"/>
        <v>0</v>
      </c>
      <c r="AO66" s="24">
        <f t="shared" si="16"/>
        <v>0</v>
      </c>
      <c r="AP66" s="24">
        <f t="shared" si="16"/>
        <v>0</v>
      </c>
      <c r="AQ66" s="24">
        <f t="shared" si="16"/>
        <v>0</v>
      </c>
      <c r="AR66" s="24">
        <f t="shared" si="16"/>
        <v>0</v>
      </c>
      <c r="AS66" s="24">
        <f t="shared" si="16"/>
        <v>0</v>
      </c>
      <c r="AT66" s="24">
        <f t="shared" si="16"/>
        <v>0</v>
      </c>
      <c r="AU66" s="24">
        <f t="shared" si="16"/>
        <v>0</v>
      </c>
      <c r="AV66" s="24">
        <f t="shared" si="16"/>
        <v>5.0000000000000001E-3</v>
      </c>
      <c r="AW66" s="24">
        <f t="shared" si="16"/>
        <v>0</v>
      </c>
      <c r="AX66" s="24">
        <f t="shared" si="16"/>
        <v>0</v>
      </c>
      <c r="AY66" s="24">
        <f t="shared" si="16"/>
        <v>0</v>
      </c>
      <c r="AZ66" s="24">
        <f t="shared" si="16"/>
        <v>0</v>
      </c>
      <c r="BA66" s="24">
        <f t="shared" si="16"/>
        <v>0</v>
      </c>
      <c r="BB66" s="24">
        <f t="shared" si="16"/>
        <v>0</v>
      </c>
      <c r="BC66" s="24">
        <f t="shared" si="16"/>
        <v>0</v>
      </c>
      <c r="BD66" s="24">
        <f t="shared" si="16"/>
        <v>0</v>
      </c>
      <c r="BE66" s="24">
        <f t="shared" si="16"/>
        <v>0</v>
      </c>
      <c r="BF66" s="24">
        <f>BF68+BF70+BF72+BF74</f>
        <v>0</v>
      </c>
      <c r="BG66" s="24">
        <f t="shared" si="16"/>
        <v>1.0999999999999999E-2</v>
      </c>
      <c r="BH66" s="24">
        <f t="shared" si="16"/>
        <v>0</v>
      </c>
      <c r="BI66" s="24">
        <f t="shared" si="16"/>
        <v>0</v>
      </c>
      <c r="BJ66" s="24">
        <f t="shared" si="16"/>
        <v>0</v>
      </c>
      <c r="BK66" s="24">
        <f t="shared" si="16"/>
        <v>0</v>
      </c>
      <c r="BL66" s="24">
        <f t="shared" si="16"/>
        <v>0</v>
      </c>
      <c r="BM66" s="24">
        <f t="shared" si="16"/>
        <v>1E-3</v>
      </c>
      <c r="BN66" s="24">
        <f t="shared" si="16"/>
        <v>0</v>
      </c>
      <c r="BO66" s="24">
        <f t="shared" si="16"/>
        <v>0</v>
      </c>
      <c r="BP66" s="24">
        <f t="shared" si="16"/>
        <v>0</v>
      </c>
      <c r="BQ66" s="24">
        <f t="shared" si="16"/>
        <v>0</v>
      </c>
      <c r="BR66" s="24">
        <f t="shared" si="16"/>
        <v>0</v>
      </c>
      <c r="BS66" s="24">
        <f t="shared" si="16"/>
        <v>0</v>
      </c>
      <c r="BT66" s="24">
        <f t="shared" si="16"/>
        <v>0</v>
      </c>
      <c r="BU66" s="24">
        <f t="shared" si="16"/>
        <v>0</v>
      </c>
      <c r="BV66" s="24">
        <f t="shared" ref="BV66:EG67" si="18">BV68+BV70+BV72+BV74</f>
        <v>0</v>
      </c>
      <c r="BW66" s="24">
        <f t="shared" si="18"/>
        <v>0</v>
      </c>
      <c r="BX66" s="24">
        <f t="shared" si="18"/>
        <v>0</v>
      </c>
      <c r="BY66" s="24">
        <f t="shared" si="18"/>
        <v>0</v>
      </c>
      <c r="BZ66" s="24">
        <f t="shared" si="18"/>
        <v>0</v>
      </c>
      <c r="CA66" s="24">
        <f t="shared" si="18"/>
        <v>0</v>
      </c>
      <c r="CB66" s="24">
        <f t="shared" si="18"/>
        <v>0</v>
      </c>
      <c r="CC66" s="24">
        <f t="shared" si="18"/>
        <v>0</v>
      </c>
      <c r="CD66" s="24">
        <f t="shared" si="18"/>
        <v>0</v>
      </c>
      <c r="CE66" s="24">
        <f t="shared" si="18"/>
        <v>0</v>
      </c>
      <c r="CF66" s="24">
        <f t="shared" si="18"/>
        <v>0</v>
      </c>
      <c r="CG66" s="24">
        <f t="shared" si="18"/>
        <v>0</v>
      </c>
      <c r="CH66" s="24">
        <f t="shared" si="18"/>
        <v>0</v>
      </c>
      <c r="CI66" s="24">
        <f t="shared" si="18"/>
        <v>0</v>
      </c>
      <c r="CJ66" s="24">
        <f t="shared" si="18"/>
        <v>0</v>
      </c>
      <c r="CK66" s="24">
        <f t="shared" si="18"/>
        <v>0</v>
      </c>
      <c r="CL66" s="24">
        <f t="shared" si="18"/>
        <v>0</v>
      </c>
      <c r="CM66" s="24">
        <f t="shared" si="18"/>
        <v>0</v>
      </c>
      <c r="CN66" s="24">
        <f t="shared" si="18"/>
        <v>0</v>
      </c>
      <c r="CO66" s="24">
        <f t="shared" si="18"/>
        <v>0</v>
      </c>
      <c r="CP66" s="24">
        <f t="shared" si="18"/>
        <v>8.0000000000000002E-3</v>
      </c>
      <c r="CQ66" s="24">
        <f t="shared" si="18"/>
        <v>0</v>
      </c>
      <c r="CR66" s="24">
        <f t="shared" si="18"/>
        <v>0</v>
      </c>
      <c r="CS66" s="24">
        <f t="shared" si="18"/>
        <v>0</v>
      </c>
      <c r="CT66" s="24">
        <f t="shared" si="18"/>
        <v>0</v>
      </c>
      <c r="CU66" s="24">
        <f t="shared" si="18"/>
        <v>0</v>
      </c>
      <c r="CV66" s="24">
        <f t="shared" si="18"/>
        <v>0</v>
      </c>
      <c r="CW66" s="24">
        <f t="shared" si="18"/>
        <v>0</v>
      </c>
      <c r="CX66" s="24">
        <f t="shared" si="18"/>
        <v>0</v>
      </c>
      <c r="CY66" s="24">
        <f t="shared" si="18"/>
        <v>0</v>
      </c>
      <c r="CZ66" s="24">
        <f t="shared" si="18"/>
        <v>0</v>
      </c>
      <c r="DA66" s="24">
        <f t="shared" si="18"/>
        <v>0</v>
      </c>
      <c r="DB66" s="24">
        <f t="shared" si="18"/>
        <v>0</v>
      </c>
      <c r="DC66" s="24">
        <f t="shared" si="18"/>
        <v>0</v>
      </c>
      <c r="DD66" s="24">
        <f t="shared" si="18"/>
        <v>0</v>
      </c>
      <c r="DE66" s="24">
        <f t="shared" si="18"/>
        <v>0</v>
      </c>
      <c r="DF66" s="24">
        <f t="shared" si="18"/>
        <v>0</v>
      </c>
      <c r="DG66" s="24">
        <f t="shared" si="18"/>
        <v>0</v>
      </c>
      <c r="DH66" s="24">
        <f t="shared" si="18"/>
        <v>0</v>
      </c>
      <c r="DI66" s="24">
        <f t="shared" si="18"/>
        <v>0</v>
      </c>
      <c r="DJ66" s="24">
        <f t="shared" si="18"/>
        <v>0</v>
      </c>
      <c r="DK66" s="24">
        <f t="shared" si="18"/>
        <v>0</v>
      </c>
      <c r="DL66" s="24">
        <f t="shared" si="18"/>
        <v>0.01</v>
      </c>
      <c r="DM66" s="24">
        <f t="shared" si="18"/>
        <v>0</v>
      </c>
      <c r="DN66" s="24">
        <f t="shared" si="18"/>
        <v>0</v>
      </c>
      <c r="DO66" s="24">
        <f t="shared" si="18"/>
        <v>8.0000000000000002E-3</v>
      </c>
      <c r="DP66" s="24">
        <f t="shared" si="18"/>
        <v>0</v>
      </c>
      <c r="DQ66" s="24">
        <f t="shared" si="18"/>
        <v>0</v>
      </c>
      <c r="DR66" s="24">
        <f t="shared" si="18"/>
        <v>0</v>
      </c>
      <c r="DS66" s="24">
        <f t="shared" si="18"/>
        <v>0</v>
      </c>
      <c r="DT66" s="24">
        <f t="shared" si="18"/>
        <v>0</v>
      </c>
      <c r="DU66" s="24">
        <f t="shared" si="18"/>
        <v>0</v>
      </c>
      <c r="DV66" s="24">
        <f t="shared" si="18"/>
        <v>0</v>
      </c>
      <c r="DW66" s="24">
        <f t="shared" si="18"/>
        <v>0</v>
      </c>
      <c r="DX66" s="24">
        <f t="shared" si="18"/>
        <v>0</v>
      </c>
      <c r="DY66" s="24">
        <f>DY68+DY70+DY72+DY74</f>
        <v>6.0000000000000001E-3</v>
      </c>
      <c r="DZ66" s="24">
        <f t="shared" si="18"/>
        <v>0</v>
      </c>
      <c r="EA66" s="24">
        <f t="shared" si="18"/>
        <v>0</v>
      </c>
      <c r="EB66" s="24">
        <f t="shared" si="18"/>
        <v>0</v>
      </c>
      <c r="EC66" s="24">
        <f t="shared" si="18"/>
        <v>0</v>
      </c>
      <c r="ED66" s="24">
        <f t="shared" si="18"/>
        <v>0</v>
      </c>
      <c r="EE66" s="24">
        <f t="shared" si="18"/>
        <v>0</v>
      </c>
      <c r="EF66" s="24">
        <f t="shared" si="18"/>
        <v>0</v>
      </c>
      <c r="EG66" s="24">
        <f t="shared" si="18"/>
        <v>0</v>
      </c>
      <c r="EH66" s="24">
        <f t="shared" ref="EH66:GV67" si="19">EH68+EH70+EH72+EH74</f>
        <v>0</v>
      </c>
      <c r="EI66" s="24">
        <f t="shared" si="19"/>
        <v>0</v>
      </c>
      <c r="EJ66" s="24">
        <f t="shared" si="19"/>
        <v>0</v>
      </c>
      <c r="EK66" s="24">
        <f t="shared" si="19"/>
        <v>0</v>
      </c>
      <c r="EL66" s="24">
        <f t="shared" si="19"/>
        <v>1E-3</v>
      </c>
      <c r="EM66" s="24">
        <f t="shared" si="19"/>
        <v>1E-3</v>
      </c>
      <c r="EN66" s="24">
        <f t="shared" si="19"/>
        <v>0</v>
      </c>
      <c r="EO66" s="24">
        <f t="shared" si="19"/>
        <v>0</v>
      </c>
      <c r="EP66" s="24">
        <f t="shared" si="19"/>
        <v>5.0000000000000001E-3</v>
      </c>
      <c r="EQ66" s="24">
        <f t="shared" si="19"/>
        <v>0</v>
      </c>
      <c r="ER66" s="24">
        <f t="shared" si="19"/>
        <v>0</v>
      </c>
      <c r="ES66" s="24">
        <f t="shared" si="19"/>
        <v>0</v>
      </c>
      <c r="ET66" s="24">
        <f t="shared" si="19"/>
        <v>0</v>
      </c>
      <c r="EU66" s="24">
        <f t="shared" si="19"/>
        <v>0</v>
      </c>
      <c r="EV66" s="24">
        <f t="shared" si="19"/>
        <v>0</v>
      </c>
      <c r="EW66" s="24">
        <f t="shared" si="19"/>
        <v>0</v>
      </c>
      <c r="EX66" s="24">
        <f t="shared" si="19"/>
        <v>0</v>
      </c>
      <c r="EY66" s="24">
        <f t="shared" si="19"/>
        <v>0</v>
      </c>
      <c r="EZ66" s="24">
        <f t="shared" si="19"/>
        <v>0</v>
      </c>
      <c r="FA66" s="24">
        <f t="shared" si="19"/>
        <v>0</v>
      </c>
      <c r="FB66" s="24">
        <f t="shared" si="19"/>
        <v>0</v>
      </c>
      <c r="FC66" s="24">
        <f t="shared" si="19"/>
        <v>0</v>
      </c>
      <c r="FD66" s="24">
        <f t="shared" si="19"/>
        <v>0</v>
      </c>
      <c r="FE66" s="24">
        <f t="shared" si="19"/>
        <v>0</v>
      </c>
      <c r="FF66" s="24">
        <f t="shared" si="19"/>
        <v>0</v>
      </c>
      <c r="FG66" s="24">
        <f t="shared" si="19"/>
        <v>0</v>
      </c>
      <c r="FH66" s="24">
        <f>FH68+FH70+FH72+FH74</f>
        <v>0</v>
      </c>
      <c r="FI66" s="24">
        <f>FI68+FI70+FI72+FI74</f>
        <v>0</v>
      </c>
      <c r="FJ66" s="24">
        <f t="shared" si="19"/>
        <v>0</v>
      </c>
      <c r="FK66" s="24">
        <f t="shared" si="19"/>
        <v>0</v>
      </c>
      <c r="FL66" s="24">
        <f>FL68+FL70+FL72+FL74</f>
        <v>0.03</v>
      </c>
      <c r="FM66" s="24">
        <f t="shared" si="19"/>
        <v>5.0000000000000001E-3</v>
      </c>
      <c r="FN66" s="24">
        <f t="shared" si="19"/>
        <v>0</v>
      </c>
      <c r="FO66" s="24">
        <f t="shared" si="19"/>
        <v>6.0000000000000001E-3</v>
      </c>
      <c r="FP66" s="24">
        <f t="shared" si="19"/>
        <v>0</v>
      </c>
      <c r="FQ66" s="24">
        <f t="shared" si="19"/>
        <v>0</v>
      </c>
      <c r="FR66" s="24">
        <f t="shared" si="19"/>
        <v>0</v>
      </c>
      <c r="FS66" s="24">
        <f t="shared" si="19"/>
        <v>0</v>
      </c>
      <c r="FT66" s="24">
        <f t="shared" si="19"/>
        <v>0</v>
      </c>
      <c r="FU66" s="24">
        <f t="shared" si="19"/>
        <v>0</v>
      </c>
      <c r="FV66" s="24">
        <f t="shared" si="19"/>
        <v>0</v>
      </c>
      <c r="FW66" s="24">
        <f t="shared" si="19"/>
        <v>0</v>
      </c>
      <c r="FX66" s="24">
        <f t="shared" si="19"/>
        <v>1E-3</v>
      </c>
      <c r="FY66" s="24">
        <f t="shared" si="19"/>
        <v>0</v>
      </c>
      <c r="FZ66" s="24">
        <f t="shared" si="19"/>
        <v>0</v>
      </c>
      <c r="GA66" s="24">
        <f t="shared" si="19"/>
        <v>0</v>
      </c>
      <c r="GB66" s="24">
        <f t="shared" si="19"/>
        <v>0</v>
      </c>
      <c r="GC66" s="24">
        <f t="shared" si="19"/>
        <v>0</v>
      </c>
      <c r="GD66" s="24">
        <f t="shared" si="19"/>
        <v>1.6E-2</v>
      </c>
      <c r="GE66" s="24">
        <f t="shared" si="19"/>
        <v>0</v>
      </c>
      <c r="GF66" s="24">
        <f t="shared" si="19"/>
        <v>0</v>
      </c>
      <c r="GG66" s="24">
        <f t="shared" si="19"/>
        <v>0</v>
      </c>
      <c r="GH66" s="24">
        <f t="shared" si="19"/>
        <v>0</v>
      </c>
      <c r="GI66" s="24">
        <f t="shared" si="19"/>
        <v>0</v>
      </c>
      <c r="GJ66" s="24">
        <f t="shared" si="19"/>
        <v>0</v>
      </c>
      <c r="GK66" s="24">
        <f t="shared" si="19"/>
        <v>0</v>
      </c>
      <c r="GL66" s="24">
        <f t="shared" si="19"/>
        <v>0</v>
      </c>
      <c r="GM66" s="24">
        <f t="shared" si="19"/>
        <v>0</v>
      </c>
      <c r="GN66" s="24">
        <f t="shared" si="19"/>
        <v>0</v>
      </c>
      <c r="GO66" s="24">
        <f t="shared" si="19"/>
        <v>0</v>
      </c>
      <c r="GP66" s="24">
        <f t="shared" si="19"/>
        <v>0</v>
      </c>
      <c r="GQ66" s="24">
        <f t="shared" si="19"/>
        <v>0</v>
      </c>
      <c r="GR66" s="24">
        <f t="shared" si="19"/>
        <v>0</v>
      </c>
      <c r="GS66" s="24">
        <f t="shared" si="19"/>
        <v>0</v>
      </c>
      <c r="GT66" s="24">
        <f t="shared" si="19"/>
        <v>0</v>
      </c>
      <c r="GU66" s="24">
        <f t="shared" si="19"/>
        <v>0</v>
      </c>
      <c r="GV66" s="24">
        <f t="shared" si="19"/>
        <v>2E-3</v>
      </c>
      <c r="GW66" s="24">
        <f t="shared" ref="GW66:IF67" si="20">GW68+GW70+GW72+GW74</f>
        <v>0</v>
      </c>
      <c r="GX66" s="24">
        <f t="shared" ref="GX66" si="21">GX68+GX70+GX72+GX74</f>
        <v>0</v>
      </c>
      <c r="GY66" s="24">
        <f t="shared" si="20"/>
        <v>0</v>
      </c>
      <c r="GZ66" s="24">
        <f t="shared" si="20"/>
        <v>1E-3</v>
      </c>
      <c r="HA66" s="24">
        <f t="shared" si="20"/>
        <v>0</v>
      </c>
      <c r="HB66" s="24">
        <f t="shared" si="20"/>
        <v>0</v>
      </c>
      <c r="HC66" s="24">
        <f t="shared" si="20"/>
        <v>1E-3</v>
      </c>
      <c r="HD66" s="24">
        <f t="shared" si="20"/>
        <v>0</v>
      </c>
      <c r="HE66" s="24">
        <f t="shared" si="20"/>
        <v>0</v>
      </c>
      <c r="HF66" s="24">
        <f t="shared" si="20"/>
        <v>0</v>
      </c>
      <c r="HG66" s="24">
        <f t="shared" si="20"/>
        <v>0</v>
      </c>
      <c r="HH66" s="24">
        <f t="shared" si="20"/>
        <v>0</v>
      </c>
      <c r="HI66" s="24">
        <f t="shared" si="20"/>
        <v>0</v>
      </c>
      <c r="HJ66" s="24">
        <f t="shared" si="20"/>
        <v>0</v>
      </c>
      <c r="HK66" s="24">
        <f t="shared" si="20"/>
        <v>0</v>
      </c>
      <c r="HL66" s="24">
        <f t="shared" si="20"/>
        <v>0</v>
      </c>
      <c r="HM66" s="24">
        <f t="shared" si="20"/>
        <v>0</v>
      </c>
      <c r="HN66" s="24">
        <f t="shared" si="20"/>
        <v>0</v>
      </c>
      <c r="HO66" s="24">
        <f t="shared" si="20"/>
        <v>7.0000000000000007E-2</v>
      </c>
      <c r="HP66" s="24">
        <f t="shared" si="20"/>
        <v>0</v>
      </c>
      <c r="HQ66" s="24">
        <f t="shared" si="20"/>
        <v>0</v>
      </c>
      <c r="HR66" s="24">
        <f t="shared" si="20"/>
        <v>0</v>
      </c>
      <c r="HS66" s="24">
        <f t="shared" si="20"/>
        <v>0</v>
      </c>
      <c r="HT66" s="24">
        <f t="shared" si="20"/>
        <v>0</v>
      </c>
      <c r="HU66" s="24">
        <f t="shared" si="20"/>
        <v>0</v>
      </c>
      <c r="HV66" s="24">
        <f t="shared" si="20"/>
        <v>0</v>
      </c>
      <c r="HW66" s="24">
        <f t="shared" si="20"/>
        <v>0</v>
      </c>
      <c r="HX66" s="24">
        <f t="shared" si="20"/>
        <v>0</v>
      </c>
      <c r="HY66" s="24">
        <f t="shared" si="20"/>
        <v>0</v>
      </c>
      <c r="HZ66" s="24">
        <f t="shared" si="20"/>
        <v>0</v>
      </c>
      <c r="IA66" s="24">
        <f t="shared" si="20"/>
        <v>0</v>
      </c>
      <c r="IB66" s="24">
        <f t="shared" si="20"/>
        <v>0</v>
      </c>
      <c r="IC66" s="24">
        <f t="shared" si="20"/>
        <v>0</v>
      </c>
      <c r="ID66" s="24">
        <f t="shared" si="20"/>
        <v>0</v>
      </c>
      <c r="IE66" s="24">
        <f t="shared" si="20"/>
        <v>0</v>
      </c>
      <c r="IF66" s="24">
        <f t="shared" si="20"/>
        <v>0</v>
      </c>
    </row>
    <row r="67" spans="1:240" ht="13.5" customHeight="1">
      <c r="A67" s="15"/>
      <c r="B67" s="53"/>
      <c r="C67" s="16" t="s">
        <v>17</v>
      </c>
      <c r="D67" s="24">
        <f t="shared" ref="D67:D78" si="22">E67+F67</f>
        <v>268.80099999999999</v>
      </c>
      <c r="E67" s="24">
        <f>E69+E71+E73+E75</f>
        <v>268.80099999999999</v>
      </c>
      <c r="F67" s="24"/>
      <c r="G67" s="24">
        <f t="shared" si="16"/>
        <v>0</v>
      </c>
      <c r="H67" s="24">
        <f t="shared" si="16"/>
        <v>0</v>
      </c>
      <c r="I67" s="24">
        <f t="shared" si="16"/>
        <v>0</v>
      </c>
      <c r="J67" s="24">
        <f t="shared" si="16"/>
        <v>0</v>
      </c>
      <c r="K67" s="24">
        <f t="shared" si="17"/>
        <v>0</v>
      </c>
      <c r="L67" s="24">
        <f t="shared" si="17"/>
        <v>0</v>
      </c>
      <c r="M67" s="24">
        <f t="shared" si="17"/>
        <v>0</v>
      </c>
      <c r="N67" s="24">
        <f t="shared" si="16"/>
        <v>0</v>
      </c>
      <c r="O67" s="24">
        <f t="shared" si="16"/>
        <v>0</v>
      </c>
      <c r="P67" s="24">
        <f t="shared" si="16"/>
        <v>0</v>
      </c>
      <c r="Q67" s="24">
        <f t="shared" si="16"/>
        <v>0</v>
      </c>
      <c r="R67" s="24">
        <f t="shared" si="16"/>
        <v>0</v>
      </c>
      <c r="S67" s="24">
        <f t="shared" si="16"/>
        <v>0</v>
      </c>
      <c r="T67" s="24">
        <f t="shared" si="16"/>
        <v>0</v>
      </c>
      <c r="U67" s="24">
        <f t="shared" si="16"/>
        <v>0</v>
      </c>
      <c r="V67" s="24">
        <f t="shared" si="16"/>
        <v>0</v>
      </c>
      <c r="W67" s="24">
        <f t="shared" si="16"/>
        <v>0</v>
      </c>
      <c r="X67" s="24">
        <f t="shared" si="16"/>
        <v>0</v>
      </c>
      <c r="Y67" s="24">
        <f t="shared" si="16"/>
        <v>0</v>
      </c>
      <c r="Z67" s="24">
        <f t="shared" si="16"/>
        <v>0</v>
      </c>
      <c r="AA67" s="24">
        <f t="shared" si="16"/>
        <v>0</v>
      </c>
      <c r="AB67" s="24">
        <f t="shared" si="16"/>
        <v>0</v>
      </c>
      <c r="AC67" s="24">
        <f>AC69+AC71+AC73+AC75</f>
        <v>0</v>
      </c>
      <c r="AD67" s="24">
        <f t="shared" si="16"/>
        <v>0</v>
      </c>
      <c r="AE67" s="24">
        <f t="shared" si="16"/>
        <v>2.7770000000000001</v>
      </c>
      <c r="AF67" s="24">
        <f t="shared" si="16"/>
        <v>0</v>
      </c>
      <c r="AG67" s="24">
        <f t="shared" si="16"/>
        <v>0</v>
      </c>
      <c r="AH67" s="24">
        <f t="shared" si="16"/>
        <v>2.5609999999999999</v>
      </c>
      <c r="AI67" s="24">
        <f t="shared" si="16"/>
        <v>0</v>
      </c>
      <c r="AJ67" s="24">
        <f t="shared" si="16"/>
        <v>3.363</v>
      </c>
      <c r="AK67" s="24">
        <f t="shared" si="16"/>
        <v>0</v>
      </c>
      <c r="AL67" s="24">
        <f t="shared" si="16"/>
        <v>0</v>
      </c>
      <c r="AM67" s="24">
        <f t="shared" si="16"/>
        <v>0</v>
      </c>
      <c r="AN67" s="24">
        <f t="shared" si="16"/>
        <v>0</v>
      </c>
      <c r="AO67" s="24">
        <f t="shared" si="16"/>
        <v>0</v>
      </c>
      <c r="AP67" s="24">
        <f t="shared" si="16"/>
        <v>0</v>
      </c>
      <c r="AQ67" s="24">
        <f t="shared" si="16"/>
        <v>0</v>
      </c>
      <c r="AR67" s="24">
        <f t="shared" si="16"/>
        <v>0</v>
      </c>
      <c r="AS67" s="24">
        <f t="shared" si="16"/>
        <v>0</v>
      </c>
      <c r="AT67" s="24">
        <f t="shared" si="16"/>
        <v>0</v>
      </c>
      <c r="AU67" s="24">
        <f t="shared" si="16"/>
        <v>0</v>
      </c>
      <c r="AV67" s="24">
        <f t="shared" si="16"/>
        <v>7.5230000000000006</v>
      </c>
      <c r="AW67" s="24">
        <f t="shared" si="16"/>
        <v>0</v>
      </c>
      <c r="AX67" s="24">
        <f t="shared" si="16"/>
        <v>0</v>
      </c>
      <c r="AY67" s="24">
        <f t="shared" si="16"/>
        <v>0</v>
      </c>
      <c r="AZ67" s="24">
        <f t="shared" si="16"/>
        <v>0</v>
      </c>
      <c r="BA67" s="24">
        <f t="shared" si="16"/>
        <v>0</v>
      </c>
      <c r="BB67" s="24">
        <f t="shared" si="16"/>
        <v>0</v>
      </c>
      <c r="BC67" s="24">
        <f t="shared" si="16"/>
        <v>0</v>
      </c>
      <c r="BD67" s="24">
        <f t="shared" si="16"/>
        <v>0</v>
      </c>
      <c r="BE67" s="24">
        <f t="shared" si="16"/>
        <v>0</v>
      </c>
      <c r="BF67" s="24">
        <f>BF69+BF71+BF73+BF75</f>
        <v>0</v>
      </c>
      <c r="BG67" s="24">
        <f t="shared" si="16"/>
        <v>16.068000000000001</v>
      </c>
      <c r="BH67" s="24">
        <f t="shared" si="16"/>
        <v>0</v>
      </c>
      <c r="BI67" s="24">
        <f t="shared" si="16"/>
        <v>0</v>
      </c>
      <c r="BJ67" s="24">
        <f t="shared" si="16"/>
        <v>0</v>
      </c>
      <c r="BK67" s="24">
        <f t="shared" si="16"/>
        <v>0</v>
      </c>
      <c r="BL67" s="24">
        <f t="shared" si="16"/>
        <v>0</v>
      </c>
      <c r="BM67" s="24">
        <f t="shared" si="16"/>
        <v>0.92</v>
      </c>
      <c r="BN67" s="24">
        <f t="shared" si="16"/>
        <v>0</v>
      </c>
      <c r="BO67" s="24">
        <f t="shared" si="16"/>
        <v>0</v>
      </c>
      <c r="BP67" s="24">
        <f t="shared" si="16"/>
        <v>0</v>
      </c>
      <c r="BQ67" s="24">
        <f t="shared" si="16"/>
        <v>0</v>
      </c>
      <c r="BR67" s="24">
        <f t="shared" si="16"/>
        <v>0</v>
      </c>
      <c r="BS67" s="24">
        <f t="shared" si="16"/>
        <v>0</v>
      </c>
      <c r="BT67" s="24">
        <f t="shared" si="16"/>
        <v>0</v>
      </c>
      <c r="BU67" s="24">
        <f t="shared" si="16"/>
        <v>0</v>
      </c>
      <c r="BV67" s="24">
        <f t="shared" si="18"/>
        <v>0</v>
      </c>
      <c r="BW67" s="24">
        <f t="shared" si="18"/>
        <v>0</v>
      </c>
      <c r="BX67" s="24">
        <f t="shared" si="18"/>
        <v>0</v>
      </c>
      <c r="BY67" s="24">
        <f t="shared" si="18"/>
        <v>0</v>
      </c>
      <c r="BZ67" s="24">
        <f t="shared" si="18"/>
        <v>0</v>
      </c>
      <c r="CA67" s="24">
        <f t="shared" si="18"/>
        <v>0</v>
      </c>
      <c r="CB67" s="24">
        <f t="shared" si="18"/>
        <v>0</v>
      </c>
      <c r="CC67" s="24">
        <f t="shared" si="18"/>
        <v>0</v>
      </c>
      <c r="CD67" s="24">
        <f t="shared" si="18"/>
        <v>0</v>
      </c>
      <c r="CE67" s="24">
        <f t="shared" si="18"/>
        <v>0</v>
      </c>
      <c r="CF67" s="24">
        <f t="shared" si="18"/>
        <v>0</v>
      </c>
      <c r="CG67" s="24">
        <f t="shared" si="18"/>
        <v>0</v>
      </c>
      <c r="CH67" s="24">
        <f t="shared" si="18"/>
        <v>0</v>
      </c>
      <c r="CI67" s="24">
        <f t="shared" si="18"/>
        <v>0</v>
      </c>
      <c r="CJ67" s="24">
        <f t="shared" si="18"/>
        <v>0</v>
      </c>
      <c r="CK67" s="24">
        <f t="shared" si="18"/>
        <v>0</v>
      </c>
      <c r="CL67" s="24">
        <f t="shared" si="18"/>
        <v>0</v>
      </c>
      <c r="CM67" s="24">
        <f t="shared" si="18"/>
        <v>0</v>
      </c>
      <c r="CN67" s="24">
        <f t="shared" si="18"/>
        <v>0</v>
      </c>
      <c r="CO67" s="24">
        <f t="shared" si="18"/>
        <v>0</v>
      </c>
      <c r="CP67" s="24">
        <f t="shared" si="18"/>
        <v>7.3630000000000004</v>
      </c>
      <c r="CQ67" s="24">
        <f t="shared" si="18"/>
        <v>0</v>
      </c>
      <c r="CR67" s="24">
        <f t="shared" si="18"/>
        <v>0</v>
      </c>
      <c r="CS67" s="24">
        <f t="shared" si="18"/>
        <v>0</v>
      </c>
      <c r="CT67" s="24">
        <f t="shared" si="18"/>
        <v>0</v>
      </c>
      <c r="CU67" s="24">
        <f t="shared" si="18"/>
        <v>0</v>
      </c>
      <c r="CV67" s="24">
        <f t="shared" si="18"/>
        <v>0</v>
      </c>
      <c r="CW67" s="24">
        <f t="shared" si="18"/>
        <v>0</v>
      </c>
      <c r="CX67" s="24">
        <f t="shared" si="18"/>
        <v>0</v>
      </c>
      <c r="CY67" s="24">
        <f t="shared" si="18"/>
        <v>0</v>
      </c>
      <c r="CZ67" s="24">
        <f t="shared" si="18"/>
        <v>0</v>
      </c>
      <c r="DA67" s="24">
        <f t="shared" si="18"/>
        <v>0</v>
      </c>
      <c r="DB67" s="24">
        <f t="shared" si="18"/>
        <v>0</v>
      </c>
      <c r="DC67" s="24">
        <f t="shared" si="18"/>
        <v>0</v>
      </c>
      <c r="DD67" s="24">
        <f t="shared" si="18"/>
        <v>0</v>
      </c>
      <c r="DE67" s="24">
        <f t="shared" si="18"/>
        <v>0</v>
      </c>
      <c r="DF67" s="24">
        <f t="shared" si="18"/>
        <v>0</v>
      </c>
      <c r="DG67" s="24">
        <f t="shared" si="18"/>
        <v>0</v>
      </c>
      <c r="DH67" s="24">
        <f t="shared" si="18"/>
        <v>0</v>
      </c>
      <c r="DI67" s="24">
        <f t="shared" si="18"/>
        <v>0</v>
      </c>
      <c r="DJ67" s="24">
        <f t="shared" si="18"/>
        <v>0</v>
      </c>
      <c r="DK67" s="24">
        <f t="shared" si="18"/>
        <v>0</v>
      </c>
      <c r="DL67" s="24">
        <f t="shared" si="18"/>
        <v>9.6490000000000009</v>
      </c>
      <c r="DM67" s="24">
        <f t="shared" si="18"/>
        <v>0</v>
      </c>
      <c r="DN67" s="24">
        <f t="shared" si="18"/>
        <v>0</v>
      </c>
      <c r="DO67" s="24">
        <f t="shared" si="18"/>
        <v>6.726</v>
      </c>
      <c r="DP67" s="24">
        <f t="shared" si="18"/>
        <v>0</v>
      </c>
      <c r="DQ67" s="24">
        <f t="shared" si="18"/>
        <v>0</v>
      </c>
      <c r="DR67" s="24">
        <f t="shared" si="18"/>
        <v>0</v>
      </c>
      <c r="DS67" s="24">
        <f t="shared" si="18"/>
        <v>0</v>
      </c>
      <c r="DT67" s="24">
        <f t="shared" si="18"/>
        <v>0</v>
      </c>
      <c r="DU67" s="24">
        <f t="shared" si="18"/>
        <v>0</v>
      </c>
      <c r="DV67" s="24">
        <f t="shared" si="18"/>
        <v>0</v>
      </c>
      <c r="DW67" s="24">
        <f t="shared" si="18"/>
        <v>0</v>
      </c>
      <c r="DX67" s="24">
        <f t="shared" si="18"/>
        <v>0</v>
      </c>
      <c r="DY67" s="24">
        <f>DY69+DY71+DY73+DY75</f>
        <v>6.2859999999999996</v>
      </c>
      <c r="DZ67" s="24">
        <f t="shared" si="18"/>
        <v>0</v>
      </c>
      <c r="EA67" s="24">
        <f t="shared" si="18"/>
        <v>0</v>
      </c>
      <c r="EB67" s="24">
        <f t="shared" si="18"/>
        <v>0</v>
      </c>
      <c r="EC67" s="24">
        <f t="shared" si="18"/>
        <v>0</v>
      </c>
      <c r="ED67" s="24">
        <f t="shared" si="18"/>
        <v>0</v>
      </c>
      <c r="EE67" s="24">
        <f t="shared" si="18"/>
        <v>0</v>
      </c>
      <c r="EF67" s="24">
        <f t="shared" si="18"/>
        <v>0</v>
      </c>
      <c r="EG67" s="24">
        <f t="shared" si="18"/>
        <v>0</v>
      </c>
      <c r="EH67" s="24">
        <f t="shared" si="19"/>
        <v>0</v>
      </c>
      <c r="EI67" s="24">
        <f t="shared" si="19"/>
        <v>0</v>
      </c>
      <c r="EJ67" s="24">
        <f t="shared" si="19"/>
        <v>0</v>
      </c>
      <c r="EK67" s="24">
        <f t="shared" si="19"/>
        <v>0</v>
      </c>
      <c r="EL67" s="24">
        <f t="shared" si="19"/>
        <v>1.238</v>
      </c>
      <c r="EM67" s="24">
        <f t="shared" si="19"/>
        <v>0.92</v>
      </c>
      <c r="EN67" s="24">
        <f t="shared" si="19"/>
        <v>0</v>
      </c>
      <c r="EO67" s="24">
        <f t="shared" si="19"/>
        <v>0</v>
      </c>
      <c r="EP67" s="24">
        <f t="shared" si="19"/>
        <v>4.202</v>
      </c>
      <c r="EQ67" s="24">
        <f t="shared" si="19"/>
        <v>0</v>
      </c>
      <c r="ER67" s="24">
        <f t="shared" si="19"/>
        <v>0</v>
      </c>
      <c r="ES67" s="24">
        <f t="shared" si="19"/>
        <v>0</v>
      </c>
      <c r="ET67" s="24">
        <f t="shared" si="19"/>
        <v>0</v>
      </c>
      <c r="EU67" s="24">
        <f t="shared" si="19"/>
        <v>0</v>
      </c>
      <c r="EV67" s="24">
        <f t="shared" si="19"/>
        <v>0</v>
      </c>
      <c r="EW67" s="24">
        <f t="shared" si="19"/>
        <v>0</v>
      </c>
      <c r="EX67" s="24">
        <f t="shared" si="19"/>
        <v>0</v>
      </c>
      <c r="EY67" s="24">
        <f t="shared" si="19"/>
        <v>0</v>
      </c>
      <c r="EZ67" s="24">
        <f t="shared" si="19"/>
        <v>0</v>
      </c>
      <c r="FA67" s="24">
        <f t="shared" si="19"/>
        <v>0</v>
      </c>
      <c r="FB67" s="24">
        <f t="shared" si="19"/>
        <v>0</v>
      </c>
      <c r="FC67" s="24">
        <f t="shared" si="19"/>
        <v>0</v>
      </c>
      <c r="FD67" s="24">
        <f t="shared" si="19"/>
        <v>0</v>
      </c>
      <c r="FE67" s="24">
        <f t="shared" si="19"/>
        <v>0</v>
      </c>
      <c r="FF67" s="24">
        <f t="shared" si="19"/>
        <v>0</v>
      </c>
      <c r="FG67" s="24">
        <f t="shared" si="19"/>
        <v>0</v>
      </c>
      <c r="FH67" s="24">
        <f>FH69+FH71+FH73+FH75</f>
        <v>0</v>
      </c>
      <c r="FI67" s="24">
        <f>FI69+FI71+FI73+FI75</f>
        <v>0</v>
      </c>
      <c r="FJ67" s="24">
        <f t="shared" si="19"/>
        <v>0</v>
      </c>
      <c r="FK67" s="24">
        <f t="shared" si="19"/>
        <v>0</v>
      </c>
      <c r="FL67" s="24">
        <f>FL69+FL71+FL73+FL75</f>
        <v>33.965000000000003</v>
      </c>
      <c r="FM67" s="24">
        <f t="shared" si="19"/>
        <v>7.67</v>
      </c>
      <c r="FN67" s="24">
        <f t="shared" si="19"/>
        <v>0</v>
      </c>
      <c r="FO67" s="24">
        <f t="shared" si="19"/>
        <v>5.0449999999999999</v>
      </c>
      <c r="FP67" s="24">
        <f t="shared" si="19"/>
        <v>0</v>
      </c>
      <c r="FQ67" s="24">
        <f t="shared" si="19"/>
        <v>0</v>
      </c>
      <c r="FR67" s="24">
        <f t="shared" si="19"/>
        <v>0</v>
      </c>
      <c r="FS67" s="24">
        <f t="shared" si="19"/>
        <v>0</v>
      </c>
      <c r="FT67" s="24">
        <f t="shared" si="19"/>
        <v>0</v>
      </c>
      <c r="FU67" s="24">
        <f t="shared" si="19"/>
        <v>0</v>
      </c>
      <c r="FV67" s="24">
        <f t="shared" si="19"/>
        <v>0</v>
      </c>
      <c r="FW67" s="24">
        <f t="shared" si="19"/>
        <v>0</v>
      </c>
      <c r="FX67" s="24">
        <f t="shared" si="19"/>
        <v>0.98899999999999999</v>
      </c>
      <c r="FY67" s="24">
        <f t="shared" si="19"/>
        <v>0</v>
      </c>
      <c r="FZ67" s="24">
        <f t="shared" si="19"/>
        <v>0</v>
      </c>
      <c r="GA67" s="24">
        <f t="shared" si="19"/>
        <v>0</v>
      </c>
      <c r="GB67" s="24">
        <f t="shared" si="19"/>
        <v>0</v>
      </c>
      <c r="GC67" s="24">
        <f t="shared" si="19"/>
        <v>0</v>
      </c>
      <c r="GD67" s="24">
        <f t="shared" si="19"/>
        <v>13.532</v>
      </c>
      <c r="GE67" s="24">
        <f t="shared" si="19"/>
        <v>0</v>
      </c>
      <c r="GF67" s="24">
        <f t="shared" si="19"/>
        <v>0</v>
      </c>
      <c r="GG67" s="24">
        <f t="shared" si="19"/>
        <v>0</v>
      </c>
      <c r="GH67" s="24">
        <f t="shared" si="19"/>
        <v>0</v>
      </c>
      <c r="GI67" s="24">
        <f t="shared" si="19"/>
        <v>0</v>
      </c>
      <c r="GJ67" s="24">
        <f t="shared" si="19"/>
        <v>0</v>
      </c>
      <c r="GK67" s="24">
        <f t="shared" si="19"/>
        <v>0</v>
      </c>
      <c r="GL67" s="24">
        <f t="shared" si="19"/>
        <v>0</v>
      </c>
      <c r="GM67" s="24">
        <f t="shared" si="19"/>
        <v>0</v>
      </c>
      <c r="GN67" s="24">
        <f t="shared" si="19"/>
        <v>0</v>
      </c>
      <c r="GO67" s="24">
        <f t="shared" si="19"/>
        <v>0</v>
      </c>
      <c r="GP67" s="24">
        <f t="shared" si="19"/>
        <v>0</v>
      </c>
      <c r="GQ67" s="24">
        <f t="shared" si="19"/>
        <v>0</v>
      </c>
      <c r="GR67" s="24">
        <f t="shared" si="19"/>
        <v>0</v>
      </c>
      <c r="GS67" s="24">
        <f t="shared" si="19"/>
        <v>0</v>
      </c>
      <c r="GT67" s="24">
        <f t="shared" si="19"/>
        <v>0</v>
      </c>
      <c r="GU67" s="24">
        <f t="shared" si="19"/>
        <v>0</v>
      </c>
      <c r="GV67" s="24">
        <f t="shared" si="19"/>
        <v>1.978</v>
      </c>
      <c r="GW67" s="24">
        <f t="shared" si="20"/>
        <v>0</v>
      </c>
      <c r="GX67" s="24">
        <f t="shared" ref="GX67" si="23">GX69+GX71+GX73+GX75</f>
        <v>0</v>
      </c>
      <c r="GY67" s="24">
        <f t="shared" si="20"/>
        <v>0</v>
      </c>
      <c r="GZ67" s="24">
        <f t="shared" si="20"/>
        <v>0.74199999999999999</v>
      </c>
      <c r="HA67" s="24">
        <f t="shared" si="20"/>
        <v>0</v>
      </c>
      <c r="HB67" s="24">
        <f t="shared" si="20"/>
        <v>0</v>
      </c>
      <c r="HC67" s="24">
        <f t="shared" si="20"/>
        <v>0.92</v>
      </c>
      <c r="HD67" s="24">
        <f t="shared" si="20"/>
        <v>0</v>
      </c>
      <c r="HE67" s="24">
        <f t="shared" si="20"/>
        <v>0</v>
      </c>
      <c r="HF67" s="24">
        <f t="shared" si="20"/>
        <v>0</v>
      </c>
      <c r="HG67" s="24">
        <f t="shared" si="20"/>
        <v>0</v>
      </c>
      <c r="HH67" s="24">
        <f t="shared" si="20"/>
        <v>0</v>
      </c>
      <c r="HI67" s="24">
        <f t="shared" si="20"/>
        <v>0</v>
      </c>
      <c r="HJ67" s="24">
        <f t="shared" si="20"/>
        <v>0</v>
      </c>
      <c r="HK67" s="24">
        <f t="shared" si="20"/>
        <v>0</v>
      </c>
      <c r="HL67" s="24">
        <f t="shared" si="20"/>
        <v>0</v>
      </c>
      <c r="HM67" s="24">
        <f t="shared" si="20"/>
        <v>0</v>
      </c>
      <c r="HN67" s="24">
        <f t="shared" si="20"/>
        <v>0</v>
      </c>
      <c r="HO67" s="24">
        <f t="shared" si="20"/>
        <v>134.364</v>
      </c>
      <c r="HP67" s="24">
        <f t="shared" si="20"/>
        <v>0</v>
      </c>
      <c r="HQ67" s="24">
        <f t="shared" si="20"/>
        <v>0</v>
      </c>
      <c r="HR67" s="24">
        <f t="shared" si="20"/>
        <v>0</v>
      </c>
      <c r="HS67" s="24">
        <f t="shared" si="20"/>
        <v>0</v>
      </c>
      <c r="HT67" s="24">
        <f t="shared" si="20"/>
        <v>0</v>
      </c>
      <c r="HU67" s="24">
        <f t="shared" si="20"/>
        <v>0</v>
      </c>
      <c r="HV67" s="24">
        <f t="shared" si="20"/>
        <v>0</v>
      </c>
      <c r="HW67" s="24">
        <f t="shared" si="20"/>
        <v>0</v>
      </c>
      <c r="HX67" s="24">
        <f t="shared" si="20"/>
        <v>0</v>
      </c>
      <c r="HY67" s="24">
        <f t="shared" si="20"/>
        <v>0</v>
      </c>
      <c r="HZ67" s="24">
        <f t="shared" si="20"/>
        <v>0</v>
      </c>
      <c r="IA67" s="24">
        <f t="shared" si="20"/>
        <v>0</v>
      </c>
      <c r="IB67" s="24">
        <f t="shared" si="20"/>
        <v>0</v>
      </c>
      <c r="IC67" s="24">
        <f t="shared" si="20"/>
        <v>0</v>
      </c>
      <c r="ID67" s="24">
        <f t="shared" si="20"/>
        <v>0</v>
      </c>
      <c r="IE67" s="24">
        <f t="shared" si="20"/>
        <v>0</v>
      </c>
      <c r="IF67" s="24">
        <f t="shared" si="20"/>
        <v>0</v>
      </c>
    </row>
    <row r="68" spans="1:240" ht="13.5" customHeight="1">
      <c r="A68" s="15" t="s">
        <v>89</v>
      </c>
      <c r="B68" s="53" t="s">
        <v>90</v>
      </c>
      <c r="C68" s="16" t="s">
        <v>91</v>
      </c>
      <c r="D68" s="24">
        <f>E68+F68</f>
        <v>1.2E-2</v>
      </c>
      <c r="E68" s="24">
        <f>SUM(G68:IF68)</f>
        <v>1.2E-2</v>
      </c>
      <c r="F68" s="25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58"/>
      <c r="AB68" s="17"/>
      <c r="AC68" s="17"/>
      <c r="AD68" s="17"/>
      <c r="AE68" s="17"/>
      <c r="AF68" s="17"/>
      <c r="AG68" s="17"/>
      <c r="AH68" s="17">
        <v>3.0000000000000001E-3</v>
      </c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59"/>
      <c r="DA68" s="58"/>
      <c r="DB68" s="17"/>
      <c r="DC68" s="17"/>
      <c r="DD68" s="17"/>
      <c r="DE68" s="17"/>
      <c r="DF68" s="17"/>
      <c r="DG68" s="17"/>
      <c r="DH68" s="17"/>
      <c r="DI68" s="17"/>
      <c r="DJ68" s="17"/>
      <c r="DK68" s="59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>
        <v>8.0000000000000002E-3</v>
      </c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>
        <v>1E-3</v>
      </c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</row>
    <row r="69" spans="1:240" ht="13.5" customHeight="1">
      <c r="A69" s="15"/>
      <c r="B69" s="53"/>
      <c r="C69" s="16" t="s">
        <v>17</v>
      </c>
      <c r="D69" s="24">
        <f t="shared" si="22"/>
        <v>10.135000000000002</v>
      </c>
      <c r="E69" s="24">
        <f t="shared" ref="E69:E79" si="24">SUM(G69:IF69)</f>
        <v>10.135000000000002</v>
      </c>
      <c r="F69" s="26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/>
      <c r="AF69" s="17"/>
      <c r="AG69" s="17"/>
      <c r="AH69" s="17">
        <v>2.5609999999999999</v>
      </c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56"/>
      <c r="DA69" s="58"/>
      <c r="DB69" s="17"/>
      <c r="DC69" s="17"/>
      <c r="DD69" s="17"/>
      <c r="DE69" s="17"/>
      <c r="DF69" s="17"/>
      <c r="DG69" s="17"/>
      <c r="DH69" s="17"/>
      <c r="DI69" s="17"/>
      <c r="DJ69" s="17"/>
      <c r="DK69" s="56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>
        <v>6.8319999999999999</v>
      </c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>
        <v>0.74199999999999999</v>
      </c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</row>
    <row r="70" spans="1:240" ht="13.5" customHeight="1">
      <c r="A70" s="15" t="s">
        <v>92</v>
      </c>
      <c r="B70" s="53" t="s">
        <v>93</v>
      </c>
      <c r="C70" s="16" t="s">
        <v>45</v>
      </c>
      <c r="D70" s="24">
        <f t="shared" si="22"/>
        <v>0.15400000000000003</v>
      </c>
      <c r="E70" s="24">
        <f t="shared" si="24"/>
        <v>0.15400000000000003</v>
      </c>
      <c r="F70" s="25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/>
      <c r="AF70" s="17"/>
      <c r="AG70" s="17"/>
      <c r="AH70" s="17"/>
      <c r="AI70" s="17"/>
      <c r="AJ70" s="17">
        <v>4.0000000000000001E-3</v>
      </c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>
        <v>2E-3</v>
      </c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>
        <v>1E-3</v>
      </c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59"/>
      <c r="DA70" s="58"/>
      <c r="DB70" s="17"/>
      <c r="DC70" s="17"/>
      <c r="DD70" s="17"/>
      <c r="DE70" s="17"/>
      <c r="DF70" s="17"/>
      <c r="DG70" s="17"/>
      <c r="DH70" s="17"/>
      <c r="DI70" s="17"/>
      <c r="DJ70" s="17"/>
      <c r="DK70" s="59"/>
      <c r="DL70" s="17">
        <v>8.0000000000000002E-3</v>
      </c>
      <c r="DM70" s="17"/>
      <c r="DN70" s="17"/>
      <c r="DO70" s="17">
        <v>8.0000000000000002E-3</v>
      </c>
      <c r="DP70" s="17"/>
      <c r="DQ70" s="17"/>
      <c r="DR70" s="17"/>
      <c r="DS70" s="17"/>
      <c r="DT70" s="17"/>
      <c r="DU70" s="17"/>
      <c r="DV70" s="17"/>
      <c r="DW70" s="17"/>
      <c r="DX70" s="17"/>
      <c r="DY70" s="17">
        <v>4.0000000000000001E-3</v>
      </c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>
        <v>1E-3</v>
      </c>
      <c r="EM70" s="17">
        <v>1E-3</v>
      </c>
      <c r="EN70" s="17"/>
      <c r="EO70" s="17"/>
      <c r="EP70" s="17">
        <v>5.0000000000000001E-3</v>
      </c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>
        <v>0.03</v>
      </c>
      <c r="FM70" s="17">
        <v>5.0000000000000001E-3</v>
      </c>
      <c r="FN70" s="17"/>
      <c r="FO70" s="17">
        <v>6.0000000000000001E-3</v>
      </c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>
        <v>8.0000000000000002E-3</v>
      </c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>
        <v>1E-3</v>
      </c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>
        <v>7.0000000000000007E-2</v>
      </c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</row>
    <row r="71" spans="1:240" ht="13.5" customHeight="1">
      <c r="A71" s="15"/>
      <c r="B71" s="53"/>
      <c r="C71" s="16" t="s">
        <v>17</v>
      </c>
      <c r="D71" s="24">
        <f t="shared" si="22"/>
        <v>218.596</v>
      </c>
      <c r="E71" s="24">
        <f t="shared" si="24"/>
        <v>218.596</v>
      </c>
      <c r="F71" s="25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58"/>
      <c r="AB71" s="17"/>
      <c r="AC71" s="17"/>
      <c r="AD71" s="17"/>
      <c r="AE71" s="17"/>
      <c r="AF71" s="17"/>
      <c r="AG71" s="17"/>
      <c r="AH71" s="17"/>
      <c r="AI71" s="17"/>
      <c r="AJ71" s="17">
        <v>3.363</v>
      </c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>
        <v>2.4740000000000002</v>
      </c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>
        <v>0.92</v>
      </c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56"/>
      <c r="DA71" s="58"/>
      <c r="DB71" s="17"/>
      <c r="DC71" s="17"/>
      <c r="DD71" s="17"/>
      <c r="DE71" s="17"/>
      <c r="DF71" s="17"/>
      <c r="DG71" s="17"/>
      <c r="DH71" s="17"/>
      <c r="DI71" s="17"/>
      <c r="DJ71" s="17"/>
      <c r="DK71" s="56"/>
      <c r="DL71" s="17">
        <v>6.726</v>
      </c>
      <c r="DM71" s="17"/>
      <c r="DN71" s="17"/>
      <c r="DO71" s="17">
        <v>6.726</v>
      </c>
      <c r="DP71" s="17"/>
      <c r="DQ71" s="17"/>
      <c r="DR71" s="17"/>
      <c r="DS71" s="17"/>
      <c r="DT71" s="17"/>
      <c r="DU71" s="17"/>
      <c r="DV71" s="17"/>
      <c r="DW71" s="17"/>
      <c r="DX71" s="17"/>
      <c r="DY71" s="17">
        <v>3.363</v>
      </c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>
        <v>1.238</v>
      </c>
      <c r="EM71" s="17">
        <v>0.92</v>
      </c>
      <c r="EN71" s="17"/>
      <c r="EO71" s="17"/>
      <c r="EP71" s="17">
        <v>4.202</v>
      </c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>
        <v>33.965000000000003</v>
      </c>
      <c r="FM71" s="17">
        <v>7.67</v>
      </c>
      <c r="FN71" s="17"/>
      <c r="FO71" s="17">
        <v>5.0449999999999999</v>
      </c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>
        <v>6.7</v>
      </c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>
        <v>0.92</v>
      </c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>
        <v>134.364</v>
      </c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</row>
    <row r="72" spans="1:240" ht="13.5" customHeight="1">
      <c r="A72" s="15" t="s">
        <v>94</v>
      </c>
      <c r="B72" s="53" t="s">
        <v>95</v>
      </c>
      <c r="C72" s="16" t="s">
        <v>45</v>
      </c>
      <c r="D72" s="24">
        <f t="shared" si="22"/>
        <v>0.01</v>
      </c>
      <c r="E72" s="24">
        <f t="shared" si="24"/>
        <v>0.01</v>
      </c>
      <c r="F72" s="25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58"/>
      <c r="AB72" s="17"/>
      <c r="AC72" s="17"/>
      <c r="AD72" s="17"/>
      <c r="AE72" s="17">
        <v>4.0000000000000001E-3</v>
      </c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>
        <v>3.0000000000000001E-3</v>
      </c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59"/>
      <c r="DA72" s="58"/>
      <c r="DB72" s="17"/>
      <c r="DC72" s="17"/>
      <c r="DD72" s="17"/>
      <c r="DE72" s="17"/>
      <c r="DF72" s="17"/>
      <c r="DG72" s="17"/>
      <c r="DH72" s="17"/>
      <c r="DI72" s="17"/>
      <c r="DJ72" s="17"/>
      <c r="DK72" s="59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>
        <v>1E-3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>
        <v>2E-3</v>
      </c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</row>
    <row r="73" spans="1:240" ht="13.5" customHeight="1">
      <c r="A73" s="15"/>
      <c r="B73" s="53"/>
      <c r="C73" s="16" t="s">
        <v>17</v>
      </c>
      <c r="D73" s="24">
        <f t="shared" si="22"/>
        <v>10.793000000000001</v>
      </c>
      <c r="E73" s="24">
        <f t="shared" si="24"/>
        <v>10.793000000000001</v>
      </c>
      <c r="F73" s="25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58"/>
      <c r="AB73" s="17"/>
      <c r="AC73" s="17"/>
      <c r="AD73" s="17"/>
      <c r="AE73" s="17">
        <v>2.7770000000000001</v>
      </c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>
        <v>5.0490000000000004</v>
      </c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56"/>
      <c r="DA73" s="58"/>
      <c r="DB73" s="17"/>
      <c r="DC73" s="17"/>
      <c r="DD73" s="17"/>
      <c r="DE73" s="17"/>
      <c r="DF73" s="17"/>
      <c r="DG73" s="17"/>
      <c r="DH73" s="17"/>
      <c r="DI73" s="17"/>
      <c r="DJ73" s="17"/>
      <c r="DK73" s="56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>
        <v>0.98899999999999999</v>
      </c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>
        <v>1.978</v>
      </c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</row>
    <row r="74" spans="1:240" ht="13.5" customHeight="1">
      <c r="A74" s="15" t="s">
        <v>96</v>
      </c>
      <c r="B74" s="53" t="s">
        <v>97</v>
      </c>
      <c r="C74" s="16" t="s">
        <v>45</v>
      </c>
      <c r="D74" s="24">
        <f t="shared" si="22"/>
        <v>2.3E-2</v>
      </c>
      <c r="E74" s="24">
        <f t="shared" si="24"/>
        <v>2.3E-2</v>
      </c>
      <c r="F74" s="25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58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>
        <v>1.0999999999999999E-2</v>
      </c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>
        <v>8.0000000000000002E-3</v>
      </c>
      <c r="CQ74" s="17"/>
      <c r="CR74" s="17"/>
      <c r="CS74" s="17"/>
      <c r="CT74" s="17"/>
      <c r="CU74" s="17"/>
      <c r="CV74" s="17"/>
      <c r="CW74" s="17"/>
      <c r="CX74" s="17"/>
      <c r="CY74" s="17"/>
      <c r="CZ74" s="59"/>
      <c r="DA74" s="58"/>
      <c r="DB74" s="17"/>
      <c r="DC74" s="17"/>
      <c r="DD74" s="17"/>
      <c r="DE74" s="17"/>
      <c r="DF74" s="17"/>
      <c r="DG74" s="17"/>
      <c r="DH74" s="17"/>
      <c r="DI74" s="17"/>
      <c r="DJ74" s="17"/>
      <c r="DK74" s="59"/>
      <c r="DL74" s="17">
        <v>2E-3</v>
      </c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>
        <v>2E-3</v>
      </c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</row>
    <row r="75" spans="1:240" ht="13.5" customHeight="1">
      <c r="A75" s="15"/>
      <c r="B75" s="53"/>
      <c r="C75" s="16" t="s">
        <v>17</v>
      </c>
      <c r="D75" s="24">
        <f t="shared" si="22"/>
        <v>29.277000000000001</v>
      </c>
      <c r="E75" s="24">
        <f t="shared" si="24"/>
        <v>29.277000000000001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>
        <v>16.068000000000001</v>
      </c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>
        <v>7.3630000000000004</v>
      </c>
      <c r="CQ75" s="17"/>
      <c r="CR75" s="17"/>
      <c r="CS75" s="17"/>
      <c r="CT75" s="17"/>
      <c r="CU75" s="17"/>
      <c r="CV75" s="17"/>
      <c r="CW75" s="17"/>
      <c r="CX75" s="17"/>
      <c r="CY75" s="17"/>
      <c r="CZ75" s="56"/>
      <c r="DA75" s="58"/>
      <c r="DB75" s="17"/>
      <c r="DC75" s="17"/>
      <c r="DD75" s="17"/>
      <c r="DE75" s="17"/>
      <c r="DF75" s="17"/>
      <c r="DG75" s="17"/>
      <c r="DH75" s="17"/>
      <c r="DI75" s="17"/>
      <c r="DJ75" s="17"/>
      <c r="DK75" s="56"/>
      <c r="DL75" s="17">
        <v>2.923</v>
      </c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>
        <v>2.923</v>
      </c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</row>
    <row r="76" spans="1:240" ht="13.5" customHeight="1">
      <c r="A76" s="15" t="s">
        <v>98</v>
      </c>
      <c r="B76" s="53" t="s">
        <v>99</v>
      </c>
      <c r="C76" s="16" t="s">
        <v>40</v>
      </c>
      <c r="D76" s="25">
        <f t="shared" si="22"/>
        <v>0</v>
      </c>
      <c r="E76" s="25">
        <f t="shared" si="24"/>
        <v>0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56"/>
      <c r="DA76" s="58"/>
      <c r="DB76" s="17"/>
      <c r="DC76" s="17"/>
      <c r="DD76" s="17"/>
      <c r="DE76" s="17"/>
      <c r="DF76" s="17"/>
      <c r="DG76" s="17"/>
      <c r="DH76" s="17"/>
      <c r="DI76" s="17"/>
      <c r="DJ76" s="17"/>
      <c r="DK76" s="56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</row>
    <row r="77" spans="1:240" ht="13.5" customHeight="1">
      <c r="A77" s="15"/>
      <c r="B77" s="53"/>
      <c r="C77" s="16" t="s">
        <v>17</v>
      </c>
      <c r="D77" s="25">
        <f t="shared" si="22"/>
        <v>0</v>
      </c>
      <c r="E77" s="25">
        <f t="shared" si="24"/>
        <v>0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56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</row>
    <row r="78" spans="1:240" ht="13.5" customHeight="1">
      <c r="A78" s="15" t="s">
        <v>100</v>
      </c>
      <c r="B78" s="54" t="s">
        <v>101</v>
      </c>
      <c r="C78" s="16" t="s">
        <v>40</v>
      </c>
      <c r="D78" s="25">
        <f t="shared" si="22"/>
        <v>45</v>
      </c>
      <c r="E78" s="25">
        <f t="shared" si="24"/>
        <v>45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>
        <v>1</v>
      </c>
      <c r="AF78" s="17"/>
      <c r="AG78" s="17"/>
      <c r="AH78" s="17">
        <v>2</v>
      </c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>
        <v>12</v>
      </c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>
        <v>1</v>
      </c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>
        <v>2</v>
      </c>
      <c r="DC78" s="17"/>
      <c r="DD78" s="17"/>
      <c r="DE78" s="17"/>
      <c r="DF78" s="17"/>
      <c r="DG78" s="17"/>
      <c r="DH78" s="17"/>
      <c r="DI78" s="17"/>
      <c r="DJ78" s="17"/>
      <c r="DK78" s="56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>
        <v>2</v>
      </c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>
        <v>1</v>
      </c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>
        <v>22</v>
      </c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>
        <v>2</v>
      </c>
    </row>
    <row r="79" spans="1:240" ht="13.5" customHeight="1">
      <c r="A79" s="15"/>
      <c r="B79" s="54"/>
      <c r="C79" s="16" t="s">
        <v>17</v>
      </c>
      <c r="D79" s="25">
        <f>E79+F79</f>
        <v>27.692</v>
      </c>
      <c r="E79" s="25">
        <f t="shared" si="24"/>
        <v>27.692</v>
      </c>
      <c r="F79" s="2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>
        <v>0.68100000000000005</v>
      </c>
      <c r="AF79" s="17"/>
      <c r="AG79" s="17"/>
      <c r="AH79" s="17">
        <v>1.2070000000000001</v>
      </c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>
        <v>6.3120000000000003</v>
      </c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>
        <v>0.52600000000000002</v>
      </c>
      <c r="CR79" s="17"/>
      <c r="CS79" s="17"/>
      <c r="CT79" s="17"/>
      <c r="CU79" s="17"/>
      <c r="CV79" s="17"/>
      <c r="CW79" s="17"/>
      <c r="CX79" s="17"/>
      <c r="CY79" s="17"/>
      <c r="CZ79" s="56"/>
      <c r="DA79" s="58"/>
      <c r="DB79" s="17">
        <v>1.2070000000000001</v>
      </c>
      <c r="DC79" s="17"/>
      <c r="DD79" s="17"/>
      <c r="DE79" s="17"/>
      <c r="DF79" s="17"/>
      <c r="DG79" s="17"/>
      <c r="DH79" s="17"/>
      <c r="DI79" s="17"/>
      <c r="DJ79" s="17"/>
      <c r="DK79" s="56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>
        <v>1.3620000000000001</v>
      </c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>
        <v>0.68100000000000005</v>
      </c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>
        <v>14.353999999999999</v>
      </c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>
        <v>1.3620000000000001</v>
      </c>
    </row>
    <row r="80" spans="1:240" s="2" customFormat="1" ht="15" customHeight="1">
      <c r="A80" s="11" t="s">
        <v>102</v>
      </c>
      <c r="B80" s="12" t="s">
        <v>103</v>
      </c>
      <c r="C80" s="13" t="s">
        <v>17</v>
      </c>
      <c r="D80" s="23">
        <f>D82+D84+D86</f>
        <v>490.66000000000031</v>
      </c>
      <c r="E80" s="23">
        <f>E82+E84+E86</f>
        <v>490.66000000000031</v>
      </c>
      <c r="F80" s="23">
        <v>0</v>
      </c>
      <c r="G80" s="23">
        <f t="shared" ref="G80:BU80" si="25">G82+G84+G86</f>
        <v>1.778</v>
      </c>
      <c r="H80" s="23">
        <f t="shared" si="25"/>
        <v>2.2170000000000001</v>
      </c>
      <c r="I80" s="23">
        <f t="shared" si="25"/>
        <v>1.7350000000000001</v>
      </c>
      <c r="J80" s="23">
        <f t="shared" si="25"/>
        <v>2.5539999999999998</v>
      </c>
      <c r="K80" s="23">
        <f t="shared" si="25"/>
        <v>0</v>
      </c>
      <c r="L80" s="23">
        <f t="shared" si="25"/>
        <v>0</v>
      </c>
      <c r="M80" s="23">
        <f t="shared" si="25"/>
        <v>0</v>
      </c>
      <c r="N80" s="23">
        <f t="shared" si="25"/>
        <v>0.86699999999999999</v>
      </c>
      <c r="O80" s="23">
        <f t="shared" si="25"/>
        <v>0.38400000000000001</v>
      </c>
      <c r="P80" s="23">
        <f t="shared" si="25"/>
        <v>0.86699999999999999</v>
      </c>
      <c r="Q80" s="23">
        <f t="shared" si="25"/>
        <v>1.734</v>
      </c>
      <c r="R80" s="23">
        <f t="shared" si="25"/>
        <v>1.542</v>
      </c>
      <c r="S80" s="23">
        <f t="shared" si="25"/>
        <v>1.734</v>
      </c>
      <c r="T80" s="23">
        <f t="shared" si="25"/>
        <v>1.734</v>
      </c>
      <c r="U80" s="23">
        <f t="shared" si="25"/>
        <v>1.925</v>
      </c>
      <c r="V80" s="23">
        <f t="shared" si="25"/>
        <v>4.1420000000000003</v>
      </c>
      <c r="W80" s="23">
        <f t="shared" si="25"/>
        <v>2.6</v>
      </c>
      <c r="X80" s="23">
        <f t="shared" si="25"/>
        <v>1.542</v>
      </c>
      <c r="Y80" s="23">
        <f t="shared" si="25"/>
        <v>0</v>
      </c>
      <c r="Z80" s="23">
        <f t="shared" si="25"/>
        <v>1.925</v>
      </c>
      <c r="AA80" s="23">
        <v>0</v>
      </c>
      <c r="AB80" s="23">
        <f t="shared" si="25"/>
        <v>2.15</v>
      </c>
      <c r="AC80" s="23">
        <f t="shared" si="25"/>
        <v>2.5329999999999999</v>
      </c>
      <c r="AD80" s="23">
        <f t="shared" si="25"/>
        <v>15.538</v>
      </c>
      <c r="AE80" s="23">
        <f t="shared" si="25"/>
        <v>0</v>
      </c>
      <c r="AF80" s="23">
        <f t="shared" si="25"/>
        <v>0</v>
      </c>
      <c r="AG80" s="23">
        <f t="shared" si="25"/>
        <v>0</v>
      </c>
      <c r="AH80" s="23">
        <f t="shared" si="25"/>
        <v>0</v>
      </c>
      <c r="AI80" s="23">
        <f t="shared" si="25"/>
        <v>0</v>
      </c>
      <c r="AJ80" s="23">
        <f t="shared" si="25"/>
        <v>0</v>
      </c>
      <c r="AK80" s="23">
        <f t="shared" si="25"/>
        <v>0</v>
      </c>
      <c r="AL80" s="23">
        <f t="shared" si="25"/>
        <v>0</v>
      </c>
      <c r="AM80" s="23">
        <f t="shared" si="25"/>
        <v>0.67500000000000004</v>
      </c>
      <c r="AN80" s="23">
        <f t="shared" si="25"/>
        <v>1.542</v>
      </c>
      <c r="AO80" s="23">
        <f t="shared" si="25"/>
        <v>0.86699999999999999</v>
      </c>
      <c r="AP80" s="23">
        <f t="shared" si="25"/>
        <v>2.41</v>
      </c>
      <c r="AQ80" s="23">
        <f t="shared" si="25"/>
        <v>1.7110000000000001</v>
      </c>
      <c r="AR80" s="23">
        <f t="shared" si="25"/>
        <v>0.192</v>
      </c>
      <c r="AS80" s="23">
        <f t="shared" si="25"/>
        <v>1.542</v>
      </c>
      <c r="AT80" s="23">
        <f t="shared" si="25"/>
        <v>0</v>
      </c>
      <c r="AU80" s="23">
        <f t="shared" si="25"/>
        <v>0</v>
      </c>
      <c r="AV80" s="23">
        <f t="shared" si="25"/>
        <v>1.542</v>
      </c>
      <c r="AW80" s="23">
        <f t="shared" si="25"/>
        <v>1.7350000000000001</v>
      </c>
      <c r="AX80" s="23">
        <f t="shared" si="25"/>
        <v>0.86699999999999999</v>
      </c>
      <c r="AY80" s="23">
        <v>0</v>
      </c>
      <c r="AZ80" s="23">
        <f t="shared" si="25"/>
        <v>0.67500000000000004</v>
      </c>
      <c r="BA80" s="23">
        <f t="shared" si="25"/>
        <v>1.879</v>
      </c>
      <c r="BB80" s="23">
        <f t="shared" si="25"/>
        <v>0.192</v>
      </c>
      <c r="BC80" s="23">
        <f t="shared" si="25"/>
        <v>1.06</v>
      </c>
      <c r="BD80" s="23">
        <f t="shared" si="25"/>
        <v>0.86699999999999999</v>
      </c>
      <c r="BE80" s="23">
        <f t="shared" si="25"/>
        <v>0.86699999999999999</v>
      </c>
      <c r="BF80" s="23">
        <f t="shared" si="25"/>
        <v>0.192</v>
      </c>
      <c r="BG80" s="23">
        <f t="shared" si="25"/>
        <v>1.3480000000000001</v>
      </c>
      <c r="BH80" s="23">
        <f t="shared" si="25"/>
        <v>0.67500000000000004</v>
      </c>
      <c r="BI80" s="23">
        <f t="shared" si="25"/>
        <v>0.67500000000000004</v>
      </c>
      <c r="BJ80" s="23">
        <f t="shared" si="25"/>
        <v>0.86699999999999999</v>
      </c>
      <c r="BK80" s="23">
        <f t="shared" si="25"/>
        <v>2.2170000000000001</v>
      </c>
      <c r="BL80" s="23">
        <f t="shared" si="25"/>
        <v>1.734</v>
      </c>
      <c r="BM80" s="23">
        <f t="shared" si="25"/>
        <v>2.6869999999999998</v>
      </c>
      <c r="BN80" s="23">
        <f t="shared" si="25"/>
        <v>2.2170000000000001</v>
      </c>
      <c r="BO80" s="23">
        <f t="shared" si="25"/>
        <v>1.06</v>
      </c>
      <c r="BP80" s="23">
        <f t="shared" si="25"/>
        <v>1.925</v>
      </c>
      <c r="BQ80" s="23">
        <f t="shared" si="25"/>
        <v>2.2170000000000001</v>
      </c>
      <c r="BR80" s="23">
        <f t="shared" si="25"/>
        <v>0.86699999999999999</v>
      </c>
      <c r="BS80" s="23">
        <f t="shared" si="25"/>
        <v>1.542</v>
      </c>
      <c r="BT80" s="23">
        <f t="shared" si="25"/>
        <v>1.06</v>
      </c>
      <c r="BU80" s="23">
        <f t="shared" si="25"/>
        <v>2.6</v>
      </c>
      <c r="BV80" s="23">
        <f t="shared" ref="BV80:EG80" si="26">BV82+BV84+BV86</f>
        <v>0</v>
      </c>
      <c r="BW80" s="23">
        <f t="shared" si="26"/>
        <v>1.542</v>
      </c>
      <c r="BX80" s="23">
        <f t="shared" si="26"/>
        <v>1.542</v>
      </c>
      <c r="BY80" s="23">
        <f t="shared" si="26"/>
        <v>1.4419999999999999</v>
      </c>
      <c r="BZ80" s="23">
        <f t="shared" si="26"/>
        <v>0</v>
      </c>
      <c r="CA80" s="23">
        <f t="shared" si="26"/>
        <v>1.7350000000000001</v>
      </c>
      <c r="CB80" s="23">
        <f t="shared" si="26"/>
        <v>2.41</v>
      </c>
      <c r="CC80" s="23">
        <f t="shared" si="26"/>
        <v>0.86699999999999999</v>
      </c>
      <c r="CD80" s="23">
        <f t="shared" si="26"/>
        <v>1.35</v>
      </c>
      <c r="CE80" s="23">
        <f t="shared" si="26"/>
        <v>2.41</v>
      </c>
      <c r="CF80" s="23">
        <f t="shared" si="26"/>
        <v>1.0589999999999999</v>
      </c>
      <c r="CG80" s="23">
        <f t="shared" si="26"/>
        <v>0</v>
      </c>
      <c r="CH80" s="23">
        <f t="shared" si="26"/>
        <v>0</v>
      </c>
      <c r="CI80" s="23">
        <f t="shared" si="26"/>
        <v>0</v>
      </c>
      <c r="CJ80" s="23">
        <f t="shared" si="26"/>
        <v>0</v>
      </c>
      <c r="CK80" s="23">
        <f t="shared" si="26"/>
        <v>0</v>
      </c>
      <c r="CL80" s="23">
        <f t="shared" si="26"/>
        <v>0</v>
      </c>
      <c r="CM80" s="23">
        <f t="shared" si="26"/>
        <v>1.35</v>
      </c>
      <c r="CN80" s="23">
        <f t="shared" si="26"/>
        <v>0</v>
      </c>
      <c r="CO80" s="23">
        <f t="shared" si="26"/>
        <v>0</v>
      </c>
      <c r="CP80" s="23">
        <f t="shared" si="26"/>
        <v>1.06</v>
      </c>
      <c r="CQ80" s="23">
        <f t="shared" si="26"/>
        <v>2.41</v>
      </c>
      <c r="CR80" s="23">
        <f t="shared" si="26"/>
        <v>0.192</v>
      </c>
      <c r="CS80" s="23">
        <f t="shared" si="26"/>
        <v>1.542</v>
      </c>
      <c r="CT80" s="23">
        <f t="shared" si="26"/>
        <v>0.86699999999999999</v>
      </c>
      <c r="CU80" s="23">
        <f t="shared" si="26"/>
        <v>2.6</v>
      </c>
      <c r="CV80" s="23">
        <f t="shared" si="26"/>
        <v>0</v>
      </c>
      <c r="CW80" s="23">
        <f t="shared" si="26"/>
        <v>0.86699999999999999</v>
      </c>
      <c r="CX80" s="23">
        <f t="shared" si="26"/>
        <v>1.0589999999999999</v>
      </c>
      <c r="CY80" s="23">
        <f t="shared" si="26"/>
        <v>2.2170000000000001</v>
      </c>
      <c r="CZ80" s="23">
        <f t="shared" si="26"/>
        <v>0.86699999999999999</v>
      </c>
      <c r="DA80" s="23">
        <f t="shared" si="26"/>
        <v>1.35</v>
      </c>
      <c r="DB80" s="23">
        <f t="shared" si="26"/>
        <v>2.2120000000000002</v>
      </c>
      <c r="DC80" s="23">
        <f t="shared" si="26"/>
        <v>1.542</v>
      </c>
      <c r="DD80" s="23">
        <f t="shared" si="26"/>
        <v>1.542</v>
      </c>
      <c r="DE80" s="23">
        <f t="shared" si="26"/>
        <v>2.6440000000000001</v>
      </c>
      <c r="DF80" s="23">
        <f t="shared" si="26"/>
        <v>1.06</v>
      </c>
      <c r="DG80" s="23">
        <f t="shared" si="26"/>
        <v>1.35</v>
      </c>
      <c r="DH80" s="23">
        <f t="shared" si="26"/>
        <v>0.67500000000000004</v>
      </c>
      <c r="DI80" s="23">
        <f t="shared" si="26"/>
        <v>2.7919999999999998</v>
      </c>
      <c r="DJ80" s="23">
        <f t="shared" si="26"/>
        <v>4.6239999999999997</v>
      </c>
      <c r="DK80" s="23">
        <f t="shared" si="26"/>
        <v>5.5949999999999998</v>
      </c>
      <c r="DL80" s="23">
        <f t="shared" si="26"/>
        <v>6.2450000000000001</v>
      </c>
      <c r="DM80" s="23">
        <f t="shared" si="26"/>
        <v>37.417000000000002</v>
      </c>
      <c r="DN80" s="23">
        <f t="shared" si="26"/>
        <v>4.5369999999999999</v>
      </c>
      <c r="DO80" s="23">
        <f t="shared" si="26"/>
        <v>6.0220000000000002</v>
      </c>
      <c r="DP80" s="23">
        <f t="shared" si="26"/>
        <v>0</v>
      </c>
      <c r="DQ80" s="23">
        <f t="shared" si="26"/>
        <v>2.6</v>
      </c>
      <c r="DR80" s="23">
        <f t="shared" si="26"/>
        <v>1.0589999999999999</v>
      </c>
      <c r="DS80" s="23">
        <f t="shared" si="26"/>
        <v>0</v>
      </c>
      <c r="DT80" s="23">
        <f t="shared" si="26"/>
        <v>0</v>
      </c>
      <c r="DU80" s="23">
        <f t="shared" si="26"/>
        <v>1.542</v>
      </c>
      <c r="DV80" s="23">
        <f t="shared" si="26"/>
        <v>0.64100000000000001</v>
      </c>
      <c r="DW80" s="23">
        <f t="shared" si="26"/>
        <v>3.4020000000000001</v>
      </c>
      <c r="DX80" s="23">
        <f t="shared" si="26"/>
        <v>2.7930000000000001</v>
      </c>
      <c r="DY80" s="23">
        <f t="shared" si="26"/>
        <v>44.614999999999995</v>
      </c>
      <c r="DZ80" s="23">
        <f t="shared" si="26"/>
        <v>5.54</v>
      </c>
      <c r="EA80" s="23">
        <f t="shared" si="26"/>
        <v>9.8719999999999999</v>
      </c>
      <c r="EB80" s="23">
        <f t="shared" si="26"/>
        <v>10.356999999999999</v>
      </c>
      <c r="EC80" s="23">
        <f t="shared" si="26"/>
        <v>3.468</v>
      </c>
      <c r="ED80" s="23">
        <f t="shared" si="26"/>
        <v>0.86699999999999999</v>
      </c>
      <c r="EE80" s="23">
        <f t="shared" si="26"/>
        <v>4.109</v>
      </c>
      <c r="EF80" s="23">
        <f t="shared" si="26"/>
        <v>3.6589999999999998</v>
      </c>
      <c r="EG80" s="23">
        <f t="shared" si="26"/>
        <v>3.468</v>
      </c>
      <c r="EH80" s="23">
        <f t="shared" ref="EH80:GV80" si="27">EH82+EH84+EH86</f>
        <v>4.0759999999999996</v>
      </c>
      <c r="EI80" s="23">
        <f t="shared" si="27"/>
        <v>3.05</v>
      </c>
      <c r="EJ80" s="23">
        <f t="shared" si="27"/>
        <v>1.925</v>
      </c>
      <c r="EK80" s="23">
        <f t="shared" si="27"/>
        <v>2.2170000000000001</v>
      </c>
      <c r="EL80" s="23">
        <f t="shared" si="27"/>
        <v>0.86699999999999999</v>
      </c>
      <c r="EM80" s="23">
        <f t="shared" si="27"/>
        <v>0.86699999999999999</v>
      </c>
      <c r="EN80" s="23">
        <f t="shared" si="27"/>
        <v>0.38400000000000001</v>
      </c>
      <c r="EO80" s="23">
        <f t="shared" si="27"/>
        <v>0.86699999999999999</v>
      </c>
      <c r="EP80" s="23">
        <f t="shared" si="27"/>
        <v>5.1059999999999999</v>
      </c>
      <c r="EQ80" s="23">
        <f t="shared" si="27"/>
        <v>1.06</v>
      </c>
      <c r="ER80" s="23">
        <f t="shared" si="27"/>
        <v>3.7749999999999999</v>
      </c>
      <c r="ES80" s="23">
        <f t="shared" si="27"/>
        <v>1.901</v>
      </c>
      <c r="ET80" s="23">
        <f t="shared" si="27"/>
        <v>0</v>
      </c>
      <c r="EU80" s="23">
        <f t="shared" si="27"/>
        <v>2.41</v>
      </c>
      <c r="EV80" s="23">
        <f t="shared" si="27"/>
        <v>12.335000000000001</v>
      </c>
      <c r="EW80" s="23">
        <f t="shared" si="27"/>
        <v>4.3330000000000002</v>
      </c>
      <c r="EX80" s="23">
        <f t="shared" si="27"/>
        <v>1.542</v>
      </c>
      <c r="EY80" s="23">
        <f t="shared" si="27"/>
        <v>1.7350000000000001</v>
      </c>
      <c r="EZ80" s="23">
        <f t="shared" si="27"/>
        <v>3.085</v>
      </c>
      <c r="FA80" s="23">
        <f t="shared" si="27"/>
        <v>3.5129999999999999</v>
      </c>
      <c r="FB80" s="23">
        <f t="shared" si="27"/>
        <v>0.67500000000000004</v>
      </c>
      <c r="FC80" s="23">
        <f t="shared" si="27"/>
        <v>0.67500000000000004</v>
      </c>
      <c r="FD80" s="23">
        <f t="shared" si="27"/>
        <v>2.2170000000000001</v>
      </c>
      <c r="FE80" s="23">
        <f t="shared" si="27"/>
        <v>0.86699999999999999</v>
      </c>
      <c r="FF80" s="23">
        <f t="shared" si="27"/>
        <v>0.192</v>
      </c>
      <c r="FG80" s="23">
        <f t="shared" si="27"/>
        <v>0.86699999999999999</v>
      </c>
      <c r="FH80" s="23">
        <f t="shared" si="27"/>
        <v>2.1629999999999998</v>
      </c>
      <c r="FI80" s="23">
        <f t="shared" si="27"/>
        <v>2.6110000000000002</v>
      </c>
      <c r="FJ80" s="23">
        <f t="shared" si="27"/>
        <v>0.86699999999999999</v>
      </c>
      <c r="FK80" s="23">
        <f t="shared" si="27"/>
        <v>0</v>
      </c>
      <c r="FL80" s="23">
        <f t="shared" si="27"/>
        <v>4.109</v>
      </c>
      <c r="FM80" s="23">
        <f t="shared" si="27"/>
        <v>2.891</v>
      </c>
      <c r="FN80" s="23">
        <f t="shared" si="27"/>
        <v>3.274</v>
      </c>
      <c r="FO80" s="23">
        <f t="shared" si="27"/>
        <v>4.9630000000000001</v>
      </c>
      <c r="FP80" s="23">
        <f t="shared" si="27"/>
        <v>2.7919999999999998</v>
      </c>
      <c r="FQ80" s="23">
        <f t="shared" si="27"/>
        <v>3.5920000000000001</v>
      </c>
      <c r="FR80" s="23">
        <f t="shared" si="27"/>
        <v>3.6680000000000001</v>
      </c>
      <c r="FS80" s="23">
        <f t="shared" si="27"/>
        <v>0.86699999999999999</v>
      </c>
      <c r="FT80" s="23">
        <f t="shared" si="27"/>
        <v>0.57599999999999996</v>
      </c>
      <c r="FU80" s="23">
        <f t="shared" si="27"/>
        <v>0.86699999999999999</v>
      </c>
      <c r="FV80" s="23">
        <f t="shared" si="27"/>
        <v>1.0589999999999999</v>
      </c>
      <c r="FW80" s="23">
        <f t="shared" si="27"/>
        <v>5.6829999999999998</v>
      </c>
      <c r="FX80" s="23">
        <f t="shared" si="27"/>
        <v>1.7350000000000001</v>
      </c>
      <c r="FY80" s="23">
        <f t="shared" si="27"/>
        <v>0.86699999999999999</v>
      </c>
      <c r="FZ80" s="23">
        <f t="shared" si="27"/>
        <v>2.5030000000000001</v>
      </c>
      <c r="GA80" s="23">
        <f t="shared" si="27"/>
        <v>1.06</v>
      </c>
      <c r="GB80" s="23">
        <f t="shared" si="27"/>
        <v>1.542</v>
      </c>
      <c r="GC80" s="23">
        <f t="shared" si="27"/>
        <v>1.542</v>
      </c>
      <c r="GD80" s="23">
        <f t="shared" si="27"/>
        <v>0.192</v>
      </c>
      <c r="GE80" s="23">
        <f t="shared" si="27"/>
        <v>0</v>
      </c>
      <c r="GF80" s="23">
        <f t="shared" si="27"/>
        <v>0.86699999999999999</v>
      </c>
      <c r="GG80" s="23">
        <f t="shared" si="27"/>
        <v>0.86699999999999999</v>
      </c>
      <c r="GH80" s="23">
        <f t="shared" si="27"/>
        <v>0</v>
      </c>
      <c r="GI80" s="23">
        <f t="shared" si="27"/>
        <v>1.7350000000000001</v>
      </c>
      <c r="GJ80" s="23">
        <f t="shared" si="27"/>
        <v>1.0589999999999999</v>
      </c>
      <c r="GK80" s="23">
        <f t="shared" si="27"/>
        <v>0.86699999999999999</v>
      </c>
      <c r="GL80" s="23">
        <f t="shared" si="27"/>
        <v>1.542</v>
      </c>
      <c r="GM80" s="23">
        <f t="shared" si="27"/>
        <v>0</v>
      </c>
      <c r="GN80" s="23">
        <f t="shared" si="27"/>
        <v>0.86699999999999999</v>
      </c>
      <c r="GO80" s="23">
        <f t="shared" si="27"/>
        <v>0.67500000000000004</v>
      </c>
      <c r="GP80" s="23">
        <f t="shared" si="27"/>
        <v>1.7350000000000001</v>
      </c>
      <c r="GQ80" s="23">
        <f t="shared" si="27"/>
        <v>0</v>
      </c>
      <c r="GR80" s="23">
        <f t="shared" si="27"/>
        <v>0</v>
      </c>
      <c r="GS80" s="23">
        <f t="shared" si="27"/>
        <v>0.192</v>
      </c>
      <c r="GT80" s="23">
        <f t="shared" si="27"/>
        <v>1.542</v>
      </c>
      <c r="GU80" s="23">
        <f t="shared" si="27"/>
        <v>1.542</v>
      </c>
      <c r="GV80" s="23">
        <f t="shared" si="27"/>
        <v>5.0570000000000004</v>
      </c>
      <c r="GW80" s="23">
        <f t="shared" ref="GW80:IF80" si="28">GW82+GW84+GW86</f>
        <v>0</v>
      </c>
      <c r="GX80" s="23">
        <f t="shared" si="28"/>
        <v>0</v>
      </c>
      <c r="GY80" s="23">
        <f t="shared" si="28"/>
        <v>1.734</v>
      </c>
      <c r="GZ80" s="23">
        <f t="shared" si="28"/>
        <v>0.86699999999999999</v>
      </c>
      <c r="HA80" s="23">
        <f t="shared" si="28"/>
        <v>1.7350000000000001</v>
      </c>
      <c r="HB80" s="23">
        <f t="shared" si="28"/>
        <v>0.192</v>
      </c>
      <c r="HC80" s="23">
        <f t="shared" si="28"/>
        <v>0.86699999999999999</v>
      </c>
      <c r="HD80" s="23">
        <f t="shared" si="28"/>
        <v>0.86699999999999999</v>
      </c>
      <c r="HE80" s="23">
        <f t="shared" si="28"/>
        <v>0.86699999999999999</v>
      </c>
      <c r="HF80" s="23">
        <f t="shared" si="28"/>
        <v>0</v>
      </c>
      <c r="HG80" s="23">
        <f t="shared" si="28"/>
        <v>3.077</v>
      </c>
      <c r="HH80" s="23">
        <f t="shared" si="28"/>
        <v>0</v>
      </c>
      <c r="HI80" s="23">
        <f t="shared" si="28"/>
        <v>0</v>
      </c>
      <c r="HJ80" s="23">
        <f t="shared" si="28"/>
        <v>0</v>
      </c>
      <c r="HK80" s="23">
        <f t="shared" si="28"/>
        <v>0</v>
      </c>
      <c r="HL80" s="23">
        <f t="shared" si="28"/>
        <v>1.542</v>
      </c>
      <c r="HM80" s="23">
        <f t="shared" si="28"/>
        <v>9.8309999999999995</v>
      </c>
      <c r="HN80" s="23">
        <f t="shared" si="28"/>
        <v>1.734</v>
      </c>
      <c r="HO80" s="23">
        <f t="shared" si="28"/>
        <v>1.9259999999999999</v>
      </c>
      <c r="HP80" s="23">
        <f t="shared" si="28"/>
        <v>0.67500000000000004</v>
      </c>
      <c r="HQ80" s="23">
        <f t="shared" si="28"/>
        <v>0.38400000000000001</v>
      </c>
      <c r="HR80" s="23">
        <f t="shared" si="28"/>
        <v>1.542</v>
      </c>
      <c r="HS80" s="23">
        <f t="shared" si="28"/>
        <v>0</v>
      </c>
      <c r="HT80" s="23">
        <f t="shared" si="28"/>
        <v>0.67500000000000004</v>
      </c>
      <c r="HU80" s="23">
        <f t="shared" si="28"/>
        <v>0.192</v>
      </c>
      <c r="HV80" s="23">
        <f t="shared" si="28"/>
        <v>1.7110000000000001</v>
      </c>
      <c r="HW80" s="23">
        <f t="shared" si="28"/>
        <v>10.119999999999999</v>
      </c>
      <c r="HX80" s="23">
        <f t="shared" si="28"/>
        <v>1.542</v>
      </c>
      <c r="HY80" s="23">
        <f t="shared" si="28"/>
        <v>0</v>
      </c>
      <c r="HZ80" s="23">
        <f t="shared" si="28"/>
        <v>0.86699999999999999</v>
      </c>
      <c r="IA80" s="23">
        <f t="shared" si="28"/>
        <v>0</v>
      </c>
      <c r="IB80" s="23">
        <f t="shared" si="28"/>
        <v>0.88900000000000001</v>
      </c>
      <c r="IC80" s="23">
        <f t="shared" si="28"/>
        <v>0</v>
      </c>
      <c r="ID80" s="23">
        <f t="shared" si="28"/>
        <v>1.542</v>
      </c>
      <c r="IE80" s="23">
        <f t="shared" si="28"/>
        <v>0</v>
      </c>
      <c r="IF80" s="23">
        <f t="shared" si="28"/>
        <v>16.042999999999999</v>
      </c>
    </row>
    <row r="81" spans="1:240" ht="13.5" customHeight="1">
      <c r="A81" s="27">
        <v>25</v>
      </c>
      <c r="B81" s="53" t="s">
        <v>104</v>
      </c>
      <c r="C81" s="16" t="s">
        <v>45</v>
      </c>
      <c r="D81" s="17">
        <f t="shared" ref="D81:D89" si="29">E81+F81</f>
        <v>0.122</v>
      </c>
      <c r="E81" s="17">
        <f t="shared" ref="E81:E89" si="30">SUM(G81:IF81)</f>
        <v>0.122</v>
      </c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24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>
        <v>7.1999999999999995E-2</v>
      </c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>
        <v>0.02</v>
      </c>
      <c r="DZ81" s="17"/>
      <c r="EA81" s="17">
        <v>0.02</v>
      </c>
      <c r="EB81" s="17">
        <v>0.01</v>
      </c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24"/>
      <c r="EQ81" s="17"/>
      <c r="ER81" s="17"/>
      <c r="ES81" s="17"/>
      <c r="ET81" s="17"/>
      <c r="EU81" s="17"/>
      <c r="EV81" s="17"/>
      <c r="EW81" s="25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24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24"/>
      <c r="HV81" s="17"/>
      <c r="HW81" s="17"/>
      <c r="HX81" s="17"/>
      <c r="HY81" s="17"/>
      <c r="HZ81" s="17"/>
      <c r="IA81" s="17"/>
      <c r="IB81" s="24"/>
      <c r="IC81" s="17"/>
      <c r="ID81" s="24"/>
      <c r="IE81" s="17"/>
      <c r="IF81" s="17"/>
    </row>
    <row r="82" spans="1:240" ht="13.5" customHeight="1">
      <c r="A82" s="27"/>
      <c r="B82" s="53"/>
      <c r="C82" s="16" t="s">
        <v>17</v>
      </c>
      <c r="D82" s="17">
        <f t="shared" si="29"/>
        <v>16.562000000000001</v>
      </c>
      <c r="E82" s="17">
        <f t="shared" si="30"/>
        <v>16.562000000000001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5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>
        <v>9.5570000000000004</v>
      </c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>
        <v>2.6539999999999999</v>
      </c>
      <c r="DZ82" s="17"/>
      <c r="EA82" s="17">
        <v>2.6539999999999999</v>
      </c>
      <c r="EB82" s="17">
        <v>1.6970000000000001</v>
      </c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25"/>
      <c r="EQ82" s="17"/>
      <c r="ER82" s="17"/>
      <c r="ES82" s="17"/>
      <c r="ET82" s="17"/>
      <c r="EU82" s="17"/>
      <c r="EV82" s="17"/>
      <c r="EW82" s="25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25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25"/>
      <c r="HV82" s="17"/>
      <c r="HW82" s="17"/>
      <c r="HX82" s="17"/>
      <c r="HY82" s="17"/>
      <c r="HZ82" s="17"/>
      <c r="IA82" s="17"/>
      <c r="IB82" s="25"/>
      <c r="IC82" s="17"/>
      <c r="ID82" s="25"/>
      <c r="IE82" s="17"/>
      <c r="IF82" s="17"/>
    </row>
    <row r="83" spans="1:240" ht="13.5" customHeight="1">
      <c r="A83" s="27">
        <v>26</v>
      </c>
      <c r="B83" s="60" t="s">
        <v>105</v>
      </c>
      <c r="C83" s="28" t="s">
        <v>40</v>
      </c>
      <c r="D83" s="17">
        <f t="shared" si="29"/>
        <v>923</v>
      </c>
      <c r="E83" s="17">
        <f>SUM(G83:IF83)</f>
        <v>923</v>
      </c>
      <c r="F83" s="17"/>
      <c r="G83" s="57">
        <v>4</v>
      </c>
      <c r="H83" s="17">
        <v>3</v>
      </c>
      <c r="I83" s="17">
        <v>3</v>
      </c>
      <c r="J83" s="17">
        <v>5</v>
      </c>
      <c r="K83" s="17"/>
      <c r="L83" s="17"/>
      <c r="M83" s="17"/>
      <c r="N83" s="17">
        <v>2</v>
      </c>
      <c r="O83" s="17">
        <v>2</v>
      </c>
      <c r="P83" s="17">
        <v>1</v>
      </c>
      <c r="Q83" s="17">
        <v>4</v>
      </c>
      <c r="R83" s="17">
        <v>3</v>
      </c>
      <c r="S83" s="17">
        <v>4</v>
      </c>
      <c r="T83" s="17">
        <v>4</v>
      </c>
      <c r="U83" s="17">
        <v>4</v>
      </c>
      <c r="V83" s="17">
        <v>7</v>
      </c>
      <c r="W83" s="17">
        <v>5</v>
      </c>
      <c r="X83" s="17">
        <v>3</v>
      </c>
      <c r="Y83" s="17"/>
      <c r="Z83" s="17">
        <v>4</v>
      </c>
      <c r="AA83" s="17">
        <v>4</v>
      </c>
      <c r="AB83" s="17">
        <v>7</v>
      </c>
      <c r="AC83" s="17">
        <v>9</v>
      </c>
      <c r="AD83" s="17">
        <v>25</v>
      </c>
      <c r="AE83" s="57"/>
      <c r="AF83" s="17"/>
      <c r="AG83" s="17"/>
      <c r="AH83" s="17"/>
      <c r="AI83" s="17"/>
      <c r="AJ83" s="17"/>
      <c r="AK83" s="17"/>
      <c r="AL83" s="17"/>
      <c r="AM83" s="17">
        <v>1</v>
      </c>
      <c r="AN83" s="17">
        <v>2</v>
      </c>
      <c r="AO83" s="17">
        <v>2</v>
      </c>
      <c r="AP83" s="17">
        <v>4</v>
      </c>
      <c r="AQ83" s="17">
        <v>3</v>
      </c>
      <c r="AR83" s="17">
        <v>1</v>
      </c>
      <c r="AS83" s="17">
        <v>1</v>
      </c>
      <c r="AT83" s="17"/>
      <c r="AU83" s="17"/>
      <c r="AV83" s="17">
        <v>3</v>
      </c>
      <c r="AW83" s="17">
        <v>3</v>
      </c>
      <c r="AX83" s="17">
        <v>2</v>
      </c>
      <c r="AY83" s="17"/>
      <c r="AZ83" s="17">
        <v>1</v>
      </c>
      <c r="BA83" s="17">
        <v>4</v>
      </c>
      <c r="BB83" s="17">
        <v>1</v>
      </c>
      <c r="BC83" s="17">
        <v>2</v>
      </c>
      <c r="BD83" s="17">
        <v>2</v>
      </c>
      <c r="BE83" s="17">
        <v>1</v>
      </c>
      <c r="BF83" s="17">
        <v>1</v>
      </c>
      <c r="BG83" s="17">
        <v>5</v>
      </c>
      <c r="BH83" s="17">
        <v>1</v>
      </c>
      <c r="BI83" s="17">
        <v>1</v>
      </c>
      <c r="BJ83" s="17">
        <v>1</v>
      </c>
      <c r="BK83" s="17">
        <v>3</v>
      </c>
      <c r="BL83" s="17">
        <v>4</v>
      </c>
      <c r="BM83" s="17">
        <v>3</v>
      </c>
      <c r="BN83" s="17">
        <v>3</v>
      </c>
      <c r="BO83" s="17">
        <v>2</v>
      </c>
      <c r="BP83" s="17">
        <v>4</v>
      </c>
      <c r="BQ83" s="17">
        <v>3</v>
      </c>
      <c r="BR83" s="17">
        <v>1</v>
      </c>
      <c r="BS83" s="17">
        <v>2</v>
      </c>
      <c r="BT83" s="17">
        <v>2</v>
      </c>
      <c r="BU83" s="17">
        <v>5</v>
      </c>
      <c r="BV83" s="17"/>
      <c r="BW83" s="17">
        <v>2</v>
      </c>
      <c r="BX83" s="17">
        <v>2</v>
      </c>
      <c r="BY83" s="17">
        <v>4</v>
      </c>
      <c r="BZ83" s="17"/>
      <c r="CA83" s="17">
        <v>3</v>
      </c>
      <c r="CB83" s="17">
        <v>4</v>
      </c>
      <c r="CC83" s="17">
        <v>2</v>
      </c>
      <c r="CD83" s="17">
        <v>2</v>
      </c>
      <c r="CE83" s="17">
        <v>4</v>
      </c>
      <c r="CF83" s="17">
        <v>3</v>
      </c>
      <c r="CG83" s="17"/>
      <c r="CH83" s="17"/>
      <c r="CI83" s="17"/>
      <c r="CJ83" s="17"/>
      <c r="CK83" s="17"/>
      <c r="CL83" s="17"/>
      <c r="CM83" s="17">
        <v>2</v>
      </c>
      <c r="CN83" s="17"/>
      <c r="CO83" s="17"/>
      <c r="CP83" s="17">
        <v>2</v>
      </c>
      <c r="CQ83" s="17">
        <v>4</v>
      </c>
      <c r="CR83" s="17">
        <v>1</v>
      </c>
      <c r="CS83" s="17">
        <v>2</v>
      </c>
      <c r="CT83" s="17">
        <v>2</v>
      </c>
      <c r="CU83" s="17">
        <v>5</v>
      </c>
      <c r="CV83" s="17"/>
      <c r="CW83" s="17">
        <v>2</v>
      </c>
      <c r="CX83" s="17">
        <v>3</v>
      </c>
      <c r="CY83" s="17">
        <v>3</v>
      </c>
      <c r="CZ83" s="17">
        <v>2</v>
      </c>
      <c r="DA83" s="17">
        <v>2</v>
      </c>
      <c r="DB83" s="17">
        <v>3</v>
      </c>
      <c r="DC83" s="17">
        <v>2</v>
      </c>
      <c r="DD83" s="17">
        <v>3</v>
      </c>
      <c r="DE83" s="17">
        <v>5</v>
      </c>
      <c r="DF83" s="17">
        <v>2</v>
      </c>
      <c r="DG83" s="17">
        <v>2</v>
      </c>
      <c r="DH83" s="17">
        <v>1</v>
      </c>
      <c r="DI83" s="17">
        <v>6</v>
      </c>
      <c r="DJ83" s="17">
        <v>8</v>
      </c>
      <c r="DK83" s="17">
        <v>14</v>
      </c>
      <c r="DL83" s="17">
        <v>15</v>
      </c>
      <c r="DM83" s="17">
        <v>47</v>
      </c>
      <c r="DN83" s="17">
        <v>11</v>
      </c>
      <c r="DO83" s="17">
        <v>16</v>
      </c>
      <c r="DP83" s="17"/>
      <c r="DQ83" s="17">
        <v>5</v>
      </c>
      <c r="DR83" s="17">
        <v>3</v>
      </c>
      <c r="DS83" s="17"/>
      <c r="DT83" s="17"/>
      <c r="DU83" s="17">
        <v>2</v>
      </c>
      <c r="DV83" s="17">
        <v>3</v>
      </c>
      <c r="DW83" s="17">
        <v>10</v>
      </c>
      <c r="DX83" s="17">
        <v>5</v>
      </c>
      <c r="DY83" s="17">
        <v>76</v>
      </c>
      <c r="DZ83" s="17">
        <v>16</v>
      </c>
      <c r="EA83" s="17">
        <v>21</v>
      </c>
      <c r="EB83" s="17">
        <v>25</v>
      </c>
      <c r="EC83" s="17">
        <v>6</v>
      </c>
      <c r="ED83" s="17">
        <v>2</v>
      </c>
      <c r="EE83" s="17">
        <v>9</v>
      </c>
      <c r="EF83" s="17">
        <v>7</v>
      </c>
      <c r="EG83" s="17">
        <v>6</v>
      </c>
      <c r="EH83" s="17">
        <v>12</v>
      </c>
      <c r="EI83" s="17">
        <v>7</v>
      </c>
      <c r="EJ83" s="17">
        <v>4</v>
      </c>
      <c r="EK83" s="17">
        <v>3</v>
      </c>
      <c r="EL83" s="17">
        <v>2</v>
      </c>
      <c r="EM83" s="17">
        <v>1</v>
      </c>
      <c r="EN83" s="17">
        <v>2</v>
      </c>
      <c r="EO83" s="17">
        <v>2</v>
      </c>
      <c r="EP83" s="57">
        <v>9</v>
      </c>
      <c r="EQ83" s="17">
        <v>2</v>
      </c>
      <c r="ER83" s="17">
        <v>2</v>
      </c>
      <c r="ES83" s="17">
        <v>5</v>
      </c>
      <c r="ET83" s="17"/>
      <c r="EU83" s="17">
        <v>4</v>
      </c>
      <c r="EV83" s="17">
        <v>21</v>
      </c>
      <c r="EW83" s="57">
        <v>8</v>
      </c>
      <c r="EX83" s="17">
        <v>3</v>
      </c>
      <c r="EY83" s="17">
        <v>3</v>
      </c>
      <c r="EZ83" s="17">
        <v>4</v>
      </c>
      <c r="FA83" s="17">
        <v>6</v>
      </c>
      <c r="FB83" s="17">
        <v>1</v>
      </c>
      <c r="FC83" s="17">
        <v>1</v>
      </c>
      <c r="FD83" s="17">
        <v>3</v>
      </c>
      <c r="FE83" s="17">
        <v>2</v>
      </c>
      <c r="FF83" s="17">
        <v>1</v>
      </c>
      <c r="FG83" s="17">
        <v>1</v>
      </c>
      <c r="FH83" s="17">
        <v>4</v>
      </c>
      <c r="FI83" s="17">
        <v>8</v>
      </c>
      <c r="FJ83" s="17">
        <v>2</v>
      </c>
      <c r="FK83" s="17"/>
      <c r="FL83" s="17">
        <v>9</v>
      </c>
      <c r="FM83" s="17">
        <v>4</v>
      </c>
      <c r="FN83" s="17">
        <v>6</v>
      </c>
      <c r="FO83" s="17">
        <v>14</v>
      </c>
      <c r="FP83" s="17">
        <v>6</v>
      </c>
      <c r="FQ83" s="57">
        <v>12</v>
      </c>
      <c r="FR83" s="17">
        <v>11</v>
      </c>
      <c r="FS83" s="17">
        <v>2</v>
      </c>
      <c r="FT83" s="17">
        <v>3</v>
      </c>
      <c r="FU83" s="17">
        <v>1</v>
      </c>
      <c r="FV83" s="17">
        <v>3</v>
      </c>
      <c r="FW83" s="17">
        <v>10</v>
      </c>
      <c r="FX83" s="17">
        <v>3</v>
      </c>
      <c r="FY83" s="17">
        <v>1</v>
      </c>
      <c r="FZ83" s="17">
        <v>2</v>
      </c>
      <c r="GA83" s="17">
        <v>2</v>
      </c>
      <c r="GB83" s="17">
        <v>2</v>
      </c>
      <c r="GC83" s="17">
        <v>2</v>
      </c>
      <c r="GD83" s="17">
        <v>1</v>
      </c>
      <c r="GE83" s="17"/>
      <c r="GF83" s="17">
        <v>1</v>
      </c>
      <c r="GG83" s="17">
        <v>2</v>
      </c>
      <c r="GH83" s="17"/>
      <c r="GI83" s="17">
        <v>3</v>
      </c>
      <c r="GJ83" s="17">
        <v>3</v>
      </c>
      <c r="GK83" s="17">
        <v>2</v>
      </c>
      <c r="GL83" s="17">
        <v>2</v>
      </c>
      <c r="GM83" s="17"/>
      <c r="GN83" s="17">
        <v>2</v>
      </c>
      <c r="GO83" s="17">
        <v>1</v>
      </c>
      <c r="GP83" s="17">
        <v>3</v>
      </c>
      <c r="GQ83" s="17"/>
      <c r="GR83" s="17"/>
      <c r="GS83" s="17">
        <v>1</v>
      </c>
      <c r="GT83" s="17">
        <v>2</v>
      </c>
      <c r="GU83" s="17">
        <v>2</v>
      </c>
      <c r="GV83" s="17">
        <v>9</v>
      </c>
      <c r="GW83" s="17"/>
      <c r="GX83" s="17"/>
      <c r="GY83" s="17">
        <v>4</v>
      </c>
      <c r="GZ83" s="17">
        <v>2</v>
      </c>
      <c r="HA83" s="17">
        <v>3</v>
      </c>
      <c r="HB83" s="17">
        <v>1</v>
      </c>
      <c r="HC83" s="17">
        <v>2</v>
      </c>
      <c r="HD83" s="17">
        <v>2</v>
      </c>
      <c r="HE83" s="17">
        <v>2</v>
      </c>
      <c r="HF83" s="17"/>
      <c r="HG83" s="17">
        <v>2</v>
      </c>
      <c r="HH83" s="17"/>
      <c r="HI83" s="17"/>
      <c r="HJ83" s="17"/>
      <c r="HK83" s="17"/>
      <c r="HL83" s="17">
        <v>2</v>
      </c>
      <c r="HM83" s="17">
        <v>16</v>
      </c>
      <c r="HN83" s="17">
        <v>4</v>
      </c>
      <c r="HO83" s="17">
        <v>3</v>
      </c>
      <c r="HP83" s="17">
        <v>1</v>
      </c>
      <c r="HQ83" s="17">
        <v>2</v>
      </c>
      <c r="HR83" s="17">
        <v>3</v>
      </c>
      <c r="HS83" s="17"/>
      <c r="HT83" s="17">
        <v>1</v>
      </c>
      <c r="HU83" s="57">
        <v>1</v>
      </c>
      <c r="HV83" s="17">
        <v>3</v>
      </c>
      <c r="HW83" s="17">
        <v>18</v>
      </c>
      <c r="HX83" s="17">
        <v>3</v>
      </c>
      <c r="HY83" s="17"/>
      <c r="HZ83" s="17">
        <v>2</v>
      </c>
      <c r="IA83" s="17"/>
      <c r="IB83" s="57">
        <v>2</v>
      </c>
      <c r="IC83" s="17"/>
      <c r="ID83" s="57">
        <v>2</v>
      </c>
      <c r="IE83" s="17"/>
      <c r="IF83" s="17">
        <v>28</v>
      </c>
    </row>
    <row r="84" spans="1:240" ht="13.5" customHeight="1">
      <c r="A84" s="27"/>
      <c r="B84" s="60"/>
      <c r="C84" s="16" t="s">
        <v>17</v>
      </c>
      <c r="D84" s="17">
        <f t="shared" si="29"/>
        <v>474.0980000000003</v>
      </c>
      <c r="E84" s="17">
        <f t="shared" si="30"/>
        <v>474.0980000000003</v>
      </c>
      <c r="F84" s="17"/>
      <c r="G84" s="25">
        <v>1.778</v>
      </c>
      <c r="H84" s="17">
        <v>2.2170000000000001</v>
      </c>
      <c r="I84" s="17">
        <v>1.7350000000000001</v>
      </c>
      <c r="J84" s="17">
        <v>2.5539999999999998</v>
      </c>
      <c r="K84" s="17"/>
      <c r="L84" s="17"/>
      <c r="M84" s="17"/>
      <c r="N84" s="17">
        <v>0.86699999999999999</v>
      </c>
      <c r="O84" s="17">
        <v>0.38400000000000001</v>
      </c>
      <c r="P84" s="17">
        <v>0.86699999999999999</v>
      </c>
      <c r="Q84" s="17">
        <v>1.734</v>
      </c>
      <c r="R84" s="17">
        <v>1.542</v>
      </c>
      <c r="S84" s="17">
        <v>1.734</v>
      </c>
      <c r="T84" s="17">
        <v>1.734</v>
      </c>
      <c r="U84" s="17">
        <v>1.925</v>
      </c>
      <c r="V84" s="17">
        <v>4.1420000000000003</v>
      </c>
      <c r="W84" s="17">
        <v>2.6</v>
      </c>
      <c r="X84" s="17">
        <v>1.542</v>
      </c>
      <c r="Y84" s="17"/>
      <c r="Z84" s="17">
        <v>1.925</v>
      </c>
      <c r="AA84" s="17">
        <v>1.734</v>
      </c>
      <c r="AB84" s="17">
        <v>2.15</v>
      </c>
      <c r="AC84" s="17">
        <v>2.5329999999999999</v>
      </c>
      <c r="AD84" s="17">
        <v>15.538</v>
      </c>
      <c r="AE84" s="25"/>
      <c r="AF84" s="17"/>
      <c r="AG84" s="17"/>
      <c r="AH84" s="17"/>
      <c r="AI84" s="17"/>
      <c r="AJ84" s="17"/>
      <c r="AK84" s="17"/>
      <c r="AL84" s="17"/>
      <c r="AM84" s="17">
        <v>0.67500000000000004</v>
      </c>
      <c r="AN84" s="17">
        <v>1.542</v>
      </c>
      <c r="AO84" s="17">
        <v>0.86699999999999999</v>
      </c>
      <c r="AP84" s="17">
        <v>2.41</v>
      </c>
      <c r="AQ84" s="17">
        <v>1.7110000000000001</v>
      </c>
      <c r="AR84" s="17">
        <v>0.192</v>
      </c>
      <c r="AS84" s="17">
        <v>1.542</v>
      </c>
      <c r="AT84" s="17"/>
      <c r="AU84" s="17"/>
      <c r="AV84" s="17">
        <v>1.542</v>
      </c>
      <c r="AW84" s="17">
        <v>1.7350000000000001</v>
      </c>
      <c r="AX84" s="17">
        <v>0.86699999999999999</v>
      </c>
      <c r="AY84" s="17"/>
      <c r="AZ84" s="17">
        <v>0.67500000000000004</v>
      </c>
      <c r="BA84" s="17">
        <v>1.879</v>
      </c>
      <c r="BB84" s="17">
        <v>0.192</v>
      </c>
      <c r="BC84" s="17">
        <v>1.06</v>
      </c>
      <c r="BD84" s="17">
        <v>0.86699999999999999</v>
      </c>
      <c r="BE84" s="17">
        <v>0.86699999999999999</v>
      </c>
      <c r="BF84" s="17">
        <v>0.192</v>
      </c>
      <c r="BG84" s="17">
        <v>1.3480000000000001</v>
      </c>
      <c r="BH84" s="17">
        <v>0.67500000000000004</v>
      </c>
      <c r="BI84" s="17">
        <v>0.67500000000000004</v>
      </c>
      <c r="BJ84" s="17">
        <v>0.86699999999999999</v>
      </c>
      <c r="BK84" s="17">
        <v>2.2170000000000001</v>
      </c>
      <c r="BL84" s="17">
        <v>1.734</v>
      </c>
      <c r="BM84" s="17">
        <v>2.6869999999999998</v>
      </c>
      <c r="BN84" s="17">
        <v>2.2170000000000001</v>
      </c>
      <c r="BO84" s="17">
        <v>1.06</v>
      </c>
      <c r="BP84" s="17">
        <v>1.925</v>
      </c>
      <c r="BQ84" s="17">
        <v>2.2170000000000001</v>
      </c>
      <c r="BR84" s="17">
        <v>0.86699999999999999</v>
      </c>
      <c r="BS84" s="17">
        <v>1.542</v>
      </c>
      <c r="BT84" s="17">
        <v>1.06</v>
      </c>
      <c r="BU84" s="17">
        <v>2.6</v>
      </c>
      <c r="BV84" s="17"/>
      <c r="BW84" s="17">
        <v>1.542</v>
      </c>
      <c r="BX84" s="17">
        <v>1.542</v>
      </c>
      <c r="BY84" s="17">
        <v>1.4419999999999999</v>
      </c>
      <c r="BZ84" s="17"/>
      <c r="CA84" s="17">
        <v>1.7350000000000001</v>
      </c>
      <c r="CB84" s="17">
        <v>2.41</v>
      </c>
      <c r="CC84" s="17">
        <v>0.86699999999999999</v>
      </c>
      <c r="CD84" s="17">
        <v>1.35</v>
      </c>
      <c r="CE84" s="17">
        <v>2.41</v>
      </c>
      <c r="CF84" s="17">
        <v>1.0589999999999999</v>
      </c>
      <c r="CG84" s="17"/>
      <c r="CH84" s="17"/>
      <c r="CI84" s="17"/>
      <c r="CJ84" s="17"/>
      <c r="CK84" s="17"/>
      <c r="CL84" s="17"/>
      <c r="CM84" s="17">
        <v>1.35</v>
      </c>
      <c r="CN84" s="17"/>
      <c r="CO84" s="17"/>
      <c r="CP84" s="17">
        <v>1.06</v>
      </c>
      <c r="CQ84" s="17">
        <v>2.41</v>
      </c>
      <c r="CR84" s="17">
        <v>0.192</v>
      </c>
      <c r="CS84" s="17">
        <v>1.542</v>
      </c>
      <c r="CT84" s="17">
        <v>0.86699999999999999</v>
      </c>
      <c r="CU84" s="17">
        <v>2.6</v>
      </c>
      <c r="CV84" s="17"/>
      <c r="CW84" s="17">
        <v>0.86699999999999999</v>
      </c>
      <c r="CX84" s="17">
        <v>1.0589999999999999</v>
      </c>
      <c r="CY84" s="17">
        <v>2.2170000000000001</v>
      </c>
      <c r="CZ84" s="17">
        <v>0.86699999999999999</v>
      </c>
      <c r="DA84" s="17">
        <v>1.35</v>
      </c>
      <c r="DB84" s="17">
        <v>2.2120000000000002</v>
      </c>
      <c r="DC84" s="17">
        <v>1.542</v>
      </c>
      <c r="DD84" s="17">
        <v>1.542</v>
      </c>
      <c r="DE84" s="17">
        <v>2.6440000000000001</v>
      </c>
      <c r="DF84" s="17">
        <v>1.06</v>
      </c>
      <c r="DG84" s="17">
        <v>1.35</v>
      </c>
      <c r="DH84" s="17">
        <v>0.67500000000000004</v>
      </c>
      <c r="DI84" s="17">
        <v>2.7919999999999998</v>
      </c>
      <c r="DJ84" s="17">
        <v>4.6239999999999997</v>
      </c>
      <c r="DK84" s="17">
        <v>5.5949999999999998</v>
      </c>
      <c r="DL84" s="17">
        <v>6.2450000000000001</v>
      </c>
      <c r="DM84" s="17">
        <v>27.860000000000003</v>
      </c>
      <c r="DN84" s="17">
        <v>4.5369999999999999</v>
      </c>
      <c r="DO84" s="17">
        <v>6.0220000000000002</v>
      </c>
      <c r="DP84" s="17"/>
      <c r="DQ84" s="17">
        <v>2.6</v>
      </c>
      <c r="DR84" s="17">
        <v>1.0589999999999999</v>
      </c>
      <c r="DS84" s="17"/>
      <c r="DT84" s="17"/>
      <c r="DU84" s="17">
        <v>1.542</v>
      </c>
      <c r="DV84" s="17">
        <v>0.64100000000000001</v>
      </c>
      <c r="DW84" s="17">
        <v>3.4020000000000001</v>
      </c>
      <c r="DX84" s="17">
        <v>2.7930000000000001</v>
      </c>
      <c r="DY84" s="17">
        <v>41.960999999999999</v>
      </c>
      <c r="DZ84" s="17">
        <v>5.54</v>
      </c>
      <c r="EA84" s="17">
        <v>7.218</v>
      </c>
      <c r="EB84" s="17">
        <v>8.66</v>
      </c>
      <c r="EC84" s="17">
        <v>3.468</v>
      </c>
      <c r="ED84" s="17">
        <v>0.86699999999999999</v>
      </c>
      <c r="EE84" s="17">
        <v>4.109</v>
      </c>
      <c r="EF84" s="17">
        <v>3.6589999999999998</v>
      </c>
      <c r="EG84" s="17">
        <v>3.468</v>
      </c>
      <c r="EH84" s="17">
        <v>4.0759999999999996</v>
      </c>
      <c r="EI84" s="17">
        <v>3.05</v>
      </c>
      <c r="EJ84" s="17">
        <v>1.925</v>
      </c>
      <c r="EK84" s="17">
        <v>2.2170000000000001</v>
      </c>
      <c r="EL84" s="17">
        <v>0.86699999999999999</v>
      </c>
      <c r="EM84" s="17">
        <v>0.86699999999999999</v>
      </c>
      <c r="EN84" s="17">
        <v>0.38400000000000001</v>
      </c>
      <c r="EO84" s="17">
        <v>0.86699999999999999</v>
      </c>
      <c r="EP84" s="25">
        <v>5.1059999999999999</v>
      </c>
      <c r="EQ84" s="17">
        <v>1.06</v>
      </c>
      <c r="ER84" s="17">
        <v>3.7749999999999999</v>
      </c>
      <c r="ES84" s="17">
        <v>1.901</v>
      </c>
      <c r="ET84" s="17"/>
      <c r="EU84" s="17">
        <v>2.41</v>
      </c>
      <c r="EV84" s="17">
        <v>12.335000000000001</v>
      </c>
      <c r="EW84" s="25">
        <v>4.3330000000000002</v>
      </c>
      <c r="EX84" s="17">
        <v>1.542</v>
      </c>
      <c r="EY84" s="17">
        <v>1.7350000000000001</v>
      </c>
      <c r="EZ84" s="17">
        <v>3.085</v>
      </c>
      <c r="FA84" s="17">
        <v>3.5129999999999999</v>
      </c>
      <c r="FB84" s="17">
        <v>0.67500000000000004</v>
      </c>
      <c r="FC84" s="17">
        <v>0.67500000000000004</v>
      </c>
      <c r="FD84" s="17">
        <v>2.2170000000000001</v>
      </c>
      <c r="FE84" s="17">
        <v>0.86699999999999999</v>
      </c>
      <c r="FF84" s="17">
        <v>0.192</v>
      </c>
      <c r="FG84" s="17">
        <v>0.86699999999999999</v>
      </c>
      <c r="FH84" s="17">
        <v>2.1629999999999998</v>
      </c>
      <c r="FI84" s="17">
        <v>2.6110000000000002</v>
      </c>
      <c r="FJ84" s="17">
        <v>0.86699999999999999</v>
      </c>
      <c r="FK84" s="17"/>
      <c r="FL84" s="17">
        <v>4.109</v>
      </c>
      <c r="FM84" s="17">
        <v>2.891</v>
      </c>
      <c r="FN84" s="17">
        <v>3.274</v>
      </c>
      <c r="FO84" s="17">
        <v>4.9630000000000001</v>
      </c>
      <c r="FP84" s="17">
        <v>2.7919999999999998</v>
      </c>
      <c r="FQ84" s="25">
        <v>3.5920000000000001</v>
      </c>
      <c r="FR84" s="17">
        <v>3.6680000000000001</v>
      </c>
      <c r="FS84" s="17">
        <v>0.86699999999999999</v>
      </c>
      <c r="FT84" s="17">
        <v>0.57599999999999996</v>
      </c>
      <c r="FU84" s="17">
        <v>0.86699999999999999</v>
      </c>
      <c r="FV84" s="17">
        <v>1.0589999999999999</v>
      </c>
      <c r="FW84" s="17">
        <v>5.6829999999999998</v>
      </c>
      <c r="FX84" s="17">
        <v>1.7350000000000001</v>
      </c>
      <c r="FY84" s="17">
        <v>0.86699999999999999</v>
      </c>
      <c r="FZ84" s="17">
        <v>2.5030000000000001</v>
      </c>
      <c r="GA84" s="17">
        <v>1.06</v>
      </c>
      <c r="GB84" s="17">
        <v>1.542</v>
      </c>
      <c r="GC84" s="17">
        <v>1.542</v>
      </c>
      <c r="GD84" s="17">
        <v>0.192</v>
      </c>
      <c r="GE84" s="17"/>
      <c r="GF84" s="17">
        <v>0.86699999999999999</v>
      </c>
      <c r="GG84" s="17">
        <v>0.86699999999999999</v>
      </c>
      <c r="GH84" s="17"/>
      <c r="GI84" s="17">
        <v>1.7350000000000001</v>
      </c>
      <c r="GJ84" s="17">
        <v>1.0589999999999999</v>
      </c>
      <c r="GK84" s="17">
        <v>0.86699999999999999</v>
      </c>
      <c r="GL84" s="17">
        <v>1.542</v>
      </c>
      <c r="GM84" s="17"/>
      <c r="GN84" s="17">
        <v>0.86699999999999999</v>
      </c>
      <c r="GO84" s="17">
        <v>0.67500000000000004</v>
      </c>
      <c r="GP84" s="17">
        <v>1.7350000000000001</v>
      </c>
      <c r="GQ84" s="17"/>
      <c r="GR84" s="17"/>
      <c r="GS84" s="17">
        <v>0.192</v>
      </c>
      <c r="GT84" s="17">
        <v>1.542</v>
      </c>
      <c r="GU84" s="17">
        <v>1.542</v>
      </c>
      <c r="GV84" s="17">
        <v>5.0570000000000004</v>
      </c>
      <c r="GW84" s="17"/>
      <c r="GX84" s="17"/>
      <c r="GY84" s="17">
        <v>1.734</v>
      </c>
      <c r="GZ84" s="17">
        <v>0.86699999999999999</v>
      </c>
      <c r="HA84" s="17">
        <v>1.7350000000000001</v>
      </c>
      <c r="HB84" s="17">
        <v>0.192</v>
      </c>
      <c r="HC84" s="17">
        <v>0.86699999999999999</v>
      </c>
      <c r="HD84" s="17">
        <v>0.86699999999999999</v>
      </c>
      <c r="HE84" s="17">
        <v>0.86699999999999999</v>
      </c>
      <c r="HF84" s="17"/>
      <c r="HG84" s="17">
        <v>3.077</v>
      </c>
      <c r="HH84" s="17"/>
      <c r="HI84" s="17"/>
      <c r="HJ84" s="17"/>
      <c r="HK84" s="17"/>
      <c r="HL84" s="17">
        <v>1.542</v>
      </c>
      <c r="HM84" s="17">
        <v>9.8309999999999995</v>
      </c>
      <c r="HN84" s="17">
        <v>1.734</v>
      </c>
      <c r="HO84" s="17">
        <v>1.9259999999999999</v>
      </c>
      <c r="HP84" s="17">
        <v>0.67500000000000004</v>
      </c>
      <c r="HQ84" s="17">
        <v>0.38400000000000001</v>
      </c>
      <c r="HR84" s="17">
        <v>1.542</v>
      </c>
      <c r="HS84" s="17"/>
      <c r="HT84" s="17">
        <v>0.67500000000000004</v>
      </c>
      <c r="HU84" s="25">
        <v>0.192</v>
      </c>
      <c r="HV84" s="17">
        <v>1.7110000000000001</v>
      </c>
      <c r="HW84" s="17">
        <v>10.119999999999999</v>
      </c>
      <c r="HX84" s="17">
        <v>1.542</v>
      </c>
      <c r="HY84" s="17"/>
      <c r="HZ84" s="17">
        <v>0.86699999999999999</v>
      </c>
      <c r="IA84" s="17"/>
      <c r="IB84" s="25">
        <v>0.88900000000000001</v>
      </c>
      <c r="IC84" s="17"/>
      <c r="ID84" s="25">
        <v>1.542</v>
      </c>
      <c r="IE84" s="17"/>
      <c r="IF84" s="17">
        <v>16.042999999999999</v>
      </c>
    </row>
    <row r="85" spans="1:240" ht="13.5" customHeight="1">
      <c r="A85" s="15" t="s">
        <v>106</v>
      </c>
      <c r="B85" s="53" t="s">
        <v>107</v>
      </c>
      <c r="C85" s="16" t="s">
        <v>40</v>
      </c>
      <c r="D85" s="17">
        <f t="shared" si="29"/>
        <v>0</v>
      </c>
      <c r="E85" s="17">
        <f t="shared" si="30"/>
        <v>0</v>
      </c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61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61"/>
      <c r="EQ85" s="17"/>
      <c r="ER85" s="17"/>
      <c r="ES85" s="17"/>
      <c r="ET85" s="17"/>
      <c r="EU85" s="17"/>
      <c r="EV85" s="17"/>
      <c r="EW85" s="5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61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61"/>
      <c r="HV85" s="17"/>
      <c r="HW85" s="17"/>
      <c r="HX85" s="17"/>
      <c r="HY85" s="17"/>
      <c r="HZ85" s="17"/>
      <c r="IA85" s="17"/>
      <c r="IB85" s="61"/>
      <c r="IC85" s="17"/>
      <c r="ID85" s="61"/>
      <c r="IE85" s="17"/>
      <c r="IF85" s="17"/>
    </row>
    <row r="86" spans="1:240" ht="13.5" customHeight="1">
      <c r="A86" s="15"/>
      <c r="B86" s="53"/>
      <c r="C86" s="16" t="s">
        <v>17</v>
      </c>
      <c r="D86" s="17">
        <f t="shared" si="29"/>
        <v>0</v>
      </c>
      <c r="E86" s="17">
        <f t="shared" si="30"/>
        <v>0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7"/>
      <c r="EW86" s="25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61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61"/>
      <c r="HV86" s="17"/>
      <c r="HW86" s="17"/>
      <c r="HX86" s="17"/>
      <c r="HY86" s="17"/>
      <c r="HZ86" s="17"/>
      <c r="IA86" s="17"/>
      <c r="IB86" s="17"/>
      <c r="IC86" s="17"/>
      <c r="ID86" s="61"/>
      <c r="IE86" s="17"/>
      <c r="IF86" s="17"/>
    </row>
    <row r="87" spans="1:240" s="43" customFormat="1" ht="15" customHeight="1">
      <c r="A87" s="11" t="s">
        <v>108</v>
      </c>
      <c r="B87" s="29" t="s">
        <v>109</v>
      </c>
      <c r="C87" s="11" t="s">
        <v>17</v>
      </c>
      <c r="D87" s="30">
        <f t="shared" si="29"/>
        <v>0</v>
      </c>
      <c r="E87" s="30">
        <f t="shared" si="30"/>
        <v>0</v>
      </c>
      <c r="F87" s="30">
        <f t="shared" ref="F87:BU87" si="31">F88+F89</f>
        <v>0</v>
      </c>
      <c r="G87" s="30">
        <f t="shared" si="31"/>
        <v>0</v>
      </c>
      <c r="H87" s="30">
        <f t="shared" si="31"/>
        <v>0</v>
      </c>
      <c r="I87" s="30">
        <f t="shared" si="31"/>
        <v>0</v>
      </c>
      <c r="J87" s="30">
        <f t="shared" si="31"/>
        <v>0</v>
      </c>
      <c r="K87" s="30">
        <f t="shared" si="31"/>
        <v>0</v>
      </c>
      <c r="L87" s="30">
        <f t="shared" si="31"/>
        <v>0</v>
      </c>
      <c r="M87" s="30">
        <f t="shared" si="31"/>
        <v>0</v>
      </c>
      <c r="N87" s="30">
        <f t="shared" si="31"/>
        <v>0</v>
      </c>
      <c r="O87" s="30">
        <f t="shared" si="31"/>
        <v>0</v>
      </c>
      <c r="P87" s="30">
        <f t="shared" si="31"/>
        <v>0</v>
      </c>
      <c r="Q87" s="30">
        <f t="shared" si="31"/>
        <v>0</v>
      </c>
      <c r="R87" s="30">
        <f t="shared" si="31"/>
        <v>0</v>
      </c>
      <c r="S87" s="30">
        <f t="shared" si="31"/>
        <v>0</v>
      </c>
      <c r="T87" s="30">
        <f t="shared" si="31"/>
        <v>0</v>
      </c>
      <c r="U87" s="30">
        <f t="shared" si="31"/>
        <v>0</v>
      </c>
      <c r="V87" s="30">
        <f t="shared" si="31"/>
        <v>0</v>
      </c>
      <c r="W87" s="30">
        <f t="shared" si="31"/>
        <v>0</v>
      </c>
      <c r="X87" s="30">
        <f t="shared" si="31"/>
        <v>0</v>
      </c>
      <c r="Y87" s="30">
        <f t="shared" si="31"/>
        <v>0</v>
      </c>
      <c r="Z87" s="30">
        <f t="shared" si="31"/>
        <v>0</v>
      </c>
      <c r="AA87" s="30">
        <f t="shared" si="31"/>
        <v>0</v>
      </c>
      <c r="AB87" s="30">
        <f t="shared" si="31"/>
        <v>0</v>
      </c>
      <c r="AC87" s="30">
        <f t="shared" si="31"/>
        <v>0</v>
      </c>
      <c r="AD87" s="30">
        <f t="shared" si="31"/>
        <v>0</v>
      </c>
      <c r="AE87" s="30">
        <f t="shared" si="31"/>
        <v>0</v>
      </c>
      <c r="AF87" s="30">
        <f t="shared" si="31"/>
        <v>0</v>
      </c>
      <c r="AG87" s="30">
        <f t="shared" si="31"/>
        <v>0</v>
      </c>
      <c r="AH87" s="30">
        <f t="shared" si="31"/>
        <v>0</v>
      </c>
      <c r="AI87" s="30">
        <f t="shared" si="31"/>
        <v>0</v>
      </c>
      <c r="AJ87" s="30">
        <f t="shared" si="31"/>
        <v>0</v>
      </c>
      <c r="AK87" s="30">
        <f t="shared" si="31"/>
        <v>0</v>
      </c>
      <c r="AL87" s="30">
        <f t="shared" si="31"/>
        <v>0</v>
      </c>
      <c r="AM87" s="30">
        <f t="shared" si="31"/>
        <v>0</v>
      </c>
      <c r="AN87" s="30">
        <f t="shared" si="31"/>
        <v>0</v>
      </c>
      <c r="AO87" s="30">
        <f t="shared" si="31"/>
        <v>0</v>
      </c>
      <c r="AP87" s="30">
        <f t="shared" si="31"/>
        <v>0</v>
      </c>
      <c r="AQ87" s="30">
        <f t="shared" si="31"/>
        <v>0</v>
      </c>
      <c r="AR87" s="30">
        <f t="shared" si="31"/>
        <v>0</v>
      </c>
      <c r="AS87" s="30">
        <f t="shared" si="31"/>
        <v>0</v>
      </c>
      <c r="AT87" s="30">
        <f t="shared" si="31"/>
        <v>0</v>
      </c>
      <c r="AU87" s="30">
        <f t="shared" si="31"/>
        <v>0</v>
      </c>
      <c r="AV87" s="30">
        <f t="shared" si="31"/>
        <v>0</v>
      </c>
      <c r="AW87" s="30">
        <f t="shared" si="31"/>
        <v>0</v>
      </c>
      <c r="AX87" s="30">
        <f t="shared" si="31"/>
        <v>0</v>
      </c>
      <c r="AY87" s="30">
        <f t="shared" si="31"/>
        <v>0</v>
      </c>
      <c r="AZ87" s="30">
        <f t="shared" si="31"/>
        <v>0</v>
      </c>
      <c r="BA87" s="30">
        <f t="shared" si="31"/>
        <v>0</v>
      </c>
      <c r="BB87" s="30">
        <f t="shared" si="31"/>
        <v>0</v>
      </c>
      <c r="BC87" s="30">
        <f t="shared" si="31"/>
        <v>0</v>
      </c>
      <c r="BD87" s="30">
        <f t="shared" si="31"/>
        <v>0</v>
      </c>
      <c r="BE87" s="30">
        <f t="shared" si="31"/>
        <v>0</v>
      </c>
      <c r="BF87" s="30">
        <f t="shared" si="31"/>
        <v>0</v>
      </c>
      <c r="BG87" s="30">
        <f t="shared" si="31"/>
        <v>0</v>
      </c>
      <c r="BH87" s="30">
        <f t="shared" si="31"/>
        <v>0</v>
      </c>
      <c r="BI87" s="30">
        <f t="shared" si="31"/>
        <v>0</v>
      </c>
      <c r="BJ87" s="30">
        <f t="shared" si="31"/>
        <v>0</v>
      </c>
      <c r="BK87" s="30">
        <f t="shared" si="31"/>
        <v>0</v>
      </c>
      <c r="BL87" s="30">
        <f t="shared" si="31"/>
        <v>0</v>
      </c>
      <c r="BM87" s="30">
        <f t="shared" si="31"/>
        <v>0</v>
      </c>
      <c r="BN87" s="30">
        <f t="shared" si="31"/>
        <v>0</v>
      </c>
      <c r="BO87" s="30">
        <f t="shared" si="31"/>
        <v>0</v>
      </c>
      <c r="BP87" s="30">
        <f t="shared" si="31"/>
        <v>0</v>
      </c>
      <c r="BQ87" s="30">
        <f t="shared" si="31"/>
        <v>0</v>
      </c>
      <c r="BR87" s="30">
        <f t="shared" si="31"/>
        <v>0</v>
      </c>
      <c r="BS87" s="30">
        <f t="shared" si="31"/>
        <v>0</v>
      </c>
      <c r="BT87" s="30">
        <f t="shared" si="31"/>
        <v>0</v>
      </c>
      <c r="BU87" s="30">
        <f t="shared" si="31"/>
        <v>0</v>
      </c>
      <c r="BV87" s="30">
        <f t="shared" ref="BV87:EG87" si="32">BV88+BV89</f>
        <v>0</v>
      </c>
      <c r="BW87" s="30">
        <f t="shared" si="32"/>
        <v>0</v>
      </c>
      <c r="BX87" s="30">
        <f t="shared" si="32"/>
        <v>0</v>
      </c>
      <c r="BY87" s="30">
        <f t="shared" si="32"/>
        <v>0</v>
      </c>
      <c r="BZ87" s="30">
        <f t="shared" si="32"/>
        <v>0</v>
      </c>
      <c r="CA87" s="30">
        <f t="shared" si="32"/>
        <v>0</v>
      </c>
      <c r="CB87" s="30">
        <f t="shared" si="32"/>
        <v>0</v>
      </c>
      <c r="CC87" s="30">
        <f t="shared" si="32"/>
        <v>0</v>
      </c>
      <c r="CD87" s="30">
        <f t="shared" si="32"/>
        <v>0</v>
      </c>
      <c r="CE87" s="30">
        <f t="shared" si="32"/>
        <v>0</v>
      </c>
      <c r="CF87" s="30">
        <f t="shared" si="32"/>
        <v>0</v>
      </c>
      <c r="CG87" s="30">
        <f t="shared" si="32"/>
        <v>0</v>
      </c>
      <c r="CH87" s="30">
        <f t="shared" si="32"/>
        <v>0</v>
      </c>
      <c r="CI87" s="30">
        <f t="shared" si="32"/>
        <v>0</v>
      </c>
      <c r="CJ87" s="30">
        <f t="shared" si="32"/>
        <v>0</v>
      </c>
      <c r="CK87" s="30">
        <f t="shared" si="32"/>
        <v>0</v>
      </c>
      <c r="CL87" s="30">
        <f t="shared" si="32"/>
        <v>0</v>
      </c>
      <c r="CM87" s="30">
        <f t="shared" si="32"/>
        <v>0</v>
      </c>
      <c r="CN87" s="30">
        <f t="shared" si="32"/>
        <v>0</v>
      </c>
      <c r="CO87" s="30">
        <f t="shared" si="32"/>
        <v>0</v>
      </c>
      <c r="CP87" s="30">
        <f t="shared" si="32"/>
        <v>0</v>
      </c>
      <c r="CQ87" s="30">
        <f t="shared" si="32"/>
        <v>0</v>
      </c>
      <c r="CR87" s="30">
        <f t="shared" si="32"/>
        <v>0</v>
      </c>
      <c r="CS87" s="30">
        <f t="shared" si="32"/>
        <v>0</v>
      </c>
      <c r="CT87" s="30">
        <f t="shared" si="32"/>
        <v>0</v>
      </c>
      <c r="CU87" s="30">
        <f t="shared" si="32"/>
        <v>0</v>
      </c>
      <c r="CV87" s="30">
        <f t="shared" si="32"/>
        <v>0</v>
      </c>
      <c r="CW87" s="30">
        <f t="shared" si="32"/>
        <v>0</v>
      </c>
      <c r="CX87" s="30">
        <f t="shared" si="32"/>
        <v>0</v>
      </c>
      <c r="CY87" s="30">
        <f t="shared" si="32"/>
        <v>0</v>
      </c>
      <c r="CZ87" s="30">
        <f t="shared" si="32"/>
        <v>0</v>
      </c>
      <c r="DA87" s="30">
        <f t="shared" si="32"/>
        <v>0</v>
      </c>
      <c r="DB87" s="30">
        <f t="shared" si="32"/>
        <v>0</v>
      </c>
      <c r="DC87" s="30">
        <f t="shared" si="32"/>
        <v>0</v>
      </c>
      <c r="DD87" s="30">
        <f t="shared" si="32"/>
        <v>0</v>
      </c>
      <c r="DE87" s="30">
        <f t="shared" si="32"/>
        <v>0</v>
      </c>
      <c r="DF87" s="30">
        <f t="shared" si="32"/>
        <v>0</v>
      </c>
      <c r="DG87" s="30">
        <f t="shared" si="32"/>
        <v>0</v>
      </c>
      <c r="DH87" s="30">
        <f t="shared" si="32"/>
        <v>0</v>
      </c>
      <c r="DI87" s="30">
        <f t="shared" si="32"/>
        <v>0</v>
      </c>
      <c r="DJ87" s="30">
        <f t="shared" si="32"/>
        <v>0</v>
      </c>
      <c r="DK87" s="30">
        <f t="shared" si="32"/>
        <v>0</v>
      </c>
      <c r="DL87" s="30">
        <f t="shared" si="32"/>
        <v>0</v>
      </c>
      <c r="DM87" s="30">
        <f t="shared" si="32"/>
        <v>0</v>
      </c>
      <c r="DN87" s="30">
        <f t="shared" si="32"/>
        <v>0</v>
      </c>
      <c r="DO87" s="30">
        <f t="shared" si="32"/>
        <v>0</v>
      </c>
      <c r="DP87" s="30">
        <f t="shared" si="32"/>
        <v>0</v>
      </c>
      <c r="DQ87" s="30">
        <f t="shared" si="32"/>
        <v>0</v>
      </c>
      <c r="DR87" s="30">
        <f t="shared" si="32"/>
        <v>0</v>
      </c>
      <c r="DS87" s="30">
        <f t="shared" si="32"/>
        <v>0</v>
      </c>
      <c r="DT87" s="30">
        <f t="shared" si="32"/>
        <v>0</v>
      </c>
      <c r="DU87" s="30">
        <f t="shared" si="32"/>
        <v>0</v>
      </c>
      <c r="DV87" s="30">
        <f t="shared" si="32"/>
        <v>0</v>
      </c>
      <c r="DW87" s="30">
        <f t="shared" si="32"/>
        <v>0</v>
      </c>
      <c r="DX87" s="30">
        <f t="shared" si="32"/>
        <v>0</v>
      </c>
      <c r="DY87" s="30">
        <f t="shared" si="32"/>
        <v>0</v>
      </c>
      <c r="DZ87" s="30">
        <f t="shared" si="32"/>
        <v>0</v>
      </c>
      <c r="EA87" s="30">
        <f t="shared" si="32"/>
        <v>0</v>
      </c>
      <c r="EB87" s="30">
        <f t="shared" si="32"/>
        <v>0</v>
      </c>
      <c r="EC87" s="30">
        <f t="shared" si="32"/>
        <v>0</v>
      </c>
      <c r="ED87" s="30">
        <f t="shared" si="32"/>
        <v>0</v>
      </c>
      <c r="EE87" s="30">
        <f t="shared" si="32"/>
        <v>0</v>
      </c>
      <c r="EF87" s="30">
        <f t="shared" si="32"/>
        <v>0</v>
      </c>
      <c r="EG87" s="30">
        <f t="shared" si="32"/>
        <v>0</v>
      </c>
      <c r="EH87" s="30">
        <f t="shared" ref="EH87:GV87" si="33">EH88+EH89</f>
        <v>0</v>
      </c>
      <c r="EI87" s="30">
        <f t="shared" si="33"/>
        <v>0</v>
      </c>
      <c r="EJ87" s="30">
        <f t="shared" si="33"/>
        <v>0</v>
      </c>
      <c r="EK87" s="30">
        <f t="shared" si="33"/>
        <v>0</v>
      </c>
      <c r="EL87" s="30">
        <f t="shared" si="33"/>
        <v>0</v>
      </c>
      <c r="EM87" s="30">
        <f t="shared" si="33"/>
        <v>0</v>
      </c>
      <c r="EN87" s="30">
        <f t="shared" si="33"/>
        <v>0</v>
      </c>
      <c r="EO87" s="30">
        <f t="shared" si="33"/>
        <v>0</v>
      </c>
      <c r="EP87" s="30">
        <f t="shared" si="33"/>
        <v>0</v>
      </c>
      <c r="EQ87" s="30">
        <f t="shared" si="33"/>
        <v>0</v>
      </c>
      <c r="ER87" s="30">
        <f t="shared" si="33"/>
        <v>0</v>
      </c>
      <c r="ES87" s="30">
        <f t="shared" si="33"/>
        <v>0</v>
      </c>
      <c r="ET87" s="30">
        <f t="shared" si="33"/>
        <v>0</v>
      </c>
      <c r="EU87" s="30">
        <f t="shared" si="33"/>
        <v>0</v>
      </c>
      <c r="EV87" s="30">
        <f t="shared" si="33"/>
        <v>0</v>
      </c>
      <c r="EW87" s="30">
        <f t="shared" si="33"/>
        <v>0</v>
      </c>
      <c r="EX87" s="30">
        <f t="shared" si="33"/>
        <v>0</v>
      </c>
      <c r="EY87" s="30">
        <f t="shared" si="33"/>
        <v>0</v>
      </c>
      <c r="EZ87" s="30">
        <f t="shared" si="33"/>
        <v>0</v>
      </c>
      <c r="FA87" s="30">
        <f t="shared" si="33"/>
        <v>0</v>
      </c>
      <c r="FB87" s="30">
        <f t="shared" si="33"/>
        <v>0</v>
      </c>
      <c r="FC87" s="30">
        <f t="shared" si="33"/>
        <v>0</v>
      </c>
      <c r="FD87" s="30">
        <f t="shared" si="33"/>
        <v>0</v>
      </c>
      <c r="FE87" s="30">
        <f t="shared" si="33"/>
        <v>0</v>
      </c>
      <c r="FF87" s="30">
        <f t="shared" si="33"/>
        <v>0</v>
      </c>
      <c r="FG87" s="30">
        <f t="shared" si="33"/>
        <v>0</v>
      </c>
      <c r="FH87" s="30">
        <f t="shared" si="33"/>
        <v>0</v>
      </c>
      <c r="FI87" s="30">
        <f t="shared" si="33"/>
        <v>0</v>
      </c>
      <c r="FJ87" s="30">
        <f t="shared" si="33"/>
        <v>0</v>
      </c>
      <c r="FK87" s="30">
        <f t="shared" si="33"/>
        <v>0</v>
      </c>
      <c r="FL87" s="30">
        <f t="shared" si="33"/>
        <v>0</v>
      </c>
      <c r="FM87" s="30">
        <f t="shared" si="33"/>
        <v>0</v>
      </c>
      <c r="FN87" s="30">
        <f t="shared" si="33"/>
        <v>0</v>
      </c>
      <c r="FO87" s="30">
        <f t="shared" si="33"/>
        <v>0</v>
      </c>
      <c r="FP87" s="30">
        <f t="shared" si="33"/>
        <v>0</v>
      </c>
      <c r="FQ87" s="30">
        <f t="shared" si="33"/>
        <v>0</v>
      </c>
      <c r="FR87" s="30">
        <f t="shared" si="33"/>
        <v>0</v>
      </c>
      <c r="FS87" s="30">
        <f t="shared" si="33"/>
        <v>0</v>
      </c>
      <c r="FT87" s="30">
        <f t="shared" si="33"/>
        <v>0</v>
      </c>
      <c r="FU87" s="30">
        <f t="shared" si="33"/>
        <v>0</v>
      </c>
      <c r="FV87" s="30">
        <f t="shared" si="33"/>
        <v>0</v>
      </c>
      <c r="FW87" s="30">
        <f t="shared" si="33"/>
        <v>0</v>
      </c>
      <c r="FX87" s="30">
        <f t="shared" si="33"/>
        <v>0</v>
      </c>
      <c r="FY87" s="30">
        <f t="shared" si="33"/>
        <v>0</v>
      </c>
      <c r="FZ87" s="30">
        <f t="shared" si="33"/>
        <v>0</v>
      </c>
      <c r="GA87" s="30">
        <f t="shared" si="33"/>
        <v>0</v>
      </c>
      <c r="GB87" s="30">
        <f t="shared" si="33"/>
        <v>0</v>
      </c>
      <c r="GC87" s="30">
        <f t="shared" si="33"/>
        <v>0</v>
      </c>
      <c r="GD87" s="30">
        <f t="shared" si="33"/>
        <v>0</v>
      </c>
      <c r="GE87" s="30">
        <f t="shared" si="33"/>
        <v>0</v>
      </c>
      <c r="GF87" s="30">
        <f t="shared" si="33"/>
        <v>0</v>
      </c>
      <c r="GG87" s="30">
        <f t="shared" si="33"/>
        <v>0</v>
      </c>
      <c r="GH87" s="30">
        <f t="shared" si="33"/>
        <v>0</v>
      </c>
      <c r="GI87" s="30">
        <f t="shared" si="33"/>
        <v>0</v>
      </c>
      <c r="GJ87" s="30">
        <f t="shared" si="33"/>
        <v>0</v>
      </c>
      <c r="GK87" s="30">
        <f t="shared" si="33"/>
        <v>0</v>
      </c>
      <c r="GL87" s="30">
        <f t="shared" si="33"/>
        <v>0</v>
      </c>
      <c r="GM87" s="30">
        <f t="shared" si="33"/>
        <v>0</v>
      </c>
      <c r="GN87" s="30">
        <f t="shared" si="33"/>
        <v>0</v>
      </c>
      <c r="GO87" s="30">
        <f t="shared" si="33"/>
        <v>0</v>
      </c>
      <c r="GP87" s="30">
        <f t="shared" si="33"/>
        <v>0</v>
      </c>
      <c r="GQ87" s="30">
        <f t="shared" si="33"/>
        <v>0</v>
      </c>
      <c r="GR87" s="30">
        <f t="shared" si="33"/>
        <v>0</v>
      </c>
      <c r="GS87" s="30">
        <f t="shared" si="33"/>
        <v>0</v>
      </c>
      <c r="GT87" s="30">
        <f t="shared" si="33"/>
        <v>0</v>
      </c>
      <c r="GU87" s="30">
        <f t="shared" si="33"/>
        <v>0</v>
      </c>
      <c r="GV87" s="30">
        <f t="shared" si="33"/>
        <v>0</v>
      </c>
      <c r="GW87" s="30">
        <f t="shared" ref="GW87:IF87" si="34">GW88+GW89</f>
        <v>0</v>
      </c>
      <c r="GX87" s="30">
        <f t="shared" si="34"/>
        <v>0</v>
      </c>
      <c r="GY87" s="30">
        <f t="shared" si="34"/>
        <v>0</v>
      </c>
      <c r="GZ87" s="30">
        <f t="shared" si="34"/>
        <v>0</v>
      </c>
      <c r="HA87" s="30">
        <f t="shared" si="34"/>
        <v>0</v>
      </c>
      <c r="HB87" s="30">
        <f t="shared" si="34"/>
        <v>0</v>
      </c>
      <c r="HC87" s="30">
        <f t="shared" si="34"/>
        <v>0</v>
      </c>
      <c r="HD87" s="30">
        <f t="shared" si="34"/>
        <v>0</v>
      </c>
      <c r="HE87" s="30">
        <f t="shared" si="34"/>
        <v>0</v>
      </c>
      <c r="HF87" s="30">
        <f t="shared" si="34"/>
        <v>0</v>
      </c>
      <c r="HG87" s="30">
        <f t="shared" si="34"/>
        <v>0</v>
      </c>
      <c r="HH87" s="30">
        <f t="shared" si="34"/>
        <v>0</v>
      </c>
      <c r="HI87" s="30">
        <f t="shared" si="34"/>
        <v>0</v>
      </c>
      <c r="HJ87" s="30">
        <f t="shared" si="34"/>
        <v>0</v>
      </c>
      <c r="HK87" s="30">
        <f t="shared" si="34"/>
        <v>0</v>
      </c>
      <c r="HL87" s="30">
        <f t="shared" si="34"/>
        <v>0</v>
      </c>
      <c r="HM87" s="30">
        <f t="shared" si="34"/>
        <v>0</v>
      </c>
      <c r="HN87" s="30">
        <f t="shared" si="34"/>
        <v>0</v>
      </c>
      <c r="HO87" s="30">
        <f t="shared" si="34"/>
        <v>0</v>
      </c>
      <c r="HP87" s="30">
        <f t="shared" si="34"/>
        <v>0</v>
      </c>
      <c r="HQ87" s="30">
        <f t="shared" si="34"/>
        <v>0</v>
      </c>
      <c r="HR87" s="30">
        <f t="shared" si="34"/>
        <v>0</v>
      </c>
      <c r="HS87" s="30">
        <f t="shared" si="34"/>
        <v>0</v>
      </c>
      <c r="HT87" s="30">
        <f t="shared" si="34"/>
        <v>0</v>
      </c>
      <c r="HU87" s="30">
        <f t="shared" si="34"/>
        <v>0</v>
      </c>
      <c r="HV87" s="30">
        <f t="shared" si="34"/>
        <v>0</v>
      </c>
      <c r="HW87" s="30">
        <f t="shared" si="34"/>
        <v>0</v>
      </c>
      <c r="HX87" s="30">
        <f t="shared" si="34"/>
        <v>0</v>
      </c>
      <c r="HY87" s="30">
        <f t="shared" si="34"/>
        <v>0</v>
      </c>
      <c r="HZ87" s="30">
        <f t="shared" si="34"/>
        <v>0</v>
      </c>
      <c r="IA87" s="30">
        <f t="shared" si="34"/>
        <v>0</v>
      </c>
      <c r="IB87" s="30">
        <f t="shared" si="34"/>
        <v>0</v>
      </c>
      <c r="IC87" s="30">
        <f t="shared" si="34"/>
        <v>0</v>
      </c>
      <c r="ID87" s="30">
        <f t="shared" si="34"/>
        <v>0</v>
      </c>
      <c r="IE87" s="30">
        <f t="shared" si="34"/>
        <v>0</v>
      </c>
      <c r="IF87" s="30">
        <f t="shared" si="34"/>
        <v>0</v>
      </c>
    </row>
    <row r="88" spans="1:240" ht="13.5" customHeight="1">
      <c r="A88" s="15" t="s">
        <v>110</v>
      </c>
      <c r="B88" s="53" t="s">
        <v>119</v>
      </c>
      <c r="C88" s="16" t="s">
        <v>17</v>
      </c>
      <c r="D88" s="17">
        <f t="shared" si="29"/>
        <v>0</v>
      </c>
      <c r="E88" s="17">
        <f t="shared" si="30"/>
        <v>0</v>
      </c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</row>
    <row r="89" spans="1:240" ht="13.5" customHeight="1">
      <c r="A89" s="15" t="s">
        <v>111</v>
      </c>
      <c r="B89" s="53" t="s">
        <v>120</v>
      </c>
      <c r="C89" s="16" t="s">
        <v>17</v>
      </c>
      <c r="D89" s="17">
        <f t="shared" si="29"/>
        <v>0</v>
      </c>
      <c r="E89" s="17">
        <f t="shared" si="30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112</v>
      </c>
      <c r="B90" s="53" t="s">
        <v>113</v>
      </c>
      <c r="C90" s="16" t="s">
        <v>17</v>
      </c>
      <c r="D90" s="17">
        <f>E90+F90</f>
        <v>113.96000000000002</v>
      </c>
      <c r="E90" s="17">
        <f>SUM(G90:IF90)</f>
        <v>113.96000000000002</v>
      </c>
      <c r="F90" s="17">
        <f>GJ90+BT90</f>
        <v>0</v>
      </c>
      <c r="G90" s="2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>
        <v>4.4980000000000002</v>
      </c>
      <c r="AH90" s="17"/>
      <c r="AI90" s="17"/>
      <c r="AJ90" s="17">
        <v>4.4980000000000002</v>
      </c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>
        <v>6.7450000000000001</v>
      </c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>
        <v>0.65</v>
      </c>
      <c r="CH90" s="17"/>
      <c r="CI90" s="17"/>
      <c r="CJ90" s="17"/>
      <c r="CK90" s="17"/>
      <c r="CL90" s="17"/>
      <c r="CM90" s="17"/>
      <c r="CN90" s="17"/>
      <c r="CO90" s="17"/>
      <c r="CP90" s="17"/>
      <c r="CQ90" s="17">
        <v>4.4980000000000002</v>
      </c>
      <c r="CR90" s="17">
        <v>6.7450000000000001</v>
      </c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62"/>
      <c r="DL90" s="17"/>
      <c r="DM90" s="17"/>
      <c r="DN90" s="24">
        <v>4.4980000000000002</v>
      </c>
      <c r="DO90" s="17">
        <v>4.4980000000000002</v>
      </c>
      <c r="DP90" s="17">
        <v>8.9949999999999992</v>
      </c>
      <c r="DQ90" s="17"/>
      <c r="DR90" s="17"/>
      <c r="DS90" s="17"/>
      <c r="DT90" s="17"/>
      <c r="DU90" s="17"/>
      <c r="DV90" s="17"/>
      <c r="DW90" s="17"/>
      <c r="DX90" s="17"/>
      <c r="DY90" s="24"/>
      <c r="DZ90" s="17"/>
      <c r="EA90" s="17"/>
      <c r="EB90" s="17"/>
      <c r="EC90" s="17">
        <v>4.4980000000000002</v>
      </c>
      <c r="ED90" s="17"/>
      <c r="EE90" s="17"/>
      <c r="EF90" s="17">
        <v>5.3959999999999999</v>
      </c>
      <c r="EG90" s="17"/>
      <c r="EH90" s="17"/>
      <c r="EI90" s="17"/>
      <c r="EJ90" s="17"/>
      <c r="EK90" s="17">
        <v>4.4980000000000002</v>
      </c>
      <c r="EL90" s="17"/>
      <c r="EM90" s="17">
        <v>4.4980000000000002</v>
      </c>
      <c r="EN90" s="17">
        <v>4.4980000000000002</v>
      </c>
      <c r="EO90" s="17"/>
      <c r="EP90" s="17">
        <v>4.4980000000000002</v>
      </c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24"/>
      <c r="FN90" s="17"/>
      <c r="FO90" s="17"/>
      <c r="FP90" s="17"/>
      <c r="FQ90" s="17"/>
      <c r="FR90" s="17">
        <v>5.3959999999999999</v>
      </c>
      <c r="FS90" s="17"/>
      <c r="FT90" s="17"/>
      <c r="FU90" s="17"/>
      <c r="FV90" s="17"/>
      <c r="FW90" s="17"/>
      <c r="FX90" s="17">
        <v>1.4550000000000001</v>
      </c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>
        <f>4.498+8.861</f>
        <v>13.359000000000002</v>
      </c>
      <c r="GQ90" s="17">
        <v>4.4980000000000002</v>
      </c>
      <c r="GR90" s="17"/>
      <c r="GS90" s="17"/>
      <c r="GT90" s="17"/>
      <c r="GU90" s="17"/>
      <c r="GV90" s="17"/>
      <c r="GW90" s="17"/>
      <c r="GX90" s="17"/>
      <c r="GY90" s="17"/>
      <c r="GZ90" s="17">
        <v>4.4980000000000002</v>
      </c>
      <c r="HA90" s="17">
        <v>4.4980000000000002</v>
      </c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>
        <v>6.7450000000000001</v>
      </c>
    </row>
    <row r="91" spans="1:240" s="2" customFormat="1" ht="15" customHeight="1">
      <c r="A91" s="11"/>
      <c r="B91" s="40" t="s">
        <v>114</v>
      </c>
      <c r="C91" s="13" t="s">
        <v>17</v>
      </c>
      <c r="D91" s="31">
        <f>D90+D80+D65+D6</f>
        <v>3556.3270000000002</v>
      </c>
      <c r="E91" s="23">
        <f>E90+E87+E80+E65+E6</f>
        <v>1476.0010000000002</v>
      </c>
      <c r="F91" s="23">
        <f>F90+F80+F65+F6</f>
        <v>2080.326</v>
      </c>
      <c r="G91" s="23">
        <f>G90+G87+G80+G65+G6</f>
        <v>10.296000000000001</v>
      </c>
      <c r="H91" s="23">
        <f t="shared" ref="H91:BU91" si="35">H90+H87+H80+H65+H6</f>
        <v>3.5330000000000004</v>
      </c>
      <c r="I91" s="23">
        <f t="shared" si="35"/>
        <v>3.2690000000000001</v>
      </c>
      <c r="J91" s="23">
        <f t="shared" si="35"/>
        <v>2.5539999999999998</v>
      </c>
      <c r="K91" s="23">
        <f t="shared" si="35"/>
        <v>1.901</v>
      </c>
      <c r="L91" s="23">
        <f t="shared" si="35"/>
        <v>0</v>
      </c>
      <c r="M91" s="23">
        <f t="shared" si="35"/>
        <v>0</v>
      </c>
      <c r="N91" s="23">
        <f t="shared" si="35"/>
        <v>0.86699999999999999</v>
      </c>
      <c r="O91" s="23">
        <f t="shared" si="35"/>
        <v>0.38400000000000001</v>
      </c>
      <c r="P91" s="23">
        <f t="shared" si="35"/>
        <v>0.86699999999999999</v>
      </c>
      <c r="Q91" s="23">
        <f t="shared" si="35"/>
        <v>1.734</v>
      </c>
      <c r="R91" s="23">
        <f t="shared" si="35"/>
        <v>1.542</v>
      </c>
      <c r="S91" s="23">
        <f t="shared" si="35"/>
        <v>2.7649999999999997</v>
      </c>
      <c r="T91" s="23">
        <f t="shared" si="35"/>
        <v>5.4740000000000002</v>
      </c>
      <c r="U91" s="23">
        <f t="shared" si="35"/>
        <v>105.285</v>
      </c>
      <c r="V91" s="23">
        <f t="shared" si="35"/>
        <v>9.2420000000000009</v>
      </c>
      <c r="W91" s="23">
        <f t="shared" si="35"/>
        <v>2.6</v>
      </c>
      <c r="X91" s="23">
        <f t="shared" si="35"/>
        <v>98.09</v>
      </c>
      <c r="Y91" s="23">
        <f t="shared" si="35"/>
        <v>3.504</v>
      </c>
      <c r="Z91" s="23">
        <f t="shared" si="35"/>
        <v>1.925</v>
      </c>
      <c r="AA91" s="23">
        <f t="shared" si="35"/>
        <v>0</v>
      </c>
      <c r="AB91" s="23">
        <f t="shared" si="35"/>
        <v>2.15</v>
      </c>
      <c r="AC91" s="23">
        <f t="shared" si="35"/>
        <v>2.5329999999999999</v>
      </c>
      <c r="AD91" s="23">
        <f t="shared" si="35"/>
        <v>17.951000000000001</v>
      </c>
      <c r="AE91" s="23">
        <f t="shared" si="35"/>
        <v>3.4580000000000002</v>
      </c>
      <c r="AF91" s="23">
        <f t="shared" si="35"/>
        <v>0</v>
      </c>
      <c r="AG91" s="23">
        <f t="shared" si="35"/>
        <v>5.7840000000000007</v>
      </c>
      <c r="AH91" s="23">
        <f t="shared" si="35"/>
        <v>3.7679999999999998</v>
      </c>
      <c r="AI91" s="23">
        <f t="shared" si="35"/>
        <v>0</v>
      </c>
      <c r="AJ91" s="23">
        <f t="shared" si="35"/>
        <v>7.8610000000000007</v>
      </c>
      <c r="AK91" s="23">
        <f t="shared" si="35"/>
        <v>175.96299999999999</v>
      </c>
      <c r="AL91" s="23">
        <f t="shared" si="35"/>
        <v>0</v>
      </c>
      <c r="AM91" s="23">
        <f t="shared" si="35"/>
        <v>0.67500000000000004</v>
      </c>
      <c r="AN91" s="23">
        <f t="shared" si="35"/>
        <v>1.542</v>
      </c>
      <c r="AO91" s="23">
        <f t="shared" si="35"/>
        <v>1.3049999999999999</v>
      </c>
      <c r="AP91" s="23">
        <f t="shared" si="35"/>
        <v>2.41</v>
      </c>
      <c r="AQ91" s="23">
        <f t="shared" si="35"/>
        <v>1.7110000000000001</v>
      </c>
      <c r="AR91" s="23">
        <f t="shared" si="35"/>
        <v>0.192</v>
      </c>
      <c r="AS91" s="23">
        <f t="shared" si="35"/>
        <v>1.542</v>
      </c>
      <c r="AT91" s="23">
        <f t="shared" si="35"/>
        <v>0</v>
      </c>
      <c r="AU91" s="23">
        <f t="shared" si="35"/>
        <v>8.0790000000000006</v>
      </c>
      <c r="AV91" s="23">
        <f t="shared" si="35"/>
        <v>15.377000000000001</v>
      </c>
      <c r="AW91" s="23">
        <f t="shared" si="35"/>
        <v>1.7350000000000001</v>
      </c>
      <c r="AX91" s="23">
        <f t="shared" si="35"/>
        <v>0.86699999999999999</v>
      </c>
      <c r="AY91" s="23">
        <f t="shared" si="35"/>
        <v>0</v>
      </c>
      <c r="AZ91" s="23">
        <f t="shared" si="35"/>
        <v>0.67500000000000004</v>
      </c>
      <c r="BA91" s="23">
        <f t="shared" si="35"/>
        <v>191.00399999999999</v>
      </c>
      <c r="BB91" s="23">
        <f t="shared" si="35"/>
        <v>0.192</v>
      </c>
      <c r="BC91" s="23">
        <f t="shared" si="35"/>
        <v>1.06</v>
      </c>
      <c r="BD91" s="23">
        <f t="shared" si="35"/>
        <v>1.8169999999999999</v>
      </c>
      <c r="BE91" s="23">
        <f t="shared" si="35"/>
        <v>0.86699999999999999</v>
      </c>
      <c r="BF91" s="23">
        <f t="shared" si="35"/>
        <v>0.192</v>
      </c>
      <c r="BG91" s="23">
        <f t="shared" si="35"/>
        <v>117.23699999999999</v>
      </c>
      <c r="BH91" s="23">
        <f t="shared" si="35"/>
        <v>0.67500000000000004</v>
      </c>
      <c r="BI91" s="23">
        <f t="shared" si="35"/>
        <v>0.67500000000000004</v>
      </c>
      <c r="BJ91" s="23">
        <f t="shared" si="35"/>
        <v>0.86699999999999999</v>
      </c>
      <c r="BK91" s="23">
        <f t="shared" si="35"/>
        <v>3.1669999999999998</v>
      </c>
      <c r="BL91" s="23">
        <f t="shared" si="35"/>
        <v>18.731000000000002</v>
      </c>
      <c r="BM91" s="23">
        <f t="shared" si="35"/>
        <v>6.0919999999999996</v>
      </c>
      <c r="BN91" s="23">
        <f t="shared" si="35"/>
        <v>2.2170000000000001</v>
      </c>
      <c r="BO91" s="23">
        <f t="shared" si="35"/>
        <v>6.0289999999999999</v>
      </c>
      <c r="BP91" s="23">
        <f t="shared" si="35"/>
        <v>1.925</v>
      </c>
      <c r="BQ91" s="23">
        <f t="shared" si="35"/>
        <v>148.89500000000001</v>
      </c>
      <c r="BR91" s="23">
        <f t="shared" si="35"/>
        <v>0.86699999999999999</v>
      </c>
      <c r="BS91" s="23">
        <f t="shared" si="35"/>
        <v>1.542</v>
      </c>
      <c r="BT91" s="23">
        <f t="shared" si="35"/>
        <v>14.540000000000001</v>
      </c>
      <c r="BU91" s="23">
        <f t="shared" si="35"/>
        <v>53.509000000000007</v>
      </c>
      <c r="BV91" s="23">
        <f t="shared" ref="BV91:EG91" si="36">BV90+BV87+BV80+BV65+BV6</f>
        <v>0</v>
      </c>
      <c r="BW91" s="23">
        <f t="shared" si="36"/>
        <v>1.542</v>
      </c>
      <c r="BX91" s="23">
        <f t="shared" si="36"/>
        <v>2.492</v>
      </c>
      <c r="BY91" s="23">
        <f t="shared" si="36"/>
        <v>142.34900000000002</v>
      </c>
      <c r="BZ91" s="23">
        <f t="shared" si="36"/>
        <v>0</v>
      </c>
      <c r="CA91" s="23">
        <f t="shared" si="36"/>
        <v>1.7350000000000001</v>
      </c>
      <c r="CB91" s="23">
        <f t="shared" si="36"/>
        <v>2.41</v>
      </c>
      <c r="CC91" s="23">
        <f t="shared" si="36"/>
        <v>0.86699999999999999</v>
      </c>
      <c r="CD91" s="23">
        <f t="shared" si="36"/>
        <v>1.7690000000000001</v>
      </c>
      <c r="CE91" s="23">
        <f t="shared" si="36"/>
        <v>2.41</v>
      </c>
      <c r="CF91" s="23">
        <f t="shared" si="36"/>
        <v>1.0589999999999999</v>
      </c>
      <c r="CG91" s="23">
        <f t="shared" si="36"/>
        <v>0.65</v>
      </c>
      <c r="CH91" s="23">
        <f t="shared" si="36"/>
        <v>0</v>
      </c>
      <c r="CI91" s="23">
        <f t="shared" si="36"/>
        <v>0</v>
      </c>
      <c r="CJ91" s="23">
        <f t="shared" si="36"/>
        <v>0</v>
      </c>
      <c r="CK91" s="23">
        <f t="shared" si="36"/>
        <v>0</v>
      </c>
      <c r="CL91" s="23">
        <f t="shared" si="36"/>
        <v>0</v>
      </c>
      <c r="CM91" s="23">
        <f t="shared" si="36"/>
        <v>1.35</v>
      </c>
      <c r="CN91" s="23">
        <f t="shared" si="36"/>
        <v>0</v>
      </c>
      <c r="CO91" s="23">
        <f t="shared" si="36"/>
        <v>0.41899999999999998</v>
      </c>
      <c r="CP91" s="23">
        <f t="shared" si="36"/>
        <v>8.423</v>
      </c>
      <c r="CQ91" s="23">
        <f t="shared" si="36"/>
        <v>7.4340000000000002</v>
      </c>
      <c r="CR91" s="23">
        <f t="shared" si="36"/>
        <v>6.9370000000000003</v>
      </c>
      <c r="CS91" s="23">
        <f t="shared" si="36"/>
        <v>1.542</v>
      </c>
      <c r="CT91" s="23">
        <f t="shared" si="36"/>
        <v>2.6989999999999998</v>
      </c>
      <c r="CU91" s="23">
        <f t="shared" si="36"/>
        <v>2.6</v>
      </c>
      <c r="CV91" s="23">
        <f t="shared" si="36"/>
        <v>0</v>
      </c>
      <c r="CW91" s="23">
        <f t="shared" si="36"/>
        <v>0.86699999999999999</v>
      </c>
      <c r="CX91" s="23">
        <f t="shared" si="36"/>
        <v>1.0589999999999999</v>
      </c>
      <c r="CY91" s="23">
        <f t="shared" si="36"/>
        <v>2.2170000000000001</v>
      </c>
      <c r="CZ91" s="23">
        <f t="shared" si="36"/>
        <v>2.7679999999999998</v>
      </c>
      <c r="DA91" s="23">
        <f t="shared" si="36"/>
        <v>1.35</v>
      </c>
      <c r="DB91" s="23">
        <f t="shared" si="36"/>
        <v>3.4190000000000005</v>
      </c>
      <c r="DC91" s="23">
        <f t="shared" si="36"/>
        <v>1.542</v>
      </c>
      <c r="DD91" s="23">
        <f t="shared" si="36"/>
        <v>1.542</v>
      </c>
      <c r="DE91" s="23">
        <f t="shared" si="36"/>
        <v>2.6440000000000001</v>
      </c>
      <c r="DF91" s="23">
        <f t="shared" si="36"/>
        <v>1.06</v>
      </c>
      <c r="DG91" s="23">
        <f t="shared" si="36"/>
        <v>1.35</v>
      </c>
      <c r="DH91" s="23">
        <f t="shared" si="36"/>
        <v>0.67500000000000004</v>
      </c>
      <c r="DI91" s="23">
        <f t="shared" si="36"/>
        <v>201.49100000000001</v>
      </c>
      <c r="DJ91" s="23">
        <f t="shared" si="36"/>
        <v>4.6239999999999997</v>
      </c>
      <c r="DK91" s="23">
        <f t="shared" si="36"/>
        <v>9.161999999999999</v>
      </c>
      <c r="DL91" s="23">
        <f t="shared" si="36"/>
        <v>19.970000000000002</v>
      </c>
      <c r="DM91" s="23">
        <f t="shared" si="36"/>
        <v>40.984000000000002</v>
      </c>
      <c r="DN91" s="23">
        <f t="shared" si="36"/>
        <v>9.0350000000000001</v>
      </c>
      <c r="DO91" s="23">
        <f t="shared" si="36"/>
        <v>18.774999999999999</v>
      </c>
      <c r="DP91" s="23">
        <f t="shared" si="36"/>
        <v>8.9949999999999992</v>
      </c>
      <c r="DQ91" s="23">
        <f t="shared" si="36"/>
        <v>2.6</v>
      </c>
      <c r="DR91" s="23">
        <f t="shared" si="36"/>
        <v>1.0589999999999999</v>
      </c>
      <c r="DS91" s="23">
        <f t="shared" si="36"/>
        <v>0</v>
      </c>
      <c r="DT91" s="23">
        <f t="shared" si="36"/>
        <v>0</v>
      </c>
      <c r="DU91" s="23">
        <f t="shared" si="36"/>
        <v>1.542</v>
      </c>
      <c r="DV91" s="23">
        <f t="shared" si="36"/>
        <v>3.8850000000000002</v>
      </c>
      <c r="DW91" s="23">
        <f t="shared" si="36"/>
        <v>3.4020000000000001</v>
      </c>
      <c r="DX91" s="23">
        <f t="shared" si="36"/>
        <v>208.35000000000002</v>
      </c>
      <c r="DY91" s="23">
        <f t="shared" si="36"/>
        <v>217.40800000000002</v>
      </c>
      <c r="DZ91" s="23">
        <f t="shared" si="36"/>
        <v>5.54</v>
      </c>
      <c r="EA91" s="23">
        <f t="shared" si="36"/>
        <v>9.8719999999999999</v>
      </c>
      <c r="EB91" s="23">
        <f t="shared" si="36"/>
        <v>10.356999999999999</v>
      </c>
      <c r="EC91" s="23">
        <f t="shared" si="36"/>
        <v>7.9660000000000002</v>
      </c>
      <c r="ED91" s="23">
        <f t="shared" si="36"/>
        <v>0.86699999999999999</v>
      </c>
      <c r="EE91" s="23">
        <f t="shared" si="36"/>
        <v>4.109</v>
      </c>
      <c r="EF91" s="23">
        <f t="shared" si="36"/>
        <v>9.0549999999999997</v>
      </c>
      <c r="EG91" s="23">
        <f t="shared" si="36"/>
        <v>3.468</v>
      </c>
      <c r="EH91" s="23">
        <f t="shared" ref="EH91:GV91" si="37">EH90+EH87+EH80+EH65+EH6</f>
        <v>10.699</v>
      </c>
      <c r="EI91" s="23">
        <f t="shared" si="37"/>
        <v>3.05</v>
      </c>
      <c r="EJ91" s="23">
        <f t="shared" si="37"/>
        <v>1.925</v>
      </c>
      <c r="EK91" s="23">
        <f t="shared" si="37"/>
        <v>6.7149999999999999</v>
      </c>
      <c r="EL91" s="23">
        <f t="shared" si="37"/>
        <v>2.105</v>
      </c>
      <c r="EM91" s="23">
        <f t="shared" si="37"/>
        <v>402.42</v>
      </c>
      <c r="EN91" s="23">
        <f t="shared" si="37"/>
        <v>4.8820000000000006</v>
      </c>
      <c r="EO91" s="23">
        <f t="shared" si="37"/>
        <v>0.86699999999999999</v>
      </c>
      <c r="EP91" s="23">
        <f t="shared" si="37"/>
        <v>13.805999999999999</v>
      </c>
      <c r="EQ91" s="23">
        <f t="shared" si="37"/>
        <v>1.06</v>
      </c>
      <c r="ER91" s="23">
        <f t="shared" si="37"/>
        <v>3.7749999999999999</v>
      </c>
      <c r="ES91" s="23">
        <f t="shared" si="37"/>
        <v>1.901</v>
      </c>
      <c r="ET91" s="23">
        <f t="shared" si="37"/>
        <v>0</v>
      </c>
      <c r="EU91" s="23">
        <f t="shared" si="37"/>
        <v>2.41</v>
      </c>
      <c r="EV91" s="23">
        <f t="shared" si="37"/>
        <v>98.77000000000001</v>
      </c>
      <c r="EW91" s="23">
        <f t="shared" si="37"/>
        <v>4.3330000000000002</v>
      </c>
      <c r="EX91" s="23">
        <f t="shared" si="37"/>
        <v>1.542</v>
      </c>
      <c r="EY91" s="23">
        <f t="shared" si="37"/>
        <v>205.69300000000001</v>
      </c>
      <c r="EZ91" s="23">
        <f t="shared" si="37"/>
        <v>3.085</v>
      </c>
      <c r="FA91" s="23">
        <f t="shared" si="37"/>
        <v>3.5129999999999999</v>
      </c>
      <c r="FB91" s="23">
        <f t="shared" si="37"/>
        <v>0.67500000000000004</v>
      </c>
      <c r="FC91" s="23">
        <f t="shared" si="37"/>
        <v>0.67500000000000004</v>
      </c>
      <c r="FD91" s="23">
        <f t="shared" si="37"/>
        <v>4.1260000000000003</v>
      </c>
      <c r="FE91" s="23">
        <f t="shared" si="37"/>
        <v>0.86699999999999999</v>
      </c>
      <c r="FF91" s="23">
        <f t="shared" si="37"/>
        <v>0.192</v>
      </c>
      <c r="FG91" s="23">
        <f t="shared" si="37"/>
        <v>1.7450000000000001</v>
      </c>
      <c r="FH91" s="23">
        <f t="shared" si="37"/>
        <v>258.63099999999997</v>
      </c>
      <c r="FI91" s="23">
        <f t="shared" si="37"/>
        <v>2.6110000000000002</v>
      </c>
      <c r="FJ91" s="23">
        <f t="shared" si="37"/>
        <v>0.86699999999999999</v>
      </c>
      <c r="FK91" s="23">
        <f t="shared" si="37"/>
        <v>0</v>
      </c>
      <c r="FL91" s="23">
        <f t="shared" si="37"/>
        <v>38.074000000000005</v>
      </c>
      <c r="FM91" s="23">
        <f t="shared" si="37"/>
        <v>10.561</v>
      </c>
      <c r="FN91" s="23">
        <f t="shared" si="37"/>
        <v>3.274</v>
      </c>
      <c r="FO91" s="23">
        <f t="shared" si="37"/>
        <v>10.007999999999999</v>
      </c>
      <c r="FP91" s="23">
        <f t="shared" si="37"/>
        <v>2.7919999999999998</v>
      </c>
      <c r="FQ91" s="23">
        <f t="shared" si="37"/>
        <v>7.1590000000000007</v>
      </c>
      <c r="FR91" s="23">
        <f t="shared" si="37"/>
        <v>9.0640000000000001</v>
      </c>
      <c r="FS91" s="23">
        <f t="shared" si="37"/>
        <v>0.86699999999999999</v>
      </c>
      <c r="FT91" s="23">
        <f t="shared" si="37"/>
        <v>0.57599999999999996</v>
      </c>
      <c r="FU91" s="23">
        <f t="shared" si="37"/>
        <v>0.86699999999999999</v>
      </c>
      <c r="FV91" s="23">
        <f t="shared" si="37"/>
        <v>1.0589999999999999</v>
      </c>
      <c r="FW91" s="23">
        <f t="shared" si="37"/>
        <v>5.6829999999999998</v>
      </c>
      <c r="FX91" s="23">
        <f t="shared" si="37"/>
        <v>5.5410000000000004</v>
      </c>
      <c r="FY91" s="23">
        <f t="shared" si="37"/>
        <v>2.3289999999999997</v>
      </c>
      <c r="FZ91" s="23">
        <f t="shared" si="37"/>
        <v>2.5030000000000001</v>
      </c>
      <c r="GA91" s="23">
        <f t="shared" si="37"/>
        <v>1.06</v>
      </c>
      <c r="GB91" s="23">
        <f t="shared" si="37"/>
        <v>1.542</v>
      </c>
      <c r="GC91" s="23">
        <f t="shared" si="37"/>
        <v>1.542</v>
      </c>
      <c r="GD91" s="23">
        <f t="shared" si="37"/>
        <v>13.724</v>
      </c>
      <c r="GE91" s="23">
        <f t="shared" si="37"/>
        <v>0</v>
      </c>
      <c r="GF91" s="23">
        <f t="shared" si="37"/>
        <v>0.86699999999999999</v>
      </c>
      <c r="GG91" s="23">
        <f t="shared" si="37"/>
        <v>0.86699999999999999</v>
      </c>
      <c r="GH91" s="23">
        <f t="shared" si="37"/>
        <v>0.95</v>
      </c>
      <c r="GI91" s="23">
        <f t="shared" si="37"/>
        <v>1.7350000000000001</v>
      </c>
      <c r="GJ91" s="23">
        <f t="shared" si="37"/>
        <v>1.0589999999999999</v>
      </c>
      <c r="GK91" s="23">
        <f t="shared" si="37"/>
        <v>0.86699999999999999</v>
      </c>
      <c r="GL91" s="23">
        <f t="shared" si="37"/>
        <v>1.542</v>
      </c>
      <c r="GM91" s="23">
        <f t="shared" si="37"/>
        <v>0</v>
      </c>
      <c r="GN91" s="23">
        <f t="shared" si="37"/>
        <v>0.86699999999999999</v>
      </c>
      <c r="GO91" s="23">
        <f t="shared" si="37"/>
        <v>0.67500000000000004</v>
      </c>
      <c r="GP91" s="23">
        <f t="shared" si="37"/>
        <v>15.094000000000001</v>
      </c>
      <c r="GQ91" s="23">
        <f t="shared" si="37"/>
        <v>4.4980000000000002</v>
      </c>
      <c r="GR91" s="23">
        <f t="shared" si="37"/>
        <v>0</v>
      </c>
      <c r="GS91" s="23">
        <f t="shared" si="37"/>
        <v>0.192</v>
      </c>
      <c r="GT91" s="23">
        <f t="shared" si="37"/>
        <v>2.42</v>
      </c>
      <c r="GU91" s="23">
        <f t="shared" si="37"/>
        <v>1.98</v>
      </c>
      <c r="GV91" s="23">
        <f t="shared" si="37"/>
        <v>7.0350000000000001</v>
      </c>
      <c r="GW91" s="23">
        <f t="shared" ref="GW91:IF91" si="38">GW90+GW87+GW80+GW65+GW6</f>
        <v>0</v>
      </c>
      <c r="GX91" s="23">
        <f t="shared" si="38"/>
        <v>0</v>
      </c>
      <c r="GY91" s="23">
        <f t="shared" si="38"/>
        <v>1.734</v>
      </c>
      <c r="GZ91" s="23">
        <f t="shared" si="38"/>
        <v>6.1070000000000002</v>
      </c>
      <c r="HA91" s="23">
        <f t="shared" si="38"/>
        <v>6.2330000000000005</v>
      </c>
      <c r="HB91" s="23">
        <f t="shared" si="38"/>
        <v>6.0380000000000003</v>
      </c>
      <c r="HC91" s="23">
        <f t="shared" si="38"/>
        <v>3.76</v>
      </c>
      <c r="HD91" s="23">
        <f t="shared" si="38"/>
        <v>3.4489999999999998</v>
      </c>
      <c r="HE91" s="23">
        <f t="shared" si="38"/>
        <v>0.86699999999999999</v>
      </c>
      <c r="HF91" s="23">
        <f t="shared" si="38"/>
        <v>0</v>
      </c>
      <c r="HG91" s="23">
        <f t="shared" si="38"/>
        <v>3.077</v>
      </c>
      <c r="HH91" s="23">
        <f t="shared" si="38"/>
        <v>1.389</v>
      </c>
      <c r="HI91" s="23">
        <f t="shared" si="38"/>
        <v>0</v>
      </c>
      <c r="HJ91" s="23">
        <f t="shared" si="38"/>
        <v>0</v>
      </c>
      <c r="HK91" s="23">
        <f t="shared" si="38"/>
        <v>0</v>
      </c>
      <c r="HL91" s="23">
        <f t="shared" si="38"/>
        <v>1.542</v>
      </c>
      <c r="HM91" s="23">
        <f t="shared" si="38"/>
        <v>9.8309999999999995</v>
      </c>
      <c r="HN91" s="23">
        <f t="shared" si="38"/>
        <v>2.6840000000000002</v>
      </c>
      <c r="HO91" s="23">
        <f t="shared" si="38"/>
        <v>150.64400000000001</v>
      </c>
      <c r="HP91" s="23">
        <f t="shared" si="38"/>
        <v>2.0640000000000001</v>
      </c>
      <c r="HQ91" s="23">
        <f t="shared" si="38"/>
        <v>2.2850000000000001</v>
      </c>
      <c r="HR91" s="23">
        <f t="shared" si="38"/>
        <v>1.542</v>
      </c>
      <c r="HS91" s="23">
        <f t="shared" si="38"/>
        <v>0</v>
      </c>
      <c r="HT91" s="23">
        <f t="shared" si="38"/>
        <v>0.67500000000000004</v>
      </c>
      <c r="HU91" s="23">
        <f t="shared" si="38"/>
        <v>0.192</v>
      </c>
      <c r="HV91" s="23">
        <f t="shared" si="38"/>
        <v>1.7110000000000001</v>
      </c>
      <c r="HW91" s="23">
        <f t="shared" si="38"/>
        <v>10.119999999999999</v>
      </c>
      <c r="HX91" s="23">
        <f t="shared" si="38"/>
        <v>1.542</v>
      </c>
      <c r="HY91" s="23">
        <f t="shared" si="38"/>
        <v>0.41899999999999998</v>
      </c>
      <c r="HZ91" s="23">
        <f t="shared" si="38"/>
        <v>0.86699999999999999</v>
      </c>
      <c r="IA91" s="23">
        <f t="shared" si="38"/>
        <v>0.41899999999999998</v>
      </c>
      <c r="IB91" s="23">
        <f t="shared" si="38"/>
        <v>0.88900000000000001</v>
      </c>
      <c r="IC91" s="23">
        <f t="shared" si="38"/>
        <v>0.99399999999999999</v>
      </c>
      <c r="ID91" s="23">
        <f t="shared" si="38"/>
        <v>1.542</v>
      </c>
      <c r="IE91" s="23">
        <f t="shared" si="38"/>
        <v>0</v>
      </c>
      <c r="IF91" s="23">
        <f t="shared" si="38"/>
        <v>34.957999999999998</v>
      </c>
    </row>
    <row r="92" spans="1:240" s="34" customFormat="1">
      <c r="A92" s="32"/>
      <c r="B92" s="65" t="s">
        <v>115</v>
      </c>
      <c r="C92" s="47" t="s">
        <v>116</v>
      </c>
      <c r="D92" s="50">
        <f>SUM(G92:IF92)</f>
        <v>1064959.79</v>
      </c>
      <c r="E92" s="47"/>
      <c r="F92" s="47"/>
      <c r="G92" s="47">
        <v>4639</v>
      </c>
      <c r="H92" s="47">
        <v>3257</v>
      </c>
      <c r="I92" s="47">
        <v>1863</v>
      </c>
      <c r="J92" s="47">
        <v>1043</v>
      </c>
      <c r="K92" s="47">
        <v>5513.85</v>
      </c>
      <c r="L92" s="47">
        <v>1940.18</v>
      </c>
      <c r="M92" s="47">
        <v>770.14</v>
      </c>
      <c r="N92" s="47">
        <v>3532</v>
      </c>
      <c r="O92" s="47">
        <v>1683</v>
      </c>
      <c r="P92" s="47">
        <v>2508</v>
      </c>
      <c r="Q92" s="47">
        <v>4164</v>
      </c>
      <c r="R92" s="47">
        <v>2360</v>
      </c>
      <c r="S92" s="47">
        <v>5598</v>
      </c>
      <c r="T92" s="47">
        <v>4435</v>
      </c>
      <c r="U92" s="47">
        <v>4187</v>
      </c>
      <c r="V92" s="47">
        <v>4155</v>
      </c>
      <c r="W92" s="47">
        <v>4191</v>
      </c>
      <c r="X92" s="47">
        <v>3458</v>
      </c>
      <c r="Y92" s="47">
        <v>3462</v>
      </c>
      <c r="Z92" s="47">
        <v>1606</v>
      </c>
      <c r="AA92" s="47">
        <v>2571</v>
      </c>
      <c r="AB92" s="47">
        <v>4927</v>
      </c>
      <c r="AC92" s="47">
        <v>4970.47</v>
      </c>
      <c r="AD92" s="47">
        <v>4626</v>
      </c>
      <c r="AE92" s="47">
        <v>4759</v>
      </c>
      <c r="AF92" s="47">
        <v>2272</v>
      </c>
      <c r="AG92" s="47">
        <v>5075</v>
      </c>
      <c r="AH92" s="47">
        <v>4478</v>
      </c>
      <c r="AI92" s="47">
        <v>2279</v>
      </c>
      <c r="AJ92" s="47">
        <v>1313</v>
      </c>
      <c r="AK92" s="47">
        <v>1384</v>
      </c>
      <c r="AL92" s="47">
        <v>3253</v>
      </c>
      <c r="AM92" s="47">
        <v>1250</v>
      </c>
      <c r="AN92" s="47">
        <v>1620</v>
      </c>
      <c r="AO92" s="47">
        <v>4506</v>
      </c>
      <c r="AP92" s="47">
        <v>2647</v>
      </c>
      <c r="AQ92" s="47">
        <v>798</v>
      </c>
      <c r="AR92" s="47">
        <v>6024</v>
      </c>
      <c r="AS92" s="47">
        <v>1575</v>
      </c>
      <c r="AT92" s="47">
        <v>2631</v>
      </c>
      <c r="AU92" s="47">
        <v>4817</v>
      </c>
      <c r="AV92" s="47">
        <v>1980</v>
      </c>
      <c r="AW92" s="47">
        <v>3098</v>
      </c>
      <c r="AX92" s="47">
        <v>4807</v>
      </c>
      <c r="AY92" s="47">
        <v>870</v>
      </c>
      <c r="AZ92" s="47">
        <v>4152</v>
      </c>
      <c r="BA92" s="47">
        <v>2942</v>
      </c>
      <c r="BB92" s="47">
        <v>2762</v>
      </c>
      <c r="BC92" s="47">
        <v>3770</v>
      </c>
      <c r="BD92" s="47">
        <v>2762</v>
      </c>
      <c r="BE92" s="47">
        <v>2126</v>
      </c>
      <c r="BF92" s="47">
        <v>3033</v>
      </c>
      <c r="BG92" s="47">
        <v>6121</v>
      </c>
      <c r="BH92" s="47">
        <v>745</v>
      </c>
      <c r="BI92" s="47">
        <v>544</v>
      </c>
      <c r="BJ92" s="47">
        <v>781</v>
      </c>
      <c r="BK92" s="47">
        <v>935</v>
      </c>
      <c r="BL92" s="47">
        <v>5770</v>
      </c>
      <c r="BM92" s="47">
        <v>2389</v>
      </c>
      <c r="BN92" s="47">
        <v>5645</v>
      </c>
      <c r="BO92" s="47">
        <v>4371</v>
      </c>
      <c r="BP92" s="47">
        <v>536</v>
      </c>
      <c r="BQ92" s="47">
        <v>1445</v>
      </c>
      <c r="BR92" s="47">
        <v>1117</v>
      </c>
      <c r="BS92" s="47">
        <v>4336</v>
      </c>
      <c r="BT92" s="47">
        <v>6394</v>
      </c>
      <c r="BU92" s="47">
        <v>11905</v>
      </c>
      <c r="BV92" s="47">
        <v>2260</v>
      </c>
      <c r="BW92" s="47">
        <v>296</v>
      </c>
      <c r="BX92" s="47">
        <v>5442</v>
      </c>
      <c r="BY92" s="47">
        <v>4801</v>
      </c>
      <c r="BZ92" s="47">
        <v>342</v>
      </c>
      <c r="CA92" s="47">
        <v>5664</v>
      </c>
      <c r="CB92" s="47">
        <v>4539</v>
      </c>
      <c r="CC92" s="47">
        <v>3926</v>
      </c>
      <c r="CD92" s="47">
        <v>5478</v>
      </c>
      <c r="CE92" s="47">
        <v>5333</v>
      </c>
      <c r="CF92" s="47">
        <v>4187</v>
      </c>
      <c r="CG92" s="47">
        <v>2228</v>
      </c>
      <c r="CH92" s="47">
        <v>1844</v>
      </c>
      <c r="CI92" s="47">
        <v>251</v>
      </c>
      <c r="CJ92" s="47">
        <v>1580</v>
      </c>
      <c r="CK92" s="47">
        <v>2489</v>
      </c>
      <c r="CL92" s="47">
        <v>5516</v>
      </c>
      <c r="CM92" s="47">
        <v>4134</v>
      </c>
      <c r="CN92" s="47">
        <v>5838</v>
      </c>
      <c r="CO92" s="47">
        <v>2541</v>
      </c>
      <c r="CP92" s="47">
        <v>2048</v>
      </c>
      <c r="CQ92" s="47">
        <v>4131</v>
      </c>
      <c r="CR92" s="47">
        <v>2280</v>
      </c>
      <c r="CS92" s="47">
        <v>2271</v>
      </c>
      <c r="CT92" s="47">
        <v>3555</v>
      </c>
      <c r="CU92" s="47">
        <v>3395</v>
      </c>
      <c r="CV92" s="47">
        <v>3208</v>
      </c>
      <c r="CW92" s="47">
        <v>4140</v>
      </c>
      <c r="CX92" s="47">
        <v>2948</v>
      </c>
      <c r="CY92" s="47">
        <v>2343</v>
      </c>
      <c r="CZ92" s="47">
        <v>2280</v>
      </c>
      <c r="DA92" s="47">
        <v>7372</v>
      </c>
      <c r="DB92" s="47">
        <v>1621</v>
      </c>
      <c r="DC92" s="47">
        <v>3006</v>
      </c>
      <c r="DD92" s="47">
        <v>2508</v>
      </c>
      <c r="DE92" s="47">
        <v>10846</v>
      </c>
      <c r="DF92" s="47">
        <v>487</v>
      </c>
      <c r="DG92" s="47">
        <v>4809</v>
      </c>
      <c r="DH92" s="47">
        <v>2405</v>
      </c>
      <c r="DI92" s="47">
        <v>4748</v>
      </c>
      <c r="DJ92" s="47">
        <v>4665</v>
      </c>
      <c r="DK92" s="47">
        <v>29219</v>
      </c>
      <c r="DL92" s="47">
        <v>24914</v>
      </c>
      <c r="DM92" s="47">
        <v>28123</v>
      </c>
      <c r="DN92" s="47">
        <v>10774</v>
      </c>
      <c r="DO92" s="47">
        <v>28311</v>
      </c>
      <c r="DP92" s="47">
        <v>14754</v>
      </c>
      <c r="DQ92" s="47">
        <v>2760</v>
      </c>
      <c r="DR92" s="47">
        <v>2560</v>
      </c>
      <c r="DS92" s="47">
        <v>3508</v>
      </c>
      <c r="DT92" s="47">
        <v>2532</v>
      </c>
      <c r="DU92" s="47">
        <v>4378</v>
      </c>
      <c r="DV92" s="47">
        <v>2904</v>
      </c>
      <c r="DW92" s="47">
        <v>17434</v>
      </c>
      <c r="DX92" s="47">
        <v>6734</v>
      </c>
      <c r="DY92" s="47">
        <v>24816</v>
      </c>
      <c r="DZ92" s="47">
        <v>6440</v>
      </c>
      <c r="EA92" s="47">
        <v>6977</v>
      </c>
      <c r="EB92" s="47">
        <v>34690</v>
      </c>
      <c r="EC92" s="47">
        <v>6332</v>
      </c>
      <c r="ED92" s="47">
        <v>6986</v>
      </c>
      <c r="EE92" s="47">
        <v>6984</v>
      </c>
      <c r="EF92" s="47">
        <v>4694</v>
      </c>
      <c r="EG92" s="47">
        <v>4596</v>
      </c>
      <c r="EH92" s="47">
        <v>7359</v>
      </c>
      <c r="EI92" s="47">
        <v>5976</v>
      </c>
      <c r="EJ92" s="47">
        <v>2901</v>
      </c>
      <c r="EK92" s="47">
        <v>3404</v>
      </c>
      <c r="EL92" s="47">
        <v>982</v>
      </c>
      <c r="EM92" s="47">
        <v>2349</v>
      </c>
      <c r="EN92" s="47">
        <v>2348</v>
      </c>
      <c r="EO92" s="47">
        <v>2359</v>
      </c>
      <c r="EP92" s="47">
        <v>4942</v>
      </c>
      <c r="EQ92" s="47">
        <v>3076</v>
      </c>
      <c r="ER92" s="47">
        <v>3202</v>
      </c>
      <c r="ES92" s="47">
        <v>3964</v>
      </c>
      <c r="ET92" s="47">
        <v>1919</v>
      </c>
      <c r="EU92" s="47">
        <v>2151</v>
      </c>
      <c r="EV92" s="47">
        <v>3643</v>
      </c>
      <c r="EW92" s="47">
        <v>15242</v>
      </c>
      <c r="EX92" s="47">
        <v>7344</v>
      </c>
      <c r="EY92" s="47">
        <v>4324</v>
      </c>
      <c r="EZ92" s="47">
        <v>4568</v>
      </c>
      <c r="FA92" s="47">
        <v>4950</v>
      </c>
      <c r="FB92" s="47">
        <v>4193</v>
      </c>
      <c r="FC92" s="47">
        <v>5479</v>
      </c>
      <c r="FD92" s="47">
        <v>3494</v>
      </c>
      <c r="FE92" s="47">
        <v>3557</v>
      </c>
      <c r="FF92" s="47">
        <v>4140</v>
      </c>
      <c r="FG92" s="47">
        <v>4184</v>
      </c>
      <c r="FH92" s="47">
        <v>8944.73</v>
      </c>
      <c r="FI92" s="47">
        <v>18018.669999999998</v>
      </c>
      <c r="FJ92" s="47">
        <v>3413</v>
      </c>
      <c r="FK92" s="47">
        <v>3474</v>
      </c>
      <c r="FL92" s="47">
        <v>24509.35</v>
      </c>
      <c r="FM92" s="47">
        <v>28987</v>
      </c>
      <c r="FN92" s="47">
        <v>5956</v>
      </c>
      <c r="FO92" s="47">
        <v>8350</v>
      </c>
      <c r="FP92" s="47">
        <v>2536</v>
      </c>
      <c r="FQ92" s="47">
        <v>4311</v>
      </c>
      <c r="FR92" s="47">
        <v>5192</v>
      </c>
      <c r="FS92" s="47">
        <v>3766</v>
      </c>
      <c r="FT92" s="47">
        <v>2537</v>
      </c>
      <c r="FU92" s="47">
        <v>2804</v>
      </c>
      <c r="FV92" s="47">
        <v>4306</v>
      </c>
      <c r="FW92" s="47">
        <v>2048</v>
      </c>
      <c r="FX92" s="47">
        <v>3014</v>
      </c>
      <c r="FY92" s="47">
        <v>3596</v>
      </c>
      <c r="FZ92" s="47">
        <v>2573</v>
      </c>
      <c r="GA92" s="47">
        <v>3802</v>
      </c>
      <c r="GB92" s="47">
        <v>3457</v>
      </c>
      <c r="GC92" s="47">
        <v>1252</v>
      </c>
      <c r="GD92" s="47">
        <v>3463</v>
      </c>
      <c r="GE92" s="47">
        <v>4031</v>
      </c>
      <c r="GF92" s="47">
        <v>1798</v>
      </c>
      <c r="GG92" s="47">
        <v>411</v>
      </c>
      <c r="GH92" s="47">
        <v>3453</v>
      </c>
      <c r="GI92" s="47">
        <v>2245</v>
      </c>
      <c r="GJ92" s="47">
        <v>3514</v>
      </c>
      <c r="GK92" s="47">
        <v>4086</v>
      </c>
      <c r="GL92" s="47">
        <v>1069</v>
      </c>
      <c r="GM92" s="47">
        <v>1022</v>
      </c>
      <c r="GN92" s="47">
        <v>1753</v>
      </c>
      <c r="GO92" s="47">
        <v>2458</v>
      </c>
      <c r="GP92" s="47">
        <v>3905</v>
      </c>
      <c r="GQ92" s="47">
        <v>2568</v>
      </c>
      <c r="GR92" s="47">
        <v>1604</v>
      </c>
      <c r="GS92" s="47">
        <v>5032</v>
      </c>
      <c r="GT92" s="47">
        <v>2637</v>
      </c>
      <c r="GU92" s="47">
        <v>2741</v>
      </c>
      <c r="GV92" s="47">
        <v>2000</v>
      </c>
      <c r="GW92" s="47">
        <v>1424</v>
      </c>
      <c r="GX92" s="47">
        <v>567.4</v>
      </c>
      <c r="GY92" s="47">
        <v>1178</v>
      </c>
      <c r="GZ92" s="47">
        <v>2139</v>
      </c>
      <c r="HA92" s="47">
        <v>1208</v>
      </c>
      <c r="HB92" s="47">
        <v>5282</v>
      </c>
      <c r="HC92" s="47">
        <v>3935</v>
      </c>
      <c r="HD92" s="47">
        <v>3433</v>
      </c>
      <c r="HE92" s="47">
        <v>8273</v>
      </c>
      <c r="HF92" s="47">
        <v>195</v>
      </c>
      <c r="HG92" s="47">
        <v>590</v>
      </c>
      <c r="HH92" s="47">
        <v>1759</v>
      </c>
      <c r="HI92" s="47">
        <v>2041</v>
      </c>
      <c r="HJ92" s="47">
        <v>2112</v>
      </c>
      <c r="HK92" s="47">
        <v>871</v>
      </c>
      <c r="HL92" s="47">
        <v>5125</v>
      </c>
      <c r="HM92" s="47">
        <v>3929</v>
      </c>
      <c r="HN92" s="47">
        <v>1980</v>
      </c>
      <c r="HO92" s="47">
        <v>13634</v>
      </c>
      <c r="HP92" s="47">
        <v>2485</v>
      </c>
      <c r="HQ92" s="47">
        <v>2374</v>
      </c>
      <c r="HR92" s="47">
        <v>2540</v>
      </c>
      <c r="HS92" s="47">
        <v>5261</v>
      </c>
      <c r="HT92" s="47">
        <v>3360</v>
      </c>
      <c r="HU92" s="47">
        <v>4202</v>
      </c>
      <c r="HV92" s="47">
        <v>1582</v>
      </c>
      <c r="HW92" s="47">
        <v>4517</v>
      </c>
      <c r="HX92" s="47">
        <v>2745</v>
      </c>
      <c r="HY92" s="47">
        <v>2787</v>
      </c>
      <c r="HZ92" s="47">
        <v>2570</v>
      </c>
      <c r="IA92" s="47">
        <v>2401</v>
      </c>
      <c r="IB92" s="47">
        <v>1642</v>
      </c>
      <c r="IC92" s="47">
        <v>2556</v>
      </c>
      <c r="ID92" s="47">
        <v>5550</v>
      </c>
      <c r="IE92" s="47">
        <v>2561</v>
      </c>
      <c r="IF92" s="47">
        <v>4813</v>
      </c>
    </row>
    <row r="93" spans="1:240">
      <c r="A93" s="21"/>
      <c r="B93" s="35" t="s">
        <v>117</v>
      </c>
      <c r="C93" s="49" t="s">
        <v>17</v>
      </c>
      <c r="D93" s="50">
        <f t="shared" ref="D93:D95" si="39">SUM(G93:IF93)</f>
        <v>5409.9957331999994</v>
      </c>
      <c r="E93" s="49"/>
      <c r="F93" s="50"/>
      <c r="G93" s="50">
        <f>G92*5.08/1000</f>
        <v>23.566119999999998</v>
      </c>
      <c r="H93" s="50">
        <f t="shared" ref="H93:BX93" si="40">H92*5.08/1000</f>
        <v>16.545560000000002</v>
      </c>
      <c r="I93" s="50">
        <f t="shared" si="40"/>
        <v>9.4640400000000007</v>
      </c>
      <c r="J93" s="50">
        <f t="shared" si="40"/>
        <v>5.2984400000000003</v>
      </c>
      <c r="K93" s="50">
        <f t="shared" si="40"/>
        <v>28.010358000000004</v>
      </c>
      <c r="L93" s="50">
        <f t="shared" si="40"/>
        <v>9.8561144000000009</v>
      </c>
      <c r="M93" s="50">
        <f t="shared" si="40"/>
        <v>3.9123112</v>
      </c>
      <c r="N93" s="50">
        <f t="shared" si="40"/>
        <v>17.94256</v>
      </c>
      <c r="O93" s="50">
        <f t="shared" si="40"/>
        <v>8.5496400000000001</v>
      </c>
      <c r="P93" s="50">
        <f t="shared" si="40"/>
        <v>12.740639999999999</v>
      </c>
      <c r="Q93" s="50">
        <f t="shared" si="40"/>
        <v>21.153119999999998</v>
      </c>
      <c r="R93" s="50">
        <f t="shared" si="40"/>
        <v>11.988799999999999</v>
      </c>
      <c r="S93" s="50">
        <f t="shared" si="40"/>
        <v>28.437840000000001</v>
      </c>
      <c r="T93" s="50">
        <f t="shared" si="40"/>
        <v>22.529799999999998</v>
      </c>
      <c r="U93" s="50">
        <f t="shared" si="40"/>
        <v>21.269959999999998</v>
      </c>
      <c r="V93" s="50">
        <f t="shared" si="40"/>
        <v>21.107400000000002</v>
      </c>
      <c r="W93" s="50">
        <f t="shared" si="40"/>
        <v>21.290279999999999</v>
      </c>
      <c r="X93" s="50">
        <f t="shared" si="40"/>
        <v>17.56664</v>
      </c>
      <c r="Y93" s="50">
        <f t="shared" si="40"/>
        <v>17.586959999999998</v>
      </c>
      <c r="Z93" s="50">
        <f t="shared" si="40"/>
        <v>8.1584800000000008</v>
      </c>
      <c r="AA93" s="50">
        <f t="shared" si="40"/>
        <v>13.06068</v>
      </c>
      <c r="AB93" s="50">
        <f t="shared" si="40"/>
        <v>25.029160000000001</v>
      </c>
      <c r="AC93" s="50">
        <f t="shared" si="40"/>
        <v>25.249987600000001</v>
      </c>
      <c r="AD93" s="50">
        <f t="shared" si="40"/>
        <v>23.500080000000001</v>
      </c>
      <c r="AE93" s="50">
        <f t="shared" si="40"/>
        <v>24.175720000000002</v>
      </c>
      <c r="AF93" s="50">
        <f t="shared" si="40"/>
        <v>11.54176</v>
      </c>
      <c r="AG93" s="50">
        <f t="shared" si="40"/>
        <v>25.780999999999999</v>
      </c>
      <c r="AH93" s="50">
        <f t="shared" si="40"/>
        <v>22.748240000000003</v>
      </c>
      <c r="AI93" s="50">
        <f t="shared" si="40"/>
        <v>11.57732</v>
      </c>
      <c r="AJ93" s="50">
        <f t="shared" si="40"/>
        <v>6.6700400000000002</v>
      </c>
      <c r="AK93" s="50">
        <f t="shared" si="40"/>
        <v>7.0307200000000005</v>
      </c>
      <c r="AL93" s="50">
        <f t="shared" si="40"/>
        <v>16.52524</v>
      </c>
      <c r="AM93" s="50">
        <f t="shared" si="40"/>
        <v>6.35</v>
      </c>
      <c r="AN93" s="50">
        <f t="shared" si="40"/>
        <v>8.2295999999999996</v>
      </c>
      <c r="AO93" s="50">
        <f t="shared" si="40"/>
        <v>22.89048</v>
      </c>
      <c r="AP93" s="50">
        <f t="shared" si="40"/>
        <v>13.446759999999999</v>
      </c>
      <c r="AQ93" s="50">
        <f t="shared" si="40"/>
        <v>4.0538400000000001</v>
      </c>
      <c r="AR93" s="50">
        <f t="shared" si="40"/>
        <v>30.601920000000003</v>
      </c>
      <c r="AS93" s="50">
        <f t="shared" si="40"/>
        <v>8.0009999999999994</v>
      </c>
      <c r="AT93" s="50">
        <f t="shared" si="40"/>
        <v>13.36548</v>
      </c>
      <c r="AU93" s="50">
        <f t="shared" si="40"/>
        <v>24.470359999999999</v>
      </c>
      <c r="AV93" s="50">
        <f t="shared" si="40"/>
        <v>10.058399999999999</v>
      </c>
      <c r="AW93" s="50">
        <f t="shared" si="40"/>
        <v>15.73784</v>
      </c>
      <c r="AX93" s="50">
        <f t="shared" si="40"/>
        <v>24.419560000000001</v>
      </c>
      <c r="AY93" s="50">
        <f t="shared" si="40"/>
        <v>4.4196</v>
      </c>
      <c r="AZ93" s="50">
        <f t="shared" si="40"/>
        <v>21.09216</v>
      </c>
      <c r="BA93" s="50">
        <f t="shared" si="40"/>
        <v>14.945360000000001</v>
      </c>
      <c r="BB93" s="50">
        <f t="shared" si="40"/>
        <v>14.03096</v>
      </c>
      <c r="BC93" s="50">
        <f t="shared" si="40"/>
        <v>19.151599999999998</v>
      </c>
      <c r="BD93" s="50">
        <f t="shared" si="40"/>
        <v>14.03096</v>
      </c>
      <c r="BE93" s="50">
        <f t="shared" si="40"/>
        <v>10.800079999999999</v>
      </c>
      <c r="BF93" s="50">
        <f t="shared" si="40"/>
        <v>15.407639999999999</v>
      </c>
      <c r="BG93" s="50">
        <f t="shared" si="40"/>
        <v>31.09468</v>
      </c>
      <c r="BH93" s="50">
        <f t="shared" si="40"/>
        <v>3.7845999999999997</v>
      </c>
      <c r="BI93" s="50">
        <f t="shared" si="40"/>
        <v>2.7635200000000002</v>
      </c>
      <c r="BJ93" s="50">
        <f t="shared" si="40"/>
        <v>3.9674800000000001</v>
      </c>
      <c r="BK93" s="50">
        <f t="shared" si="40"/>
        <v>4.7498000000000005</v>
      </c>
      <c r="BL93" s="50">
        <f t="shared" si="40"/>
        <v>29.311600000000002</v>
      </c>
      <c r="BM93" s="50">
        <f t="shared" si="40"/>
        <v>12.13612</v>
      </c>
      <c r="BN93" s="50">
        <f t="shared" si="40"/>
        <v>28.676600000000001</v>
      </c>
      <c r="BO93" s="50">
        <f t="shared" si="40"/>
        <v>22.20468</v>
      </c>
      <c r="BP93" s="50">
        <f t="shared" si="40"/>
        <v>2.72288</v>
      </c>
      <c r="BQ93" s="50">
        <f t="shared" si="40"/>
        <v>7.3406000000000002</v>
      </c>
      <c r="BR93" s="50">
        <f t="shared" si="40"/>
        <v>5.6743600000000001</v>
      </c>
      <c r="BS93" s="50">
        <f t="shared" si="40"/>
        <v>22.026880000000002</v>
      </c>
      <c r="BT93" s="50">
        <f t="shared" si="40"/>
        <v>32.481520000000003</v>
      </c>
      <c r="BU93" s="50">
        <f t="shared" si="40"/>
        <v>60.477400000000003</v>
      </c>
      <c r="BV93" s="50">
        <f t="shared" si="40"/>
        <v>11.480799999999999</v>
      </c>
      <c r="BW93" s="50">
        <f t="shared" si="40"/>
        <v>1.5036800000000001</v>
      </c>
      <c r="BX93" s="50">
        <f t="shared" si="40"/>
        <v>27.64536</v>
      </c>
      <c r="BY93" s="50">
        <f t="shared" ref="BY93:EJ93" si="41">BY92*5.08/1000</f>
        <v>24.389080000000003</v>
      </c>
      <c r="BZ93" s="50">
        <f t="shared" si="41"/>
        <v>1.7373600000000002</v>
      </c>
      <c r="CA93" s="50">
        <f t="shared" si="41"/>
        <v>28.773119999999999</v>
      </c>
      <c r="CB93" s="50">
        <f t="shared" si="41"/>
        <v>23.058119999999999</v>
      </c>
      <c r="CC93" s="50">
        <f t="shared" si="41"/>
        <v>19.944080000000003</v>
      </c>
      <c r="CD93" s="50">
        <f t="shared" si="41"/>
        <v>27.828240000000001</v>
      </c>
      <c r="CE93" s="50">
        <f t="shared" si="41"/>
        <v>27.091639999999998</v>
      </c>
      <c r="CF93" s="50">
        <f t="shared" si="41"/>
        <v>21.269959999999998</v>
      </c>
      <c r="CG93" s="50">
        <f t="shared" si="41"/>
        <v>11.318239999999999</v>
      </c>
      <c r="CH93" s="50">
        <f t="shared" si="41"/>
        <v>9.3675200000000007</v>
      </c>
      <c r="CI93" s="50">
        <f t="shared" si="41"/>
        <v>1.27508</v>
      </c>
      <c r="CJ93" s="50">
        <f t="shared" si="41"/>
        <v>8.0264000000000006</v>
      </c>
      <c r="CK93" s="50">
        <f t="shared" si="41"/>
        <v>12.644120000000001</v>
      </c>
      <c r="CL93" s="50">
        <f t="shared" si="41"/>
        <v>28.021279999999997</v>
      </c>
      <c r="CM93" s="50">
        <f t="shared" si="41"/>
        <v>21.000720000000001</v>
      </c>
      <c r="CN93" s="50">
        <f t="shared" si="41"/>
        <v>29.657040000000002</v>
      </c>
      <c r="CO93" s="50">
        <f t="shared" si="41"/>
        <v>12.908280000000001</v>
      </c>
      <c r="CP93" s="50">
        <f t="shared" si="41"/>
        <v>10.403840000000001</v>
      </c>
      <c r="CQ93" s="50">
        <f t="shared" si="41"/>
        <v>20.985479999999999</v>
      </c>
      <c r="CR93" s="50">
        <f t="shared" si="41"/>
        <v>11.5824</v>
      </c>
      <c r="CS93" s="50">
        <f t="shared" si="41"/>
        <v>11.53668</v>
      </c>
      <c r="CT93" s="50">
        <f t="shared" si="41"/>
        <v>18.0594</v>
      </c>
      <c r="CU93" s="50">
        <f t="shared" si="41"/>
        <v>17.246599999999997</v>
      </c>
      <c r="CV93" s="50">
        <f t="shared" si="41"/>
        <v>16.29664</v>
      </c>
      <c r="CW93" s="50">
        <f t="shared" si="41"/>
        <v>21.031200000000002</v>
      </c>
      <c r="CX93" s="50">
        <f t="shared" si="41"/>
        <v>14.97584</v>
      </c>
      <c r="CY93" s="50">
        <f t="shared" si="41"/>
        <v>11.90244</v>
      </c>
      <c r="CZ93" s="50">
        <f t="shared" si="41"/>
        <v>11.5824</v>
      </c>
      <c r="DA93" s="50">
        <f t="shared" si="41"/>
        <v>37.449760000000005</v>
      </c>
      <c r="DB93" s="50">
        <f t="shared" si="41"/>
        <v>8.2346800000000009</v>
      </c>
      <c r="DC93" s="50">
        <f t="shared" si="41"/>
        <v>15.270479999999999</v>
      </c>
      <c r="DD93" s="50">
        <f t="shared" si="41"/>
        <v>12.740639999999999</v>
      </c>
      <c r="DE93" s="50">
        <f t="shared" si="41"/>
        <v>55.097679999999997</v>
      </c>
      <c r="DF93" s="50">
        <f t="shared" si="41"/>
        <v>2.4739599999999999</v>
      </c>
      <c r="DG93" s="50">
        <f t="shared" si="41"/>
        <v>24.42972</v>
      </c>
      <c r="DH93" s="50">
        <f t="shared" si="41"/>
        <v>12.2174</v>
      </c>
      <c r="DI93" s="50">
        <f t="shared" si="41"/>
        <v>24.11984</v>
      </c>
      <c r="DJ93" s="50">
        <f t="shared" si="41"/>
        <v>23.6982</v>
      </c>
      <c r="DK93" s="50">
        <f t="shared" si="41"/>
        <v>148.43251999999998</v>
      </c>
      <c r="DL93" s="50">
        <f t="shared" si="41"/>
        <v>126.56312</v>
      </c>
      <c r="DM93" s="50">
        <f t="shared" si="41"/>
        <v>142.86483999999999</v>
      </c>
      <c r="DN93" s="50">
        <f t="shared" si="41"/>
        <v>54.731919999999995</v>
      </c>
      <c r="DO93" s="50">
        <f t="shared" si="41"/>
        <v>143.81988000000001</v>
      </c>
      <c r="DP93" s="50">
        <f t="shared" si="41"/>
        <v>74.950320000000005</v>
      </c>
      <c r="DQ93" s="50">
        <f t="shared" si="41"/>
        <v>14.020800000000001</v>
      </c>
      <c r="DR93" s="50">
        <f t="shared" si="41"/>
        <v>13.004799999999999</v>
      </c>
      <c r="DS93" s="50">
        <f t="shared" si="41"/>
        <v>17.820640000000001</v>
      </c>
      <c r="DT93" s="50">
        <f t="shared" si="41"/>
        <v>12.86256</v>
      </c>
      <c r="DU93" s="50">
        <f t="shared" si="41"/>
        <v>22.24024</v>
      </c>
      <c r="DV93" s="50">
        <f t="shared" si="41"/>
        <v>14.752319999999999</v>
      </c>
      <c r="DW93" s="50">
        <f t="shared" si="41"/>
        <v>88.564719999999994</v>
      </c>
      <c r="DX93" s="50">
        <f t="shared" si="41"/>
        <v>34.20872</v>
      </c>
      <c r="DY93" s="50">
        <f t="shared" si="41"/>
        <v>126.06528</v>
      </c>
      <c r="DZ93" s="50">
        <f t="shared" si="41"/>
        <v>32.715200000000003</v>
      </c>
      <c r="EA93" s="50">
        <f t="shared" si="41"/>
        <v>35.443160000000006</v>
      </c>
      <c r="EB93" s="50">
        <f t="shared" si="41"/>
        <v>176.2252</v>
      </c>
      <c r="EC93" s="50">
        <f t="shared" si="41"/>
        <v>32.166560000000004</v>
      </c>
      <c r="ED93" s="50">
        <f t="shared" si="41"/>
        <v>35.488879999999995</v>
      </c>
      <c r="EE93" s="50">
        <f t="shared" si="41"/>
        <v>35.478720000000003</v>
      </c>
      <c r="EF93" s="50">
        <f t="shared" si="41"/>
        <v>23.84552</v>
      </c>
      <c r="EG93" s="50">
        <f t="shared" si="41"/>
        <v>23.34768</v>
      </c>
      <c r="EH93" s="50">
        <f t="shared" si="41"/>
        <v>37.383720000000004</v>
      </c>
      <c r="EI93" s="50">
        <f t="shared" si="41"/>
        <v>30.358080000000001</v>
      </c>
      <c r="EJ93" s="50">
        <f t="shared" si="41"/>
        <v>14.737080000000001</v>
      </c>
      <c r="EK93" s="50">
        <f t="shared" ref="EK93:GZ93" si="42">EK92*5.08/1000</f>
        <v>17.29232</v>
      </c>
      <c r="EL93" s="50">
        <f t="shared" si="42"/>
        <v>4.9885600000000005</v>
      </c>
      <c r="EM93" s="50">
        <f t="shared" si="42"/>
        <v>11.932919999999999</v>
      </c>
      <c r="EN93" s="50">
        <f t="shared" si="42"/>
        <v>11.92784</v>
      </c>
      <c r="EO93" s="50">
        <f t="shared" si="42"/>
        <v>11.98372</v>
      </c>
      <c r="EP93" s="50">
        <f t="shared" si="42"/>
        <v>25.105360000000001</v>
      </c>
      <c r="EQ93" s="50">
        <f t="shared" si="42"/>
        <v>15.62608</v>
      </c>
      <c r="ER93" s="50">
        <f t="shared" si="42"/>
        <v>16.266159999999999</v>
      </c>
      <c r="ES93" s="50">
        <f t="shared" si="42"/>
        <v>20.137119999999999</v>
      </c>
      <c r="ET93" s="50">
        <f t="shared" si="42"/>
        <v>9.748520000000001</v>
      </c>
      <c r="EU93" s="50">
        <f t="shared" si="42"/>
        <v>10.92708</v>
      </c>
      <c r="EV93" s="50">
        <f t="shared" si="42"/>
        <v>18.506439999999998</v>
      </c>
      <c r="EW93" s="50">
        <f t="shared" si="42"/>
        <v>77.429360000000003</v>
      </c>
      <c r="EX93" s="50">
        <f t="shared" si="42"/>
        <v>37.307520000000004</v>
      </c>
      <c r="EY93" s="50">
        <f t="shared" si="42"/>
        <v>21.965920000000001</v>
      </c>
      <c r="EZ93" s="50">
        <f t="shared" si="42"/>
        <v>23.205439999999999</v>
      </c>
      <c r="FA93" s="50">
        <f t="shared" si="42"/>
        <v>25.146000000000001</v>
      </c>
      <c r="FB93" s="50">
        <f t="shared" si="42"/>
        <v>21.300439999999998</v>
      </c>
      <c r="FC93" s="50">
        <f t="shared" si="42"/>
        <v>27.833320000000001</v>
      </c>
      <c r="FD93" s="50">
        <f t="shared" si="42"/>
        <v>17.74952</v>
      </c>
      <c r="FE93" s="50">
        <f t="shared" si="42"/>
        <v>18.069560000000003</v>
      </c>
      <c r="FF93" s="50">
        <f t="shared" si="42"/>
        <v>21.031200000000002</v>
      </c>
      <c r="FG93" s="50">
        <f t="shared" si="42"/>
        <v>21.254720000000002</v>
      </c>
      <c r="FH93" s="50">
        <f t="shared" si="42"/>
        <v>45.439228399999998</v>
      </c>
      <c r="FI93" s="50">
        <f t="shared" si="42"/>
        <v>91.534843599999988</v>
      </c>
      <c r="FJ93" s="50">
        <f t="shared" si="42"/>
        <v>17.338039999999999</v>
      </c>
      <c r="FK93" s="50">
        <f t="shared" si="42"/>
        <v>17.647920000000003</v>
      </c>
      <c r="FL93" s="50">
        <f t="shared" si="42"/>
        <v>124.507498</v>
      </c>
      <c r="FM93" s="50">
        <f t="shared" si="42"/>
        <v>147.25395999999998</v>
      </c>
      <c r="FN93" s="50">
        <f t="shared" si="42"/>
        <v>30.25648</v>
      </c>
      <c r="FO93" s="50">
        <f t="shared" si="42"/>
        <v>42.417999999999999</v>
      </c>
      <c r="FP93" s="50">
        <f t="shared" si="42"/>
        <v>12.882880000000002</v>
      </c>
      <c r="FQ93" s="50">
        <f t="shared" si="42"/>
        <v>21.89988</v>
      </c>
      <c r="FR93" s="50">
        <f t="shared" si="42"/>
        <v>26.375360000000001</v>
      </c>
      <c r="FS93" s="50">
        <f t="shared" si="42"/>
        <v>19.13128</v>
      </c>
      <c r="FT93" s="50">
        <f t="shared" si="42"/>
        <v>12.887960000000001</v>
      </c>
      <c r="FU93" s="50">
        <f t="shared" si="42"/>
        <v>14.24432</v>
      </c>
      <c r="FV93" s="50">
        <f t="shared" si="42"/>
        <v>21.874479999999998</v>
      </c>
      <c r="FW93" s="50">
        <f t="shared" si="42"/>
        <v>10.403840000000001</v>
      </c>
      <c r="FX93" s="50">
        <f t="shared" si="42"/>
        <v>15.311120000000001</v>
      </c>
      <c r="FY93" s="50">
        <f t="shared" si="42"/>
        <v>18.267679999999999</v>
      </c>
      <c r="FZ93" s="50">
        <f t="shared" si="42"/>
        <v>13.07084</v>
      </c>
      <c r="GA93" s="50">
        <f t="shared" si="42"/>
        <v>19.314160000000001</v>
      </c>
      <c r="GB93" s="50">
        <f t="shared" si="42"/>
        <v>17.56156</v>
      </c>
      <c r="GC93" s="50">
        <f t="shared" si="42"/>
        <v>6.3601599999999996</v>
      </c>
      <c r="GD93" s="50">
        <f t="shared" si="42"/>
        <v>17.592040000000001</v>
      </c>
      <c r="GE93" s="50">
        <f t="shared" si="42"/>
        <v>20.47748</v>
      </c>
      <c r="GF93" s="50">
        <f t="shared" si="42"/>
        <v>9.1338399999999993</v>
      </c>
      <c r="GG93" s="50">
        <f t="shared" si="42"/>
        <v>2.0878800000000002</v>
      </c>
      <c r="GH93" s="50">
        <f t="shared" si="42"/>
        <v>17.541240000000002</v>
      </c>
      <c r="GI93" s="50">
        <f t="shared" si="42"/>
        <v>11.4046</v>
      </c>
      <c r="GJ93" s="50">
        <f t="shared" si="42"/>
        <v>17.851119999999998</v>
      </c>
      <c r="GK93" s="50">
        <f t="shared" si="42"/>
        <v>20.756880000000002</v>
      </c>
      <c r="GL93" s="50">
        <f t="shared" si="42"/>
        <v>5.4305200000000005</v>
      </c>
      <c r="GM93" s="50">
        <f t="shared" si="42"/>
        <v>5.1917600000000004</v>
      </c>
      <c r="GN93" s="50">
        <f t="shared" si="42"/>
        <v>8.9052399999999992</v>
      </c>
      <c r="GO93" s="50">
        <f t="shared" si="42"/>
        <v>12.48664</v>
      </c>
      <c r="GP93" s="50">
        <f t="shared" si="42"/>
        <v>19.837400000000002</v>
      </c>
      <c r="GQ93" s="50">
        <f t="shared" si="42"/>
        <v>13.045440000000001</v>
      </c>
      <c r="GR93" s="50">
        <f t="shared" si="42"/>
        <v>8.14832</v>
      </c>
      <c r="GS93" s="50">
        <f t="shared" si="42"/>
        <v>25.562560000000001</v>
      </c>
      <c r="GT93" s="50">
        <f t="shared" si="42"/>
        <v>13.395960000000001</v>
      </c>
      <c r="GU93" s="50">
        <f t="shared" si="42"/>
        <v>13.924280000000001</v>
      </c>
      <c r="GV93" s="50">
        <f t="shared" si="42"/>
        <v>10.16</v>
      </c>
      <c r="GW93" s="50">
        <f t="shared" si="42"/>
        <v>7.2339200000000003</v>
      </c>
      <c r="GX93" s="50">
        <f>GX92*5.08/1000</f>
        <v>2.8823919999999998</v>
      </c>
      <c r="GY93" s="50">
        <f t="shared" si="42"/>
        <v>5.9842399999999998</v>
      </c>
      <c r="GZ93" s="50">
        <f t="shared" si="42"/>
        <v>10.86612</v>
      </c>
      <c r="HA93" s="50">
        <f t="shared" ref="HA93:IF93" si="43">HA92*5.08/1000</f>
        <v>6.1366400000000008</v>
      </c>
      <c r="HB93" s="50">
        <f t="shared" si="43"/>
        <v>26.832560000000001</v>
      </c>
      <c r="HC93" s="50">
        <f t="shared" si="43"/>
        <v>19.989799999999999</v>
      </c>
      <c r="HD93" s="50">
        <f t="shared" si="43"/>
        <v>17.439640000000001</v>
      </c>
      <c r="HE93" s="50">
        <f t="shared" si="43"/>
        <v>42.026840000000007</v>
      </c>
      <c r="HF93" s="50">
        <f t="shared" si="43"/>
        <v>0.99060000000000004</v>
      </c>
      <c r="HG93" s="50">
        <f t="shared" si="43"/>
        <v>2.9971999999999999</v>
      </c>
      <c r="HH93" s="50">
        <f t="shared" si="43"/>
        <v>8.9357199999999999</v>
      </c>
      <c r="HI93" s="50">
        <f t="shared" si="43"/>
        <v>10.36828</v>
      </c>
      <c r="HJ93" s="50">
        <f t="shared" si="43"/>
        <v>10.728960000000001</v>
      </c>
      <c r="HK93" s="50">
        <f t="shared" si="43"/>
        <v>4.4246800000000004</v>
      </c>
      <c r="HL93" s="50">
        <f t="shared" si="43"/>
        <v>26.035</v>
      </c>
      <c r="HM93" s="50">
        <f t="shared" si="43"/>
        <v>19.959319999999998</v>
      </c>
      <c r="HN93" s="50">
        <f t="shared" si="43"/>
        <v>10.058399999999999</v>
      </c>
      <c r="HO93" s="50">
        <f t="shared" si="43"/>
        <v>69.260720000000006</v>
      </c>
      <c r="HP93" s="50">
        <f t="shared" si="43"/>
        <v>12.623799999999999</v>
      </c>
      <c r="HQ93" s="50">
        <f t="shared" si="43"/>
        <v>12.05992</v>
      </c>
      <c r="HR93" s="50">
        <f t="shared" si="43"/>
        <v>12.9032</v>
      </c>
      <c r="HS93" s="50">
        <f t="shared" si="43"/>
        <v>26.72588</v>
      </c>
      <c r="HT93" s="50">
        <f t="shared" si="43"/>
        <v>17.0688</v>
      </c>
      <c r="HU93" s="50">
        <f t="shared" si="43"/>
        <v>21.346160000000001</v>
      </c>
      <c r="HV93" s="50">
        <f t="shared" si="43"/>
        <v>8.0365599999999997</v>
      </c>
      <c r="HW93" s="50">
        <f t="shared" si="43"/>
        <v>22.946360000000002</v>
      </c>
      <c r="HX93" s="50">
        <f t="shared" si="43"/>
        <v>13.944600000000001</v>
      </c>
      <c r="HY93" s="50">
        <f t="shared" si="43"/>
        <v>14.157960000000001</v>
      </c>
      <c r="HZ93" s="50">
        <f t="shared" si="43"/>
        <v>13.0556</v>
      </c>
      <c r="IA93" s="50">
        <f t="shared" si="43"/>
        <v>12.19708</v>
      </c>
      <c r="IB93" s="50">
        <f t="shared" si="43"/>
        <v>8.3413599999999999</v>
      </c>
      <c r="IC93" s="50">
        <f t="shared" si="43"/>
        <v>12.98448</v>
      </c>
      <c r="ID93" s="50">
        <f t="shared" si="43"/>
        <v>28.193999999999999</v>
      </c>
      <c r="IE93" s="50">
        <f t="shared" si="43"/>
        <v>13.009880000000001</v>
      </c>
      <c r="IF93" s="50">
        <f t="shared" si="43"/>
        <v>24.450040000000001</v>
      </c>
    </row>
    <row r="94" spans="1:240" ht="15" customHeight="1">
      <c r="A94" s="21"/>
      <c r="B94" s="35" t="s">
        <v>118</v>
      </c>
      <c r="C94" s="49" t="s">
        <v>17</v>
      </c>
      <c r="D94" s="50">
        <f t="shared" si="39"/>
        <v>64919.948798399972</v>
      </c>
      <c r="E94" s="50"/>
      <c r="F94" s="49"/>
      <c r="G94" s="50">
        <f t="shared" ref="G94:BW94" si="44">G93*12</f>
        <v>282.79343999999998</v>
      </c>
      <c r="H94" s="50">
        <f t="shared" si="44"/>
        <v>198.54672000000002</v>
      </c>
      <c r="I94" s="50">
        <f t="shared" si="44"/>
        <v>113.56848000000001</v>
      </c>
      <c r="J94" s="50">
        <f t="shared" si="44"/>
        <v>63.581280000000007</v>
      </c>
      <c r="K94" s="50">
        <f t="shared" si="44"/>
        <v>336.12429600000007</v>
      </c>
      <c r="L94" s="50">
        <f t="shared" si="44"/>
        <v>118.2733728</v>
      </c>
      <c r="M94" s="50">
        <f t="shared" si="44"/>
        <v>46.947734400000002</v>
      </c>
      <c r="N94" s="50">
        <f t="shared" si="44"/>
        <v>215.31072</v>
      </c>
      <c r="O94" s="50">
        <f t="shared" si="44"/>
        <v>102.59568</v>
      </c>
      <c r="P94" s="50">
        <f t="shared" si="44"/>
        <v>152.88767999999999</v>
      </c>
      <c r="Q94" s="50">
        <f t="shared" si="44"/>
        <v>253.83743999999996</v>
      </c>
      <c r="R94" s="50">
        <f t="shared" si="44"/>
        <v>143.8656</v>
      </c>
      <c r="S94" s="50">
        <f t="shared" si="44"/>
        <v>341.25408000000004</v>
      </c>
      <c r="T94" s="50">
        <f t="shared" si="44"/>
        <v>270.35759999999999</v>
      </c>
      <c r="U94" s="50">
        <f t="shared" si="44"/>
        <v>255.23951999999997</v>
      </c>
      <c r="V94" s="50">
        <f t="shared" si="44"/>
        <v>253.28880000000004</v>
      </c>
      <c r="W94" s="50">
        <f t="shared" si="44"/>
        <v>255.48336</v>
      </c>
      <c r="X94" s="50">
        <f t="shared" si="44"/>
        <v>210.79968</v>
      </c>
      <c r="Y94" s="50">
        <f t="shared" si="44"/>
        <v>211.04351999999997</v>
      </c>
      <c r="Z94" s="50">
        <f t="shared" si="44"/>
        <v>97.90176000000001</v>
      </c>
      <c r="AA94" s="50">
        <f t="shared" si="44"/>
        <v>156.72816</v>
      </c>
      <c r="AB94" s="50">
        <f t="shared" si="44"/>
        <v>300.34992</v>
      </c>
      <c r="AC94" s="50">
        <f t="shared" si="44"/>
        <v>302.99985120000002</v>
      </c>
      <c r="AD94" s="50">
        <f t="shared" si="44"/>
        <v>282.00096000000002</v>
      </c>
      <c r="AE94" s="50">
        <f t="shared" si="44"/>
        <v>290.10864000000004</v>
      </c>
      <c r="AF94" s="50">
        <f t="shared" si="44"/>
        <v>138.50112000000001</v>
      </c>
      <c r="AG94" s="50">
        <f t="shared" si="44"/>
        <v>309.37199999999996</v>
      </c>
      <c r="AH94" s="50">
        <f t="shared" si="44"/>
        <v>272.97888</v>
      </c>
      <c r="AI94" s="50">
        <f t="shared" si="44"/>
        <v>138.92784</v>
      </c>
      <c r="AJ94" s="50">
        <f t="shared" si="44"/>
        <v>80.040480000000002</v>
      </c>
      <c r="AK94" s="50">
        <f t="shared" si="44"/>
        <v>84.368639999999999</v>
      </c>
      <c r="AL94" s="50">
        <f t="shared" si="44"/>
        <v>198.30288000000002</v>
      </c>
      <c r="AM94" s="50">
        <f t="shared" si="44"/>
        <v>76.199999999999989</v>
      </c>
      <c r="AN94" s="50">
        <f t="shared" si="44"/>
        <v>98.755200000000002</v>
      </c>
      <c r="AO94" s="50">
        <f t="shared" si="44"/>
        <v>274.68576000000002</v>
      </c>
      <c r="AP94" s="50">
        <f t="shared" si="44"/>
        <v>161.36112</v>
      </c>
      <c r="AQ94" s="50">
        <f t="shared" si="44"/>
        <v>48.646079999999998</v>
      </c>
      <c r="AR94" s="50">
        <f t="shared" si="44"/>
        <v>367.22304000000003</v>
      </c>
      <c r="AS94" s="50">
        <f t="shared" si="44"/>
        <v>96.012</v>
      </c>
      <c r="AT94" s="50">
        <f t="shared" si="44"/>
        <v>160.38576</v>
      </c>
      <c r="AU94" s="50">
        <f t="shared" si="44"/>
        <v>293.64431999999999</v>
      </c>
      <c r="AV94" s="50">
        <f t="shared" si="44"/>
        <v>120.70079999999999</v>
      </c>
      <c r="AW94" s="50">
        <f t="shared" si="44"/>
        <v>188.85408000000001</v>
      </c>
      <c r="AX94" s="50">
        <f t="shared" si="44"/>
        <v>293.03471999999999</v>
      </c>
      <c r="AY94" s="50">
        <f t="shared" si="44"/>
        <v>53.035200000000003</v>
      </c>
      <c r="AZ94" s="50">
        <f t="shared" si="44"/>
        <v>253.10592</v>
      </c>
      <c r="BA94" s="50">
        <f t="shared" si="44"/>
        <v>179.34432000000001</v>
      </c>
      <c r="BB94" s="50">
        <f t="shared" si="44"/>
        <v>168.37152</v>
      </c>
      <c r="BC94" s="50">
        <f t="shared" si="44"/>
        <v>229.81919999999997</v>
      </c>
      <c r="BD94" s="50">
        <f t="shared" si="44"/>
        <v>168.37152</v>
      </c>
      <c r="BE94" s="50">
        <f t="shared" si="44"/>
        <v>129.60095999999999</v>
      </c>
      <c r="BF94" s="50">
        <f t="shared" si="44"/>
        <v>184.89167999999998</v>
      </c>
      <c r="BG94" s="50">
        <f t="shared" si="44"/>
        <v>373.13616000000002</v>
      </c>
      <c r="BH94" s="50">
        <f t="shared" si="44"/>
        <v>45.415199999999999</v>
      </c>
      <c r="BI94" s="50">
        <f t="shared" si="44"/>
        <v>33.162240000000004</v>
      </c>
      <c r="BJ94" s="50">
        <f t="shared" si="44"/>
        <v>47.609760000000001</v>
      </c>
      <c r="BK94" s="50">
        <f t="shared" si="44"/>
        <v>56.997600000000006</v>
      </c>
      <c r="BL94" s="50">
        <f t="shared" si="44"/>
        <v>351.73920000000004</v>
      </c>
      <c r="BM94" s="50">
        <f t="shared" si="44"/>
        <v>145.63344000000001</v>
      </c>
      <c r="BN94" s="50">
        <f t="shared" si="44"/>
        <v>344.11919999999998</v>
      </c>
      <c r="BO94" s="50">
        <f t="shared" si="44"/>
        <v>266.45616000000001</v>
      </c>
      <c r="BP94" s="50">
        <f t="shared" si="44"/>
        <v>32.67456</v>
      </c>
      <c r="BQ94" s="50">
        <f t="shared" si="44"/>
        <v>88.087199999999996</v>
      </c>
      <c r="BR94" s="50">
        <f t="shared" si="44"/>
        <v>68.092320000000001</v>
      </c>
      <c r="BS94" s="50">
        <f t="shared" si="44"/>
        <v>264.32256000000001</v>
      </c>
      <c r="BT94" s="50">
        <f t="shared" si="44"/>
        <v>389.77824000000004</v>
      </c>
      <c r="BU94" s="50">
        <f t="shared" si="44"/>
        <v>725.72880000000009</v>
      </c>
      <c r="BV94" s="50">
        <f t="shared" si="44"/>
        <v>137.76959999999997</v>
      </c>
      <c r="BW94" s="50">
        <f t="shared" si="44"/>
        <v>18.044160000000002</v>
      </c>
      <c r="BX94" s="50">
        <f t="shared" ref="BX94:EI94" si="45">BX93*12</f>
        <v>331.74432000000002</v>
      </c>
      <c r="BY94" s="50">
        <f t="shared" si="45"/>
        <v>292.66896000000003</v>
      </c>
      <c r="BZ94" s="50">
        <f t="shared" si="45"/>
        <v>20.848320000000001</v>
      </c>
      <c r="CA94" s="50">
        <f t="shared" si="45"/>
        <v>345.27743999999996</v>
      </c>
      <c r="CB94" s="50">
        <f t="shared" si="45"/>
        <v>276.69743999999997</v>
      </c>
      <c r="CC94" s="50">
        <f t="shared" si="45"/>
        <v>239.32896000000005</v>
      </c>
      <c r="CD94" s="50">
        <f t="shared" si="45"/>
        <v>333.93888000000004</v>
      </c>
      <c r="CE94" s="50">
        <f t="shared" si="45"/>
        <v>325.09967999999998</v>
      </c>
      <c r="CF94" s="50">
        <f t="shared" si="45"/>
        <v>255.23951999999997</v>
      </c>
      <c r="CG94" s="50">
        <f t="shared" si="45"/>
        <v>135.81887999999998</v>
      </c>
      <c r="CH94" s="50">
        <f t="shared" si="45"/>
        <v>112.41024000000002</v>
      </c>
      <c r="CI94" s="50">
        <f t="shared" si="45"/>
        <v>15.30096</v>
      </c>
      <c r="CJ94" s="50">
        <f t="shared" si="45"/>
        <v>96.316800000000001</v>
      </c>
      <c r="CK94" s="50">
        <f t="shared" si="45"/>
        <v>151.72944000000001</v>
      </c>
      <c r="CL94" s="50">
        <f t="shared" si="45"/>
        <v>336.25536</v>
      </c>
      <c r="CM94" s="50">
        <f t="shared" si="45"/>
        <v>252.00864000000001</v>
      </c>
      <c r="CN94" s="50">
        <f t="shared" si="45"/>
        <v>355.88448000000005</v>
      </c>
      <c r="CO94" s="50">
        <f t="shared" si="45"/>
        <v>154.89936</v>
      </c>
      <c r="CP94" s="50">
        <f t="shared" si="45"/>
        <v>124.84608</v>
      </c>
      <c r="CQ94" s="50">
        <f t="shared" si="45"/>
        <v>251.82576</v>
      </c>
      <c r="CR94" s="50">
        <f t="shared" si="45"/>
        <v>138.9888</v>
      </c>
      <c r="CS94" s="50">
        <f t="shared" si="45"/>
        <v>138.44015999999999</v>
      </c>
      <c r="CT94" s="50">
        <f t="shared" si="45"/>
        <v>216.71280000000002</v>
      </c>
      <c r="CU94" s="50">
        <f t="shared" si="45"/>
        <v>206.95919999999995</v>
      </c>
      <c r="CV94" s="50">
        <f t="shared" si="45"/>
        <v>195.55968000000001</v>
      </c>
      <c r="CW94" s="50">
        <f t="shared" si="45"/>
        <v>252.37440000000004</v>
      </c>
      <c r="CX94" s="50">
        <f t="shared" si="45"/>
        <v>179.71008</v>
      </c>
      <c r="CY94" s="50">
        <f t="shared" si="45"/>
        <v>142.82928000000001</v>
      </c>
      <c r="CZ94" s="50">
        <f t="shared" si="45"/>
        <v>138.9888</v>
      </c>
      <c r="DA94" s="50">
        <f t="shared" si="45"/>
        <v>449.39712000000009</v>
      </c>
      <c r="DB94" s="50">
        <f t="shared" si="45"/>
        <v>98.816160000000011</v>
      </c>
      <c r="DC94" s="50">
        <f t="shared" si="45"/>
        <v>183.24575999999999</v>
      </c>
      <c r="DD94" s="50">
        <f t="shared" si="45"/>
        <v>152.88767999999999</v>
      </c>
      <c r="DE94" s="50">
        <f t="shared" si="45"/>
        <v>661.17215999999996</v>
      </c>
      <c r="DF94" s="50">
        <f t="shared" si="45"/>
        <v>29.687519999999999</v>
      </c>
      <c r="DG94" s="50">
        <f t="shared" si="45"/>
        <v>293.15663999999998</v>
      </c>
      <c r="DH94" s="50">
        <f t="shared" si="45"/>
        <v>146.6088</v>
      </c>
      <c r="DI94" s="50">
        <f t="shared" si="45"/>
        <v>289.43808000000001</v>
      </c>
      <c r="DJ94" s="50">
        <f t="shared" si="45"/>
        <v>284.3784</v>
      </c>
      <c r="DK94" s="50">
        <f t="shared" si="45"/>
        <v>1781.1902399999999</v>
      </c>
      <c r="DL94" s="50">
        <f t="shared" si="45"/>
        <v>1518.7574399999999</v>
      </c>
      <c r="DM94" s="50">
        <f t="shared" si="45"/>
        <v>1714.37808</v>
      </c>
      <c r="DN94" s="50">
        <f t="shared" si="45"/>
        <v>656.78303999999991</v>
      </c>
      <c r="DO94" s="50">
        <f t="shared" si="45"/>
        <v>1725.8385600000001</v>
      </c>
      <c r="DP94" s="50">
        <f t="shared" si="45"/>
        <v>899.40384000000006</v>
      </c>
      <c r="DQ94" s="50">
        <f t="shared" si="45"/>
        <v>168.24960000000002</v>
      </c>
      <c r="DR94" s="50">
        <f t="shared" si="45"/>
        <v>156.05759999999998</v>
      </c>
      <c r="DS94" s="50">
        <f t="shared" si="45"/>
        <v>213.84768000000003</v>
      </c>
      <c r="DT94" s="50">
        <f t="shared" si="45"/>
        <v>154.35072</v>
      </c>
      <c r="DU94" s="50">
        <f t="shared" si="45"/>
        <v>266.88288</v>
      </c>
      <c r="DV94" s="50">
        <f t="shared" si="45"/>
        <v>177.02784</v>
      </c>
      <c r="DW94" s="50">
        <f t="shared" si="45"/>
        <v>1062.77664</v>
      </c>
      <c r="DX94" s="50">
        <f t="shared" si="45"/>
        <v>410.50463999999999</v>
      </c>
      <c r="DY94" s="50">
        <f t="shared" si="45"/>
        <v>1512.7833599999999</v>
      </c>
      <c r="DZ94" s="50">
        <f t="shared" si="45"/>
        <v>392.58240000000001</v>
      </c>
      <c r="EA94" s="50">
        <f t="shared" si="45"/>
        <v>425.31792000000007</v>
      </c>
      <c r="EB94" s="50">
        <f t="shared" si="45"/>
        <v>2114.7024000000001</v>
      </c>
      <c r="EC94" s="50">
        <f t="shared" si="45"/>
        <v>385.99872000000005</v>
      </c>
      <c r="ED94" s="50">
        <f t="shared" si="45"/>
        <v>425.86655999999994</v>
      </c>
      <c r="EE94" s="50">
        <f t="shared" si="45"/>
        <v>425.74464</v>
      </c>
      <c r="EF94" s="50">
        <f t="shared" si="45"/>
        <v>286.14624000000003</v>
      </c>
      <c r="EG94" s="50">
        <f t="shared" si="45"/>
        <v>280.17216000000002</v>
      </c>
      <c r="EH94" s="50">
        <f t="shared" si="45"/>
        <v>448.60464000000002</v>
      </c>
      <c r="EI94" s="50">
        <f t="shared" si="45"/>
        <v>364.29696000000001</v>
      </c>
      <c r="EJ94" s="50">
        <f t="shared" ref="EJ94:GY94" si="46">EJ93*12</f>
        <v>176.84496000000001</v>
      </c>
      <c r="EK94" s="50">
        <f t="shared" si="46"/>
        <v>207.50783999999999</v>
      </c>
      <c r="EL94" s="50">
        <f t="shared" si="46"/>
        <v>59.86272000000001</v>
      </c>
      <c r="EM94" s="50">
        <f t="shared" si="46"/>
        <v>143.19504000000001</v>
      </c>
      <c r="EN94" s="50">
        <f t="shared" si="46"/>
        <v>143.13407999999998</v>
      </c>
      <c r="EO94" s="50">
        <f t="shared" si="46"/>
        <v>143.80464000000001</v>
      </c>
      <c r="EP94" s="50">
        <f t="shared" si="46"/>
        <v>301.26432</v>
      </c>
      <c r="EQ94" s="50">
        <f t="shared" si="46"/>
        <v>187.51295999999999</v>
      </c>
      <c r="ER94" s="50">
        <f t="shared" si="46"/>
        <v>195.19391999999999</v>
      </c>
      <c r="ES94" s="50">
        <f t="shared" si="46"/>
        <v>241.64544000000001</v>
      </c>
      <c r="ET94" s="50">
        <f t="shared" si="46"/>
        <v>116.98224000000002</v>
      </c>
      <c r="EU94" s="50">
        <f t="shared" si="46"/>
        <v>131.12495999999999</v>
      </c>
      <c r="EV94" s="50">
        <f t="shared" si="46"/>
        <v>222.07727999999997</v>
      </c>
      <c r="EW94" s="50">
        <f t="shared" si="46"/>
        <v>929.15232000000003</v>
      </c>
      <c r="EX94" s="50">
        <f t="shared" si="46"/>
        <v>447.69024000000002</v>
      </c>
      <c r="EY94" s="50">
        <f t="shared" si="46"/>
        <v>263.59104000000002</v>
      </c>
      <c r="EZ94" s="50">
        <f t="shared" si="46"/>
        <v>278.46528000000001</v>
      </c>
      <c r="FA94" s="50">
        <f t="shared" si="46"/>
        <v>301.75200000000001</v>
      </c>
      <c r="FB94" s="50">
        <f t="shared" si="46"/>
        <v>255.60527999999999</v>
      </c>
      <c r="FC94" s="50">
        <f t="shared" si="46"/>
        <v>333.99984000000001</v>
      </c>
      <c r="FD94" s="50">
        <f t="shared" si="46"/>
        <v>212.99423999999999</v>
      </c>
      <c r="FE94" s="50">
        <f t="shared" si="46"/>
        <v>216.83472000000003</v>
      </c>
      <c r="FF94" s="50">
        <f t="shared" si="46"/>
        <v>252.37440000000004</v>
      </c>
      <c r="FG94" s="50">
        <f t="shared" si="46"/>
        <v>255.05664000000002</v>
      </c>
      <c r="FH94" s="50">
        <f t="shared" si="46"/>
        <v>545.2707408</v>
      </c>
      <c r="FI94" s="50">
        <f t="shared" si="46"/>
        <v>1098.4181231999999</v>
      </c>
      <c r="FJ94" s="50">
        <f t="shared" si="46"/>
        <v>208.05647999999999</v>
      </c>
      <c r="FK94" s="50">
        <f t="shared" si="46"/>
        <v>211.77504000000005</v>
      </c>
      <c r="FL94" s="50">
        <f t="shared" si="46"/>
        <v>1494.089976</v>
      </c>
      <c r="FM94" s="50">
        <f t="shared" si="46"/>
        <v>1767.0475199999996</v>
      </c>
      <c r="FN94" s="50">
        <f t="shared" si="46"/>
        <v>363.07776000000001</v>
      </c>
      <c r="FO94" s="50">
        <f t="shared" si="46"/>
        <v>509.01599999999996</v>
      </c>
      <c r="FP94" s="50">
        <f t="shared" si="46"/>
        <v>154.59456000000003</v>
      </c>
      <c r="FQ94" s="50">
        <f t="shared" si="46"/>
        <v>262.79856000000001</v>
      </c>
      <c r="FR94" s="50">
        <f t="shared" si="46"/>
        <v>316.50432000000001</v>
      </c>
      <c r="FS94" s="50">
        <f t="shared" si="46"/>
        <v>229.57535999999999</v>
      </c>
      <c r="FT94" s="50">
        <f t="shared" si="46"/>
        <v>154.65552000000002</v>
      </c>
      <c r="FU94" s="50">
        <f t="shared" si="46"/>
        <v>170.93183999999999</v>
      </c>
      <c r="FV94" s="50">
        <f t="shared" si="46"/>
        <v>262.49375999999995</v>
      </c>
      <c r="FW94" s="50">
        <f t="shared" si="46"/>
        <v>124.84608</v>
      </c>
      <c r="FX94" s="50">
        <f t="shared" si="46"/>
        <v>183.73344</v>
      </c>
      <c r="FY94" s="50">
        <f t="shared" si="46"/>
        <v>219.21215999999998</v>
      </c>
      <c r="FZ94" s="50">
        <f t="shared" si="46"/>
        <v>156.85007999999999</v>
      </c>
      <c r="GA94" s="50">
        <f t="shared" si="46"/>
        <v>231.76992000000001</v>
      </c>
      <c r="GB94" s="50">
        <f t="shared" si="46"/>
        <v>210.73872</v>
      </c>
      <c r="GC94" s="50">
        <f t="shared" si="46"/>
        <v>76.321919999999992</v>
      </c>
      <c r="GD94" s="50">
        <f t="shared" si="46"/>
        <v>211.10448000000002</v>
      </c>
      <c r="GE94" s="50">
        <f t="shared" si="46"/>
        <v>245.72976</v>
      </c>
      <c r="GF94" s="50">
        <f t="shared" si="46"/>
        <v>109.60607999999999</v>
      </c>
      <c r="GG94" s="50">
        <f t="shared" si="46"/>
        <v>25.054560000000002</v>
      </c>
      <c r="GH94" s="50">
        <f t="shared" si="46"/>
        <v>210.49488000000002</v>
      </c>
      <c r="GI94" s="50">
        <f t="shared" si="46"/>
        <v>136.8552</v>
      </c>
      <c r="GJ94" s="50">
        <f t="shared" si="46"/>
        <v>214.21343999999999</v>
      </c>
      <c r="GK94" s="50">
        <f t="shared" si="46"/>
        <v>249.08256000000003</v>
      </c>
      <c r="GL94" s="50">
        <f t="shared" si="46"/>
        <v>65.166240000000002</v>
      </c>
      <c r="GM94" s="50">
        <f t="shared" si="46"/>
        <v>62.301120000000004</v>
      </c>
      <c r="GN94" s="50">
        <f t="shared" si="46"/>
        <v>106.86287999999999</v>
      </c>
      <c r="GO94" s="50">
        <f t="shared" si="46"/>
        <v>149.83967999999999</v>
      </c>
      <c r="GP94" s="50">
        <f t="shared" si="46"/>
        <v>238.04880000000003</v>
      </c>
      <c r="GQ94" s="50">
        <f t="shared" si="46"/>
        <v>156.54528000000002</v>
      </c>
      <c r="GR94" s="50">
        <f t="shared" si="46"/>
        <v>97.779840000000007</v>
      </c>
      <c r="GS94" s="50">
        <f t="shared" si="46"/>
        <v>306.75072</v>
      </c>
      <c r="GT94" s="50">
        <f t="shared" si="46"/>
        <v>160.75152</v>
      </c>
      <c r="GU94" s="50">
        <f t="shared" si="46"/>
        <v>167.09136000000001</v>
      </c>
      <c r="GV94" s="50">
        <f t="shared" si="46"/>
        <v>121.92</v>
      </c>
      <c r="GW94" s="50">
        <f t="shared" si="46"/>
        <v>86.807040000000001</v>
      </c>
      <c r="GX94" s="50">
        <f>GX93*12</f>
        <v>34.588704</v>
      </c>
      <c r="GY94" s="50">
        <f t="shared" si="46"/>
        <v>71.810879999999997</v>
      </c>
      <c r="GZ94" s="50">
        <f t="shared" ref="GZ94:IF94" si="47">GZ93*12</f>
        <v>130.39344</v>
      </c>
      <c r="HA94" s="50">
        <f t="shared" si="47"/>
        <v>73.639680000000013</v>
      </c>
      <c r="HB94" s="50">
        <f t="shared" si="47"/>
        <v>321.99072000000001</v>
      </c>
      <c r="HC94" s="50">
        <f t="shared" si="47"/>
        <v>239.87759999999997</v>
      </c>
      <c r="HD94" s="50">
        <f t="shared" si="47"/>
        <v>209.27568000000002</v>
      </c>
      <c r="HE94" s="50">
        <f t="shared" si="47"/>
        <v>504.32208000000008</v>
      </c>
      <c r="HF94" s="50">
        <f t="shared" si="47"/>
        <v>11.8872</v>
      </c>
      <c r="HG94" s="50">
        <f t="shared" si="47"/>
        <v>35.9664</v>
      </c>
      <c r="HH94" s="50">
        <f t="shared" si="47"/>
        <v>107.22864</v>
      </c>
      <c r="HI94" s="50">
        <f t="shared" si="47"/>
        <v>124.41936000000001</v>
      </c>
      <c r="HJ94" s="50">
        <f t="shared" si="47"/>
        <v>128.74752000000001</v>
      </c>
      <c r="HK94" s="50">
        <f t="shared" si="47"/>
        <v>53.096160000000005</v>
      </c>
      <c r="HL94" s="50">
        <f t="shared" si="47"/>
        <v>312.42</v>
      </c>
      <c r="HM94" s="50">
        <f t="shared" si="47"/>
        <v>239.51183999999998</v>
      </c>
      <c r="HN94" s="50">
        <f t="shared" si="47"/>
        <v>120.70079999999999</v>
      </c>
      <c r="HO94" s="50">
        <f t="shared" si="47"/>
        <v>831.12864000000013</v>
      </c>
      <c r="HP94" s="50">
        <f t="shared" si="47"/>
        <v>151.48559999999998</v>
      </c>
      <c r="HQ94" s="50">
        <f t="shared" si="47"/>
        <v>144.71904000000001</v>
      </c>
      <c r="HR94" s="50">
        <f t="shared" si="47"/>
        <v>154.83840000000001</v>
      </c>
      <c r="HS94" s="50">
        <f t="shared" si="47"/>
        <v>320.71055999999999</v>
      </c>
      <c r="HT94" s="50">
        <f t="shared" si="47"/>
        <v>204.82560000000001</v>
      </c>
      <c r="HU94" s="50">
        <f t="shared" si="47"/>
        <v>256.15392000000003</v>
      </c>
      <c r="HV94" s="50">
        <f t="shared" si="47"/>
        <v>96.438719999999989</v>
      </c>
      <c r="HW94" s="50">
        <f t="shared" si="47"/>
        <v>275.35632000000004</v>
      </c>
      <c r="HX94" s="50">
        <f t="shared" si="47"/>
        <v>167.33520000000001</v>
      </c>
      <c r="HY94" s="50">
        <f t="shared" si="47"/>
        <v>169.89552</v>
      </c>
      <c r="HZ94" s="50">
        <f t="shared" si="47"/>
        <v>156.66720000000001</v>
      </c>
      <c r="IA94" s="50">
        <f t="shared" si="47"/>
        <v>146.36496</v>
      </c>
      <c r="IB94" s="50">
        <f t="shared" si="47"/>
        <v>100.09631999999999</v>
      </c>
      <c r="IC94" s="50">
        <f t="shared" si="47"/>
        <v>155.81376</v>
      </c>
      <c r="ID94" s="50">
        <f t="shared" si="47"/>
        <v>338.32799999999997</v>
      </c>
      <c r="IE94" s="50">
        <f t="shared" si="47"/>
        <v>156.11856</v>
      </c>
      <c r="IF94" s="50">
        <f t="shared" si="47"/>
        <v>293.40048000000002</v>
      </c>
    </row>
    <row r="95" spans="1:240">
      <c r="A95" s="21"/>
      <c r="B95" s="35" t="s">
        <v>353</v>
      </c>
      <c r="C95" s="49" t="s">
        <v>17</v>
      </c>
      <c r="D95" s="50">
        <f t="shared" si="39"/>
        <v>61365.355798399964</v>
      </c>
      <c r="E95" s="50"/>
      <c r="F95" s="50"/>
      <c r="G95" s="50">
        <f>G94-G91</f>
        <v>272.49743999999998</v>
      </c>
      <c r="H95" s="50">
        <f t="shared" ref="H95:BX95" si="48">H94-H91</f>
        <v>195.01372000000003</v>
      </c>
      <c r="I95" s="50">
        <f t="shared" si="48"/>
        <v>110.29948</v>
      </c>
      <c r="J95" s="50">
        <f t="shared" si="48"/>
        <v>61.027280000000005</v>
      </c>
      <c r="K95" s="50">
        <f t="shared" si="48"/>
        <v>334.22329600000006</v>
      </c>
      <c r="L95" s="50">
        <f t="shared" si="48"/>
        <v>118.2733728</v>
      </c>
      <c r="M95" s="50">
        <f>M94-M91</f>
        <v>46.947734400000002</v>
      </c>
      <c r="N95" s="50">
        <f t="shared" si="48"/>
        <v>214.44372000000001</v>
      </c>
      <c r="O95" s="50">
        <f t="shared" si="48"/>
        <v>102.21168</v>
      </c>
      <c r="P95" s="50">
        <f t="shared" si="48"/>
        <v>152.02068</v>
      </c>
      <c r="Q95" s="50">
        <f t="shared" si="48"/>
        <v>252.10343999999995</v>
      </c>
      <c r="R95" s="50">
        <f t="shared" si="48"/>
        <v>142.3236</v>
      </c>
      <c r="S95" s="50">
        <f t="shared" si="48"/>
        <v>338.48908000000006</v>
      </c>
      <c r="T95" s="50">
        <f t="shared" si="48"/>
        <v>264.8836</v>
      </c>
      <c r="U95" s="50">
        <f t="shared" si="48"/>
        <v>149.95451999999997</v>
      </c>
      <c r="V95" s="50">
        <f t="shared" si="48"/>
        <v>244.04680000000005</v>
      </c>
      <c r="W95" s="50">
        <f t="shared" si="48"/>
        <v>252.88336000000001</v>
      </c>
      <c r="X95" s="50">
        <f t="shared" si="48"/>
        <v>112.70967999999999</v>
      </c>
      <c r="Y95" s="50">
        <f t="shared" si="48"/>
        <v>207.53951999999998</v>
      </c>
      <c r="Z95" s="50">
        <f t="shared" si="48"/>
        <v>95.976760000000013</v>
      </c>
      <c r="AA95" s="50">
        <f t="shared" si="48"/>
        <v>156.72816</v>
      </c>
      <c r="AB95" s="50">
        <f>AB94-AB91</f>
        <v>298.19992000000002</v>
      </c>
      <c r="AC95" s="50">
        <f>AC94-AC91</f>
        <v>300.46685120000001</v>
      </c>
      <c r="AD95" s="50">
        <f>AD94-AD91</f>
        <v>264.04996</v>
      </c>
      <c r="AE95" s="50">
        <f t="shared" si="48"/>
        <v>286.65064000000001</v>
      </c>
      <c r="AF95" s="50">
        <f t="shared" si="48"/>
        <v>138.50112000000001</v>
      </c>
      <c r="AG95" s="50">
        <f t="shared" si="48"/>
        <v>303.58799999999997</v>
      </c>
      <c r="AH95" s="50">
        <f t="shared" si="48"/>
        <v>269.21088000000003</v>
      </c>
      <c r="AI95" s="50">
        <f t="shared" si="48"/>
        <v>138.92784</v>
      </c>
      <c r="AJ95" s="50">
        <f t="shared" si="48"/>
        <v>72.179479999999998</v>
      </c>
      <c r="AK95" s="50">
        <f t="shared" si="48"/>
        <v>-91.594359999999995</v>
      </c>
      <c r="AL95" s="50">
        <f t="shared" si="48"/>
        <v>198.30288000000002</v>
      </c>
      <c r="AM95" s="50">
        <f t="shared" si="48"/>
        <v>75.524999999999991</v>
      </c>
      <c r="AN95" s="50">
        <f t="shared" si="48"/>
        <v>97.213200000000001</v>
      </c>
      <c r="AO95" s="50">
        <f t="shared" si="48"/>
        <v>273.38076000000001</v>
      </c>
      <c r="AP95" s="50">
        <f t="shared" si="48"/>
        <v>158.95112</v>
      </c>
      <c r="AQ95" s="50">
        <f t="shared" si="48"/>
        <v>46.935079999999999</v>
      </c>
      <c r="AR95" s="50">
        <f t="shared" si="48"/>
        <v>367.03104000000002</v>
      </c>
      <c r="AS95" s="50">
        <f t="shared" si="48"/>
        <v>94.47</v>
      </c>
      <c r="AT95" s="50">
        <f t="shared" si="48"/>
        <v>160.38576</v>
      </c>
      <c r="AU95" s="50">
        <f t="shared" si="48"/>
        <v>285.56531999999999</v>
      </c>
      <c r="AV95" s="50">
        <f t="shared" si="48"/>
        <v>105.32379999999999</v>
      </c>
      <c r="AW95" s="50">
        <f t="shared" si="48"/>
        <v>187.11908</v>
      </c>
      <c r="AX95" s="50">
        <f t="shared" si="48"/>
        <v>292.16771999999997</v>
      </c>
      <c r="AY95" s="50">
        <f t="shared" si="48"/>
        <v>53.035200000000003</v>
      </c>
      <c r="AZ95" s="50">
        <f t="shared" si="48"/>
        <v>252.43091999999999</v>
      </c>
      <c r="BA95" s="50">
        <f t="shared" si="48"/>
        <v>-11.65967999999998</v>
      </c>
      <c r="BB95" s="50">
        <f t="shared" si="48"/>
        <v>168.17952</v>
      </c>
      <c r="BC95" s="50">
        <f t="shared" si="48"/>
        <v>228.75919999999996</v>
      </c>
      <c r="BD95" s="50">
        <f t="shared" si="48"/>
        <v>166.55452</v>
      </c>
      <c r="BE95" s="50">
        <f t="shared" si="48"/>
        <v>128.73396</v>
      </c>
      <c r="BF95" s="50">
        <f t="shared" si="48"/>
        <v>184.69967999999997</v>
      </c>
      <c r="BG95" s="50">
        <f t="shared" si="48"/>
        <v>255.89916000000002</v>
      </c>
      <c r="BH95" s="50">
        <f t="shared" si="48"/>
        <v>44.740200000000002</v>
      </c>
      <c r="BI95" s="50">
        <f t="shared" si="48"/>
        <v>32.487240000000007</v>
      </c>
      <c r="BJ95" s="50">
        <f t="shared" si="48"/>
        <v>46.742760000000004</v>
      </c>
      <c r="BK95" s="50">
        <f t="shared" si="48"/>
        <v>53.830600000000004</v>
      </c>
      <c r="BL95" s="50">
        <f t="shared" si="48"/>
        <v>333.00820000000004</v>
      </c>
      <c r="BM95" s="50">
        <f t="shared" si="48"/>
        <v>139.54143999999999</v>
      </c>
      <c r="BN95" s="50">
        <f t="shared" si="48"/>
        <v>341.90219999999999</v>
      </c>
      <c r="BO95" s="50">
        <f t="shared" si="48"/>
        <v>260.42716000000001</v>
      </c>
      <c r="BP95" s="50">
        <f t="shared" si="48"/>
        <v>30.749559999999999</v>
      </c>
      <c r="BQ95" s="50">
        <f t="shared" si="48"/>
        <v>-60.807800000000015</v>
      </c>
      <c r="BR95" s="50">
        <f t="shared" si="48"/>
        <v>67.225319999999996</v>
      </c>
      <c r="BS95" s="50">
        <f t="shared" si="48"/>
        <v>262.78056000000004</v>
      </c>
      <c r="BT95" s="50">
        <f t="shared" si="48"/>
        <v>375.23824000000002</v>
      </c>
      <c r="BU95" s="50">
        <f t="shared" si="48"/>
        <v>672.21980000000008</v>
      </c>
      <c r="BV95" s="50">
        <f t="shared" si="48"/>
        <v>137.76959999999997</v>
      </c>
      <c r="BW95" s="50">
        <f t="shared" si="48"/>
        <v>16.50216</v>
      </c>
      <c r="BX95" s="50">
        <f t="shared" si="48"/>
        <v>329.25232</v>
      </c>
      <c r="BY95" s="50">
        <f t="shared" ref="BY95:EJ95" si="49">BY94-BY91</f>
        <v>150.31996000000001</v>
      </c>
      <c r="BZ95" s="50">
        <f t="shared" si="49"/>
        <v>20.848320000000001</v>
      </c>
      <c r="CA95" s="50">
        <f t="shared" si="49"/>
        <v>343.54243999999994</v>
      </c>
      <c r="CB95" s="50">
        <f t="shared" si="49"/>
        <v>274.28743999999995</v>
      </c>
      <c r="CC95" s="50">
        <f t="shared" si="49"/>
        <v>238.46196000000006</v>
      </c>
      <c r="CD95" s="50">
        <f t="shared" si="49"/>
        <v>332.16988000000003</v>
      </c>
      <c r="CE95" s="50">
        <f t="shared" si="49"/>
        <v>322.68967999999995</v>
      </c>
      <c r="CF95" s="50">
        <f t="shared" si="49"/>
        <v>254.18051999999997</v>
      </c>
      <c r="CG95" s="50">
        <f t="shared" si="49"/>
        <v>135.16887999999997</v>
      </c>
      <c r="CH95" s="50">
        <f t="shared" si="49"/>
        <v>112.41024000000002</v>
      </c>
      <c r="CI95" s="50">
        <f t="shared" si="49"/>
        <v>15.30096</v>
      </c>
      <c r="CJ95" s="50">
        <f t="shared" si="49"/>
        <v>96.316800000000001</v>
      </c>
      <c r="CK95" s="50">
        <f t="shared" si="49"/>
        <v>151.72944000000001</v>
      </c>
      <c r="CL95" s="50">
        <f t="shared" si="49"/>
        <v>336.25536</v>
      </c>
      <c r="CM95" s="50">
        <f t="shared" si="49"/>
        <v>250.65864000000002</v>
      </c>
      <c r="CN95" s="50">
        <f t="shared" si="49"/>
        <v>355.88448000000005</v>
      </c>
      <c r="CO95" s="50">
        <f t="shared" si="49"/>
        <v>154.48035999999999</v>
      </c>
      <c r="CP95" s="50">
        <f t="shared" si="49"/>
        <v>116.42308</v>
      </c>
      <c r="CQ95" s="50">
        <f t="shared" si="49"/>
        <v>244.39176</v>
      </c>
      <c r="CR95" s="50">
        <f t="shared" si="49"/>
        <v>132.05179999999999</v>
      </c>
      <c r="CS95" s="50">
        <f t="shared" si="49"/>
        <v>136.89815999999999</v>
      </c>
      <c r="CT95" s="50">
        <f t="shared" si="49"/>
        <v>214.0138</v>
      </c>
      <c r="CU95" s="50">
        <f t="shared" si="49"/>
        <v>204.35919999999996</v>
      </c>
      <c r="CV95" s="50">
        <f t="shared" si="49"/>
        <v>195.55968000000001</v>
      </c>
      <c r="CW95" s="50">
        <f t="shared" si="49"/>
        <v>251.50740000000005</v>
      </c>
      <c r="CX95" s="50">
        <f t="shared" si="49"/>
        <v>178.65108000000001</v>
      </c>
      <c r="CY95" s="50">
        <f t="shared" si="49"/>
        <v>140.61228</v>
      </c>
      <c r="CZ95" s="50">
        <f t="shared" si="49"/>
        <v>136.2208</v>
      </c>
      <c r="DA95" s="50">
        <f t="shared" si="49"/>
        <v>448.04712000000006</v>
      </c>
      <c r="DB95" s="50">
        <f t="shared" si="49"/>
        <v>95.397160000000014</v>
      </c>
      <c r="DC95" s="50">
        <f t="shared" si="49"/>
        <v>181.70375999999999</v>
      </c>
      <c r="DD95" s="50">
        <f t="shared" si="49"/>
        <v>151.34567999999999</v>
      </c>
      <c r="DE95" s="50">
        <f t="shared" si="49"/>
        <v>658.52815999999996</v>
      </c>
      <c r="DF95" s="50">
        <f t="shared" si="49"/>
        <v>28.627520000000001</v>
      </c>
      <c r="DG95" s="50">
        <f t="shared" si="49"/>
        <v>291.80663999999996</v>
      </c>
      <c r="DH95" s="50">
        <f t="shared" si="49"/>
        <v>145.93379999999999</v>
      </c>
      <c r="DI95" s="50">
        <f t="shared" si="49"/>
        <v>87.94708</v>
      </c>
      <c r="DJ95" s="50">
        <f t="shared" si="49"/>
        <v>279.75439999999998</v>
      </c>
      <c r="DK95" s="50">
        <f t="shared" si="49"/>
        <v>1772.0282399999999</v>
      </c>
      <c r="DL95" s="50">
        <f t="shared" si="49"/>
        <v>1498.7874399999998</v>
      </c>
      <c r="DM95" s="50">
        <f t="shared" si="49"/>
        <v>1673.39408</v>
      </c>
      <c r="DN95" s="50">
        <f t="shared" si="49"/>
        <v>647.74803999999995</v>
      </c>
      <c r="DO95" s="50">
        <f t="shared" si="49"/>
        <v>1707.0635600000001</v>
      </c>
      <c r="DP95" s="50">
        <f t="shared" si="49"/>
        <v>890.40884000000005</v>
      </c>
      <c r="DQ95" s="50">
        <f t="shared" si="49"/>
        <v>165.64960000000002</v>
      </c>
      <c r="DR95" s="50">
        <f t="shared" si="49"/>
        <v>154.99859999999998</v>
      </c>
      <c r="DS95" s="50">
        <f t="shared" si="49"/>
        <v>213.84768000000003</v>
      </c>
      <c r="DT95" s="50">
        <f t="shared" si="49"/>
        <v>154.35072</v>
      </c>
      <c r="DU95" s="50">
        <f t="shared" si="49"/>
        <v>265.34088000000003</v>
      </c>
      <c r="DV95" s="50">
        <f t="shared" si="49"/>
        <v>173.14284000000001</v>
      </c>
      <c r="DW95" s="50">
        <f t="shared" si="49"/>
        <v>1059.37464</v>
      </c>
      <c r="DX95" s="50">
        <f t="shared" si="49"/>
        <v>202.15463999999997</v>
      </c>
      <c r="DY95" s="50">
        <f t="shared" si="49"/>
        <v>1295.37536</v>
      </c>
      <c r="DZ95" s="50">
        <f t="shared" si="49"/>
        <v>387.04239999999999</v>
      </c>
      <c r="EA95" s="50">
        <f t="shared" si="49"/>
        <v>415.44592000000006</v>
      </c>
      <c r="EB95" s="50">
        <f t="shared" si="49"/>
        <v>2104.3454000000002</v>
      </c>
      <c r="EC95" s="50">
        <f t="shared" si="49"/>
        <v>378.03272000000004</v>
      </c>
      <c r="ED95" s="50">
        <f t="shared" si="49"/>
        <v>424.99955999999992</v>
      </c>
      <c r="EE95" s="50">
        <f t="shared" si="49"/>
        <v>421.63564000000002</v>
      </c>
      <c r="EF95" s="50">
        <f t="shared" si="49"/>
        <v>277.09124000000003</v>
      </c>
      <c r="EG95" s="50">
        <f t="shared" si="49"/>
        <v>276.70416</v>
      </c>
      <c r="EH95" s="50">
        <f t="shared" si="49"/>
        <v>437.90564000000001</v>
      </c>
      <c r="EI95" s="50">
        <f t="shared" si="49"/>
        <v>361.24696</v>
      </c>
      <c r="EJ95" s="50">
        <f t="shared" si="49"/>
        <v>174.91996</v>
      </c>
      <c r="EK95" s="50">
        <f t="shared" ref="EK95:GZ95" si="50">EK94-EK91</f>
        <v>200.79283999999998</v>
      </c>
      <c r="EL95" s="50">
        <f t="shared" si="50"/>
        <v>57.757720000000013</v>
      </c>
      <c r="EM95" s="50">
        <f t="shared" si="50"/>
        <v>-259.22496000000001</v>
      </c>
      <c r="EN95" s="50">
        <f t="shared" si="50"/>
        <v>138.25207999999998</v>
      </c>
      <c r="EO95" s="50">
        <f t="shared" si="50"/>
        <v>142.93764000000002</v>
      </c>
      <c r="EP95" s="50">
        <f t="shared" si="50"/>
        <v>287.45832000000001</v>
      </c>
      <c r="EQ95" s="50">
        <f t="shared" si="50"/>
        <v>186.45295999999999</v>
      </c>
      <c r="ER95" s="50">
        <f t="shared" si="50"/>
        <v>191.41891999999999</v>
      </c>
      <c r="ES95" s="50">
        <f t="shared" si="50"/>
        <v>239.74444</v>
      </c>
      <c r="ET95" s="50">
        <f t="shared" si="50"/>
        <v>116.98224000000002</v>
      </c>
      <c r="EU95" s="50">
        <f t="shared" si="50"/>
        <v>128.71495999999999</v>
      </c>
      <c r="EV95" s="50">
        <f t="shared" si="50"/>
        <v>123.30727999999996</v>
      </c>
      <c r="EW95" s="50">
        <f t="shared" si="50"/>
        <v>924.81932000000006</v>
      </c>
      <c r="EX95" s="50">
        <f t="shared" si="50"/>
        <v>446.14824000000004</v>
      </c>
      <c r="EY95" s="50">
        <f t="shared" si="50"/>
        <v>57.898040000000009</v>
      </c>
      <c r="EZ95" s="50">
        <f t="shared" si="50"/>
        <v>275.38028000000003</v>
      </c>
      <c r="FA95" s="50">
        <f t="shared" si="50"/>
        <v>298.23900000000003</v>
      </c>
      <c r="FB95" s="50">
        <f t="shared" si="50"/>
        <v>254.93027999999998</v>
      </c>
      <c r="FC95" s="50">
        <f t="shared" si="50"/>
        <v>333.32483999999999</v>
      </c>
      <c r="FD95" s="50">
        <f t="shared" si="50"/>
        <v>208.86823999999999</v>
      </c>
      <c r="FE95" s="50">
        <f t="shared" si="50"/>
        <v>215.96772000000004</v>
      </c>
      <c r="FF95" s="50">
        <f t="shared" si="50"/>
        <v>252.18240000000003</v>
      </c>
      <c r="FG95" s="50">
        <f t="shared" si="50"/>
        <v>253.31164000000001</v>
      </c>
      <c r="FH95" s="50">
        <f t="shared" si="50"/>
        <v>286.63974080000003</v>
      </c>
      <c r="FI95" s="50">
        <f t="shared" si="50"/>
        <v>1095.8071231999998</v>
      </c>
      <c r="FJ95" s="50">
        <f t="shared" si="50"/>
        <v>207.18948</v>
      </c>
      <c r="FK95" s="50">
        <f t="shared" si="50"/>
        <v>211.77504000000005</v>
      </c>
      <c r="FL95" s="50">
        <f t="shared" si="50"/>
        <v>1456.0159759999999</v>
      </c>
      <c r="FM95" s="50">
        <f t="shared" si="50"/>
        <v>1756.4865199999997</v>
      </c>
      <c r="FN95" s="50">
        <f t="shared" si="50"/>
        <v>359.80376000000001</v>
      </c>
      <c r="FO95" s="50">
        <f t="shared" si="50"/>
        <v>499.00799999999998</v>
      </c>
      <c r="FP95" s="50">
        <f t="shared" si="50"/>
        <v>151.80256000000003</v>
      </c>
      <c r="FQ95" s="50">
        <f t="shared" si="50"/>
        <v>255.63956000000002</v>
      </c>
      <c r="FR95" s="50">
        <f t="shared" si="50"/>
        <v>307.44031999999999</v>
      </c>
      <c r="FS95" s="50">
        <f t="shared" si="50"/>
        <v>228.70836</v>
      </c>
      <c r="FT95" s="50">
        <f t="shared" si="50"/>
        <v>154.07952000000003</v>
      </c>
      <c r="FU95" s="50">
        <f t="shared" si="50"/>
        <v>170.06484</v>
      </c>
      <c r="FV95" s="50">
        <f t="shared" si="50"/>
        <v>261.43475999999993</v>
      </c>
      <c r="FW95" s="50">
        <f t="shared" si="50"/>
        <v>119.16308000000001</v>
      </c>
      <c r="FX95" s="50">
        <f t="shared" si="50"/>
        <v>178.19244</v>
      </c>
      <c r="FY95" s="50">
        <f t="shared" si="50"/>
        <v>216.88315999999998</v>
      </c>
      <c r="FZ95" s="50">
        <f t="shared" si="50"/>
        <v>154.34708000000001</v>
      </c>
      <c r="GA95" s="50">
        <f t="shared" si="50"/>
        <v>230.70992000000001</v>
      </c>
      <c r="GB95" s="50">
        <f t="shared" si="50"/>
        <v>209.19672</v>
      </c>
      <c r="GC95" s="50">
        <f t="shared" si="50"/>
        <v>74.77991999999999</v>
      </c>
      <c r="GD95" s="50">
        <f t="shared" si="50"/>
        <v>197.38048000000003</v>
      </c>
      <c r="GE95" s="50">
        <f t="shared" si="50"/>
        <v>245.72976</v>
      </c>
      <c r="GF95" s="50">
        <f t="shared" si="50"/>
        <v>108.73907999999999</v>
      </c>
      <c r="GG95" s="50">
        <f t="shared" si="50"/>
        <v>24.187560000000001</v>
      </c>
      <c r="GH95" s="50">
        <f t="shared" si="50"/>
        <v>209.54488000000003</v>
      </c>
      <c r="GI95" s="50">
        <f t="shared" si="50"/>
        <v>135.12019999999998</v>
      </c>
      <c r="GJ95" s="50">
        <f t="shared" si="50"/>
        <v>213.15443999999999</v>
      </c>
      <c r="GK95" s="50">
        <f t="shared" si="50"/>
        <v>248.21556000000004</v>
      </c>
      <c r="GL95" s="50">
        <f t="shared" si="50"/>
        <v>63.62424</v>
      </c>
      <c r="GM95" s="50">
        <f t="shared" si="50"/>
        <v>62.301120000000004</v>
      </c>
      <c r="GN95" s="50">
        <f t="shared" si="50"/>
        <v>105.99587999999999</v>
      </c>
      <c r="GO95" s="50">
        <f t="shared" si="50"/>
        <v>149.16467999999998</v>
      </c>
      <c r="GP95" s="50">
        <f t="shared" si="50"/>
        <v>222.95480000000003</v>
      </c>
      <c r="GQ95" s="50">
        <f t="shared" si="50"/>
        <v>152.04728000000003</v>
      </c>
      <c r="GR95" s="50">
        <f t="shared" si="50"/>
        <v>97.779840000000007</v>
      </c>
      <c r="GS95" s="50">
        <f t="shared" si="50"/>
        <v>306.55871999999999</v>
      </c>
      <c r="GT95" s="50">
        <f t="shared" si="50"/>
        <v>158.33152000000001</v>
      </c>
      <c r="GU95" s="50">
        <f t="shared" si="50"/>
        <v>165.11136000000002</v>
      </c>
      <c r="GV95" s="50">
        <f t="shared" si="50"/>
        <v>114.88500000000001</v>
      </c>
      <c r="GW95" s="50">
        <f t="shared" si="50"/>
        <v>86.807040000000001</v>
      </c>
      <c r="GX95" s="50">
        <f>GX94-GX91</f>
        <v>34.588704</v>
      </c>
      <c r="GY95" s="50">
        <f t="shared" si="50"/>
        <v>70.076880000000003</v>
      </c>
      <c r="GZ95" s="50">
        <f t="shared" si="50"/>
        <v>124.28644</v>
      </c>
      <c r="HA95" s="50">
        <f t="shared" ref="HA95:IF95" si="51">HA94-HA91</f>
        <v>67.406680000000009</v>
      </c>
      <c r="HB95" s="50">
        <f t="shared" si="51"/>
        <v>315.95272</v>
      </c>
      <c r="HC95" s="50">
        <f t="shared" si="51"/>
        <v>236.11759999999998</v>
      </c>
      <c r="HD95" s="50">
        <f t="shared" si="51"/>
        <v>205.82668000000001</v>
      </c>
      <c r="HE95" s="50">
        <f t="shared" si="51"/>
        <v>503.45508000000007</v>
      </c>
      <c r="HF95" s="50">
        <f t="shared" si="51"/>
        <v>11.8872</v>
      </c>
      <c r="HG95" s="50">
        <f t="shared" si="51"/>
        <v>32.889400000000002</v>
      </c>
      <c r="HH95" s="50">
        <f t="shared" si="51"/>
        <v>105.83964</v>
      </c>
      <c r="HI95" s="50">
        <f t="shared" si="51"/>
        <v>124.41936000000001</v>
      </c>
      <c r="HJ95" s="50">
        <f t="shared" si="51"/>
        <v>128.74752000000001</v>
      </c>
      <c r="HK95" s="50">
        <f t="shared" si="51"/>
        <v>53.096160000000005</v>
      </c>
      <c r="HL95" s="50">
        <f t="shared" si="51"/>
        <v>310.87800000000004</v>
      </c>
      <c r="HM95" s="50">
        <f t="shared" si="51"/>
        <v>229.68083999999999</v>
      </c>
      <c r="HN95" s="50">
        <f t="shared" si="51"/>
        <v>118.01679999999999</v>
      </c>
      <c r="HO95" s="50">
        <f t="shared" si="51"/>
        <v>680.48464000000013</v>
      </c>
      <c r="HP95" s="50">
        <f t="shared" si="51"/>
        <v>149.42159999999998</v>
      </c>
      <c r="HQ95" s="50">
        <f t="shared" si="51"/>
        <v>142.43404000000001</v>
      </c>
      <c r="HR95" s="50">
        <f t="shared" si="51"/>
        <v>153.29640000000001</v>
      </c>
      <c r="HS95" s="50">
        <f t="shared" si="51"/>
        <v>320.71055999999999</v>
      </c>
      <c r="HT95" s="50">
        <f t="shared" si="51"/>
        <v>204.1506</v>
      </c>
      <c r="HU95" s="50">
        <f t="shared" si="51"/>
        <v>255.96192000000002</v>
      </c>
      <c r="HV95" s="50">
        <f t="shared" si="51"/>
        <v>94.727719999999991</v>
      </c>
      <c r="HW95" s="50">
        <f t="shared" si="51"/>
        <v>265.23632000000003</v>
      </c>
      <c r="HX95" s="50">
        <f t="shared" si="51"/>
        <v>165.79320000000001</v>
      </c>
      <c r="HY95" s="50">
        <f t="shared" si="51"/>
        <v>169.47651999999999</v>
      </c>
      <c r="HZ95" s="50">
        <f t="shared" si="51"/>
        <v>155.80020000000002</v>
      </c>
      <c r="IA95" s="50">
        <f t="shared" si="51"/>
        <v>145.94595999999999</v>
      </c>
      <c r="IB95" s="50">
        <f t="shared" si="51"/>
        <v>99.207319999999996</v>
      </c>
      <c r="IC95" s="50">
        <f t="shared" si="51"/>
        <v>154.81976</v>
      </c>
      <c r="ID95" s="50">
        <f t="shared" si="51"/>
        <v>336.786</v>
      </c>
      <c r="IE95" s="50">
        <f t="shared" si="51"/>
        <v>156.11856</v>
      </c>
      <c r="IF95" s="50">
        <f t="shared" si="51"/>
        <v>258.44248000000005</v>
      </c>
    </row>
    <row r="96" spans="1:240" ht="15.75" customHeight="1"/>
    <row r="97" spans="4:240">
      <c r="D97" s="3"/>
    </row>
    <row r="98" spans="4:240">
      <c r="D98" s="34"/>
      <c r="F98" s="3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</row>
  </sheetData>
  <sheetProtection formatCells="0" formatColumns="0" formatRows="0" insertColumns="0" insertRows="0" insertHyperlinks="0" deleteColumns="0" deleteRows="0" sort="0" autoFilter="0" pivotTables="0"/>
  <mergeCells count="239">
    <mergeCell ref="HO3:HO5"/>
    <mergeCell ref="HP3:HP5"/>
    <mergeCell ref="HQ3:HQ5"/>
    <mergeCell ref="HR3:HR5"/>
    <mergeCell ref="HS3:HS5"/>
    <mergeCell ref="HT3:HT5"/>
    <mergeCell ref="HI3:HI5"/>
    <mergeCell ref="HJ3:HJ5"/>
    <mergeCell ref="HK3:HK5"/>
    <mergeCell ref="HL3:HL5"/>
    <mergeCell ref="HM3:HM5"/>
    <mergeCell ref="HN3:HN5"/>
    <mergeCell ref="IA3:IA5"/>
    <mergeCell ref="IB3:IB5"/>
    <mergeCell ref="IC3:IC5"/>
    <mergeCell ref="ID3:ID5"/>
    <mergeCell ref="IE3:IE5"/>
    <mergeCell ref="IF3:IF5"/>
    <mergeCell ref="HU3:HU5"/>
    <mergeCell ref="HV3:HV5"/>
    <mergeCell ref="HW3:HW5"/>
    <mergeCell ref="HX3:HX5"/>
    <mergeCell ref="HY3:HY5"/>
    <mergeCell ref="HZ3:HZ5"/>
    <mergeCell ref="HC3:HC5"/>
    <mergeCell ref="HD3:HD5"/>
    <mergeCell ref="HE3:HE5"/>
    <mergeCell ref="HF3:HF5"/>
    <mergeCell ref="HG3:HG5"/>
    <mergeCell ref="HH3:HH5"/>
    <mergeCell ref="GV3:GV5"/>
    <mergeCell ref="GW3:GW5"/>
    <mergeCell ref="GY3:GY5"/>
    <mergeCell ref="GZ3:GZ5"/>
    <mergeCell ref="HA3:HA5"/>
    <mergeCell ref="HB3:HB5"/>
    <mergeCell ref="GX3:GX5"/>
    <mergeCell ref="GP3:GP5"/>
    <mergeCell ref="GQ3:GQ5"/>
    <mergeCell ref="GR3:GR5"/>
    <mergeCell ref="GS3:GS5"/>
    <mergeCell ref="GT3:GT5"/>
    <mergeCell ref="GU3:GU5"/>
    <mergeCell ref="GJ3:GJ5"/>
    <mergeCell ref="GK3:GK5"/>
    <mergeCell ref="GL3:GL5"/>
    <mergeCell ref="GM3:GM5"/>
    <mergeCell ref="GN3:GN5"/>
    <mergeCell ref="GO3:GO5"/>
    <mergeCell ref="GD3:GD5"/>
    <mergeCell ref="GE3:GE5"/>
    <mergeCell ref="GF3:GF5"/>
    <mergeCell ref="GG3:GG5"/>
    <mergeCell ref="GH3:GH5"/>
    <mergeCell ref="GI3:GI5"/>
    <mergeCell ref="FX3:FX5"/>
    <mergeCell ref="FY3:FY5"/>
    <mergeCell ref="FZ3:FZ5"/>
    <mergeCell ref="GA3:GA5"/>
    <mergeCell ref="GB3:GB5"/>
    <mergeCell ref="GC3:GC5"/>
    <mergeCell ref="FR3:FR5"/>
    <mergeCell ref="FS3:FS5"/>
    <mergeCell ref="FT3:FT5"/>
    <mergeCell ref="FU3:FU5"/>
    <mergeCell ref="FV3:FV5"/>
    <mergeCell ref="FW3:FW5"/>
    <mergeCell ref="FL3:FL5"/>
    <mergeCell ref="FM3:FM5"/>
    <mergeCell ref="FN3:FN5"/>
    <mergeCell ref="FO3:FO5"/>
    <mergeCell ref="FP3:FP5"/>
    <mergeCell ref="FQ3:FQ5"/>
    <mergeCell ref="FF3:FF5"/>
    <mergeCell ref="FG3:FG5"/>
    <mergeCell ref="FH3:FH5"/>
    <mergeCell ref="FI3:FI5"/>
    <mergeCell ref="FJ3:FJ5"/>
    <mergeCell ref="FK3:FK5"/>
    <mergeCell ref="EZ3:EZ5"/>
    <mergeCell ref="FA3:FA5"/>
    <mergeCell ref="FB3:FB5"/>
    <mergeCell ref="FC3:FC5"/>
    <mergeCell ref="FD3:FD5"/>
    <mergeCell ref="FE3:FE5"/>
    <mergeCell ref="ET3:ET5"/>
    <mergeCell ref="EU3:EU5"/>
    <mergeCell ref="EV3:EV5"/>
    <mergeCell ref="EW3:EW5"/>
    <mergeCell ref="EX3:EX5"/>
    <mergeCell ref="EY3:EY5"/>
    <mergeCell ref="EN3:EN5"/>
    <mergeCell ref="EO3:EO5"/>
    <mergeCell ref="EP3:EP5"/>
    <mergeCell ref="EQ3:EQ5"/>
    <mergeCell ref="ER3:ER5"/>
    <mergeCell ref="ES3:ES5"/>
    <mergeCell ref="EH3:EH5"/>
    <mergeCell ref="EI3:EI5"/>
    <mergeCell ref="EJ3:EJ5"/>
    <mergeCell ref="EK3:EK5"/>
    <mergeCell ref="EL3:EL5"/>
    <mergeCell ref="EM3:EM5"/>
    <mergeCell ref="EB3:EB5"/>
    <mergeCell ref="EC3:EC5"/>
    <mergeCell ref="ED3:ED5"/>
    <mergeCell ref="EE3:EE5"/>
    <mergeCell ref="EF3:EF5"/>
    <mergeCell ref="EG3:EG5"/>
    <mergeCell ref="DV3:DV5"/>
    <mergeCell ref="DW3:DW5"/>
    <mergeCell ref="DX3:DX5"/>
    <mergeCell ref="DY3:DY5"/>
    <mergeCell ref="DZ3:DZ5"/>
    <mergeCell ref="EA3:EA5"/>
    <mergeCell ref="DP3:DP5"/>
    <mergeCell ref="DQ3:DQ5"/>
    <mergeCell ref="DR3:DR5"/>
    <mergeCell ref="DS3:DS5"/>
    <mergeCell ref="DT3:DT5"/>
    <mergeCell ref="DU3:DU5"/>
    <mergeCell ref="DJ3:DJ5"/>
    <mergeCell ref="DK3:DK5"/>
    <mergeCell ref="DL3:DL5"/>
    <mergeCell ref="DM3:DM5"/>
    <mergeCell ref="DN3:DN5"/>
    <mergeCell ref="DO3:DO5"/>
    <mergeCell ref="DD3:DD5"/>
    <mergeCell ref="DE3:DE5"/>
    <mergeCell ref="DF3:DF5"/>
    <mergeCell ref="DG3:DG5"/>
    <mergeCell ref="DH3:DH5"/>
    <mergeCell ref="DI3:DI5"/>
    <mergeCell ref="CX3:CX5"/>
    <mergeCell ref="CY3:CY5"/>
    <mergeCell ref="CZ3:CZ5"/>
    <mergeCell ref="DA3:DA5"/>
    <mergeCell ref="DB3:DB5"/>
    <mergeCell ref="DC3:DC5"/>
    <mergeCell ref="CR3:CR5"/>
    <mergeCell ref="CS3:CS5"/>
    <mergeCell ref="CT3:CT5"/>
    <mergeCell ref="CU3:CU5"/>
    <mergeCell ref="CV3:CV5"/>
    <mergeCell ref="CW3:CW5"/>
    <mergeCell ref="CL3:CL5"/>
    <mergeCell ref="CM3:CM5"/>
    <mergeCell ref="CN3:CN5"/>
    <mergeCell ref="CO3:CO5"/>
    <mergeCell ref="CP3:CP5"/>
    <mergeCell ref="CQ3:CQ5"/>
    <mergeCell ref="CF3:CF5"/>
    <mergeCell ref="CG3:CG5"/>
    <mergeCell ref="CH3:CH5"/>
    <mergeCell ref="CI3:CI5"/>
    <mergeCell ref="CJ3:CJ5"/>
    <mergeCell ref="CK3:CK5"/>
    <mergeCell ref="BZ3:BZ5"/>
    <mergeCell ref="CA3:CA5"/>
    <mergeCell ref="CB3:CB5"/>
    <mergeCell ref="CC3:CC5"/>
    <mergeCell ref="CD3:CD5"/>
    <mergeCell ref="CE3:CE5"/>
    <mergeCell ref="BT3:BT5"/>
    <mergeCell ref="BU3:BU5"/>
    <mergeCell ref="BV3:BV5"/>
    <mergeCell ref="BW3:BW5"/>
    <mergeCell ref="BX3:BX5"/>
    <mergeCell ref="BY3:BY5"/>
    <mergeCell ref="BN3:BN5"/>
    <mergeCell ref="BO3:BO5"/>
    <mergeCell ref="BP3:BP5"/>
    <mergeCell ref="BQ3:BQ5"/>
    <mergeCell ref="BR3:BR5"/>
    <mergeCell ref="BS3:BS5"/>
    <mergeCell ref="BH3:BH5"/>
    <mergeCell ref="BI3:BI5"/>
    <mergeCell ref="BJ3:BJ5"/>
    <mergeCell ref="BK3:BK5"/>
    <mergeCell ref="BL3:BL5"/>
    <mergeCell ref="BM3:BM5"/>
    <mergeCell ref="BB3:BB5"/>
    <mergeCell ref="BC3:BC5"/>
    <mergeCell ref="BD3:BD5"/>
    <mergeCell ref="BE3:BE5"/>
    <mergeCell ref="BF3:BF5"/>
    <mergeCell ref="BG3:BG5"/>
    <mergeCell ref="AV3:AV5"/>
    <mergeCell ref="AW3:AW5"/>
    <mergeCell ref="AX3:AX5"/>
    <mergeCell ref="AY3:AY5"/>
    <mergeCell ref="AZ3:AZ5"/>
    <mergeCell ref="BA3:BA5"/>
    <mergeCell ref="AP3:AP5"/>
    <mergeCell ref="AQ3:AQ5"/>
    <mergeCell ref="AR3:AR5"/>
    <mergeCell ref="AS3:AS5"/>
    <mergeCell ref="AT3:AT5"/>
    <mergeCell ref="AU3:AU5"/>
    <mergeCell ref="AJ3:AJ5"/>
    <mergeCell ref="AK3:AK5"/>
    <mergeCell ref="AL3:AL5"/>
    <mergeCell ref="AM3:AM5"/>
    <mergeCell ref="AN3:AN5"/>
    <mergeCell ref="AO3:AO5"/>
    <mergeCell ref="AD3:AD5"/>
    <mergeCell ref="AE3:AE5"/>
    <mergeCell ref="AF3:AF5"/>
    <mergeCell ref="AG3:AG5"/>
    <mergeCell ref="AH3:AH5"/>
    <mergeCell ref="AI3:AI5"/>
    <mergeCell ref="X3:X5"/>
    <mergeCell ref="Y3:Y5"/>
    <mergeCell ref="Z3:Z5"/>
    <mergeCell ref="AA3:AA5"/>
    <mergeCell ref="AB3:AB5"/>
    <mergeCell ref="AC3:AC5"/>
    <mergeCell ref="R3:R5"/>
    <mergeCell ref="S3:S5"/>
    <mergeCell ref="T3:T5"/>
    <mergeCell ref="U3:U5"/>
    <mergeCell ref="V3:V5"/>
    <mergeCell ref="W3:W5"/>
    <mergeCell ref="L3:L5"/>
    <mergeCell ref="M3:M5"/>
    <mergeCell ref="N3:N5"/>
    <mergeCell ref="O3:O5"/>
    <mergeCell ref="P3:P5"/>
    <mergeCell ref="Q3:Q5"/>
    <mergeCell ref="A3:A5"/>
    <mergeCell ref="B3:B5"/>
    <mergeCell ref="C3:C5"/>
    <mergeCell ref="D3:F3"/>
    <mergeCell ref="G3:G5"/>
    <mergeCell ref="H3:H5"/>
    <mergeCell ref="I3:I5"/>
    <mergeCell ref="J3:J5"/>
    <mergeCell ref="K3:K5"/>
    <mergeCell ref="D4:F4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/>
  </sheetPr>
  <dimension ref="A1:IF99"/>
  <sheetViews>
    <sheetView zoomScale="89" zoomScaleNormal="89" workbookViewId="0">
      <selection activeCell="X31" sqref="X31:X33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1.140625" style="1" customWidth="1"/>
    <col min="4" max="4" width="13.85546875" style="1" customWidth="1"/>
    <col min="5" max="5" width="10" style="1" customWidth="1"/>
    <col min="6" max="6" width="9.5703125" style="1" customWidth="1"/>
    <col min="7" max="7" width="7.85546875" style="1" customWidth="1"/>
    <col min="8" max="8" width="8" style="1" customWidth="1"/>
    <col min="9" max="9" width="7.7109375" style="1" customWidth="1"/>
    <col min="10" max="10" width="7.28515625" style="1" customWidth="1"/>
    <col min="11" max="11" width="7.7109375" style="1" customWidth="1"/>
    <col min="12" max="14" width="8.28515625" style="1" customWidth="1"/>
    <col min="15" max="15" width="8.140625" style="1" customWidth="1"/>
    <col min="16" max="16" width="7.85546875" style="1" customWidth="1"/>
    <col min="17" max="20" width="7.7109375" style="1" customWidth="1"/>
    <col min="21" max="21" width="8" style="1" customWidth="1"/>
    <col min="22" max="23" width="7.85546875" style="1" customWidth="1"/>
    <col min="24" max="24" width="7.7109375" style="1" customWidth="1"/>
    <col min="25" max="25" width="8" style="1" customWidth="1"/>
    <col min="26" max="26" width="7.85546875" style="1" customWidth="1"/>
    <col min="27" max="27" width="7.7109375" style="1" customWidth="1"/>
    <col min="28" max="29" width="8.42578125" style="1" customWidth="1"/>
    <col min="30" max="30" width="8" style="1" customWidth="1"/>
    <col min="31" max="31" width="8.140625" style="1" customWidth="1"/>
    <col min="32" max="32" width="7.7109375" style="1" customWidth="1"/>
    <col min="33" max="33" width="8" style="1" customWidth="1"/>
    <col min="34" max="34" width="7.85546875" style="1" customWidth="1"/>
    <col min="35" max="35" width="8.140625" style="1" customWidth="1"/>
    <col min="36" max="36" width="7.140625" style="1" customWidth="1"/>
    <col min="37" max="37" width="6.5703125" style="1" customWidth="1"/>
    <col min="38" max="38" width="8" style="1" customWidth="1"/>
    <col min="39" max="39" width="7.5703125" style="1" customWidth="1"/>
    <col min="40" max="40" width="7.42578125" style="1" customWidth="1"/>
    <col min="41" max="41" width="8.42578125" style="1" customWidth="1"/>
    <col min="42" max="42" width="8.140625" style="1" customWidth="1"/>
    <col min="43" max="43" width="6.5703125" style="1" customWidth="1"/>
    <col min="44" max="44" width="7.85546875" style="1" customWidth="1"/>
    <col min="45" max="45" width="7.5703125" style="1" customWidth="1"/>
    <col min="46" max="46" width="8.7109375" style="1" customWidth="1"/>
    <col min="47" max="48" width="7.85546875" style="1" customWidth="1"/>
    <col min="49" max="49" width="8" style="1" customWidth="1"/>
    <col min="50" max="50" width="8.140625" style="1" customWidth="1"/>
    <col min="51" max="51" width="6.5703125" style="1" customWidth="1"/>
    <col min="52" max="53" width="7.85546875" style="1" customWidth="1"/>
    <col min="54" max="54" width="8.140625" style="1" customWidth="1"/>
    <col min="55" max="55" width="8.42578125" style="1" customWidth="1"/>
    <col min="56" max="59" width="8" style="1" customWidth="1"/>
    <col min="60" max="60" width="8.285156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9.140625" style="1" customWidth="1"/>
    <col min="66" max="66" width="8.140625" style="1" customWidth="1"/>
    <col min="67" max="67" width="7.85546875" style="1" customWidth="1"/>
    <col min="68" max="68" width="6.85546875" style="1" customWidth="1"/>
    <col min="69" max="70" width="6.5703125" style="1" customWidth="1"/>
    <col min="71" max="71" width="8" style="1" customWidth="1"/>
    <col min="72" max="72" width="7.7109375" style="1" customWidth="1"/>
    <col min="73" max="73" width="8.42578125" style="1" customWidth="1"/>
    <col min="74" max="74" width="8" style="1" customWidth="1"/>
    <col min="75" max="75" width="6.5703125" style="1" customWidth="1"/>
    <col min="76" max="76" width="7.85546875" style="1" customWidth="1"/>
    <col min="77" max="77" width="8" style="1" customWidth="1"/>
    <col min="78" max="78" width="6.85546875" style="1" customWidth="1"/>
    <col min="79" max="79" width="8.28515625" style="1" customWidth="1"/>
    <col min="80" max="80" width="8" style="1" customWidth="1"/>
    <col min="81" max="81" width="8.140625" style="1" customWidth="1"/>
    <col min="82" max="82" width="7.85546875" style="1" customWidth="1"/>
    <col min="83" max="83" width="8.140625" style="1" customWidth="1"/>
    <col min="84" max="84" width="7.85546875" style="1" customWidth="1"/>
    <col min="85" max="85" width="8" style="1" customWidth="1"/>
    <col min="86" max="86" width="7.7109375" style="1" customWidth="1"/>
    <col min="87" max="88" width="6.7109375" style="1" customWidth="1"/>
    <col min="89" max="89" width="8.140625" style="1" customWidth="1"/>
    <col min="90" max="90" width="7.7109375" style="1" customWidth="1"/>
    <col min="91" max="91" width="8.140625" style="1" customWidth="1"/>
    <col min="92" max="92" width="8" style="1" customWidth="1"/>
    <col min="93" max="93" width="7.7109375" style="1" customWidth="1"/>
    <col min="94" max="94" width="7.85546875" style="1" customWidth="1"/>
    <col min="95" max="95" width="8" style="1" customWidth="1"/>
    <col min="96" max="97" width="8.140625" style="1" customWidth="1"/>
    <col min="98" max="98" width="8" style="1" customWidth="1"/>
    <col min="99" max="99" width="7.85546875" style="1" customWidth="1"/>
    <col min="100" max="100" width="8" style="1" customWidth="1"/>
    <col min="101" max="101" width="7.85546875" style="1" customWidth="1"/>
    <col min="102" max="102" width="8" style="1" customWidth="1"/>
    <col min="103" max="103" width="8.42578125" style="1" customWidth="1"/>
    <col min="104" max="104" width="8.28515625" style="1" customWidth="1"/>
    <col min="105" max="105" width="7.85546875" style="1" customWidth="1"/>
    <col min="106" max="106" width="7" style="1" customWidth="1"/>
    <col min="107" max="107" width="7.7109375" style="1" customWidth="1"/>
    <col min="108" max="108" width="8" style="1" customWidth="1"/>
    <col min="109" max="109" width="7.85546875" style="1" customWidth="1"/>
    <col min="110" max="110" width="7.42578125" style="1" customWidth="1"/>
    <col min="111" max="111" width="8" style="1" customWidth="1"/>
    <col min="112" max="112" width="7.85546875" style="1" customWidth="1"/>
    <col min="113" max="113" width="8" style="1" customWidth="1"/>
    <col min="114" max="114" width="8.42578125" style="1" customWidth="1"/>
    <col min="115" max="115" width="9.285156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9.5703125" style="1" customWidth="1"/>
    <col min="120" max="120" width="8.140625" style="1" customWidth="1"/>
    <col min="121" max="121" width="8.28515625" style="1" customWidth="1"/>
    <col min="122" max="122" width="8.140625" style="1" customWidth="1"/>
    <col min="123" max="123" width="7.85546875" style="1" customWidth="1"/>
    <col min="124" max="124" width="7.7109375" style="1" customWidth="1"/>
    <col min="125" max="125" width="7.85546875" style="1" customWidth="1"/>
    <col min="126" max="126" width="8" style="1" customWidth="1"/>
    <col min="127" max="127" width="9.85546875" style="1" customWidth="1"/>
    <col min="128" max="128" width="8" style="1" customWidth="1"/>
    <col min="129" max="129" width="9.5703125" style="1" customWidth="1"/>
    <col min="130" max="130" width="8.28515625" style="1" customWidth="1"/>
    <col min="131" max="131" width="8.5703125" style="1" customWidth="1"/>
    <col min="132" max="132" width="10.42578125" style="1" customWidth="1"/>
    <col min="133" max="134" width="8" style="1" customWidth="1"/>
    <col min="135" max="135" width="7.85546875" style="1" customWidth="1"/>
    <col min="136" max="136" width="7.7109375" style="1" customWidth="1"/>
    <col min="137" max="138" width="8.140625" style="1" customWidth="1"/>
    <col min="139" max="139" width="7.7109375" style="1" customWidth="1"/>
    <col min="140" max="140" width="7.85546875" style="1" customWidth="1"/>
    <col min="141" max="141" width="8.140625" style="1" customWidth="1"/>
    <col min="142" max="142" width="7.7109375" style="1" customWidth="1"/>
    <col min="143" max="144" width="8.140625" style="1" customWidth="1"/>
    <col min="145" max="145" width="7.7109375" style="1" customWidth="1"/>
    <col min="146" max="147" width="7.85546875" style="1" customWidth="1"/>
    <col min="148" max="148" width="9.42578125" style="1" customWidth="1"/>
    <col min="149" max="149" width="7.85546875" style="1" customWidth="1"/>
    <col min="150" max="150" width="7.7109375" style="1" customWidth="1"/>
    <col min="151" max="151" width="7.85546875" style="1" customWidth="1"/>
    <col min="152" max="152" width="8.140625" style="1" customWidth="1"/>
    <col min="153" max="153" width="8.42578125" style="1" customWidth="1"/>
    <col min="154" max="155" width="8.140625" style="1" customWidth="1"/>
    <col min="156" max="156" width="8" style="1" customWidth="1"/>
    <col min="157" max="157" width="7.85546875" style="1" customWidth="1"/>
    <col min="158" max="159" width="8.140625" style="1" customWidth="1"/>
    <col min="160" max="160" width="7.85546875" style="1" customWidth="1"/>
    <col min="161" max="162" width="8.140625" style="1" customWidth="1"/>
    <col min="163" max="163" width="8" style="1" customWidth="1"/>
    <col min="164" max="164" width="8.28515625" style="1" customWidth="1"/>
    <col min="165" max="165" width="10" style="1" customWidth="1"/>
    <col min="166" max="166" width="8.5703125" style="1" customWidth="1"/>
    <col min="167" max="167" width="8" style="1" customWidth="1"/>
    <col min="168" max="168" width="9.5703125" style="1" customWidth="1"/>
    <col min="169" max="169" width="9.28515625" style="1" customWidth="1"/>
    <col min="170" max="170" width="8.42578125" style="1" customWidth="1"/>
    <col min="171" max="171" width="8.140625" style="1" customWidth="1"/>
    <col min="172" max="172" width="8" style="1" customWidth="1"/>
    <col min="173" max="174" width="7.85546875" style="1" customWidth="1"/>
    <col min="175" max="175" width="8" style="1" customWidth="1"/>
    <col min="176" max="176" width="8.140625" style="1" customWidth="1"/>
    <col min="177" max="177" width="8.42578125" style="1" customWidth="1"/>
    <col min="178" max="178" width="8.28515625" style="1" customWidth="1"/>
    <col min="179" max="179" width="7.85546875" style="1" customWidth="1"/>
    <col min="180" max="180" width="8" style="1" customWidth="1"/>
    <col min="181" max="181" width="7.85546875" style="1" customWidth="1"/>
    <col min="182" max="182" width="8" style="1" customWidth="1"/>
    <col min="183" max="183" width="8.7109375" style="1" customWidth="1"/>
    <col min="184" max="184" width="8.5703125" style="1" customWidth="1"/>
    <col min="185" max="185" width="6.85546875" style="1" customWidth="1"/>
    <col min="186" max="187" width="8" style="1" customWidth="1"/>
    <col min="188" max="188" width="7.7109375" style="1" customWidth="1"/>
    <col min="189" max="190" width="7.85546875" style="1" customWidth="1"/>
    <col min="191" max="191" width="8.140625" style="1" customWidth="1"/>
    <col min="192" max="192" width="8" style="1" customWidth="1"/>
    <col min="193" max="193" width="7.85546875" style="1" customWidth="1"/>
    <col min="194" max="194" width="7.7109375" style="1" customWidth="1"/>
    <col min="195" max="195" width="7.42578125" style="1" customWidth="1"/>
    <col min="196" max="196" width="7.7109375" style="1" customWidth="1"/>
    <col min="197" max="197" width="7.85546875" style="1" customWidth="1"/>
    <col min="198" max="198" width="8.42578125" style="1" customWidth="1"/>
    <col min="199" max="199" width="8.140625" style="1" customWidth="1"/>
    <col min="200" max="200" width="6.85546875" style="1" customWidth="1"/>
    <col min="201" max="201" width="7.85546875" style="1" customWidth="1"/>
    <col min="202" max="202" width="8.42578125" style="1" customWidth="1"/>
    <col min="203" max="203" width="8.28515625" style="1" customWidth="1"/>
    <col min="204" max="204" width="9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7.85546875" style="1" customWidth="1"/>
    <col min="211" max="213" width="8" style="1" customWidth="1"/>
    <col min="214" max="214" width="7.5703125" style="1" customWidth="1"/>
    <col min="215" max="215" width="7.42578125" style="1" customWidth="1"/>
    <col min="216" max="216" width="8.140625" style="1" customWidth="1"/>
    <col min="217" max="217" width="7.85546875" style="1" customWidth="1"/>
    <col min="218" max="218" width="8.140625" style="1" customWidth="1"/>
    <col min="219" max="219" width="7" style="1" customWidth="1"/>
    <col min="220" max="220" width="7.85546875" style="1" customWidth="1"/>
    <col min="221" max="221" width="8.5703125" style="1" customWidth="1"/>
    <col min="222" max="222" width="8.140625" style="1" customWidth="1"/>
    <col min="223" max="223" width="8.7109375" style="1" customWidth="1"/>
    <col min="224" max="224" width="8" style="1" customWidth="1"/>
    <col min="225" max="225" width="7.85546875" style="1" customWidth="1"/>
    <col min="226" max="226" width="8.28515625" style="1" customWidth="1"/>
    <col min="227" max="227" width="8.7109375" style="1" customWidth="1"/>
    <col min="228" max="228" width="8.42578125" style="1" customWidth="1"/>
    <col min="229" max="229" width="8.140625" style="1" customWidth="1"/>
    <col min="230" max="230" width="7.28515625" style="1" customWidth="1"/>
    <col min="231" max="235" width="8" style="1" customWidth="1"/>
    <col min="236" max="239" width="8.140625" style="1" customWidth="1"/>
    <col min="240" max="240" width="8.7109375" style="1" customWidth="1"/>
    <col min="241" max="16384" width="3.5703125" style="1"/>
  </cols>
  <sheetData>
    <row r="1" spans="1:240" ht="14.25" customHeight="1"/>
    <row r="2" spans="1:240" ht="23.25" customHeight="1">
      <c r="A2" s="97" t="s">
        <v>355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3.5" customHeight="1">
      <c r="A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8" t="s">
        <v>3</v>
      </c>
      <c r="AK3" s="8"/>
      <c r="AL3" s="7"/>
    </row>
    <row r="4" spans="1:240" ht="36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07" t="s">
        <v>8</v>
      </c>
      <c r="H4" s="107" t="s">
        <v>121</v>
      </c>
      <c r="I4" s="107" t="s">
        <v>122</v>
      </c>
      <c r="J4" s="107" t="s">
        <v>123</v>
      </c>
      <c r="K4" s="108" t="s">
        <v>124</v>
      </c>
      <c r="L4" s="108" t="s">
        <v>125</v>
      </c>
      <c r="M4" s="108" t="s">
        <v>126</v>
      </c>
      <c r="N4" s="107" t="s">
        <v>9</v>
      </c>
      <c r="O4" s="107" t="s">
        <v>127</v>
      </c>
      <c r="P4" s="107" t="s">
        <v>128</v>
      </c>
      <c r="Q4" s="107" t="s">
        <v>129</v>
      </c>
      <c r="R4" s="107" t="s">
        <v>130</v>
      </c>
      <c r="S4" s="107" t="s">
        <v>131</v>
      </c>
      <c r="T4" s="107" t="s">
        <v>132</v>
      </c>
      <c r="U4" s="107" t="s">
        <v>133</v>
      </c>
      <c r="V4" s="107" t="s">
        <v>134</v>
      </c>
      <c r="W4" s="107" t="s">
        <v>135</v>
      </c>
      <c r="X4" s="107" t="s">
        <v>136</v>
      </c>
      <c r="Y4" s="107" t="s">
        <v>137</v>
      </c>
      <c r="Z4" s="107" t="s">
        <v>138</v>
      </c>
      <c r="AA4" s="107" t="s">
        <v>139</v>
      </c>
      <c r="AB4" s="107" t="s">
        <v>140</v>
      </c>
      <c r="AC4" s="107" t="s">
        <v>141</v>
      </c>
      <c r="AD4" s="107" t="s">
        <v>142</v>
      </c>
      <c r="AE4" s="107" t="s">
        <v>143</v>
      </c>
      <c r="AF4" s="107" t="s">
        <v>144</v>
      </c>
      <c r="AG4" s="107" t="s">
        <v>145</v>
      </c>
      <c r="AH4" s="107" t="s">
        <v>146</v>
      </c>
      <c r="AI4" s="107" t="s">
        <v>147</v>
      </c>
      <c r="AJ4" s="107" t="s">
        <v>148</v>
      </c>
      <c r="AK4" s="107" t="s">
        <v>149</v>
      </c>
      <c r="AL4" s="107" t="s">
        <v>150</v>
      </c>
      <c r="AM4" s="107" t="s">
        <v>151</v>
      </c>
      <c r="AN4" s="107" t="s">
        <v>152</v>
      </c>
      <c r="AO4" s="107" t="s">
        <v>153</v>
      </c>
      <c r="AP4" s="107" t="s">
        <v>154</v>
      </c>
      <c r="AQ4" s="107" t="s">
        <v>155</v>
      </c>
      <c r="AR4" s="107" t="s">
        <v>156</v>
      </c>
      <c r="AS4" s="107" t="s">
        <v>157</v>
      </c>
      <c r="AT4" s="107" t="s">
        <v>158</v>
      </c>
      <c r="AU4" s="107" t="s">
        <v>159</v>
      </c>
      <c r="AV4" s="107" t="s">
        <v>160</v>
      </c>
      <c r="AW4" s="107" t="s">
        <v>161</v>
      </c>
      <c r="AX4" s="107" t="s">
        <v>162</v>
      </c>
      <c r="AY4" s="107" t="s">
        <v>163</v>
      </c>
      <c r="AZ4" s="107" t="s">
        <v>164</v>
      </c>
      <c r="BA4" s="107" t="s">
        <v>165</v>
      </c>
      <c r="BB4" s="107" t="s">
        <v>166</v>
      </c>
      <c r="BC4" s="107" t="s">
        <v>167</v>
      </c>
      <c r="BD4" s="107" t="s">
        <v>168</v>
      </c>
      <c r="BE4" s="107" t="s">
        <v>169</v>
      </c>
      <c r="BF4" s="107" t="s">
        <v>170</v>
      </c>
      <c r="BG4" s="107" t="s">
        <v>171</v>
      </c>
      <c r="BH4" s="107" t="s">
        <v>172</v>
      </c>
      <c r="BI4" s="107" t="s">
        <v>173</v>
      </c>
      <c r="BJ4" s="107" t="s">
        <v>174</v>
      </c>
      <c r="BK4" s="107" t="s">
        <v>175</v>
      </c>
      <c r="BL4" s="107" t="s">
        <v>176</v>
      </c>
      <c r="BM4" s="107" t="s">
        <v>177</v>
      </c>
      <c r="BN4" s="107" t="s">
        <v>178</v>
      </c>
      <c r="BO4" s="107" t="s">
        <v>179</v>
      </c>
      <c r="BP4" s="107" t="s">
        <v>180</v>
      </c>
      <c r="BQ4" s="107" t="s">
        <v>181</v>
      </c>
      <c r="BR4" s="107" t="s">
        <v>182</v>
      </c>
      <c r="BS4" s="107" t="s">
        <v>183</v>
      </c>
      <c r="BT4" s="107" t="s">
        <v>184</v>
      </c>
      <c r="BU4" s="107" t="s">
        <v>185</v>
      </c>
      <c r="BV4" s="107" t="s">
        <v>186</v>
      </c>
      <c r="BW4" s="107" t="s">
        <v>187</v>
      </c>
      <c r="BX4" s="107" t="s">
        <v>188</v>
      </c>
      <c r="BY4" s="107" t="s">
        <v>189</v>
      </c>
      <c r="BZ4" s="107" t="s">
        <v>190</v>
      </c>
      <c r="CA4" s="107" t="s">
        <v>191</v>
      </c>
      <c r="CB4" s="107" t="s">
        <v>192</v>
      </c>
      <c r="CC4" s="107" t="s">
        <v>193</v>
      </c>
      <c r="CD4" s="107" t="s">
        <v>194</v>
      </c>
      <c r="CE4" s="107" t="s">
        <v>195</v>
      </c>
      <c r="CF4" s="107" t="s">
        <v>196</v>
      </c>
      <c r="CG4" s="107" t="s">
        <v>197</v>
      </c>
      <c r="CH4" s="107" t="s">
        <v>198</v>
      </c>
      <c r="CI4" s="107" t="s">
        <v>199</v>
      </c>
      <c r="CJ4" s="107" t="s">
        <v>200</v>
      </c>
      <c r="CK4" s="107" t="s">
        <v>201</v>
      </c>
      <c r="CL4" s="107" t="s">
        <v>202</v>
      </c>
      <c r="CM4" s="107" t="s">
        <v>203</v>
      </c>
      <c r="CN4" s="107" t="s">
        <v>204</v>
      </c>
      <c r="CO4" s="107" t="s">
        <v>205</v>
      </c>
      <c r="CP4" s="107" t="s">
        <v>206</v>
      </c>
      <c r="CQ4" s="107" t="s">
        <v>207</v>
      </c>
      <c r="CR4" s="107" t="s">
        <v>208</v>
      </c>
      <c r="CS4" s="107" t="s">
        <v>209</v>
      </c>
      <c r="CT4" s="107" t="s">
        <v>210</v>
      </c>
      <c r="CU4" s="107" t="s">
        <v>211</v>
      </c>
      <c r="CV4" s="107" t="s">
        <v>212</v>
      </c>
      <c r="CW4" s="107" t="s">
        <v>213</v>
      </c>
      <c r="CX4" s="107" t="s">
        <v>214</v>
      </c>
      <c r="CY4" s="107" t="s">
        <v>215</v>
      </c>
      <c r="CZ4" s="107" t="s">
        <v>216</v>
      </c>
      <c r="DA4" s="107" t="s">
        <v>217</v>
      </c>
      <c r="DB4" s="107" t="s">
        <v>218</v>
      </c>
      <c r="DC4" s="107" t="s">
        <v>219</v>
      </c>
      <c r="DD4" s="107" t="s">
        <v>220</v>
      </c>
      <c r="DE4" s="107" t="s">
        <v>221</v>
      </c>
      <c r="DF4" s="107" t="s">
        <v>222</v>
      </c>
      <c r="DG4" s="107" t="s">
        <v>223</v>
      </c>
      <c r="DH4" s="107" t="s">
        <v>224</v>
      </c>
      <c r="DI4" s="107" t="s">
        <v>225</v>
      </c>
      <c r="DJ4" s="107" t="s">
        <v>226</v>
      </c>
      <c r="DK4" s="107" t="s">
        <v>227</v>
      </c>
      <c r="DL4" s="107" t="s">
        <v>228</v>
      </c>
      <c r="DM4" s="107" t="s">
        <v>229</v>
      </c>
      <c r="DN4" s="107" t="s">
        <v>230</v>
      </c>
      <c r="DO4" s="107" t="s">
        <v>231</v>
      </c>
      <c r="DP4" s="107" t="s">
        <v>232</v>
      </c>
      <c r="DQ4" s="107" t="s">
        <v>233</v>
      </c>
      <c r="DR4" s="107" t="s">
        <v>234</v>
      </c>
      <c r="DS4" s="107" t="s">
        <v>235</v>
      </c>
      <c r="DT4" s="107" t="s">
        <v>236</v>
      </c>
      <c r="DU4" s="107" t="s">
        <v>237</v>
      </c>
      <c r="DV4" s="107" t="s">
        <v>238</v>
      </c>
      <c r="DW4" s="107" t="s">
        <v>239</v>
      </c>
      <c r="DX4" s="107" t="s">
        <v>240</v>
      </c>
      <c r="DY4" s="107" t="s">
        <v>241</v>
      </c>
      <c r="DZ4" s="107" t="s">
        <v>242</v>
      </c>
      <c r="EA4" s="107" t="s">
        <v>244</v>
      </c>
      <c r="EB4" s="107" t="s">
        <v>243</v>
      </c>
      <c r="EC4" s="107" t="s">
        <v>245</v>
      </c>
      <c r="ED4" s="107" t="s">
        <v>246</v>
      </c>
      <c r="EE4" s="107" t="s">
        <v>247</v>
      </c>
      <c r="EF4" s="107" t="s">
        <v>248</v>
      </c>
      <c r="EG4" s="107" t="s">
        <v>249</v>
      </c>
      <c r="EH4" s="107" t="s">
        <v>250</v>
      </c>
      <c r="EI4" s="107" t="s">
        <v>251</v>
      </c>
      <c r="EJ4" s="107" t="s">
        <v>252</v>
      </c>
      <c r="EK4" s="107" t="s">
        <v>253</v>
      </c>
      <c r="EL4" s="107" t="s">
        <v>254</v>
      </c>
      <c r="EM4" s="107" t="s">
        <v>255</v>
      </c>
      <c r="EN4" s="107" t="s">
        <v>256</v>
      </c>
      <c r="EO4" s="107" t="s">
        <v>257</v>
      </c>
      <c r="EP4" s="107" t="s">
        <v>258</v>
      </c>
      <c r="EQ4" s="107" t="s">
        <v>259</v>
      </c>
      <c r="ER4" s="107" t="s">
        <v>260</v>
      </c>
      <c r="ES4" s="107" t="s">
        <v>261</v>
      </c>
      <c r="ET4" s="107" t="s">
        <v>10</v>
      </c>
      <c r="EU4" s="107" t="s">
        <v>262</v>
      </c>
      <c r="EV4" s="107" t="s">
        <v>263</v>
      </c>
      <c r="EW4" s="107" t="s">
        <v>264</v>
      </c>
      <c r="EX4" s="107" t="s">
        <v>265</v>
      </c>
      <c r="EY4" s="107" t="s">
        <v>266</v>
      </c>
      <c r="EZ4" s="107" t="s">
        <v>267</v>
      </c>
      <c r="FA4" s="107" t="s">
        <v>268</v>
      </c>
      <c r="FB4" s="107" t="s">
        <v>269</v>
      </c>
      <c r="FC4" s="107" t="s">
        <v>270</v>
      </c>
      <c r="FD4" s="107" t="s">
        <v>271</v>
      </c>
      <c r="FE4" s="107" t="s">
        <v>272</v>
      </c>
      <c r="FF4" s="107" t="s">
        <v>273</v>
      </c>
      <c r="FG4" s="107" t="s">
        <v>274</v>
      </c>
      <c r="FH4" s="107" t="s">
        <v>275</v>
      </c>
      <c r="FI4" s="107" t="s">
        <v>276</v>
      </c>
      <c r="FJ4" s="107" t="s">
        <v>277</v>
      </c>
      <c r="FK4" s="107" t="s">
        <v>278</v>
      </c>
      <c r="FL4" s="107" t="s">
        <v>279</v>
      </c>
      <c r="FM4" s="107" t="s">
        <v>280</v>
      </c>
      <c r="FN4" s="107" t="s">
        <v>281</v>
      </c>
      <c r="FO4" s="107" t="s">
        <v>282</v>
      </c>
      <c r="FP4" s="107" t="s">
        <v>283</v>
      </c>
      <c r="FQ4" s="107" t="s">
        <v>284</v>
      </c>
      <c r="FR4" s="107" t="s">
        <v>285</v>
      </c>
      <c r="FS4" s="107" t="s">
        <v>286</v>
      </c>
      <c r="FT4" s="107" t="s">
        <v>287</v>
      </c>
      <c r="FU4" s="107" t="s">
        <v>288</v>
      </c>
      <c r="FV4" s="107" t="s">
        <v>289</v>
      </c>
      <c r="FW4" s="107" t="s">
        <v>290</v>
      </c>
      <c r="FX4" s="107" t="s">
        <v>291</v>
      </c>
      <c r="FY4" s="107" t="s">
        <v>292</v>
      </c>
      <c r="FZ4" s="107" t="s">
        <v>293</v>
      </c>
      <c r="GA4" s="107" t="s">
        <v>294</v>
      </c>
      <c r="GB4" s="107" t="s">
        <v>295</v>
      </c>
      <c r="GC4" s="107" t="s">
        <v>296</v>
      </c>
      <c r="GD4" s="107" t="s">
        <v>297</v>
      </c>
      <c r="GE4" s="107" t="s">
        <v>298</v>
      </c>
      <c r="GF4" s="107" t="s">
        <v>299</v>
      </c>
      <c r="GG4" s="107" t="s">
        <v>300</v>
      </c>
      <c r="GH4" s="107" t="s">
        <v>301</v>
      </c>
      <c r="GI4" s="107" t="s">
        <v>302</v>
      </c>
      <c r="GJ4" s="107" t="s">
        <v>303</v>
      </c>
      <c r="GK4" s="107" t="s">
        <v>304</v>
      </c>
      <c r="GL4" s="107" t="s">
        <v>305</v>
      </c>
      <c r="GM4" s="107" t="s">
        <v>306</v>
      </c>
      <c r="GN4" s="107" t="s">
        <v>307</v>
      </c>
      <c r="GO4" s="107" t="s">
        <v>308</v>
      </c>
      <c r="GP4" s="107" t="s">
        <v>309</v>
      </c>
      <c r="GQ4" s="107" t="s">
        <v>310</v>
      </c>
      <c r="GR4" s="107" t="s">
        <v>311</v>
      </c>
      <c r="GS4" s="107" t="s">
        <v>312</v>
      </c>
      <c r="GT4" s="107" t="s">
        <v>313</v>
      </c>
      <c r="GU4" s="107" t="s">
        <v>314</v>
      </c>
      <c r="GV4" s="107" t="s">
        <v>315</v>
      </c>
      <c r="GW4" s="107" t="s">
        <v>316</v>
      </c>
      <c r="GX4" s="107" t="s">
        <v>317</v>
      </c>
      <c r="GY4" s="107" t="s">
        <v>318</v>
      </c>
      <c r="GZ4" s="107" t="s">
        <v>319</v>
      </c>
      <c r="HA4" s="107" t="s">
        <v>320</v>
      </c>
      <c r="HB4" s="107" t="s">
        <v>321</v>
      </c>
      <c r="HC4" s="107" t="s">
        <v>322</v>
      </c>
      <c r="HD4" s="107" t="s">
        <v>323</v>
      </c>
      <c r="HE4" s="107" t="s">
        <v>324</v>
      </c>
      <c r="HF4" s="107" t="s">
        <v>325</v>
      </c>
      <c r="HG4" s="107" t="s">
        <v>326</v>
      </c>
      <c r="HH4" s="107" t="s">
        <v>327</v>
      </c>
      <c r="HI4" s="107" t="s">
        <v>328</v>
      </c>
      <c r="HJ4" s="107" t="s">
        <v>329</v>
      </c>
      <c r="HK4" s="107" t="s">
        <v>330</v>
      </c>
      <c r="HL4" s="107" t="s">
        <v>331</v>
      </c>
      <c r="HM4" s="107" t="s">
        <v>332</v>
      </c>
      <c r="HN4" s="107" t="s">
        <v>333</v>
      </c>
      <c r="HO4" s="107" t="s">
        <v>334</v>
      </c>
      <c r="HP4" s="107" t="s">
        <v>335</v>
      </c>
      <c r="HQ4" s="107" t="s">
        <v>336</v>
      </c>
      <c r="HR4" s="107" t="s">
        <v>337</v>
      </c>
      <c r="HS4" s="107" t="s">
        <v>338</v>
      </c>
      <c r="HT4" s="107" t="s">
        <v>339</v>
      </c>
      <c r="HU4" s="107" t="s">
        <v>340</v>
      </c>
      <c r="HV4" s="107" t="s">
        <v>341</v>
      </c>
      <c r="HW4" s="107" t="s">
        <v>342</v>
      </c>
      <c r="HX4" s="107" t="s">
        <v>343</v>
      </c>
      <c r="HY4" s="107" t="s">
        <v>344</v>
      </c>
      <c r="HZ4" s="107" t="s">
        <v>345</v>
      </c>
      <c r="IA4" s="107" t="s">
        <v>346</v>
      </c>
      <c r="IB4" s="107" t="s">
        <v>347</v>
      </c>
      <c r="IC4" s="107" t="s">
        <v>348</v>
      </c>
      <c r="ID4" s="107" t="s">
        <v>349</v>
      </c>
      <c r="IE4" s="107" t="s">
        <v>350</v>
      </c>
      <c r="IF4" s="107" t="s">
        <v>351</v>
      </c>
    </row>
    <row r="5" spans="1:240" ht="56.25" customHeight="1">
      <c r="A5" s="98"/>
      <c r="B5" s="99"/>
      <c r="C5" s="99"/>
      <c r="D5" s="100" t="s">
        <v>11</v>
      </c>
      <c r="E5" s="100"/>
      <c r="F5" s="100"/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ht="84" customHeight="1">
      <c r="A6" s="98"/>
      <c r="B6" s="99"/>
      <c r="C6" s="99"/>
      <c r="D6" s="52" t="s">
        <v>12</v>
      </c>
      <c r="E6" s="51" t="s">
        <v>13</v>
      </c>
      <c r="F6" s="51" t="s">
        <v>14</v>
      </c>
      <c r="G6" s="108"/>
      <c r="H6" s="108"/>
      <c r="I6" s="108"/>
      <c r="J6" s="108"/>
      <c r="K6" s="108"/>
      <c r="L6" s="108"/>
      <c r="M6" s="108"/>
      <c r="N6" s="107"/>
      <c r="O6" s="107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9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2488.4130000000005</v>
      </c>
      <c r="E7" s="14">
        <f>E10+E17+E28+E30+E33+E35+E37+E39+E41+E43+E45+E47+E49+E51+E53+E55+E57+E59+E61+E63+E65</f>
        <v>557.92800000000011</v>
      </c>
      <c r="F7" s="14">
        <f>F10+F17+F28+F30+F33+F37+F39+F43+F51</f>
        <v>1930.4850000000001</v>
      </c>
      <c r="G7" s="14">
        <f t="shared" ref="G7:BT7" si="0">G10+G17+G28+G30+G33+G35+G37+G39+G41+G43+G45+G47+G49+G51+G53+G55+G57+G59+G61+G63+G65</f>
        <v>1.7789999999999999</v>
      </c>
      <c r="H7" s="14">
        <f t="shared" si="0"/>
        <v>0</v>
      </c>
      <c r="I7" s="14">
        <f t="shared" si="0"/>
        <v>1.333</v>
      </c>
      <c r="J7" s="14">
        <f t="shared" si="0"/>
        <v>0</v>
      </c>
      <c r="K7" s="14">
        <f t="shared" si="0"/>
        <v>1.333</v>
      </c>
      <c r="L7" s="14">
        <f t="shared" si="0"/>
        <v>0</v>
      </c>
      <c r="M7" s="14">
        <f t="shared" si="0"/>
        <v>0</v>
      </c>
      <c r="N7" s="14">
        <f t="shared" si="0"/>
        <v>94.009</v>
      </c>
      <c r="O7" s="14">
        <f t="shared" si="0"/>
        <v>0</v>
      </c>
      <c r="P7" s="14">
        <f t="shared" si="0"/>
        <v>0</v>
      </c>
      <c r="Q7" s="14">
        <f t="shared" si="0"/>
        <v>0</v>
      </c>
      <c r="R7" s="14">
        <f t="shared" si="0"/>
        <v>0</v>
      </c>
      <c r="S7" s="14">
        <f t="shared" si="0"/>
        <v>144.42099999999999</v>
      </c>
      <c r="T7" s="14">
        <f t="shared" si="0"/>
        <v>0</v>
      </c>
      <c r="U7" s="14">
        <f t="shared" si="0"/>
        <v>0</v>
      </c>
      <c r="V7" s="14">
        <f t="shared" si="0"/>
        <v>0</v>
      </c>
      <c r="W7" s="14">
        <f t="shared" si="0"/>
        <v>0</v>
      </c>
      <c r="X7" s="14">
        <f t="shared" si="0"/>
        <v>0</v>
      </c>
      <c r="Y7" s="14">
        <f t="shared" si="0"/>
        <v>0</v>
      </c>
      <c r="Z7" s="14">
        <f t="shared" si="0"/>
        <v>0</v>
      </c>
      <c r="AA7" s="14">
        <f t="shared" si="0"/>
        <v>0</v>
      </c>
      <c r="AB7" s="14">
        <f t="shared" si="0"/>
        <v>4.1900000000000004</v>
      </c>
      <c r="AC7" s="14">
        <f t="shared" si="0"/>
        <v>4.1900000000000004</v>
      </c>
      <c r="AD7" s="14">
        <f t="shared" si="0"/>
        <v>111.21</v>
      </c>
      <c r="AE7" s="14">
        <f t="shared" si="0"/>
        <v>0</v>
      </c>
      <c r="AF7" s="14">
        <f t="shared" si="0"/>
        <v>0</v>
      </c>
      <c r="AG7" s="14">
        <f t="shared" si="0"/>
        <v>0.44400000000000001</v>
      </c>
      <c r="AH7" s="14">
        <f t="shared" si="0"/>
        <v>0</v>
      </c>
      <c r="AI7" s="14">
        <f t="shared" si="0"/>
        <v>0.29899999999999999</v>
      </c>
      <c r="AJ7" s="14">
        <f t="shared" si="0"/>
        <v>0</v>
      </c>
      <c r="AK7" s="14">
        <f t="shared" si="0"/>
        <v>0</v>
      </c>
      <c r="AL7" s="14">
        <f t="shared" si="0"/>
        <v>0</v>
      </c>
      <c r="AM7" s="14">
        <f t="shared" si="0"/>
        <v>0.41899999999999998</v>
      </c>
      <c r="AN7" s="14">
        <f t="shared" si="0"/>
        <v>0</v>
      </c>
      <c r="AO7" s="14">
        <f t="shared" si="0"/>
        <v>0.89800000000000002</v>
      </c>
      <c r="AP7" s="14">
        <f t="shared" si="0"/>
        <v>0</v>
      </c>
      <c r="AQ7" s="14">
        <f t="shared" si="0"/>
        <v>0</v>
      </c>
      <c r="AR7" s="14">
        <f t="shared" si="0"/>
        <v>1.0409999999999999</v>
      </c>
      <c r="AS7" s="14">
        <f t="shared" si="0"/>
        <v>0</v>
      </c>
      <c r="AT7" s="14">
        <f t="shared" si="0"/>
        <v>0</v>
      </c>
      <c r="AU7" s="14">
        <f t="shared" si="0"/>
        <v>0</v>
      </c>
      <c r="AV7" s="14">
        <f t="shared" si="0"/>
        <v>0</v>
      </c>
      <c r="AW7" s="14">
        <f t="shared" si="0"/>
        <v>1.198</v>
      </c>
      <c r="AX7" s="14">
        <f t="shared" si="0"/>
        <v>10.997999999999999</v>
      </c>
      <c r="AY7" s="14">
        <f t="shared" si="0"/>
        <v>0</v>
      </c>
      <c r="AZ7" s="14">
        <f t="shared" si="0"/>
        <v>0</v>
      </c>
      <c r="BA7" s="14">
        <f t="shared" si="0"/>
        <v>1.41</v>
      </c>
      <c r="BB7" s="14">
        <f t="shared" si="0"/>
        <v>3.4159999999999999</v>
      </c>
      <c r="BC7" s="14">
        <f t="shared" si="0"/>
        <v>0</v>
      </c>
      <c r="BD7" s="14">
        <f t="shared" si="0"/>
        <v>7.9640000000000004</v>
      </c>
      <c r="BE7" s="14">
        <f t="shared" si="0"/>
        <v>0.41899999999999998</v>
      </c>
      <c r="BF7" s="14">
        <f t="shared" si="0"/>
        <v>2.3740000000000001</v>
      </c>
      <c r="BG7" s="14">
        <f t="shared" si="0"/>
        <v>0</v>
      </c>
      <c r="BH7" s="14">
        <f t="shared" si="0"/>
        <v>198.57900000000001</v>
      </c>
      <c r="BI7" s="14">
        <f t="shared" si="0"/>
        <v>0</v>
      </c>
      <c r="BJ7" s="14">
        <f t="shared" si="0"/>
        <v>0</v>
      </c>
      <c r="BK7" s="14">
        <f t="shared" si="0"/>
        <v>1.486</v>
      </c>
      <c r="BL7" s="14">
        <f t="shared" si="0"/>
        <v>0</v>
      </c>
      <c r="BM7" s="14">
        <f t="shared" si="0"/>
        <v>2.5259999999999998</v>
      </c>
      <c r="BN7" s="14">
        <f t="shared" si="0"/>
        <v>0</v>
      </c>
      <c r="BO7" s="14">
        <f t="shared" si="0"/>
        <v>0</v>
      </c>
      <c r="BP7" s="14">
        <f t="shared" si="0"/>
        <v>0</v>
      </c>
      <c r="BQ7" s="14">
        <f t="shared" si="0"/>
        <v>0</v>
      </c>
      <c r="BR7" s="14">
        <f t="shared" si="0"/>
        <v>0</v>
      </c>
      <c r="BS7" s="14">
        <f t="shared" si="0"/>
        <v>0</v>
      </c>
      <c r="BT7" s="14">
        <f t="shared" si="0"/>
        <v>6.7389999999999999</v>
      </c>
      <c r="BU7" s="14">
        <f>BU10+BU17+BU28+BU30+BU33+BU35+BU37+BU39+BU41+BU43+BU45+BU47+BU49+BU51+BU53+BU55+BU57+BU59+BU61+BU63+BU65</f>
        <v>18.951999999999998</v>
      </c>
      <c r="BV7" s="14">
        <f t="shared" ref="BV7:EG7" si="1">BV10+BV17+BV28+BV30+BV33+BV35+BV37+BV39+BV41+BV43+BV45+BV47+BV49+BV51+BV53+BV55+BV57+BV59+BV61+BV63+BV65</f>
        <v>0</v>
      </c>
      <c r="BW7" s="14">
        <f t="shared" si="1"/>
        <v>0</v>
      </c>
      <c r="BX7" s="14">
        <f t="shared" si="1"/>
        <v>0</v>
      </c>
      <c r="BY7" s="14">
        <f t="shared" si="1"/>
        <v>0</v>
      </c>
      <c r="BZ7" s="14">
        <f t="shared" si="1"/>
        <v>0</v>
      </c>
      <c r="CA7" s="14">
        <f t="shared" si="1"/>
        <v>0</v>
      </c>
      <c r="CB7" s="14">
        <f t="shared" si="1"/>
        <v>0.29899999999999999</v>
      </c>
      <c r="CC7" s="14">
        <f t="shared" si="1"/>
        <v>0</v>
      </c>
      <c r="CD7" s="14">
        <f t="shared" si="1"/>
        <v>3.9359999999999999</v>
      </c>
      <c r="CE7" s="14">
        <f t="shared" si="1"/>
        <v>0</v>
      </c>
      <c r="CF7" s="14">
        <f t="shared" si="1"/>
        <v>0</v>
      </c>
      <c r="CG7" s="14">
        <f t="shared" si="1"/>
        <v>14.186999999999999</v>
      </c>
      <c r="CH7" s="14">
        <f t="shared" si="1"/>
        <v>0</v>
      </c>
      <c r="CI7" s="14">
        <f t="shared" si="1"/>
        <v>0</v>
      </c>
      <c r="CJ7" s="14">
        <f t="shared" si="1"/>
        <v>0</v>
      </c>
      <c r="CK7" s="14">
        <f t="shared" si="1"/>
        <v>0</v>
      </c>
      <c r="CL7" s="14">
        <f t="shared" si="1"/>
        <v>0</v>
      </c>
      <c r="CM7" s="14">
        <f t="shared" si="1"/>
        <v>0</v>
      </c>
      <c r="CN7" s="14">
        <f t="shared" si="1"/>
        <v>0</v>
      </c>
      <c r="CO7" s="14">
        <f t="shared" si="1"/>
        <v>0</v>
      </c>
      <c r="CP7" s="14">
        <f t="shared" si="1"/>
        <v>0</v>
      </c>
      <c r="CQ7" s="14">
        <f t="shared" si="1"/>
        <v>0</v>
      </c>
      <c r="CR7" s="14">
        <f t="shared" si="1"/>
        <v>0</v>
      </c>
      <c r="CS7" s="14">
        <f t="shared" si="1"/>
        <v>0</v>
      </c>
      <c r="CT7" s="14">
        <f t="shared" si="1"/>
        <v>0</v>
      </c>
      <c r="CU7" s="14">
        <f t="shared" si="1"/>
        <v>0</v>
      </c>
      <c r="CV7" s="14">
        <f t="shared" si="1"/>
        <v>0</v>
      </c>
      <c r="CW7" s="14">
        <f t="shared" si="1"/>
        <v>0</v>
      </c>
      <c r="CX7" s="14">
        <f t="shared" si="1"/>
        <v>0</v>
      </c>
      <c r="CY7" s="14">
        <f t="shared" si="1"/>
        <v>0</v>
      </c>
      <c r="CZ7" s="14">
        <f t="shared" si="1"/>
        <v>0</v>
      </c>
      <c r="DA7" s="14">
        <f t="shared" si="1"/>
        <v>0</v>
      </c>
      <c r="DB7" s="14">
        <f t="shared" si="1"/>
        <v>0</v>
      </c>
      <c r="DC7" s="14">
        <f t="shared" si="1"/>
        <v>0</v>
      </c>
      <c r="DD7" s="14">
        <f t="shared" si="1"/>
        <v>0</v>
      </c>
      <c r="DE7" s="14">
        <f t="shared" si="1"/>
        <v>0</v>
      </c>
      <c r="DF7" s="14">
        <f t="shared" si="1"/>
        <v>0</v>
      </c>
      <c r="DG7" s="14">
        <f t="shared" si="1"/>
        <v>0</v>
      </c>
      <c r="DH7" s="14">
        <f t="shared" si="1"/>
        <v>0</v>
      </c>
      <c r="DI7" s="14">
        <f t="shared" si="1"/>
        <v>0</v>
      </c>
      <c r="DJ7" s="14">
        <f t="shared" si="1"/>
        <v>0</v>
      </c>
      <c r="DK7" s="14">
        <f t="shared" si="1"/>
        <v>5.9690000000000003</v>
      </c>
      <c r="DL7" s="14">
        <f t="shared" si="1"/>
        <v>0</v>
      </c>
      <c r="DM7" s="14">
        <f t="shared" si="1"/>
        <v>0</v>
      </c>
      <c r="DN7" s="14">
        <f t="shared" si="1"/>
        <v>0</v>
      </c>
      <c r="DO7" s="14">
        <f t="shared" si="1"/>
        <v>0</v>
      </c>
      <c r="DP7" s="14">
        <f t="shared" si="1"/>
        <v>0</v>
      </c>
      <c r="DQ7" s="14">
        <f t="shared" si="1"/>
        <v>0</v>
      </c>
      <c r="DR7" s="14">
        <f t="shared" si="1"/>
        <v>0</v>
      </c>
      <c r="DS7" s="14">
        <f t="shared" si="1"/>
        <v>0</v>
      </c>
      <c r="DT7" s="14">
        <f t="shared" si="1"/>
        <v>0</v>
      </c>
      <c r="DU7" s="14">
        <f t="shared" si="1"/>
        <v>0</v>
      </c>
      <c r="DV7" s="14">
        <f t="shared" si="1"/>
        <v>0</v>
      </c>
      <c r="DW7" s="14">
        <f t="shared" si="1"/>
        <v>0</v>
      </c>
      <c r="DX7" s="14">
        <f t="shared" si="1"/>
        <v>0</v>
      </c>
      <c r="DY7" s="14">
        <f t="shared" si="1"/>
        <v>1.2569999999999999</v>
      </c>
      <c r="DZ7" s="14">
        <f t="shared" si="1"/>
        <v>0</v>
      </c>
      <c r="EA7" s="14">
        <f t="shared" si="1"/>
        <v>0</v>
      </c>
      <c r="EB7" s="14">
        <f t="shared" si="1"/>
        <v>0</v>
      </c>
      <c r="EC7" s="14">
        <f t="shared" si="1"/>
        <v>0</v>
      </c>
      <c r="ED7" s="14">
        <f t="shared" si="1"/>
        <v>0</v>
      </c>
      <c r="EE7" s="14">
        <f t="shared" si="1"/>
        <v>0</v>
      </c>
      <c r="EF7" s="14">
        <f t="shared" si="1"/>
        <v>0</v>
      </c>
      <c r="EG7" s="14">
        <f t="shared" si="1"/>
        <v>0</v>
      </c>
      <c r="EH7" s="14">
        <f t="shared" ref="EH7:GV7" si="2">EH10+EH17+EH28+EH30+EH33+EH35+EH37+EH39+EH41+EH43+EH45+EH47+EH49+EH51+EH53+EH55+EH57+EH59+EH61+EH63+EH65</f>
        <v>0</v>
      </c>
      <c r="EI7" s="14">
        <f t="shared" si="2"/>
        <v>0</v>
      </c>
      <c r="EJ7" s="14">
        <f t="shared" si="2"/>
        <v>16.814</v>
      </c>
      <c r="EK7" s="14">
        <f t="shared" si="2"/>
        <v>10.347000000000001</v>
      </c>
      <c r="EL7" s="14">
        <f t="shared" si="2"/>
        <v>0</v>
      </c>
      <c r="EM7" s="14">
        <f t="shared" si="2"/>
        <v>15.916</v>
      </c>
      <c r="EN7" s="14">
        <f t="shared" si="2"/>
        <v>0</v>
      </c>
      <c r="EO7" s="14">
        <f t="shared" si="2"/>
        <v>0</v>
      </c>
      <c r="EP7" s="14">
        <f t="shared" si="2"/>
        <v>0</v>
      </c>
      <c r="EQ7" s="14">
        <f t="shared" si="2"/>
        <v>16.100000000000001</v>
      </c>
      <c r="ER7" s="14">
        <f t="shared" si="2"/>
        <v>0</v>
      </c>
      <c r="ES7" s="14">
        <f t="shared" si="2"/>
        <v>0</v>
      </c>
      <c r="ET7" s="14">
        <f t="shared" si="2"/>
        <v>0</v>
      </c>
      <c r="EU7" s="14">
        <f t="shared" si="2"/>
        <v>2.9710000000000001</v>
      </c>
      <c r="EV7" s="14">
        <f t="shared" si="2"/>
        <v>299.476</v>
      </c>
      <c r="EW7" s="14">
        <f t="shared" si="2"/>
        <v>0</v>
      </c>
      <c r="EX7" s="14">
        <f t="shared" si="2"/>
        <v>0</v>
      </c>
      <c r="EY7" s="14">
        <f t="shared" si="2"/>
        <v>0</v>
      </c>
      <c r="EZ7" s="14">
        <f t="shared" si="2"/>
        <v>0</v>
      </c>
      <c r="FA7" s="14">
        <f t="shared" si="2"/>
        <v>0</v>
      </c>
      <c r="FB7" s="14">
        <f t="shared" si="2"/>
        <v>0</v>
      </c>
      <c r="FC7" s="14">
        <f t="shared" si="2"/>
        <v>0</v>
      </c>
      <c r="FD7" s="14">
        <f t="shared" si="2"/>
        <v>0</v>
      </c>
      <c r="FE7" s="14">
        <f t="shared" si="2"/>
        <v>1.929</v>
      </c>
      <c r="FF7" s="14">
        <f t="shared" si="2"/>
        <v>0</v>
      </c>
      <c r="FG7" s="14">
        <f t="shared" si="2"/>
        <v>0</v>
      </c>
      <c r="FH7" s="14">
        <f t="shared" si="2"/>
        <v>0</v>
      </c>
      <c r="FI7" s="14">
        <f t="shared" si="2"/>
        <v>0</v>
      </c>
      <c r="FJ7" s="14">
        <f t="shared" si="2"/>
        <v>0</v>
      </c>
      <c r="FK7" s="14">
        <f t="shared" si="2"/>
        <v>21.768999999999998</v>
      </c>
      <c r="FL7" s="14">
        <f t="shared" si="2"/>
        <v>0</v>
      </c>
      <c r="FM7" s="14">
        <f t="shared" si="2"/>
        <v>0</v>
      </c>
      <c r="FN7" s="14">
        <f t="shared" si="2"/>
        <v>0</v>
      </c>
      <c r="FO7" s="14">
        <f t="shared" si="2"/>
        <v>0</v>
      </c>
      <c r="FP7" s="14">
        <f t="shared" si="2"/>
        <v>0</v>
      </c>
      <c r="FQ7" s="14">
        <f t="shared" si="2"/>
        <v>0</v>
      </c>
      <c r="FR7" s="14">
        <f t="shared" si="2"/>
        <v>0</v>
      </c>
      <c r="FS7" s="14">
        <f t="shared" si="2"/>
        <v>0</v>
      </c>
      <c r="FT7" s="14">
        <f t="shared" si="2"/>
        <v>0</v>
      </c>
      <c r="FU7" s="14">
        <f t="shared" si="2"/>
        <v>0</v>
      </c>
      <c r="FV7" s="14">
        <f t="shared" si="2"/>
        <v>2.601</v>
      </c>
      <c r="FW7" s="14">
        <f t="shared" si="2"/>
        <v>0</v>
      </c>
      <c r="FX7" s="14">
        <f t="shared" si="2"/>
        <v>0.59899999999999998</v>
      </c>
      <c r="FY7" s="14">
        <f t="shared" si="2"/>
        <v>10.867000000000001</v>
      </c>
      <c r="FZ7" s="14">
        <f t="shared" si="2"/>
        <v>0</v>
      </c>
      <c r="GA7" s="14">
        <f t="shared" si="2"/>
        <v>0</v>
      </c>
      <c r="GB7" s="14">
        <f t="shared" si="2"/>
        <v>2.1629999999999998</v>
      </c>
      <c r="GC7" s="14">
        <f t="shared" si="2"/>
        <v>13.936</v>
      </c>
      <c r="GD7" s="14">
        <f t="shared" si="2"/>
        <v>0.44400000000000001</v>
      </c>
      <c r="GE7" s="14">
        <f t="shared" si="2"/>
        <v>0</v>
      </c>
      <c r="GF7" s="14">
        <f t="shared" si="2"/>
        <v>6.1040000000000001</v>
      </c>
      <c r="GG7" s="14">
        <f t="shared" si="2"/>
        <v>0</v>
      </c>
      <c r="GH7" s="14">
        <f t="shared" si="2"/>
        <v>0.84</v>
      </c>
      <c r="GI7" s="14">
        <f t="shared" si="2"/>
        <v>0</v>
      </c>
      <c r="GJ7" s="14">
        <f t="shared" si="2"/>
        <v>0</v>
      </c>
      <c r="GK7" s="14">
        <f t="shared" si="2"/>
        <v>0.59899999999999998</v>
      </c>
      <c r="GL7" s="14">
        <f t="shared" si="2"/>
        <v>0</v>
      </c>
      <c r="GM7" s="14">
        <f t="shared" si="2"/>
        <v>10.94</v>
      </c>
      <c r="GN7" s="14">
        <f t="shared" si="2"/>
        <v>0</v>
      </c>
      <c r="GO7" s="14">
        <f t="shared" si="2"/>
        <v>0</v>
      </c>
      <c r="GP7" s="14">
        <f t="shared" si="2"/>
        <v>0</v>
      </c>
      <c r="GQ7" s="14">
        <f t="shared" si="2"/>
        <v>0</v>
      </c>
      <c r="GR7" s="14">
        <f t="shared" si="2"/>
        <v>0</v>
      </c>
      <c r="GS7" s="14">
        <f t="shared" si="2"/>
        <v>0</v>
      </c>
      <c r="GT7" s="14">
        <f t="shared" si="2"/>
        <v>0</v>
      </c>
      <c r="GU7" s="14">
        <f t="shared" si="2"/>
        <v>0</v>
      </c>
      <c r="GV7" s="14">
        <f t="shared" si="2"/>
        <v>225.26000000000002</v>
      </c>
      <c r="GW7" s="14">
        <f t="shared" ref="GW7:IF7" si="3">GW10+GW17+GW28+GW30+GW33+GW35+GW37+GW39+GW41+GW43+GW45+GW47+GW49+GW51+GW53+GW55+GW57+GW59+GW61+GW63+GW65</f>
        <v>0</v>
      </c>
      <c r="GX7" s="14">
        <f t="shared" si="3"/>
        <v>0</v>
      </c>
      <c r="GY7" s="14">
        <f t="shared" si="3"/>
        <v>0</v>
      </c>
      <c r="GZ7" s="14">
        <f t="shared" si="3"/>
        <v>0</v>
      </c>
      <c r="HA7" s="14">
        <f t="shared" si="3"/>
        <v>0</v>
      </c>
      <c r="HB7" s="14">
        <f t="shared" si="3"/>
        <v>12.63</v>
      </c>
      <c r="HC7" s="14">
        <f t="shared" si="3"/>
        <v>0</v>
      </c>
      <c r="HD7" s="14">
        <f t="shared" si="3"/>
        <v>0.89</v>
      </c>
      <c r="HE7" s="14">
        <f t="shared" si="3"/>
        <v>0</v>
      </c>
      <c r="HF7" s="14">
        <f t="shared" si="3"/>
        <v>0</v>
      </c>
      <c r="HG7" s="14">
        <f t="shared" si="3"/>
        <v>0</v>
      </c>
      <c r="HH7" s="14">
        <f t="shared" si="3"/>
        <v>0.29899999999999999</v>
      </c>
      <c r="HI7" s="14">
        <f t="shared" si="3"/>
        <v>0</v>
      </c>
      <c r="HJ7" s="14">
        <f t="shared" si="3"/>
        <v>0</v>
      </c>
      <c r="HK7" s="14">
        <f t="shared" si="3"/>
        <v>0</v>
      </c>
      <c r="HL7" s="14">
        <f t="shared" si="3"/>
        <v>0</v>
      </c>
      <c r="HM7" s="14">
        <f t="shared" si="3"/>
        <v>471.92199999999997</v>
      </c>
      <c r="HN7" s="14">
        <f t="shared" si="3"/>
        <v>0</v>
      </c>
      <c r="HO7" s="14">
        <f t="shared" si="3"/>
        <v>0</v>
      </c>
      <c r="HP7" s="14">
        <f t="shared" si="3"/>
        <v>0</v>
      </c>
      <c r="HQ7" s="14">
        <f t="shared" si="3"/>
        <v>0</v>
      </c>
      <c r="HR7" s="14">
        <f t="shared" si="3"/>
        <v>0</v>
      </c>
      <c r="HS7" s="14">
        <f t="shared" si="3"/>
        <v>13.295999999999999</v>
      </c>
      <c r="HT7" s="14">
        <f t="shared" si="3"/>
        <v>0</v>
      </c>
      <c r="HU7" s="14">
        <f t="shared" si="3"/>
        <v>0</v>
      </c>
      <c r="HV7" s="14">
        <f t="shared" si="3"/>
        <v>0</v>
      </c>
      <c r="HW7" s="14">
        <f t="shared" si="3"/>
        <v>9.3330000000000002</v>
      </c>
      <c r="HX7" s="14">
        <f t="shared" si="3"/>
        <v>0</v>
      </c>
      <c r="HY7" s="14">
        <f t="shared" si="3"/>
        <v>0</v>
      </c>
      <c r="HZ7" s="14">
        <f t="shared" si="3"/>
        <v>0</v>
      </c>
      <c r="IA7" s="14">
        <f t="shared" si="3"/>
        <v>0.41899999999999998</v>
      </c>
      <c r="IB7" s="14">
        <f t="shared" si="3"/>
        <v>0</v>
      </c>
      <c r="IC7" s="14">
        <f t="shared" si="3"/>
        <v>0</v>
      </c>
      <c r="ID7" s="14">
        <f t="shared" si="3"/>
        <v>11.238999999999999</v>
      </c>
      <c r="IE7" s="14">
        <f t="shared" si="3"/>
        <v>0</v>
      </c>
      <c r="IF7" s="14">
        <f t="shared" si="3"/>
        <v>756.80000000000007</v>
      </c>
    </row>
    <row r="8" spans="1:240" ht="13.5" customHeight="1">
      <c r="A8" s="15">
        <v>1</v>
      </c>
      <c r="B8" s="53" t="s">
        <v>18</v>
      </c>
      <c r="C8" s="16" t="s">
        <v>19</v>
      </c>
      <c r="D8" s="17">
        <f>E8+F8</f>
        <v>0</v>
      </c>
      <c r="E8" s="17">
        <f>SUM(G8:IF8)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</row>
    <row r="9" spans="1:240" ht="13.5" customHeight="1">
      <c r="A9" s="15"/>
      <c r="B9" s="53"/>
      <c r="C9" s="16" t="s">
        <v>20</v>
      </c>
      <c r="D9" s="17">
        <f t="shared" ref="D9:D15" si="4">E9+F9</f>
        <v>0</v>
      </c>
      <c r="E9" s="17">
        <f>E11+E13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</row>
    <row r="10" spans="1:240" ht="13.5" customHeight="1">
      <c r="A10" s="15"/>
      <c r="B10" s="53" t="s">
        <v>21</v>
      </c>
      <c r="C10" s="16" t="s">
        <v>17</v>
      </c>
      <c r="D10" s="17">
        <f t="shared" si="4"/>
        <v>0</v>
      </c>
      <c r="E10" s="17">
        <f>E12+E14+E15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</row>
    <row r="11" spans="1:240" ht="13.5" customHeight="1">
      <c r="A11" s="15" t="s">
        <v>22</v>
      </c>
      <c r="B11" s="53" t="s">
        <v>23</v>
      </c>
      <c r="C11" s="16" t="s">
        <v>20</v>
      </c>
      <c r="D11" s="17">
        <f t="shared" si="4"/>
        <v>0</v>
      </c>
      <c r="E11" s="17">
        <f t="shared" ref="E11:E16" si="5">SUM(G11:IF11)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/>
      <c r="B12" s="53"/>
      <c r="C12" s="16" t="s">
        <v>17</v>
      </c>
      <c r="D12" s="17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25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 t="s">
        <v>24</v>
      </c>
      <c r="B13" s="53" t="s">
        <v>25</v>
      </c>
      <c r="C13" s="16" t="s">
        <v>20</v>
      </c>
      <c r="D13" s="17">
        <f t="shared" si="4"/>
        <v>0</v>
      </c>
      <c r="E13" s="17">
        <f t="shared" si="5"/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</row>
    <row r="14" spans="1:240" ht="13.5" customHeight="1">
      <c r="A14" s="15"/>
      <c r="B14" s="53"/>
      <c r="C14" s="16" t="s">
        <v>17</v>
      </c>
      <c r="D14" s="17">
        <f t="shared" si="4"/>
        <v>0</v>
      </c>
      <c r="E14" s="17">
        <f t="shared" si="5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</row>
    <row r="15" spans="1:240" ht="13.5" customHeight="1">
      <c r="A15" s="15" t="s">
        <v>26</v>
      </c>
      <c r="B15" s="53" t="s">
        <v>27</v>
      </c>
      <c r="C15" s="16" t="s">
        <v>17</v>
      </c>
      <c r="D15" s="17">
        <f t="shared" si="4"/>
        <v>0</v>
      </c>
      <c r="E15" s="17">
        <f t="shared" si="5"/>
        <v>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 t="s">
        <v>28</v>
      </c>
      <c r="B16" s="54" t="s">
        <v>29</v>
      </c>
      <c r="C16" s="16" t="s">
        <v>19</v>
      </c>
      <c r="D16" s="19">
        <f>E16+F16</f>
        <v>0</v>
      </c>
      <c r="E16" s="19">
        <f t="shared" si="5"/>
        <v>0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/>
      <c r="B17" s="54"/>
      <c r="C17" s="16" t="s">
        <v>17</v>
      </c>
      <c r="D17" s="17">
        <f>E17+F17</f>
        <v>0</v>
      </c>
      <c r="E17" s="17">
        <f>E19+E21+E23+E25+E26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 t="s">
        <v>30</v>
      </c>
      <c r="B18" s="53" t="s">
        <v>31</v>
      </c>
      <c r="C18" s="16" t="s">
        <v>32</v>
      </c>
      <c r="D18" s="17">
        <f t="shared" ref="D18:D26" si="6">E18+F18</f>
        <v>0</v>
      </c>
      <c r="E18" s="17">
        <f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/>
      <c r="B19" s="53"/>
      <c r="C19" s="16" t="s">
        <v>17</v>
      </c>
      <c r="D19" s="17">
        <f t="shared" si="6"/>
        <v>0</v>
      </c>
      <c r="E19" s="17">
        <f t="shared" ref="E19:E26" si="7">SUM(G19:IF19)</f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 t="s">
        <v>33</v>
      </c>
      <c r="B20" s="54" t="s">
        <v>34</v>
      </c>
      <c r="C20" s="16" t="s">
        <v>35</v>
      </c>
      <c r="D20" s="17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3.5" customHeight="1">
      <c r="A21" s="15"/>
      <c r="B21" s="54"/>
      <c r="C21" s="16" t="s">
        <v>17</v>
      </c>
      <c r="D21" s="17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1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 t="s">
        <v>36</v>
      </c>
      <c r="B22" s="54" t="s">
        <v>37</v>
      </c>
      <c r="C22" s="16" t="s">
        <v>35</v>
      </c>
      <c r="D22" s="17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/>
      <c r="B23" s="54"/>
      <c r="C23" s="16" t="s">
        <v>17</v>
      </c>
      <c r="D23" s="17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3.5" customHeight="1">
      <c r="A24" s="15" t="s">
        <v>38</v>
      </c>
      <c r="B24" s="53" t="s">
        <v>39</v>
      </c>
      <c r="C24" s="16" t="s">
        <v>40</v>
      </c>
      <c r="D24" s="17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/>
      <c r="B25" s="53"/>
      <c r="C25" s="16" t="s">
        <v>17</v>
      </c>
      <c r="D25" s="17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3.5" customHeight="1">
      <c r="A26" s="15" t="s">
        <v>41</v>
      </c>
      <c r="B26" s="53" t="s">
        <v>42</v>
      </c>
      <c r="C26" s="16" t="s">
        <v>17</v>
      </c>
      <c r="D26" s="17">
        <f t="shared" si="6"/>
        <v>0</v>
      </c>
      <c r="E26" s="17">
        <f t="shared" si="7"/>
        <v>0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 t="s">
        <v>43</v>
      </c>
      <c r="B27" s="53" t="s">
        <v>44</v>
      </c>
      <c r="C27" s="16" t="s">
        <v>45</v>
      </c>
      <c r="D27" s="17">
        <f>E27+F27</f>
        <v>0</v>
      </c>
      <c r="E27" s="17">
        <v>0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56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3.5" customHeight="1">
      <c r="A28" s="15"/>
      <c r="B28" s="53"/>
      <c r="C28" s="16" t="s">
        <v>17</v>
      </c>
      <c r="D28" s="17">
        <f t="shared" ref="D28:D65" si="8">E28+F28</f>
        <v>0</v>
      </c>
      <c r="E28" s="17">
        <v>0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56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 t="s">
        <v>46</v>
      </c>
      <c r="B29" s="53" t="s">
        <v>47</v>
      </c>
      <c r="C29" s="16" t="s">
        <v>20</v>
      </c>
      <c r="D29" s="17">
        <f t="shared" si="8"/>
        <v>1.2400000000000001E-2</v>
      </c>
      <c r="E29" s="17">
        <f>SUM(G29:IF29)-F29</f>
        <v>1.2400000000000001E-2</v>
      </c>
      <c r="F29" s="20"/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28"/>
      <c r="AD29" s="17"/>
      <c r="AE29" s="17"/>
      <c r="AF29" s="17"/>
      <c r="AG29" s="17"/>
      <c r="AH29" s="17"/>
      <c r="AI29" s="17">
        <v>1E-3</v>
      </c>
      <c r="AJ29" s="17"/>
      <c r="AK29" s="17"/>
      <c r="AL29" s="28"/>
      <c r="AM29" s="17"/>
      <c r="AN29" s="17"/>
      <c r="AO29" s="17">
        <v>1E-3</v>
      </c>
      <c r="AP29" s="17"/>
      <c r="AQ29" s="17"/>
      <c r="AR29" s="17"/>
      <c r="AS29" s="17"/>
      <c r="AT29" s="17"/>
      <c r="AU29" s="17"/>
      <c r="AV29" s="17"/>
      <c r="AW29" s="17">
        <v>1.1999999999999999E-3</v>
      </c>
      <c r="AX29" s="17"/>
      <c r="AY29" s="17"/>
      <c r="AZ29" s="17"/>
      <c r="BA29" s="28"/>
      <c r="BB29" s="28"/>
      <c r="BC29" s="17"/>
      <c r="BD29" s="28"/>
      <c r="BE29" s="28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/>
      <c r="BV29" s="17"/>
      <c r="BW29" s="17"/>
      <c r="BX29" s="17"/>
      <c r="BY29" s="17"/>
      <c r="BZ29" s="17"/>
      <c r="CA29" s="17"/>
      <c r="CB29" s="17">
        <v>1E-3</v>
      </c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28"/>
      <c r="EI29" s="17"/>
      <c r="EJ29" s="17">
        <v>1E-3</v>
      </c>
      <c r="EK29" s="17">
        <v>1E-3</v>
      </c>
      <c r="EL29" s="17"/>
      <c r="EM29" s="17"/>
      <c r="EN29" s="17"/>
      <c r="EO29" s="28"/>
      <c r="EP29" s="17"/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>
        <v>1E-3</v>
      </c>
      <c r="FY29" s="17"/>
      <c r="FZ29" s="17"/>
      <c r="GA29" s="17"/>
      <c r="GB29" s="17">
        <v>1.1999999999999999E-3</v>
      </c>
      <c r="GC29" s="17"/>
      <c r="GD29" s="17"/>
      <c r="GE29" s="17"/>
      <c r="GF29" s="17"/>
      <c r="GG29" s="17"/>
      <c r="GH29" s="17"/>
      <c r="GI29" s="17"/>
      <c r="GJ29" s="17"/>
      <c r="GK29" s="17">
        <v>1E-3</v>
      </c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>
        <v>1E-3</v>
      </c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>
        <v>1E-3</v>
      </c>
      <c r="IE29" s="17"/>
      <c r="IF29" s="17">
        <v>1E-3</v>
      </c>
    </row>
    <row r="30" spans="1:240" ht="13.5" customHeight="1">
      <c r="A30" s="15"/>
      <c r="B30" s="53"/>
      <c r="C30" s="16" t="s">
        <v>17</v>
      </c>
      <c r="D30" s="17">
        <f t="shared" si="8"/>
        <v>7.7830000000000021</v>
      </c>
      <c r="E30" s="17">
        <f>SUM(G30:IF30)-F30</f>
        <v>7.7830000000000021</v>
      </c>
      <c r="F30" s="20"/>
      <c r="G30" s="28"/>
      <c r="H30" s="28"/>
      <c r="I30" s="28"/>
      <c r="J30" s="28"/>
      <c r="K30" s="17"/>
      <c r="L30" s="17"/>
      <c r="M30" s="17"/>
      <c r="N30" s="28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28"/>
      <c r="AD30" s="17"/>
      <c r="AE30" s="17"/>
      <c r="AF30" s="17"/>
      <c r="AG30" s="17"/>
      <c r="AH30" s="17"/>
      <c r="AI30" s="17">
        <v>0.29899999999999999</v>
      </c>
      <c r="AJ30" s="17"/>
      <c r="AK30" s="17"/>
      <c r="AL30" s="28"/>
      <c r="AM30" s="17"/>
      <c r="AN30" s="17"/>
      <c r="AO30" s="17">
        <v>0.89800000000000002</v>
      </c>
      <c r="AP30" s="17"/>
      <c r="AQ30" s="17"/>
      <c r="AR30" s="17"/>
      <c r="AS30" s="17"/>
      <c r="AT30" s="17"/>
      <c r="AU30" s="17"/>
      <c r="AV30" s="17"/>
      <c r="AW30" s="17">
        <v>1.198</v>
      </c>
      <c r="AX30" s="17"/>
      <c r="AY30" s="17"/>
      <c r="AZ30" s="17"/>
      <c r="BA30" s="28"/>
      <c r="BB30" s="28"/>
      <c r="BC30" s="17"/>
      <c r="BD30" s="28"/>
      <c r="BE30" s="28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28"/>
      <c r="BT30" s="17"/>
      <c r="BU30" s="17"/>
      <c r="BV30" s="17"/>
      <c r="BW30" s="17"/>
      <c r="BX30" s="17"/>
      <c r="BY30" s="17"/>
      <c r="BZ30" s="17"/>
      <c r="CA30" s="17"/>
      <c r="CB30" s="17">
        <v>0.29899999999999999</v>
      </c>
      <c r="CC30" s="28"/>
      <c r="CD30" s="17"/>
      <c r="CE30" s="17"/>
      <c r="CF30" s="17"/>
      <c r="CG30" s="28"/>
      <c r="CH30" s="28"/>
      <c r="CI30" s="28"/>
      <c r="CJ30" s="28"/>
      <c r="CK30" s="28"/>
      <c r="CL30" s="17"/>
      <c r="CM30" s="28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25"/>
      <c r="DN30" s="17"/>
      <c r="DO30" s="17"/>
      <c r="DP30" s="28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28"/>
      <c r="EI30" s="17"/>
      <c r="EJ30" s="17">
        <v>0.89800000000000002</v>
      </c>
      <c r="EK30" s="17">
        <v>0.89800000000000002</v>
      </c>
      <c r="EL30" s="17"/>
      <c r="EM30" s="17"/>
      <c r="EN30" s="17"/>
      <c r="EO30" s="28"/>
      <c r="EP30" s="17"/>
      <c r="EQ30" s="17"/>
      <c r="ER30" s="28"/>
      <c r="ES30" s="28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25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>
        <v>0.59899999999999998</v>
      </c>
      <c r="FY30" s="17"/>
      <c r="FZ30" s="17"/>
      <c r="GA30" s="17"/>
      <c r="GB30" s="17">
        <v>1.198</v>
      </c>
      <c r="GC30" s="17"/>
      <c r="GD30" s="17"/>
      <c r="GE30" s="17"/>
      <c r="GF30" s="17"/>
      <c r="GG30" s="17"/>
      <c r="GH30" s="17"/>
      <c r="GI30" s="17"/>
      <c r="GJ30" s="17"/>
      <c r="GK30" s="17">
        <v>0.59899999999999998</v>
      </c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>
        <v>0.29899999999999999</v>
      </c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>
        <v>0.29899999999999999</v>
      </c>
      <c r="IE30" s="17"/>
      <c r="IF30" s="17">
        <v>0.29899999999999999</v>
      </c>
    </row>
    <row r="31" spans="1:240" ht="13.5" customHeight="1">
      <c r="A31" s="15" t="s">
        <v>48</v>
      </c>
      <c r="B31" s="54" t="s">
        <v>49</v>
      </c>
      <c r="C31" s="16" t="s">
        <v>20</v>
      </c>
      <c r="D31" s="17">
        <f t="shared" si="8"/>
        <v>5.3049999999999997</v>
      </c>
      <c r="E31" s="17">
        <f>N31+S31+X31</f>
        <v>1.026</v>
      </c>
      <c r="F31" s="17">
        <f>BH31+EV31+GV31+HM31+IF31</f>
        <v>4.2789999999999999</v>
      </c>
      <c r="G31" s="17"/>
      <c r="H31" s="17"/>
      <c r="I31" s="17"/>
      <c r="J31" s="17"/>
      <c r="K31" s="17"/>
      <c r="L31" s="17"/>
      <c r="M31" s="17"/>
      <c r="N31" s="17">
        <v>0.40699999999999997</v>
      </c>
      <c r="O31" s="17"/>
      <c r="P31" s="17"/>
      <c r="Q31" s="17"/>
      <c r="R31" s="17"/>
      <c r="S31" s="17">
        <v>0.61899999999999999</v>
      </c>
      <c r="T31" s="17"/>
      <c r="U31" s="63"/>
      <c r="V31" s="17"/>
      <c r="W31" s="17"/>
      <c r="X31" s="63"/>
      <c r="Y31" s="17"/>
      <c r="Z31" s="17"/>
      <c r="AA31" s="17"/>
      <c r="AB31" s="17"/>
      <c r="AC31" s="17"/>
      <c r="AD31" s="17">
        <v>0.316</v>
      </c>
      <c r="AE31" s="17"/>
      <c r="AF31" s="17"/>
      <c r="AG31" s="17"/>
      <c r="AH31" s="17"/>
      <c r="AI31" s="17"/>
      <c r="AJ31" s="17"/>
      <c r="AK31" s="25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>
        <v>0.39</v>
      </c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>
        <v>0.76400000000000001</v>
      </c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55"/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>
        <v>0.74299999999999999</v>
      </c>
      <c r="GW31" s="17"/>
      <c r="GX31" s="17"/>
      <c r="GY31" s="17"/>
      <c r="GZ31" s="17"/>
      <c r="HA31" s="17"/>
      <c r="HB31" s="25"/>
      <c r="HC31" s="25"/>
      <c r="HD31" s="17"/>
      <c r="HE31" s="17"/>
      <c r="HF31" s="17"/>
      <c r="HG31" s="17"/>
      <c r="HH31" s="17"/>
      <c r="HI31" s="17"/>
      <c r="HJ31" s="17"/>
      <c r="HK31" s="17"/>
      <c r="HL31" s="17"/>
      <c r="HM31" s="17">
        <v>0.97799999999999998</v>
      </c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25"/>
      <c r="HY31" s="17"/>
      <c r="HZ31" s="17"/>
      <c r="IA31" s="17"/>
      <c r="IB31" s="17"/>
      <c r="IC31" s="17"/>
      <c r="ID31" s="17"/>
      <c r="IE31" s="17"/>
      <c r="IF31" s="17">
        <v>1.4040000000000001</v>
      </c>
    </row>
    <row r="32" spans="1:240" ht="13.5" customHeight="1">
      <c r="A32" s="15"/>
      <c r="B32" s="54"/>
      <c r="C32" s="16" t="s">
        <v>50</v>
      </c>
      <c r="D32" s="19">
        <f t="shared" si="8"/>
        <v>11</v>
      </c>
      <c r="E32" s="57">
        <f t="shared" ref="E32:E33" si="9">N32+S32+X32</f>
        <v>2</v>
      </c>
      <c r="F32" s="57">
        <f t="shared" ref="F32:F33" si="10">BH32+EV32+GV32+HM32+IF32</f>
        <v>9</v>
      </c>
      <c r="G32" s="57"/>
      <c r="H32" s="57"/>
      <c r="I32" s="57"/>
      <c r="J32" s="57"/>
      <c r="K32" s="57"/>
      <c r="L32" s="57"/>
      <c r="M32" s="57"/>
      <c r="N32" s="57">
        <v>1</v>
      </c>
      <c r="O32" s="57"/>
      <c r="P32" s="57"/>
      <c r="Q32" s="57"/>
      <c r="R32" s="57"/>
      <c r="S32" s="57">
        <v>1</v>
      </c>
      <c r="T32" s="57"/>
      <c r="U32" s="66"/>
      <c r="V32" s="57"/>
      <c r="W32" s="57"/>
      <c r="X32" s="66"/>
      <c r="Y32" s="57"/>
      <c r="Z32" s="57"/>
      <c r="AA32" s="57"/>
      <c r="AB32" s="57"/>
      <c r="AC32" s="57"/>
      <c r="AD32" s="57">
        <v>1</v>
      </c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>
        <v>1</v>
      </c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6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>
        <v>2</v>
      </c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68"/>
      <c r="FM32" s="57"/>
      <c r="FN32" s="57"/>
      <c r="FO32" s="57"/>
      <c r="FP32" s="57"/>
      <c r="FQ32" s="57"/>
      <c r="FR32" s="57"/>
      <c r="FS32" s="57"/>
      <c r="FT32" s="57"/>
      <c r="FU32" s="69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>
        <v>1</v>
      </c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>
        <v>2</v>
      </c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>
        <v>3</v>
      </c>
    </row>
    <row r="33" spans="1:240" ht="13.5" customHeight="1">
      <c r="A33" s="15"/>
      <c r="B33" s="54"/>
      <c r="C33" s="16" t="s">
        <v>17</v>
      </c>
      <c r="D33" s="17">
        <f t="shared" si="8"/>
        <v>2145.913</v>
      </c>
      <c r="E33" s="17">
        <f t="shared" si="9"/>
        <v>215.428</v>
      </c>
      <c r="F33" s="17">
        <f t="shared" si="10"/>
        <v>1930.4850000000001</v>
      </c>
      <c r="G33" s="17"/>
      <c r="H33" s="17"/>
      <c r="I33" s="17"/>
      <c r="J33" s="17"/>
      <c r="K33" s="17"/>
      <c r="L33" s="17"/>
      <c r="M33" s="17"/>
      <c r="N33" s="17">
        <v>81.947000000000003</v>
      </c>
      <c r="O33" s="17"/>
      <c r="P33" s="17"/>
      <c r="Q33" s="17"/>
      <c r="R33" s="17"/>
      <c r="S33" s="17">
        <v>133.48099999999999</v>
      </c>
      <c r="T33" s="17"/>
      <c r="U33" s="25"/>
      <c r="V33" s="17"/>
      <c r="W33" s="17"/>
      <c r="X33" s="25"/>
      <c r="Y33" s="17"/>
      <c r="Z33" s="17"/>
      <c r="AA33" s="17"/>
      <c r="AB33" s="17"/>
      <c r="AC33" s="17"/>
      <c r="AD33" s="17">
        <v>95.364999999999995</v>
      </c>
      <c r="AE33" s="17"/>
      <c r="AF33" s="17"/>
      <c r="AG33" s="17"/>
      <c r="AH33" s="17"/>
      <c r="AI33" s="17"/>
      <c r="AJ33" s="17"/>
      <c r="AK33" s="25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>
        <v>198.57900000000001</v>
      </c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56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>
        <v>298.911</v>
      </c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55"/>
      <c r="FM33" s="17"/>
      <c r="FN33" s="17"/>
      <c r="FO33" s="17"/>
      <c r="FP33" s="17"/>
      <c r="FQ33" s="17"/>
      <c r="FR33" s="17"/>
      <c r="FS33" s="17"/>
      <c r="FT33" s="17"/>
      <c r="FU33" s="28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>
        <v>224.74</v>
      </c>
      <c r="GW33" s="17"/>
      <c r="GX33" s="17"/>
      <c r="GY33" s="17"/>
      <c r="GZ33" s="17"/>
      <c r="HA33" s="17"/>
      <c r="HB33" s="24"/>
      <c r="HC33" s="25"/>
      <c r="HD33" s="17"/>
      <c r="HE33" s="17"/>
      <c r="HF33" s="17"/>
      <c r="HG33" s="17"/>
      <c r="HH33" s="17"/>
      <c r="HI33" s="17"/>
      <c r="HJ33" s="17"/>
      <c r="HK33" s="17"/>
      <c r="HL33" s="17"/>
      <c r="HM33" s="17">
        <v>470.66499999999996</v>
      </c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25"/>
      <c r="HY33" s="17"/>
      <c r="HZ33" s="17"/>
      <c r="IA33" s="17"/>
      <c r="IB33" s="17"/>
      <c r="IC33" s="17"/>
      <c r="ID33" s="17"/>
      <c r="IE33" s="17"/>
      <c r="IF33" s="17">
        <v>737.59</v>
      </c>
    </row>
    <row r="34" spans="1:240" ht="13.5" customHeight="1">
      <c r="A34" s="15" t="s">
        <v>51</v>
      </c>
      <c r="B34" s="54" t="s">
        <v>52</v>
      </c>
      <c r="C34" s="16" t="s">
        <v>20</v>
      </c>
      <c r="D34" s="17">
        <f t="shared" si="8"/>
        <v>0</v>
      </c>
      <c r="E34" s="17">
        <f t="shared" ref="E34:E65" si="11">SUM(G34:IF34)</f>
        <v>0</v>
      </c>
      <c r="F34" s="62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/>
      <c r="B35" s="54"/>
      <c r="C35" s="16" t="s">
        <v>17</v>
      </c>
      <c r="D35" s="17">
        <f t="shared" si="8"/>
        <v>0</v>
      </c>
      <c r="E35" s="17">
        <f t="shared" si="11"/>
        <v>0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</row>
    <row r="36" spans="1:240" ht="13.5" customHeight="1">
      <c r="A36" s="15" t="s">
        <v>53</v>
      </c>
      <c r="B36" s="54" t="s">
        <v>54</v>
      </c>
      <c r="C36" s="16" t="s">
        <v>20</v>
      </c>
      <c r="D36" s="17">
        <f t="shared" si="8"/>
        <v>8.4000000000000019E-2</v>
      </c>
      <c r="E36" s="17">
        <f>SUM(G36:IF36)-F36</f>
        <v>8.4000000000000019E-2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>
        <v>0.01</v>
      </c>
      <c r="AC36" s="17">
        <v>0.01</v>
      </c>
      <c r="AD36" s="17"/>
      <c r="AE36" s="17"/>
      <c r="AF36" s="17"/>
      <c r="AG36" s="17"/>
      <c r="AH36" s="17"/>
      <c r="AI36" s="17"/>
      <c r="AJ36" s="17"/>
      <c r="AK36" s="17"/>
      <c r="AL36" s="17"/>
      <c r="AM36" s="17">
        <v>1E-3</v>
      </c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>
        <v>7.0000000000000001E-3</v>
      </c>
      <c r="BE36" s="17">
        <v>1E-3</v>
      </c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>
        <v>5.0000000000000001E-3</v>
      </c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>
        <v>3.0000000000000001E-3</v>
      </c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>
        <v>1E-3</v>
      </c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64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>
        <v>2.1999999999999999E-2</v>
      </c>
      <c r="FZ36" s="17"/>
      <c r="GA36" s="17"/>
      <c r="GB36" s="17"/>
      <c r="GC36" s="17">
        <v>1.2E-2</v>
      </c>
      <c r="GD36" s="17"/>
      <c r="GE36" s="17"/>
      <c r="GF36" s="17">
        <v>6.0000000000000001E-3</v>
      </c>
      <c r="GG36" s="17"/>
      <c r="GH36" s="17">
        <v>2E-3</v>
      </c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>
        <v>3.0000000000000001E-3</v>
      </c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>
        <v>1E-3</v>
      </c>
      <c r="IB36" s="17"/>
      <c r="IC36" s="17"/>
      <c r="ID36" s="17"/>
      <c r="IE36" s="17"/>
      <c r="IF36" s="17"/>
    </row>
    <row r="37" spans="1:240" ht="13.5" customHeight="1">
      <c r="A37" s="15"/>
      <c r="B37" s="54"/>
      <c r="C37" s="16" t="s">
        <v>17</v>
      </c>
      <c r="D37" s="17">
        <f t="shared" si="8"/>
        <v>59.323999999999998</v>
      </c>
      <c r="E37" s="17">
        <f>SUM(G37:IF37)-F37</f>
        <v>59.323999999999998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>
        <v>4.1900000000000004</v>
      </c>
      <c r="AC37" s="17">
        <v>4.1900000000000004</v>
      </c>
      <c r="AD37" s="17"/>
      <c r="AE37" s="17"/>
      <c r="AF37" s="17"/>
      <c r="AG37" s="17"/>
      <c r="AH37" s="17"/>
      <c r="AI37" s="17"/>
      <c r="AJ37" s="17"/>
      <c r="AK37" s="17"/>
      <c r="AL37" s="17"/>
      <c r="AM37" s="17">
        <v>0.41899999999999998</v>
      </c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>
        <v>7.9640000000000004</v>
      </c>
      <c r="BE37" s="17">
        <v>0.41899999999999998</v>
      </c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>
        <v>5.9690000000000003</v>
      </c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>
        <v>1.2569999999999999</v>
      </c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>
        <v>1.4930000000000001</v>
      </c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>
        <v>10.867000000000001</v>
      </c>
      <c r="FZ37" s="17"/>
      <c r="GA37" s="17"/>
      <c r="GB37" s="17"/>
      <c r="GC37" s="17">
        <v>13.936</v>
      </c>
      <c r="GD37" s="17"/>
      <c r="GE37" s="17"/>
      <c r="GF37" s="17">
        <v>6.1040000000000001</v>
      </c>
      <c r="GG37" s="17"/>
      <c r="GH37" s="17">
        <v>0.84</v>
      </c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>
        <v>1.2569999999999999</v>
      </c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>
        <v>0.41899999999999998</v>
      </c>
      <c r="IB37" s="17"/>
      <c r="IC37" s="17"/>
      <c r="ID37" s="17"/>
      <c r="IE37" s="17"/>
      <c r="IF37" s="17"/>
    </row>
    <row r="38" spans="1:240" ht="13.5" customHeight="1">
      <c r="A38" s="15" t="s">
        <v>55</v>
      </c>
      <c r="B38" s="53" t="s">
        <v>56</v>
      </c>
      <c r="C38" s="16" t="s">
        <v>40</v>
      </c>
      <c r="D38" s="17">
        <f t="shared" si="8"/>
        <v>139</v>
      </c>
      <c r="E38" s="17">
        <f>SUM(G38:IF38)-F38</f>
        <v>139</v>
      </c>
      <c r="F38" s="17"/>
      <c r="G38" s="57">
        <v>4</v>
      </c>
      <c r="H38" s="17"/>
      <c r="I38" s="17">
        <v>3</v>
      </c>
      <c r="J38" s="17"/>
      <c r="K38" s="17">
        <v>3</v>
      </c>
      <c r="L38" s="17"/>
      <c r="M38" s="17"/>
      <c r="N38" s="17">
        <v>2</v>
      </c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>
        <v>3</v>
      </c>
      <c r="AE38" s="17"/>
      <c r="AF38" s="17"/>
      <c r="AG38" s="17">
        <v>1</v>
      </c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>
        <v>2</v>
      </c>
      <c r="AS38" s="17"/>
      <c r="AT38" s="17"/>
      <c r="AU38" s="17"/>
      <c r="AV38" s="17"/>
      <c r="AW38" s="17"/>
      <c r="AX38" s="17"/>
      <c r="AY38" s="17"/>
      <c r="AZ38" s="17"/>
      <c r="BA38" s="17">
        <v>3</v>
      </c>
      <c r="BB38" s="17">
        <v>7</v>
      </c>
      <c r="BC38" s="17"/>
      <c r="BD38" s="17"/>
      <c r="BE38" s="17"/>
      <c r="BF38" s="17">
        <v>5</v>
      </c>
      <c r="BG38" s="17"/>
      <c r="BH38" s="17"/>
      <c r="BI38" s="17"/>
      <c r="BJ38" s="17"/>
      <c r="BK38" s="17">
        <v>3</v>
      </c>
      <c r="BL38" s="17"/>
      <c r="BM38" s="17">
        <v>5</v>
      </c>
      <c r="BN38" s="17"/>
      <c r="BO38" s="17"/>
      <c r="BP38" s="17"/>
      <c r="BQ38" s="17"/>
      <c r="BR38" s="17"/>
      <c r="BS38" s="17"/>
      <c r="BT38" s="17"/>
      <c r="BU38" s="17">
        <v>6</v>
      </c>
      <c r="BV38" s="17"/>
      <c r="BW38" s="17"/>
      <c r="BX38" s="17"/>
      <c r="BY38" s="17"/>
      <c r="BZ38" s="17"/>
      <c r="CA38" s="17"/>
      <c r="CB38" s="17"/>
      <c r="CC38" s="17"/>
      <c r="CD38" s="17">
        <v>8</v>
      </c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>
        <v>6</v>
      </c>
      <c r="EV38" s="17"/>
      <c r="EW38" s="17"/>
      <c r="EX38" s="17"/>
      <c r="EY38" s="17"/>
      <c r="EZ38" s="17"/>
      <c r="FA38" s="17"/>
      <c r="FB38" s="17"/>
      <c r="FC38" s="17"/>
      <c r="FD38" s="17"/>
      <c r="FE38" s="17">
        <v>4</v>
      </c>
      <c r="FF38" s="17"/>
      <c r="FG38" s="17"/>
      <c r="FH38" s="17"/>
      <c r="FI38" s="17"/>
      <c r="FJ38" s="57"/>
      <c r="FK38" s="17">
        <v>43</v>
      </c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>
        <v>2</v>
      </c>
      <c r="GC38" s="17"/>
      <c r="GD38" s="17">
        <v>1</v>
      </c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>
        <v>1</v>
      </c>
      <c r="GW38" s="17"/>
      <c r="GX38" s="17"/>
      <c r="GY38" s="17"/>
      <c r="GZ38" s="17"/>
      <c r="HA38" s="17"/>
      <c r="HB38" s="17">
        <v>25</v>
      </c>
      <c r="HC38" s="17"/>
      <c r="HD38" s="17">
        <v>2</v>
      </c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/>
      <c r="B39" s="53"/>
      <c r="C39" s="16" t="s">
        <v>17</v>
      </c>
      <c r="D39" s="17">
        <f t="shared" si="8"/>
        <v>68.693000000000012</v>
      </c>
      <c r="E39" s="17">
        <f>SUM(G39:IF39)-F39</f>
        <v>68.693000000000012</v>
      </c>
      <c r="F39" s="17"/>
      <c r="G39" s="25">
        <v>1.7789999999999999</v>
      </c>
      <c r="H39" s="17"/>
      <c r="I39" s="17">
        <v>1.333</v>
      </c>
      <c r="J39" s="17"/>
      <c r="K39" s="17">
        <v>1.333</v>
      </c>
      <c r="L39" s="17"/>
      <c r="M39" s="17"/>
      <c r="N39" s="17">
        <v>0.96499999999999997</v>
      </c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>
        <v>1.41</v>
      </c>
      <c r="AE39" s="17"/>
      <c r="AF39" s="17"/>
      <c r="AG39" s="17">
        <v>0.44400000000000001</v>
      </c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>
        <v>1.0409999999999999</v>
      </c>
      <c r="AS39" s="17"/>
      <c r="AT39" s="17"/>
      <c r="AU39" s="17"/>
      <c r="AV39" s="17"/>
      <c r="AW39" s="17"/>
      <c r="AX39" s="17"/>
      <c r="AY39" s="17"/>
      <c r="AZ39" s="17"/>
      <c r="BA39" s="17">
        <v>1.41</v>
      </c>
      <c r="BB39" s="17">
        <v>3.4159999999999999</v>
      </c>
      <c r="BC39" s="17"/>
      <c r="BD39" s="17"/>
      <c r="BE39" s="17"/>
      <c r="BF39" s="17">
        <v>2.3740000000000001</v>
      </c>
      <c r="BG39" s="17"/>
      <c r="BH39" s="17"/>
      <c r="BI39" s="17"/>
      <c r="BJ39" s="17"/>
      <c r="BK39" s="17">
        <v>1.486</v>
      </c>
      <c r="BL39" s="17"/>
      <c r="BM39" s="17">
        <v>2.5259999999999998</v>
      </c>
      <c r="BN39" s="17"/>
      <c r="BO39" s="17"/>
      <c r="BP39" s="17"/>
      <c r="BQ39" s="17"/>
      <c r="BR39" s="17"/>
      <c r="BS39" s="17"/>
      <c r="BT39" s="17"/>
      <c r="BU39" s="17">
        <v>3.1219999999999999</v>
      </c>
      <c r="BV39" s="17"/>
      <c r="BW39" s="17"/>
      <c r="BX39" s="17"/>
      <c r="BY39" s="17"/>
      <c r="BZ39" s="17"/>
      <c r="CA39" s="17"/>
      <c r="CB39" s="17"/>
      <c r="CC39" s="17"/>
      <c r="CD39" s="17">
        <v>3.9359999999999999</v>
      </c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>
        <v>2.9710000000000001</v>
      </c>
      <c r="EV39" s="17"/>
      <c r="EW39" s="17"/>
      <c r="EX39" s="17"/>
      <c r="EY39" s="17"/>
      <c r="EZ39" s="17"/>
      <c r="FA39" s="17"/>
      <c r="FB39" s="17"/>
      <c r="FC39" s="17"/>
      <c r="FD39" s="17"/>
      <c r="FE39" s="17">
        <v>1.929</v>
      </c>
      <c r="FF39" s="17"/>
      <c r="FG39" s="17"/>
      <c r="FH39" s="17"/>
      <c r="FI39" s="17"/>
      <c r="FJ39" s="17"/>
      <c r="FK39" s="17">
        <v>21.768999999999998</v>
      </c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>
        <v>0.96499999999999997</v>
      </c>
      <c r="GC39" s="17"/>
      <c r="GD39" s="17">
        <v>0.44400000000000001</v>
      </c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>
        <v>0.52</v>
      </c>
      <c r="GW39" s="17"/>
      <c r="GX39" s="17"/>
      <c r="GY39" s="17"/>
      <c r="GZ39" s="17"/>
      <c r="HA39" s="17"/>
      <c r="HB39" s="17">
        <v>12.63</v>
      </c>
      <c r="HC39" s="17"/>
      <c r="HD39" s="17">
        <v>0.89</v>
      </c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 t="s">
        <v>57</v>
      </c>
      <c r="B40" s="53" t="s">
        <v>58</v>
      </c>
      <c r="C40" s="16" t="s">
        <v>40</v>
      </c>
      <c r="D40" s="17">
        <f t="shared" si="8"/>
        <v>0</v>
      </c>
      <c r="E40" s="17">
        <f t="shared" si="11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/>
      <c r="B41" s="53"/>
      <c r="C41" s="16" t="s">
        <v>17</v>
      </c>
      <c r="D41" s="17">
        <f t="shared" si="8"/>
        <v>0</v>
      </c>
      <c r="E41" s="17">
        <f t="shared" si="11"/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 t="s">
        <v>59</v>
      </c>
      <c r="B42" s="53" t="s">
        <v>60</v>
      </c>
      <c r="C42" s="16" t="s">
        <v>45</v>
      </c>
      <c r="D42" s="17">
        <f t="shared" si="8"/>
        <v>0</v>
      </c>
      <c r="E42" s="17">
        <v>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</row>
    <row r="43" spans="1:240" ht="13.5" customHeight="1">
      <c r="A43" s="15"/>
      <c r="B43" s="53"/>
      <c r="C43" s="16" t="s">
        <v>17</v>
      </c>
      <c r="D43" s="17">
        <f t="shared" si="8"/>
        <v>0</v>
      </c>
      <c r="E43" s="17">
        <v>0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</row>
    <row r="44" spans="1:240" ht="13.5" customHeight="1">
      <c r="A44" s="15" t="s">
        <v>61</v>
      </c>
      <c r="B44" s="54" t="s">
        <v>62</v>
      </c>
      <c r="C44" s="16" t="s">
        <v>40</v>
      </c>
      <c r="D44" s="17">
        <f t="shared" si="8"/>
        <v>26</v>
      </c>
      <c r="E44" s="17">
        <f t="shared" si="11"/>
        <v>26</v>
      </c>
      <c r="F44" s="17"/>
      <c r="G44" s="17"/>
      <c r="H44" s="17"/>
      <c r="I44" s="17"/>
      <c r="J44" s="17"/>
      <c r="K44" s="17"/>
      <c r="L44" s="17"/>
      <c r="M44" s="17"/>
      <c r="N44" s="17">
        <v>1</v>
      </c>
      <c r="O44" s="17"/>
      <c r="P44" s="17"/>
      <c r="Q44" s="17"/>
      <c r="R44" s="17"/>
      <c r="S44" s="17"/>
      <c r="T44" s="25"/>
      <c r="U44" s="17"/>
      <c r="V44" s="17"/>
      <c r="W44" s="17"/>
      <c r="X44" s="17"/>
      <c r="Y44" s="17"/>
      <c r="Z44" s="17"/>
      <c r="AA44" s="17"/>
      <c r="AB44" s="17"/>
      <c r="AC44" s="17"/>
      <c r="AD44" s="17">
        <v>5</v>
      </c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>
        <v>1</v>
      </c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>
        <v>8</v>
      </c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>
        <v>9</v>
      </c>
      <c r="HX44" s="17"/>
      <c r="HY44" s="17"/>
      <c r="HZ44" s="17"/>
      <c r="IA44" s="17"/>
      <c r="IB44" s="17"/>
      <c r="IC44" s="17"/>
      <c r="ID44" s="17"/>
      <c r="IE44" s="17"/>
      <c r="IF44" s="17">
        <v>2</v>
      </c>
    </row>
    <row r="45" spans="1:240" ht="13.5" customHeight="1">
      <c r="A45" s="15"/>
      <c r="B45" s="54"/>
      <c r="C45" s="16" t="s">
        <v>17</v>
      </c>
      <c r="D45" s="17">
        <f t="shared" si="8"/>
        <v>11.343</v>
      </c>
      <c r="E45" s="17">
        <f t="shared" si="11"/>
        <v>11.343</v>
      </c>
      <c r="F45" s="17"/>
      <c r="G45" s="17"/>
      <c r="H45" s="17"/>
      <c r="I45" s="17"/>
      <c r="J45" s="17"/>
      <c r="K45" s="17"/>
      <c r="L45" s="17"/>
      <c r="M45" s="17"/>
      <c r="N45" s="17">
        <v>0.157</v>
      </c>
      <c r="O45" s="17"/>
      <c r="P45" s="17"/>
      <c r="Q45" s="17"/>
      <c r="R45" s="17"/>
      <c r="S45" s="17"/>
      <c r="T45" s="25"/>
      <c r="U45" s="17"/>
      <c r="V45" s="17"/>
      <c r="W45" s="17"/>
      <c r="X45" s="17"/>
      <c r="Y45" s="17"/>
      <c r="Z45" s="17"/>
      <c r="AA45" s="17"/>
      <c r="AB45" s="17"/>
      <c r="AC45" s="17"/>
      <c r="AD45" s="17">
        <v>2.355</v>
      </c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>
        <v>0.157</v>
      </c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>
        <v>2.601</v>
      </c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>
        <v>3.363</v>
      </c>
      <c r="HX45" s="17"/>
      <c r="HY45" s="17"/>
      <c r="HZ45" s="17"/>
      <c r="IA45" s="17"/>
      <c r="IB45" s="17"/>
      <c r="IC45" s="17"/>
      <c r="ID45" s="17"/>
      <c r="IE45" s="17"/>
      <c r="IF45" s="17">
        <v>2.71</v>
      </c>
    </row>
    <row r="46" spans="1:240" ht="13.5" customHeight="1">
      <c r="A46" s="15" t="s">
        <v>63</v>
      </c>
      <c r="B46" s="54" t="s">
        <v>64</v>
      </c>
      <c r="C46" s="16" t="s">
        <v>40</v>
      </c>
      <c r="D46" s="17">
        <f t="shared" si="8"/>
        <v>1</v>
      </c>
      <c r="E46" s="17">
        <f t="shared" si="11"/>
        <v>1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>
        <v>1</v>
      </c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4.25" customHeight="1">
      <c r="A47" s="15"/>
      <c r="B47" s="54"/>
      <c r="C47" s="16" t="s">
        <v>17</v>
      </c>
      <c r="D47" s="17">
        <f t="shared" si="8"/>
        <v>15.83</v>
      </c>
      <c r="E47" s="17">
        <f t="shared" si="11"/>
        <v>15.83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>
        <v>15.83</v>
      </c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</row>
    <row r="48" spans="1:240" ht="13.5" customHeight="1">
      <c r="A48" s="15" t="s">
        <v>65</v>
      </c>
      <c r="B48" s="54" t="s">
        <v>66</v>
      </c>
      <c r="C48" s="16" t="s">
        <v>40</v>
      </c>
      <c r="D48" s="17">
        <f t="shared" si="8"/>
        <v>31</v>
      </c>
      <c r="E48" s="17">
        <f t="shared" si="11"/>
        <v>31</v>
      </c>
      <c r="F48" s="17"/>
      <c r="G48" s="25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/>
      <c r="V48" s="17"/>
      <c r="W48" s="17"/>
      <c r="X48" s="17"/>
      <c r="Y48" s="17"/>
      <c r="Z48" s="17"/>
      <c r="AA48" s="17"/>
      <c r="AB48" s="17"/>
      <c r="AC48" s="17"/>
      <c r="AD48" s="17">
        <v>13</v>
      </c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25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>
        <v>2</v>
      </c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>
        <v>4</v>
      </c>
      <c r="HX48" s="17"/>
      <c r="HY48" s="17"/>
      <c r="HZ48" s="17"/>
      <c r="IA48" s="17"/>
      <c r="IB48" s="17"/>
      <c r="IC48" s="17"/>
      <c r="ID48" s="17"/>
      <c r="IE48" s="17"/>
      <c r="IF48" s="17">
        <v>12</v>
      </c>
    </row>
    <row r="49" spans="1:240" ht="13.5" customHeight="1">
      <c r="A49" s="15"/>
      <c r="B49" s="54"/>
      <c r="C49" s="16" t="s">
        <v>17</v>
      </c>
      <c r="D49" s="17">
        <f t="shared" si="8"/>
        <v>34.658999999999999</v>
      </c>
      <c r="E49" s="17">
        <f t="shared" si="11"/>
        <v>34.658999999999999</v>
      </c>
      <c r="F49" s="17"/>
      <c r="G49" s="25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25"/>
      <c r="U49" s="17"/>
      <c r="V49" s="17"/>
      <c r="W49" s="17"/>
      <c r="X49" s="17"/>
      <c r="Y49" s="17"/>
      <c r="Z49" s="17"/>
      <c r="AA49" s="17"/>
      <c r="AB49" s="17"/>
      <c r="AC49" s="17"/>
      <c r="AD49" s="17">
        <v>12.08</v>
      </c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25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>
        <v>0.40799999999999997</v>
      </c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25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>
        <v>5.97</v>
      </c>
      <c r="HX49" s="17"/>
      <c r="HY49" s="17"/>
      <c r="HZ49" s="17"/>
      <c r="IA49" s="17"/>
      <c r="IB49" s="17"/>
      <c r="IC49" s="17"/>
      <c r="ID49" s="17"/>
      <c r="IE49" s="17"/>
      <c r="IF49" s="17">
        <v>16.201000000000001</v>
      </c>
    </row>
    <row r="50" spans="1:240" ht="13.5" customHeight="1">
      <c r="A50" s="15" t="s">
        <v>67</v>
      </c>
      <c r="B50" s="54" t="s">
        <v>68</v>
      </c>
      <c r="C50" s="16" t="s">
        <v>20</v>
      </c>
      <c r="D50" s="17">
        <f t="shared" si="8"/>
        <v>1.3000000000000001E-2</v>
      </c>
      <c r="E50" s="17">
        <f>SUM(G50:IF50)-F50</f>
        <v>1.3000000000000001E-2</v>
      </c>
      <c r="F50" s="17"/>
      <c r="G50" s="17"/>
      <c r="H50" s="17"/>
      <c r="I50" s="17"/>
      <c r="J50" s="17"/>
      <c r="K50" s="17"/>
      <c r="L50" s="17"/>
      <c r="M50" s="17"/>
      <c r="N50" s="17">
        <v>2E-3</v>
      </c>
      <c r="O50" s="17"/>
      <c r="P50" s="17"/>
      <c r="Q50" s="17"/>
      <c r="R50" s="17"/>
      <c r="S50" s="17">
        <v>2E-3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>
        <v>2E-3</v>
      </c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>
        <v>3.0000000000000001E-3</v>
      </c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25">
        <v>2E-3</v>
      </c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>
        <v>2E-3</v>
      </c>
      <c r="IE50" s="17"/>
      <c r="IF50" s="17"/>
    </row>
    <row r="51" spans="1:240" ht="13.5" customHeight="1">
      <c r="A51" s="15"/>
      <c r="B51" s="54"/>
      <c r="C51" s="16" t="s">
        <v>17</v>
      </c>
      <c r="D51" s="17">
        <f t="shared" si="8"/>
        <v>68.944999999999993</v>
      </c>
      <c r="E51" s="17">
        <f>SUM(G51:IF51)-F51</f>
        <v>68.944999999999993</v>
      </c>
      <c r="F51" s="17"/>
      <c r="G51" s="17"/>
      <c r="H51" s="17"/>
      <c r="I51" s="17"/>
      <c r="J51" s="17"/>
      <c r="K51" s="17"/>
      <c r="L51" s="17"/>
      <c r="M51" s="17"/>
      <c r="N51" s="17">
        <v>10.94</v>
      </c>
      <c r="O51" s="17"/>
      <c r="P51" s="17"/>
      <c r="Q51" s="17"/>
      <c r="R51" s="17"/>
      <c r="S51" s="17">
        <v>10.94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28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>
        <v>10.997999999999999</v>
      </c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>
        <v>14.186999999999999</v>
      </c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25">
        <v>10.94</v>
      </c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>
        <v>10.94</v>
      </c>
      <c r="IE51" s="17"/>
      <c r="IF51" s="17"/>
    </row>
    <row r="52" spans="1:240" ht="13.5" customHeight="1">
      <c r="A52" s="15" t="s">
        <v>69</v>
      </c>
      <c r="B52" s="54" t="s">
        <v>70</v>
      </c>
      <c r="C52" s="16" t="s">
        <v>40</v>
      </c>
      <c r="D52" s="17">
        <f t="shared" si="8"/>
        <v>10</v>
      </c>
      <c r="E52" s="17">
        <f t="shared" si="11"/>
        <v>10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>
        <v>1</v>
      </c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>
        <v>2</v>
      </c>
      <c r="EK52" s="17">
        <v>1</v>
      </c>
      <c r="EL52" s="17"/>
      <c r="EM52" s="17">
        <v>2</v>
      </c>
      <c r="EN52" s="17"/>
      <c r="EO52" s="17"/>
      <c r="EP52" s="17"/>
      <c r="EQ52" s="17">
        <v>2</v>
      </c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>
        <v>2</v>
      </c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/>
      <c r="B53" s="54"/>
      <c r="C53" s="16" t="s">
        <v>17</v>
      </c>
      <c r="D53" s="17">
        <f t="shared" si="8"/>
        <v>75.923000000000002</v>
      </c>
      <c r="E53" s="17">
        <f t="shared" si="11"/>
        <v>75.923000000000002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>
        <v>6.7389999999999999</v>
      </c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>
        <v>15.916</v>
      </c>
      <c r="EK53" s="17">
        <v>7.9560000000000004</v>
      </c>
      <c r="EL53" s="17"/>
      <c r="EM53" s="17">
        <v>15.916</v>
      </c>
      <c r="EN53" s="17"/>
      <c r="EO53" s="17"/>
      <c r="EP53" s="17"/>
      <c r="EQ53" s="17">
        <v>16.100000000000001</v>
      </c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>
        <v>13.295999999999999</v>
      </c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3.5" customHeight="1">
      <c r="A54" s="15" t="s">
        <v>71</v>
      </c>
      <c r="B54" s="53" t="s">
        <v>72</v>
      </c>
      <c r="C54" s="16" t="s">
        <v>40</v>
      </c>
      <c r="D54" s="17">
        <f t="shared" si="8"/>
        <v>0</v>
      </c>
      <c r="E54" s="17">
        <f t="shared" si="11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/>
      <c r="B55" s="53"/>
      <c r="C55" s="16" t="s">
        <v>17</v>
      </c>
      <c r="D55" s="17">
        <f t="shared" si="8"/>
        <v>0</v>
      </c>
      <c r="E55" s="17">
        <f t="shared" si="11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 t="s">
        <v>73</v>
      </c>
      <c r="B56" s="54" t="s">
        <v>74</v>
      </c>
      <c r="C56" s="16" t="s">
        <v>75</v>
      </c>
      <c r="D56" s="17">
        <f t="shared" si="8"/>
        <v>0</v>
      </c>
      <c r="E56" s="17">
        <f t="shared" si="11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/>
      <c r="B57" s="54"/>
      <c r="C57" s="16" t="s">
        <v>17</v>
      </c>
      <c r="D57" s="17">
        <f t="shared" si="8"/>
        <v>0</v>
      </c>
      <c r="E57" s="17">
        <f t="shared" si="11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 t="s">
        <v>76</v>
      </c>
      <c r="B58" s="54" t="s">
        <v>77</v>
      </c>
      <c r="C58" s="16" t="s">
        <v>40</v>
      </c>
      <c r="D58" s="17">
        <f t="shared" si="8"/>
        <v>0</v>
      </c>
      <c r="E58" s="17">
        <f t="shared" si="11"/>
        <v>0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/>
      <c r="B59" s="54"/>
      <c r="C59" s="16" t="s">
        <v>17</v>
      </c>
      <c r="D59" s="17">
        <f t="shared" si="8"/>
        <v>0</v>
      </c>
      <c r="E59" s="17">
        <f t="shared" si="11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 t="s">
        <v>78</v>
      </c>
      <c r="B60" s="54" t="s">
        <v>79</v>
      </c>
      <c r="C60" s="16" t="s">
        <v>40</v>
      </c>
      <c r="D60" s="17">
        <f t="shared" si="8"/>
        <v>0</v>
      </c>
      <c r="E60" s="17">
        <f t="shared" si="11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/>
      <c r="B61" s="54"/>
      <c r="C61" s="16" t="s">
        <v>17</v>
      </c>
      <c r="D61" s="17">
        <f t="shared" si="8"/>
        <v>0</v>
      </c>
      <c r="E61" s="17">
        <f t="shared" si="11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 t="s">
        <v>80</v>
      </c>
      <c r="B62" s="54" t="s">
        <v>81</v>
      </c>
      <c r="C62" s="16" t="s">
        <v>82</v>
      </c>
      <c r="D62" s="17">
        <f t="shared" si="8"/>
        <v>0</v>
      </c>
      <c r="E62" s="17">
        <f t="shared" si="11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/>
      <c r="B63" s="54"/>
      <c r="C63" s="16" t="s">
        <v>17</v>
      </c>
      <c r="D63" s="17">
        <f t="shared" si="8"/>
        <v>0</v>
      </c>
      <c r="E63" s="17">
        <f t="shared" si="11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 t="s">
        <v>83</v>
      </c>
      <c r="B64" s="54" t="s">
        <v>84</v>
      </c>
      <c r="C64" s="16" t="s">
        <v>75</v>
      </c>
      <c r="D64" s="17">
        <f t="shared" si="8"/>
        <v>0</v>
      </c>
      <c r="E64" s="17">
        <f t="shared" si="11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ht="13.5" customHeight="1">
      <c r="A65" s="15"/>
      <c r="B65" s="54"/>
      <c r="C65" s="16" t="s">
        <v>17</v>
      </c>
      <c r="D65" s="17">
        <f t="shared" si="8"/>
        <v>0</v>
      </c>
      <c r="E65" s="17">
        <f t="shared" si="11"/>
        <v>0</v>
      </c>
      <c r="F65" s="2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23">
        <f>E66+F66</f>
        <v>617.29700000000003</v>
      </c>
      <c r="E66" s="23">
        <f>E68+E78+E80</f>
        <v>617.29700000000003</v>
      </c>
      <c r="F66" s="23"/>
      <c r="G66" s="23">
        <f t="shared" ref="G66:BU66" si="12">G68+G78+G80</f>
        <v>0</v>
      </c>
      <c r="H66" s="23">
        <f t="shared" si="12"/>
        <v>0.94299999999999995</v>
      </c>
      <c r="I66" s="23">
        <f t="shared" si="12"/>
        <v>0</v>
      </c>
      <c r="J66" s="23">
        <f t="shared" si="12"/>
        <v>0</v>
      </c>
      <c r="K66" s="23">
        <f t="shared" si="12"/>
        <v>0</v>
      </c>
      <c r="L66" s="23">
        <f t="shared" si="12"/>
        <v>0</v>
      </c>
      <c r="M66" s="23">
        <f t="shared" si="12"/>
        <v>0</v>
      </c>
      <c r="N66" s="23">
        <f t="shared" si="12"/>
        <v>0</v>
      </c>
      <c r="O66" s="23">
        <f t="shared" si="12"/>
        <v>0</v>
      </c>
      <c r="P66" s="23">
        <f t="shared" si="12"/>
        <v>0</v>
      </c>
      <c r="Q66" s="23">
        <f t="shared" si="12"/>
        <v>0</v>
      </c>
      <c r="R66" s="23">
        <f t="shared" si="12"/>
        <v>0</v>
      </c>
      <c r="S66" s="23">
        <f t="shared" si="12"/>
        <v>3.4420000000000002</v>
      </c>
      <c r="T66" s="23">
        <f t="shared" si="12"/>
        <v>0</v>
      </c>
      <c r="U66" s="23">
        <f t="shared" si="12"/>
        <v>0</v>
      </c>
      <c r="V66" s="23">
        <f t="shared" si="12"/>
        <v>3.8120000000000003</v>
      </c>
      <c r="W66" s="23">
        <f t="shared" si="12"/>
        <v>0</v>
      </c>
      <c r="X66" s="23">
        <f t="shared" si="12"/>
        <v>0</v>
      </c>
      <c r="Y66" s="23">
        <f t="shared" si="12"/>
        <v>0.873</v>
      </c>
      <c r="Z66" s="23">
        <f t="shared" si="12"/>
        <v>0</v>
      </c>
      <c r="AA66" s="23">
        <f t="shared" si="12"/>
        <v>0</v>
      </c>
      <c r="AB66" s="23">
        <f t="shared" si="12"/>
        <v>0</v>
      </c>
      <c r="AC66" s="23">
        <f t="shared" si="12"/>
        <v>0</v>
      </c>
      <c r="AD66" s="23">
        <f t="shared" si="12"/>
        <v>0</v>
      </c>
      <c r="AE66" s="23">
        <f t="shared" si="12"/>
        <v>14.062000000000001</v>
      </c>
      <c r="AF66" s="23">
        <f t="shared" si="12"/>
        <v>19.509</v>
      </c>
      <c r="AG66" s="23">
        <f t="shared" si="12"/>
        <v>17.284000000000002</v>
      </c>
      <c r="AH66" s="23">
        <f t="shared" si="12"/>
        <v>20.091000000000001</v>
      </c>
      <c r="AI66" s="23">
        <f t="shared" si="12"/>
        <v>0</v>
      </c>
      <c r="AJ66" s="23">
        <f t="shared" si="12"/>
        <v>0</v>
      </c>
      <c r="AK66" s="23">
        <f t="shared" si="12"/>
        <v>14.473000000000001</v>
      </c>
      <c r="AL66" s="23">
        <f t="shared" si="12"/>
        <v>0</v>
      </c>
      <c r="AM66" s="23">
        <f t="shared" si="12"/>
        <v>18.251000000000001</v>
      </c>
      <c r="AN66" s="23">
        <f t="shared" si="12"/>
        <v>0</v>
      </c>
      <c r="AO66" s="23">
        <f t="shared" si="12"/>
        <v>0</v>
      </c>
      <c r="AP66" s="23">
        <f t="shared" si="12"/>
        <v>0</v>
      </c>
      <c r="AQ66" s="23">
        <f t="shared" si="12"/>
        <v>0</v>
      </c>
      <c r="AR66" s="23">
        <f t="shared" si="12"/>
        <v>0</v>
      </c>
      <c r="AS66" s="23">
        <f t="shared" si="12"/>
        <v>0</v>
      </c>
      <c r="AT66" s="23">
        <f t="shared" si="12"/>
        <v>15.507</v>
      </c>
      <c r="AU66" s="23">
        <f t="shared" si="12"/>
        <v>24.506</v>
      </c>
      <c r="AV66" s="23">
        <f t="shared" si="12"/>
        <v>0</v>
      </c>
      <c r="AW66" s="23">
        <f t="shared" si="12"/>
        <v>0</v>
      </c>
      <c r="AX66" s="23">
        <f t="shared" si="12"/>
        <v>0</v>
      </c>
      <c r="AY66" s="23">
        <f t="shared" si="12"/>
        <v>0</v>
      </c>
      <c r="AZ66" s="23">
        <f t="shared" si="12"/>
        <v>2.0409999999999999</v>
      </c>
      <c r="BA66" s="23">
        <f t="shared" si="12"/>
        <v>0</v>
      </c>
      <c r="BB66" s="23">
        <f t="shared" si="12"/>
        <v>1.6830000000000001</v>
      </c>
      <c r="BC66" s="23">
        <f t="shared" si="12"/>
        <v>18.097999999999999</v>
      </c>
      <c r="BD66" s="23">
        <f t="shared" si="12"/>
        <v>0</v>
      </c>
      <c r="BE66" s="23">
        <f t="shared" si="12"/>
        <v>0</v>
      </c>
      <c r="BF66" s="23">
        <f>BF68+BF78+BF80</f>
        <v>0</v>
      </c>
      <c r="BG66" s="23">
        <f t="shared" si="12"/>
        <v>16.222999999999999</v>
      </c>
      <c r="BH66" s="23">
        <f t="shared" si="12"/>
        <v>0</v>
      </c>
      <c r="BI66" s="23">
        <f t="shared" si="12"/>
        <v>0</v>
      </c>
      <c r="BJ66" s="23">
        <f t="shared" si="12"/>
        <v>0</v>
      </c>
      <c r="BK66" s="23">
        <f t="shared" si="12"/>
        <v>0</v>
      </c>
      <c r="BL66" s="23">
        <f t="shared" si="12"/>
        <v>0</v>
      </c>
      <c r="BM66" s="23">
        <f t="shared" si="12"/>
        <v>1.6819999999999999</v>
      </c>
      <c r="BN66" s="23">
        <f t="shared" si="12"/>
        <v>0</v>
      </c>
      <c r="BO66" s="23">
        <f t="shared" si="12"/>
        <v>0</v>
      </c>
      <c r="BP66" s="23">
        <f t="shared" si="12"/>
        <v>0</v>
      </c>
      <c r="BQ66" s="23">
        <f t="shared" si="12"/>
        <v>0</v>
      </c>
      <c r="BR66" s="23">
        <f t="shared" si="12"/>
        <v>0</v>
      </c>
      <c r="BS66" s="23">
        <f t="shared" si="12"/>
        <v>0</v>
      </c>
      <c r="BT66" s="23">
        <f t="shared" si="12"/>
        <v>2.7610000000000001</v>
      </c>
      <c r="BU66" s="23">
        <f t="shared" si="12"/>
        <v>0</v>
      </c>
      <c r="BV66" s="23">
        <f t="shared" ref="BV66:EG66" si="13">BV68+BV78+BV80</f>
        <v>0</v>
      </c>
      <c r="BW66" s="23">
        <f t="shared" si="13"/>
        <v>0</v>
      </c>
      <c r="BX66" s="23">
        <f t="shared" si="13"/>
        <v>0</v>
      </c>
      <c r="BY66" s="23">
        <f t="shared" si="13"/>
        <v>0</v>
      </c>
      <c r="BZ66" s="23">
        <f t="shared" si="13"/>
        <v>0</v>
      </c>
      <c r="CA66" s="23">
        <f t="shared" si="13"/>
        <v>9.5380000000000003</v>
      </c>
      <c r="CB66" s="23">
        <f t="shared" si="13"/>
        <v>14.443000000000001</v>
      </c>
      <c r="CC66" s="23">
        <f t="shared" si="13"/>
        <v>0</v>
      </c>
      <c r="CD66" s="23">
        <f t="shared" si="13"/>
        <v>0</v>
      </c>
      <c r="CE66" s="23">
        <f t="shared" si="13"/>
        <v>0</v>
      </c>
      <c r="CF66" s="23">
        <f t="shared" si="13"/>
        <v>0</v>
      </c>
      <c r="CG66" s="23">
        <f t="shared" si="13"/>
        <v>0</v>
      </c>
      <c r="CH66" s="23">
        <f t="shared" si="13"/>
        <v>0</v>
      </c>
      <c r="CI66" s="23">
        <f t="shared" si="13"/>
        <v>0</v>
      </c>
      <c r="CJ66" s="23">
        <f t="shared" si="13"/>
        <v>0</v>
      </c>
      <c r="CK66" s="23">
        <f t="shared" si="13"/>
        <v>0</v>
      </c>
      <c r="CL66" s="23">
        <f t="shared" si="13"/>
        <v>3.3650000000000002</v>
      </c>
      <c r="CM66" s="23">
        <f t="shared" si="13"/>
        <v>0</v>
      </c>
      <c r="CN66" s="23">
        <f t="shared" si="13"/>
        <v>3.62</v>
      </c>
      <c r="CO66" s="23">
        <f t="shared" si="13"/>
        <v>0</v>
      </c>
      <c r="CP66" s="23">
        <f t="shared" si="13"/>
        <v>18.75</v>
      </c>
      <c r="CQ66" s="23">
        <f t="shared" si="13"/>
        <v>15.344999999999999</v>
      </c>
      <c r="CR66" s="23">
        <f t="shared" si="13"/>
        <v>14.929</v>
      </c>
      <c r="CS66" s="23">
        <f t="shared" si="13"/>
        <v>0</v>
      </c>
      <c r="CT66" s="23">
        <f t="shared" si="13"/>
        <v>0</v>
      </c>
      <c r="CU66" s="23">
        <f t="shared" si="13"/>
        <v>0</v>
      </c>
      <c r="CV66" s="23">
        <f t="shared" si="13"/>
        <v>0</v>
      </c>
      <c r="CW66" s="23">
        <f t="shared" si="13"/>
        <v>0</v>
      </c>
      <c r="CX66" s="23">
        <f t="shared" si="13"/>
        <v>0</v>
      </c>
      <c r="CY66" s="23">
        <f t="shared" si="13"/>
        <v>18.759999999999998</v>
      </c>
      <c r="CZ66" s="23">
        <f t="shared" si="13"/>
        <v>0</v>
      </c>
      <c r="DA66" s="23">
        <f t="shared" si="13"/>
        <v>0</v>
      </c>
      <c r="DB66" s="23">
        <f t="shared" si="13"/>
        <v>0</v>
      </c>
      <c r="DC66" s="23">
        <f t="shared" si="13"/>
        <v>0</v>
      </c>
      <c r="DD66" s="23">
        <f t="shared" si="13"/>
        <v>0</v>
      </c>
      <c r="DE66" s="23">
        <f t="shared" si="13"/>
        <v>0</v>
      </c>
      <c r="DF66" s="23">
        <f t="shared" si="13"/>
        <v>0</v>
      </c>
      <c r="DG66" s="23">
        <f t="shared" si="13"/>
        <v>0</v>
      </c>
      <c r="DH66" s="23">
        <f t="shared" si="13"/>
        <v>0</v>
      </c>
      <c r="DI66" s="23">
        <f t="shared" si="13"/>
        <v>0</v>
      </c>
      <c r="DJ66" s="23">
        <f t="shared" si="13"/>
        <v>0</v>
      </c>
      <c r="DK66" s="23">
        <f t="shared" si="13"/>
        <v>0</v>
      </c>
      <c r="DL66" s="23">
        <f t="shared" si="13"/>
        <v>15.216999999999999</v>
      </c>
      <c r="DM66" s="23">
        <f t="shared" si="13"/>
        <v>0</v>
      </c>
      <c r="DN66" s="23">
        <f t="shared" si="13"/>
        <v>0</v>
      </c>
      <c r="DO66" s="23">
        <f t="shared" si="13"/>
        <v>7.6970000000000001</v>
      </c>
      <c r="DP66" s="23">
        <f t="shared" si="13"/>
        <v>0</v>
      </c>
      <c r="DQ66" s="23">
        <f t="shared" si="13"/>
        <v>0</v>
      </c>
      <c r="DR66" s="23">
        <f t="shared" si="13"/>
        <v>0</v>
      </c>
      <c r="DS66" s="23">
        <f t="shared" si="13"/>
        <v>0</v>
      </c>
      <c r="DT66" s="23">
        <f t="shared" si="13"/>
        <v>0</v>
      </c>
      <c r="DU66" s="23">
        <f t="shared" si="13"/>
        <v>0</v>
      </c>
      <c r="DV66" s="23">
        <f t="shared" si="13"/>
        <v>1.841</v>
      </c>
      <c r="DW66" s="23">
        <f t="shared" si="13"/>
        <v>0</v>
      </c>
      <c r="DX66" s="23">
        <f t="shared" si="13"/>
        <v>0</v>
      </c>
      <c r="DY66" s="23">
        <f>DY68+DY78+DY80</f>
        <v>10.222999999999999</v>
      </c>
      <c r="DZ66" s="23">
        <f t="shared" si="13"/>
        <v>0</v>
      </c>
      <c r="EA66" s="23">
        <f t="shared" si="13"/>
        <v>0</v>
      </c>
      <c r="EB66" s="23">
        <f t="shared" si="13"/>
        <v>0</v>
      </c>
      <c r="EC66" s="23">
        <f t="shared" si="13"/>
        <v>0</v>
      </c>
      <c r="ED66" s="23">
        <f t="shared" si="13"/>
        <v>0</v>
      </c>
      <c r="EE66" s="23">
        <f t="shared" si="13"/>
        <v>0</v>
      </c>
      <c r="EF66" s="23">
        <f t="shared" si="13"/>
        <v>0</v>
      </c>
      <c r="EG66" s="23">
        <f t="shared" si="13"/>
        <v>0</v>
      </c>
      <c r="EH66" s="23">
        <f t="shared" ref="EH66:GV66" si="14">EH68+EH78+EH80</f>
        <v>0</v>
      </c>
      <c r="EI66" s="23">
        <f t="shared" si="14"/>
        <v>0</v>
      </c>
      <c r="EJ66" s="23">
        <f t="shared" si="14"/>
        <v>0</v>
      </c>
      <c r="EK66" s="23">
        <f t="shared" si="14"/>
        <v>0</v>
      </c>
      <c r="EL66" s="23">
        <f t="shared" si="14"/>
        <v>0</v>
      </c>
      <c r="EM66" s="23">
        <f t="shared" si="14"/>
        <v>0</v>
      </c>
      <c r="EN66" s="23">
        <f t="shared" si="14"/>
        <v>22.637999999999998</v>
      </c>
      <c r="EO66" s="23">
        <f t="shared" si="14"/>
        <v>0</v>
      </c>
      <c r="EP66" s="23">
        <f t="shared" si="14"/>
        <v>0</v>
      </c>
      <c r="EQ66" s="23">
        <f t="shared" si="14"/>
        <v>0</v>
      </c>
      <c r="ER66" s="23">
        <f t="shared" si="14"/>
        <v>1.2629999999999999</v>
      </c>
      <c r="ES66" s="23">
        <f t="shared" si="14"/>
        <v>0</v>
      </c>
      <c r="ET66" s="23">
        <f t="shared" si="14"/>
        <v>0</v>
      </c>
      <c r="EU66" s="23">
        <f t="shared" si="14"/>
        <v>0</v>
      </c>
      <c r="EV66" s="23">
        <f t="shared" si="14"/>
        <v>0</v>
      </c>
      <c r="EW66" s="23">
        <f t="shared" si="14"/>
        <v>1.1019999999999999</v>
      </c>
      <c r="EX66" s="23">
        <f t="shared" si="14"/>
        <v>0</v>
      </c>
      <c r="EY66" s="23">
        <f t="shared" si="14"/>
        <v>0</v>
      </c>
      <c r="EZ66" s="23">
        <f t="shared" si="14"/>
        <v>0</v>
      </c>
      <c r="FA66" s="23">
        <f t="shared" si="14"/>
        <v>1.841</v>
      </c>
      <c r="FB66" s="23">
        <f t="shared" si="14"/>
        <v>0</v>
      </c>
      <c r="FC66" s="23">
        <f t="shared" si="14"/>
        <v>0.68100000000000005</v>
      </c>
      <c r="FD66" s="23">
        <f t="shared" si="14"/>
        <v>0</v>
      </c>
      <c r="FE66" s="23">
        <f t="shared" si="14"/>
        <v>0</v>
      </c>
      <c r="FF66" s="23">
        <f t="shared" si="14"/>
        <v>0</v>
      </c>
      <c r="FG66" s="23">
        <f t="shared" si="14"/>
        <v>3.3650000000000002</v>
      </c>
      <c r="FH66" s="23">
        <f t="shared" si="14"/>
        <v>0</v>
      </c>
      <c r="FI66" s="23">
        <f t="shared" si="14"/>
        <v>0</v>
      </c>
      <c r="FJ66" s="23">
        <f t="shared" si="14"/>
        <v>0</v>
      </c>
      <c r="FK66" s="23">
        <f t="shared" si="14"/>
        <v>0</v>
      </c>
      <c r="FL66" s="23">
        <f t="shared" si="14"/>
        <v>30.085000000000001</v>
      </c>
      <c r="FM66" s="23">
        <f t="shared" si="14"/>
        <v>8.8089999999999993</v>
      </c>
      <c r="FN66" s="23">
        <f t="shared" si="14"/>
        <v>1.601</v>
      </c>
      <c r="FO66" s="23">
        <f t="shared" si="14"/>
        <v>9.702</v>
      </c>
      <c r="FP66" s="23">
        <f t="shared" si="14"/>
        <v>0</v>
      </c>
      <c r="FQ66" s="23">
        <f t="shared" si="14"/>
        <v>0</v>
      </c>
      <c r="FR66" s="23">
        <f t="shared" si="14"/>
        <v>0</v>
      </c>
      <c r="FS66" s="23">
        <f t="shared" si="14"/>
        <v>0</v>
      </c>
      <c r="FT66" s="23">
        <f t="shared" si="14"/>
        <v>0</v>
      </c>
      <c r="FU66" s="23">
        <f t="shared" si="14"/>
        <v>0</v>
      </c>
      <c r="FV66" s="23">
        <f t="shared" si="14"/>
        <v>0</v>
      </c>
      <c r="FW66" s="23">
        <f t="shared" si="14"/>
        <v>0</v>
      </c>
      <c r="FX66" s="23">
        <f t="shared" si="14"/>
        <v>0</v>
      </c>
      <c r="FY66" s="23">
        <f t="shared" si="14"/>
        <v>26.315000000000001</v>
      </c>
      <c r="FZ66" s="23">
        <f t="shared" si="14"/>
        <v>0</v>
      </c>
      <c r="GA66" s="23">
        <f t="shared" si="14"/>
        <v>21.164999999999999</v>
      </c>
      <c r="GB66" s="23">
        <f t="shared" si="14"/>
        <v>0</v>
      </c>
      <c r="GC66" s="23">
        <f t="shared" si="14"/>
        <v>0</v>
      </c>
      <c r="GD66" s="23">
        <f t="shared" si="14"/>
        <v>0</v>
      </c>
      <c r="GE66" s="23">
        <f t="shared" si="14"/>
        <v>0</v>
      </c>
      <c r="GF66" s="23">
        <f t="shared" si="14"/>
        <v>0</v>
      </c>
      <c r="GG66" s="23">
        <f t="shared" si="14"/>
        <v>0</v>
      </c>
      <c r="GH66" s="23">
        <f t="shared" si="14"/>
        <v>0</v>
      </c>
      <c r="GI66" s="23">
        <f t="shared" si="14"/>
        <v>0</v>
      </c>
      <c r="GJ66" s="23">
        <f t="shared" si="14"/>
        <v>3.68</v>
      </c>
      <c r="GK66" s="23">
        <f t="shared" si="14"/>
        <v>0</v>
      </c>
      <c r="GL66" s="23">
        <f t="shared" si="14"/>
        <v>0</v>
      </c>
      <c r="GM66" s="23">
        <f t="shared" si="14"/>
        <v>0</v>
      </c>
      <c r="GN66" s="23">
        <f t="shared" si="14"/>
        <v>0</v>
      </c>
      <c r="GO66" s="23">
        <f t="shared" si="14"/>
        <v>0</v>
      </c>
      <c r="GP66" s="23">
        <f t="shared" si="14"/>
        <v>0</v>
      </c>
      <c r="GQ66" s="23">
        <f t="shared" si="14"/>
        <v>0</v>
      </c>
      <c r="GR66" s="23">
        <f t="shared" si="14"/>
        <v>0</v>
      </c>
      <c r="GS66" s="23">
        <f t="shared" si="14"/>
        <v>0</v>
      </c>
      <c r="GT66" s="23">
        <f t="shared" si="14"/>
        <v>0</v>
      </c>
      <c r="GU66" s="23">
        <f t="shared" si="14"/>
        <v>0</v>
      </c>
      <c r="GV66" s="23">
        <f t="shared" si="14"/>
        <v>0</v>
      </c>
      <c r="GW66" s="23">
        <f t="shared" ref="GW66:IF66" si="15">GW68+GW78+GW80</f>
        <v>0</v>
      </c>
      <c r="GX66" s="23">
        <f t="shared" si="15"/>
        <v>0</v>
      </c>
      <c r="GY66" s="23">
        <f t="shared" si="15"/>
        <v>0</v>
      </c>
      <c r="GZ66" s="23">
        <f t="shared" si="15"/>
        <v>12.752000000000001</v>
      </c>
      <c r="HA66" s="23">
        <f t="shared" si="15"/>
        <v>0</v>
      </c>
      <c r="HB66" s="23">
        <f t="shared" si="15"/>
        <v>0</v>
      </c>
      <c r="HC66" s="23">
        <f t="shared" si="15"/>
        <v>0</v>
      </c>
      <c r="HD66" s="23">
        <f t="shared" si="15"/>
        <v>0</v>
      </c>
      <c r="HE66" s="23">
        <f t="shared" si="15"/>
        <v>0</v>
      </c>
      <c r="HF66" s="23">
        <f t="shared" si="15"/>
        <v>0</v>
      </c>
      <c r="HG66" s="23">
        <f t="shared" si="15"/>
        <v>14.280000000000001</v>
      </c>
      <c r="HH66" s="23">
        <f t="shared" si="15"/>
        <v>0</v>
      </c>
      <c r="HI66" s="23">
        <f t="shared" si="15"/>
        <v>0</v>
      </c>
      <c r="HJ66" s="23">
        <f t="shared" si="15"/>
        <v>0</v>
      </c>
      <c r="HK66" s="23">
        <f t="shared" si="15"/>
        <v>0</v>
      </c>
      <c r="HL66" s="23">
        <f t="shared" si="15"/>
        <v>0</v>
      </c>
      <c r="HM66" s="23">
        <f t="shared" si="15"/>
        <v>0</v>
      </c>
      <c r="HN66" s="23">
        <f t="shared" si="15"/>
        <v>0</v>
      </c>
      <c r="HO66" s="23">
        <f t="shared" si="15"/>
        <v>123.36800000000001</v>
      </c>
      <c r="HP66" s="23">
        <f t="shared" si="15"/>
        <v>0</v>
      </c>
      <c r="HQ66" s="23">
        <f t="shared" si="15"/>
        <v>0</v>
      </c>
      <c r="HR66" s="23">
        <f t="shared" si="15"/>
        <v>0</v>
      </c>
      <c r="HS66" s="23">
        <f t="shared" si="15"/>
        <v>0</v>
      </c>
      <c r="HT66" s="23">
        <f t="shared" si="15"/>
        <v>0</v>
      </c>
      <c r="HU66" s="23">
        <f t="shared" si="15"/>
        <v>0</v>
      </c>
      <c r="HV66" s="23">
        <f t="shared" si="15"/>
        <v>0</v>
      </c>
      <c r="HW66" s="23">
        <f t="shared" si="15"/>
        <v>0</v>
      </c>
      <c r="HX66" s="23">
        <f t="shared" si="15"/>
        <v>2.456</v>
      </c>
      <c r="HY66" s="23">
        <f t="shared" si="15"/>
        <v>0</v>
      </c>
      <c r="HZ66" s="23">
        <f t="shared" si="15"/>
        <v>0</v>
      </c>
      <c r="IA66" s="23">
        <f t="shared" si="15"/>
        <v>0</v>
      </c>
      <c r="IB66" s="23">
        <f t="shared" si="15"/>
        <v>0</v>
      </c>
      <c r="IC66" s="23">
        <f t="shared" si="15"/>
        <v>0</v>
      </c>
      <c r="ID66" s="23">
        <f t="shared" si="15"/>
        <v>0</v>
      </c>
      <c r="IE66" s="23">
        <f t="shared" si="15"/>
        <v>3.2250000000000001</v>
      </c>
      <c r="IF66" s="23">
        <f t="shared" si="15"/>
        <v>0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24">
        <f>E67+F67</f>
        <v>0.48800000000000016</v>
      </c>
      <c r="E67" s="24">
        <f>E69+E71+E73+E75</f>
        <v>0.48800000000000016</v>
      </c>
      <c r="F67" s="24"/>
      <c r="G67" s="24">
        <f t="shared" ref="G67:BU68" si="16">G69+G71+G73+G75</f>
        <v>0</v>
      </c>
      <c r="H67" s="24">
        <f t="shared" si="16"/>
        <v>0</v>
      </c>
      <c r="I67" s="24">
        <f t="shared" si="16"/>
        <v>0</v>
      </c>
      <c r="J67" s="24">
        <f t="shared" si="16"/>
        <v>0</v>
      </c>
      <c r="K67" s="24">
        <f t="shared" si="16"/>
        <v>0</v>
      </c>
      <c r="L67" s="24">
        <f t="shared" si="16"/>
        <v>0</v>
      </c>
      <c r="M67" s="24">
        <f t="shared" si="16"/>
        <v>0</v>
      </c>
      <c r="N67" s="24">
        <f t="shared" si="16"/>
        <v>0</v>
      </c>
      <c r="O67" s="24">
        <f t="shared" si="16"/>
        <v>0</v>
      </c>
      <c r="P67" s="24">
        <f t="shared" si="16"/>
        <v>0</v>
      </c>
      <c r="Q67" s="24">
        <f t="shared" si="16"/>
        <v>0</v>
      </c>
      <c r="R67" s="24">
        <f t="shared" si="16"/>
        <v>0</v>
      </c>
      <c r="S67" s="24">
        <f t="shared" si="16"/>
        <v>3.0000000000000001E-3</v>
      </c>
      <c r="T67" s="24">
        <f t="shared" si="16"/>
        <v>0</v>
      </c>
      <c r="U67" s="24">
        <f t="shared" si="16"/>
        <v>0</v>
      </c>
      <c r="V67" s="24">
        <f t="shared" si="16"/>
        <v>3.0000000000000001E-3</v>
      </c>
      <c r="W67" s="24">
        <f t="shared" si="16"/>
        <v>0</v>
      </c>
      <c r="X67" s="24">
        <f t="shared" si="16"/>
        <v>0</v>
      </c>
      <c r="Y67" s="24">
        <f t="shared" si="16"/>
        <v>0</v>
      </c>
      <c r="Z67" s="24">
        <f t="shared" si="16"/>
        <v>0</v>
      </c>
      <c r="AA67" s="24">
        <f t="shared" si="16"/>
        <v>0</v>
      </c>
      <c r="AB67" s="24">
        <f t="shared" si="16"/>
        <v>0</v>
      </c>
      <c r="AC67" s="24">
        <f>AC69+AC71+AC73+AC75</f>
        <v>0</v>
      </c>
      <c r="AD67" s="24">
        <f t="shared" si="16"/>
        <v>0</v>
      </c>
      <c r="AE67" s="24">
        <f t="shared" si="16"/>
        <v>1.0999999999999999E-2</v>
      </c>
      <c r="AF67" s="24">
        <f t="shared" si="16"/>
        <v>1.6E-2</v>
      </c>
      <c r="AG67" s="24">
        <f t="shared" si="16"/>
        <v>1.2E-2</v>
      </c>
      <c r="AH67" s="24">
        <f t="shared" si="16"/>
        <v>1.3000000000000001E-2</v>
      </c>
      <c r="AI67" s="24">
        <f t="shared" si="16"/>
        <v>0</v>
      </c>
      <c r="AJ67" s="24">
        <f t="shared" si="16"/>
        <v>0</v>
      </c>
      <c r="AK67" s="24">
        <f t="shared" si="16"/>
        <v>8.0000000000000002E-3</v>
      </c>
      <c r="AL67" s="24">
        <f t="shared" si="16"/>
        <v>0</v>
      </c>
      <c r="AM67" s="24">
        <f t="shared" si="16"/>
        <v>1.3000000000000001E-2</v>
      </c>
      <c r="AN67" s="24">
        <f t="shared" si="16"/>
        <v>0</v>
      </c>
      <c r="AO67" s="24">
        <f t="shared" si="16"/>
        <v>0</v>
      </c>
      <c r="AP67" s="24">
        <f t="shared" si="16"/>
        <v>0</v>
      </c>
      <c r="AQ67" s="24">
        <f t="shared" si="16"/>
        <v>0</v>
      </c>
      <c r="AR67" s="24">
        <f t="shared" si="16"/>
        <v>0</v>
      </c>
      <c r="AS67" s="24">
        <f t="shared" si="16"/>
        <v>0</v>
      </c>
      <c r="AT67" s="24">
        <f t="shared" si="16"/>
        <v>0.01</v>
      </c>
      <c r="AU67" s="24">
        <f t="shared" si="16"/>
        <v>1.8000000000000002E-2</v>
      </c>
      <c r="AV67" s="24">
        <f t="shared" si="16"/>
        <v>0</v>
      </c>
      <c r="AW67" s="24">
        <f t="shared" si="16"/>
        <v>0</v>
      </c>
      <c r="AX67" s="24">
        <f t="shared" si="16"/>
        <v>0</v>
      </c>
      <c r="AY67" s="24">
        <f t="shared" si="16"/>
        <v>0</v>
      </c>
      <c r="AZ67" s="24">
        <f t="shared" si="16"/>
        <v>1E-3</v>
      </c>
      <c r="BA67" s="24">
        <f t="shared" si="16"/>
        <v>0</v>
      </c>
      <c r="BB67" s="24">
        <f t="shared" si="16"/>
        <v>2E-3</v>
      </c>
      <c r="BC67" s="24">
        <f t="shared" si="16"/>
        <v>1.3000000000000001E-2</v>
      </c>
      <c r="BD67" s="24">
        <f t="shared" si="16"/>
        <v>0</v>
      </c>
      <c r="BE67" s="24">
        <f t="shared" si="16"/>
        <v>0</v>
      </c>
      <c r="BF67" s="24">
        <f>BF69+BF71+BF73+BF75</f>
        <v>0</v>
      </c>
      <c r="BG67" s="24">
        <f t="shared" si="16"/>
        <v>0.01</v>
      </c>
      <c r="BH67" s="24">
        <f t="shared" si="16"/>
        <v>0</v>
      </c>
      <c r="BI67" s="24">
        <f t="shared" si="16"/>
        <v>0</v>
      </c>
      <c r="BJ67" s="24">
        <f t="shared" si="16"/>
        <v>0</v>
      </c>
      <c r="BK67" s="24">
        <f t="shared" si="16"/>
        <v>0</v>
      </c>
      <c r="BL67" s="24">
        <f t="shared" si="16"/>
        <v>0</v>
      </c>
      <c r="BM67" s="24">
        <f t="shared" si="16"/>
        <v>2E-3</v>
      </c>
      <c r="BN67" s="24">
        <f t="shared" si="16"/>
        <v>0</v>
      </c>
      <c r="BO67" s="24">
        <f t="shared" si="16"/>
        <v>0</v>
      </c>
      <c r="BP67" s="24">
        <f t="shared" si="16"/>
        <v>0</v>
      </c>
      <c r="BQ67" s="24">
        <f t="shared" si="16"/>
        <v>0</v>
      </c>
      <c r="BR67" s="24">
        <f t="shared" si="16"/>
        <v>0</v>
      </c>
      <c r="BS67" s="24">
        <f t="shared" si="16"/>
        <v>0</v>
      </c>
      <c r="BT67" s="24">
        <f t="shared" si="16"/>
        <v>3.0000000000000001E-3</v>
      </c>
      <c r="BU67" s="24">
        <f t="shared" si="16"/>
        <v>0</v>
      </c>
      <c r="BV67" s="24">
        <f t="shared" ref="BV67:EG68" si="17">BV69+BV71+BV73+BV75</f>
        <v>0</v>
      </c>
      <c r="BW67" s="24">
        <f t="shared" si="17"/>
        <v>0</v>
      </c>
      <c r="BX67" s="24">
        <f t="shared" si="17"/>
        <v>0</v>
      </c>
      <c r="BY67" s="24">
        <f t="shared" si="17"/>
        <v>0</v>
      </c>
      <c r="BZ67" s="24">
        <f t="shared" si="17"/>
        <v>0</v>
      </c>
      <c r="CA67" s="24">
        <f t="shared" si="17"/>
        <v>9.0000000000000011E-3</v>
      </c>
      <c r="CB67" s="24">
        <f t="shared" si="17"/>
        <v>1.2E-2</v>
      </c>
      <c r="CC67" s="24">
        <f t="shared" si="17"/>
        <v>0</v>
      </c>
      <c r="CD67" s="24">
        <f t="shared" si="17"/>
        <v>0</v>
      </c>
      <c r="CE67" s="24">
        <f t="shared" si="17"/>
        <v>0</v>
      </c>
      <c r="CF67" s="24">
        <f t="shared" si="17"/>
        <v>0</v>
      </c>
      <c r="CG67" s="24">
        <f t="shared" si="17"/>
        <v>0</v>
      </c>
      <c r="CH67" s="24">
        <f t="shared" si="17"/>
        <v>0</v>
      </c>
      <c r="CI67" s="24">
        <f t="shared" si="17"/>
        <v>0</v>
      </c>
      <c r="CJ67" s="24">
        <f t="shared" si="17"/>
        <v>0</v>
      </c>
      <c r="CK67" s="24">
        <f t="shared" si="17"/>
        <v>0</v>
      </c>
      <c r="CL67" s="24">
        <f t="shared" si="17"/>
        <v>4.0000000000000001E-3</v>
      </c>
      <c r="CM67" s="24">
        <f t="shared" si="17"/>
        <v>0</v>
      </c>
      <c r="CN67" s="24">
        <f t="shared" si="17"/>
        <v>2E-3</v>
      </c>
      <c r="CO67" s="24">
        <f t="shared" si="17"/>
        <v>0</v>
      </c>
      <c r="CP67" s="24">
        <f t="shared" si="17"/>
        <v>1.3000000000000001E-2</v>
      </c>
      <c r="CQ67" s="24">
        <f t="shared" si="17"/>
        <v>0.01</v>
      </c>
      <c r="CR67" s="24">
        <f t="shared" si="17"/>
        <v>1.0999999999999999E-2</v>
      </c>
      <c r="CS67" s="24">
        <f t="shared" si="17"/>
        <v>0</v>
      </c>
      <c r="CT67" s="24">
        <f t="shared" si="17"/>
        <v>0</v>
      </c>
      <c r="CU67" s="24">
        <f t="shared" si="17"/>
        <v>0</v>
      </c>
      <c r="CV67" s="24">
        <f t="shared" si="17"/>
        <v>0</v>
      </c>
      <c r="CW67" s="24">
        <f t="shared" si="17"/>
        <v>0</v>
      </c>
      <c r="CX67" s="24">
        <f t="shared" si="17"/>
        <v>0</v>
      </c>
      <c r="CY67" s="24">
        <f t="shared" si="17"/>
        <v>1.4999999999999999E-2</v>
      </c>
      <c r="CZ67" s="24">
        <f t="shared" si="17"/>
        <v>0</v>
      </c>
      <c r="DA67" s="24">
        <f t="shared" si="17"/>
        <v>0</v>
      </c>
      <c r="DB67" s="24">
        <f t="shared" si="17"/>
        <v>0</v>
      </c>
      <c r="DC67" s="24">
        <f t="shared" si="17"/>
        <v>0</v>
      </c>
      <c r="DD67" s="24">
        <f t="shared" si="17"/>
        <v>0</v>
      </c>
      <c r="DE67" s="24">
        <f t="shared" si="17"/>
        <v>0</v>
      </c>
      <c r="DF67" s="24">
        <f t="shared" si="17"/>
        <v>0</v>
      </c>
      <c r="DG67" s="24">
        <f t="shared" si="17"/>
        <v>0</v>
      </c>
      <c r="DH67" s="24">
        <f t="shared" si="17"/>
        <v>0</v>
      </c>
      <c r="DI67" s="24">
        <f t="shared" si="17"/>
        <v>0</v>
      </c>
      <c r="DJ67" s="24">
        <f t="shared" si="17"/>
        <v>0</v>
      </c>
      <c r="DK67" s="24">
        <f t="shared" si="17"/>
        <v>0</v>
      </c>
      <c r="DL67" s="24">
        <f t="shared" si="17"/>
        <v>1.4999999999999999E-2</v>
      </c>
      <c r="DM67" s="24">
        <f t="shared" si="17"/>
        <v>0</v>
      </c>
      <c r="DN67" s="24">
        <f t="shared" si="17"/>
        <v>0</v>
      </c>
      <c r="DO67" s="24">
        <f t="shared" si="17"/>
        <v>1.2E-2</v>
      </c>
      <c r="DP67" s="24">
        <f t="shared" si="17"/>
        <v>0</v>
      </c>
      <c r="DQ67" s="24">
        <f t="shared" si="17"/>
        <v>0</v>
      </c>
      <c r="DR67" s="24">
        <f t="shared" si="17"/>
        <v>0</v>
      </c>
      <c r="DS67" s="24">
        <f t="shared" si="17"/>
        <v>0</v>
      </c>
      <c r="DT67" s="24">
        <f t="shared" si="17"/>
        <v>0</v>
      </c>
      <c r="DU67" s="24">
        <f t="shared" si="17"/>
        <v>0</v>
      </c>
      <c r="DV67" s="24">
        <f t="shared" si="17"/>
        <v>2E-3</v>
      </c>
      <c r="DW67" s="24">
        <f t="shared" si="17"/>
        <v>0</v>
      </c>
      <c r="DX67" s="24">
        <f t="shared" si="17"/>
        <v>0</v>
      </c>
      <c r="DY67" s="24">
        <f>DY69+DY71+DY73+DY75</f>
        <v>0.01</v>
      </c>
      <c r="DZ67" s="24">
        <f t="shared" si="17"/>
        <v>0</v>
      </c>
      <c r="EA67" s="24">
        <f t="shared" si="17"/>
        <v>0</v>
      </c>
      <c r="EB67" s="24">
        <f t="shared" si="17"/>
        <v>0</v>
      </c>
      <c r="EC67" s="24">
        <f t="shared" si="17"/>
        <v>0</v>
      </c>
      <c r="ED67" s="24">
        <f t="shared" si="17"/>
        <v>0</v>
      </c>
      <c r="EE67" s="24">
        <f t="shared" si="17"/>
        <v>0</v>
      </c>
      <c r="EF67" s="24">
        <f t="shared" si="17"/>
        <v>0</v>
      </c>
      <c r="EG67" s="24">
        <f t="shared" si="17"/>
        <v>0</v>
      </c>
      <c r="EH67" s="24">
        <f t="shared" ref="EH67:GV68" si="18">EH69+EH71+EH73+EH75</f>
        <v>0</v>
      </c>
      <c r="EI67" s="24">
        <f t="shared" si="18"/>
        <v>0</v>
      </c>
      <c r="EJ67" s="24">
        <f t="shared" si="18"/>
        <v>0</v>
      </c>
      <c r="EK67" s="24">
        <f t="shared" si="18"/>
        <v>0</v>
      </c>
      <c r="EL67" s="24">
        <f t="shared" si="18"/>
        <v>0</v>
      </c>
      <c r="EM67" s="24">
        <f t="shared" si="18"/>
        <v>0</v>
      </c>
      <c r="EN67" s="24">
        <f t="shared" si="18"/>
        <v>1.6E-2</v>
      </c>
      <c r="EO67" s="24">
        <f t="shared" si="18"/>
        <v>0</v>
      </c>
      <c r="EP67" s="24">
        <f t="shared" si="18"/>
        <v>0</v>
      </c>
      <c r="EQ67" s="24">
        <f t="shared" si="18"/>
        <v>0</v>
      </c>
      <c r="ER67" s="24">
        <f t="shared" si="18"/>
        <v>1.5E-3</v>
      </c>
      <c r="ES67" s="24">
        <f t="shared" si="18"/>
        <v>0</v>
      </c>
      <c r="ET67" s="24">
        <f t="shared" si="18"/>
        <v>0</v>
      </c>
      <c r="EU67" s="24">
        <f t="shared" si="18"/>
        <v>0</v>
      </c>
      <c r="EV67" s="24">
        <f t="shared" si="18"/>
        <v>0</v>
      </c>
      <c r="EW67" s="24">
        <f t="shared" si="18"/>
        <v>1E-3</v>
      </c>
      <c r="EX67" s="24">
        <f t="shared" si="18"/>
        <v>0</v>
      </c>
      <c r="EY67" s="24">
        <f t="shared" si="18"/>
        <v>0</v>
      </c>
      <c r="EZ67" s="24">
        <f t="shared" si="18"/>
        <v>0</v>
      </c>
      <c r="FA67" s="24">
        <f t="shared" si="18"/>
        <v>2E-3</v>
      </c>
      <c r="FB67" s="24">
        <f t="shared" si="18"/>
        <v>0</v>
      </c>
      <c r="FC67" s="24">
        <f t="shared" si="18"/>
        <v>0</v>
      </c>
      <c r="FD67" s="24">
        <f t="shared" si="18"/>
        <v>0</v>
      </c>
      <c r="FE67" s="24">
        <f t="shared" si="18"/>
        <v>0</v>
      </c>
      <c r="FF67" s="24">
        <f t="shared" si="18"/>
        <v>0</v>
      </c>
      <c r="FG67" s="24">
        <f t="shared" si="18"/>
        <v>4.0000000000000001E-3</v>
      </c>
      <c r="FH67" s="24">
        <f>FH69+FH71+FH73+FH75</f>
        <v>0</v>
      </c>
      <c r="FI67" s="24">
        <f>FI69+FI71+FI73+FI75</f>
        <v>0</v>
      </c>
      <c r="FJ67" s="24">
        <f t="shared" si="18"/>
        <v>0</v>
      </c>
      <c r="FK67" s="24">
        <f t="shared" si="18"/>
        <v>0</v>
      </c>
      <c r="FL67" s="24">
        <f>FL69+FL71+FL73+FL75</f>
        <v>3.2000000000000001E-2</v>
      </c>
      <c r="FM67" s="24">
        <f t="shared" si="18"/>
        <v>0.01</v>
      </c>
      <c r="FN67" s="24">
        <f t="shared" si="18"/>
        <v>1E-3</v>
      </c>
      <c r="FO67" s="24">
        <f t="shared" si="18"/>
        <v>1.0500000000000001E-2</v>
      </c>
      <c r="FP67" s="24">
        <f t="shared" si="18"/>
        <v>0</v>
      </c>
      <c r="FQ67" s="24">
        <f t="shared" si="18"/>
        <v>0</v>
      </c>
      <c r="FR67" s="24">
        <f t="shared" si="18"/>
        <v>0</v>
      </c>
      <c r="FS67" s="24">
        <f t="shared" si="18"/>
        <v>0</v>
      </c>
      <c r="FT67" s="24">
        <f t="shared" si="18"/>
        <v>0</v>
      </c>
      <c r="FU67" s="24">
        <f t="shared" si="18"/>
        <v>0</v>
      </c>
      <c r="FV67" s="24">
        <f t="shared" si="18"/>
        <v>0</v>
      </c>
      <c r="FW67" s="24">
        <f t="shared" si="18"/>
        <v>0</v>
      </c>
      <c r="FX67" s="24">
        <f t="shared" si="18"/>
        <v>0</v>
      </c>
      <c r="FY67" s="24">
        <f t="shared" si="18"/>
        <v>0.02</v>
      </c>
      <c r="FZ67" s="24">
        <f t="shared" si="18"/>
        <v>0</v>
      </c>
      <c r="GA67" s="24">
        <f t="shared" si="18"/>
        <v>1.7000000000000001E-2</v>
      </c>
      <c r="GB67" s="24">
        <f t="shared" si="18"/>
        <v>0</v>
      </c>
      <c r="GC67" s="24">
        <f t="shared" si="18"/>
        <v>0</v>
      </c>
      <c r="GD67" s="24">
        <f t="shared" si="18"/>
        <v>0</v>
      </c>
      <c r="GE67" s="24">
        <f t="shared" si="18"/>
        <v>0</v>
      </c>
      <c r="GF67" s="24">
        <f t="shared" si="18"/>
        <v>0</v>
      </c>
      <c r="GG67" s="24">
        <f t="shared" si="18"/>
        <v>0</v>
      </c>
      <c r="GH67" s="24">
        <f t="shared" si="18"/>
        <v>0</v>
      </c>
      <c r="GI67" s="24">
        <f t="shared" si="18"/>
        <v>0</v>
      </c>
      <c r="GJ67" s="24">
        <f t="shared" si="18"/>
        <v>4.0000000000000001E-3</v>
      </c>
      <c r="GK67" s="24">
        <f t="shared" si="18"/>
        <v>0</v>
      </c>
      <c r="GL67" s="24">
        <f t="shared" si="18"/>
        <v>0</v>
      </c>
      <c r="GM67" s="24">
        <f t="shared" si="18"/>
        <v>0</v>
      </c>
      <c r="GN67" s="24">
        <f t="shared" si="18"/>
        <v>0</v>
      </c>
      <c r="GO67" s="24">
        <f t="shared" si="18"/>
        <v>0</v>
      </c>
      <c r="GP67" s="24">
        <f t="shared" si="18"/>
        <v>0</v>
      </c>
      <c r="GQ67" s="24">
        <f t="shared" si="18"/>
        <v>0</v>
      </c>
      <c r="GR67" s="24">
        <f t="shared" si="18"/>
        <v>0</v>
      </c>
      <c r="GS67" s="24">
        <f t="shared" si="18"/>
        <v>0</v>
      </c>
      <c r="GT67" s="24">
        <f t="shared" si="18"/>
        <v>0</v>
      </c>
      <c r="GU67" s="24">
        <f t="shared" si="18"/>
        <v>0</v>
      </c>
      <c r="GV67" s="24">
        <f t="shared" si="18"/>
        <v>0</v>
      </c>
      <c r="GW67" s="24">
        <f t="shared" ref="GW67:IF68" si="19">GW69+GW71+GW73+GW75</f>
        <v>0</v>
      </c>
      <c r="GX67" s="24">
        <f t="shared" ref="GX67" si="20">GX69+GX71+GX73+GX75</f>
        <v>0</v>
      </c>
      <c r="GY67" s="24">
        <f t="shared" si="19"/>
        <v>0</v>
      </c>
      <c r="GZ67" s="24">
        <f t="shared" si="19"/>
        <v>8.0000000000000002E-3</v>
      </c>
      <c r="HA67" s="24">
        <f t="shared" si="19"/>
        <v>0</v>
      </c>
      <c r="HB67" s="24">
        <f t="shared" si="19"/>
        <v>0</v>
      </c>
      <c r="HC67" s="24">
        <f t="shared" si="19"/>
        <v>0</v>
      </c>
      <c r="HD67" s="24">
        <f t="shared" si="19"/>
        <v>0</v>
      </c>
      <c r="HE67" s="24">
        <f t="shared" si="19"/>
        <v>0</v>
      </c>
      <c r="HF67" s="24">
        <f t="shared" si="19"/>
        <v>0</v>
      </c>
      <c r="HG67" s="24">
        <f t="shared" si="19"/>
        <v>1.0999999999999999E-2</v>
      </c>
      <c r="HH67" s="24">
        <f t="shared" si="19"/>
        <v>0</v>
      </c>
      <c r="HI67" s="24">
        <f t="shared" si="19"/>
        <v>0</v>
      </c>
      <c r="HJ67" s="24">
        <f t="shared" si="19"/>
        <v>0</v>
      </c>
      <c r="HK67" s="24">
        <f t="shared" si="19"/>
        <v>0</v>
      </c>
      <c r="HL67" s="24">
        <f t="shared" si="19"/>
        <v>0</v>
      </c>
      <c r="HM67" s="24">
        <f t="shared" si="19"/>
        <v>0</v>
      </c>
      <c r="HN67" s="24">
        <f t="shared" si="19"/>
        <v>0</v>
      </c>
      <c r="HO67" s="24">
        <f t="shared" si="19"/>
        <v>9.1999999999999998E-2</v>
      </c>
      <c r="HP67" s="24">
        <f t="shared" si="19"/>
        <v>0</v>
      </c>
      <c r="HQ67" s="24">
        <f t="shared" si="19"/>
        <v>0</v>
      </c>
      <c r="HR67" s="24">
        <f t="shared" si="19"/>
        <v>0</v>
      </c>
      <c r="HS67" s="24">
        <f t="shared" si="19"/>
        <v>0</v>
      </c>
      <c r="HT67" s="24">
        <f t="shared" si="19"/>
        <v>0</v>
      </c>
      <c r="HU67" s="24">
        <f t="shared" si="19"/>
        <v>0</v>
      </c>
      <c r="HV67" s="24">
        <f t="shared" si="19"/>
        <v>0</v>
      </c>
      <c r="HW67" s="24">
        <f t="shared" si="19"/>
        <v>0</v>
      </c>
      <c r="HX67" s="24">
        <f t="shared" si="19"/>
        <v>1E-3</v>
      </c>
      <c r="HY67" s="24">
        <f t="shared" si="19"/>
        <v>0</v>
      </c>
      <c r="HZ67" s="24">
        <f t="shared" si="19"/>
        <v>0</v>
      </c>
      <c r="IA67" s="24">
        <f t="shared" si="19"/>
        <v>0</v>
      </c>
      <c r="IB67" s="24">
        <f t="shared" si="19"/>
        <v>0</v>
      </c>
      <c r="IC67" s="24">
        <f t="shared" si="19"/>
        <v>0</v>
      </c>
      <c r="ID67" s="24">
        <f t="shared" si="19"/>
        <v>0</v>
      </c>
      <c r="IE67" s="24">
        <f t="shared" si="19"/>
        <v>4.0000000000000001E-3</v>
      </c>
      <c r="IF67" s="24">
        <f t="shared" si="19"/>
        <v>0</v>
      </c>
    </row>
    <row r="68" spans="1:240" ht="13.5" customHeight="1">
      <c r="A68" s="15"/>
      <c r="B68" s="53"/>
      <c r="C68" s="16" t="s">
        <v>17</v>
      </c>
      <c r="D68" s="24">
        <f t="shared" ref="D68:D79" si="21">E68+F68</f>
        <v>550.71500000000003</v>
      </c>
      <c r="E68" s="24">
        <f>E70+E72+E74+E76</f>
        <v>550.71500000000003</v>
      </c>
      <c r="F68" s="24"/>
      <c r="G68" s="24">
        <f t="shared" si="16"/>
        <v>0</v>
      </c>
      <c r="H68" s="24">
        <f t="shared" si="16"/>
        <v>0</v>
      </c>
      <c r="I68" s="24">
        <f t="shared" si="16"/>
        <v>0</v>
      </c>
      <c r="J68" s="24">
        <f t="shared" si="16"/>
        <v>0</v>
      </c>
      <c r="K68" s="24">
        <f t="shared" si="16"/>
        <v>0</v>
      </c>
      <c r="L68" s="24">
        <f t="shared" si="16"/>
        <v>0</v>
      </c>
      <c r="M68" s="24">
        <f t="shared" si="16"/>
        <v>0</v>
      </c>
      <c r="N68" s="24">
        <f t="shared" si="16"/>
        <v>0</v>
      </c>
      <c r="O68" s="24">
        <f t="shared" si="16"/>
        <v>0</v>
      </c>
      <c r="P68" s="24">
        <f t="shared" si="16"/>
        <v>0</v>
      </c>
      <c r="Q68" s="24">
        <f t="shared" si="16"/>
        <v>0</v>
      </c>
      <c r="R68" s="24">
        <f t="shared" si="16"/>
        <v>0</v>
      </c>
      <c r="S68" s="24">
        <f t="shared" si="16"/>
        <v>2.7610000000000001</v>
      </c>
      <c r="T68" s="24">
        <f t="shared" si="16"/>
        <v>0</v>
      </c>
      <c r="U68" s="24">
        <f t="shared" si="16"/>
        <v>0</v>
      </c>
      <c r="V68" s="24">
        <f t="shared" si="16"/>
        <v>2.7610000000000001</v>
      </c>
      <c r="W68" s="24">
        <f t="shared" si="16"/>
        <v>0</v>
      </c>
      <c r="X68" s="24">
        <f t="shared" si="16"/>
        <v>0</v>
      </c>
      <c r="Y68" s="24">
        <f t="shared" si="16"/>
        <v>0</v>
      </c>
      <c r="Z68" s="24">
        <f t="shared" si="16"/>
        <v>0</v>
      </c>
      <c r="AA68" s="24">
        <f t="shared" si="16"/>
        <v>0</v>
      </c>
      <c r="AB68" s="24">
        <f t="shared" si="16"/>
        <v>0</v>
      </c>
      <c r="AC68" s="24">
        <f>AC70+AC72+AC74+AC76</f>
        <v>0</v>
      </c>
      <c r="AD68" s="24">
        <f t="shared" si="16"/>
        <v>0</v>
      </c>
      <c r="AE68" s="24">
        <f t="shared" si="16"/>
        <v>11.649000000000001</v>
      </c>
      <c r="AF68" s="24">
        <f t="shared" si="16"/>
        <v>17.096</v>
      </c>
      <c r="AG68" s="24">
        <f t="shared" si="16"/>
        <v>13.665000000000001</v>
      </c>
      <c r="AH68" s="24">
        <f t="shared" si="16"/>
        <v>15.946000000000002</v>
      </c>
      <c r="AI68" s="24">
        <f t="shared" si="16"/>
        <v>0</v>
      </c>
      <c r="AJ68" s="24">
        <f t="shared" si="16"/>
        <v>0</v>
      </c>
      <c r="AK68" s="24">
        <f t="shared" si="16"/>
        <v>14.473000000000001</v>
      </c>
      <c r="AL68" s="24">
        <f t="shared" si="16"/>
        <v>0</v>
      </c>
      <c r="AM68" s="24">
        <f t="shared" si="16"/>
        <v>15.313000000000001</v>
      </c>
      <c r="AN68" s="24">
        <f t="shared" si="16"/>
        <v>0</v>
      </c>
      <c r="AO68" s="24">
        <f t="shared" si="16"/>
        <v>0</v>
      </c>
      <c r="AP68" s="24">
        <f t="shared" si="16"/>
        <v>0</v>
      </c>
      <c r="AQ68" s="24">
        <f t="shared" si="16"/>
        <v>0</v>
      </c>
      <c r="AR68" s="24">
        <f t="shared" si="16"/>
        <v>0</v>
      </c>
      <c r="AS68" s="24">
        <f t="shared" si="16"/>
        <v>0</v>
      </c>
      <c r="AT68" s="24">
        <f t="shared" si="16"/>
        <v>13.247</v>
      </c>
      <c r="AU68" s="24">
        <f t="shared" si="16"/>
        <v>19.679000000000002</v>
      </c>
      <c r="AV68" s="24">
        <f t="shared" si="16"/>
        <v>0</v>
      </c>
      <c r="AW68" s="24">
        <f t="shared" si="16"/>
        <v>0</v>
      </c>
      <c r="AX68" s="24">
        <f t="shared" si="16"/>
        <v>0</v>
      </c>
      <c r="AY68" s="24">
        <f t="shared" si="16"/>
        <v>0</v>
      </c>
      <c r="AZ68" s="24">
        <f t="shared" si="16"/>
        <v>0.99</v>
      </c>
      <c r="BA68" s="24">
        <f t="shared" si="16"/>
        <v>0</v>
      </c>
      <c r="BB68" s="24">
        <f t="shared" si="16"/>
        <v>1.6830000000000001</v>
      </c>
      <c r="BC68" s="24">
        <f t="shared" si="16"/>
        <v>15.313000000000001</v>
      </c>
      <c r="BD68" s="24">
        <f t="shared" si="16"/>
        <v>0</v>
      </c>
      <c r="BE68" s="24">
        <f t="shared" si="16"/>
        <v>0</v>
      </c>
      <c r="BF68" s="24">
        <f>BF70+BF72+BF74+BF76</f>
        <v>0</v>
      </c>
      <c r="BG68" s="24">
        <f t="shared" si="16"/>
        <v>16.222999999999999</v>
      </c>
      <c r="BH68" s="24">
        <f t="shared" si="16"/>
        <v>0</v>
      </c>
      <c r="BI68" s="24">
        <f t="shared" si="16"/>
        <v>0</v>
      </c>
      <c r="BJ68" s="24">
        <f t="shared" si="16"/>
        <v>0</v>
      </c>
      <c r="BK68" s="24">
        <f t="shared" si="16"/>
        <v>0</v>
      </c>
      <c r="BL68" s="24">
        <f t="shared" si="16"/>
        <v>0</v>
      </c>
      <c r="BM68" s="24">
        <f t="shared" si="16"/>
        <v>1.6819999999999999</v>
      </c>
      <c r="BN68" s="24">
        <f t="shared" si="16"/>
        <v>0</v>
      </c>
      <c r="BO68" s="24">
        <f t="shared" si="16"/>
        <v>0</v>
      </c>
      <c r="BP68" s="24">
        <f t="shared" si="16"/>
        <v>0</v>
      </c>
      <c r="BQ68" s="24">
        <f t="shared" si="16"/>
        <v>0</v>
      </c>
      <c r="BR68" s="24">
        <f t="shared" si="16"/>
        <v>0</v>
      </c>
      <c r="BS68" s="24">
        <f t="shared" si="16"/>
        <v>0</v>
      </c>
      <c r="BT68" s="24">
        <f t="shared" si="16"/>
        <v>2.7610000000000001</v>
      </c>
      <c r="BU68" s="24">
        <f t="shared" si="16"/>
        <v>0</v>
      </c>
      <c r="BV68" s="24">
        <f t="shared" si="17"/>
        <v>0</v>
      </c>
      <c r="BW68" s="24">
        <f t="shared" si="17"/>
        <v>0</v>
      </c>
      <c r="BX68" s="24">
        <f t="shared" si="17"/>
        <v>0</v>
      </c>
      <c r="BY68" s="24">
        <f t="shared" si="17"/>
        <v>0</v>
      </c>
      <c r="BZ68" s="24">
        <f t="shared" si="17"/>
        <v>0</v>
      </c>
      <c r="CA68" s="24">
        <f t="shared" si="17"/>
        <v>9.5380000000000003</v>
      </c>
      <c r="CB68" s="24">
        <f t="shared" si="17"/>
        <v>11.874000000000001</v>
      </c>
      <c r="CC68" s="24">
        <f t="shared" si="17"/>
        <v>0</v>
      </c>
      <c r="CD68" s="24">
        <f t="shared" si="17"/>
        <v>0</v>
      </c>
      <c r="CE68" s="24">
        <f t="shared" si="17"/>
        <v>0</v>
      </c>
      <c r="CF68" s="24">
        <f t="shared" si="17"/>
        <v>0</v>
      </c>
      <c r="CG68" s="24">
        <f t="shared" si="17"/>
        <v>0</v>
      </c>
      <c r="CH68" s="24">
        <f t="shared" si="17"/>
        <v>0</v>
      </c>
      <c r="CI68" s="24">
        <f t="shared" si="17"/>
        <v>0</v>
      </c>
      <c r="CJ68" s="24">
        <f t="shared" si="17"/>
        <v>0</v>
      </c>
      <c r="CK68" s="24">
        <f t="shared" si="17"/>
        <v>0</v>
      </c>
      <c r="CL68" s="24">
        <f t="shared" si="17"/>
        <v>3.3650000000000002</v>
      </c>
      <c r="CM68" s="24">
        <f t="shared" si="17"/>
        <v>0</v>
      </c>
      <c r="CN68" s="24">
        <f t="shared" si="17"/>
        <v>3.62</v>
      </c>
      <c r="CO68" s="24">
        <f t="shared" si="17"/>
        <v>0</v>
      </c>
      <c r="CP68" s="24">
        <f t="shared" si="17"/>
        <v>15.286000000000001</v>
      </c>
      <c r="CQ68" s="24">
        <f t="shared" si="17"/>
        <v>11.2</v>
      </c>
      <c r="CR68" s="24">
        <f t="shared" si="17"/>
        <v>12.824</v>
      </c>
      <c r="CS68" s="24">
        <f t="shared" si="17"/>
        <v>0</v>
      </c>
      <c r="CT68" s="24">
        <f t="shared" si="17"/>
        <v>0</v>
      </c>
      <c r="CU68" s="24">
        <f t="shared" si="17"/>
        <v>0</v>
      </c>
      <c r="CV68" s="24">
        <f t="shared" si="17"/>
        <v>0</v>
      </c>
      <c r="CW68" s="24">
        <f t="shared" si="17"/>
        <v>0</v>
      </c>
      <c r="CX68" s="24">
        <f t="shared" si="17"/>
        <v>0</v>
      </c>
      <c r="CY68" s="24">
        <f t="shared" si="17"/>
        <v>15.295999999999999</v>
      </c>
      <c r="CZ68" s="24">
        <f t="shared" si="17"/>
        <v>0</v>
      </c>
      <c r="DA68" s="24">
        <f t="shared" si="17"/>
        <v>0</v>
      </c>
      <c r="DB68" s="24">
        <f t="shared" si="17"/>
        <v>0</v>
      </c>
      <c r="DC68" s="24">
        <f t="shared" si="17"/>
        <v>0</v>
      </c>
      <c r="DD68" s="24">
        <f t="shared" si="17"/>
        <v>0</v>
      </c>
      <c r="DE68" s="24">
        <f t="shared" si="17"/>
        <v>0</v>
      </c>
      <c r="DF68" s="24">
        <f t="shared" si="17"/>
        <v>0</v>
      </c>
      <c r="DG68" s="24">
        <f t="shared" si="17"/>
        <v>0</v>
      </c>
      <c r="DH68" s="24">
        <f t="shared" si="17"/>
        <v>0</v>
      </c>
      <c r="DI68" s="24">
        <f t="shared" si="17"/>
        <v>0</v>
      </c>
      <c r="DJ68" s="24">
        <f t="shared" si="17"/>
        <v>0</v>
      </c>
      <c r="DK68" s="24">
        <f t="shared" si="17"/>
        <v>0</v>
      </c>
      <c r="DL68" s="24">
        <f t="shared" si="17"/>
        <v>13.854999999999999</v>
      </c>
      <c r="DM68" s="24">
        <f t="shared" si="17"/>
        <v>0</v>
      </c>
      <c r="DN68" s="24">
        <f t="shared" si="17"/>
        <v>0</v>
      </c>
      <c r="DO68" s="24">
        <f t="shared" si="17"/>
        <v>7.1710000000000003</v>
      </c>
      <c r="DP68" s="24">
        <f t="shared" si="17"/>
        <v>0</v>
      </c>
      <c r="DQ68" s="24">
        <f t="shared" si="17"/>
        <v>0</v>
      </c>
      <c r="DR68" s="24">
        <f t="shared" si="17"/>
        <v>0</v>
      </c>
      <c r="DS68" s="24">
        <f t="shared" si="17"/>
        <v>0</v>
      </c>
      <c r="DT68" s="24">
        <f t="shared" si="17"/>
        <v>0</v>
      </c>
      <c r="DU68" s="24">
        <f t="shared" si="17"/>
        <v>0</v>
      </c>
      <c r="DV68" s="24">
        <f t="shared" si="17"/>
        <v>1.841</v>
      </c>
      <c r="DW68" s="24">
        <f t="shared" si="17"/>
        <v>0</v>
      </c>
      <c r="DX68" s="24">
        <f t="shared" si="17"/>
        <v>0</v>
      </c>
      <c r="DY68" s="24">
        <f>DY70+DY72+DY74+DY76</f>
        <v>10.222999999999999</v>
      </c>
      <c r="DZ68" s="24">
        <f t="shared" si="17"/>
        <v>0</v>
      </c>
      <c r="EA68" s="24">
        <f t="shared" si="17"/>
        <v>0</v>
      </c>
      <c r="EB68" s="24">
        <f t="shared" si="17"/>
        <v>0</v>
      </c>
      <c r="EC68" s="24">
        <f t="shared" si="17"/>
        <v>0</v>
      </c>
      <c r="ED68" s="24">
        <f t="shared" si="17"/>
        <v>0</v>
      </c>
      <c r="EE68" s="24">
        <f t="shared" si="17"/>
        <v>0</v>
      </c>
      <c r="EF68" s="24">
        <f t="shared" si="17"/>
        <v>0</v>
      </c>
      <c r="EG68" s="24">
        <f t="shared" si="17"/>
        <v>0</v>
      </c>
      <c r="EH68" s="24">
        <f t="shared" si="18"/>
        <v>0</v>
      </c>
      <c r="EI68" s="24">
        <f t="shared" si="18"/>
        <v>0</v>
      </c>
      <c r="EJ68" s="24">
        <f t="shared" si="18"/>
        <v>0</v>
      </c>
      <c r="EK68" s="24">
        <f t="shared" si="18"/>
        <v>0</v>
      </c>
      <c r="EL68" s="24">
        <f t="shared" si="18"/>
        <v>0</v>
      </c>
      <c r="EM68" s="24">
        <f t="shared" si="18"/>
        <v>0</v>
      </c>
      <c r="EN68" s="24">
        <f t="shared" si="18"/>
        <v>17.811</v>
      </c>
      <c r="EO68" s="24">
        <f t="shared" si="18"/>
        <v>0</v>
      </c>
      <c r="EP68" s="24">
        <f t="shared" si="18"/>
        <v>0</v>
      </c>
      <c r="EQ68" s="24">
        <f t="shared" si="18"/>
        <v>0</v>
      </c>
      <c r="ER68" s="24">
        <f t="shared" si="18"/>
        <v>1.2629999999999999</v>
      </c>
      <c r="ES68" s="24">
        <f t="shared" si="18"/>
        <v>0</v>
      </c>
      <c r="ET68" s="24">
        <f t="shared" si="18"/>
        <v>0</v>
      </c>
      <c r="EU68" s="24">
        <f t="shared" si="18"/>
        <v>0</v>
      </c>
      <c r="EV68" s="24">
        <f t="shared" si="18"/>
        <v>0</v>
      </c>
      <c r="EW68" s="24">
        <f t="shared" si="18"/>
        <v>0.84</v>
      </c>
      <c r="EX68" s="24">
        <f t="shared" si="18"/>
        <v>0</v>
      </c>
      <c r="EY68" s="24">
        <f t="shared" si="18"/>
        <v>0</v>
      </c>
      <c r="EZ68" s="24">
        <f t="shared" si="18"/>
        <v>0</v>
      </c>
      <c r="FA68" s="24">
        <f t="shared" si="18"/>
        <v>1.841</v>
      </c>
      <c r="FB68" s="24">
        <f t="shared" si="18"/>
        <v>0</v>
      </c>
      <c r="FC68" s="24">
        <f t="shared" si="18"/>
        <v>0</v>
      </c>
      <c r="FD68" s="24">
        <f t="shared" si="18"/>
        <v>0</v>
      </c>
      <c r="FE68" s="24">
        <f t="shared" si="18"/>
        <v>0</v>
      </c>
      <c r="FF68" s="24">
        <f t="shared" si="18"/>
        <v>0</v>
      </c>
      <c r="FG68" s="24">
        <f t="shared" si="18"/>
        <v>3.3650000000000002</v>
      </c>
      <c r="FH68" s="24">
        <f>FH70+FH72+FH74+FH76</f>
        <v>0</v>
      </c>
      <c r="FI68" s="24">
        <f>FI70+FI72+FI74+FI76</f>
        <v>0</v>
      </c>
      <c r="FJ68" s="24">
        <f t="shared" si="18"/>
        <v>0</v>
      </c>
      <c r="FK68" s="24">
        <f t="shared" si="18"/>
        <v>0</v>
      </c>
      <c r="FL68" s="24">
        <f>FL70+FL72+FL74+FL76</f>
        <v>27.456</v>
      </c>
      <c r="FM68" s="24">
        <f t="shared" si="18"/>
        <v>8.8089999999999993</v>
      </c>
      <c r="FN68" s="24">
        <f t="shared" si="18"/>
        <v>0.92</v>
      </c>
      <c r="FO68" s="24">
        <f t="shared" si="18"/>
        <v>9.702</v>
      </c>
      <c r="FP68" s="24">
        <f t="shared" si="18"/>
        <v>0</v>
      </c>
      <c r="FQ68" s="24">
        <f t="shared" si="18"/>
        <v>0</v>
      </c>
      <c r="FR68" s="24">
        <f t="shared" si="18"/>
        <v>0</v>
      </c>
      <c r="FS68" s="24">
        <f t="shared" si="18"/>
        <v>0</v>
      </c>
      <c r="FT68" s="24">
        <f t="shared" si="18"/>
        <v>0</v>
      </c>
      <c r="FU68" s="24">
        <f t="shared" si="18"/>
        <v>0</v>
      </c>
      <c r="FV68" s="24">
        <f t="shared" si="18"/>
        <v>0</v>
      </c>
      <c r="FW68" s="24">
        <f t="shared" si="18"/>
        <v>0</v>
      </c>
      <c r="FX68" s="24">
        <f t="shared" si="18"/>
        <v>0</v>
      </c>
      <c r="FY68" s="24">
        <f t="shared" si="18"/>
        <v>22.17</v>
      </c>
      <c r="FZ68" s="24">
        <f t="shared" si="18"/>
        <v>0</v>
      </c>
      <c r="GA68" s="24">
        <f t="shared" si="18"/>
        <v>17.02</v>
      </c>
      <c r="GB68" s="24">
        <f t="shared" si="18"/>
        <v>0</v>
      </c>
      <c r="GC68" s="24">
        <f t="shared" si="18"/>
        <v>0</v>
      </c>
      <c r="GD68" s="24">
        <f t="shared" si="18"/>
        <v>0</v>
      </c>
      <c r="GE68" s="24">
        <f t="shared" si="18"/>
        <v>0</v>
      </c>
      <c r="GF68" s="24">
        <f t="shared" si="18"/>
        <v>0</v>
      </c>
      <c r="GG68" s="24">
        <f t="shared" si="18"/>
        <v>0</v>
      </c>
      <c r="GH68" s="24">
        <f t="shared" si="18"/>
        <v>0</v>
      </c>
      <c r="GI68" s="24">
        <f t="shared" si="18"/>
        <v>0</v>
      </c>
      <c r="GJ68" s="24">
        <f t="shared" si="18"/>
        <v>3.68</v>
      </c>
      <c r="GK68" s="24">
        <f t="shared" si="18"/>
        <v>0</v>
      </c>
      <c r="GL68" s="24">
        <f t="shared" si="18"/>
        <v>0</v>
      </c>
      <c r="GM68" s="24">
        <f t="shared" si="18"/>
        <v>0</v>
      </c>
      <c r="GN68" s="24">
        <f t="shared" si="18"/>
        <v>0</v>
      </c>
      <c r="GO68" s="24">
        <f t="shared" si="18"/>
        <v>0</v>
      </c>
      <c r="GP68" s="24">
        <f t="shared" si="18"/>
        <v>0</v>
      </c>
      <c r="GQ68" s="24">
        <f t="shared" si="18"/>
        <v>0</v>
      </c>
      <c r="GR68" s="24">
        <f t="shared" si="18"/>
        <v>0</v>
      </c>
      <c r="GS68" s="24">
        <f t="shared" si="18"/>
        <v>0</v>
      </c>
      <c r="GT68" s="24">
        <f t="shared" si="18"/>
        <v>0</v>
      </c>
      <c r="GU68" s="24">
        <f t="shared" si="18"/>
        <v>0</v>
      </c>
      <c r="GV68" s="24">
        <f t="shared" si="18"/>
        <v>0</v>
      </c>
      <c r="GW68" s="24">
        <f t="shared" si="19"/>
        <v>0</v>
      </c>
      <c r="GX68" s="24">
        <f t="shared" ref="GX68" si="22">GX70+GX72+GX74+GX76</f>
        <v>0</v>
      </c>
      <c r="GY68" s="24">
        <f t="shared" si="19"/>
        <v>0</v>
      </c>
      <c r="GZ68" s="24">
        <f t="shared" si="19"/>
        <v>12.752000000000001</v>
      </c>
      <c r="HA68" s="24">
        <f t="shared" si="19"/>
        <v>0</v>
      </c>
      <c r="HB68" s="24">
        <f t="shared" si="19"/>
        <v>0</v>
      </c>
      <c r="HC68" s="24">
        <f t="shared" si="19"/>
        <v>0</v>
      </c>
      <c r="HD68" s="24">
        <f t="shared" si="19"/>
        <v>0</v>
      </c>
      <c r="HE68" s="24">
        <f t="shared" si="19"/>
        <v>0</v>
      </c>
      <c r="HF68" s="24">
        <f t="shared" si="19"/>
        <v>0</v>
      </c>
      <c r="HG68" s="24">
        <f t="shared" si="19"/>
        <v>12.702000000000002</v>
      </c>
      <c r="HH68" s="24">
        <f t="shared" si="19"/>
        <v>0</v>
      </c>
      <c r="HI68" s="24">
        <f t="shared" si="19"/>
        <v>0</v>
      </c>
      <c r="HJ68" s="24">
        <f t="shared" si="19"/>
        <v>0</v>
      </c>
      <c r="HK68" s="24">
        <f t="shared" si="19"/>
        <v>0</v>
      </c>
      <c r="HL68" s="24">
        <f t="shared" si="19"/>
        <v>0</v>
      </c>
      <c r="HM68" s="24">
        <f t="shared" si="19"/>
        <v>0</v>
      </c>
      <c r="HN68" s="24">
        <f t="shared" si="19"/>
        <v>0</v>
      </c>
      <c r="HO68" s="24">
        <f t="shared" si="19"/>
        <v>123.36800000000001</v>
      </c>
      <c r="HP68" s="24">
        <f t="shared" si="19"/>
        <v>0</v>
      </c>
      <c r="HQ68" s="24">
        <f t="shared" si="19"/>
        <v>0</v>
      </c>
      <c r="HR68" s="24">
        <f t="shared" si="19"/>
        <v>0</v>
      </c>
      <c r="HS68" s="24">
        <f t="shared" si="19"/>
        <v>0</v>
      </c>
      <c r="HT68" s="24">
        <f t="shared" si="19"/>
        <v>0</v>
      </c>
      <c r="HU68" s="24">
        <f t="shared" si="19"/>
        <v>0</v>
      </c>
      <c r="HV68" s="24">
        <f t="shared" si="19"/>
        <v>0</v>
      </c>
      <c r="HW68" s="24">
        <f t="shared" si="19"/>
        <v>0</v>
      </c>
      <c r="HX68" s="24">
        <f t="shared" si="19"/>
        <v>2.456</v>
      </c>
      <c r="HY68" s="24">
        <f t="shared" si="19"/>
        <v>0</v>
      </c>
      <c r="HZ68" s="24">
        <f t="shared" si="19"/>
        <v>0</v>
      </c>
      <c r="IA68" s="24">
        <f t="shared" si="19"/>
        <v>0</v>
      </c>
      <c r="IB68" s="24">
        <f t="shared" si="19"/>
        <v>0</v>
      </c>
      <c r="IC68" s="24">
        <f t="shared" si="19"/>
        <v>0</v>
      </c>
      <c r="ID68" s="24">
        <f t="shared" si="19"/>
        <v>0</v>
      </c>
      <c r="IE68" s="24">
        <f t="shared" si="19"/>
        <v>3.2250000000000001</v>
      </c>
      <c r="IF68" s="24">
        <f t="shared" si="19"/>
        <v>0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24">
        <f>E69+F69</f>
        <v>3.4000000000000002E-2</v>
      </c>
      <c r="E69" s="24">
        <f>SUM(G69:IF69)</f>
        <v>3.4000000000000002E-2</v>
      </c>
      <c r="F69" s="25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>
        <v>4.0000000000000001E-3</v>
      </c>
      <c r="AF69" s="17">
        <v>5.0000000000000001E-3</v>
      </c>
      <c r="AG69" s="17"/>
      <c r="AH69" s="17">
        <v>2E-3</v>
      </c>
      <c r="AI69" s="17"/>
      <c r="AJ69" s="17"/>
      <c r="AK69" s="17"/>
      <c r="AL69" s="17"/>
      <c r="AM69" s="17">
        <v>2E-3</v>
      </c>
      <c r="AN69" s="17"/>
      <c r="AO69" s="17"/>
      <c r="AP69" s="17"/>
      <c r="AQ69" s="17"/>
      <c r="AR69" s="17"/>
      <c r="AS69" s="17"/>
      <c r="AT69" s="17"/>
      <c r="AU69" s="17">
        <v>3.0000000000000001E-3</v>
      </c>
      <c r="AV69" s="17"/>
      <c r="AW69" s="17"/>
      <c r="AX69" s="17"/>
      <c r="AY69" s="17"/>
      <c r="AZ69" s="17"/>
      <c r="BA69" s="17"/>
      <c r="BB69" s="17"/>
      <c r="BC69" s="17">
        <v>2E-3</v>
      </c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>
        <v>3.0000000000000001E-3</v>
      </c>
      <c r="CZ69" s="59"/>
      <c r="DA69" s="58"/>
      <c r="DB69" s="17"/>
      <c r="DC69" s="17"/>
      <c r="DD69" s="17"/>
      <c r="DE69" s="17"/>
      <c r="DF69" s="17"/>
      <c r="DG69" s="17"/>
      <c r="DH69" s="17"/>
      <c r="DI69" s="17"/>
      <c r="DJ69" s="17"/>
      <c r="DK69" s="59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>
        <v>5.0000000000000001E-3</v>
      </c>
      <c r="FZ69" s="17"/>
      <c r="GA69" s="17">
        <v>6.0000000000000001E-3</v>
      </c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>
        <v>2E-3</v>
      </c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</row>
    <row r="70" spans="1:240" ht="13.5" customHeight="1">
      <c r="A70" s="15"/>
      <c r="B70" s="53"/>
      <c r="C70" s="16" t="s">
        <v>17</v>
      </c>
      <c r="D70" s="24">
        <f t="shared" si="21"/>
        <v>29.053000000000001</v>
      </c>
      <c r="E70" s="24">
        <f t="shared" ref="E70:E80" si="23">SUM(G70:IF70)</f>
        <v>29.053000000000001</v>
      </c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>
        <v>3.4180000000000001</v>
      </c>
      <c r="AF70" s="17">
        <v>4.2720000000000002</v>
      </c>
      <c r="AG70" s="17"/>
      <c r="AH70" s="17">
        <v>1.71</v>
      </c>
      <c r="AI70" s="17"/>
      <c r="AJ70" s="17"/>
      <c r="AK70" s="17"/>
      <c r="AL70" s="17"/>
      <c r="AM70" s="17">
        <v>1.71</v>
      </c>
      <c r="AN70" s="17"/>
      <c r="AO70" s="17"/>
      <c r="AP70" s="17"/>
      <c r="AQ70" s="17"/>
      <c r="AR70" s="17"/>
      <c r="AS70" s="17"/>
      <c r="AT70" s="17"/>
      <c r="AU70" s="17">
        <v>2.5619999999999998</v>
      </c>
      <c r="AV70" s="17"/>
      <c r="AW70" s="17"/>
      <c r="AX70" s="17"/>
      <c r="AY70" s="17"/>
      <c r="AZ70" s="17"/>
      <c r="BA70" s="17"/>
      <c r="BB70" s="17"/>
      <c r="BC70" s="17">
        <v>1.71</v>
      </c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>
        <v>2.5619999999999998</v>
      </c>
      <c r="CZ70" s="56"/>
      <c r="DA70" s="58"/>
      <c r="DB70" s="17"/>
      <c r="DC70" s="17"/>
      <c r="DD70" s="17"/>
      <c r="DE70" s="17"/>
      <c r="DF70" s="17"/>
      <c r="DG70" s="17"/>
      <c r="DH70" s="17"/>
      <c r="DI70" s="17"/>
      <c r="DJ70" s="17"/>
      <c r="DK70" s="56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>
        <v>4.2720000000000002</v>
      </c>
      <c r="FZ70" s="17"/>
      <c r="GA70" s="17">
        <v>5.1269999999999998</v>
      </c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>
        <v>1.71</v>
      </c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</row>
    <row r="71" spans="1:240" ht="13.5" customHeight="1">
      <c r="A71" s="15" t="s">
        <v>92</v>
      </c>
      <c r="B71" s="53" t="s">
        <v>93</v>
      </c>
      <c r="C71" s="16" t="s">
        <v>45</v>
      </c>
      <c r="D71" s="24">
        <f t="shared" si="21"/>
        <v>0.23700000000000007</v>
      </c>
      <c r="E71" s="24">
        <f t="shared" si="23"/>
        <v>0.23700000000000007</v>
      </c>
      <c r="F71" s="25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>
        <v>3.0000000000000001E-3</v>
      </c>
      <c r="T71" s="17"/>
      <c r="U71" s="17"/>
      <c r="V71" s="17">
        <v>3.0000000000000001E-3</v>
      </c>
      <c r="W71" s="17"/>
      <c r="X71" s="17"/>
      <c r="Y71" s="17"/>
      <c r="Z71" s="17"/>
      <c r="AA71" s="58"/>
      <c r="AB71" s="17"/>
      <c r="AC71" s="17"/>
      <c r="AD71" s="17"/>
      <c r="AE71" s="17">
        <v>4.0000000000000001E-3</v>
      </c>
      <c r="AF71" s="17">
        <v>4.0000000000000001E-3</v>
      </c>
      <c r="AG71" s="17">
        <v>5.0000000000000001E-3</v>
      </c>
      <c r="AH71" s="17">
        <v>3.0000000000000001E-3</v>
      </c>
      <c r="AI71" s="17"/>
      <c r="AJ71" s="17"/>
      <c r="AK71" s="17">
        <v>8.0000000000000002E-3</v>
      </c>
      <c r="AL71" s="17"/>
      <c r="AM71" s="17">
        <v>3.0000000000000001E-3</v>
      </c>
      <c r="AN71" s="17"/>
      <c r="AO71" s="17"/>
      <c r="AP71" s="17"/>
      <c r="AQ71" s="17"/>
      <c r="AR71" s="17"/>
      <c r="AS71" s="17"/>
      <c r="AT71" s="17">
        <v>3.0000000000000001E-3</v>
      </c>
      <c r="AU71" s="17">
        <v>6.0000000000000001E-3</v>
      </c>
      <c r="AV71" s="17"/>
      <c r="AW71" s="17"/>
      <c r="AX71" s="17"/>
      <c r="AY71" s="17"/>
      <c r="AZ71" s="17"/>
      <c r="BA71" s="17"/>
      <c r="BB71" s="17">
        <v>2E-3</v>
      </c>
      <c r="BC71" s="17">
        <v>3.0000000000000001E-3</v>
      </c>
      <c r="BD71" s="17"/>
      <c r="BE71" s="17"/>
      <c r="BF71" s="17"/>
      <c r="BG71" s="17"/>
      <c r="BH71" s="17"/>
      <c r="BI71" s="17"/>
      <c r="BJ71" s="17"/>
      <c r="BK71" s="17"/>
      <c r="BL71" s="17"/>
      <c r="BM71" s="17">
        <v>2E-3</v>
      </c>
      <c r="BN71" s="17"/>
      <c r="BO71" s="17"/>
      <c r="BP71" s="17"/>
      <c r="BQ71" s="17"/>
      <c r="BR71" s="17"/>
      <c r="BS71" s="17"/>
      <c r="BT71" s="17">
        <v>3.0000000000000001E-3</v>
      </c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>
        <v>4.0000000000000001E-3</v>
      </c>
      <c r="CM71" s="17"/>
      <c r="CN71" s="17"/>
      <c r="CO71" s="17"/>
      <c r="CP71" s="17">
        <v>5.0000000000000001E-3</v>
      </c>
      <c r="CQ71" s="17">
        <v>4.0000000000000001E-3</v>
      </c>
      <c r="CR71" s="17">
        <v>4.0000000000000001E-3</v>
      </c>
      <c r="CS71" s="17"/>
      <c r="CT71" s="17"/>
      <c r="CU71" s="17"/>
      <c r="CV71" s="17"/>
      <c r="CW71" s="17"/>
      <c r="CX71" s="17"/>
      <c r="CY71" s="17">
        <v>7.0000000000000001E-3</v>
      </c>
      <c r="CZ71" s="59"/>
      <c r="DA71" s="58"/>
      <c r="DB71" s="17"/>
      <c r="DC71" s="17"/>
      <c r="DD71" s="17"/>
      <c r="DE71" s="17"/>
      <c r="DF71" s="17"/>
      <c r="DG71" s="17"/>
      <c r="DH71" s="17"/>
      <c r="DI71" s="17"/>
      <c r="DJ71" s="17"/>
      <c r="DK71" s="59"/>
      <c r="DL71" s="17">
        <v>1.4E-2</v>
      </c>
      <c r="DM71" s="17"/>
      <c r="DN71" s="17"/>
      <c r="DO71" s="17">
        <v>4.0000000000000001E-3</v>
      </c>
      <c r="DP71" s="17"/>
      <c r="DQ71" s="17"/>
      <c r="DR71" s="17"/>
      <c r="DS71" s="17"/>
      <c r="DT71" s="17"/>
      <c r="DU71" s="17"/>
      <c r="DV71" s="17">
        <v>2E-3</v>
      </c>
      <c r="DW71" s="17"/>
      <c r="DX71" s="17"/>
      <c r="DY71" s="17">
        <f>0.002+0.006</f>
        <v>8.0000000000000002E-3</v>
      </c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>
        <v>8.0000000000000002E-3</v>
      </c>
      <c r="EO71" s="17"/>
      <c r="EP71" s="17"/>
      <c r="EQ71" s="17"/>
      <c r="ER71" s="17">
        <v>1.5E-3</v>
      </c>
      <c r="ES71" s="17"/>
      <c r="ET71" s="17"/>
      <c r="EU71" s="17"/>
      <c r="EV71" s="17"/>
      <c r="EW71" s="17">
        <v>1E-3</v>
      </c>
      <c r="EX71" s="17"/>
      <c r="EY71" s="17"/>
      <c r="EZ71" s="17"/>
      <c r="FA71" s="17"/>
      <c r="FB71" s="17"/>
      <c r="FC71" s="17"/>
      <c r="FD71" s="17"/>
      <c r="FE71" s="17"/>
      <c r="FF71" s="17"/>
      <c r="FG71" s="17">
        <v>4.0000000000000001E-3</v>
      </c>
      <c r="FH71" s="17"/>
      <c r="FI71" s="17"/>
      <c r="FJ71" s="17"/>
      <c r="FK71" s="17"/>
      <c r="FL71" s="17">
        <v>6.0000000000000001E-3</v>
      </c>
      <c r="FM71" s="17">
        <v>0.01</v>
      </c>
      <c r="FN71" s="17">
        <v>1E-3</v>
      </c>
      <c r="FO71" s="17">
        <f>0.003+0.0035</f>
        <v>6.5000000000000006E-3</v>
      </c>
      <c r="FP71" s="17"/>
      <c r="FQ71" s="17"/>
      <c r="FR71" s="17"/>
      <c r="FS71" s="17"/>
      <c r="FT71" s="17"/>
      <c r="FU71" s="17"/>
      <c r="FV71" s="17"/>
      <c r="FW71" s="17"/>
      <c r="FX71" s="17"/>
      <c r="FY71" s="17">
        <v>5.0000000000000001E-3</v>
      </c>
      <c r="FZ71" s="17"/>
      <c r="GA71" s="17">
        <v>6.0000000000000001E-3</v>
      </c>
      <c r="GB71" s="17"/>
      <c r="GC71" s="17"/>
      <c r="GD71" s="17"/>
      <c r="GE71" s="17"/>
      <c r="GF71" s="17"/>
      <c r="GG71" s="17"/>
      <c r="GH71" s="17"/>
      <c r="GI71" s="17"/>
      <c r="GJ71" s="17">
        <v>4.0000000000000001E-3</v>
      </c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>
        <v>8.0000000000000002E-3</v>
      </c>
      <c r="HA71" s="17"/>
      <c r="HB71" s="17"/>
      <c r="HC71" s="17"/>
      <c r="HD71" s="17"/>
      <c r="HE71" s="17"/>
      <c r="HF71" s="17"/>
      <c r="HG71" s="17">
        <v>3.0000000000000001E-3</v>
      </c>
      <c r="HH71" s="17"/>
      <c r="HI71" s="17"/>
      <c r="HJ71" s="17"/>
      <c r="HK71" s="17"/>
      <c r="HL71" s="17"/>
      <c r="HM71" s="17"/>
      <c r="HN71" s="17"/>
      <c r="HO71" s="17">
        <v>6.5000000000000002E-2</v>
      </c>
      <c r="HP71" s="17"/>
      <c r="HQ71" s="17"/>
      <c r="HR71" s="17"/>
      <c r="HS71" s="17"/>
      <c r="HT71" s="17"/>
      <c r="HU71" s="17"/>
      <c r="HV71" s="17"/>
      <c r="HW71" s="17"/>
      <c r="HX71" s="17">
        <v>1E-3</v>
      </c>
      <c r="HY71" s="17"/>
      <c r="HZ71" s="17"/>
      <c r="IA71" s="17"/>
      <c r="IB71" s="17"/>
      <c r="IC71" s="17"/>
      <c r="ID71" s="17"/>
      <c r="IE71" s="17">
        <v>3.0000000000000001E-3</v>
      </c>
      <c r="IF71" s="17"/>
    </row>
    <row r="72" spans="1:240" ht="13.5" customHeight="1">
      <c r="A72" s="15"/>
      <c r="B72" s="53"/>
      <c r="C72" s="16" t="s">
        <v>17</v>
      </c>
      <c r="D72" s="24">
        <f t="shared" si="21"/>
        <v>279.43200000000002</v>
      </c>
      <c r="E72" s="24">
        <f t="shared" si="23"/>
        <v>279.43200000000002</v>
      </c>
      <c r="F72" s="25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>
        <v>2.7610000000000001</v>
      </c>
      <c r="T72" s="17"/>
      <c r="U72" s="17"/>
      <c r="V72" s="17">
        <v>2.7610000000000001</v>
      </c>
      <c r="W72" s="17"/>
      <c r="X72" s="17"/>
      <c r="Y72" s="17"/>
      <c r="Z72" s="17"/>
      <c r="AA72" s="58"/>
      <c r="AB72" s="17"/>
      <c r="AC72" s="17"/>
      <c r="AD72" s="17"/>
      <c r="AE72" s="17">
        <v>3.3650000000000002</v>
      </c>
      <c r="AF72" s="17">
        <v>3.3650000000000002</v>
      </c>
      <c r="AG72" s="17">
        <v>4.2060000000000004</v>
      </c>
      <c r="AH72" s="17">
        <v>2.5230000000000001</v>
      </c>
      <c r="AI72" s="17"/>
      <c r="AJ72" s="17"/>
      <c r="AK72" s="17">
        <v>14.473000000000001</v>
      </c>
      <c r="AL72" s="17"/>
      <c r="AM72" s="17">
        <v>2.5230000000000001</v>
      </c>
      <c r="AN72" s="17"/>
      <c r="AO72" s="17"/>
      <c r="AP72" s="17"/>
      <c r="AQ72" s="17"/>
      <c r="AR72" s="17"/>
      <c r="AS72" s="17"/>
      <c r="AT72" s="17">
        <v>2.5230000000000001</v>
      </c>
      <c r="AU72" s="17">
        <v>5.048</v>
      </c>
      <c r="AV72" s="17"/>
      <c r="AW72" s="17"/>
      <c r="AX72" s="17"/>
      <c r="AY72" s="17"/>
      <c r="AZ72" s="17"/>
      <c r="BA72" s="17"/>
      <c r="BB72" s="17">
        <v>1.6830000000000001</v>
      </c>
      <c r="BC72" s="17">
        <v>2.5230000000000001</v>
      </c>
      <c r="BD72" s="17"/>
      <c r="BE72" s="17"/>
      <c r="BF72" s="17"/>
      <c r="BG72" s="17"/>
      <c r="BH72" s="17"/>
      <c r="BI72" s="17"/>
      <c r="BJ72" s="17"/>
      <c r="BK72" s="17"/>
      <c r="BL72" s="17"/>
      <c r="BM72" s="17">
        <v>1.6819999999999999</v>
      </c>
      <c r="BN72" s="17"/>
      <c r="BO72" s="17"/>
      <c r="BP72" s="17"/>
      <c r="BQ72" s="17"/>
      <c r="BR72" s="17"/>
      <c r="BS72" s="17"/>
      <c r="BT72" s="17">
        <v>2.7610000000000001</v>
      </c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>
        <v>3.3650000000000002</v>
      </c>
      <c r="CM72" s="17"/>
      <c r="CN72" s="17"/>
      <c r="CO72" s="17"/>
      <c r="CP72" s="17">
        <v>4.2060000000000004</v>
      </c>
      <c r="CQ72" s="17">
        <v>3.3650000000000002</v>
      </c>
      <c r="CR72" s="17">
        <v>3.3650000000000002</v>
      </c>
      <c r="CS72" s="17"/>
      <c r="CT72" s="17"/>
      <c r="CU72" s="17"/>
      <c r="CV72" s="17"/>
      <c r="CW72" s="17"/>
      <c r="CX72" s="17"/>
      <c r="CY72" s="17">
        <v>5.8890000000000002</v>
      </c>
      <c r="CZ72" s="56"/>
      <c r="DA72" s="58"/>
      <c r="DB72" s="17"/>
      <c r="DC72" s="17"/>
      <c r="DD72" s="17"/>
      <c r="DE72" s="17"/>
      <c r="DF72" s="17"/>
      <c r="DG72" s="17"/>
      <c r="DH72" s="17"/>
      <c r="DI72" s="17"/>
      <c r="DJ72" s="17"/>
      <c r="DK72" s="56"/>
      <c r="DL72" s="17">
        <v>12.231999999999999</v>
      </c>
      <c r="DM72" s="17"/>
      <c r="DN72" s="17"/>
      <c r="DO72" s="17">
        <v>2.968</v>
      </c>
      <c r="DP72" s="17"/>
      <c r="DQ72" s="17"/>
      <c r="DR72" s="17"/>
      <c r="DS72" s="17"/>
      <c r="DT72" s="17"/>
      <c r="DU72" s="17"/>
      <c r="DV72" s="17">
        <v>1.841</v>
      </c>
      <c r="DW72" s="17"/>
      <c r="DX72" s="17"/>
      <c r="DY72" s="17">
        <f>1.456+5.522</f>
        <v>6.9779999999999998</v>
      </c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>
        <v>6.7309999999999999</v>
      </c>
      <c r="EO72" s="17"/>
      <c r="EP72" s="17"/>
      <c r="EQ72" s="17"/>
      <c r="ER72" s="17">
        <v>1.2629999999999999</v>
      </c>
      <c r="ES72" s="17"/>
      <c r="ET72" s="17"/>
      <c r="EU72" s="17"/>
      <c r="EV72" s="17"/>
      <c r="EW72" s="17">
        <v>0.84</v>
      </c>
      <c r="EX72" s="17"/>
      <c r="EY72" s="17"/>
      <c r="EZ72" s="17"/>
      <c r="FA72" s="17"/>
      <c r="FB72" s="17"/>
      <c r="FC72" s="17"/>
      <c r="FD72" s="17"/>
      <c r="FE72" s="17"/>
      <c r="FF72" s="17"/>
      <c r="FG72" s="17">
        <v>3.3650000000000002</v>
      </c>
      <c r="FH72" s="17"/>
      <c r="FI72" s="17"/>
      <c r="FJ72" s="17"/>
      <c r="FK72" s="17"/>
      <c r="FL72" s="17">
        <v>13.917999999999999</v>
      </c>
      <c r="FM72" s="17">
        <v>8.8089999999999993</v>
      </c>
      <c r="FN72" s="17">
        <v>0.92</v>
      </c>
      <c r="FO72" s="17">
        <f>2.523+3.221</f>
        <v>5.7439999999999998</v>
      </c>
      <c r="FP72" s="17"/>
      <c r="FQ72" s="17"/>
      <c r="FR72" s="17"/>
      <c r="FS72" s="17"/>
      <c r="FT72" s="17"/>
      <c r="FU72" s="17"/>
      <c r="FV72" s="17"/>
      <c r="FW72" s="17"/>
      <c r="FX72" s="17"/>
      <c r="FY72" s="17">
        <v>4.2060000000000004</v>
      </c>
      <c r="FZ72" s="17"/>
      <c r="GA72" s="17">
        <v>5.048</v>
      </c>
      <c r="GB72" s="17"/>
      <c r="GC72" s="17"/>
      <c r="GD72" s="17"/>
      <c r="GE72" s="17"/>
      <c r="GF72" s="17"/>
      <c r="GG72" s="17"/>
      <c r="GH72" s="17"/>
      <c r="GI72" s="17"/>
      <c r="GJ72" s="17">
        <v>3.68</v>
      </c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>
        <v>12.752000000000001</v>
      </c>
      <c r="HA72" s="17"/>
      <c r="HB72" s="17"/>
      <c r="HC72" s="17"/>
      <c r="HD72" s="17"/>
      <c r="HE72" s="17"/>
      <c r="HF72" s="17"/>
      <c r="HG72" s="17">
        <v>2.5230000000000001</v>
      </c>
      <c r="HH72" s="17"/>
      <c r="HI72" s="17"/>
      <c r="HJ72" s="17"/>
      <c r="HK72" s="17"/>
      <c r="HL72" s="17"/>
      <c r="HM72" s="17"/>
      <c r="HN72" s="17"/>
      <c r="HO72" s="17">
        <v>108.01</v>
      </c>
      <c r="HP72" s="17"/>
      <c r="HQ72" s="17"/>
      <c r="HR72" s="17"/>
      <c r="HS72" s="17"/>
      <c r="HT72" s="17"/>
      <c r="HU72" s="17"/>
      <c r="HV72" s="17"/>
      <c r="HW72" s="17"/>
      <c r="HX72" s="17">
        <v>2.456</v>
      </c>
      <c r="HY72" s="17"/>
      <c r="HZ72" s="17"/>
      <c r="IA72" s="17"/>
      <c r="IB72" s="17"/>
      <c r="IC72" s="17"/>
      <c r="ID72" s="17"/>
      <c r="IE72" s="17">
        <v>2.7610000000000001</v>
      </c>
      <c r="IF72" s="17"/>
    </row>
    <row r="73" spans="1:240" ht="13.5" customHeight="1">
      <c r="A73" s="15" t="s">
        <v>94</v>
      </c>
      <c r="B73" s="53" t="s">
        <v>95</v>
      </c>
      <c r="C73" s="16" t="s">
        <v>45</v>
      </c>
      <c r="D73" s="24">
        <f t="shared" si="21"/>
        <v>0.13300000000000003</v>
      </c>
      <c r="E73" s="24">
        <f t="shared" si="23"/>
        <v>0.13300000000000003</v>
      </c>
      <c r="F73" s="25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58"/>
      <c r="AB73" s="17"/>
      <c r="AC73" s="17"/>
      <c r="AD73" s="17"/>
      <c r="AE73" s="17">
        <v>3.0000000000000001E-3</v>
      </c>
      <c r="AF73" s="17">
        <v>3.0000000000000001E-3</v>
      </c>
      <c r="AG73" s="17">
        <v>3.0000000000000001E-3</v>
      </c>
      <c r="AH73" s="17">
        <v>2E-3</v>
      </c>
      <c r="AI73" s="17"/>
      <c r="AJ73" s="17"/>
      <c r="AK73" s="17"/>
      <c r="AL73" s="17"/>
      <c r="AM73" s="17">
        <v>3.0000000000000001E-3</v>
      </c>
      <c r="AN73" s="17"/>
      <c r="AO73" s="17"/>
      <c r="AP73" s="17"/>
      <c r="AQ73" s="17"/>
      <c r="AR73" s="17"/>
      <c r="AS73" s="17"/>
      <c r="AT73" s="17">
        <v>1E-3</v>
      </c>
      <c r="AU73" s="17">
        <v>4.0000000000000001E-3</v>
      </c>
      <c r="AV73" s="17"/>
      <c r="AW73" s="17"/>
      <c r="AX73" s="17"/>
      <c r="AY73" s="17"/>
      <c r="AZ73" s="17">
        <v>1E-3</v>
      </c>
      <c r="BA73" s="17"/>
      <c r="BB73" s="17"/>
      <c r="BC73" s="17">
        <v>3.0000000000000001E-3</v>
      </c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>
        <v>8.0000000000000002E-3</v>
      </c>
      <c r="CB73" s="17">
        <v>1.2E-2</v>
      </c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>
        <v>3.0000000000000001E-3</v>
      </c>
      <c r="CQ73" s="17">
        <v>3.0000000000000001E-3</v>
      </c>
      <c r="CR73" s="17">
        <v>3.0000000000000001E-3</v>
      </c>
      <c r="CS73" s="17"/>
      <c r="CT73" s="17"/>
      <c r="CU73" s="17"/>
      <c r="CV73" s="17"/>
      <c r="CW73" s="17"/>
      <c r="CX73" s="17"/>
      <c r="CY73" s="17">
        <v>2E-3</v>
      </c>
      <c r="CZ73" s="59"/>
      <c r="DA73" s="58"/>
      <c r="DB73" s="17"/>
      <c r="DC73" s="17"/>
      <c r="DD73" s="17"/>
      <c r="DE73" s="17"/>
      <c r="DF73" s="17"/>
      <c r="DG73" s="17"/>
      <c r="DH73" s="17"/>
      <c r="DI73" s="17"/>
      <c r="DJ73" s="17"/>
      <c r="DK73" s="59"/>
      <c r="DL73" s="17"/>
      <c r="DM73" s="17"/>
      <c r="DN73" s="17"/>
      <c r="DO73" s="17">
        <v>8.0000000000000002E-3</v>
      </c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>
        <v>3.0000000000000001E-3</v>
      </c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>
        <v>2E-3</v>
      </c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>
        <v>2.5999999999999999E-2</v>
      </c>
      <c r="FM73" s="17"/>
      <c r="FN73" s="17"/>
      <c r="FO73" s="17">
        <v>4.0000000000000001E-3</v>
      </c>
      <c r="FP73" s="17"/>
      <c r="FQ73" s="17"/>
      <c r="FR73" s="17"/>
      <c r="FS73" s="17"/>
      <c r="FT73" s="17"/>
      <c r="FU73" s="17"/>
      <c r="FV73" s="17"/>
      <c r="FW73" s="17"/>
      <c r="FX73" s="17"/>
      <c r="FY73" s="17">
        <v>4.0000000000000001E-3</v>
      </c>
      <c r="FZ73" s="17"/>
      <c r="GA73" s="17">
        <v>2E-3</v>
      </c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>
        <v>2E-3</v>
      </c>
      <c r="HH73" s="17"/>
      <c r="HI73" s="17"/>
      <c r="HJ73" s="17"/>
      <c r="HK73" s="17"/>
      <c r="HL73" s="17"/>
      <c r="HM73" s="17"/>
      <c r="HN73" s="17"/>
      <c r="HO73" s="17">
        <v>2.7E-2</v>
      </c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>
        <v>1E-3</v>
      </c>
      <c r="IF73" s="17"/>
    </row>
    <row r="74" spans="1:240" ht="13.5" customHeight="1">
      <c r="A74" s="15"/>
      <c r="B74" s="53"/>
      <c r="C74" s="16" t="s">
        <v>17</v>
      </c>
      <c r="D74" s="24">
        <f t="shared" si="21"/>
        <v>105.581</v>
      </c>
      <c r="E74" s="24">
        <f t="shared" si="23"/>
        <v>105.581</v>
      </c>
      <c r="F74" s="25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58"/>
      <c r="AB74" s="17"/>
      <c r="AC74" s="17"/>
      <c r="AD74" s="17"/>
      <c r="AE74" s="17">
        <v>4.8659999999999997</v>
      </c>
      <c r="AF74" s="17">
        <v>2.9689999999999999</v>
      </c>
      <c r="AG74" s="17">
        <v>2.9689999999999999</v>
      </c>
      <c r="AH74" s="17">
        <v>1.9790000000000001</v>
      </c>
      <c r="AI74" s="17"/>
      <c r="AJ74" s="17"/>
      <c r="AK74" s="17"/>
      <c r="AL74" s="17"/>
      <c r="AM74" s="17">
        <v>2.9689999999999999</v>
      </c>
      <c r="AN74" s="17"/>
      <c r="AO74" s="17"/>
      <c r="AP74" s="17"/>
      <c r="AQ74" s="17"/>
      <c r="AR74" s="17"/>
      <c r="AS74" s="17"/>
      <c r="AT74" s="17">
        <v>0.99</v>
      </c>
      <c r="AU74" s="17">
        <v>3.9580000000000002</v>
      </c>
      <c r="AV74" s="17"/>
      <c r="AW74" s="17"/>
      <c r="AX74" s="17"/>
      <c r="AY74" s="17"/>
      <c r="AZ74" s="17">
        <v>0.99</v>
      </c>
      <c r="BA74" s="17"/>
      <c r="BB74" s="17"/>
      <c r="BC74" s="17">
        <v>2.9689999999999999</v>
      </c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>
        <v>7.915</v>
      </c>
      <c r="CB74" s="17">
        <v>11.874000000000001</v>
      </c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>
        <v>2.9689999999999999</v>
      </c>
      <c r="CQ74" s="17">
        <v>2.9689999999999999</v>
      </c>
      <c r="CR74" s="17">
        <v>2.9689999999999999</v>
      </c>
      <c r="CS74" s="17"/>
      <c r="CT74" s="17"/>
      <c r="CU74" s="17"/>
      <c r="CV74" s="17"/>
      <c r="CW74" s="17"/>
      <c r="CX74" s="17"/>
      <c r="CY74" s="17">
        <v>1.9790000000000001</v>
      </c>
      <c r="CZ74" s="56"/>
      <c r="DA74" s="58"/>
      <c r="DB74" s="17"/>
      <c r="DC74" s="17"/>
      <c r="DD74" s="17"/>
      <c r="DE74" s="17"/>
      <c r="DF74" s="17"/>
      <c r="DG74" s="17"/>
      <c r="DH74" s="17"/>
      <c r="DI74" s="17"/>
      <c r="DJ74" s="17"/>
      <c r="DK74" s="56"/>
      <c r="DL74" s="17"/>
      <c r="DM74" s="17"/>
      <c r="DN74" s="17"/>
      <c r="DO74" s="17">
        <v>4.2030000000000003</v>
      </c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>
        <v>2.9689999999999999</v>
      </c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>
        <v>1.841</v>
      </c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>
        <v>13.538</v>
      </c>
      <c r="FM74" s="17"/>
      <c r="FN74" s="17"/>
      <c r="FO74" s="17">
        <v>3.9580000000000002</v>
      </c>
      <c r="FP74" s="17"/>
      <c r="FQ74" s="17"/>
      <c r="FR74" s="17"/>
      <c r="FS74" s="17"/>
      <c r="FT74" s="17"/>
      <c r="FU74" s="17"/>
      <c r="FV74" s="17"/>
      <c r="FW74" s="17"/>
      <c r="FX74" s="17"/>
      <c r="FY74" s="17">
        <v>3.9580000000000002</v>
      </c>
      <c r="FZ74" s="17"/>
      <c r="GA74" s="17">
        <v>1.9790000000000001</v>
      </c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>
        <v>1.9790000000000001</v>
      </c>
      <c r="HH74" s="17"/>
      <c r="HI74" s="17"/>
      <c r="HJ74" s="17"/>
      <c r="HK74" s="17"/>
      <c r="HL74" s="17"/>
      <c r="HM74" s="17"/>
      <c r="HN74" s="17"/>
      <c r="HO74" s="17">
        <v>15.358000000000001</v>
      </c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>
        <v>0.46400000000000002</v>
      </c>
      <c r="IF74" s="17"/>
    </row>
    <row r="75" spans="1:240" ht="13.5" customHeight="1">
      <c r="A75" s="15" t="s">
        <v>96</v>
      </c>
      <c r="B75" s="53" t="s">
        <v>97</v>
      </c>
      <c r="C75" s="16" t="s">
        <v>45</v>
      </c>
      <c r="D75" s="24">
        <f t="shared" si="21"/>
        <v>8.4000000000000033E-2</v>
      </c>
      <c r="E75" s="24">
        <f t="shared" si="23"/>
        <v>8.4000000000000033E-2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>
        <v>4.0000000000000001E-3</v>
      </c>
      <c r="AG75" s="17">
        <v>4.0000000000000001E-3</v>
      </c>
      <c r="AH75" s="17">
        <v>6.0000000000000001E-3</v>
      </c>
      <c r="AI75" s="17"/>
      <c r="AJ75" s="17"/>
      <c r="AK75" s="17"/>
      <c r="AL75" s="17"/>
      <c r="AM75" s="17">
        <v>5.0000000000000001E-3</v>
      </c>
      <c r="AN75" s="17"/>
      <c r="AO75" s="17"/>
      <c r="AP75" s="17"/>
      <c r="AQ75" s="17"/>
      <c r="AR75" s="17"/>
      <c r="AS75" s="17"/>
      <c r="AT75" s="17">
        <v>6.0000000000000001E-3</v>
      </c>
      <c r="AU75" s="17">
        <v>5.0000000000000001E-3</v>
      </c>
      <c r="AV75" s="17"/>
      <c r="AW75" s="17"/>
      <c r="AX75" s="17"/>
      <c r="AY75" s="17"/>
      <c r="AZ75" s="17"/>
      <c r="BA75" s="17"/>
      <c r="BB75" s="17"/>
      <c r="BC75" s="17">
        <v>5.0000000000000001E-3</v>
      </c>
      <c r="BD75" s="17"/>
      <c r="BE75" s="17"/>
      <c r="BF75" s="17"/>
      <c r="BG75" s="17">
        <v>0.01</v>
      </c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>
        <v>1E-3</v>
      </c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>
        <f>0.001+0.001</f>
        <v>2E-3</v>
      </c>
      <c r="CO75" s="17"/>
      <c r="CP75" s="17">
        <v>5.0000000000000001E-3</v>
      </c>
      <c r="CQ75" s="17">
        <v>3.0000000000000001E-3</v>
      </c>
      <c r="CR75" s="17">
        <v>4.0000000000000001E-3</v>
      </c>
      <c r="CS75" s="17"/>
      <c r="CT75" s="17"/>
      <c r="CU75" s="17"/>
      <c r="CV75" s="17"/>
      <c r="CW75" s="17"/>
      <c r="CX75" s="17"/>
      <c r="CY75" s="17">
        <v>3.0000000000000001E-3</v>
      </c>
      <c r="CZ75" s="59"/>
      <c r="DA75" s="58"/>
      <c r="DB75" s="17"/>
      <c r="DC75" s="17"/>
      <c r="DD75" s="17"/>
      <c r="DE75" s="17"/>
      <c r="DF75" s="17"/>
      <c r="DG75" s="17"/>
      <c r="DH75" s="17"/>
      <c r="DI75" s="17"/>
      <c r="DJ75" s="17"/>
      <c r="DK75" s="59"/>
      <c r="DL75" s="17">
        <v>1E-3</v>
      </c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>
        <v>2E-3</v>
      </c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>
        <v>5.0000000000000001E-3</v>
      </c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>
        <v>6.0000000000000001E-3</v>
      </c>
      <c r="FZ75" s="17"/>
      <c r="GA75" s="17">
        <v>3.0000000000000001E-3</v>
      </c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>
        <v>4.0000000000000001E-3</v>
      </c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</row>
    <row r="76" spans="1:240" ht="13.5" customHeight="1">
      <c r="A76" s="15"/>
      <c r="B76" s="53"/>
      <c r="C76" s="16" t="s">
        <v>17</v>
      </c>
      <c r="D76" s="24">
        <f t="shared" si="21"/>
        <v>136.64900000000003</v>
      </c>
      <c r="E76" s="24">
        <f t="shared" si="23"/>
        <v>136.64900000000003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58"/>
      <c r="AB76" s="17"/>
      <c r="AC76" s="17"/>
      <c r="AD76" s="17"/>
      <c r="AE76" s="17"/>
      <c r="AF76" s="17">
        <v>6.49</v>
      </c>
      <c r="AG76" s="17">
        <v>6.49</v>
      </c>
      <c r="AH76" s="17">
        <v>9.734</v>
      </c>
      <c r="AI76" s="17"/>
      <c r="AJ76" s="17"/>
      <c r="AK76" s="17"/>
      <c r="AL76" s="17"/>
      <c r="AM76" s="17">
        <v>8.1110000000000007</v>
      </c>
      <c r="AN76" s="17"/>
      <c r="AO76" s="17"/>
      <c r="AP76" s="17"/>
      <c r="AQ76" s="17"/>
      <c r="AR76" s="17"/>
      <c r="AS76" s="17"/>
      <c r="AT76" s="17">
        <v>9.734</v>
      </c>
      <c r="AU76" s="17">
        <v>8.1110000000000007</v>
      </c>
      <c r="AV76" s="17"/>
      <c r="AW76" s="17"/>
      <c r="AX76" s="17"/>
      <c r="AY76" s="17"/>
      <c r="AZ76" s="17"/>
      <c r="BA76" s="17"/>
      <c r="BB76" s="17"/>
      <c r="BC76" s="17">
        <v>8.1110000000000007</v>
      </c>
      <c r="BD76" s="17"/>
      <c r="BE76" s="17"/>
      <c r="BF76" s="17"/>
      <c r="BG76" s="17">
        <v>16.222999999999999</v>
      </c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>
        <v>1.623</v>
      </c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>
        <f>1.81+1.81</f>
        <v>3.62</v>
      </c>
      <c r="CO76" s="17"/>
      <c r="CP76" s="17">
        <v>8.1110000000000007</v>
      </c>
      <c r="CQ76" s="17">
        <v>4.8659999999999997</v>
      </c>
      <c r="CR76" s="17">
        <v>6.49</v>
      </c>
      <c r="CS76" s="17"/>
      <c r="CT76" s="17"/>
      <c r="CU76" s="17"/>
      <c r="CV76" s="17"/>
      <c r="CW76" s="17"/>
      <c r="CX76" s="17"/>
      <c r="CY76" s="17">
        <v>4.8659999999999997</v>
      </c>
      <c r="CZ76" s="56"/>
      <c r="DA76" s="58"/>
      <c r="DB76" s="17"/>
      <c r="DC76" s="17"/>
      <c r="DD76" s="17"/>
      <c r="DE76" s="17"/>
      <c r="DF76" s="17"/>
      <c r="DG76" s="17"/>
      <c r="DH76" s="17"/>
      <c r="DI76" s="17"/>
      <c r="DJ76" s="17"/>
      <c r="DK76" s="56"/>
      <c r="DL76" s="17">
        <v>1.623</v>
      </c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>
        <v>3.2450000000000001</v>
      </c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>
        <v>8.1110000000000007</v>
      </c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>
        <v>9.734</v>
      </c>
      <c r="FZ76" s="17"/>
      <c r="GA76" s="17">
        <v>4.8659999999999997</v>
      </c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>
        <v>6.49</v>
      </c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</row>
    <row r="77" spans="1:240" ht="13.5" customHeight="1">
      <c r="A77" s="15" t="s">
        <v>98</v>
      </c>
      <c r="B77" s="53" t="s">
        <v>99</v>
      </c>
      <c r="C77" s="16" t="s">
        <v>40</v>
      </c>
      <c r="D77" s="25">
        <f t="shared" si="21"/>
        <v>0</v>
      </c>
      <c r="E77" s="25">
        <f t="shared" si="23"/>
        <v>0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56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</row>
    <row r="78" spans="1:240" ht="13.5" customHeight="1">
      <c r="A78" s="15"/>
      <c r="B78" s="53"/>
      <c r="C78" s="16" t="s">
        <v>17</v>
      </c>
      <c r="D78" s="25">
        <f t="shared" si="21"/>
        <v>0</v>
      </c>
      <c r="E78" s="25">
        <f t="shared" si="23"/>
        <v>0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/>
      <c r="DC78" s="17"/>
      <c r="DD78" s="17"/>
      <c r="DE78" s="17"/>
      <c r="DF78" s="17"/>
      <c r="DG78" s="17"/>
      <c r="DH78" s="17"/>
      <c r="DI78" s="17"/>
      <c r="DJ78" s="17"/>
      <c r="DK78" s="56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</row>
    <row r="79" spans="1:240" ht="13.5" customHeight="1">
      <c r="A79" s="15" t="s">
        <v>100</v>
      </c>
      <c r="B79" s="54" t="s">
        <v>101</v>
      </c>
      <c r="C79" s="16" t="s">
        <v>40</v>
      </c>
      <c r="D79" s="25">
        <f t="shared" si="21"/>
        <v>116</v>
      </c>
      <c r="E79" s="25">
        <f t="shared" si="23"/>
        <v>116</v>
      </c>
      <c r="F79" s="25"/>
      <c r="G79" s="17"/>
      <c r="H79" s="17">
        <v>2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>
        <v>1</v>
      </c>
      <c r="T79" s="17"/>
      <c r="U79" s="17"/>
      <c r="V79" s="17">
        <v>2</v>
      </c>
      <c r="W79" s="17"/>
      <c r="X79" s="17"/>
      <c r="Y79" s="17">
        <v>3</v>
      </c>
      <c r="Z79" s="17"/>
      <c r="AA79" s="17"/>
      <c r="AB79" s="17"/>
      <c r="AC79" s="17"/>
      <c r="AD79" s="17"/>
      <c r="AE79" s="17">
        <v>4</v>
      </c>
      <c r="AF79" s="17">
        <v>4</v>
      </c>
      <c r="AG79" s="17">
        <v>6</v>
      </c>
      <c r="AH79" s="17">
        <v>7</v>
      </c>
      <c r="AI79" s="17"/>
      <c r="AJ79" s="17"/>
      <c r="AK79" s="17"/>
      <c r="AL79" s="17"/>
      <c r="AM79" s="17">
        <v>5</v>
      </c>
      <c r="AN79" s="17"/>
      <c r="AO79" s="17"/>
      <c r="AP79" s="17"/>
      <c r="AQ79" s="17"/>
      <c r="AR79" s="17"/>
      <c r="AS79" s="17"/>
      <c r="AT79" s="17">
        <v>4</v>
      </c>
      <c r="AU79" s="17">
        <v>8</v>
      </c>
      <c r="AV79" s="17"/>
      <c r="AW79" s="17"/>
      <c r="AX79" s="17"/>
      <c r="AY79" s="17"/>
      <c r="AZ79" s="17">
        <v>2</v>
      </c>
      <c r="BA79" s="17"/>
      <c r="BB79" s="17"/>
      <c r="BC79" s="17">
        <v>5</v>
      </c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>
        <v>4</v>
      </c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>
        <v>6</v>
      </c>
      <c r="CQ79" s="17">
        <v>7</v>
      </c>
      <c r="CR79" s="17">
        <v>4</v>
      </c>
      <c r="CS79" s="17"/>
      <c r="CT79" s="17"/>
      <c r="CU79" s="17"/>
      <c r="CV79" s="17"/>
      <c r="CW79" s="17"/>
      <c r="CX79" s="17"/>
      <c r="CY79" s="17">
        <v>6</v>
      </c>
      <c r="CZ79" s="56"/>
      <c r="DA79" s="58"/>
      <c r="DB79" s="17"/>
      <c r="DC79" s="17"/>
      <c r="DD79" s="17"/>
      <c r="DE79" s="17"/>
      <c r="DF79" s="17"/>
      <c r="DG79" s="17"/>
      <c r="DH79" s="17"/>
      <c r="DI79" s="17"/>
      <c r="DJ79" s="17"/>
      <c r="DK79" s="56"/>
      <c r="DL79" s="17">
        <v>2</v>
      </c>
      <c r="DM79" s="17"/>
      <c r="DN79" s="17"/>
      <c r="DO79" s="17">
        <v>1</v>
      </c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>
        <v>8</v>
      </c>
      <c r="EO79" s="17"/>
      <c r="EP79" s="17"/>
      <c r="EQ79" s="17"/>
      <c r="ER79" s="17"/>
      <c r="ES79" s="17"/>
      <c r="ET79" s="17"/>
      <c r="EU79" s="17"/>
      <c r="EV79" s="17"/>
      <c r="EW79" s="17">
        <v>1</v>
      </c>
      <c r="EX79" s="17"/>
      <c r="EY79" s="17"/>
      <c r="EZ79" s="17"/>
      <c r="FA79" s="17"/>
      <c r="FB79" s="17"/>
      <c r="FC79" s="17">
        <v>1</v>
      </c>
      <c r="FD79" s="17"/>
      <c r="FE79" s="17"/>
      <c r="FF79" s="17"/>
      <c r="FG79" s="17"/>
      <c r="FH79" s="17"/>
      <c r="FI79" s="17"/>
      <c r="FJ79" s="17"/>
      <c r="FK79" s="17"/>
      <c r="FL79" s="17">
        <v>5</v>
      </c>
      <c r="FM79" s="17"/>
      <c r="FN79" s="17">
        <v>1</v>
      </c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>
        <v>7</v>
      </c>
      <c r="FZ79" s="17"/>
      <c r="GA79" s="17">
        <v>7</v>
      </c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>
        <v>3</v>
      </c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</row>
    <row r="80" spans="1:240" ht="13.5" customHeight="1">
      <c r="A80" s="15"/>
      <c r="B80" s="54"/>
      <c r="C80" s="16" t="s">
        <v>17</v>
      </c>
      <c r="D80" s="25">
        <f>E80+F80</f>
        <v>66.581999999999979</v>
      </c>
      <c r="E80" s="25">
        <f t="shared" si="23"/>
        <v>66.581999999999979</v>
      </c>
      <c r="F80" s="25"/>
      <c r="G80" s="17"/>
      <c r="H80" s="17">
        <v>0.94299999999999995</v>
      </c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>
        <v>0.68100000000000005</v>
      </c>
      <c r="T80" s="17"/>
      <c r="U80" s="17"/>
      <c r="V80" s="17">
        <v>1.0509999999999999</v>
      </c>
      <c r="W80" s="17"/>
      <c r="X80" s="17"/>
      <c r="Y80" s="17">
        <v>0.873</v>
      </c>
      <c r="Z80" s="17"/>
      <c r="AA80" s="17"/>
      <c r="AB80" s="17"/>
      <c r="AC80" s="17"/>
      <c r="AD80" s="17"/>
      <c r="AE80" s="17">
        <v>2.4129999999999998</v>
      </c>
      <c r="AF80" s="17">
        <v>2.4129999999999998</v>
      </c>
      <c r="AG80" s="17">
        <v>3.6190000000000002</v>
      </c>
      <c r="AH80" s="17">
        <v>4.1449999999999996</v>
      </c>
      <c r="AI80" s="17"/>
      <c r="AJ80" s="17"/>
      <c r="AK80" s="17"/>
      <c r="AL80" s="17"/>
      <c r="AM80" s="17">
        <v>2.9380000000000002</v>
      </c>
      <c r="AN80" s="17"/>
      <c r="AO80" s="17"/>
      <c r="AP80" s="17"/>
      <c r="AQ80" s="17"/>
      <c r="AR80" s="17"/>
      <c r="AS80" s="17"/>
      <c r="AT80" s="17">
        <v>2.2599999999999998</v>
      </c>
      <c r="AU80" s="17">
        <v>4.827</v>
      </c>
      <c r="AV80" s="17"/>
      <c r="AW80" s="17"/>
      <c r="AX80" s="17"/>
      <c r="AY80" s="17"/>
      <c r="AZ80" s="17">
        <v>1.0509999999999999</v>
      </c>
      <c r="BA80" s="17"/>
      <c r="BB80" s="17"/>
      <c r="BC80" s="17">
        <v>2.7850000000000001</v>
      </c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>
        <v>2.569</v>
      </c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>
        <v>3.464</v>
      </c>
      <c r="CQ80" s="17">
        <v>4.1449999999999996</v>
      </c>
      <c r="CR80" s="17">
        <v>2.105</v>
      </c>
      <c r="CS80" s="17"/>
      <c r="CT80" s="17"/>
      <c r="CU80" s="17"/>
      <c r="CV80" s="17"/>
      <c r="CW80" s="17"/>
      <c r="CX80" s="17"/>
      <c r="CY80" s="17">
        <v>3.464</v>
      </c>
      <c r="CZ80" s="56"/>
      <c r="DA80" s="58"/>
      <c r="DB80" s="17"/>
      <c r="DC80" s="17"/>
      <c r="DD80" s="17"/>
      <c r="DE80" s="17"/>
      <c r="DF80" s="17"/>
      <c r="DG80" s="17"/>
      <c r="DH80" s="17"/>
      <c r="DI80" s="17"/>
      <c r="DJ80" s="17"/>
      <c r="DK80" s="56"/>
      <c r="DL80" s="17">
        <v>1.3620000000000001</v>
      </c>
      <c r="DM80" s="17"/>
      <c r="DN80" s="17"/>
      <c r="DO80" s="17">
        <v>0.52600000000000002</v>
      </c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>
        <v>4.827</v>
      </c>
      <c r="EO80" s="17"/>
      <c r="EP80" s="17"/>
      <c r="EQ80" s="17"/>
      <c r="ER80" s="17"/>
      <c r="ES80" s="17"/>
      <c r="ET80" s="17"/>
      <c r="EU80" s="17"/>
      <c r="EV80" s="17"/>
      <c r="EW80" s="17">
        <v>0.26200000000000001</v>
      </c>
      <c r="EX80" s="17"/>
      <c r="EY80" s="17"/>
      <c r="EZ80" s="17"/>
      <c r="FA80" s="17"/>
      <c r="FB80" s="17"/>
      <c r="FC80" s="17">
        <v>0.68100000000000005</v>
      </c>
      <c r="FD80" s="17"/>
      <c r="FE80" s="17"/>
      <c r="FF80" s="17"/>
      <c r="FG80" s="17"/>
      <c r="FH80" s="17"/>
      <c r="FI80" s="17"/>
      <c r="FJ80" s="17"/>
      <c r="FK80" s="17"/>
      <c r="FL80" s="17">
        <v>2.629</v>
      </c>
      <c r="FM80" s="17"/>
      <c r="FN80" s="17">
        <v>0.68100000000000005</v>
      </c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>
        <v>4.1449999999999996</v>
      </c>
      <c r="FZ80" s="17"/>
      <c r="GA80" s="17">
        <v>4.1449999999999996</v>
      </c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>
        <v>1.5780000000000001</v>
      </c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</row>
    <row r="81" spans="1:240" s="2" customFormat="1" ht="15" customHeight="1">
      <c r="A81" s="11" t="s">
        <v>102</v>
      </c>
      <c r="B81" s="12" t="s">
        <v>103</v>
      </c>
      <c r="C81" s="13" t="s">
        <v>17</v>
      </c>
      <c r="D81" s="23">
        <f>D83+D85+D87</f>
        <v>677.57899999999938</v>
      </c>
      <c r="E81" s="23">
        <f>E83+E85+E87</f>
        <v>677.57899999999938</v>
      </c>
      <c r="F81" s="23"/>
      <c r="G81" s="23">
        <f t="shared" ref="G81:BU81" si="24">G83+G85+G87</f>
        <v>0</v>
      </c>
      <c r="H81" s="23">
        <f t="shared" si="24"/>
        <v>0.192</v>
      </c>
      <c r="I81" s="23">
        <f t="shared" si="24"/>
        <v>0.192</v>
      </c>
      <c r="J81" s="23">
        <f t="shared" si="24"/>
        <v>0.86699999999999999</v>
      </c>
      <c r="K81" s="23">
        <f t="shared" si="24"/>
        <v>0.86699999999999999</v>
      </c>
      <c r="L81" s="23">
        <f t="shared" si="24"/>
        <v>0.38500000000000001</v>
      </c>
      <c r="M81" s="23">
        <f t="shared" si="24"/>
        <v>1.542</v>
      </c>
      <c r="N81" s="23">
        <f t="shared" si="24"/>
        <v>5.7809999999999997</v>
      </c>
      <c r="O81" s="23">
        <f t="shared" si="24"/>
        <v>2.41</v>
      </c>
      <c r="P81" s="23">
        <f t="shared" si="24"/>
        <v>2.601</v>
      </c>
      <c r="Q81" s="23">
        <f t="shared" si="24"/>
        <v>1.542</v>
      </c>
      <c r="R81" s="23">
        <f t="shared" si="24"/>
        <v>0.86699999999999999</v>
      </c>
      <c r="S81" s="23">
        <f t="shared" si="24"/>
        <v>5.7309999999999999</v>
      </c>
      <c r="T81" s="23">
        <f t="shared" si="24"/>
        <v>0.86699999999999999</v>
      </c>
      <c r="U81" s="23">
        <f t="shared" si="24"/>
        <v>5.0570000000000004</v>
      </c>
      <c r="V81" s="23">
        <f t="shared" si="24"/>
        <v>0.67500000000000004</v>
      </c>
      <c r="W81" s="23">
        <f t="shared" si="24"/>
        <v>2.1190000000000002</v>
      </c>
      <c r="X81" s="23">
        <f t="shared" si="24"/>
        <v>5.4420000000000002</v>
      </c>
      <c r="Y81" s="23">
        <f t="shared" si="24"/>
        <v>1.06</v>
      </c>
      <c r="Z81" s="23">
        <f t="shared" si="24"/>
        <v>2.794</v>
      </c>
      <c r="AA81" s="23"/>
      <c r="AB81" s="23">
        <f t="shared" si="24"/>
        <v>2.3650000000000002</v>
      </c>
      <c r="AC81" s="23">
        <f t="shared" si="24"/>
        <v>1.86</v>
      </c>
      <c r="AD81" s="23">
        <f t="shared" si="24"/>
        <v>0.86699999999999999</v>
      </c>
      <c r="AE81" s="23">
        <f t="shared" si="24"/>
        <v>0</v>
      </c>
      <c r="AF81" s="23">
        <f t="shared" si="24"/>
        <v>0</v>
      </c>
      <c r="AG81" s="23">
        <f t="shared" si="24"/>
        <v>0</v>
      </c>
      <c r="AH81" s="23">
        <f t="shared" si="24"/>
        <v>0</v>
      </c>
      <c r="AI81" s="23">
        <f t="shared" si="24"/>
        <v>0</v>
      </c>
      <c r="AJ81" s="23">
        <f t="shared" si="24"/>
        <v>0</v>
      </c>
      <c r="AK81" s="23">
        <f t="shared" si="24"/>
        <v>0</v>
      </c>
      <c r="AL81" s="23">
        <f t="shared" si="24"/>
        <v>0</v>
      </c>
      <c r="AM81" s="23">
        <f t="shared" si="24"/>
        <v>2.41</v>
      </c>
      <c r="AN81" s="23">
        <f t="shared" si="24"/>
        <v>0.192</v>
      </c>
      <c r="AO81" s="23">
        <f t="shared" si="24"/>
        <v>0.86699999999999999</v>
      </c>
      <c r="AP81" s="23">
        <f t="shared" si="24"/>
        <v>1.542</v>
      </c>
      <c r="AQ81" s="23">
        <f t="shared" si="24"/>
        <v>1.35</v>
      </c>
      <c r="AR81" s="23">
        <f t="shared" si="24"/>
        <v>0.192</v>
      </c>
      <c r="AS81" s="23">
        <f t="shared" si="24"/>
        <v>1.2509999999999999</v>
      </c>
      <c r="AT81" s="23">
        <f t="shared" si="24"/>
        <v>0</v>
      </c>
      <c r="AU81" s="23">
        <f t="shared" si="24"/>
        <v>0</v>
      </c>
      <c r="AV81" s="23">
        <f t="shared" si="24"/>
        <v>1.542</v>
      </c>
      <c r="AW81" s="23">
        <f t="shared" si="24"/>
        <v>1.7350000000000001</v>
      </c>
      <c r="AX81" s="23">
        <f t="shared" si="24"/>
        <v>2.2170000000000001</v>
      </c>
      <c r="AY81" s="23"/>
      <c r="AZ81" s="23">
        <f t="shared" si="24"/>
        <v>1.35</v>
      </c>
      <c r="BA81" s="23">
        <f t="shared" si="24"/>
        <v>1.5189999999999999</v>
      </c>
      <c r="BB81" s="23">
        <f t="shared" si="24"/>
        <v>2.41</v>
      </c>
      <c r="BC81" s="23">
        <f t="shared" si="24"/>
        <v>1.7350000000000001</v>
      </c>
      <c r="BD81" s="23">
        <f t="shared" si="24"/>
        <v>1.2509999999999999</v>
      </c>
      <c r="BE81" s="23">
        <f t="shared" si="24"/>
        <v>0</v>
      </c>
      <c r="BF81" s="23">
        <f t="shared" si="24"/>
        <v>0.86699999999999999</v>
      </c>
      <c r="BG81" s="23">
        <f t="shared" si="24"/>
        <v>1.06</v>
      </c>
      <c r="BH81" s="23">
        <f t="shared" si="24"/>
        <v>0.86699999999999999</v>
      </c>
      <c r="BI81" s="23">
        <f t="shared" si="24"/>
        <v>0.86699999999999999</v>
      </c>
      <c r="BJ81" s="23">
        <f t="shared" si="24"/>
        <v>0.192</v>
      </c>
      <c r="BK81" s="23">
        <f t="shared" si="24"/>
        <v>1.7350000000000001</v>
      </c>
      <c r="BL81" s="23">
        <f t="shared" si="24"/>
        <v>1.9259999999999999</v>
      </c>
      <c r="BM81" s="23">
        <f t="shared" si="24"/>
        <v>2.2639999999999998</v>
      </c>
      <c r="BN81" s="23">
        <f t="shared" si="24"/>
        <v>8.3680000000000003</v>
      </c>
      <c r="BO81" s="23">
        <f t="shared" si="24"/>
        <v>0.86699999999999999</v>
      </c>
      <c r="BP81" s="23">
        <f t="shared" si="24"/>
        <v>0</v>
      </c>
      <c r="BQ81" s="23">
        <f t="shared" si="24"/>
        <v>6.2629999999999999</v>
      </c>
      <c r="BR81" s="23">
        <f t="shared" si="24"/>
        <v>0.86699999999999999</v>
      </c>
      <c r="BS81" s="23">
        <f t="shared" si="24"/>
        <v>0.86699999999999999</v>
      </c>
      <c r="BT81" s="23">
        <f t="shared" si="24"/>
        <v>14.36</v>
      </c>
      <c r="BU81" s="23">
        <f t="shared" si="24"/>
        <v>0</v>
      </c>
      <c r="BV81" s="23">
        <f t="shared" ref="BV81:EG81" si="25">BV83+BV85+BV87</f>
        <v>0.86699999999999999</v>
      </c>
      <c r="BW81" s="23">
        <f t="shared" si="25"/>
        <v>0.86699999999999999</v>
      </c>
      <c r="BX81" s="23">
        <f t="shared" si="25"/>
        <v>1.542</v>
      </c>
      <c r="BY81" s="23">
        <f t="shared" si="25"/>
        <v>5.7309999999999999</v>
      </c>
      <c r="BZ81" s="23">
        <f t="shared" si="25"/>
        <v>0.86699999999999999</v>
      </c>
      <c r="CA81" s="23">
        <f t="shared" si="25"/>
        <v>1.7350000000000001</v>
      </c>
      <c r="CB81" s="23">
        <f t="shared" si="25"/>
        <v>1.542</v>
      </c>
      <c r="CC81" s="23">
        <f t="shared" si="25"/>
        <v>0.192</v>
      </c>
      <c r="CD81" s="23">
        <f t="shared" si="25"/>
        <v>1.2509999999999999</v>
      </c>
      <c r="CE81" s="23">
        <f t="shared" si="25"/>
        <v>2.4089999999999998</v>
      </c>
      <c r="CF81" s="23">
        <f t="shared" si="25"/>
        <v>3.9180000000000001</v>
      </c>
      <c r="CG81" s="23">
        <f t="shared" si="25"/>
        <v>1.9259999999999999</v>
      </c>
      <c r="CH81" s="23">
        <f t="shared" si="25"/>
        <v>1.06</v>
      </c>
      <c r="CI81" s="23">
        <f t="shared" si="25"/>
        <v>0.86699999999999999</v>
      </c>
      <c r="CJ81" s="23">
        <f t="shared" si="25"/>
        <v>1.2509999999999999</v>
      </c>
      <c r="CK81" s="23">
        <f t="shared" si="25"/>
        <v>2.012</v>
      </c>
      <c r="CL81" s="23">
        <f t="shared" si="25"/>
        <v>3.9249999999999998</v>
      </c>
      <c r="CM81" s="23">
        <f t="shared" si="25"/>
        <v>1.06</v>
      </c>
      <c r="CN81" s="23">
        <f t="shared" si="25"/>
        <v>1.542</v>
      </c>
      <c r="CO81" s="23">
        <f t="shared" si="25"/>
        <v>1.542</v>
      </c>
      <c r="CP81" s="23">
        <f t="shared" si="25"/>
        <v>4.601</v>
      </c>
      <c r="CQ81" s="23">
        <f t="shared" si="25"/>
        <v>3.085</v>
      </c>
      <c r="CR81" s="23">
        <f t="shared" si="25"/>
        <v>1.036</v>
      </c>
      <c r="CS81" s="23">
        <f t="shared" si="25"/>
        <v>1.036</v>
      </c>
      <c r="CT81" s="23">
        <f t="shared" si="25"/>
        <v>1.036</v>
      </c>
      <c r="CU81" s="23">
        <f t="shared" si="25"/>
        <v>4.133</v>
      </c>
      <c r="CV81" s="23">
        <f t="shared" si="25"/>
        <v>0</v>
      </c>
      <c r="CW81" s="23">
        <f t="shared" si="25"/>
        <v>0.57699999999999996</v>
      </c>
      <c r="CX81" s="23">
        <f t="shared" si="25"/>
        <v>2.41</v>
      </c>
      <c r="CY81" s="23">
        <f t="shared" si="25"/>
        <v>1.06</v>
      </c>
      <c r="CZ81" s="23">
        <f t="shared" si="25"/>
        <v>1.06</v>
      </c>
      <c r="DA81" s="23">
        <f t="shared" si="25"/>
        <v>1.7350000000000001</v>
      </c>
      <c r="DB81" s="23">
        <f t="shared" si="25"/>
        <v>1.7350000000000001</v>
      </c>
      <c r="DC81" s="23">
        <f t="shared" si="25"/>
        <v>3.085</v>
      </c>
      <c r="DD81" s="23">
        <f t="shared" si="25"/>
        <v>6.2880000000000003</v>
      </c>
      <c r="DE81" s="23">
        <f t="shared" si="25"/>
        <v>0.88900000000000001</v>
      </c>
      <c r="DF81" s="23">
        <f t="shared" si="25"/>
        <v>1.542</v>
      </c>
      <c r="DG81" s="23">
        <f t="shared" si="25"/>
        <v>1.542</v>
      </c>
      <c r="DH81" s="23">
        <f t="shared" si="25"/>
        <v>1.542</v>
      </c>
      <c r="DI81" s="23">
        <f t="shared" si="25"/>
        <v>19.274000000000001</v>
      </c>
      <c r="DJ81" s="23">
        <f t="shared" si="25"/>
        <v>4.8179999999999996</v>
      </c>
      <c r="DK81" s="23">
        <f t="shared" si="25"/>
        <v>37.403000000000006</v>
      </c>
      <c r="DL81" s="23">
        <f t="shared" si="25"/>
        <v>4.0890000000000004</v>
      </c>
      <c r="DM81" s="23">
        <f t="shared" si="25"/>
        <v>4</v>
      </c>
      <c r="DN81" s="23">
        <f t="shared" si="25"/>
        <v>19.260999999999999</v>
      </c>
      <c r="DO81" s="23">
        <f t="shared" si="25"/>
        <v>15.740000000000002</v>
      </c>
      <c r="DP81" s="23">
        <f t="shared" si="25"/>
        <v>0</v>
      </c>
      <c r="DQ81" s="23">
        <f t="shared" si="25"/>
        <v>2.794</v>
      </c>
      <c r="DR81" s="23">
        <f t="shared" si="25"/>
        <v>2.41</v>
      </c>
      <c r="DS81" s="23">
        <f t="shared" si="25"/>
        <v>1.06</v>
      </c>
      <c r="DT81" s="23">
        <f t="shared" si="25"/>
        <v>0.86699999999999999</v>
      </c>
      <c r="DU81" s="23">
        <f t="shared" si="25"/>
        <v>2.41</v>
      </c>
      <c r="DV81" s="23">
        <f t="shared" si="25"/>
        <v>6.7560000000000002</v>
      </c>
      <c r="DW81" s="23">
        <f t="shared" si="25"/>
        <v>5.4269999999999996</v>
      </c>
      <c r="DX81" s="23">
        <f t="shared" si="25"/>
        <v>2.794</v>
      </c>
      <c r="DY81" s="23">
        <f t="shared" si="25"/>
        <v>8.4770000000000003</v>
      </c>
      <c r="DZ81" s="23">
        <f t="shared" si="25"/>
        <v>14.530000000000001</v>
      </c>
      <c r="EA81" s="23">
        <f t="shared" si="25"/>
        <v>12.623999999999999</v>
      </c>
      <c r="EB81" s="23">
        <f t="shared" si="25"/>
        <v>3.56</v>
      </c>
      <c r="EC81" s="23">
        <f t="shared" si="25"/>
        <v>14.312999999999999</v>
      </c>
      <c r="ED81" s="23">
        <f t="shared" si="25"/>
        <v>4.673</v>
      </c>
      <c r="EE81" s="23">
        <f t="shared" si="25"/>
        <v>4.0759999999999996</v>
      </c>
      <c r="EF81" s="23">
        <f t="shared" si="25"/>
        <v>17.036999999999999</v>
      </c>
      <c r="EG81" s="23">
        <f t="shared" si="25"/>
        <v>5.1239999999999997</v>
      </c>
      <c r="EH81" s="23">
        <f t="shared" ref="EH81:GV81" si="26">EH83+EH85+EH87</f>
        <v>5.3079999999999998</v>
      </c>
      <c r="EI81" s="23">
        <f t="shared" si="26"/>
        <v>3.05</v>
      </c>
      <c r="EJ81" s="23">
        <f t="shared" si="26"/>
        <v>0.53</v>
      </c>
      <c r="EK81" s="23">
        <f t="shared" si="26"/>
        <v>0.53</v>
      </c>
      <c r="EL81" s="23">
        <f t="shared" si="26"/>
        <v>1.204</v>
      </c>
      <c r="EM81" s="23">
        <f t="shared" si="26"/>
        <v>12.335000000000001</v>
      </c>
      <c r="EN81" s="23">
        <f t="shared" si="26"/>
        <v>1.2509999999999999</v>
      </c>
      <c r="EO81" s="23">
        <f t="shared" si="26"/>
        <v>1.3959999999999999</v>
      </c>
      <c r="EP81" s="23">
        <f t="shared" si="26"/>
        <v>2.262</v>
      </c>
      <c r="EQ81" s="23">
        <f t="shared" si="26"/>
        <v>1.204</v>
      </c>
      <c r="ER81" s="23">
        <f t="shared" si="26"/>
        <v>0.53</v>
      </c>
      <c r="ES81" s="23">
        <f t="shared" si="26"/>
        <v>0.72</v>
      </c>
      <c r="ET81" s="23">
        <f t="shared" si="26"/>
        <v>0.33500000000000002</v>
      </c>
      <c r="EU81" s="23">
        <f t="shared" si="26"/>
        <v>0.38500000000000001</v>
      </c>
      <c r="EV81" s="23">
        <f t="shared" si="26"/>
        <v>0.86699999999999999</v>
      </c>
      <c r="EW81" s="23">
        <f t="shared" si="26"/>
        <v>0.86699999999999999</v>
      </c>
      <c r="EX81" s="23">
        <f t="shared" si="26"/>
        <v>0.86699999999999999</v>
      </c>
      <c r="EY81" s="23">
        <f t="shared" si="26"/>
        <v>11.663</v>
      </c>
      <c r="EZ81" s="23">
        <f t="shared" si="26"/>
        <v>0.86699999999999999</v>
      </c>
      <c r="FA81" s="23">
        <f t="shared" si="26"/>
        <v>1.756</v>
      </c>
      <c r="FB81" s="23">
        <f t="shared" si="26"/>
        <v>3.2519999999999998</v>
      </c>
      <c r="FC81" s="23">
        <f t="shared" si="26"/>
        <v>2.6440000000000001</v>
      </c>
      <c r="FD81" s="23">
        <f t="shared" si="26"/>
        <v>0.86699999999999999</v>
      </c>
      <c r="FE81" s="23">
        <f t="shared" si="26"/>
        <v>0.86699999999999999</v>
      </c>
      <c r="FF81" s="23">
        <f t="shared" si="26"/>
        <v>0.86699999999999999</v>
      </c>
      <c r="FG81" s="23">
        <f t="shared" si="26"/>
        <v>1.7350000000000001</v>
      </c>
      <c r="FH81" s="23">
        <f t="shared" si="26"/>
        <v>41.525999999999996</v>
      </c>
      <c r="FI81" s="23">
        <f t="shared" si="26"/>
        <v>2.7480000000000002</v>
      </c>
      <c r="FJ81" s="23">
        <f t="shared" si="26"/>
        <v>0.67500000000000004</v>
      </c>
      <c r="FK81" s="23">
        <f t="shared" si="26"/>
        <v>1.2509999999999999</v>
      </c>
      <c r="FL81" s="23">
        <f t="shared" si="26"/>
        <v>0.86699999999999999</v>
      </c>
      <c r="FM81" s="23">
        <f t="shared" si="26"/>
        <v>16.170999999999999</v>
      </c>
      <c r="FN81" s="23">
        <f t="shared" si="26"/>
        <v>3.2749999999999999</v>
      </c>
      <c r="FO81" s="23">
        <f t="shared" si="26"/>
        <v>35.773000000000003</v>
      </c>
      <c r="FP81" s="23">
        <f t="shared" si="26"/>
        <v>1.542</v>
      </c>
      <c r="FQ81" s="23">
        <f t="shared" si="26"/>
        <v>1.7</v>
      </c>
      <c r="FR81" s="23">
        <f t="shared" si="26"/>
        <v>1.7</v>
      </c>
      <c r="FS81" s="23">
        <f t="shared" si="26"/>
        <v>1.06</v>
      </c>
      <c r="FT81" s="23">
        <f t="shared" si="26"/>
        <v>1.252</v>
      </c>
      <c r="FU81" s="23">
        <f t="shared" si="26"/>
        <v>1.06</v>
      </c>
      <c r="FV81" s="23">
        <f t="shared" si="26"/>
        <v>1.06</v>
      </c>
      <c r="FW81" s="23">
        <f t="shared" si="26"/>
        <v>8.1389999999999993</v>
      </c>
      <c r="FX81" s="23">
        <f t="shared" si="26"/>
        <v>0.38500000000000001</v>
      </c>
      <c r="FY81" s="23">
        <f t="shared" si="26"/>
        <v>0.86699999999999999</v>
      </c>
      <c r="FZ81" s="23">
        <f t="shared" si="26"/>
        <v>0.16900000000000001</v>
      </c>
      <c r="GA81" s="23">
        <f t="shared" si="26"/>
        <v>0.67500000000000004</v>
      </c>
      <c r="GB81" s="23">
        <f t="shared" si="26"/>
        <v>1.542</v>
      </c>
      <c r="GC81" s="23">
        <f t="shared" si="26"/>
        <v>0.38500000000000001</v>
      </c>
      <c r="GD81" s="23">
        <f t="shared" si="26"/>
        <v>1.542</v>
      </c>
      <c r="GE81" s="23">
        <f t="shared" si="26"/>
        <v>0.67500000000000004</v>
      </c>
      <c r="GF81" s="23">
        <f t="shared" si="26"/>
        <v>0.192</v>
      </c>
      <c r="GG81" s="23">
        <f t="shared" si="26"/>
        <v>0.86699999999999999</v>
      </c>
      <c r="GH81" s="23">
        <f t="shared" si="26"/>
        <v>0.86699999999999999</v>
      </c>
      <c r="GI81" s="23">
        <f t="shared" si="26"/>
        <v>1.542</v>
      </c>
      <c r="GJ81" s="23">
        <f t="shared" si="26"/>
        <v>2.6019999999999999</v>
      </c>
      <c r="GK81" s="23">
        <f t="shared" si="26"/>
        <v>0.38500000000000001</v>
      </c>
      <c r="GL81" s="23">
        <f t="shared" si="26"/>
        <v>1.7350000000000001</v>
      </c>
      <c r="GM81" s="23">
        <f t="shared" si="26"/>
        <v>0.86699999999999999</v>
      </c>
      <c r="GN81" s="23">
        <f t="shared" si="26"/>
        <v>1.35</v>
      </c>
      <c r="GO81" s="23">
        <f t="shared" si="26"/>
        <v>1.542</v>
      </c>
      <c r="GP81" s="23">
        <f t="shared" si="26"/>
        <v>1.35</v>
      </c>
      <c r="GQ81" s="23">
        <f t="shared" si="26"/>
        <v>0</v>
      </c>
      <c r="GR81" s="23">
        <f t="shared" si="26"/>
        <v>0</v>
      </c>
      <c r="GS81" s="23">
        <f t="shared" si="26"/>
        <v>0.192</v>
      </c>
      <c r="GT81" s="23">
        <f t="shared" si="26"/>
        <v>0.38500000000000001</v>
      </c>
      <c r="GU81" s="23">
        <f t="shared" si="26"/>
        <v>0.192</v>
      </c>
      <c r="GV81" s="23">
        <f t="shared" si="26"/>
        <v>0</v>
      </c>
      <c r="GW81" s="23">
        <f t="shared" ref="GW81:IF81" si="27">GW83+GW85+GW87</f>
        <v>0</v>
      </c>
      <c r="GX81" s="23">
        <f t="shared" si="27"/>
        <v>1.06</v>
      </c>
      <c r="GY81" s="23">
        <f t="shared" si="27"/>
        <v>1.06</v>
      </c>
      <c r="GZ81" s="23">
        <f t="shared" si="27"/>
        <v>0.86699999999999999</v>
      </c>
      <c r="HA81" s="23">
        <f t="shared" si="27"/>
        <v>0.38500000000000001</v>
      </c>
      <c r="HB81" s="23">
        <f t="shared" si="27"/>
        <v>17.943000000000001</v>
      </c>
      <c r="HC81" s="23">
        <f t="shared" si="27"/>
        <v>3.0230000000000001</v>
      </c>
      <c r="HD81" s="23">
        <f t="shared" si="27"/>
        <v>2.0569999999999999</v>
      </c>
      <c r="HE81" s="23">
        <f t="shared" si="27"/>
        <v>2.2170000000000001</v>
      </c>
      <c r="HF81" s="23">
        <f t="shared" si="27"/>
        <v>0.192</v>
      </c>
      <c r="HG81" s="23">
        <f t="shared" si="27"/>
        <v>1.204</v>
      </c>
      <c r="HH81" s="23">
        <f t="shared" si="27"/>
        <v>0</v>
      </c>
      <c r="HI81" s="23">
        <f t="shared" si="27"/>
        <v>0</v>
      </c>
      <c r="HJ81" s="23">
        <f t="shared" si="27"/>
        <v>0</v>
      </c>
      <c r="HK81" s="23">
        <f t="shared" si="27"/>
        <v>0</v>
      </c>
      <c r="HL81" s="23">
        <f t="shared" si="27"/>
        <v>0.192</v>
      </c>
      <c r="HM81" s="23">
        <f t="shared" si="27"/>
        <v>7.8529999999999998</v>
      </c>
      <c r="HN81" s="23">
        <f t="shared" si="27"/>
        <v>0.67500000000000004</v>
      </c>
      <c r="HO81" s="23">
        <f t="shared" si="27"/>
        <v>2.024</v>
      </c>
      <c r="HP81" s="23">
        <f t="shared" si="27"/>
        <v>1.06</v>
      </c>
      <c r="HQ81" s="23">
        <f t="shared" si="27"/>
        <v>0.67500000000000004</v>
      </c>
      <c r="HR81" s="23">
        <f t="shared" si="27"/>
        <v>1.542</v>
      </c>
      <c r="HS81" s="23">
        <f t="shared" si="27"/>
        <v>3.468</v>
      </c>
      <c r="HT81" s="23">
        <f t="shared" si="27"/>
        <v>4.3369999999999997</v>
      </c>
      <c r="HU81" s="23">
        <f t="shared" si="27"/>
        <v>0.67500000000000004</v>
      </c>
      <c r="HV81" s="23">
        <f t="shared" si="27"/>
        <v>1.35</v>
      </c>
      <c r="HW81" s="23">
        <f t="shared" si="27"/>
        <v>1.542</v>
      </c>
      <c r="HX81" s="23">
        <f t="shared" si="27"/>
        <v>5.9260000000000002</v>
      </c>
      <c r="HY81" s="23">
        <f t="shared" si="27"/>
        <v>0.67500000000000004</v>
      </c>
      <c r="HZ81" s="23">
        <f t="shared" si="27"/>
        <v>1.06</v>
      </c>
      <c r="IA81" s="23">
        <f t="shared" si="27"/>
        <v>0.86699999999999999</v>
      </c>
      <c r="IB81" s="23">
        <f t="shared" si="27"/>
        <v>6.9610000000000003</v>
      </c>
      <c r="IC81" s="23">
        <f t="shared" si="27"/>
        <v>1.35</v>
      </c>
      <c r="ID81" s="23">
        <f t="shared" si="27"/>
        <v>1.06</v>
      </c>
      <c r="IE81" s="23">
        <f t="shared" si="27"/>
        <v>0.192</v>
      </c>
      <c r="IF81" s="23">
        <f t="shared" si="27"/>
        <v>7.7309999999999999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17">
        <f t="shared" ref="D82:D90" si="28">E82+F82</f>
        <v>0.20099999999999998</v>
      </c>
      <c r="E82" s="17">
        <f t="shared" ref="E82:E90" si="29">SUM(G82:IF82)</f>
        <v>0.20099999999999998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4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>
        <v>1E-3</v>
      </c>
      <c r="BN82" s="17">
        <v>3.5000000000000003E-2</v>
      </c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>
        <v>1.4999999999999999E-2</v>
      </c>
      <c r="CG82" s="17"/>
      <c r="CH82" s="17"/>
      <c r="CI82" s="17"/>
      <c r="CJ82" s="17"/>
      <c r="CK82" s="24"/>
      <c r="CL82" s="17"/>
      <c r="CM82" s="17"/>
      <c r="CN82" s="17"/>
      <c r="CO82" s="17"/>
      <c r="CP82" s="17"/>
      <c r="CQ82" s="17"/>
      <c r="CR82" s="17"/>
      <c r="CS82" s="17"/>
      <c r="CT82" s="17"/>
      <c r="CU82" s="17">
        <v>5.0000000000000001E-3</v>
      </c>
      <c r="CV82" s="17"/>
      <c r="CW82" s="17"/>
      <c r="CX82" s="17"/>
      <c r="CY82" s="17"/>
      <c r="CZ82" s="17"/>
      <c r="DA82" s="17"/>
      <c r="DB82" s="17"/>
      <c r="DC82" s="17"/>
      <c r="DD82" s="17">
        <v>0.02</v>
      </c>
      <c r="DE82" s="17"/>
      <c r="DF82" s="17"/>
      <c r="DG82" s="17"/>
      <c r="DH82" s="17"/>
      <c r="DI82" s="17"/>
      <c r="DJ82" s="17"/>
      <c r="DK82" s="17">
        <v>0.01</v>
      </c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>
        <v>1.4999999999999999E-2</v>
      </c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24"/>
      <c r="EQ82" s="17"/>
      <c r="ER82" s="17"/>
      <c r="ES82" s="17"/>
      <c r="ET82" s="17"/>
      <c r="EU82" s="17"/>
      <c r="EV82" s="17"/>
      <c r="EW82" s="25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>
        <v>0.01</v>
      </c>
      <c r="FN82" s="17"/>
      <c r="FO82" s="17"/>
      <c r="FP82" s="17"/>
      <c r="FQ82" s="24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>
        <v>5.5E-2</v>
      </c>
      <c r="HN82" s="17"/>
      <c r="HO82" s="17"/>
      <c r="HP82" s="17"/>
      <c r="HQ82" s="17"/>
      <c r="HR82" s="17"/>
      <c r="HS82" s="17"/>
      <c r="HT82" s="17"/>
      <c r="HU82" s="24"/>
      <c r="HV82" s="17"/>
      <c r="HW82" s="17"/>
      <c r="HX82" s="17"/>
      <c r="HY82" s="17"/>
      <c r="HZ82" s="17"/>
      <c r="IA82" s="17"/>
      <c r="IB82" s="24"/>
      <c r="IC82" s="17"/>
      <c r="ID82" s="24"/>
      <c r="IE82" s="17"/>
      <c r="IF82" s="17">
        <v>3.5000000000000003E-2</v>
      </c>
    </row>
    <row r="83" spans="1:240" ht="13.5" customHeight="1">
      <c r="A83" s="27"/>
      <c r="B83" s="53"/>
      <c r="C83" s="16" t="s">
        <v>17</v>
      </c>
      <c r="D83" s="17">
        <f t="shared" si="28"/>
        <v>26.72</v>
      </c>
      <c r="E83" s="17">
        <f t="shared" si="29"/>
        <v>26.72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2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>
        <v>0.16900000000000001</v>
      </c>
      <c r="BN83" s="17">
        <v>4.6470000000000002</v>
      </c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>
        <v>1.9910000000000001</v>
      </c>
      <c r="CG83" s="17"/>
      <c r="CH83" s="17"/>
      <c r="CI83" s="17"/>
      <c r="CJ83" s="17"/>
      <c r="CK83" s="25"/>
      <c r="CL83" s="17"/>
      <c r="CM83" s="17"/>
      <c r="CN83" s="17"/>
      <c r="CO83" s="17"/>
      <c r="CP83" s="17"/>
      <c r="CQ83" s="17"/>
      <c r="CR83" s="17"/>
      <c r="CS83" s="17"/>
      <c r="CT83" s="17"/>
      <c r="CU83" s="17">
        <v>0.66400000000000003</v>
      </c>
      <c r="CV83" s="17"/>
      <c r="CW83" s="17"/>
      <c r="CX83" s="17"/>
      <c r="CY83" s="17"/>
      <c r="CZ83" s="17"/>
      <c r="DA83" s="17"/>
      <c r="DB83" s="17"/>
      <c r="DC83" s="17"/>
      <c r="DD83" s="17">
        <v>2.6539999999999999</v>
      </c>
      <c r="DE83" s="17"/>
      <c r="DF83" s="17"/>
      <c r="DG83" s="17"/>
      <c r="DH83" s="17"/>
      <c r="DI83" s="17"/>
      <c r="DJ83" s="17"/>
      <c r="DK83" s="17">
        <v>1.3280000000000001</v>
      </c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>
        <v>1.9910000000000001</v>
      </c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25"/>
      <c r="EQ83" s="17"/>
      <c r="ER83" s="17"/>
      <c r="ES83" s="17"/>
      <c r="ET83" s="17"/>
      <c r="EU83" s="17"/>
      <c r="EV83" s="17"/>
      <c r="EW83" s="25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>
        <v>1.3280000000000001</v>
      </c>
      <c r="FN83" s="17"/>
      <c r="FO83" s="17"/>
      <c r="FP83" s="17"/>
      <c r="FQ83" s="25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>
        <v>7.3010000000000002</v>
      </c>
      <c r="HN83" s="17"/>
      <c r="HO83" s="17"/>
      <c r="HP83" s="17"/>
      <c r="HQ83" s="17"/>
      <c r="HR83" s="17"/>
      <c r="HS83" s="17"/>
      <c r="HT83" s="17"/>
      <c r="HU83" s="25"/>
      <c r="HV83" s="17"/>
      <c r="HW83" s="17"/>
      <c r="HX83" s="17"/>
      <c r="HY83" s="17"/>
      <c r="HZ83" s="17"/>
      <c r="IA83" s="17"/>
      <c r="IB83" s="25"/>
      <c r="IC83" s="17"/>
      <c r="ID83" s="25"/>
      <c r="IE83" s="17"/>
      <c r="IF83" s="17">
        <v>4.6470000000000002</v>
      </c>
    </row>
    <row r="84" spans="1:240" ht="13.5" customHeight="1">
      <c r="A84" s="27">
        <v>26</v>
      </c>
      <c r="B84" s="60" t="s">
        <v>105</v>
      </c>
      <c r="C84" s="28" t="s">
        <v>40</v>
      </c>
      <c r="D84" s="17">
        <f t="shared" si="28"/>
        <v>1063</v>
      </c>
      <c r="E84" s="17">
        <f>SUM(G84:IF84)</f>
        <v>1063</v>
      </c>
      <c r="F84" s="17"/>
      <c r="G84" s="57"/>
      <c r="H84" s="17">
        <v>1</v>
      </c>
      <c r="I84" s="17">
        <v>1</v>
      </c>
      <c r="J84" s="17">
        <v>2</v>
      </c>
      <c r="K84" s="17">
        <v>2</v>
      </c>
      <c r="L84" s="17">
        <v>2</v>
      </c>
      <c r="M84" s="17">
        <v>2</v>
      </c>
      <c r="N84" s="17">
        <v>10</v>
      </c>
      <c r="O84" s="17">
        <v>3</v>
      </c>
      <c r="P84" s="17">
        <v>5</v>
      </c>
      <c r="Q84" s="17">
        <v>2</v>
      </c>
      <c r="R84" s="17">
        <v>1</v>
      </c>
      <c r="S84" s="17">
        <v>10</v>
      </c>
      <c r="T84" s="17">
        <v>2</v>
      </c>
      <c r="U84" s="17">
        <v>9</v>
      </c>
      <c r="V84" s="17">
        <v>1</v>
      </c>
      <c r="W84" s="17">
        <v>5</v>
      </c>
      <c r="X84" s="17">
        <v>11</v>
      </c>
      <c r="Y84" s="17">
        <v>2</v>
      </c>
      <c r="Z84" s="17">
        <v>5</v>
      </c>
      <c r="AA84" s="17">
        <v>2</v>
      </c>
      <c r="AB84" s="17">
        <v>8</v>
      </c>
      <c r="AC84" s="17">
        <v>9</v>
      </c>
      <c r="AD84" s="17">
        <v>1</v>
      </c>
      <c r="AE84" s="57"/>
      <c r="AF84" s="17"/>
      <c r="AG84" s="17"/>
      <c r="AH84" s="17"/>
      <c r="AI84" s="17"/>
      <c r="AJ84" s="17"/>
      <c r="AK84" s="17"/>
      <c r="AL84" s="17"/>
      <c r="AM84" s="17">
        <v>4</v>
      </c>
      <c r="AN84" s="17">
        <v>1</v>
      </c>
      <c r="AO84" s="17">
        <v>1</v>
      </c>
      <c r="AP84" s="17">
        <v>2</v>
      </c>
      <c r="AQ84" s="17">
        <v>2</v>
      </c>
      <c r="AR84" s="17">
        <v>1</v>
      </c>
      <c r="AS84" s="17">
        <v>3</v>
      </c>
      <c r="AT84" s="17"/>
      <c r="AU84" s="17"/>
      <c r="AV84" s="17">
        <v>2</v>
      </c>
      <c r="AW84" s="17">
        <v>4</v>
      </c>
      <c r="AX84" s="17">
        <v>3</v>
      </c>
      <c r="AY84" s="17">
        <v>1</v>
      </c>
      <c r="AZ84" s="17">
        <v>2</v>
      </c>
      <c r="BA84" s="17">
        <v>3</v>
      </c>
      <c r="BB84" s="17">
        <v>4</v>
      </c>
      <c r="BC84" s="17">
        <v>3</v>
      </c>
      <c r="BD84" s="17">
        <v>3</v>
      </c>
      <c r="BE84" s="17"/>
      <c r="BF84" s="17">
        <v>1</v>
      </c>
      <c r="BG84" s="17">
        <v>2</v>
      </c>
      <c r="BH84" s="17">
        <v>1</v>
      </c>
      <c r="BI84" s="17">
        <v>1</v>
      </c>
      <c r="BJ84" s="17">
        <v>1</v>
      </c>
      <c r="BK84" s="17">
        <v>3</v>
      </c>
      <c r="BL84" s="17">
        <v>4</v>
      </c>
      <c r="BM84" s="17">
        <v>5</v>
      </c>
      <c r="BN84" s="17">
        <v>6</v>
      </c>
      <c r="BO84" s="17">
        <v>2</v>
      </c>
      <c r="BP84" s="17"/>
      <c r="BQ84" s="17">
        <v>9</v>
      </c>
      <c r="BR84" s="17">
        <v>1</v>
      </c>
      <c r="BS84" s="17">
        <v>2</v>
      </c>
      <c r="BT84" s="17">
        <v>3</v>
      </c>
      <c r="BU84" s="17"/>
      <c r="BV84" s="17">
        <v>2</v>
      </c>
      <c r="BW84" s="17">
        <v>1</v>
      </c>
      <c r="BX84" s="17">
        <v>3</v>
      </c>
      <c r="BY84" s="17">
        <v>10</v>
      </c>
      <c r="BZ84" s="17">
        <v>1</v>
      </c>
      <c r="CA84" s="17">
        <v>4</v>
      </c>
      <c r="CB84" s="17">
        <v>2</v>
      </c>
      <c r="CC84" s="17">
        <v>1</v>
      </c>
      <c r="CD84" s="17">
        <v>3</v>
      </c>
      <c r="CE84" s="17">
        <v>5</v>
      </c>
      <c r="CF84" s="17">
        <v>5</v>
      </c>
      <c r="CG84" s="17">
        <v>4</v>
      </c>
      <c r="CH84" s="17">
        <v>3</v>
      </c>
      <c r="CI84" s="17">
        <v>1</v>
      </c>
      <c r="CJ84" s="17">
        <v>3</v>
      </c>
      <c r="CK84" s="57">
        <v>2</v>
      </c>
      <c r="CL84" s="17">
        <v>11</v>
      </c>
      <c r="CM84" s="17">
        <v>2</v>
      </c>
      <c r="CN84" s="17">
        <v>2</v>
      </c>
      <c r="CO84" s="17">
        <v>3</v>
      </c>
      <c r="CP84" s="17">
        <v>7</v>
      </c>
      <c r="CQ84" s="17">
        <v>4</v>
      </c>
      <c r="CR84" s="17">
        <v>2</v>
      </c>
      <c r="CS84" s="17">
        <v>2</v>
      </c>
      <c r="CT84" s="17">
        <v>2</v>
      </c>
      <c r="CU84" s="17">
        <v>6</v>
      </c>
      <c r="CV84" s="17"/>
      <c r="CW84" s="17">
        <v>3</v>
      </c>
      <c r="CX84" s="17">
        <v>4</v>
      </c>
      <c r="CY84" s="17">
        <v>3</v>
      </c>
      <c r="CZ84" s="17">
        <v>2</v>
      </c>
      <c r="DA84" s="17">
        <v>3</v>
      </c>
      <c r="DB84" s="17">
        <v>3</v>
      </c>
      <c r="DC84" s="17">
        <v>4</v>
      </c>
      <c r="DD84" s="17">
        <v>11</v>
      </c>
      <c r="DE84" s="17">
        <v>2</v>
      </c>
      <c r="DF84" s="17">
        <v>3</v>
      </c>
      <c r="DG84" s="17">
        <v>3</v>
      </c>
      <c r="DH84" s="17">
        <v>2</v>
      </c>
      <c r="DI84" s="17">
        <v>28</v>
      </c>
      <c r="DJ84" s="17">
        <v>8</v>
      </c>
      <c r="DK84" s="17">
        <v>31</v>
      </c>
      <c r="DL84" s="17">
        <v>9</v>
      </c>
      <c r="DM84" s="17">
        <v>16</v>
      </c>
      <c r="DN84" s="17">
        <v>33</v>
      </c>
      <c r="DO84" s="17">
        <v>22</v>
      </c>
      <c r="DP84" s="17"/>
      <c r="DQ84" s="17">
        <v>6</v>
      </c>
      <c r="DR84" s="17">
        <v>4</v>
      </c>
      <c r="DS84" s="17">
        <v>3</v>
      </c>
      <c r="DT84" s="17">
        <v>2</v>
      </c>
      <c r="DU84" s="17">
        <v>4</v>
      </c>
      <c r="DV84" s="17">
        <v>7</v>
      </c>
      <c r="DW84" s="17">
        <v>13</v>
      </c>
      <c r="DX84" s="17">
        <v>5</v>
      </c>
      <c r="DY84" s="17">
        <v>18</v>
      </c>
      <c r="DZ84" s="17">
        <v>20</v>
      </c>
      <c r="EA84" s="17">
        <v>17</v>
      </c>
      <c r="EB84" s="17">
        <v>11</v>
      </c>
      <c r="EC84" s="17">
        <v>22</v>
      </c>
      <c r="ED84" s="17">
        <v>16</v>
      </c>
      <c r="EE84" s="17">
        <v>13</v>
      </c>
      <c r="EF84" s="17">
        <v>23</v>
      </c>
      <c r="EG84" s="17">
        <v>15</v>
      </c>
      <c r="EH84" s="17">
        <v>14</v>
      </c>
      <c r="EI84" s="17">
        <v>7</v>
      </c>
      <c r="EJ84" s="17">
        <v>3</v>
      </c>
      <c r="EK84" s="17">
        <v>3</v>
      </c>
      <c r="EL84" s="17">
        <v>3</v>
      </c>
      <c r="EM84" s="17">
        <v>21</v>
      </c>
      <c r="EN84" s="17">
        <v>3</v>
      </c>
      <c r="EO84" s="17">
        <v>4</v>
      </c>
      <c r="EP84" s="57">
        <v>6</v>
      </c>
      <c r="EQ84" s="17">
        <v>3</v>
      </c>
      <c r="ER84" s="17">
        <v>3</v>
      </c>
      <c r="ES84" s="17">
        <v>4</v>
      </c>
      <c r="ET84" s="17">
        <v>2</v>
      </c>
      <c r="EU84" s="17">
        <v>2</v>
      </c>
      <c r="EV84" s="17">
        <v>1</v>
      </c>
      <c r="EW84" s="57">
        <v>2</v>
      </c>
      <c r="EX84" s="17">
        <v>1</v>
      </c>
      <c r="EY84" s="17">
        <v>17</v>
      </c>
      <c r="EZ84" s="17">
        <v>2</v>
      </c>
      <c r="FA84" s="17">
        <v>3</v>
      </c>
      <c r="FB84" s="17">
        <v>5</v>
      </c>
      <c r="FC84" s="17">
        <v>5</v>
      </c>
      <c r="FD84" s="17">
        <v>2</v>
      </c>
      <c r="FE84" s="17">
        <v>2</v>
      </c>
      <c r="FF84" s="17">
        <v>1</v>
      </c>
      <c r="FG84" s="17">
        <v>4</v>
      </c>
      <c r="FH84" s="17">
        <v>44</v>
      </c>
      <c r="FI84" s="17">
        <v>11</v>
      </c>
      <c r="FJ84" s="17">
        <v>1</v>
      </c>
      <c r="FK84" s="17">
        <v>3</v>
      </c>
      <c r="FL84" s="17">
        <v>1</v>
      </c>
      <c r="FM84" s="17">
        <v>15</v>
      </c>
      <c r="FN84" s="17">
        <v>6</v>
      </c>
      <c r="FO84" s="17">
        <v>26</v>
      </c>
      <c r="FP84" s="17">
        <v>3</v>
      </c>
      <c r="FQ84" s="57">
        <v>6</v>
      </c>
      <c r="FR84" s="17">
        <v>6</v>
      </c>
      <c r="FS84" s="17">
        <v>2</v>
      </c>
      <c r="FT84" s="17">
        <v>4</v>
      </c>
      <c r="FU84" s="17">
        <v>2</v>
      </c>
      <c r="FV84" s="17">
        <v>3</v>
      </c>
      <c r="FW84" s="17">
        <v>8</v>
      </c>
      <c r="FX84" s="17">
        <v>2</v>
      </c>
      <c r="FY84" s="17">
        <v>2</v>
      </c>
      <c r="FZ84" s="17">
        <v>1</v>
      </c>
      <c r="GA84" s="17">
        <v>1</v>
      </c>
      <c r="GB84" s="17">
        <v>2</v>
      </c>
      <c r="GC84" s="17">
        <v>2</v>
      </c>
      <c r="GD84" s="17">
        <v>2</v>
      </c>
      <c r="GE84" s="17">
        <v>1</v>
      </c>
      <c r="GF84" s="17">
        <v>1</v>
      </c>
      <c r="GG84" s="17">
        <v>1</v>
      </c>
      <c r="GH84" s="17">
        <v>2</v>
      </c>
      <c r="GI84" s="17">
        <v>3</v>
      </c>
      <c r="GJ84" s="17">
        <v>3</v>
      </c>
      <c r="GK84" s="17">
        <v>2</v>
      </c>
      <c r="GL84" s="17">
        <v>4</v>
      </c>
      <c r="GM84" s="17">
        <v>1</v>
      </c>
      <c r="GN84" s="17">
        <v>2</v>
      </c>
      <c r="GO84" s="17">
        <v>3</v>
      </c>
      <c r="GP84" s="17">
        <v>2</v>
      </c>
      <c r="GQ84" s="17"/>
      <c r="GR84" s="17"/>
      <c r="GS84" s="17">
        <v>1</v>
      </c>
      <c r="GT84" s="17">
        <v>2</v>
      </c>
      <c r="GU84" s="17">
        <v>1</v>
      </c>
      <c r="GV84" s="17"/>
      <c r="GW84" s="17"/>
      <c r="GX84" s="17">
        <v>3</v>
      </c>
      <c r="GY84" s="17">
        <v>3</v>
      </c>
      <c r="GZ84" s="17">
        <v>1</v>
      </c>
      <c r="HA84" s="17">
        <v>2</v>
      </c>
      <c r="HB84" s="17">
        <v>15</v>
      </c>
      <c r="HC84" s="17">
        <v>6</v>
      </c>
      <c r="HD84" s="17">
        <v>5</v>
      </c>
      <c r="HE84" s="17">
        <v>3</v>
      </c>
      <c r="HF84" s="17">
        <v>1</v>
      </c>
      <c r="HG84" s="17">
        <v>3</v>
      </c>
      <c r="HH84" s="17"/>
      <c r="HI84" s="17"/>
      <c r="HJ84" s="17"/>
      <c r="HK84" s="17"/>
      <c r="HL84" s="17">
        <v>1</v>
      </c>
      <c r="HM84" s="17">
        <v>3</v>
      </c>
      <c r="HN84" s="17">
        <v>1</v>
      </c>
      <c r="HO84" s="17">
        <v>3</v>
      </c>
      <c r="HP84" s="17">
        <v>2</v>
      </c>
      <c r="HQ84" s="17">
        <v>1</v>
      </c>
      <c r="HR84" s="17">
        <v>2</v>
      </c>
      <c r="HS84" s="17">
        <v>5</v>
      </c>
      <c r="HT84" s="17">
        <v>7</v>
      </c>
      <c r="HU84" s="57">
        <v>1</v>
      </c>
      <c r="HV84" s="17">
        <v>2</v>
      </c>
      <c r="HW84" s="17">
        <v>2</v>
      </c>
      <c r="HX84" s="17">
        <v>11</v>
      </c>
      <c r="HY84" s="17">
        <v>1</v>
      </c>
      <c r="HZ84" s="17">
        <v>3</v>
      </c>
      <c r="IA84" s="17">
        <v>2</v>
      </c>
      <c r="IB84" s="57">
        <v>2</v>
      </c>
      <c r="IC84" s="17">
        <v>2</v>
      </c>
      <c r="ID84" s="57">
        <v>3</v>
      </c>
      <c r="IE84" s="17">
        <v>1</v>
      </c>
      <c r="IF84" s="17">
        <v>5</v>
      </c>
    </row>
    <row r="85" spans="1:240" ht="13.5" customHeight="1">
      <c r="A85" s="27"/>
      <c r="B85" s="60"/>
      <c r="C85" s="16" t="s">
        <v>17</v>
      </c>
      <c r="D85" s="17">
        <f t="shared" si="28"/>
        <v>610.37799999999936</v>
      </c>
      <c r="E85" s="17">
        <f t="shared" si="29"/>
        <v>610.37799999999936</v>
      </c>
      <c r="F85" s="17"/>
      <c r="G85" s="25"/>
      <c r="H85" s="17">
        <v>0.192</v>
      </c>
      <c r="I85" s="17">
        <v>0.192</v>
      </c>
      <c r="J85" s="17">
        <v>0.86699999999999999</v>
      </c>
      <c r="K85" s="17">
        <v>0.86699999999999999</v>
      </c>
      <c r="L85" s="17">
        <v>0.38500000000000001</v>
      </c>
      <c r="M85" s="17">
        <v>1.542</v>
      </c>
      <c r="N85" s="17">
        <v>5.7809999999999997</v>
      </c>
      <c r="O85" s="17">
        <v>2.41</v>
      </c>
      <c r="P85" s="17">
        <v>2.601</v>
      </c>
      <c r="Q85" s="17">
        <v>1.542</v>
      </c>
      <c r="R85" s="17">
        <v>0.86699999999999999</v>
      </c>
      <c r="S85" s="17">
        <v>5.7309999999999999</v>
      </c>
      <c r="T85" s="17">
        <v>0.86699999999999999</v>
      </c>
      <c r="U85" s="17">
        <v>5.0570000000000004</v>
      </c>
      <c r="V85" s="17">
        <v>0.67500000000000004</v>
      </c>
      <c r="W85" s="17">
        <v>2.1190000000000002</v>
      </c>
      <c r="X85" s="17">
        <v>5.4420000000000002</v>
      </c>
      <c r="Y85" s="17">
        <v>1.06</v>
      </c>
      <c r="Z85" s="17">
        <v>2.794</v>
      </c>
      <c r="AA85" s="17">
        <v>0.86699999999999999</v>
      </c>
      <c r="AB85" s="17">
        <v>2.3650000000000002</v>
      </c>
      <c r="AC85" s="17">
        <v>1.86</v>
      </c>
      <c r="AD85" s="17">
        <v>0.86699999999999999</v>
      </c>
      <c r="AE85" s="25"/>
      <c r="AF85" s="17"/>
      <c r="AG85" s="17"/>
      <c r="AH85" s="17"/>
      <c r="AI85" s="17"/>
      <c r="AJ85" s="17"/>
      <c r="AK85" s="17"/>
      <c r="AL85" s="17"/>
      <c r="AM85" s="17">
        <v>2.41</v>
      </c>
      <c r="AN85" s="17">
        <v>0.192</v>
      </c>
      <c r="AO85" s="17">
        <v>0.86699999999999999</v>
      </c>
      <c r="AP85" s="17">
        <v>1.542</v>
      </c>
      <c r="AQ85" s="17">
        <v>1.35</v>
      </c>
      <c r="AR85" s="17">
        <v>0.192</v>
      </c>
      <c r="AS85" s="17">
        <v>1.2509999999999999</v>
      </c>
      <c r="AT85" s="17"/>
      <c r="AU85" s="17"/>
      <c r="AV85" s="17">
        <v>1.542</v>
      </c>
      <c r="AW85" s="17">
        <v>1.7350000000000001</v>
      </c>
      <c r="AX85" s="17">
        <v>2.2170000000000001</v>
      </c>
      <c r="AY85" s="17">
        <v>0.192</v>
      </c>
      <c r="AZ85" s="17">
        <v>1.35</v>
      </c>
      <c r="BA85" s="17">
        <v>1.5189999999999999</v>
      </c>
      <c r="BB85" s="17">
        <v>2.41</v>
      </c>
      <c r="BC85" s="17">
        <v>1.7350000000000001</v>
      </c>
      <c r="BD85" s="17">
        <v>1.2509999999999999</v>
      </c>
      <c r="BE85" s="17"/>
      <c r="BF85" s="17">
        <v>0.86699999999999999</v>
      </c>
      <c r="BG85" s="17">
        <v>1.06</v>
      </c>
      <c r="BH85" s="17">
        <v>0.86699999999999999</v>
      </c>
      <c r="BI85" s="17">
        <v>0.86699999999999999</v>
      </c>
      <c r="BJ85" s="17">
        <v>0.192</v>
      </c>
      <c r="BK85" s="17">
        <v>1.7350000000000001</v>
      </c>
      <c r="BL85" s="17">
        <v>1.9259999999999999</v>
      </c>
      <c r="BM85" s="17">
        <v>2.0949999999999998</v>
      </c>
      <c r="BN85" s="17">
        <v>3.7210000000000001</v>
      </c>
      <c r="BO85" s="17">
        <v>0.86699999999999999</v>
      </c>
      <c r="BP85" s="17"/>
      <c r="BQ85" s="17">
        <v>6.2629999999999999</v>
      </c>
      <c r="BR85" s="17">
        <v>0.86699999999999999</v>
      </c>
      <c r="BS85" s="17">
        <v>0.86699999999999999</v>
      </c>
      <c r="BT85" s="17">
        <v>14.36</v>
      </c>
      <c r="BU85" s="17"/>
      <c r="BV85" s="17">
        <v>0.86699999999999999</v>
      </c>
      <c r="BW85" s="17">
        <v>0.86699999999999999</v>
      </c>
      <c r="BX85" s="17">
        <v>1.542</v>
      </c>
      <c r="BY85" s="17">
        <v>5.7309999999999999</v>
      </c>
      <c r="BZ85" s="17">
        <v>0.86699999999999999</v>
      </c>
      <c r="CA85" s="17">
        <v>1.7350000000000001</v>
      </c>
      <c r="CB85" s="17">
        <v>1.542</v>
      </c>
      <c r="CC85" s="17">
        <v>0.192</v>
      </c>
      <c r="CD85" s="17">
        <v>1.2509999999999999</v>
      </c>
      <c r="CE85" s="17">
        <v>2.4089999999999998</v>
      </c>
      <c r="CF85" s="17">
        <v>1.927</v>
      </c>
      <c r="CG85" s="17">
        <v>1.9259999999999999</v>
      </c>
      <c r="CH85" s="17">
        <v>1.06</v>
      </c>
      <c r="CI85" s="17">
        <v>0.86699999999999999</v>
      </c>
      <c r="CJ85" s="17">
        <v>1.2509999999999999</v>
      </c>
      <c r="CK85" s="25">
        <v>2.012</v>
      </c>
      <c r="CL85" s="17">
        <v>3.9249999999999998</v>
      </c>
      <c r="CM85" s="17">
        <v>1.06</v>
      </c>
      <c r="CN85" s="17">
        <v>1.542</v>
      </c>
      <c r="CO85" s="17">
        <v>1.542</v>
      </c>
      <c r="CP85" s="17">
        <v>4.601</v>
      </c>
      <c r="CQ85" s="17">
        <v>3.085</v>
      </c>
      <c r="CR85" s="17">
        <v>1.036</v>
      </c>
      <c r="CS85" s="17">
        <v>1.036</v>
      </c>
      <c r="CT85" s="17">
        <v>1.036</v>
      </c>
      <c r="CU85" s="17">
        <v>3.4690000000000003</v>
      </c>
      <c r="CV85" s="17"/>
      <c r="CW85" s="17">
        <v>0.57699999999999996</v>
      </c>
      <c r="CX85" s="17">
        <v>2.41</v>
      </c>
      <c r="CY85" s="17">
        <v>1.06</v>
      </c>
      <c r="CZ85" s="17">
        <v>1.06</v>
      </c>
      <c r="DA85" s="17">
        <v>1.7350000000000001</v>
      </c>
      <c r="DB85" s="17">
        <v>1.7350000000000001</v>
      </c>
      <c r="DC85" s="17">
        <v>3.085</v>
      </c>
      <c r="DD85" s="17">
        <v>3.6339999999999999</v>
      </c>
      <c r="DE85" s="17">
        <v>0.88900000000000001</v>
      </c>
      <c r="DF85" s="17">
        <v>1.542</v>
      </c>
      <c r="DG85" s="17">
        <v>1.542</v>
      </c>
      <c r="DH85" s="17">
        <v>1.542</v>
      </c>
      <c r="DI85" s="17">
        <v>16.381</v>
      </c>
      <c r="DJ85" s="17">
        <v>4.8179999999999996</v>
      </c>
      <c r="DK85" s="17">
        <v>33.182000000000002</v>
      </c>
      <c r="DL85" s="17">
        <v>4.0890000000000004</v>
      </c>
      <c r="DM85" s="17">
        <v>4</v>
      </c>
      <c r="DN85" s="17">
        <v>19.260999999999999</v>
      </c>
      <c r="DO85" s="17">
        <v>12.847000000000001</v>
      </c>
      <c r="DP85" s="17"/>
      <c r="DQ85" s="17">
        <v>2.794</v>
      </c>
      <c r="DR85" s="17">
        <v>2.41</v>
      </c>
      <c r="DS85" s="17">
        <v>1.06</v>
      </c>
      <c r="DT85" s="17">
        <v>0.86699999999999999</v>
      </c>
      <c r="DU85" s="17">
        <v>2.41</v>
      </c>
      <c r="DV85" s="17">
        <v>4.7649999999999997</v>
      </c>
      <c r="DW85" s="17">
        <v>5.4269999999999996</v>
      </c>
      <c r="DX85" s="17">
        <v>2.794</v>
      </c>
      <c r="DY85" s="17">
        <v>5.5839999999999996</v>
      </c>
      <c r="DZ85" s="17">
        <v>11.656000000000001</v>
      </c>
      <c r="EA85" s="17">
        <v>9.7309999999999999</v>
      </c>
      <c r="EB85" s="17">
        <v>3.56</v>
      </c>
      <c r="EC85" s="17">
        <v>11.42</v>
      </c>
      <c r="ED85" s="17">
        <v>4.673</v>
      </c>
      <c r="EE85" s="17">
        <v>4.0759999999999996</v>
      </c>
      <c r="EF85" s="17">
        <v>14.143999999999998</v>
      </c>
      <c r="EG85" s="17">
        <v>5.1239999999999997</v>
      </c>
      <c r="EH85" s="17">
        <v>5.3079999999999998</v>
      </c>
      <c r="EI85" s="17">
        <v>3.05</v>
      </c>
      <c r="EJ85" s="17">
        <v>0.53</v>
      </c>
      <c r="EK85" s="17">
        <v>0.53</v>
      </c>
      <c r="EL85" s="17">
        <v>1.204</v>
      </c>
      <c r="EM85" s="17">
        <v>12.335000000000001</v>
      </c>
      <c r="EN85" s="17">
        <v>1.2509999999999999</v>
      </c>
      <c r="EO85" s="17">
        <v>1.3959999999999999</v>
      </c>
      <c r="EP85" s="25">
        <v>2.262</v>
      </c>
      <c r="EQ85" s="17">
        <v>1.204</v>
      </c>
      <c r="ER85" s="17">
        <v>0.53</v>
      </c>
      <c r="ES85" s="17">
        <v>0.72</v>
      </c>
      <c r="ET85" s="17">
        <v>0.33500000000000002</v>
      </c>
      <c r="EU85" s="17">
        <v>0.38500000000000001</v>
      </c>
      <c r="EV85" s="17">
        <v>0.86699999999999999</v>
      </c>
      <c r="EW85" s="25">
        <v>0.86699999999999999</v>
      </c>
      <c r="EX85" s="17">
        <v>0.86699999999999999</v>
      </c>
      <c r="EY85" s="17">
        <v>11.663</v>
      </c>
      <c r="EZ85" s="17">
        <v>0.86699999999999999</v>
      </c>
      <c r="FA85" s="17">
        <v>1.756</v>
      </c>
      <c r="FB85" s="17">
        <v>3.2519999999999998</v>
      </c>
      <c r="FC85" s="17">
        <v>2.6440000000000001</v>
      </c>
      <c r="FD85" s="17">
        <v>0.86699999999999999</v>
      </c>
      <c r="FE85" s="17">
        <v>0.86699999999999999</v>
      </c>
      <c r="FF85" s="17">
        <v>0.86699999999999999</v>
      </c>
      <c r="FG85" s="17">
        <v>1.7350000000000001</v>
      </c>
      <c r="FH85" s="17">
        <v>32.848999999999997</v>
      </c>
      <c r="FI85" s="17">
        <v>2.7480000000000002</v>
      </c>
      <c r="FJ85" s="17">
        <v>0.67500000000000004</v>
      </c>
      <c r="FK85" s="17">
        <v>1.2509999999999999</v>
      </c>
      <c r="FL85" s="17">
        <v>0.86699999999999999</v>
      </c>
      <c r="FM85" s="17">
        <v>11.95</v>
      </c>
      <c r="FN85" s="17">
        <v>3.2749999999999999</v>
      </c>
      <c r="FO85" s="17">
        <v>32.880000000000003</v>
      </c>
      <c r="FP85" s="17">
        <v>1.542</v>
      </c>
      <c r="FQ85" s="25">
        <v>1.7</v>
      </c>
      <c r="FR85" s="17">
        <v>1.7</v>
      </c>
      <c r="FS85" s="17">
        <v>1.06</v>
      </c>
      <c r="FT85" s="17">
        <v>1.252</v>
      </c>
      <c r="FU85" s="17">
        <v>1.06</v>
      </c>
      <c r="FV85" s="17">
        <v>1.06</v>
      </c>
      <c r="FW85" s="17">
        <v>5.2460000000000004</v>
      </c>
      <c r="FX85" s="17">
        <v>0.38500000000000001</v>
      </c>
      <c r="FY85" s="17">
        <v>0.86699999999999999</v>
      </c>
      <c r="FZ85" s="17">
        <v>0.16900000000000001</v>
      </c>
      <c r="GA85" s="17">
        <v>0.67500000000000004</v>
      </c>
      <c r="GB85" s="17">
        <v>1.542</v>
      </c>
      <c r="GC85" s="17">
        <v>0.38500000000000001</v>
      </c>
      <c r="GD85" s="17">
        <v>1.542</v>
      </c>
      <c r="GE85" s="17">
        <v>0.67500000000000004</v>
      </c>
      <c r="GF85" s="17">
        <v>0.192</v>
      </c>
      <c r="GG85" s="17">
        <v>0.86699999999999999</v>
      </c>
      <c r="GH85" s="17">
        <v>0.86699999999999999</v>
      </c>
      <c r="GI85" s="17">
        <v>1.542</v>
      </c>
      <c r="GJ85" s="17">
        <v>2.6019999999999999</v>
      </c>
      <c r="GK85" s="17">
        <v>0.38500000000000001</v>
      </c>
      <c r="GL85" s="17">
        <v>1.7350000000000001</v>
      </c>
      <c r="GM85" s="17">
        <v>0.86699999999999999</v>
      </c>
      <c r="GN85" s="17">
        <v>1.35</v>
      </c>
      <c r="GO85" s="17">
        <v>1.542</v>
      </c>
      <c r="GP85" s="17">
        <v>1.35</v>
      </c>
      <c r="GQ85" s="17"/>
      <c r="GR85" s="17"/>
      <c r="GS85" s="17">
        <v>0.192</v>
      </c>
      <c r="GT85" s="17">
        <v>0.38500000000000001</v>
      </c>
      <c r="GU85" s="17">
        <v>0.192</v>
      </c>
      <c r="GV85" s="17"/>
      <c r="GW85" s="17"/>
      <c r="GX85" s="17">
        <v>1.06</v>
      </c>
      <c r="GY85" s="17">
        <v>1.06</v>
      </c>
      <c r="GZ85" s="17">
        <v>0.86699999999999999</v>
      </c>
      <c r="HA85" s="17">
        <v>0.38500000000000001</v>
      </c>
      <c r="HB85" s="17">
        <v>17.943000000000001</v>
      </c>
      <c r="HC85" s="17">
        <v>3.0230000000000001</v>
      </c>
      <c r="HD85" s="17">
        <v>2.0569999999999999</v>
      </c>
      <c r="HE85" s="17">
        <v>2.2170000000000001</v>
      </c>
      <c r="HF85" s="17">
        <v>0.192</v>
      </c>
      <c r="HG85" s="17">
        <v>1.204</v>
      </c>
      <c r="HH85" s="17"/>
      <c r="HI85" s="17"/>
      <c r="HJ85" s="17"/>
      <c r="HK85" s="17"/>
      <c r="HL85" s="17">
        <v>0.192</v>
      </c>
      <c r="HM85" s="17">
        <v>0.55200000000000005</v>
      </c>
      <c r="HN85" s="17">
        <v>0.67500000000000004</v>
      </c>
      <c r="HO85" s="17">
        <v>2.024</v>
      </c>
      <c r="HP85" s="17">
        <v>1.06</v>
      </c>
      <c r="HQ85" s="17">
        <v>0.67500000000000004</v>
      </c>
      <c r="HR85" s="17">
        <v>1.542</v>
      </c>
      <c r="HS85" s="17">
        <v>3.468</v>
      </c>
      <c r="HT85" s="17">
        <v>4.3369999999999997</v>
      </c>
      <c r="HU85" s="25">
        <v>0.67500000000000004</v>
      </c>
      <c r="HV85" s="17">
        <v>1.35</v>
      </c>
      <c r="HW85" s="17">
        <v>1.542</v>
      </c>
      <c r="HX85" s="17">
        <v>5.9260000000000002</v>
      </c>
      <c r="HY85" s="17">
        <v>0.67500000000000004</v>
      </c>
      <c r="HZ85" s="17">
        <v>1.06</v>
      </c>
      <c r="IA85" s="17">
        <v>0.86699999999999999</v>
      </c>
      <c r="IB85" s="25">
        <v>6.9610000000000003</v>
      </c>
      <c r="IC85" s="17">
        <v>1.35</v>
      </c>
      <c r="ID85" s="25">
        <v>1.06</v>
      </c>
      <c r="IE85" s="17">
        <v>0.192</v>
      </c>
      <c r="IF85" s="17">
        <v>3.0840000000000001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17">
        <f t="shared" si="28"/>
        <v>14</v>
      </c>
      <c r="E86" s="17">
        <f t="shared" si="29"/>
        <v>14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61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>
        <v>1</v>
      </c>
      <c r="DJ86" s="17"/>
      <c r="DK86" s="17">
        <v>1</v>
      </c>
      <c r="DL86" s="17"/>
      <c r="DM86" s="17"/>
      <c r="DN86" s="17"/>
      <c r="DO86" s="17">
        <v>1</v>
      </c>
      <c r="DP86" s="17"/>
      <c r="DQ86" s="17"/>
      <c r="DR86" s="17"/>
      <c r="DS86" s="17"/>
      <c r="DT86" s="17"/>
      <c r="DU86" s="17"/>
      <c r="DV86" s="17"/>
      <c r="DW86" s="17"/>
      <c r="DX86" s="17"/>
      <c r="DY86" s="17">
        <v>1</v>
      </c>
      <c r="DZ86" s="17">
        <v>1</v>
      </c>
      <c r="EA86" s="17">
        <v>1</v>
      </c>
      <c r="EB86" s="17"/>
      <c r="EC86" s="17">
        <v>1</v>
      </c>
      <c r="ED86" s="17"/>
      <c r="EE86" s="17"/>
      <c r="EF86" s="17">
        <v>1</v>
      </c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7"/>
      <c r="EW86" s="5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>
        <v>3</v>
      </c>
      <c r="FI86" s="17"/>
      <c r="FJ86" s="17"/>
      <c r="FK86" s="17"/>
      <c r="FL86" s="17"/>
      <c r="FM86" s="17">
        <v>1</v>
      </c>
      <c r="FN86" s="17"/>
      <c r="FO86" s="17">
        <v>1</v>
      </c>
      <c r="FP86" s="17"/>
      <c r="FQ86" s="61"/>
      <c r="FR86" s="17"/>
      <c r="FS86" s="17"/>
      <c r="FT86" s="17"/>
      <c r="FU86" s="17"/>
      <c r="FV86" s="17"/>
      <c r="FW86" s="17">
        <v>1</v>
      </c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61"/>
      <c r="HV86" s="17"/>
      <c r="HW86" s="17"/>
      <c r="HX86" s="17"/>
      <c r="HY86" s="17"/>
      <c r="HZ86" s="17"/>
      <c r="IA86" s="17"/>
      <c r="IB86" s="61"/>
      <c r="IC86" s="17"/>
      <c r="ID86" s="61"/>
      <c r="IE86" s="17"/>
      <c r="IF86" s="17"/>
    </row>
    <row r="87" spans="1:240" ht="13.5" customHeight="1">
      <c r="A87" s="15"/>
      <c r="B87" s="53"/>
      <c r="C87" s="16" t="s">
        <v>17</v>
      </c>
      <c r="D87" s="17">
        <f t="shared" si="28"/>
        <v>40.481000000000002</v>
      </c>
      <c r="E87" s="17">
        <f t="shared" si="29"/>
        <v>40.481000000000002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61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61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>
        <v>2.8929999999999998</v>
      </c>
      <c r="DJ87" s="17"/>
      <c r="DK87" s="17">
        <v>2.8929999999999998</v>
      </c>
      <c r="DL87" s="17"/>
      <c r="DM87" s="17"/>
      <c r="DN87" s="17"/>
      <c r="DO87" s="17">
        <v>2.8929999999999998</v>
      </c>
      <c r="DP87" s="17"/>
      <c r="DQ87" s="17"/>
      <c r="DR87" s="17"/>
      <c r="DS87" s="17"/>
      <c r="DT87" s="17"/>
      <c r="DU87" s="17"/>
      <c r="DV87" s="17"/>
      <c r="DW87" s="17"/>
      <c r="DX87" s="17"/>
      <c r="DY87" s="17">
        <v>2.8929999999999998</v>
      </c>
      <c r="DZ87" s="17">
        <v>2.8740000000000001</v>
      </c>
      <c r="EA87" s="17">
        <v>2.8929999999999998</v>
      </c>
      <c r="EB87" s="17"/>
      <c r="EC87" s="17">
        <v>2.8929999999999998</v>
      </c>
      <c r="ED87" s="17"/>
      <c r="EE87" s="17"/>
      <c r="EF87" s="17">
        <v>2.8929999999999998</v>
      </c>
      <c r="EG87" s="17"/>
      <c r="EH87" s="17"/>
      <c r="EI87" s="17"/>
      <c r="EJ87" s="17"/>
      <c r="EK87" s="17"/>
      <c r="EL87" s="17"/>
      <c r="EM87" s="17"/>
      <c r="EN87" s="17"/>
      <c r="EO87" s="17"/>
      <c r="EP87" s="61"/>
      <c r="EQ87" s="17"/>
      <c r="ER87" s="17"/>
      <c r="ES87" s="17"/>
      <c r="ET87" s="17"/>
      <c r="EU87" s="17"/>
      <c r="EV87" s="17"/>
      <c r="EW87" s="25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>
        <v>8.6769999999999996</v>
      </c>
      <c r="FI87" s="17"/>
      <c r="FJ87" s="17"/>
      <c r="FK87" s="17"/>
      <c r="FL87" s="17"/>
      <c r="FM87" s="17">
        <v>2.8929999999999998</v>
      </c>
      <c r="FN87" s="17"/>
      <c r="FO87" s="17">
        <v>2.8929999999999998</v>
      </c>
      <c r="FP87" s="17"/>
      <c r="FQ87" s="61"/>
      <c r="FR87" s="17"/>
      <c r="FS87" s="17"/>
      <c r="FT87" s="17"/>
      <c r="FU87" s="17"/>
      <c r="FV87" s="17"/>
      <c r="FW87" s="17">
        <v>2.8929999999999998</v>
      </c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61"/>
      <c r="HV87" s="17"/>
      <c r="HW87" s="17"/>
      <c r="HX87" s="17"/>
      <c r="HY87" s="17"/>
      <c r="HZ87" s="17"/>
      <c r="IA87" s="17"/>
      <c r="IB87" s="17"/>
      <c r="IC87" s="17"/>
      <c r="ID87" s="61"/>
      <c r="IE87" s="17"/>
      <c r="IF87" s="17"/>
    </row>
    <row r="88" spans="1:240" s="43" customFormat="1" ht="15" customHeight="1">
      <c r="A88" s="11" t="s">
        <v>108</v>
      </c>
      <c r="B88" s="29" t="s">
        <v>109</v>
      </c>
      <c r="C88" s="11" t="s">
        <v>17</v>
      </c>
      <c r="D88" s="30">
        <f t="shared" si="28"/>
        <v>0</v>
      </c>
      <c r="E88" s="30">
        <f t="shared" si="29"/>
        <v>0</v>
      </c>
      <c r="F88" s="30">
        <f t="shared" ref="F88:BU88" si="30">F89+F90</f>
        <v>0</v>
      </c>
      <c r="G88" s="30">
        <f t="shared" si="30"/>
        <v>0</v>
      </c>
      <c r="H88" s="30">
        <f t="shared" si="30"/>
        <v>0</v>
      </c>
      <c r="I88" s="30">
        <f t="shared" si="30"/>
        <v>0</v>
      </c>
      <c r="J88" s="30">
        <f t="shared" si="30"/>
        <v>0</v>
      </c>
      <c r="K88" s="30">
        <f t="shared" si="30"/>
        <v>0</v>
      </c>
      <c r="L88" s="30">
        <f t="shared" si="30"/>
        <v>0</v>
      </c>
      <c r="M88" s="30">
        <f t="shared" si="30"/>
        <v>0</v>
      </c>
      <c r="N88" s="30">
        <f t="shared" si="30"/>
        <v>0</v>
      </c>
      <c r="O88" s="30">
        <f t="shared" si="30"/>
        <v>0</v>
      </c>
      <c r="P88" s="30">
        <f t="shared" si="30"/>
        <v>0</v>
      </c>
      <c r="Q88" s="30">
        <f t="shared" si="30"/>
        <v>0</v>
      </c>
      <c r="R88" s="30">
        <f t="shared" si="30"/>
        <v>0</v>
      </c>
      <c r="S88" s="30">
        <f t="shared" si="30"/>
        <v>0</v>
      </c>
      <c r="T88" s="30">
        <f t="shared" si="30"/>
        <v>0</v>
      </c>
      <c r="U88" s="30">
        <f t="shared" si="30"/>
        <v>0</v>
      </c>
      <c r="V88" s="30">
        <f t="shared" si="30"/>
        <v>0</v>
      </c>
      <c r="W88" s="30">
        <f t="shared" si="30"/>
        <v>0</v>
      </c>
      <c r="X88" s="30">
        <f t="shared" si="30"/>
        <v>0</v>
      </c>
      <c r="Y88" s="30">
        <f t="shared" si="30"/>
        <v>0</v>
      </c>
      <c r="Z88" s="30">
        <f t="shared" si="30"/>
        <v>0</v>
      </c>
      <c r="AA88" s="30">
        <f t="shared" si="30"/>
        <v>0</v>
      </c>
      <c r="AB88" s="30">
        <f t="shared" si="30"/>
        <v>0</v>
      </c>
      <c r="AC88" s="30">
        <f t="shared" si="30"/>
        <v>0</v>
      </c>
      <c r="AD88" s="30">
        <f t="shared" si="30"/>
        <v>0</v>
      </c>
      <c r="AE88" s="30">
        <f t="shared" si="30"/>
        <v>0</v>
      </c>
      <c r="AF88" s="30">
        <f t="shared" si="30"/>
        <v>0</v>
      </c>
      <c r="AG88" s="30">
        <f t="shared" si="30"/>
        <v>0</v>
      </c>
      <c r="AH88" s="30">
        <f t="shared" si="30"/>
        <v>0</v>
      </c>
      <c r="AI88" s="30">
        <f t="shared" si="30"/>
        <v>0</v>
      </c>
      <c r="AJ88" s="30">
        <f t="shared" si="30"/>
        <v>0</v>
      </c>
      <c r="AK88" s="30">
        <f t="shared" si="30"/>
        <v>0</v>
      </c>
      <c r="AL88" s="30">
        <f t="shared" si="30"/>
        <v>0</v>
      </c>
      <c r="AM88" s="30">
        <f t="shared" si="30"/>
        <v>0</v>
      </c>
      <c r="AN88" s="30">
        <f t="shared" si="30"/>
        <v>0</v>
      </c>
      <c r="AO88" s="30">
        <f t="shared" si="30"/>
        <v>0</v>
      </c>
      <c r="AP88" s="30">
        <f t="shared" si="30"/>
        <v>0</v>
      </c>
      <c r="AQ88" s="30">
        <f t="shared" si="30"/>
        <v>0</v>
      </c>
      <c r="AR88" s="30">
        <f t="shared" si="30"/>
        <v>0</v>
      </c>
      <c r="AS88" s="30">
        <f t="shared" si="30"/>
        <v>0</v>
      </c>
      <c r="AT88" s="30">
        <f t="shared" si="30"/>
        <v>0</v>
      </c>
      <c r="AU88" s="30">
        <f t="shared" si="30"/>
        <v>0</v>
      </c>
      <c r="AV88" s="30">
        <f t="shared" si="30"/>
        <v>0</v>
      </c>
      <c r="AW88" s="30">
        <f t="shared" si="30"/>
        <v>0</v>
      </c>
      <c r="AX88" s="30">
        <f t="shared" si="30"/>
        <v>0</v>
      </c>
      <c r="AY88" s="30">
        <f t="shared" si="30"/>
        <v>0</v>
      </c>
      <c r="AZ88" s="30">
        <f t="shared" si="30"/>
        <v>0</v>
      </c>
      <c r="BA88" s="30">
        <f t="shared" si="30"/>
        <v>0</v>
      </c>
      <c r="BB88" s="30">
        <f t="shared" si="30"/>
        <v>0</v>
      </c>
      <c r="BC88" s="30">
        <f t="shared" si="30"/>
        <v>0</v>
      </c>
      <c r="BD88" s="30">
        <f t="shared" si="30"/>
        <v>0</v>
      </c>
      <c r="BE88" s="30">
        <f t="shared" si="30"/>
        <v>0</v>
      </c>
      <c r="BF88" s="30">
        <f t="shared" si="30"/>
        <v>0</v>
      </c>
      <c r="BG88" s="30">
        <f t="shared" si="30"/>
        <v>0</v>
      </c>
      <c r="BH88" s="30">
        <f t="shared" si="30"/>
        <v>0</v>
      </c>
      <c r="BI88" s="30">
        <f t="shared" si="30"/>
        <v>0</v>
      </c>
      <c r="BJ88" s="30">
        <f t="shared" si="30"/>
        <v>0</v>
      </c>
      <c r="BK88" s="30">
        <f t="shared" si="30"/>
        <v>0</v>
      </c>
      <c r="BL88" s="30">
        <f t="shared" si="30"/>
        <v>0</v>
      </c>
      <c r="BM88" s="30">
        <f t="shared" si="30"/>
        <v>0</v>
      </c>
      <c r="BN88" s="30">
        <f t="shared" si="30"/>
        <v>0</v>
      </c>
      <c r="BO88" s="30">
        <f t="shared" si="30"/>
        <v>0</v>
      </c>
      <c r="BP88" s="30">
        <f t="shared" si="30"/>
        <v>0</v>
      </c>
      <c r="BQ88" s="30">
        <f t="shared" si="30"/>
        <v>0</v>
      </c>
      <c r="BR88" s="30">
        <f t="shared" si="30"/>
        <v>0</v>
      </c>
      <c r="BS88" s="30">
        <f t="shared" si="30"/>
        <v>0</v>
      </c>
      <c r="BT88" s="30">
        <f t="shared" si="30"/>
        <v>0</v>
      </c>
      <c r="BU88" s="30">
        <f t="shared" si="30"/>
        <v>0</v>
      </c>
      <c r="BV88" s="30">
        <f t="shared" ref="BV88:EG88" si="31">BV89+BV90</f>
        <v>0</v>
      </c>
      <c r="BW88" s="30">
        <f t="shared" si="31"/>
        <v>0</v>
      </c>
      <c r="BX88" s="30">
        <f t="shared" si="31"/>
        <v>0</v>
      </c>
      <c r="BY88" s="30">
        <f t="shared" si="31"/>
        <v>0</v>
      </c>
      <c r="BZ88" s="30">
        <f t="shared" si="31"/>
        <v>0</v>
      </c>
      <c r="CA88" s="30">
        <f t="shared" si="31"/>
        <v>0</v>
      </c>
      <c r="CB88" s="30">
        <f t="shared" si="31"/>
        <v>0</v>
      </c>
      <c r="CC88" s="30">
        <f t="shared" si="31"/>
        <v>0</v>
      </c>
      <c r="CD88" s="30">
        <f t="shared" si="31"/>
        <v>0</v>
      </c>
      <c r="CE88" s="30">
        <f t="shared" si="31"/>
        <v>0</v>
      </c>
      <c r="CF88" s="30">
        <f t="shared" si="31"/>
        <v>0</v>
      </c>
      <c r="CG88" s="30">
        <f t="shared" si="31"/>
        <v>0</v>
      </c>
      <c r="CH88" s="30">
        <f t="shared" si="31"/>
        <v>0</v>
      </c>
      <c r="CI88" s="30">
        <f t="shared" si="31"/>
        <v>0</v>
      </c>
      <c r="CJ88" s="30">
        <f t="shared" si="31"/>
        <v>0</v>
      </c>
      <c r="CK88" s="30">
        <f t="shared" si="31"/>
        <v>0</v>
      </c>
      <c r="CL88" s="30">
        <f t="shared" si="31"/>
        <v>0</v>
      </c>
      <c r="CM88" s="30">
        <f t="shared" si="31"/>
        <v>0</v>
      </c>
      <c r="CN88" s="30">
        <f t="shared" si="31"/>
        <v>0</v>
      </c>
      <c r="CO88" s="30">
        <f t="shared" si="31"/>
        <v>0</v>
      </c>
      <c r="CP88" s="30">
        <f t="shared" si="31"/>
        <v>0</v>
      </c>
      <c r="CQ88" s="30">
        <f t="shared" si="31"/>
        <v>0</v>
      </c>
      <c r="CR88" s="30">
        <f t="shared" si="31"/>
        <v>0</v>
      </c>
      <c r="CS88" s="30">
        <f t="shared" si="31"/>
        <v>0</v>
      </c>
      <c r="CT88" s="30">
        <f t="shared" si="31"/>
        <v>0</v>
      </c>
      <c r="CU88" s="30">
        <f t="shared" si="31"/>
        <v>0</v>
      </c>
      <c r="CV88" s="30">
        <f t="shared" si="31"/>
        <v>0</v>
      </c>
      <c r="CW88" s="30">
        <f t="shared" si="31"/>
        <v>0</v>
      </c>
      <c r="CX88" s="30">
        <f t="shared" si="31"/>
        <v>0</v>
      </c>
      <c r="CY88" s="30">
        <f t="shared" si="31"/>
        <v>0</v>
      </c>
      <c r="CZ88" s="30">
        <f t="shared" si="31"/>
        <v>0</v>
      </c>
      <c r="DA88" s="30">
        <f t="shared" si="31"/>
        <v>0</v>
      </c>
      <c r="DB88" s="30">
        <f t="shared" si="31"/>
        <v>0</v>
      </c>
      <c r="DC88" s="30">
        <f t="shared" si="31"/>
        <v>0</v>
      </c>
      <c r="DD88" s="30">
        <f t="shared" si="31"/>
        <v>0</v>
      </c>
      <c r="DE88" s="30">
        <f t="shared" si="31"/>
        <v>0</v>
      </c>
      <c r="DF88" s="30">
        <f t="shared" si="31"/>
        <v>0</v>
      </c>
      <c r="DG88" s="30">
        <f t="shared" si="31"/>
        <v>0</v>
      </c>
      <c r="DH88" s="30">
        <f t="shared" si="31"/>
        <v>0</v>
      </c>
      <c r="DI88" s="30">
        <f t="shared" si="31"/>
        <v>0</v>
      </c>
      <c r="DJ88" s="30">
        <f t="shared" si="31"/>
        <v>0</v>
      </c>
      <c r="DK88" s="30">
        <f t="shared" si="31"/>
        <v>0</v>
      </c>
      <c r="DL88" s="30">
        <f t="shared" si="31"/>
        <v>0</v>
      </c>
      <c r="DM88" s="30">
        <f t="shared" si="31"/>
        <v>0</v>
      </c>
      <c r="DN88" s="30">
        <f t="shared" si="31"/>
        <v>0</v>
      </c>
      <c r="DO88" s="30">
        <f t="shared" si="31"/>
        <v>0</v>
      </c>
      <c r="DP88" s="30">
        <f t="shared" si="31"/>
        <v>0</v>
      </c>
      <c r="DQ88" s="30">
        <f t="shared" si="31"/>
        <v>0</v>
      </c>
      <c r="DR88" s="30">
        <f t="shared" si="31"/>
        <v>0</v>
      </c>
      <c r="DS88" s="30">
        <f t="shared" si="31"/>
        <v>0</v>
      </c>
      <c r="DT88" s="30">
        <f t="shared" si="31"/>
        <v>0</v>
      </c>
      <c r="DU88" s="30">
        <f t="shared" si="31"/>
        <v>0</v>
      </c>
      <c r="DV88" s="30">
        <f t="shared" si="31"/>
        <v>0</v>
      </c>
      <c r="DW88" s="30">
        <f t="shared" si="31"/>
        <v>0</v>
      </c>
      <c r="DX88" s="30">
        <f t="shared" si="31"/>
        <v>0</v>
      </c>
      <c r="DY88" s="30">
        <f t="shared" si="31"/>
        <v>0</v>
      </c>
      <c r="DZ88" s="30">
        <f t="shared" si="31"/>
        <v>0</v>
      </c>
      <c r="EA88" s="30">
        <f t="shared" si="31"/>
        <v>0</v>
      </c>
      <c r="EB88" s="30">
        <f t="shared" si="31"/>
        <v>0</v>
      </c>
      <c r="EC88" s="30">
        <f t="shared" si="31"/>
        <v>0</v>
      </c>
      <c r="ED88" s="30">
        <f t="shared" si="31"/>
        <v>0</v>
      </c>
      <c r="EE88" s="30">
        <f t="shared" si="31"/>
        <v>0</v>
      </c>
      <c r="EF88" s="30">
        <f t="shared" si="31"/>
        <v>0</v>
      </c>
      <c r="EG88" s="30">
        <f t="shared" si="31"/>
        <v>0</v>
      </c>
      <c r="EH88" s="30">
        <f t="shared" ref="EH88:GV88" si="32">EH89+EH90</f>
        <v>0</v>
      </c>
      <c r="EI88" s="30">
        <f t="shared" si="32"/>
        <v>0</v>
      </c>
      <c r="EJ88" s="30">
        <f t="shared" si="32"/>
        <v>0</v>
      </c>
      <c r="EK88" s="30">
        <f t="shared" si="32"/>
        <v>0</v>
      </c>
      <c r="EL88" s="30">
        <f t="shared" si="32"/>
        <v>0</v>
      </c>
      <c r="EM88" s="30">
        <f t="shared" si="32"/>
        <v>0</v>
      </c>
      <c r="EN88" s="30">
        <f t="shared" si="32"/>
        <v>0</v>
      </c>
      <c r="EO88" s="30">
        <f t="shared" si="32"/>
        <v>0</v>
      </c>
      <c r="EP88" s="30">
        <f t="shared" si="32"/>
        <v>0</v>
      </c>
      <c r="EQ88" s="30">
        <f t="shared" si="32"/>
        <v>0</v>
      </c>
      <c r="ER88" s="30">
        <f t="shared" si="32"/>
        <v>0</v>
      </c>
      <c r="ES88" s="30">
        <f t="shared" si="32"/>
        <v>0</v>
      </c>
      <c r="ET88" s="30">
        <f t="shared" si="32"/>
        <v>0</v>
      </c>
      <c r="EU88" s="30">
        <f t="shared" si="32"/>
        <v>0</v>
      </c>
      <c r="EV88" s="30">
        <f t="shared" si="32"/>
        <v>0</v>
      </c>
      <c r="EW88" s="30">
        <f t="shared" si="32"/>
        <v>0</v>
      </c>
      <c r="EX88" s="30">
        <f t="shared" si="32"/>
        <v>0</v>
      </c>
      <c r="EY88" s="30">
        <f t="shared" si="32"/>
        <v>0</v>
      </c>
      <c r="EZ88" s="30">
        <f t="shared" si="32"/>
        <v>0</v>
      </c>
      <c r="FA88" s="30">
        <f t="shared" si="32"/>
        <v>0</v>
      </c>
      <c r="FB88" s="30">
        <f t="shared" si="32"/>
        <v>0</v>
      </c>
      <c r="FC88" s="30">
        <f t="shared" si="32"/>
        <v>0</v>
      </c>
      <c r="FD88" s="30">
        <f t="shared" si="32"/>
        <v>0</v>
      </c>
      <c r="FE88" s="30">
        <f t="shared" si="32"/>
        <v>0</v>
      </c>
      <c r="FF88" s="30">
        <f t="shared" si="32"/>
        <v>0</v>
      </c>
      <c r="FG88" s="30">
        <f t="shared" si="32"/>
        <v>0</v>
      </c>
      <c r="FH88" s="30">
        <f t="shared" si="32"/>
        <v>0</v>
      </c>
      <c r="FI88" s="30">
        <f t="shared" si="32"/>
        <v>0</v>
      </c>
      <c r="FJ88" s="30">
        <f t="shared" si="32"/>
        <v>0</v>
      </c>
      <c r="FK88" s="30">
        <f t="shared" si="32"/>
        <v>0</v>
      </c>
      <c r="FL88" s="30">
        <f t="shared" si="32"/>
        <v>0</v>
      </c>
      <c r="FM88" s="30">
        <f t="shared" si="32"/>
        <v>0</v>
      </c>
      <c r="FN88" s="30">
        <f t="shared" si="32"/>
        <v>0</v>
      </c>
      <c r="FO88" s="30">
        <f t="shared" si="32"/>
        <v>0</v>
      </c>
      <c r="FP88" s="30">
        <f t="shared" si="32"/>
        <v>0</v>
      </c>
      <c r="FQ88" s="30">
        <f t="shared" si="32"/>
        <v>0</v>
      </c>
      <c r="FR88" s="30">
        <f t="shared" si="32"/>
        <v>0</v>
      </c>
      <c r="FS88" s="30">
        <f t="shared" si="32"/>
        <v>0</v>
      </c>
      <c r="FT88" s="30">
        <f t="shared" si="32"/>
        <v>0</v>
      </c>
      <c r="FU88" s="30">
        <f t="shared" si="32"/>
        <v>0</v>
      </c>
      <c r="FV88" s="30">
        <f t="shared" si="32"/>
        <v>0</v>
      </c>
      <c r="FW88" s="30">
        <f t="shared" si="32"/>
        <v>0</v>
      </c>
      <c r="FX88" s="30">
        <f t="shared" si="32"/>
        <v>0</v>
      </c>
      <c r="FY88" s="30">
        <f t="shared" si="32"/>
        <v>0</v>
      </c>
      <c r="FZ88" s="30">
        <f t="shared" si="32"/>
        <v>0</v>
      </c>
      <c r="GA88" s="30">
        <f t="shared" si="32"/>
        <v>0</v>
      </c>
      <c r="GB88" s="30">
        <f t="shared" si="32"/>
        <v>0</v>
      </c>
      <c r="GC88" s="30">
        <f t="shared" si="32"/>
        <v>0</v>
      </c>
      <c r="GD88" s="30">
        <f t="shared" si="32"/>
        <v>0</v>
      </c>
      <c r="GE88" s="30">
        <f t="shared" si="32"/>
        <v>0</v>
      </c>
      <c r="GF88" s="30">
        <f t="shared" si="32"/>
        <v>0</v>
      </c>
      <c r="GG88" s="30">
        <f t="shared" si="32"/>
        <v>0</v>
      </c>
      <c r="GH88" s="30">
        <f t="shared" si="32"/>
        <v>0</v>
      </c>
      <c r="GI88" s="30">
        <f t="shared" si="32"/>
        <v>0</v>
      </c>
      <c r="GJ88" s="30">
        <f t="shared" si="32"/>
        <v>0</v>
      </c>
      <c r="GK88" s="30">
        <f t="shared" si="32"/>
        <v>0</v>
      </c>
      <c r="GL88" s="30">
        <f t="shared" si="32"/>
        <v>0</v>
      </c>
      <c r="GM88" s="30">
        <f t="shared" si="32"/>
        <v>0</v>
      </c>
      <c r="GN88" s="30">
        <f t="shared" si="32"/>
        <v>0</v>
      </c>
      <c r="GO88" s="30">
        <f t="shared" si="32"/>
        <v>0</v>
      </c>
      <c r="GP88" s="30">
        <f t="shared" si="32"/>
        <v>0</v>
      </c>
      <c r="GQ88" s="30">
        <f t="shared" si="32"/>
        <v>0</v>
      </c>
      <c r="GR88" s="30">
        <f t="shared" si="32"/>
        <v>0</v>
      </c>
      <c r="GS88" s="30">
        <f t="shared" si="32"/>
        <v>0</v>
      </c>
      <c r="GT88" s="30">
        <f t="shared" si="32"/>
        <v>0</v>
      </c>
      <c r="GU88" s="30">
        <f t="shared" si="32"/>
        <v>0</v>
      </c>
      <c r="GV88" s="30">
        <f t="shared" si="32"/>
        <v>0</v>
      </c>
      <c r="GW88" s="30">
        <f t="shared" ref="GW88:IF88" si="33">GW89+GW90</f>
        <v>0</v>
      </c>
      <c r="GX88" s="30">
        <f t="shared" si="33"/>
        <v>0</v>
      </c>
      <c r="GY88" s="30">
        <f t="shared" si="33"/>
        <v>0</v>
      </c>
      <c r="GZ88" s="30">
        <f t="shared" si="33"/>
        <v>0</v>
      </c>
      <c r="HA88" s="30">
        <f t="shared" si="33"/>
        <v>0</v>
      </c>
      <c r="HB88" s="30">
        <f t="shared" si="33"/>
        <v>0</v>
      </c>
      <c r="HC88" s="30">
        <f t="shared" si="33"/>
        <v>0</v>
      </c>
      <c r="HD88" s="30">
        <f t="shared" si="33"/>
        <v>0</v>
      </c>
      <c r="HE88" s="30">
        <f t="shared" si="33"/>
        <v>0</v>
      </c>
      <c r="HF88" s="30">
        <f t="shared" si="33"/>
        <v>0</v>
      </c>
      <c r="HG88" s="30">
        <f t="shared" si="33"/>
        <v>0</v>
      </c>
      <c r="HH88" s="30">
        <f t="shared" si="33"/>
        <v>0</v>
      </c>
      <c r="HI88" s="30">
        <f t="shared" si="33"/>
        <v>0</v>
      </c>
      <c r="HJ88" s="30">
        <f t="shared" si="33"/>
        <v>0</v>
      </c>
      <c r="HK88" s="30">
        <f t="shared" si="33"/>
        <v>0</v>
      </c>
      <c r="HL88" s="30">
        <f t="shared" si="33"/>
        <v>0</v>
      </c>
      <c r="HM88" s="30">
        <f t="shared" si="33"/>
        <v>0</v>
      </c>
      <c r="HN88" s="30">
        <f t="shared" si="33"/>
        <v>0</v>
      </c>
      <c r="HO88" s="30">
        <f t="shared" si="33"/>
        <v>0</v>
      </c>
      <c r="HP88" s="30">
        <f t="shared" si="33"/>
        <v>0</v>
      </c>
      <c r="HQ88" s="30">
        <f t="shared" si="33"/>
        <v>0</v>
      </c>
      <c r="HR88" s="30">
        <f t="shared" si="33"/>
        <v>0</v>
      </c>
      <c r="HS88" s="30">
        <f t="shared" si="33"/>
        <v>0</v>
      </c>
      <c r="HT88" s="30">
        <f t="shared" si="33"/>
        <v>0</v>
      </c>
      <c r="HU88" s="30">
        <f t="shared" si="33"/>
        <v>0</v>
      </c>
      <c r="HV88" s="30">
        <f t="shared" si="33"/>
        <v>0</v>
      </c>
      <c r="HW88" s="30">
        <f t="shared" si="33"/>
        <v>0</v>
      </c>
      <c r="HX88" s="30">
        <f t="shared" si="33"/>
        <v>0</v>
      </c>
      <c r="HY88" s="30">
        <f t="shared" si="33"/>
        <v>0</v>
      </c>
      <c r="HZ88" s="30">
        <f t="shared" si="33"/>
        <v>0</v>
      </c>
      <c r="IA88" s="30">
        <f t="shared" si="33"/>
        <v>0</v>
      </c>
      <c r="IB88" s="30">
        <f t="shared" si="33"/>
        <v>0</v>
      </c>
      <c r="IC88" s="30">
        <f t="shared" si="33"/>
        <v>0</v>
      </c>
      <c r="ID88" s="30">
        <f t="shared" si="33"/>
        <v>0</v>
      </c>
      <c r="IE88" s="30">
        <f t="shared" si="33"/>
        <v>0</v>
      </c>
      <c r="IF88" s="30">
        <f t="shared" si="33"/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17">
        <f t="shared" si="28"/>
        <v>0</v>
      </c>
      <c r="E89" s="17">
        <f t="shared" si="29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111</v>
      </c>
      <c r="B90" s="53" t="s">
        <v>120</v>
      </c>
      <c r="C90" s="16" t="s">
        <v>17</v>
      </c>
      <c r="D90" s="17">
        <f t="shared" si="28"/>
        <v>0</v>
      </c>
      <c r="E90" s="17">
        <f t="shared" si="29"/>
        <v>0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</row>
    <row r="91" spans="1:240" ht="13.5" customHeight="1">
      <c r="A91" s="15" t="s">
        <v>112</v>
      </c>
      <c r="B91" s="53" t="s">
        <v>113</v>
      </c>
      <c r="C91" s="16" t="s">
        <v>17</v>
      </c>
      <c r="D91" s="17">
        <f>E91+F91</f>
        <v>219.90399999999988</v>
      </c>
      <c r="E91" s="17">
        <f>SUM(G91:IF91)</f>
        <v>219.90399999999988</v>
      </c>
      <c r="F91" s="17">
        <f>GJ91+BT91</f>
        <v>0</v>
      </c>
      <c r="G91" s="24"/>
      <c r="H91" s="17"/>
      <c r="I91" s="17"/>
      <c r="J91" s="17"/>
      <c r="K91" s="17"/>
      <c r="L91" s="17"/>
      <c r="M91" s="17"/>
      <c r="N91" s="17"/>
      <c r="O91" s="17"/>
      <c r="P91" s="17"/>
      <c r="Q91" s="17">
        <v>97.664000000000001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>
        <v>6.2439999999999998</v>
      </c>
      <c r="AF91" s="17">
        <v>6.2439999999999998</v>
      </c>
      <c r="AG91" s="17">
        <v>2.3420000000000001</v>
      </c>
      <c r="AH91" s="17">
        <v>3.1219999999999999</v>
      </c>
      <c r="AI91" s="17"/>
      <c r="AJ91" s="17"/>
      <c r="AK91" s="17"/>
      <c r="AL91" s="17"/>
      <c r="AM91" s="17">
        <v>4.2930000000000001</v>
      </c>
      <c r="AN91" s="17"/>
      <c r="AO91" s="17"/>
      <c r="AP91" s="17"/>
      <c r="AQ91" s="17"/>
      <c r="AR91" s="17"/>
      <c r="AS91" s="17"/>
      <c r="AT91" s="17">
        <v>0.78</v>
      </c>
      <c r="AU91" s="17">
        <v>6.2439999999999998</v>
      </c>
      <c r="AV91" s="17"/>
      <c r="AW91" s="17"/>
      <c r="AX91" s="17"/>
      <c r="AY91" s="17"/>
      <c r="AZ91" s="17"/>
      <c r="BA91" s="17"/>
      <c r="BB91" s="17"/>
      <c r="BC91" s="17">
        <v>4.2919999999999998</v>
      </c>
      <c r="BD91" s="17">
        <v>1.248</v>
      </c>
      <c r="BE91" s="17"/>
      <c r="BF91" s="17"/>
      <c r="BG91" s="17">
        <v>2.2480000000000002</v>
      </c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>
        <f>1.248+8.192</f>
        <v>9.44</v>
      </c>
      <c r="BV91" s="17"/>
      <c r="BW91" s="17"/>
      <c r="BX91" s="17">
        <v>1.248</v>
      </c>
      <c r="BY91" s="17">
        <v>8.1920000000000002</v>
      </c>
      <c r="BZ91" s="17"/>
      <c r="CA91" s="17"/>
      <c r="CB91" s="17"/>
      <c r="CC91" s="17"/>
      <c r="CD91" s="17"/>
      <c r="CE91" s="17">
        <v>1.248</v>
      </c>
      <c r="CF91" s="17">
        <v>1.248</v>
      </c>
      <c r="CG91" s="17"/>
      <c r="CH91" s="17"/>
      <c r="CI91" s="17"/>
      <c r="CJ91" s="17"/>
      <c r="CK91" s="17"/>
      <c r="CL91" s="17"/>
      <c r="CM91" s="17"/>
      <c r="CN91" s="17"/>
      <c r="CO91" s="17">
        <v>1.248</v>
      </c>
      <c r="CP91" s="17">
        <v>2.3420000000000001</v>
      </c>
      <c r="CQ91" s="17">
        <v>2.7320000000000002</v>
      </c>
      <c r="CR91" s="17">
        <v>2.3420000000000001</v>
      </c>
      <c r="CS91" s="17"/>
      <c r="CT91" s="17"/>
      <c r="CU91" s="17"/>
      <c r="CV91" s="17"/>
      <c r="CW91" s="17"/>
      <c r="CX91" s="17"/>
      <c r="CY91" s="17">
        <v>4.6829999999999998</v>
      </c>
      <c r="CZ91" s="17"/>
      <c r="DA91" s="17"/>
      <c r="DB91" s="17"/>
      <c r="DC91" s="17"/>
      <c r="DD91" s="17"/>
      <c r="DE91" s="17">
        <v>1.248</v>
      </c>
      <c r="DF91" s="17"/>
      <c r="DG91" s="17"/>
      <c r="DH91" s="17"/>
      <c r="DI91" s="17"/>
      <c r="DJ91" s="17"/>
      <c r="DK91" s="62"/>
      <c r="DL91" s="17"/>
      <c r="DM91" s="17">
        <v>4.4980000000000002</v>
      </c>
      <c r="DN91" s="24">
        <v>9.0879999999999992</v>
      </c>
      <c r="DO91" s="17">
        <v>4.4980000000000002</v>
      </c>
      <c r="DP91" s="17"/>
      <c r="DQ91" s="17"/>
      <c r="DR91" s="17"/>
      <c r="DS91" s="17"/>
      <c r="DT91" s="17"/>
      <c r="DU91" s="17"/>
      <c r="DV91" s="17"/>
      <c r="DW91" s="17"/>
      <c r="DX91" s="17"/>
      <c r="DY91" s="24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>
        <v>2.7320000000000002</v>
      </c>
      <c r="EO91" s="17"/>
      <c r="EP91" s="17"/>
      <c r="EQ91" s="17"/>
      <c r="ER91" s="17">
        <v>7.4820000000000002</v>
      </c>
      <c r="ES91" s="17"/>
      <c r="ET91" s="17"/>
      <c r="EU91" s="17"/>
      <c r="EV91" s="17"/>
      <c r="EW91" s="17">
        <v>1.248</v>
      </c>
      <c r="EX91" s="17"/>
      <c r="EY91" s="17"/>
      <c r="EZ91" s="17"/>
      <c r="FA91" s="17"/>
      <c r="FB91" s="17"/>
      <c r="FC91" s="17"/>
      <c r="FD91" s="17">
        <v>1.248</v>
      </c>
      <c r="FE91" s="17">
        <v>1.248</v>
      </c>
      <c r="FF91" s="17"/>
      <c r="FG91" s="17"/>
      <c r="FH91" s="17"/>
      <c r="FI91" s="17"/>
      <c r="FJ91" s="17"/>
      <c r="FK91" s="17"/>
      <c r="FL91" s="17"/>
      <c r="FM91" s="24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>
        <v>7.8049999999999997</v>
      </c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>
        <v>1.248</v>
      </c>
      <c r="GL91" s="17"/>
      <c r="GM91" s="17">
        <v>1.248</v>
      </c>
      <c r="GN91" s="17"/>
      <c r="GO91" s="17"/>
      <c r="GP91" s="17"/>
      <c r="GQ91" s="17"/>
      <c r="GR91" s="17"/>
      <c r="GS91" s="17"/>
      <c r="GT91" s="17">
        <v>2.4990000000000001</v>
      </c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>
        <v>3.1219999999999999</v>
      </c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>
        <v>1.248</v>
      </c>
      <c r="HX91" s="17"/>
      <c r="HY91" s="17"/>
      <c r="HZ91" s="17"/>
      <c r="IA91" s="17"/>
      <c r="IB91" s="17"/>
      <c r="IC91" s="17"/>
      <c r="ID91" s="17"/>
      <c r="IE91" s="17"/>
      <c r="IF91" s="17"/>
    </row>
    <row r="92" spans="1:240" s="2" customFormat="1" ht="15" customHeight="1">
      <c r="A92" s="11"/>
      <c r="B92" s="40" t="s">
        <v>114</v>
      </c>
      <c r="C92" s="13" t="s">
        <v>17</v>
      </c>
      <c r="D92" s="31">
        <f>D91+D88+D81+D66+D7</f>
        <v>4003.1929999999998</v>
      </c>
      <c r="E92" s="23">
        <f>E91+E88+E81+E66+E7</f>
        <v>2072.7079999999996</v>
      </c>
      <c r="F92" s="23">
        <f>F91+F81+F66+F7</f>
        <v>1930.4850000000001</v>
      </c>
      <c r="G92" s="23">
        <f>G91+G88+G81+G66+G7</f>
        <v>1.7789999999999999</v>
      </c>
      <c r="H92" s="23">
        <f t="shared" ref="H92:BU92" si="34">H91+H88+H81+H66+H7</f>
        <v>1.135</v>
      </c>
      <c r="I92" s="23">
        <f t="shared" si="34"/>
        <v>1.5249999999999999</v>
      </c>
      <c r="J92" s="23">
        <f t="shared" si="34"/>
        <v>0.86699999999999999</v>
      </c>
      <c r="K92" s="23">
        <f t="shared" si="34"/>
        <v>2.2000000000000002</v>
      </c>
      <c r="L92" s="23">
        <f t="shared" si="34"/>
        <v>0.38500000000000001</v>
      </c>
      <c r="M92" s="23">
        <f t="shared" si="34"/>
        <v>1.542</v>
      </c>
      <c r="N92" s="23">
        <f t="shared" si="34"/>
        <v>99.79</v>
      </c>
      <c r="O92" s="23">
        <f t="shared" si="34"/>
        <v>2.41</v>
      </c>
      <c r="P92" s="23">
        <f t="shared" si="34"/>
        <v>2.601</v>
      </c>
      <c r="Q92" s="23">
        <f t="shared" si="34"/>
        <v>99.206000000000003</v>
      </c>
      <c r="R92" s="23">
        <f t="shared" si="34"/>
        <v>0.86699999999999999</v>
      </c>
      <c r="S92" s="23">
        <f t="shared" si="34"/>
        <v>153.59399999999999</v>
      </c>
      <c r="T92" s="23">
        <f t="shared" si="34"/>
        <v>0.86699999999999999</v>
      </c>
      <c r="U92" s="23">
        <f t="shared" si="34"/>
        <v>5.0570000000000004</v>
      </c>
      <c r="V92" s="23">
        <f t="shared" si="34"/>
        <v>4.4870000000000001</v>
      </c>
      <c r="W92" s="23">
        <f t="shared" si="34"/>
        <v>2.1190000000000002</v>
      </c>
      <c r="X92" s="23">
        <f t="shared" si="34"/>
        <v>5.4420000000000002</v>
      </c>
      <c r="Y92" s="23">
        <f t="shared" si="34"/>
        <v>1.9330000000000001</v>
      </c>
      <c r="Z92" s="23">
        <f t="shared" si="34"/>
        <v>2.794</v>
      </c>
      <c r="AA92" s="23">
        <f t="shared" si="34"/>
        <v>0</v>
      </c>
      <c r="AB92" s="23">
        <f t="shared" si="34"/>
        <v>6.5550000000000006</v>
      </c>
      <c r="AC92" s="23">
        <f t="shared" si="34"/>
        <v>6.0500000000000007</v>
      </c>
      <c r="AD92" s="23">
        <f t="shared" si="34"/>
        <v>112.077</v>
      </c>
      <c r="AE92" s="23">
        <f t="shared" si="34"/>
        <v>20.306000000000001</v>
      </c>
      <c r="AF92" s="23">
        <f t="shared" si="34"/>
        <v>25.753</v>
      </c>
      <c r="AG92" s="23">
        <f t="shared" si="34"/>
        <v>20.07</v>
      </c>
      <c r="AH92" s="23">
        <f t="shared" si="34"/>
        <v>23.213000000000001</v>
      </c>
      <c r="AI92" s="23">
        <f t="shared" si="34"/>
        <v>0.29899999999999999</v>
      </c>
      <c r="AJ92" s="23">
        <f t="shared" si="34"/>
        <v>0</v>
      </c>
      <c r="AK92" s="23">
        <f t="shared" si="34"/>
        <v>14.473000000000001</v>
      </c>
      <c r="AL92" s="23">
        <f t="shared" si="34"/>
        <v>0</v>
      </c>
      <c r="AM92" s="23">
        <f t="shared" si="34"/>
        <v>25.373000000000001</v>
      </c>
      <c r="AN92" s="23">
        <f t="shared" si="34"/>
        <v>0.192</v>
      </c>
      <c r="AO92" s="23">
        <f t="shared" si="34"/>
        <v>1.7650000000000001</v>
      </c>
      <c r="AP92" s="23">
        <f t="shared" si="34"/>
        <v>1.542</v>
      </c>
      <c r="AQ92" s="23">
        <f t="shared" si="34"/>
        <v>1.35</v>
      </c>
      <c r="AR92" s="23">
        <f t="shared" si="34"/>
        <v>1.2329999999999999</v>
      </c>
      <c r="AS92" s="23">
        <f t="shared" si="34"/>
        <v>1.2509999999999999</v>
      </c>
      <c r="AT92" s="23">
        <f t="shared" si="34"/>
        <v>16.286999999999999</v>
      </c>
      <c r="AU92" s="23">
        <f t="shared" si="34"/>
        <v>30.75</v>
      </c>
      <c r="AV92" s="23">
        <f t="shared" si="34"/>
        <v>1.542</v>
      </c>
      <c r="AW92" s="23">
        <f t="shared" si="34"/>
        <v>2.9329999999999998</v>
      </c>
      <c r="AX92" s="23">
        <f t="shared" si="34"/>
        <v>13.215</v>
      </c>
      <c r="AY92" s="23">
        <f t="shared" si="34"/>
        <v>0</v>
      </c>
      <c r="AZ92" s="23">
        <f t="shared" si="34"/>
        <v>3.391</v>
      </c>
      <c r="BA92" s="23">
        <f t="shared" si="34"/>
        <v>2.9289999999999998</v>
      </c>
      <c r="BB92" s="23">
        <f t="shared" si="34"/>
        <v>7.5090000000000003</v>
      </c>
      <c r="BC92" s="23">
        <f t="shared" si="34"/>
        <v>24.125</v>
      </c>
      <c r="BD92" s="23">
        <f t="shared" si="34"/>
        <v>10.463000000000001</v>
      </c>
      <c r="BE92" s="23">
        <f t="shared" si="34"/>
        <v>0.41899999999999998</v>
      </c>
      <c r="BF92" s="23">
        <f t="shared" si="34"/>
        <v>3.2410000000000001</v>
      </c>
      <c r="BG92" s="23">
        <f t="shared" si="34"/>
        <v>19.530999999999999</v>
      </c>
      <c r="BH92" s="23">
        <f t="shared" si="34"/>
        <v>199.446</v>
      </c>
      <c r="BI92" s="23">
        <f t="shared" si="34"/>
        <v>0.86699999999999999</v>
      </c>
      <c r="BJ92" s="23">
        <f t="shared" si="34"/>
        <v>0.192</v>
      </c>
      <c r="BK92" s="23">
        <f t="shared" si="34"/>
        <v>3.2210000000000001</v>
      </c>
      <c r="BL92" s="23">
        <f t="shared" si="34"/>
        <v>1.9259999999999999</v>
      </c>
      <c r="BM92" s="23">
        <f t="shared" si="34"/>
        <v>6.4719999999999995</v>
      </c>
      <c r="BN92" s="23">
        <f t="shared" si="34"/>
        <v>8.3680000000000003</v>
      </c>
      <c r="BO92" s="23">
        <f t="shared" si="34"/>
        <v>0.86699999999999999</v>
      </c>
      <c r="BP92" s="23">
        <f t="shared" si="34"/>
        <v>0</v>
      </c>
      <c r="BQ92" s="23">
        <f t="shared" si="34"/>
        <v>6.2629999999999999</v>
      </c>
      <c r="BR92" s="23">
        <f t="shared" si="34"/>
        <v>0.86699999999999999</v>
      </c>
      <c r="BS92" s="23">
        <f t="shared" si="34"/>
        <v>0.86699999999999999</v>
      </c>
      <c r="BT92" s="23">
        <f t="shared" si="34"/>
        <v>23.86</v>
      </c>
      <c r="BU92" s="23">
        <f t="shared" si="34"/>
        <v>28.391999999999996</v>
      </c>
      <c r="BV92" s="23">
        <f t="shared" ref="BV92:EG92" si="35">BV91+BV88+BV81+BV66+BV7</f>
        <v>0.86699999999999999</v>
      </c>
      <c r="BW92" s="23">
        <f t="shared" si="35"/>
        <v>0.86699999999999999</v>
      </c>
      <c r="BX92" s="23">
        <f t="shared" si="35"/>
        <v>2.79</v>
      </c>
      <c r="BY92" s="23">
        <f t="shared" si="35"/>
        <v>13.923</v>
      </c>
      <c r="BZ92" s="23">
        <f t="shared" si="35"/>
        <v>0.86699999999999999</v>
      </c>
      <c r="CA92" s="23">
        <f t="shared" si="35"/>
        <v>11.273</v>
      </c>
      <c r="CB92" s="23">
        <f t="shared" si="35"/>
        <v>16.284000000000002</v>
      </c>
      <c r="CC92" s="23">
        <f t="shared" si="35"/>
        <v>0.192</v>
      </c>
      <c r="CD92" s="23">
        <f t="shared" si="35"/>
        <v>5.1869999999999994</v>
      </c>
      <c r="CE92" s="23">
        <f t="shared" si="35"/>
        <v>3.657</v>
      </c>
      <c r="CF92" s="23">
        <f t="shared" si="35"/>
        <v>5.1660000000000004</v>
      </c>
      <c r="CG92" s="23">
        <f t="shared" si="35"/>
        <v>16.113</v>
      </c>
      <c r="CH92" s="23">
        <f t="shared" si="35"/>
        <v>1.06</v>
      </c>
      <c r="CI92" s="23">
        <f t="shared" si="35"/>
        <v>0.86699999999999999</v>
      </c>
      <c r="CJ92" s="23">
        <f t="shared" si="35"/>
        <v>1.2509999999999999</v>
      </c>
      <c r="CK92" s="23">
        <f t="shared" si="35"/>
        <v>2.012</v>
      </c>
      <c r="CL92" s="23">
        <f t="shared" si="35"/>
        <v>7.29</v>
      </c>
      <c r="CM92" s="23">
        <f t="shared" si="35"/>
        <v>1.06</v>
      </c>
      <c r="CN92" s="23">
        <f t="shared" si="35"/>
        <v>5.1619999999999999</v>
      </c>
      <c r="CO92" s="23">
        <f t="shared" si="35"/>
        <v>2.79</v>
      </c>
      <c r="CP92" s="23">
        <f t="shared" si="35"/>
        <v>25.692999999999998</v>
      </c>
      <c r="CQ92" s="23">
        <f t="shared" si="35"/>
        <v>21.161999999999999</v>
      </c>
      <c r="CR92" s="23">
        <f t="shared" si="35"/>
        <v>18.307000000000002</v>
      </c>
      <c r="CS92" s="23">
        <f t="shared" si="35"/>
        <v>1.036</v>
      </c>
      <c r="CT92" s="23">
        <f t="shared" si="35"/>
        <v>1.036</v>
      </c>
      <c r="CU92" s="23">
        <f t="shared" si="35"/>
        <v>4.133</v>
      </c>
      <c r="CV92" s="23">
        <f t="shared" si="35"/>
        <v>0</v>
      </c>
      <c r="CW92" s="23">
        <f t="shared" si="35"/>
        <v>0.57699999999999996</v>
      </c>
      <c r="CX92" s="23">
        <f t="shared" si="35"/>
        <v>2.41</v>
      </c>
      <c r="CY92" s="23">
        <f t="shared" si="35"/>
        <v>24.503</v>
      </c>
      <c r="CZ92" s="23">
        <f t="shared" si="35"/>
        <v>1.06</v>
      </c>
      <c r="DA92" s="23">
        <f t="shared" si="35"/>
        <v>1.7350000000000001</v>
      </c>
      <c r="DB92" s="23">
        <f t="shared" si="35"/>
        <v>1.7350000000000001</v>
      </c>
      <c r="DC92" s="23">
        <f t="shared" si="35"/>
        <v>3.085</v>
      </c>
      <c r="DD92" s="23">
        <f t="shared" si="35"/>
        <v>6.2880000000000003</v>
      </c>
      <c r="DE92" s="23">
        <f t="shared" si="35"/>
        <v>2.137</v>
      </c>
      <c r="DF92" s="23">
        <f t="shared" si="35"/>
        <v>1.542</v>
      </c>
      <c r="DG92" s="23">
        <f t="shared" si="35"/>
        <v>1.542</v>
      </c>
      <c r="DH92" s="23">
        <f t="shared" si="35"/>
        <v>1.542</v>
      </c>
      <c r="DI92" s="23">
        <f t="shared" si="35"/>
        <v>19.274000000000001</v>
      </c>
      <c r="DJ92" s="23">
        <f t="shared" si="35"/>
        <v>4.8179999999999996</v>
      </c>
      <c r="DK92" s="23">
        <f t="shared" si="35"/>
        <v>43.372000000000007</v>
      </c>
      <c r="DL92" s="23">
        <f t="shared" si="35"/>
        <v>19.305999999999997</v>
      </c>
      <c r="DM92" s="23">
        <f t="shared" si="35"/>
        <v>8.4980000000000011</v>
      </c>
      <c r="DN92" s="23">
        <f t="shared" si="35"/>
        <v>28.348999999999997</v>
      </c>
      <c r="DO92" s="23">
        <f t="shared" si="35"/>
        <v>27.935000000000002</v>
      </c>
      <c r="DP92" s="23">
        <f t="shared" si="35"/>
        <v>0</v>
      </c>
      <c r="DQ92" s="23">
        <f t="shared" si="35"/>
        <v>2.794</v>
      </c>
      <c r="DR92" s="23">
        <f t="shared" si="35"/>
        <v>2.41</v>
      </c>
      <c r="DS92" s="23">
        <f t="shared" si="35"/>
        <v>1.06</v>
      </c>
      <c r="DT92" s="23">
        <f t="shared" si="35"/>
        <v>0.86699999999999999</v>
      </c>
      <c r="DU92" s="23">
        <f t="shared" si="35"/>
        <v>2.41</v>
      </c>
      <c r="DV92" s="23">
        <f t="shared" si="35"/>
        <v>8.5969999999999995</v>
      </c>
      <c r="DW92" s="23">
        <f t="shared" si="35"/>
        <v>5.4269999999999996</v>
      </c>
      <c r="DX92" s="23">
        <f t="shared" si="35"/>
        <v>2.794</v>
      </c>
      <c r="DY92" s="23">
        <f t="shared" si="35"/>
        <v>19.957000000000001</v>
      </c>
      <c r="DZ92" s="23">
        <f t="shared" si="35"/>
        <v>14.530000000000001</v>
      </c>
      <c r="EA92" s="23">
        <f t="shared" si="35"/>
        <v>12.623999999999999</v>
      </c>
      <c r="EB92" s="23">
        <f t="shared" si="35"/>
        <v>3.56</v>
      </c>
      <c r="EC92" s="23">
        <f t="shared" si="35"/>
        <v>14.312999999999999</v>
      </c>
      <c r="ED92" s="23">
        <f t="shared" si="35"/>
        <v>4.673</v>
      </c>
      <c r="EE92" s="23">
        <f t="shared" si="35"/>
        <v>4.0759999999999996</v>
      </c>
      <c r="EF92" s="23">
        <f t="shared" si="35"/>
        <v>17.036999999999999</v>
      </c>
      <c r="EG92" s="23">
        <f t="shared" si="35"/>
        <v>5.1239999999999997</v>
      </c>
      <c r="EH92" s="23">
        <f t="shared" ref="EH92:GV92" si="36">EH91+EH88+EH81+EH66+EH7</f>
        <v>5.3079999999999998</v>
      </c>
      <c r="EI92" s="23">
        <f t="shared" si="36"/>
        <v>3.05</v>
      </c>
      <c r="EJ92" s="23">
        <f t="shared" si="36"/>
        <v>17.344000000000001</v>
      </c>
      <c r="EK92" s="23">
        <f t="shared" si="36"/>
        <v>10.877000000000001</v>
      </c>
      <c r="EL92" s="23">
        <f t="shared" si="36"/>
        <v>1.204</v>
      </c>
      <c r="EM92" s="23">
        <f t="shared" si="36"/>
        <v>28.251000000000001</v>
      </c>
      <c r="EN92" s="23">
        <f t="shared" si="36"/>
        <v>26.620999999999999</v>
      </c>
      <c r="EO92" s="23">
        <f t="shared" si="36"/>
        <v>1.3959999999999999</v>
      </c>
      <c r="EP92" s="23">
        <f t="shared" si="36"/>
        <v>2.262</v>
      </c>
      <c r="EQ92" s="23">
        <f t="shared" si="36"/>
        <v>17.304000000000002</v>
      </c>
      <c r="ER92" s="23">
        <f t="shared" si="36"/>
        <v>9.2750000000000004</v>
      </c>
      <c r="ES92" s="23">
        <f t="shared" si="36"/>
        <v>0.72</v>
      </c>
      <c r="ET92" s="23">
        <f t="shared" si="36"/>
        <v>0.33500000000000002</v>
      </c>
      <c r="EU92" s="23">
        <f t="shared" si="36"/>
        <v>3.3559999999999999</v>
      </c>
      <c r="EV92" s="23">
        <f t="shared" si="36"/>
        <v>300.34300000000002</v>
      </c>
      <c r="EW92" s="23">
        <f t="shared" si="36"/>
        <v>3.2170000000000001</v>
      </c>
      <c r="EX92" s="23">
        <f t="shared" si="36"/>
        <v>0.86699999999999999</v>
      </c>
      <c r="EY92" s="23">
        <f t="shared" si="36"/>
        <v>11.663</v>
      </c>
      <c r="EZ92" s="23">
        <f t="shared" si="36"/>
        <v>0.86699999999999999</v>
      </c>
      <c r="FA92" s="23">
        <f t="shared" si="36"/>
        <v>3.597</v>
      </c>
      <c r="FB92" s="23">
        <f t="shared" si="36"/>
        <v>3.2519999999999998</v>
      </c>
      <c r="FC92" s="23">
        <f t="shared" si="36"/>
        <v>3.3250000000000002</v>
      </c>
      <c r="FD92" s="23">
        <f t="shared" si="36"/>
        <v>2.1150000000000002</v>
      </c>
      <c r="FE92" s="23">
        <f t="shared" si="36"/>
        <v>4.0440000000000005</v>
      </c>
      <c r="FF92" s="23">
        <f t="shared" si="36"/>
        <v>0.86699999999999999</v>
      </c>
      <c r="FG92" s="23">
        <f t="shared" si="36"/>
        <v>5.1000000000000005</v>
      </c>
      <c r="FH92" s="23">
        <f t="shared" si="36"/>
        <v>41.525999999999996</v>
      </c>
      <c r="FI92" s="23">
        <f t="shared" si="36"/>
        <v>2.7480000000000002</v>
      </c>
      <c r="FJ92" s="23">
        <f t="shared" si="36"/>
        <v>0.67500000000000004</v>
      </c>
      <c r="FK92" s="23">
        <f t="shared" si="36"/>
        <v>23.02</v>
      </c>
      <c r="FL92" s="23">
        <f t="shared" si="36"/>
        <v>30.952000000000002</v>
      </c>
      <c r="FM92" s="23">
        <f t="shared" si="36"/>
        <v>24.979999999999997</v>
      </c>
      <c r="FN92" s="23">
        <f t="shared" si="36"/>
        <v>4.8759999999999994</v>
      </c>
      <c r="FO92" s="23">
        <f t="shared" si="36"/>
        <v>45.475000000000001</v>
      </c>
      <c r="FP92" s="23">
        <f t="shared" si="36"/>
        <v>1.542</v>
      </c>
      <c r="FQ92" s="23">
        <f t="shared" si="36"/>
        <v>1.7</v>
      </c>
      <c r="FR92" s="23">
        <f t="shared" si="36"/>
        <v>1.7</v>
      </c>
      <c r="FS92" s="23">
        <f t="shared" si="36"/>
        <v>1.06</v>
      </c>
      <c r="FT92" s="23">
        <f t="shared" si="36"/>
        <v>1.252</v>
      </c>
      <c r="FU92" s="23">
        <f t="shared" si="36"/>
        <v>1.06</v>
      </c>
      <c r="FV92" s="23">
        <f t="shared" si="36"/>
        <v>3.661</v>
      </c>
      <c r="FW92" s="23">
        <f t="shared" si="36"/>
        <v>8.1389999999999993</v>
      </c>
      <c r="FX92" s="23">
        <f t="shared" si="36"/>
        <v>0.98399999999999999</v>
      </c>
      <c r="FY92" s="23">
        <f t="shared" si="36"/>
        <v>45.853999999999999</v>
      </c>
      <c r="FZ92" s="23">
        <f t="shared" si="36"/>
        <v>0.16900000000000001</v>
      </c>
      <c r="GA92" s="23">
        <f t="shared" si="36"/>
        <v>21.84</v>
      </c>
      <c r="GB92" s="23">
        <f t="shared" si="36"/>
        <v>3.7050000000000001</v>
      </c>
      <c r="GC92" s="23">
        <f t="shared" si="36"/>
        <v>14.321</v>
      </c>
      <c r="GD92" s="23">
        <f t="shared" si="36"/>
        <v>1.986</v>
      </c>
      <c r="GE92" s="23">
        <f t="shared" si="36"/>
        <v>0.67500000000000004</v>
      </c>
      <c r="GF92" s="23">
        <f t="shared" si="36"/>
        <v>6.2960000000000003</v>
      </c>
      <c r="GG92" s="23">
        <f t="shared" si="36"/>
        <v>0.86699999999999999</v>
      </c>
      <c r="GH92" s="23">
        <f t="shared" si="36"/>
        <v>1.7069999999999999</v>
      </c>
      <c r="GI92" s="23">
        <f t="shared" si="36"/>
        <v>1.542</v>
      </c>
      <c r="GJ92" s="23">
        <f t="shared" si="36"/>
        <v>6.282</v>
      </c>
      <c r="GK92" s="23">
        <f t="shared" si="36"/>
        <v>2.2320000000000002</v>
      </c>
      <c r="GL92" s="23">
        <f t="shared" si="36"/>
        <v>1.7350000000000001</v>
      </c>
      <c r="GM92" s="23">
        <f t="shared" si="36"/>
        <v>13.055</v>
      </c>
      <c r="GN92" s="23">
        <f t="shared" si="36"/>
        <v>1.35</v>
      </c>
      <c r="GO92" s="23">
        <f t="shared" si="36"/>
        <v>1.542</v>
      </c>
      <c r="GP92" s="23">
        <f t="shared" si="36"/>
        <v>1.35</v>
      </c>
      <c r="GQ92" s="23">
        <f t="shared" si="36"/>
        <v>0</v>
      </c>
      <c r="GR92" s="23">
        <f t="shared" si="36"/>
        <v>0</v>
      </c>
      <c r="GS92" s="23">
        <f t="shared" si="36"/>
        <v>0.192</v>
      </c>
      <c r="GT92" s="23">
        <f t="shared" si="36"/>
        <v>2.8840000000000003</v>
      </c>
      <c r="GU92" s="23">
        <f t="shared" si="36"/>
        <v>0.192</v>
      </c>
      <c r="GV92" s="23">
        <f t="shared" si="36"/>
        <v>225.26000000000002</v>
      </c>
      <c r="GW92" s="23">
        <f t="shared" ref="GW92:IF92" si="37">GW91+GW88+GW81+GW66+GW7</f>
        <v>0</v>
      </c>
      <c r="GX92" s="23">
        <f t="shared" si="37"/>
        <v>1.06</v>
      </c>
      <c r="GY92" s="23">
        <f t="shared" si="37"/>
        <v>1.06</v>
      </c>
      <c r="GZ92" s="23">
        <f t="shared" si="37"/>
        <v>13.619</v>
      </c>
      <c r="HA92" s="23">
        <f t="shared" si="37"/>
        <v>0.38500000000000001</v>
      </c>
      <c r="HB92" s="23">
        <f t="shared" si="37"/>
        <v>30.573</v>
      </c>
      <c r="HC92" s="23">
        <f t="shared" si="37"/>
        <v>3.0230000000000001</v>
      </c>
      <c r="HD92" s="23">
        <f t="shared" si="37"/>
        <v>2.9470000000000001</v>
      </c>
      <c r="HE92" s="23">
        <f t="shared" si="37"/>
        <v>2.2170000000000001</v>
      </c>
      <c r="HF92" s="23">
        <f t="shared" si="37"/>
        <v>0.192</v>
      </c>
      <c r="HG92" s="23">
        <f t="shared" si="37"/>
        <v>18.606000000000002</v>
      </c>
      <c r="HH92" s="23">
        <f t="shared" si="37"/>
        <v>0.29899999999999999</v>
      </c>
      <c r="HI92" s="23">
        <f t="shared" si="37"/>
        <v>0</v>
      </c>
      <c r="HJ92" s="23">
        <f t="shared" si="37"/>
        <v>0</v>
      </c>
      <c r="HK92" s="23">
        <f t="shared" si="37"/>
        <v>0</v>
      </c>
      <c r="HL92" s="23">
        <f t="shared" si="37"/>
        <v>0.192</v>
      </c>
      <c r="HM92" s="23">
        <f t="shared" si="37"/>
        <v>479.77499999999998</v>
      </c>
      <c r="HN92" s="23">
        <f t="shared" si="37"/>
        <v>0.67500000000000004</v>
      </c>
      <c r="HO92" s="23">
        <f t="shared" si="37"/>
        <v>125.39200000000001</v>
      </c>
      <c r="HP92" s="23">
        <f t="shared" si="37"/>
        <v>1.06</v>
      </c>
      <c r="HQ92" s="23">
        <f t="shared" si="37"/>
        <v>0.67500000000000004</v>
      </c>
      <c r="HR92" s="23">
        <f t="shared" si="37"/>
        <v>1.542</v>
      </c>
      <c r="HS92" s="23">
        <f t="shared" si="37"/>
        <v>16.763999999999999</v>
      </c>
      <c r="HT92" s="23">
        <f t="shared" si="37"/>
        <v>4.3369999999999997</v>
      </c>
      <c r="HU92" s="23">
        <f t="shared" si="37"/>
        <v>0.67500000000000004</v>
      </c>
      <c r="HV92" s="23">
        <f t="shared" si="37"/>
        <v>1.35</v>
      </c>
      <c r="HW92" s="23">
        <f t="shared" si="37"/>
        <v>12.123000000000001</v>
      </c>
      <c r="HX92" s="23">
        <f t="shared" si="37"/>
        <v>8.3819999999999997</v>
      </c>
      <c r="HY92" s="23">
        <f t="shared" si="37"/>
        <v>0.67500000000000004</v>
      </c>
      <c r="HZ92" s="23">
        <f t="shared" si="37"/>
        <v>1.06</v>
      </c>
      <c r="IA92" s="23">
        <f t="shared" si="37"/>
        <v>1.286</v>
      </c>
      <c r="IB92" s="23">
        <f t="shared" si="37"/>
        <v>6.9610000000000003</v>
      </c>
      <c r="IC92" s="23">
        <f t="shared" si="37"/>
        <v>1.35</v>
      </c>
      <c r="ID92" s="23">
        <f t="shared" si="37"/>
        <v>12.298999999999999</v>
      </c>
      <c r="IE92" s="23">
        <f t="shared" si="37"/>
        <v>3.4170000000000003</v>
      </c>
      <c r="IF92" s="23">
        <f t="shared" si="37"/>
        <v>764.53100000000006</v>
      </c>
    </row>
    <row r="93" spans="1:240" s="34" customFormat="1">
      <c r="A93" s="32"/>
      <c r="B93" s="65" t="s">
        <v>115</v>
      </c>
      <c r="C93" s="47" t="s">
        <v>116</v>
      </c>
      <c r="D93" s="50">
        <f>SUM(G93:IF93)</f>
        <v>1064959.79</v>
      </c>
      <c r="E93" s="47"/>
      <c r="F93" s="47"/>
      <c r="G93" s="47">
        <v>4639</v>
      </c>
      <c r="H93" s="47">
        <v>3257</v>
      </c>
      <c r="I93" s="47">
        <v>1863</v>
      </c>
      <c r="J93" s="47">
        <v>1043</v>
      </c>
      <c r="K93" s="47">
        <v>5513.85</v>
      </c>
      <c r="L93" s="47">
        <v>1940.18</v>
      </c>
      <c r="M93" s="47">
        <v>770.14</v>
      </c>
      <c r="N93" s="47">
        <v>3532</v>
      </c>
      <c r="O93" s="47">
        <v>1683</v>
      </c>
      <c r="P93" s="47">
        <v>2508</v>
      </c>
      <c r="Q93" s="47">
        <v>4164</v>
      </c>
      <c r="R93" s="47">
        <v>2360</v>
      </c>
      <c r="S93" s="47">
        <v>5598</v>
      </c>
      <c r="T93" s="47">
        <v>4435</v>
      </c>
      <c r="U93" s="47">
        <v>4187</v>
      </c>
      <c r="V93" s="47">
        <v>4155</v>
      </c>
      <c r="W93" s="47">
        <v>4191</v>
      </c>
      <c r="X93" s="47">
        <v>3458</v>
      </c>
      <c r="Y93" s="47">
        <v>3462</v>
      </c>
      <c r="Z93" s="47">
        <v>1606</v>
      </c>
      <c r="AA93" s="47">
        <v>2571</v>
      </c>
      <c r="AB93" s="47">
        <v>4927</v>
      </c>
      <c r="AC93" s="47">
        <v>4970.47</v>
      </c>
      <c r="AD93" s="47">
        <v>4626</v>
      </c>
      <c r="AE93" s="47">
        <v>4759</v>
      </c>
      <c r="AF93" s="47">
        <v>2272</v>
      </c>
      <c r="AG93" s="47">
        <v>5075</v>
      </c>
      <c r="AH93" s="47">
        <v>4478</v>
      </c>
      <c r="AI93" s="47">
        <v>2279</v>
      </c>
      <c r="AJ93" s="47">
        <v>1313</v>
      </c>
      <c r="AK93" s="47">
        <v>1384</v>
      </c>
      <c r="AL93" s="47">
        <v>3253</v>
      </c>
      <c r="AM93" s="47">
        <v>1250</v>
      </c>
      <c r="AN93" s="47">
        <v>1620</v>
      </c>
      <c r="AO93" s="47">
        <v>4506</v>
      </c>
      <c r="AP93" s="47">
        <v>2647</v>
      </c>
      <c r="AQ93" s="47">
        <v>798</v>
      </c>
      <c r="AR93" s="47">
        <v>6024</v>
      </c>
      <c r="AS93" s="47">
        <v>1575</v>
      </c>
      <c r="AT93" s="47">
        <v>2631</v>
      </c>
      <c r="AU93" s="47">
        <v>4817</v>
      </c>
      <c r="AV93" s="47">
        <v>1980</v>
      </c>
      <c r="AW93" s="47">
        <v>3098</v>
      </c>
      <c r="AX93" s="47">
        <v>4807</v>
      </c>
      <c r="AY93" s="47">
        <v>870</v>
      </c>
      <c r="AZ93" s="47">
        <v>4152</v>
      </c>
      <c r="BA93" s="47">
        <v>2942</v>
      </c>
      <c r="BB93" s="47">
        <v>2762</v>
      </c>
      <c r="BC93" s="47">
        <v>3770</v>
      </c>
      <c r="BD93" s="47">
        <v>2762</v>
      </c>
      <c r="BE93" s="47">
        <v>2126</v>
      </c>
      <c r="BF93" s="47">
        <v>3033</v>
      </c>
      <c r="BG93" s="47">
        <v>6121</v>
      </c>
      <c r="BH93" s="47">
        <v>745</v>
      </c>
      <c r="BI93" s="47">
        <v>544</v>
      </c>
      <c r="BJ93" s="47">
        <v>781</v>
      </c>
      <c r="BK93" s="47">
        <v>935</v>
      </c>
      <c r="BL93" s="47">
        <v>5770</v>
      </c>
      <c r="BM93" s="47">
        <v>2389</v>
      </c>
      <c r="BN93" s="47">
        <v>5645</v>
      </c>
      <c r="BO93" s="47">
        <v>4371</v>
      </c>
      <c r="BP93" s="47">
        <v>536</v>
      </c>
      <c r="BQ93" s="47">
        <v>1445</v>
      </c>
      <c r="BR93" s="47">
        <v>1117</v>
      </c>
      <c r="BS93" s="47">
        <v>4336</v>
      </c>
      <c r="BT93" s="47">
        <v>6394</v>
      </c>
      <c r="BU93" s="47">
        <v>11905</v>
      </c>
      <c r="BV93" s="47">
        <v>2260</v>
      </c>
      <c r="BW93" s="47">
        <v>296</v>
      </c>
      <c r="BX93" s="47">
        <v>5442</v>
      </c>
      <c r="BY93" s="47">
        <v>4801</v>
      </c>
      <c r="BZ93" s="47">
        <v>342</v>
      </c>
      <c r="CA93" s="47">
        <v>5664</v>
      </c>
      <c r="CB93" s="47">
        <v>4539</v>
      </c>
      <c r="CC93" s="47">
        <v>3926</v>
      </c>
      <c r="CD93" s="47">
        <v>5478</v>
      </c>
      <c r="CE93" s="47">
        <v>5333</v>
      </c>
      <c r="CF93" s="47">
        <v>4187</v>
      </c>
      <c r="CG93" s="47">
        <v>2228</v>
      </c>
      <c r="CH93" s="47">
        <v>1844</v>
      </c>
      <c r="CI93" s="47">
        <v>251</v>
      </c>
      <c r="CJ93" s="47">
        <v>1580</v>
      </c>
      <c r="CK93" s="47">
        <v>2489</v>
      </c>
      <c r="CL93" s="47">
        <v>5516</v>
      </c>
      <c r="CM93" s="47">
        <v>4134</v>
      </c>
      <c r="CN93" s="47">
        <v>5838</v>
      </c>
      <c r="CO93" s="47">
        <v>2541</v>
      </c>
      <c r="CP93" s="47">
        <v>2048</v>
      </c>
      <c r="CQ93" s="47">
        <v>4131</v>
      </c>
      <c r="CR93" s="47">
        <v>2280</v>
      </c>
      <c r="CS93" s="47">
        <v>2271</v>
      </c>
      <c r="CT93" s="47">
        <v>3555</v>
      </c>
      <c r="CU93" s="47">
        <v>3395</v>
      </c>
      <c r="CV93" s="47">
        <v>3208</v>
      </c>
      <c r="CW93" s="47">
        <v>4140</v>
      </c>
      <c r="CX93" s="47">
        <v>2948</v>
      </c>
      <c r="CY93" s="47">
        <v>2343</v>
      </c>
      <c r="CZ93" s="47">
        <v>2280</v>
      </c>
      <c r="DA93" s="47">
        <v>7372</v>
      </c>
      <c r="DB93" s="47">
        <v>1621</v>
      </c>
      <c r="DC93" s="47">
        <v>3006</v>
      </c>
      <c r="DD93" s="47">
        <v>2508</v>
      </c>
      <c r="DE93" s="47">
        <v>10846</v>
      </c>
      <c r="DF93" s="47">
        <v>487</v>
      </c>
      <c r="DG93" s="47">
        <v>4809</v>
      </c>
      <c r="DH93" s="47">
        <v>2405</v>
      </c>
      <c r="DI93" s="47">
        <v>4748</v>
      </c>
      <c r="DJ93" s="47">
        <v>4665</v>
      </c>
      <c r="DK93" s="47">
        <v>29219</v>
      </c>
      <c r="DL93" s="47">
        <v>24914</v>
      </c>
      <c r="DM93" s="47">
        <v>28123</v>
      </c>
      <c r="DN93" s="47">
        <v>10774</v>
      </c>
      <c r="DO93" s="47">
        <v>28311</v>
      </c>
      <c r="DP93" s="47">
        <v>14754</v>
      </c>
      <c r="DQ93" s="47">
        <v>2760</v>
      </c>
      <c r="DR93" s="47">
        <v>2560</v>
      </c>
      <c r="DS93" s="47">
        <v>3508</v>
      </c>
      <c r="DT93" s="47">
        <v>2532</v>
      </c>
      <c r="DU93" s="47">
        <v>4378</v>
      </c>
      <c r="DV93" s="47">
        <v>2904</v>
      </c>
      <c r="DW93" s="47">
        <v>17434</v>
      </c>
      <c r="DX93" s="47">
        <v>6734</v>
      </c>
      <c r="DY93" s="47">
        <v>24816</v>
      </c>
      <c r="DZ93" s="47">
        <v>6440</v>
      </c>
      <c r="EA93" s="47">
        <v>6977</v>
      </c>
      <c r="EB93" s="47">
        <v>34690</v>
      </c>
      <c r="EC93" s="47">
        <v>6332</v>
      </c>
      <c r="ED93" s="47">
        <v>6986</v>
      </c>
      <c r="EE93" s="47">
        <v>6984</v>
      </c>
      <c r="EF93" s="47">
        <v>4694</v>
      </c>
      <c r="EG93" s="47">
        <v>4596</v>
      </c>
      <c r="EH93" s="47">
        <v>7359</v>
      </c>
      <c r="EI93" s="47">
        <v>5976</v>
      </c>
      <c r="EJ93" s="47">
        <v>2901</v>
      </c>
      <c r="EK93" s="47">
        <v>3404</v>
      </c>
      <c r="EL93" s="47">
        <v>982</v>
      </c>
      <c r="EM93" s="47">
        <v>2349</v>
      </c>
      <c r="EN93" s="47">
        <v>2348</v>
      </c>
      <c r="EO93" s="47">
        <v>2359</v>
      </c>
      <c r="EP93" s="47">
        <v>4942</v>
      </c>
      <c r="EQ93" s="47">
        <v>3076</v>
      </c>
      <c r="ER93" s="47">
        <v>3202</v>
      </c>
      <c r="ES93" s="47">
        <v>3964</v>
      </c>
      <c r="ET93" s="47">
        <v>1919</v>
      </c>
      <c r="EU93" s="47">
        <v>2151</v>
      </c>
      <c r="EV93" s="47">
        <v>3643</v>
      </c>
      <c r="EW93" s="47">
        <v>15242</v>
      </c>
      <c r="EX93" s="47">
        <v>7344</v>
      </c>
      <c r="EY93" s="47">
        <v>4324</v>
      </c>
      <c r="EZ93" s="47">
        <v>4568</v>
      </c>
      <c r="FA93" s="47">
        <v>4950</v>
      </c>
      <c r="FB93" s="47">
        <v>4193</v>
      </c>
      <c r="FC93" s="47">
        <v>5479</v>
      </c>
      <c r="FD93" s="47">
        <v>3494</v>
      </c>
      <c r="FE93" s="47">
        <v>3557</v>
      </c>
      <c r="FF93" s="47">
        <v>4140</v>
      </c>
      <c r="FG93" s="47">
        <v>4184</v>
      </c>
      <c r="FH93" s="47">
        <v>8944.73</v>
      </c>
      <c r="FI93" s="47">
        <v>18018.669999999998</v>
      </c>
      <c r="FJ93" s="47">
        <v>3413</v>
      </c>
      <c r="FK93" s="47">
        <v>3474</v>
      </c>
      <c r="FL93" s="47">
        <v>24509.35</v>
      </c>
      <c r="FM93" s="47">
        <v>28987</v>
      </c>
      <c r="FN93" s="47">
        <v>5956</v>
      </c>
      <c r="FO93" s="47">
        <v>8350</v>
      </c>
      <c r="FP93" s="47">
        <v>2536</v>
      </c>
      <c r="FQ93" s="47">
        <v>4311</v>
      </c>
      <c r="FR93" s="47">
        <v>5192</v>
      </c>
      <c r="FS93" s="47">
        <v>3766</v>
      </c>
      <c r="FT93" s="47">
        <v>2537</v>
      </c>
      <c r="FU93" s="47">
        <v>2804</v>
      </c>
      <c r="FV93" s="47">
        <v>4306</v>
      </c>
      <c r="FW93" s="47">
        <v>2048</v>
      </c>
      <c r="FX93" s="47">
        <v>3014</v>
      </c>
      <c r="FY93" s="47">
        <v>3596</v>
      </c>
      <c r="FZ93" s="47">
        <v>2573</v>
      </c>
      <c r="GA93" s="47">
        <v>3802</v>
      </c>
      <c r="GB93" s="47">
        <v>3457</v>
      </c>
      <c r="GC93" s="47">
        <v>1252</v>
      </c>
      <c r="GD93" s="47">
        <v>3463</v>
      </c>
      <c r="GE93" s="47">
        <v>4031</v>
      </c>
      <c r="GF93" s="47">
        <v>1798</v>
      </c>
      <c r="GG93" s="47">
        <v>411</v>
      </c>
      <c r="GH93" s="47">
        <v>3453</v>
      </c>
      <c r="GI93" s="47">
        <v>2245</v>
      </c>
      <c r="GJ93" s="47">
        <v>3514</v>
      </c>
      <c r="GK93" s="47">
        <v>4086</v>
      </c>
      <c r="GL93" s="47">
        <v>1069</v>
      </c>
      <c r="GM93" s="47">
        <v>1022</v>
      </c>
      <c r="GN93" s="47">
        <v>1753</v>
      </c>
      <c r="GO93" s="47">
        <v>2458</v>
      </c>
      <c r="GP93" s="47">
        <v>3905</v>
      </c>
      <c r="GQ93" s="47">
        <v>2568</v>
      </c>
      <c r="GR93" s="47">
        <v>1604</v>
      </c>
      <c r="GS93" s="47">
        <v>5032</v>
      </c>
      <c r="GT93" s="47">
        <v>2637</v>
      </c>
      <c r="GU93" s="47">
        <v>2741</v>
      </c>
      <c r="GV93" s="47">
        <v>2000</v>
      </c>
      <c r="GW93" s="47">
        <v>1424</v>
      </c>
      <c r="GX93" s="47">
        <v>567.4</v>
      </c>
      <c r="GY93" s="47">
        <v>1178</v>
      </c>
      <c r="GZ93" s="47">
        <v>2139</v>
      </c>
      <c r="HA93" s="47">
        <v>1208</v>
      </c>
      <c r="HB93" s="47">
        <v>5282</v>
      </c>
      <c r="HC93" s="47">
        <v>3935</v>
      </c>
      <c r="HD93" s="47">
        <v>3433</v>
      </c>
      <c r="HE93" s="47">
        <v>8273</v>
      </c>
      <c r="HF93" s="47">
        <v>195</v>
      </c>
      <c r="HG93" s="47">
        <v>590</v>
      </c>
      <c r="HH93" s="47">
        <v>1759</v>
      </c>
      <c r="HI93" s="47">
        <v>2041</v>
      </c>
      <c r="HJ93" s="47">
        <v>2112</v>
      </c>
      <c r="HK93" s="47">
        <v>871</v>
      </c>
      <c r="HL93" s="47">
        <v>5125</v>
      </c>
      <c r="HM93" s="47">
        <v>3929</v>
      </c>
      <c r="HN93" s="47">
        <v>1980</v>
      </c>
      <c r="HO93" s="47">
        <v>13634</v>
      </c>
      <c r="HP93" s="47">
        <v>2485</v>
      </c>
      <c r="HQ93" s="47">
        <v>2374</v>
      </c>
      <c r="HR93" s="47">
        <v>2540</v>
      </c>
      <c r="HS93" s="47">
        <v>5261</v>
      </c>
      <c r="HT93" s="47">
        <v>3360</v>
      </c>
      <c r="HU93" s="47">
        <v>4202</v>
      </c>
      <c r="HV93" s="47">
        <v>1582</v>
      </c>
      <c r="HW93" s="47">
        <v>4517</v>
      </c>
      <c r="HX93" s="47">
        <v>2745</v>
      </c>
      <c r="HY93" s="47">
        <v>2787</v>
      </c>
      <c r="HZ93" s="47">
        <v>2570</v>
      </c>
      <c r="IA93" s="47">
        <v>2401</v>
      </c>
      <c r="IB93" s="47">
        <v>1642</v>
      </c>
      <c r="IC93" s="47">
        <v>2556</v>
      </c>
      <c r="ID93" s="47">
        <v>5550</v>
      </c>
      <c r="IE93" s="47">
        <v>2561</v>
      </c>
      <c r="IF93" s="47">
        <v>4813</v>
      </c>
    </row>
    <row r="94" spans="1:240">
      <c r="A94" s="21"/>
      <c r="B94" s="35" t="s">
        <v>117</v>
      </c>
      <c r="C94" s="49" t="s">
        <v>17</v>
      </c>
      <c r="D94" s="50">
        <f t="shared" ref="D94:D96" si="38">SUM(G94:IF94)</f>
        <v>5409.9957331999994</v>
      </c>
      <c r="E94" s="49"/>
      <c r="F94" s="50"/>
      <c r="G94" s="50">
        <f>G93*5.08/1000</f>
        <v>23.566119999999998</v>
      </c>
      <c r="H94" s="50">
        <f t="shared" ref="H94:BX94" si="39">H93*5.08/1000</f>
        <v>16.545560000000002</v>
      </c>
      <c r="I94" s="50">
        <f t="shared" si="39"/>
        <v>9.4640400000000007</v>
      </c>
      <c r="J94" s="50">
        <f t="shared" si="39"/>
        <v>5.2984400000000003</v>
      </c>
      <c r="K94" s="50">
        <f t="shared" si="39"/>
        <v>28.010358000000004</v>
      </c>
      <c r="L94" s="50">
        <f t="shared" si="39"/>
        <v>9.8561144000000009</v>
      </c>
      <c r="M94" s="50">
        <f t="shared" si="39"/>
        <v>3.9123112</v>
      </c>
      <c r="N94" s="50">
        <f t="shared" si="39"/>
        <v>17.94256</v>
      </c>
      <c r="O94" s="50">
        <f t="shared" si="39"/>
        <v>8.5496400000000001</v>
      </c>
      <c r="P94" s="50">
        <f t="shared" si="39"/>
        <v>12.740639999999999</v>
      </c>
      <c r="Q94" s="50">
        <f t="shared" si="39"/>
        <v>21.153119999999998</v>
      </c>
      <c r="R94" s="50">
        <f t="shared" si="39"/>
        <v>11.988799999999999</v>
      </c>
      <c r="S94" s="50">
        <f t="shared" si="39"/>
        <v>28.437840000000001</v>
      </c>
      <c r="T94" s="50">
        <f t="shared" si="39"/>
        <v>22.529799999999998</v>
      </c>
      <c r="U94" s="50">
        <f t="shared" si="39"/>
        <v>21.269959999999998</v>
      </c>
      <c r="V94" s="50">
        <f t="shared" si="39"/>
        <v>21.107400000000002</v>
      </c>
      <c r="W94" s="50">
        <f t="shared" si="39"/>
        <v>21.290279999999999</v>
      </c>
      <c r="X94" s="50">
        <f t="shared" si="39"/>
        <v>17.56664</v>
      </c>
      <c r="Y94" s="50">
        <f t="shared" si="39"/>
        <v>17.586959999999998</v>
      </c>
      <c r="Z94" s="50">
        <f t="shared" si="39"/>
        <v>8.1584800000000008</v>
      </c>
      <c r="AA94" s="50">
        <f t="shared" si="39"/>
        <v>13.06068</v>
      </c>
      <c r="AB94" s="50">
        <f t="shared" si="39"/>
        <v>25.029160000000001</v>
      </c>
      <c r="AC94" s="50">
        <f t="shared" si="39"/>
        <v>25.249987600000001</v>
      </c>
      <c r="AD94" s="50">
        <f t="shared" si="39"/>
        <v>23.500080000000001</v>
      </c>
      <c r="AE94" s="50">
        <f t="shared" si="39"/>
        <v>24.175720000000002</v>
      </c>
      <c r="AF94" s="50">
        <f t="shared" si="39"/>
        <v>11.54176</v>
      </c>
      <c r="AG94" s="50">
        <f t="shared" si="39"/>
        <v>25.780999999999999</v>
      </c>
      <c r="AH94" s="50">
        <f t="shared" si="39"/>
        <v>22.748240000000003</v>
      </c>
      <c r="AI94" s="50">
        <f t="shared" si="39"/>
        <v>11.57732</v>
      </c>
      <c r="AJ94" s="50">
        <f t="shared" si="39"/>
        <v>6.6700400000000002</v>
      </c>
      <c r="AK94" s="50">
        <f t="shared" si="39"/>
        <v>7.0307200000000005</v>
      </c>
      <c r="AL94" s="50">
        <f t="shared" si="39"/>
        <v>16.52524</v>
      </c>
      <c r="AM94" s="50">
        <f t="shared" si="39"/>
        <v>6.35</v>
      </c>
      <c r="AN94" s="50">
        <f t="shared" si="39"/>
        <v>8.2295999999999996</v>
      </c>
      <c r="AO94" s="50">
        <f t="shared" si="39"/>
        <v>22.89048</v>
      </c>
      <c r="AP94" s="50">
        <f t="shared" si="39"/>
        <v>13.446759999999999</v>
      </c>
      <c r="AQ94" s="50">
        <f t="shared" si="39"/>
        <v>4.0538400000000001</v>
      </c>
      <c r="AR94" s="50">
        <f t="shared" si="39"/>
        <v>30.601920000000003</v>
      </c>
      <c r="AS94" s="50">
        <f t="shared" si="39"/>
        <v>8.0009999999999994</v>
      </c>
      <c r="AT94" s="50">
        <f t="shared" si="39"/>
        <v>13.36548</v>
      </c>
      <c r="AU94" s="50">
        <f t="shared" si="39"/>
        <v>24.470359999999999</v>
      </c>
      <c r="AV94" s="50">
        <f t="shared" si="39"/>
        <v>10.058399999999999</v>
      </c>
      <c r="AW94" s="50">
        <f t="shared" si="39"/>
        <v>15.73784</v>
      </c>
      <c r="AX94" s="50">
        <f t="shared" si="39"/>
        <v>24.419560000000001</v>
      </c>
      <c r="AY94" s="50">
        <f t="shared" si="39"/>
        <v>4.4196</v>
      </c>
      <c r="AZ94" s="50">
        <f t="shared" si="39"/>
        <v>21.09216</v>
      </c>
      <c r="BA94" s="50">
        <f t="shared" si="39"/>
        <v>14.945360000000001</v>
      </c>
      <c r="BB94" s="50">
        <f t="shared" si="39"/>
        <v>14.03096</v>
      </c>
      <c r="BC94" s="50">
        <f t="shared" si="39"/>
        <v>19.151599999999998</v>
      </c>
      <c r="BD94" s="50">
        <f t="shared" si="39"/>
        <v>14.03096</v>
      </c>
      <c r="BE94" s="50">
        <f t="shared" si="39"/>
        <v>10.800079999999999</v>
      </c>
      <c r="BF94" s="50">
        <f t="shared" si="39"/>
        <v>15.407639999999999</v>
      </c>
      <c r="BG94" s="50">
        <f t="shared" si="39"/>
        <v>31.09468</v>
      </c>
      <c r="BH94" s="50">
        <f t="shared" si="39"/>
        <v>3.7845999999999997</v>
      </c>
      <c r="BI94" s="50">
        <f t="shared" si="39"/>
        <v>2.7635200000000002</v>
      </c>
      <c r="BJ94" s="50">
        <f t="shared" si="39"/>
        <v>3.9674800000000001</v>
      </c>
      <c r="BK94" s="50">
        <f t="shared" si="39"/>
        <v>4.7498000000000005</v>
      </c>
      <c r="BL94" s="50">
        <f t="shared" si="39"/>
        <v>29.311600000000002</v>
      </c>
      <c r="BM94" s="50">
        <f t="shared" si="39"/>
        <v>12.13612</v>
      </c>
      <c r="BN94" s="50">
        <f t="shared" si="39"/>
        <v>28.676600000000001</v>
      </c>
      <c r="BO94" s="50">
        <f t="shared" si="39"/>
        <v>22.20468</v>
      </c>
      <c r="BP94" s="50">
        <f t="shared" si="39"/>
        <v>2.72288</v>
      </c>
      <c r="BQ94" s="50">
        <f t="shared" si="39"/>
        <v>7.3406000000000002</v>
      </c>
      <c r="BR94" s="50">
        <f t="shared" si="39"/>
        <v>5.6743600000000001</v>
      </c>
      <c r="BS94" s="50">
        <f t="shared" si="39"/>
        <v>22.026880000000002</v>
      </c>
      <c r="BT94" s="50">
        <f t="shared" si="39"/>
        <v>32.481520000000003</v>
      </c>
      <c r="BU94" s="50">
        <f t="shared" si="39"/>
        <v>60.477400000000003</v>
      </c>
      <c r="BV94" s="50">
        <f t="shared" si="39"/>
        <v>11.480799999999999</v>
      </c>
      <c r="BW94" s="50">
        <f t="shared" si="39"/>
        <v>1.5036800000000001</v>
      </c>
      <c r="BX94" s="50">
        <f t="shared" si="39"/>
        <v>27.64536</v>
      </c>
      <c r="BY94" s="50">
        <f t="shared" ref="BY94:EJ94" si="40">BY93*5.08/1000</f>
        <v>24.389080000000003</v>
      </c>
      <c r="BZ94" s="50">
        <f t="shared" si="40"/>
        <v>1.7373600000000002</v>
      </c>
      <c r="CA94" s="50">
        <f t="shared" si="40"/>
        <v>28.773119999999999</v>
      </c>
      <c r="CB94" s="50">
        <f t="shared" si="40"/>
        <v>23.058119999999999</v>
      </c>
      <c r="CC94" s="50">
        <f t="shared" si="40"/>
        <v>19.944080000000003</v>
      </c>
      <c r="CD94" s="50">
        <f t="shared" si="40"/>
        <v>27.828240000000001</v>
      </c>
      <c r="CE94" s="50">
        <f t="shared" si="40"/>
        <v>27.091639999999998</v>
      </c>
      <c r="CF94" s="50">
        <f t="shared" si="40"/>
        <v>21.269959999999998</v>
      </c>
      <c r="CG94" s="50">
        <f t="shared" si="40"/>
        <v>11.318239999999999</v>
      </c>
      <c r="CH94" s="50">
        <f t="shared" si="40"/>
        <v>9.3675200000000007</v>
      </c>
      <c r="CI94" s="50">
        <f t="shared" si="40"/>
        <v>1.27508</v>
      </c>
      <c r="CJ94" s="50">
        <f t="shared" si="40"/>
        <v>8.0264000000000006</v>
      </c>
      <c r="CK94" s="50">
        <f t="shared" si="40"/>
        <v>12.644120000000001</v>
      </c>
      <c r="CL94" s="50">
        <f t="shared" si="40"/>
        <v>28.021279999999997</v>
      </c>
      <c r="CM94" s="50">
        <f t="shared" si="40"/>
        <v>21.000720000000001</v>
      </c>
      <c r="CN94" s="50">
        <f t="shared" si="40"/>
        <v>29.657040000000002</v>
      </c>
      <c r="CO94" s="50">
        <f t="shared" si="40"/>
        <v>12.908280000000001</v>
      </c>
      <c r="CP94" s="50">
        <f t="shared" si="40"/>
        <v>10.403840000000001</v>
      </c>
      <c r="CQ94" s="50">
        <f t="shared" si="40"/>
        <v>20.985479999999999</v>
      </c>
      <c r="CR94" s="50">
        <f t="shared" si="40"/>
        <v>11.5824</v>
      </c>
      <c r="CS94" s="50">
        <f t="shared" si="40"/>
        <v>11.53668</v>
      </c>
      <c r="CT94" s="50">
        <f t="shared" si="40"/>
        <v>18.0594</v>
      </c>
      <c r="CU94" s="50">
        <f t="shared" si="40"/>
        <v>17.246599999999997</v>
      </c>
      <c r="CV94" s="50">
        <f t="shared" si="40"/>
        <v>16.29664</v>
      </c>
      <c r="CW94" s="50">
        <f t="shared" si="40"/>
        <v>21.031200000000002</v>
      </c>
      <c r="CX94" s="50">
        <f t="shared" si="40"/>
        <v>14.97584</v>
      </c>
      <c r="CY94" s="50">
        <f t="shared" si="40"/>
        <v>11.90244</v>
      </c>
      <c r="CZ94" s="50">
        <f t="shared" si="40"/>
        <v>11.5824</v>
      </c>
      <c r="DA94" s="50">
        <f t="shared" si="40"/>
        <v>37.449760000000005</v>
      </c>
      <c r="DB94" s="50">
        <f t="shared" si="40"/>
        <v>8.2346800000000009</v>
      </c>
      <c r="DC94" s="50">
        <f t="shared" si="40"/>
        <v>15.270479999999999</v>
      </c>
      <c r="DD94" s="50">
        <f t="shared" si="40"/>
        <v>12.740639999999999</v>
      </c>
      <c r="DE94" s="50">
        <f t="shared" si="40"/>
        <v>55.097679999999997</v>
      </c>
      <c r="DF94" s="50">
        <f t="shared" si="40"/>
        <v>2.4739599999999999</v>
      </c>
      <c r="DG94" s="50">
        <f t="shared" si="40"/>
        <v>24.42972</v>
      </c>
      <c r="DH94" s="50">
        <f t="shared" si="40"/>
        <v>12.2174</v>
      </c>
      <c r="DI94" s="50">
        <f t="shared" si="40"/>
        <v>24.11984</v>
      </c>
      <c r="DJ94" s="50">
        <f t="shared" si="40"/>
        <v>23.6982</v>
      </c>
      <c r="DK94" s="50">
        <f t="shared" si="40"/>
        <v>148.43251999999998</v>
      </c>
      <c r="DL94" s="50">
        <f t="shared" si="40"/>
        <v>126.56312</v>
      </c>
      <c r="DM94" s="50">
        <f t="shared" si="40"/>
        <v>142.86483999999999</v>
      </c>
      <c r="DN94" s="50">
        <f t="shared" si="40"/>
        <v>54.731919999999995</v>
      </c>
      <c r="DO94" s="50">
        <f t="shared" si="40"/>
        <v>143.81988000000001</v>
      </c>
      <c r="DP94" s="50">
        <f t="shared" si="40"/>
        <v>74.950320000000005</v>
      </c>
      <c r="DQ94" s="50">
        <f t="shared" si="40"/>
        <v>14.020800000000001</v>
      </c>
      <c r="DR94" s="50">
        <f t="shared" si="40"/>
        <v>13.004799999999999</v>
      </c>
      <c r="DS94" s="50">
        <f t="shared" si="40"/>
        <v>17.820640000000001</v>
      </c>
      <c r="DT94" s="50">
        <f t="shared" si="40"/>
        <v>12.86256</v>
      </c>
      <c r="DU94" s="50">
        <f t="shared" si="40"/>
        <v>22.24024</v>
      </c>
      <c r="DV94" s="50">
        <f t="shared" si="40"/>
        <v>14.752319999999999</v>
      </c>
      <c r="DW94" s="50">
        <f t="shared" si="40"/>
        <v>88.564719999999994</v>
      </c>
      <c r="DX94" s="50">
        <f t="shared" si="40"/>
        <v>34.20872</v>
      </c>
      <c r="DY94" s="50">
        <f t="shared" si="40"/>
        <v>126.06528</v>
      </c>
      <c r="DZ94" s="50">
        <f t="shared" si="40"/>
        <v>32.715200000000003</v>
      </c>
      <c r="EA94" s="50">
        <f t="shared" si="40"/>
        <v>35.443160000000006</v>
      </c>
      <c r="EB94" s="50">
        <f t="shared" si="40"/>
        <v>176.2252</v>
      </c>
      <c r="EC94" s="50">
        <f t="shared" si="40"/>
        <v>32.166560000000004</v>
      </c>
      <c r="ED94" s="50">
        <f t="shared" si="40"/>
        <v>35.488879999999995</v>
      </c>
      <c r="EE94" s="50">
        <f t="shared" si="40"/>
        <v>35.478720000000003</v>
      </c>
      <c r="EF94" s="50">
        <f t="shared" si="40"/>
        <v>23.84552</v>
      </c>
      <c r="EG94" s="50">
        <f t="shared" si="40"/>
        <v>23.34768</v>
      </c>
      <c r="EH94" s="50">
        <f t="shared" si="40"/>
        <v>37.383720000000004</v>
      </c>
      <c r="EI94" s="50">
        <f t="shared" si="40"/>
        <v>30.358080000000001</v>
      </c>
      <c r="EJ94" s="50">
        <f t="shared" si="40"/>
        <v>14.737080000000001</v>
      </c>
      <c r="EK94" s="50">
        <f t="shared" ref="EK94:GZ94" si="41">EK93*5.08/1000</f>
        <v>17.29232</v>
      </c>
      <c r="EL94" s="50">
        <f t="shared" si="41"/>
        <v>4.9885600000000005</v>
      </c>
      <c r="EM94" s="50">
        <f t="shared" si="41"/>
        <v>11.932919999999999</v>
      </c>
      <c r="EN94" s="50">
        <f t="shared" si="41"/>
        <v>11.92784</v>
      </c>
      <c r="EO94" s="50">
        <f t="shared" si="41"/>
        <v>11.98372</v>
      </c>
      <c r="EP94" s="50">
        <f t="shared" si="41"/>
        <v>25.105360000000001</v>
      </c>
      <c r="EQ94" s="50">
        <f t="shared" si="41"/>
        <v>15.62608</v>
      </c>
      <c r="ER94" s="50">
        <f t="shared" si="41"/>
        <v>16.266159999999999</v>
      </c>
      <c r="ES94" s="50">
        <f t="shared" si="41"/>
        <v>20.137119999999999</v>
      </c>
      <c r="ET94" s="50">
        <f t="shared" si="41"/>
        <v>9.748520000000001</v>
      </c>
      <c r="EU94" s="50">
        <f t="shared" si="41"/>
        <v>10.92708</v>
      </c>
      <c r="EV94" s="50">
        <f t="shared" si="41"/>
        <v>18.506439999999998</v>
      </c>
      <c r="EW94" s="50">
        <f t="shared" si="41"/>
        <v>77.429360000000003</v>
      </c>
      <c r="EX94" s="50">
        <f t="shared" si="41"/>
        <v>37.307520000000004</v>
      </c>
      <c r="EY94" s="50">
        <f t="shared" si="41"/>
        <v>21.965920000000001</v>
      </c>
      <c r="EZ94" s="50">
        <f t="shared" si="41"/>
        <v>23.205439999999999</v>
      </c>
      <c r="FA94" s="50">
        <f t="shared" si="41"/>
        <v>25.146000000000001</v>
      </c>
      <c r="FB94" s="50">
        <f t="shared" si="41"/>
        <v>21.300439999999998</v>
      </c>
      <c r="FC94" s="50">
        <f t="shared" si="41"/>
        <v>27.833320000000001</v>
      </c>
      <c r="FD94" s="50">
        <f t="shared" si="41"/>
        <v>17.74952</v>
      </c>
      <c r="FE94" s="50">
        <f t="shared" si="41"/>
        <v>18.069560000000003</v>
      </c>
      <c r="FF94" s="50">
        <f t="shared" si="41"/>
        <v>21.031200000000002</v>
      </c>
      <c r="FG94" s="50">
        <f t="shared" si="41"/>
        <v>21.254720000000002</v>
      </c>
      <c r="FH94" s="50">
        <f t="shared" si="41"/>
        <v>45.439228399999998</v>
      </c>
      <c r="FI94" s="50">
        <f t="shared" si="41"/>
        <v>91.534843599999988</v>
      </c>
      <c r="FJ94" s="50">
        <f t="shared" si="41"/>
        <v>17.338039999999999</v>
      </c>
      <c r="FK94" s="50">
        <f t="shared" si="41"/>
        <v>17.647920000000003</v>
      </c>
      <c r="FL94" s="50">
        <f t="shared" si="41"/>
        <v>124.507498</v>
      </c>
      <c r="FM94" s="50">
        <f t="shared" si="41"/>
        <v>147.25395999999998</v>
      </c>
      <c r="FN94" s="50">
        <f t="shared" si="41"/>
        <v>30.25648</v>
      </c>
      <c r="FO94" s="50">
        <f t="shared" si="41"/>
        <v>42.417999999999999</v>
      </c>
      <c r="FP94" s="50">
        <f t="shared" si="41"/>
        <v>12.882880000000002</v>
      </c>
      <c r="FQ94" s="50">
        <f t="shared" si="41"/>
        <v>21.89988</v>
      </c>
      <c r="FR94" s="50">
        <f t="shared" si="41"/>
        <v>26.375360000000001</v>
      </c>
      <c r="FS94" s="50">
        <f t="shared" si="41"/>
        <v>19.13128</v>
      </c>
      <c r="FT94" s="50">
        <f t="shared" si="41"/>
        <v>12.887960000000001</v>
      </c>
      <c r="FU94" s="50">
        <f t="shared" si="41"/>
        <v>14.24432</v>
      </c>
      <c r="FV94" s="50">
        <f t="shared" si="41"/>
        <v>21.874479999999998</v>
      </c>
      <c r="FW94" s="50">
        <f t="shared" si="41"/>
        <v>10.403840000000001</v>
      </c>
      <c r="FX94" s="50">
        <f t="shared" si="41"/>
        <v>15.311120000000001</v>
      </c>
      <c r="FY94" s="50">
        <f t="shared" si="41"/>
        <v>18.267679999999999</v>
      </c>
      <c r="FZ94" s="50">
        <f t="shared" si="41"/>
        <v>13.07084</v>
      </c>
      <c r="GA94" s="50">
        <f t="shared" si="41"/>
        <v>19.314160000000001</v>
      </c>
      <c r="GB94" s="50">
        <f t="shared" si="41"/>
        <v>17.56156</v>
      </c>
      <c r="GC94" s="50">
        <f t="shared" si="41"/>
        <v>6.3601599999999996</v>
      </c>
      <c r="GD94" s="50">
        <f t="shared" si="41"/>
        <v>17.592040000000001</v>
      </c>
      <c r="GE94" s="50">
        <f t="shared" si="41"/>
        <v>20.47748</v>
      </c>
      <c r="GF94" s="50">
        <f t="shared" si="41"/>
        <v>9.1338399999999993</v>
      </c>
      <c r="GG94" s="50">
        <f t="shared" si="41"/>
        <v>2.0878800000000002</v>
      </c>
      <c r="GH94" s="50">
        <f t="shared" si="41"/>
        <v>17.541240000000002</v>
      </c>
      <c r="GI94" s="50">
        <f t="shared" si="41"/>
        <v>11.4046</v>
      </c>
      <c r="GJ94" s="50">
        <f t="shared" si="41"/>
        <v>17.851119999999998</v>
      </c>
      <c r="GK94" s="50">
        <f t="shared" si="41"/>
        <v>20.756880000000002</v>
      </c>
      <c r="GL94" s="50">
        <f t="shared" si="41"/>
        <v>5.4305200000000005</v>
      </c>
      <c r="GM94" s="50">
        <f t="shared" si="41"/>
        <v>5.1917600000000004</v>
      </c>
      <c r="GN94" s="50">
        <f t="shared" si="41"/>
        <v>8.9052399999999992</v>
      </c>
      <c r="GO94" s="50">
        <f t="shared" si="41"/>
        <v>12.48664</v>
      </c>
      <c r="GP94" s="50">
        <f t="shared" si="41"/>
        <v>19.837400000000002</v>
      </c>
      <c r="GQ94" s="50">
        <f t="shared" si="41"/>
        <v>13.045440000000001</v>
      </c>
      <c r="GR94" s="50">
        <f t="shared" si="41"/>
        <v>8.14832</v>
      </c>
      <c r="GS94" s="50">
        <f t="shared" si="41"/>
        <v>25.562560000000001</v>
      </c>
      <c r="GT94" s="50">
        <f t="shared" si="41"/>
        <v>13.395960000000001</v>
      </c>
      <c r="GU94" s="50">
        <f t="shared" si="41"/>
        <v>13.924280000000001</v>
      </c>
      <c r="GV94" s="50">
        <f t="shared" si="41"/>
        <v>10.16</v>
      </c>
      <c r="GW94" s="50">
        <f t="shared" si="41"/>
        <v>7.2339200000000003</v>
      </c>
      <c r="GX94" s="50">
        <f>GX93*5.08/1000</f>
        <v>2.8823919999999998</v>
      </c>
      <c r="GY94" s="50">
        <f t="shared" si="41"/>
        <v>5.9842399999999998</v>
      </c>
      <c r="GZ94" s="50">
        <f t="shared" si="41"/>
        <v>10.86612</v>
      </c>
      <c r="HA94" s="50">
        <f t="shared" ref="HA94:IF94" si="42">HA93*5.08/1000</f>
        <v>6.1366400000000008</v>
      </c>
      <c r="HB94" s="50">
        <f t="shared" si="42"/>
        <v>26.832560000000001</v>
      </c>
      <c r="HC94" s="50">
        <f t="shared" si="42"/>
        <v>19.989799999999999</v>
      </c>
      <c r="HD94" s="50">
        <f t="shared" si="42"/>
        <v>17.439640000000001</v>
      </c>
      <c r="HE94" s="50">
        <f t="shared" si="42"/>
        <v>42.026840000000007</v>
      </c>
      <c r="HF94" s="50">
        <f t="shared" si="42"/>
        <v>0.99060000000000004</v>
      </c>
      <c r="HG94" s="50">
        <f t="shared" si="42"/>
        <v>2.9971999999999999</v>
      </c>
      <c r="HH94" s="50">
        <f t="shared" si="42"/>
        <v>8.9357199999999999</v>
      </c>
      <c r="HI94" s="50">
        <f t="shared" si="42"/>
        <v>10.36828</v>
      </c>
      <c r="HJ94" s="50">
        <f t="shared" si="42"/>
        <v>10.728960000000001</v>
      </c>
      <c r="HK94" s="50">
        <f t="shared" si="42"/>
        <v>4.4246800000000004</v>
      </c>
      <c r="HL94" s="50">
        <f t="shared" si="42"/>
        <v>26.035</v>
      </c>
      <c r="HM94" s="50">
        <f t="shared" si="42"/>
        <v>19.959319999999998</v>
      </c>
      <c r="HN94" s="50">
        <f t="shared" si="42"/>
        <v>10.058399999999999</v>
      </c>
      <c r="HO94" s="50">
        <f t="shared" si="42"/>
        <v>69.260720000000006</v>
      </c>
      <c r="HP94" s="50">
        <f t="shared" si="42"/>
        <v>12.623799999999999</v>
      </c>
      <c r="HQ94" s="50">
        <f t="shared" si="42"/>
        <v>12.05992</v>
      </c>
      <c r="HR94" s="50">
        <f t="shared" si="42"/>
        <v>12.9032</v>
      </c>
      <c r="HS94" s="50">
        <f t="shared" si="42"/>
        <v>26.72588</v>
      </c>
      <c r="HT94" s="50">
        <f t="shared" si="42"/>
        <v>17.0688</v>
      </c>
      <c r="HU94" s="50">
        <f t="shared" si="42"/>
        <v>21.346160000000001</v>
      </c>
      <c r="HV94" s="50">
        <f t="shared" si="42"/>
        <v>8.0365599999999997</v>
      </c>
      <c r="HW94" s="50">
        <f t="shared" si="42"/>
        <v>22.946360000000002</v>
      </c>
      <c r="HX94" s="50">
        <f t="shared" si="42"/>
        <v>13.944600000000001</v>
      </c>
      <c r="HY94" s="50">
        <f t="shared" si="42"/>
        <v>14.157960000000001</v>
      </c>
      <c r="HZ94" s="50">
        <f t="shared" si="42"/>
        <v>13.0556</v>
      </c>
      <c r="IA94" s="50">
        <f t="shared" si="42"/>
        <v>12.19708</v>
      </c>
      <c r="IB94" s="50">
        <f t="shared" si="42"/>
        <v>8.3413599999999999</v>
      </c>
      <c r="IC94" s="50">
        <f t="shared" si="42"/>
        <v>12.98448</v>
      </c>
      <c r="ID94" s="50">
        <f t="shared" si="42"/>
        <v>28.193999999999999</v>
      </c>
      <c r="IE94" s="50">
        <f t="shared" si="42"/>
        <v>13.009880000000001</v>
      </c>
      <c r="IF94" s="50">
        <f t="shared" si="42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50">
        <f t="shared" si="38"/>
        <v>64919.948798399972</v>
      </c>
      <c r="E95" s="50"/>
      <c r="F95" s="49"/>
      <c r="G95" s="50">
        <f t="shared" ref="G95:BW95" si="43">G94*12</f>
        <v>282.79343999999998</v>
      </c>
      <c r="H95" s="50">
        <f t="shared" si="43"/>
        <v>198.54672000000002</v>
      </c>
      <c r="I95" s="50">
        <f t="shared" si="43"/>
        <v>113.56848000000001</v>
      </c>
      <c r="J95" s="50">
        <f t="shared" si="43"/>
        <v>63.581280000000007</v>
      </c>
      <c r="K95" s="50">
        <f t="shared" si="43"/>
        <v>336.12429600000007</v>
      </c>
      <c r="L95" s="50">
        <f t="shared" si="43"/>
        <v>118.2733728</v>
      </c>
      <c r="M95" s="50">
        <f t="shared" si="43"/>
        <v>46.947734400000002</v>
      </c>
      <c r="N95" s="50">
        <f t="shared" si="43"/>
        <v>215.31072</v>
      </c>
      <c r="O95" s="50">
        <f t="shared" si="43"/>
        <v>102.59568</v>
      </c>
      <c r="P95" s="50">
        <f t="shared" si="43"/>
        <v>152.88767999999999</v>
      </c>
      <c r="Q95" s="50">
        <f t="shared" si="43"/>
        <v>253.83743999999996</v>
      </c>
      <c r="R95" s="50">
        <f t="shared" si="43"/>
        <v>143.8656</v>
      </c>
      <c r="S95" s="50">
        <f t="shared" si="43"/>
        <v>341.25408000000004</v>
      </c>
      <c r="T95" s="50">
        <f t="shared" si="43"/>
        <v>270.35759999999999</v>
      </c>
      <c r="U95" s="50">
        <f t="shared" si="43"/>
        <v>255.23951999999997</v>
      </c>
      <c r="V95" s="50">
        <f t="shared" si="43"/>
        <v>253.28880000000004</v>
      </c>
      <c r="W95" s="50">
        <f t="shared" si="43"/>
        <v>255.48336</v>
      </c>
      <c r="X95" s="50">
        <f t="shared" si="43"/>
        <v>210.79968</v>
      </c>
      <c r="Y95" s="50">
        <f t="shared" si="43"/>
        <v>211.04351999999997</v>
      </c>
      <c r="Z95" s="50">
        <f t="shared" si="43"/>
        <v>97.90176000000001</v>
      </c>
      <c r="AA95" s="50">
        <f t="shared" si="43"/>
        <v>156.72816</v>
      </c>
      <c r="AB95" s="50">
        <f t="shared" si="43"/>
        <v>300.34992</v>
      </c>
      <c r="AC95" s="50">
        <f t="shared" si="43"/>
        <v>302.99985120000002</v>
      </c>
      <c r="AD95" s="50">
        <f t="shared" si="43"/>
        <v>282.00096000000002</v>
      </c>
      <c r="AE95" s="50">
        <f t="shared" si="43"/>
        <v>290.10864000000004</v>
      </c>
      <c r="AF95" s="50">
        <f t="shared" si="43"/>
        <v>138.50112000000001</v>
      </c>
      <c r="AG95" s="50">
        <f t="shared" si="43"/>
        <v>309.37199999999996</v>
      </c>
      <c r="AH95" s="50">
        <f t="shared" si="43"/>
        <v>272.97888</v>
      </c>
      <c r="AI95" s="50">
        <f t="shared" si="43"/>
        <v>138.92784</v>
      </c>
      <c r="AJ95" s="50">
        <f t="shared" si="43"/>
        <v>80.040480000000002</v>
      </c>
      <c r="AK95" s="50">
        <f t="shared" si="43"/>
        <v>84.368639999999999</v>
      </c>
      <c r="AL95" s="50">
        <f t="shared" si="43"/>
        <v>198.30288000000002</v>
      </c>
      <c r="AM95" s="50">
        <f t="shared" si="43"/>
        <v>76.199999999999989</v>
      </c>
      <c r="AN95" s="50">
        <f t="shared" si="43"/>
        <v>98.755200000000002</v>
      </c>
      <c r="AO95" s="50">
        <f t="shared" si="43"/>
        <v>274.68576000000002</v>
      </c>
      <c r="AP95" s="50">
        <f t="shared" si="43"/>
        <v>161.36112</v>
      </c>
      <c r="AQ95" s="50">
        <f t="shared" si="43"/>
        <v>48.646079999999998</v>
      </c>
      <c r="AR95" s="50">
        <f t="shared" si="43"/>
        <v>367.22304000000003</v>
      </c>
      <c r="AS95" s="50">
        <f t="shared" si="43"/>
        <v>96.012</v>
      </c>
      <c r="AT95" s="50">
        <f t="shared" si="43"/>
        <v>160.38576</v>
      </c>
      <c r="AU95" s="50">
        <f t="shared" si="43"/>
        <v>293.64431999999999</v>
      </c>
      <c r="AV95" s="50">
        <f t="shared" si="43"/>
        <v>120.70079999999999</v>
      </c>
      <c r="AW95" s="50">
        <f t="shared" si="43"/>
        <v>188.85408000000001</v>
      </c>
      <c r="AX95" s="50">
        <f t="shared" si="43"/>
        <v>293.03471999999999</v>
      </c>
      <c r="AY95" s="50">
        <f t="shared" si="43"/>
        <v>53.035200000000003</v>
      </c>
      <c r="AZ95" s="50">
        <f t="shared" si="43"/>
        <v>253.10592</v>
      </c>
      <c r="BA95" s="50">
        <f t="shared" si="43"/>
        <v>179.34432000000001</v>
      </c>
      <c r="BB95" s="50">
        <f t="shared" si="43"/>
        <v>168.37152</v>
      </c>
      <c r="BC95" s="50">
        <f t="shared" si="43"/>
        <v>229.81919999999997</v>
      </c>
      <c r="BD95" s="50">
        <f t="shared" si="43"/>
        <v>168.37152</v>
      </c>
      <c r="BE95" s="50">
        <f t="shared" si="43"/>
        <v>129.60095999999999</v>
      </c>
      <c r="BF95" s="50">
        <f t="shared" si="43"/>
        <v>184.89167999999998</v>
      </c>
      <c r="BG95" s="50">
        <f t="shared" si="43"/>
        <v>373.13616000000002</v>
      </c>
      <c r="BH95" s="50">
        <f t="shared" si="43"/>
        <v>45.415199999999999</v>
      </c>
      <c r="BI95" s="50">
        <f t="shared" si="43"/>
        <v>33.162240000000004</v>
      </c>
      <c r="BJ95" s="50">
        <f t="shared" si="43"/>
        <v>47.609760000000001</v>
      </c>
      <c r="BK95" s="50">
        <f t="shared" si="43"/>
        <v>56.997600000000006</v>
      </c>
      <c r="BL95" s="50">
        <f t="shared" si="43"/>
        <v>351.73920000000004</v>
      </c>
      <c r="BM95" s="50">
        <f t="shared" si="43"/>
        <v>145.63344000000001</v>
      </c>
      <c r="BN95" s="50">
        <f t="shared" si="43"/>
        <v>344.11919999999998</v>
      </c>
      <c r="BO95" s="50">
        <f t="shared" si="43"/>
        <v>266.45616000000001</v>
      </c>
      <c r="BP95" s="50">
        <f t="shared" si="43"/>
        <v>32.67456</v>
      </c>
      <c r="BQ95" s="50">
        <f t="shared" si="43"/>
        <v>88.087199999999996</v>
      </c>
      <c r="BR95" s="50">
        <f t="shared" si="43"/>
        <v>68.092320000000001</v>
      </c>
      <c r="BS95" s="50">
        <f t="shared" si="43"/>
        <v>264.32256000000001</v>
      </c>
      <c r="BT95" s="50">
        <f t="shared" si="43"/>
        <v>389.77824000000004</v>
      </c>
      <c r="BU95" s="50">
        <f t="shared" si="43"/>
        <v>725.72880000000009</v>
      </c>
      <c r="BV95" s="50">
        <f t="shared" si="43"/>
        <v>137.76959999999997</v>
      </c>
      <c r="BW95" s="50">
        <f t="shared" si="43"/>
        <v>18.044160000000002</v>
      </c>
      <c r="BX95" s="50">
        <f t="shared" ref="BX95:EI95" si="44">BX94*12</f>
        <v>331.74432000000002</v>
      </c>
      <c r="BY95" s="50">
        <f t="shared" si="44"/>
        <v>292.66896000000003</v>
      </c>
      <c r="BZ95" s="50">
        <f t="shared" si="44"/>
        <v>20.848320000000001</v>
      </c>
      <c r="CA95" s="50">
        <f t="shared" si="44"/>
        <v>345.27743999999996</v>
      </c>
      <c r="CB95" s="50">
        <f t="shared" si="44"/>
        <v>276.69743999999997</v>
      </c>
      <c r="CC95" s="50">
        <f t="shared" si="44"/>
        <v>239.32896000000005</v>
      </c>
      <c r="CD95" s="50">
        <f t="shared" si="44"/>
        <v>333.93888000000004</v>
      </c>
      <c r="CE95" s="50">
        <f t="shared" si="44"/>
        <v>325.09967999999998</v>
      </c>
      <c r="CF95" s="50">
        <f t="shared" si="44"/>
        <v>255.23951999999997</v>
      </c>
      <c r="CG95" s="50">
        <f t="shared" si="44"/>
        <v>135.81887999999998</v>
      </c>
      <c r="CH95" s="50">
        <f t="shared" si="44"/>
        <v>112.41024000000002</v>
      </c>
      <c r="CI95" s="50">
        <f t="shared" si="44"/>
        <v>15.30096</v>
      </c>
      <c r="CJ95" s="50">
        <f t="shared" si="44"/>
        <v>96.316800000000001</v>
      </c>
      <c r="CK95" s="50">
        <f t="shared" si="44"/>
        <v>151.72944000000001</v>
      </c>
      <c r="CL95" s="50">
        <f t="shared" si="44"/>
        <v>336.25536</v>
      </c>
      <c r="CM95" s="50">
        <f t="shared" si="44"/>
        <v>252.00864000000001</v>
      </c>
      <c r="CN95" s="50">
        <f t="shared" si="44"/>
        <v>355.88448000000005</v>
      </c>
      <c r="CO95" s="50">
        <f t="shared" si="44"/>
        <v>154.89936</v>
      </c>
      <c r="CP95" s="50">
        <f t="shared" si="44"/>
        <v>124.84608</v>
      </c>
      <c r="CQ95" s="50">
        <f t="shared" si="44"/>
        <v>251.82576</v>
      </c>
      <c r="CR95" s="50">
        <f t="shared" si="44"/>
        <v>138.9888</v>
      </c>
      <c r="CS95" s="50">
        <f t="shared" si="44"/>
        <v>138.44015999999999</v>
      </c>
      <c r="CT95" s="50">
        <f t="shared" si="44"/>
        <v>216.71280000000002</v>
      </c>
      <c r="CU95" s="50">
        <f t="shared" si="44"/>
        <v>206.95919999999995</v>
      </c>
      <c r="CV95" s="50">
        <f t="shared" si="44"/>
        <v>195.55968000000001</v>
      </c>
      <c r="CW95" s="50">
        <f t="shared" si="44"/>
        <v>252.37440000000004</v>
      </c>
      <c r="CX95" s="50">
        <f t="shared" si="44"/>
        <v>179.71008</v>
      </c>
      <c r="CY95" s="50">
        <f t="shared" si="44"/>
        <v>142.82928000000001</v>
      </c>
      <c r="CZ95" s="50">
        <f t="shared" si="44"/>
        <v>138.9888</v>
      </c>
      <c r="DA95" s="50">
        <f t="shared" si="44"/>
        <v>449.39712000000009</v>
      </c>
      <c r="DB95" s="50">
        <f t="shared" si="44"/>
        <v>98.816160000000011</v>
      </c>
      <c r="DC95" s="50">
        <f t="shared" si="44"/>
        <v>183.24575999999999</v>
      </c>
      <c r="DD95" s="50">
        <f t="shared" si="44"/>
        <v>152.88767999999999</v>
      </c>
      <c r="DE95" s="50">
        <f t="shared" si="44"/>
        <v>661.17215999999996</v>
      </c>
      <c r="DF95" s="50">
        <f t="shared" si="44"/>
        <v>29.687519999999999</v>
      </c>
      <c r="DG95" s="50">
        <f t="shared" si="44"/>
        <v>293.15663999999998</v>
      </c>
      <c r="DH95" s="50">
        <f t="shared" si="44"/>
        <v>146.6088</v>
      </c>
      <c r="DI95" s="50">
        <f t="shared" si="44"/>
        <v>289.43808000000001</v>
      </c>
      <c r="DJ95" s="50">
        <f t="shared" si="44"/>
        <v>284.3784</v>
      </c>
      <c r="DK95" s="50">
        <f t="shared" si="44"/>
        <v>1781.1902399999999</v>
      </c>
      <c r="DL95" s="50">
        <f t="shared" si="44"/>
        <v>1518.7574399999999</v>
      </c>
      <c r="DM95" s="50">
        <f t="shared" si="44"/>
        <v>1714.37808</v>
      </c>
      <c r="DN95" s="50">
        <f t="shared" si="44"/>
        <v>656.78303999999991</v>
      </c>
      <c r="DO95" s="50">
        <f t="shared" si="44"/>
        <v>1725.8385600000001</v>
      </c>
      <c r="DP95" s="50">
        <f t="shared" si="44"/>
        <v>899.40384000000006</v>
      </c>
      <c r="DQ95" s="50">
        <f t="shared" si="44"/>
        <v>168.24960000000002</v>
      </c>
      <c r="DR95" s="50">
        <f t="shared" si="44"/>
        <v>156.05759999999998</v>
      </c>
      <c r="DS95" s="50">
        <f t="shared" si="44"/>
        <v>213.84768000000003</v>
      </c>
      <c r="DT95" s="50">
        <f t="shared" si="44"/>
        <v>154.35072</v>
      </c>
      <c r="DU95" s="50">
        <f t="shared" si="44"/>
        <v>266.88288</v>
      </c>
      <c r="DV95" s="50">
        <f t="shared" si="44"/>
        <v>177.02784</v>
      </c>
      <c r="DW95" s="50">
        <f t="shared" si="44"/>
        <v>1062.77664</v>
      </c>
      <c r="DX95" s="50">
        <f t="shared" si="44"/>
        <v>410.50463999999999</v>
      </c>
      <c r="DY95" s="50">
        <f t="shared" si="44"/>
        <v>1512.7833599999999</v>
      </c>
      <c r="DZ95" s="50">
        <f t="shared" si="44"/>
        <v>392.58240000000001</v>
      </c>
      <c r="EA95" s="50">
        <f t="shared" si="44"/>
        <v>425.31792000000007</v>
      </c>
      <c r="EB95" s="50">
        <f t="shared" si="44"/>
        <v>2114.7024000000001</v>
      </c>
      <c r="EC95" s="50">
        <f t="shared" si="44"/>
        <v>385.99872000000005</v>
      </c>
      <c r="ED95" s="50">
        <f t="shared" si="44"/>
        <v>425.86655999999994</v>
      </c>
      <c r="EE95" s="50">
        <f t="shared" si="44"/>
        <v>425.74464</v>
      </c>
      <c r="EF95" s="50">
        <f t="shared" si="44"/>
        <v>286.14624000000003</v>
      </c>
      <c r="EG95" s="50">
        <f t="shared" si="44"/>
        <v>280.17216000000002</v>
      </c>
      <c r="EH95" s="50">
        <f t="shared" si="44"/>
        <v>448.60464000000002</v>
      </c>
      <c r="EI95" s="50">
        <f t="shared" si="44"/>
        <v>364.29696000000001</v>
      </c>
      <c r="EJ95" s="50">
        <f t="shared" ref="EJ95:GY95" si="45">EJ94*12</f>
        <v>176.84496000000001</v>
      </c>
      <c r="EK95" s="50">
        <f t="shared" si="45"/>
        <v>207.50783999999999</v>
      </c>
      <c r="EL95" s="50">
        <f t="shared" si="45"/>
        <v>59.86272000000001</v>
      </c>
      <c r="EM95" s="50">
        <f t="shared" si="45"/>
        <v>143.19504000000001</v>
      </c>
      <c r="EN95" s="50">
        <f t="shared" si="45"/>
        <v>143.13407999999998</v>
      </c>
      <c r="EO95" s="50">
        <f t="shared" si="45"/>
        <v>143.80464000000001</v>
      </c>
      <c r="EP95" s="50">
        <f t="shared" si="45"/>
        <v>301.26432</v>
      </c>
      <c r="EQ95" s="50">
        <f t="shared" si="45"/>
        <v>187.51295999999999</v>
      </c>
      <c r="ER95" s="50">
        <f t="shared" si="45"/>
        <v>195.19391999999999</v>
      </c>
      <c r="ES95" s="50">
        <f t="shared" si="45"/>
        <v>241.64544000000001</v>
      </c>
      <c r="ET95" s="50">
        <f t="shared" si="45"/>
        <v>116.98224000000002</v>
      </c>
      <c r="EU95" s="50">
        <f t="shared" si="45"/>
        <v>131.12495999999999</v>
      </c>
      <c r="EV95" s="50">
        <f t="shared" si="45"/>
        <v>222.07727999999997</v>
      </c>
      <c r="EW95" s="50">
        <f t="shared" si="45"/>
        <v>929.15232000000003</v>
      </c>
      <c r="EX95" s="50">
        <f t="shared" si="45"/>
        <v>447.69024000000002</v>
      </c>
      <c r="EY95" s="50">
        <f t="shared" si="45"/>
        <v>263.59104000000002</v>
      </c>
      <c r="EZ95" s="50">
        <f t="shared" si="45"/>
        <v>278.46528000000001</v>
      </c>
      <c r="FA95" s="50">
        <f t="shared" si="45"/>
        <v>301.75200000000001</v>
      </c>
      <c r="FB95" s="50">
        <f t="shared" si="45"/>
        <v>255.60527999999999</v>
      </c>
      <c r="FC95" s="50">
        <f t="shared" si="45"/>
        <v>333.99984000000001</v>
      </c>
      <c r="FD95" s="50">
        <f t="shared" si="45"/>
        <v>212.99423999999999</v>
      </c>
      <c r="FE95" s="50">
        <f t="shared" si="45"/>
        <v>216.83472000000003</v>
      </c>
      <c r="FF95" s="50">
        <f t="shared" si="45"/>
        <v>252.37440000000004</v>
      </c>
      <c r="FG95" s="50">
        <f t="shared" si="45"/>
        <v>255.05664000000002</v>
      </c>
      <c r="FH95" s="50">
        <f t="shared" si="45"/>
        <v>545.2707408</v>
      </c>
      <c r="FI95" s="50">
        <f t="shared" si="45"/>
        <v>1098.4181231999999</v>
      </c>
      <c r="FJ95" s="50">
        <f t="shared" si="45"/>
        <v>208.05647999999999</v>
      </c>
      <c r="FK95" s="50">
        <f t="shared" si="45"/>
        <v>211.77504000000005</v>
      </c>
      <c r="FL95" s="50">
        <f t="shared" si="45"/>
        <v>1494.089976</v>
      </c>
      <c r="FM95" s="50">
        <f t="shared" si="45"/>
        <v>1767.0475199999996</v>
      </c>
      <c r="FN95" s="50">
        <f t="shared" si="45"/>
        <v>363.07776000000001</v>
      </c>
      <c r="FO95" s="50">
        <f t="shared" si="45"/>
        <v>509.01599999999996</v>
      </c>
      <c r="FP95" s="50">
        <f t="shared" si="45"/>
        <v>154.59456000000003</v>
      </c>
      <c r="FQ95" s="50">
        <f t="shared" si="45"/>
        <v>262.79856000000001</v>
      </c>
      <c r="FR95" s="50">
        <f t="shared" si="45"/>
        <v>316.50432000000001</v>
      </c>
      <c r="FS95" s="50">
        <f t="shared" si="45"/>
        <v>229.57535999999999</v>
      </c>
      <c r="FT95" s="50">
        <f t="shared" si="45"/>
        <v>154.65552000000002</v>
      </c>
      <c r="FU95" s="50">
        <f t="shared" si="45"/>
        <v>170.93183999999999</v>
      </c>
      <c r="FV95" s="50">
        <f t="shared" si="45"/>
        <v>262.49375999999995</v>
      </c>
      <c r="FW95" s="50">
        <f t="shared" si="45"/>
        <v>124.84608</v>
      </c>
      <c r="FX95" s="50">
        <f t="shared" si="45"/>
        <v>183.73344</v>
      </c>
      <c r="FY95" s="50">
        <f t="shared" si="45"/>
        <v>219.21215999999998</v>
      </c>
      <c r="FZ95" s="50">
        <f t="shared" si="45"/>
        <v>156.85007999999999</v>
      </c>
      <c r="GA95" s="50">
        <f t="shared" si="45"/>
        <v>231.76992000000001</v>
      </c>
      <c r="GB95" s="50">
        <f t="shared" si="45"/>
        <v>210.73872</v>
      </c>
      <c r="GC95" s="50">
        <f t="shared" si="45"/>
        <v>76.321919999999992</v>
      </c>
      <c r="GD95" s="50">
        <f t="shared" si="45"/>
        <v>211.10448000000002</v>
      </c>
      <c r="GE95" s="50">
        <f t="shared" si="45"/>
        <v>245.72976</v>
      </c>
      <c r="GF95" s="50">
        <f t="shared" si="45"/>
        <v>109.60607999999999</v>
      </c>
      <c r="GG95" s="50">
        <f t="shared" si="45"/>
        <v>25.054560000000002</v>
      </c>
      <c r="GH95" s="50">
        <f t="shared" si="45"/>
        <v>210.49488000000002</v>
      </c>
      <c r="GI95" s="50">
        <f t="shared" si="45"/>
        <v>136.8552</v>
      </c>
      <c r="GJ95" s="50">
        <f t="shared" si="45"/>
        <v>214.21343999999999</v>
      </c>
      <c r="GK95" s="50">
        <f t="shared" si="45"/>
        <v>249.08256000000003</v>
      </c>
      <c r="GL95" s="50">
        <f t="shared" si="45"/>
        <v>65.166240000000002</v>
      </c>
      <c r="GM95" s="50">
        <f t="shared" si="45"/>
        <v>62.301120000000004</v>
      </c>
      <c r="GN95" s="50">
        <f t="shared" si="45"/>
        <v>106.86287999999999</v>
      </c>
      <c r="GO95" s="50">
        <f t="shared" si="45"/>
        <v>149.83967999999999</v>
      </c>
      <c r="GP95" s="50">
        <f t="shared" si="45"/>
        <v>238.04880000000003</v>
      </c>
      <c r="GQ95" s="50">
        <f t="shared" si="45"/>
        <v>156.54528000000002</v>
      </c>
      <c r="GR95" s="50">
        <f t="shared" si="45"/>
        <v>97.779840000000007</v>
      </c>
      <c r="GS95" s="50">
        <f t="shared" si="45"/>
        <v>306.75072</v>
      </c>
      <c r="GT95" s="50">
        <f t="shared" si="45"/>
        <v>160.75152</v>
      </c>
      <c r="GU95" s="50">
        <f t="shared" si="45"/>
        <v>167.09136000000001</v>
      </c>
      <c r="GV95" s="50">
        <f t="shared" si="45"/>
        <v>121.92</v>
      </c>
      <c r="GW95" s="50">
        <f t="shared" si="45"/>
        <v>86.807040000000001</v>
      </c>
      <c r="GX95" s="50">
        <f>GX94*12</f>
        <v>34.588704</v>
      </c>
      <c r="GY95" s="50">
        <f t="shared" si="45"/>
        <v>71.810879999999997</v>
      </c>
      <c r="GZ95" s="50">
        <f t="shared" ref="GZ95:IF95" si="46">GZ94*12</f>
        <v>130.39344</v>
      </c>
      <c r="HA95" s="50">
        <f t="shared" si="46"/>
        <v>73.639680000000013</v>
      </c>
      <c r="HB95" s="50">
        <f t="shared" si="46"/>
        <v>321.99072000000001</v>
      </c>
      <c r="HC95" s="50">
        <f t="shared" si="46"/>
        <v>239.87759999999997</v>
      </c>
      <c r="HD95" s="50">
        <f t="shared" si="46"/>
        <v>209.27568000000002</v>
      </c>
      <c r="HE95" s="50">
        <f t="shared" si="46"/>
        <v>504.32208000000008</v>
      </c>
      <c r="HF95" s="50">
        <f t="shared" si="46"/>
        <v>11.8872</v>
      </c>
      <c r="HG95" s="50">
        <f t="shared" si="46"/>
        <v>35.9664</v>
      </c>
      <c r="HH95" s="50">
        <f t="shared" si="46"/>
        <v>107.22864</v>
      </c>
      <c r="HI95" s="50">
        <f t="shared" si="46"/>
        <v>124.41936000000001</v>
      </c>
      <c r="HJ95" s="50">
        <f t="shared" si="46"/>
        <v>128.74752000000001</v>
      </c>
      <c r="HK95" s="50">
        <f t="shared" si="46"/>
        <v>53.096160000000005</v>
      </c>
      <c r="HL95" s="50">
        <f t="shared" si="46"/>
        <v>312.42</v>
      </c>
      <c r="HM95" s="50">
        <f t="shared" si="46"/>
        <v>239.51183999999998</v>
      </c>
      <c r="HN95" s="50">
        <f t="shared" si="46"/>
        <v>120.70079999999999</v>
      </c>
      <c r="HO95" s="50">
        <f t="shared" si="46"/>
        <v>831.12864000000013</v>
      </c>
      <c r="HP95" s="50">
        <f t="shared" si="46"/>
        <v>151.48559999999998</v>
      </c>
      <c r="HQ95" s="50">
        <f t="shared" si="46"/>
        <v>144.71904000000001</v>
      </c>
      <c r="HR95" s="50">
        <f t="shared" si="46"/>
        <v>154.83840000000001</v>
      </c>
      <c r="HS95" s="50">
        <f t="shared" si="46"/>
        <v>320.71055999999999</v>
      </c>
      <c r="HT95" s="50">
        <f t="shared" si="46"/>
        <v>204.82560000000001</v>
      </c>
      <c r="HU95" s="50">
        <f t="shared" si="46"/>
        <v>256.15392000000003</v>
      </c>
      <c r="HV95" s="50">
        <f t="shared" si="46"/>
        <v>96.438719999999989</v>
      </c>
      <c r="HW95" s="50">
        <f t="shared" si="46"/>
        <v>275.35632000000004</v>
      </c>
      <c r="HX95" s="50">
        <f t="shared" si="46"/>
        <v>167.33520000000001</v>
      </c>
      <c r="HY95" s="50">
        <f t="shared" si="46"/>
        <v>169.89552</v>
      </c>
      <c r="HZ95" s="50">
        <f t="shared" si="46"/>
        <v>156.66720000000001</v>
      </c>
      <c r="IA95" s="50">
        <f t="shared" si="46"/>
        <v>146.36496</v>
      </c>
      <c r="IB95" s="50">
        <f t="shared" si="46"/>
        <v>100.09631999999999</v>
      </c>
      <c r="IC95" s="50">
        <f t="shared" si="46"/>
        <v>155.81376</v>
      </c>
      <c r="ID95" s="50">
        <f t="shared" si="46"/>
        <v>338.32799999999997</v>
      </c>
      <c r="IE95" s="50">
        <f t="shared" si="46"/>
        <v>156.11856</v>
      </c>
      <c r="IF95" s="50">
        <f t="shared" si="46"/>
        <v>293.40048000000002</v>
      </c>
    </row>
    <row r="96" spans="1:240">
      <c r="A96" s="21"/>
      <c r="B96" s="35" t="s">
        <v>353</v>
      </c>
      <c r="C96" s="49" t="s">
        <v>17</v>
      </c>
      <c r="D96" s="50">
        <f t="shared" si="38"/>
        <v>60822.449798399983</v>
      </c>
      <c r="E96" s="50"/>
      <c r="F96" s="50"/>
      <c r="G96" s="50">
        <f>G95-G92</f>
        <v>281.01443999999998</v>
      </c>
      <c r="H96" s="50">
        <f t="shared" ref="H96:BX96" si="47">H95-H92</f>
        <v>197.41172000000003</v>
      </c>
      <c r="I96" s="50">
        <f t="shared" si="47"/>
        <v>112.04348</v>
      </c>
      <c r="J96" s="50">
        <f t="shared" si="47"/>
        <v>62.714280000000009</v>
      </c>
      <c r="K96" s="50">
        <f t="shared" si="47"/>
        <v>333.92429600000008</v>
      </c>
      <c r="L96" s="50">
        <f t="shared" si="47"/>
        <v>117.8883728</v>
      </c>
      <c r="M96" s="50">
        <f>M95-M92</f>
        <v>45.4057344</v>
      </c>
      <c r="N96" s="50">
        <f t="shared" si="47"/>
        <v>115.52072</v>
      </c>
      <c r="O96" s="50">
        <f t="shared" si="47"/>
        <v>100.18568</v>
      </c>
      <c r="P96" s="50">
        <f t="shared" si="47"/>
        <v>150.28667999999999</v>
      </c>
      <c r="Q96" s="50">
        <f t="shared" si="47"/>
        <v>154.63143999999994</v>
      </c>
      <c r="R96" s="50">
        <f t="shared" si="47"/>
        <v>142.99860000000001</v>
      </c>
      <c r="S96" s="50">
        <f t="shared" si="47"/>
        <v>187.66008000000005</v>
      </c>
      <c r="T96" s="50">
        <f t="shared" si="47"/>
        <v>269.49059999999997</v>
      </c>
      <c r="U96" s="50">
        <f t="shared" si="47"/>
        <v>250.18251999999998</v>
      </c>
      <c r="V96" s="50">
        <f t="shared" si="47"/>
        <v>248.80180000000004</v>
      </c>
      <c r="W96" s="50">
        <f t="shared" si="47"/>
        <v>253.36436</v>
      </c>
      <c r="X96" s="50">
        <f t="shared" si="47"/>
        <v>205.35767999999999</v>
      </c>
      <c r="Y96" s="50">
        <f t="shared" si="47"/>
        <v>209.11051999999998</v>
      </c>
      <c r="Z96" s="50">
        <f t="shared" si="47"/>
        <v>95.107760000000013</v>
      </c>
      <c r="AA96" s="50">
        <f t="shared" si="47"/>
        <v>156.72816</v>
      </c>
      <c r="AB96" s="50">
        <f>AB95-AB92</f>
        <v>293.79491999999999</v>
      </c>
      <c r="AC96" s="50">
        <f>AC95-AC92</f>
        <v>296.94985120000001</v>
      </c>
      <c r="AD96" s="50">
        <f>AD95-AD92</f>
        <v>169.92396000000002</v>
      </c>
      <c r="AE96" s="50">
        <f t="shared" si="47"/>
        <v>269.80264000000005</v>
      </c>
      <c r="AF96" s="50">
        <f t="shared" si="47"/>
        <v>112.74812000000001</v>
      </c>
      <c r="AG96" s="50">
        <f t="shared" si="47"/>
        <v>289.30199999999996</v>
      </c>
      <c r="AH96" s="50">
        <f t="shared" si="47"/>
        <v>249.76588000000001</v>
      </c>
      <c r="AI96" s="50">
        <f t="shared" si="47"/>
        <v>138.62884</v>
      </c>
      <c r="AJ96" s="50">
        <f t="shared" si="47"/>
        <v>80.040480000000002</v>
      </c>
      <c r="AK96" s="50">
        <f t="shared" si="47"/>
        <v>69.89564</v>
      </c>
      <c r="AL96" s="50">
        <f t="shared" si="47"/>
        <v>198.30288000000002</v>
      </c>
      <c r="AM96" s="50">
        <f t="shared" si="47"/>
        <v>50.826999999999984</v>
      </c>
      <c r="AN96" s="50">
        <f t="shared" si="47"/>
        <v>98.563200000000009</v>
      </c>
      <c r="AO96" s="50">
        <f t="shared" si="47"/>
        <v>272.92076000000003</v>
      </c>
      <c r="AP96" s="50">
        <f t="shared" si="47"/>
        <v>159.81912</v>
      </c>
      <c r="AQ96" s="50">
        <f t="shared" si="47"/>
        <v>47.296079999999996</v>
      </c>
      <c r="AR96" s="50">
        <f t="shared" si="47"/>
        <v>365.99004000000002</v>
      </c>
      <c r="AS96" s="50">
        <f t="shared" si="47"/>
        <v>94.760999999999996</v>
      </c>
      <c r="AT96" s="50">
        <f t="shared" si="47"/>
        <v>144.09876</v>
      </c>
      <c r="AU96" s="50">
        <f t="shared" si="47"/>
        <v>262.89431999999999</v>
      </c>
      <c r="AV96" s="50">
        <f t="shared" si="47"/>
        <v>119.15879999999999</v>
      </c>
      <c r="AW96" s="50">
        <f t="shared" si="47"/>
        <v>185.92108000000002</v>
      </c>
      <c r="AX96" s="50">
        <f t="shared" si="47"/>
        <v>279.81972000000002</v>
      </c>
      <c r="AY96" s="50">
        <f t="shared" si="47"/>
        <v>53.035200000000003</v>
      </c>
      <c r="AZ96" s="50">
        <f t="shared" si="47"/>
        <v>249.71492000000001</v>
      </c>
      <c r="BA96" s="50">
        <f t="shared" si="47"/>
        <v>176.41532000000001</v>
      </c>
      <c r="BB96" s="50">
        <f t="shared" si="47"/>
        <v>160.86252000000002</v>
      </c>
      <c r="BC96" s="50">
        <f t="shared" si="47"/>
        <v>205.69419999999997</v>
      </c>
      <c r="BD96" s="50">
        <f t="shared" si="47"/>
        <v>157.90852000000001</v>
      </c>
      <c r="BE96" s="50">
        <f t="shared" si="47"/>
        <v>129.18195999999998</v>
      </c>
      <c r="BF96" s="50">
        <f t="shared" si="47"/>
        <v>181.65067999999997</v>
      </c>
      <c r="BG96" s="50">
        <f t="shared" si="47"/>
        <v>353.60516000000001</v>
      </c>
      <c r="BH96" s="50">
        <f t="shared" si="47"/>
        <v>-154.0308</v>
      </c>
      <c r="BI96" s="50">
        <f t="shared" si="47"/>
        <v>32.295240000000007</v>
      </c>
      <c r="BJ96" s="50">
        <f t="shared" si="47"/>
        <v>47.417760000000001</v>
      </c>
      <c r="BK96" s="50">
        <f t="shared" si="47"/>
        <v>53.776600000000002</v>
      </c>
      <c r="BL96" s="50">
        <f t="shared" si="47"/>
        <v>349.81320000000005</v>
      </c>
      <c r="BM96" s="50">
        <f t="shared" si="47"/>
        <v>139.16144</v>
      </c>
      <c r="BN96" s="50">
        <f t="shared" si="47"/>
        <v>335.75119999999998</v>
      </c>
      <c r="BO96" s="50">
        <f t="shared" si="47"/>
        <v>265.58915999999999</v>
      </c>
      <c r="BP96" s="50">
        <f t="shared" si="47"/>
        <v>32.67456</v>
      </c>
      <c r="BQ96" s="50">
        <f t="shared" si="47"/>
        <v>81.82419999999999</v>
      </c>
      <c r="BR96" s="50">
        <f t="shared" si="47"/>
        <v>67.225319999999996</v>
      </c>
      <c r="BS96" s="50">
        <f t="shared" si="47"/>
        <v>263.45555999999999</v>
      </c>
      <c r="BT96" s="50">
        <f t="shared" si="47"/>
        <v>365.91824000000003</v>
      </c>
      <c r="BU96" s="50">
        <f t="shared" si="47"/>
        <v>697.33680000000004</v>
      </c>
      <c r="BV96" s="50">
        <f t="shared" si="47"/>
        <v>136.90259999999998</v>
      </c>
      <c r="BW96" s="50">
        <f t="shared" si="47"/>
        <v>17.177160000000001</v>
      </c>
      <c r="BX96" s="50">
        <f t="shared" si="47"/>
        <v>328.95432</v>
      </c>
      <c r="BY96" s="50">
        <f t="shared" ref="BY96:EJ96" si="48">BY95-BY92</f>
        <v>278.74596000000003</v>
      </c>
      <c r="BZ96" s="50">
        <f t="shared" si="48"/>
        <v>19.98132</v>
      </c>
      <c r="CA96" s="50">
        <f t="shared" si="48"/>
        <v>334.00443999999993</v>
      </c>
      <c r="CB96" s="50">
        <f t="shared" si="48"/>
        <v>260.41343999999998</v>
      </c>
      <c r="CC96" s="50">
        <f t="shared" si="48"/>
        <v>239.13696000000004</v>
      </c>
      <c r="CD96" s="50">
        <f t="shared" si="48"/>
        <v>328.75188000000003</v>
      </c>
      <c r="CE96" s="50">
        <f t="shared" si="48"/>
        <v>321.44268</v>
      </c>
      <c r="CF96" s="50">
        <f t="shared" si="48"/>
        <v>250.07351999999997</v>
      </c>
      <c r="CG96" s="50">
        <f t="shared" si="48"/>
        <v>119.70587999999998</v>
      </c>
      <c r="CH96" s="50">
        <f t="shared" si="48"/>
        <v>111.35024000000001</v>
      </c>
      <c r="CI96" s="50">
        <f t="shared" si="48"/>
        <v>14.433959999999999</v>
      </c>
      <c r="CJ96" s="50">
        <f t="shared" si="48"/>
        <v>95.065799999999996</v>
      </c>
      <c r="CK96" s="50">
        <f t="shared" si="48"/>
        <v>149.71744000000001</v>
      </c>
      <c r="CL96" s="50">
        <f t="shared" si="48"/>
        <v>328.96535999999998</v>
      </c>
      <c r="CM96" s="50">
        <f t="shared" si="48"/>
        <v>250.94864000000001</v>
      </c>
      <c r="CN96" s="50">
        <f t="shared" si="48"/>
        <v>350.72248000000008</v>
      </c>
      <c r="CO96" s="50">
        <f t="shared" si="48"/>
        <v>152.10936000000001</v>
      </c>
      <c r="CP96" s="50">
        <f t="shared" si="48"/>
        <v>99.153080000000003</v>
      </c>
      <c r="CQ96" s="50">
        <f t="shared" si="48"/>
        <v>230.66376</v>
      </c>
      <c r="CR96" s="50">
        <f t="shared" si="48"/>
        <v>120.6818</v>
      </c>
      <c r="CS96" s="50">
        <f t="shared" si="48"/>
        <v>137.40415999999999</v>
      </c>
      <c r="CT96" s="50">
        <f t="shared" si="48"/>
        <v>215.67680000000001</v>
      </c>
      <c r="CU96" s="50">
        <f t="shared" si="48"/>
        <v>202.82619999999994</v>
      </c>
      <c r="CV96" s="50">
        <f t="shared" si="48"/>
        <v>195.55968000000001</v>
      </c>
      <c r="CW96" s="50">
        <f t="shared" si="48"/>
        <v>251.79740000000004</v>
      </c>
      <c r="CX96" s="50">
        <f t="shared" si="48"/>
        <v>177.30008000000001</v>
      </c>
      <c r="CY96" s="50">
        <f t="shared" si="48"/>
        <v>118.32628000000001</v>
      </c>
      <c r="CZ96" s="50">
        <f t="shared" si="48"/>
        <v>137.9288</v>
      </c>
      <c r="DA96" s="50">
        <f t="shared" si="48"/>
        <v>447.66212000000007</v>
      </c>
      <c r="DB96" s="50">
        <f t="shared" si="48"/>
        <v>97.081160000000011</v>
      </c>
      <c r="DC96" s="50">
        <f t="shared" si="48"/>
        <v>180.16075999999998</v>
      </c>
      <c r="DD96" s="50">
        <f t="shared" si="48"/>
        <v>146.59967999999998</v>
      </c>
      <c r="DE96" s="50">
        <f t="shared" si="48"/>
        <v>659.03516000000002</v>
      </c>
      <c r="DF96" s="50">
        <f t="shared" si="48"/>
        <v>28.145519999999998</v>
      </c>
      <c r="DG96" s="50">
        <f t="shared" si="48"/>
        <v>291.61464000000001</v>
      </c>
      <c r="DH96" s="50">
        <f t="shared" si="48"/>
        <v>145.0668</v>
      </c>
      <c r="DI96" s="50">
        <f t="shared" si="48"/>
        <v>270.16408000000001</v>
      </c>
      <c r="DJ96" s="50">
        <f t="shared" si="48"/>
        <v>279.56040000000002</v>
      </c>
      <c r="DK96" s="50">
        <f t="shared" si="48"/>
        <v>1737.8182399999998</v>
      </c>
      <c r="DL96" s="50">
        <f t="shared" si="48"/>
        <v>1499.4514399999998</v>
      </c>
      <c r="DM96" s="50">
        <f t="shared" si="48"/>
        <v>1705.8800799999999</v>
      </c>
      <c r="DN96" s="50">
        <f t="shared" si="48"/>
        <v>628.43403999999987</v>
      </c>
      <c r="DO96" s="50">
        <f t="shared" si="48"/>
        <v>1697.9035600000002</v>
      </c>
      <c r="DP96" s="50">
        <f t="shared" si="48"/>
        <v>899.40384000000006</v>
      </c>
      <c r="DQ96" s="50">
        <f t="shared" si="48"/>
        <v>165.4556</v>
      </c>
      <c r="DR96" s="50">
        <f t="shared" si="48"/>
        <v>153.64759999999998</v>
      </c>
      <c r="DS96" s="50">
        <f t="shared" si="48"/>
        <v>212.78768000000002</v>
      </c>
      <c r="DT96" s="50">
        <f t="shared" si="48"/>
        <v>153.48372000000001</v>
      </c>
      <c r="DU96" s="50">
        <f t="shared" si="48"/>
        <v>264.47287999999998</v>
      </c>
      <c r="DV96" s="50">
        <f t="shared" si="48"/>
        <v>168.43083999999999</v>
      </c>
      <c r="DW96" s="50">
        <f t="shared" si="48"/>
        <v>1057.3496400000001</v>
      </c>
      <c r="DX96" s="50">
        <f t="shared" si="48"/>
        <v>407.71064000000001</v>
      </c>
      <c r="DY96" s="50">
        <f t="shared" si="48"/>
        <v>1492.8263599999998</v>
      </c>
      <c r="DZ96" s="50">
        <f t="shared" si="48"/>
        <v>378.05240000000003</v>
      </c>
      <c r="EA96" s="50">
        <f t="shared" si="48"/>
        <v>412.69392000000005</v>
      </c>
      <c r="EB96" s="50">
        <f t="shared" si="48"/>
        <v>2111.1424000000002</v>
      </c>
      <c r="EC96" s="50">
        <f t="shared" si="48"/>
        <v>371.68572000000006</v>
      </c>
      <c r="ED96" s="50">
        <f t="shared" si="48"/>
        <v>421.19355999999993</v>
      </c>
      <c r="EE96" s="50">
        <f t="shared" si="48"/>
        <v>421.66863999999998</v>
      </c>
      <c r="EF96" s="50">
        <f t="shared" si="48"/>
        <v>269.10924000000006</v>
      </c>
      <c r="EG96" s="50">
        <f t="shared" si="48"/>
        <v>275.04816</v>
      </c>
      <c r="EH96" s="50">
        <f t="shared" si="48"/>
        <v>443.29664000000002</v>
      </c>
      <c r="EI96" s="50">
        <f t="shared" si="48"/>
        <v>361.24696</v>
      </c>
      <c r="EJ96" s="50">
        <f t="shared" si="48"/>
        <v>159.50096000000002</v>
      </c>
      <c r="EK96" s="50">
        <f t="shared" ref="EK96:GZ96" si="49">EK95-EK92</f>
        <v>196.63083999999998</v>
      </c>
      <c r="EL96" s="50">
        <f t="shared" si="49"/>
        <v>58.65872000000001</v>
      </c>
      <c r="EM96" s="50">
        <f t="shared" si="49"/>
        <v>114.94404</v>
      </c>
      <c r="EN96" s="50">
        <f t="shared" si="49"/>
        <v>116.51307999999999</v>
      </c>
      <c r="EO96" s="50">
        <f t="shared" si="49"/>
        <v>142.40864000000002</v>
      </c>
      <c r="EP96" s="50">
        <f t="shared" si="49"/>
        <v>299.00232</v>
      </c>
      <c r="EQ96" s="50">
        <f t="shared" si="49"/>
        <v>170.20895999999999</v>
      </c>
      <c r="ER96" s="50">
        <f t="shared" si="49"/>
        <v>185.91891999999999</v>
      </c>
      <c r="ES96" s="50">
        <f t="shared" si="49"/>
        <v>240.92544000000001</v>
      </c>
      <c r="ET96" s="50">
        <f t="shared" si="49"/>
        <v>116.64724000000002</v>
      </c>
      <c r="EU96" s="50">
        <f t="shared" si="49"/>
        <v>127.76895999999999</v>
      </c>
      <c r="EV96" s="50">
        <f t="shared" si="49"/>
        <v>-78.265720000000044</v>
      </c>
      <c r="EW96" s="50">
        <f t="shared" si="49"/>
        <v>925.93532000000005</v>
      </c>
      <c r="EX96" s="50">
        <f t="shared" si="49"/>
        <v>446.82324</v>
      </c>
      <c r="EY96" s="50">
        <f t="shared" si="49"/>
        <v>251.92804000000001</v>
      </c>
      <c r="EZ96" s="50">
        <f t="shared" si="49"/>
        <v>277.59827999999999</v>
      </c>
      <c r="FA96" s="50">
        <f t="shared" si="49"/>
        <v>298.15500000000003</v>
      </c>
      <c r="FB96" s="50">
        <f t="shared" si="49"/>
        <v>252.35327999999998</v>
      </c>
      <c r="FC96" s="50">
        <f t="shared" si="49"/>
        <v>330.67484000000002</v>
      </c>
      <c r="FD96" s="50">
        <f t="shared" si="49"/>
        <v>210.87923999999998</v>
      </c>
      <c r="FE96" s="50">
        <f t="shared" si="49"/>
        <v>212.79072000000002</v>
      </c>
      <c r="FF96" s="50">
        <f t="shared" si="49"/>
        <v>251.50740000000005</v>
      </c>
      <c r="FG96" s="50">
        <f t="shared" si="49"/>
        <v>249.95664000000002</v>
      </c>
      <c r="FH96" s="50">
        <f t="shared" si="49"/>
        <v>503.74474079999999</v>
      </c>
      <c r="FI96" s="50">
        <f t="shared" si="49"/>
        <v>1095.6701231999998</v>
      </c>
      <c r="FJ96" s="50">
        <f t="shared" si="49"/>
        <v>207.38147999999998</v>
      </c>
      <c r="FK96" s="50">
        <f t="shared" si="49"/>
        <v>188.75504000000004</v>
      </c>
      <c r="FL96" s="50">
        <f t="shared" si="49"/>
        <v>1463.137976</v>
      </c>
      <c r="FM96" s="50">
        <f t="shared" si="49"/>
        <v>1742.0675199999996</v>
      </c>
      <c r="FN96" s="50">
        <f t="shared" si="49"/>
        <v>358.20176000000004</v>
      </c>
      <c r="FO96" s="50">
        <f t="shared" si="49"/>
        <v>463.54099999999994</v>
      </c>
      <c r="FP96" s="50">
        <f t="shared" si="49"/>
        <v>153.05256000000003</v>
      </c>
      <c r="FQ96" s="50">
        <f t="shared" si="49"/>
        <v>261.09856000000002</v>
      </c>
      <c r="FR96" s="50">
        <f t="shared" si="49"/>
        <v>314.80432000000002</v>
      </c>
      <c r="FS96" s="50">
        <f t="shared" si="49"/>
        <v>228.51535999999999</v>
      </c>
      <c r="FT96" s="50">
        <f t="shared" si="49"/>
        <v>153.40352000000001</v>
      </c>
      <c r="FU96" s="50">
        <f t="shared" si="49"/>
        <v>169.87183999999999</v>
      </c>
      <c r="FV96" s="50">
        <f t="shared" si="49"/>
        <v>258.83275999999995</v>
      </c>
      <c r="FW96" s="50">
        <f t="shared" si="49"/>
        <v>116.70708</v>
      </c>
      <c r="FX96" s="50">
        <f t="shared" si="49"/>
        <v>182.74943999999999</v>
      </c>
      <c r="FY96" s="50">
        <f t="shared" si="49"/>
        <v>173.35816</v>
      </c>
      <c r="FZ96" s="50">
        <f t="shared" si="49"/>
        <v>156.68107999999998</v>
      </c>
      <c r="GA96" s="50">
        <f t="shared" si="49"/>
        <v>209.92992000000001</v>
      </c>
      <c r="GB96" s="50">
        <f t="shared" si="49"/>
        <v>207.03371999999999</v>
      </c>
      <c r="GC96" s="50">
        <f t="shared" si="49"/>
        <v>62.000919999999994</v>
      </c>
      <c r="GD96" s="50">
        <f t="shared" si="49"/>
        <v>209.11848000000003</v>
      </c>
      <c r="GE96" s="50">
        <f t="shared" si="49"/>
        <v>245.05475999999999</v>
      </c>
      <c r="GF96" s="50">
        <f t="shared" si="49"/>
        <v>103.31007999999999</v>
      </c>
      <c r="GG96" s="50">
        <f t="shared" si="49"/>
        <v>24.187560000000001</v>
      </c>
      <c r="GH96" s="50">
        <f t="shared" si="49"/>
        <v>208.78788000000003</v>
      </c>
      <c r="GI96" s="50">
        <f t="shared" si="49"/>
        <v>135.31319999999999</v>
      </c>
      <c r="GJ96" s="50">
        <f t="shared" si="49"/>
        <v>207.93143999999998</v>
      </c>
      <c r="GK96" s="50">
        <f t="shared" si="49"/>
        <v>246.85056000000003</v>
      </c>
      <c r="GL96" s="50">
        <f t="shared" si="49"/>
        <v>63.431240000000003</v>
      </c>
      <c r="GM96" s="50">
        <f t="shared" si="49"/>
        <v>49.246120000000005</v>
      </c>
      <c r="GN96" s="50">
        <f t="shared" si="49"/>
        <v>105.51288</v>
      </c>
      <c r="GO96" s="50">
        <f t="shared" si="49"/>
        <v>148.29767999999999</v>
      </c>
      <c r="GP96" s="50">
        <f t="shared" si="49"/>
        <v>236.69880000000003</v>
      </c>
      <c r="GQ96" s="50">
        <f t="shared" si="49"/>
        <v>156.54528000000002</v>
      </c>
      <c r="GR96" s="50">
        <f t="shared" si="49"/>
        <v>97.779840000000007</v>
      </c>
      <c r="GS96" s="50">
        <f t="shared" si="49"/>
        <v>306.55871999999999</v>
      </c>
      <c r="GT96" s="50">
        <f t="shared" si="49"/>
        <v>157.86752000000001</v>
      </c>
      <c r="GU96" s="50">
        <f t="shared" si="49"/>
        <v>166.89936</v>
      </c>
      <c r="GV96" s="50">
        <f t="shared" si="49"/>
        <v>-103.34000000000002</v>
      </c>
      <c r="GW96" s="50">
        <f t="shared" si="49"/>
        <v>86.807040000000001</v>
      </c>
      <c r="GX96" s="50">
        <f>GX95-GX92</f>
        <v>33.528703999999998</v>
      </c>
      <c r="GY96" s="50">
        <f t="shared" si="49"/>
        <v>70.750879999999995</v>
      </c>
      <c r="GZ96" s="50">
        <f t="shared" si="49"/>
        <v>116.77444</v>
      </c>
      <c r="HA96" s="50">
        <f t="shared" ref="HA96:IF96" si="50">HA95-HA92</f>
        <v>73.254680000000008</v>
      </c>
      <c r="HB96" s="50">
        <f t="shared" si="50"/>
        <v>291.41772000000003</v>
      </c>
      <c r="HC96" s="50">
        <f t="shared" si="50"/>
        <v>236.85459999999998</v>
      </c>
      <c r="HD96" s="50">
        <f t="shared" si="50"/>
        <v>206.32868000000002</v>
      </c>
      <c r="HE96" s="50">
        <f t="shared" si="50"/>
        <v>502.1050800000001</v>
      </c>
      <c r="HF96" s="50">
        <f t="shared" si="50"/>
        <v>11.6952</v>
      </c>
      <c r="HG96" s="50">
        <f t="shared" si="50"/>
        <v>17.360399999999998</v>
      </c>
      <c r="HH96" s="50">
        <f t="shared" si="50"/>
        <v>106.92963999999999</v>
      </c>
      <c r="HI96" s="50">
        <f t="shared" si="50"/>
        <v>124.41936000000001</v>
      </c>
      <c r="HJ96" s="50">
        <f t="shared" si="50"/>
        <v>128.74752000000001</v>
      </c>
      <c r="HK96" s="50">
        <f t="shared" si="50"/>
        <v>53.096160000000005</v>
      </c>
      <c r="HL96" s="50">
        <f t="shared" si="50"/>
        <v>312.22800000000001</v>
      </c>
      <c r="HM96" s="50">
        <f t="shared" si="50"/>
        <v>-240.26316</v>
      </c>
      <c r="HN96" s="50">
        <f t="shared" si="50"/>
        <v>120.02579999999999</v>
      </c>
      <c r="HO96" s="50">
        <f t="shared" si="50"/>
        <v>705.73664000000008</v>
      </c>
      <c r="HP96" s="50">
        <f t="shared" si="50"/>
        <v>150.42559999999997</v>
      </c>
      <c r="HQ96" s="50">
        <f t="shared" si="50"/>
        <v>144.04404</v>
      </c>
      <c r="HR96" s="50">
        <f t="shared" si="50"/>
        <v>153.29640000000001</v>
      </c>
      <c r="HS96" s="50">
        <f t="shared" si="50"/>
        <v>303.94655999999998</v>
      </c>
      <c r="HT96" s="50">
        <f t="shared" si="50"/>
        <v>200.48860000000002</v>
      </c>
      <c r="HU96" s="50">
        <f t="shared" si="50"/>
        <v>255.47892000000002</v>
      </c>
      <c r="HV96" s="50">
        <f t="shared" si="50"/>
        <v>95.088719999999995</v>
      </c>
      <c r="HW96" s="50">
        <f t="shared" si="50"/>
        <v>263.23332000000005</v>
      </c>
      <c r="HX96" s="50">
        <f t="shared" si="50"/>
        <v>158.95320000000001</v>
      </c>
      <c r="HY96" s="50">
        <f t="shared" si="50"/>
        <v>169.22051999999999</v>
      </c>
      <c r="HZ96" s="50">
        <f t="shared" si="50"/>
        <v>155.60720000000001</v>
      </c>
      <c r="IA96" s="50">
        <f t="shared" si="50"/>
        <v>145.07896</v>
      </c>
      <c r="IB96" s="50">
        <f t="shared" si="50"/>
        <v>93.135319999999993</v>
      </c>
      <c r="IC96" s="50">
        <f t="shared" si="50"/>
        <v>154.46376000000001</v>
      </c>
      <c r="ID96" s="50">
        <f t="shared" si="50"/>
        <v>326.029</v>
      </c>
      <c r="IE96" s="50">
        <f t="shared" si="50"/>
        <v>152.70156</v>
      </c>
      <c r="IF96" s="50">
        <f t="shared" si="50"/>
        <v>-471.13052000000005</v>
      </c>
    </row>
    <row r="97" spans="4:240" ht="13.5" customHeight="1"/>
    <row r="98" spans="4:240">
      <c r="D98" s="3"/>
    </row>
    <row r="99" spans="4:240">
      <c r="D99" s="34"/>
      <c r="F99" s="3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</row>
  </sheetData>
  <sheetProtection formatCells="0" formatColumns="0" formatRows="0" insertColumns="0" insertRows="0" insertHyperlinks="0" deleteColumns="0" deleteRows="0" sort="0" autoFilter="0" pivotTables="0"/>
  <mergeCells count="240">
    <mergeCell ref="D5:F5"/>
    <mergeCell ref="IA4:IA6"/>
    <mergeCell ref="IB4:IB6"/>
    <mergeCell ref="IC4:IC6"/>
    <mergeCell ref="ID4:ID6"/>
    <mergeCell ref="IE4:IE6"/>
    <mergeCell ref="IF4:IF6"/>
    <mergeCell ref="HU4:HU6"/>
    <mergeCell ref="HV4:HV6"/>
    <mergeCell ref="HW4:HW6"/>
    <mergeCell ref="HX4:HX6"/>
    <mergeCell ref="HY4:HY6"/>
    <mergeCell ref="HZ4:HZ6"/>
    <mergeCell ref="HO4:HO6"/>
    <mergeCell ref="HP4:HP6"/>
    <mergeCell ref="HQ4:HQ6"/>
    <mergeCell ref="HR4:HR6"/>
    <mergeCell ref="HS4:HS6"/>
    <mergeCell ref="HT4:HT6"/>
    <mergeCell ref="HI4:HI6"/>
    <mergeCell ref="HJ4:HJ6"/>
    <mergeCell ref="HK4:HK6"/>
    <mergeCell ref="HL4:HL6"/>
    <mergeCell ref="HM4:HM6"/>
    <mergeCell ref="HN4:HN6"/>
    <mergeCell ref="HC4:HC6"/>
    <mergeCell ref="HD4:HD6"/>
    <mergeCell ref="HE4:HE6"/>
    <mergeCell ref="HF4:HF6"/>
    <mergeCell ref="HG4:HG6"/>
    <mergeCell ref="HH4:HH6"/>
    <mergeCell ref="GV4:GV6"/>
    <mergeCell ref="GW4:GW6"/>
    <mergeCell ref="GY4:GY6"/>
    <mergeCell ref="GZ4:GZ6"/>
    <mergeCell ref="HA4:HA6"/>
    <mergeCell ref="HB4:HB6"/>
    <mergeCell ref="GX4:GX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/>
  </sheetPr>
  <dimension ref="A1:IF136"/>
  <sheetViews>
    <sheetView topLeftCell="A7" zoomScale="89" zoomScaleNormal="89" workbookViewId="0">
      <selection activeCell="B7" sqref="B7"/>
    </sheetView>
  </sheetViews>
  <sheetFormatPr defaultColWidth="3.5703125" defaultRowHeight="15"/>
  <cols>
    <col min="1" max="1" width="4.42578125" style="1" customWidth="1"/>
    <col min="2" max="2" width="60.85546875" style="1" customWidth="1"/>
    <col min="3" max="3" width="11" style="1" customWidth="1"/>
    <col min="4" max="4" width="13.28515625" style="1" customWidth="1"/>
    <col min="5" max="5" width="10" style="1" customWidth="1"/>
    <col min="6" max="6" width="9.42578125" style="1" customWidth="1"/>
    <col min="7" max="7" width="7.85546875" style="1" customWidth="1"/>
    <col min="8" max="8" width="8" style="1" customWidth="1"/>
    <col min="9" max="9" width="8.140625" style="1" customWidth="1"/>
    <col min="10" max="10" width="7.5703125" style="1" customWidth="1"/>
    <col min="11" max="11" width="8.140625" style="1" customWidth="1"/>
    <col min="12" max="12" width="7.85546875" style="1" customWidth="1"/>
    <col min="13" max="14" width="7.7109375" style="1" customWidth="1"/>
    <col min="15" max="15" width="7.85546875" style="1" customWidth="1"/>
    <col min="16" max="18" width="8.140625" style="1" customWidth="1"/>
    <col min="19" max="19" width="8" style="1" customWidth="1"/>
    <col min="20" max="20" width="8.140625" style="1" customWidth="1"/>
    <col min="21" max="21" width="8" style="1" customWidth="1"/>
    <col min="22" max="22" width="8.28515625" style="1" customWidth="1"/>
    <col min="23" max="23" width="9" style="1" customWidth="1"/>
    <col min="24" max="24" width="7.7109375" style="1" customWidth="1"/>
    <col min="25" max="25" width="8.140625" style="1" customWidth="1"/>
    <col min="26" max="26" width="6.7109375" style="1" customWidth="1"/>
    <col min="27" max="27" width="9" style="1" customWidth="1"/>
    <col min="28" max="28" width="7.85546875" style="1" customWidth="1"/>
    <col min="29" max="29" width="9" style="1" customWidth="1"/>
    <col min="30" max="30" width="7.7109375" style="1" customWidth="1"/>
    <col min="31" max="31" width="8" style="1" customWidth="1"/>
    <col min="32" max="32" width="7.7109375" style="1" customWidth="1"/>
    <col min="33" max="33" width="8" style="1" customWidth="1"/>
    <col min="34" max="34" width="7.85546875" style="1" customWidth="1"/>
    <col min="35" max="35" width="8.140625" style="1" customWidth="1"/>
    <col min="36" max="36" width="6.5703125" style="1" customWidth="1"/>
    <col min="37" max="38" width="8.5703125" style="1" customWidth="1"/>
    <col min="39" max="39" width="7" style="1" customWidth="1"/>
    <col min="40" max="40" width="7.42578125" style="1" customWidth="1"/>
    <col min="41" max="42" width="7.85546875" style="1" customWidth="1"/>
    <col min="43" max="43" width="6.5703125" style="1" customWidth="1"/>
    <col min="44" max="44" width="7.85546875" style="1" customWidth="1"/>
    <col min="45" max="45" width="7.5703125" style="1" customWidth="1"/>
    <col min="46" max="46" width="7.85546875" style="1" customWidth="1"/>
    <col min="47" max="47" width="7.7109375" style="1" customWidth="1"/>
    <col min="48" max="49" width="8" style="1" customWidth="1"/>
    <col min="50" max="50" width="7.85546875" style="1" customWidth="1"/>
    <col min="51" max="53" width="7.7109375" style="1" customWidth="1"/>
    <col min="54" max="54" width="8" style="1" customWidth="1"/>
    <col min="55" max="55" width="7.85546875" style="1" customWidth="1"/>
    <col min="56" max="56" width="7.7109375" style="1" customWidth="1"/>
    <col min="57" max="57" width="7.85546875" style="1" customWidth="1"/>
    <col min="58" max="58" width="8.140625" style="1" customWidth="1"/>
    <col min="59" max="59" width="7.85546875" style="1" customWidth="1"/>
    <col min="60" max="60" width="9.1406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8.28515625" style="1" customWidth="1"/>
    <col min="66" max="66" width="8.5703125" style="1" customWidth="1"/>
    <col min="67" max="67" width="8.28515625" style="1" customWidth="1"/>
    <col min="68" max="68" width="7" style="1" customWidth="1"/>
    <col min="69" max="69" width="7.85546875" style="1" customWidth="1"/>
    <col min="70" max="70" width="7" style="1" customWidth="1"/>
    <col min="71" max="71" width="7.85546875" style="1" customWidth="1"/>
    <col min="72" max="72" width="8" style="1" customWidth="1"/>
    <col min="73" max="73" width="8.28515625" style="1" customWidth="1"/>
    <col min="74" max="74" width="7.85546875" style="1" customWidth="1"/>
    <col min="75" max="75" width="7" style="1" customWidth="1"/>
    <col min="76" max="76" width="8.140625" style="1" customWidth="1"/>
    <col min="77" max="77" width="7.85546875" style="1" customWidth="1"/>
    <col min="78" max="78" width="6.85546875" style="1" customWidth="1"/>
    <col min="79" max="80" width="7.85546875" style="1" customWidth="1"/>
    <col min="81" max="84" width="8" style="1" customWidth="1"/>
    <col min="85" max="85" width="7.85546875" style="1" customWidth="1"/>
    <col min="86" max="86" width="7.7109375" style="1" customWidth="1"/>
    <col min="87" max="87" width="7.28515625" style="1" customWidth="1"/>
    <col min="88" max="88" width="7.5703125" style="1" customWidth="1"/>
    <col min="89" max="89" width="8.140625" style="1" customWidth="1"/>
    <col min="90" max="92" width="7.85546875" style="1" customWidth="1"/>
    <col min="93" max="95" width="8" style="1" customWidth="1"/>
    <col min="96" max="96" width="8.140625" style="1" customWidth="1"/>
    <col min="97" max="97" width="7.7109375" style="1" customWidth="1"/>
    <col min="98" max="98" width="8" style="1" customWidth="1"/>
    <col min="99" max="101" width="8.140625" style="1" customWidth="1"/>
    <col min="102" max="102" width="8.5703125" style="1" customWidth="1"/>
    <col min="103" max="103" width="7.85546875" style="1" customWidth="1"/>
    <col min="104" max="104" width="8.140625" style="1" customWidth="1"/>
    <col min="105" max="105" width="9" style="1" customWidth="1"/>
    <col min="106" max="106" width="8.42578125" style="1" customWidth="1"/>
    <col min="107" max="107" width="8" style="1" customWidth="1"/>
    <col min="108" max="108" width="8.5703125" style="1" customWidth="1"/>
    <col min="109" max="109" width="8" style="1" customWidth="1"/>
    <col min="110" max="110" width="7.7109375" style="1" customWidth="1"/>
    <col min="111" max="112" width="8" style="1" customWidth="1"/>
    <col min="113" max="114" width="8.140625" style="1" customWidth="1"/>
    <col min="115" max="115" width="9.42578125" style="1" customWidth="1"/>
    <col min="116" max="116" width="9.5703125" style="1" customWidth="1"/>
    <col min="117" max="117" width="9.28515625" style="1" customWidth="1"/>
    <col min="118" max="118" width="8.42578125" style="1" customWidth="1"/>
    <col min="119" max="119" width="9.28515625" style="1" customWidth="1"/>
    <col min="120" max="120" width="8.140625" style="1" customWidth="1"/>
    <col min="121" max="122" width="8" style="1" customWidth="1"/>
    <col min="123" max="123" width="8.140625" style="1" customWidth="1"/>
    <col min="124" max="125" width="7.85546875" style="1" customWidth="1"/>
    <col min="126" max="126" width="8.140625" style="1" customWidth="1"/>
    <col min="127" max="127" width="9.28515625" style="1" customWidth="1"/>
    <col min="128" max="128" width="8" style="1" customWidth="1"/>
    <col min="129" max="129" width="9.42578125" style="1" customWidth="1"/>
    <col min="130" max="131" width="8" style="1" customWidth="1"/>
    <col min="132" max="132" width="9.28515625" style="1" customWidth="1"/>
    <col min="133" max="133" width="8" style="1" customWidth="1"/>
    <col min="134" max="134" width="7.85546875" style="1" customWidth="1"/>
    <col min="135" max="135" width="8.140625" style="1" customWidth="1"/>
    <col min="136" max="136" width="7.7109375" style="1" customWidth="1"/>
    <col min="137" max="137" width="7.85546875" style="1" customWidth="1"/>
    <col min="138" max="138" width="7.7109375" style="1" customWidth="1"/>
    <col min="139" max="140" width="8" style="1" customWidth="1"/>
    <col min="141" max="141" width="8.28515625" style="1" customWidth="1"/>
    <col min="142" max="142" width="7.7109375" style="1" customWidth="1"/>
    <col min="143" max="143" width="8.5703125" style="1" customWidth="1"/>
    <col min="144" max="144" width="7.7109375" style="1" customWidth="1"/>
    <col min="145" max="145" width="8" style="1" customWidth="1"/>
    <col min="146" max="146" width="7.85546875" style="1" customWidth="1"/>
    <col min="147" max="147" width="7.7109375" style="1" customWidth="1"/>
    <col min="148" max="149" width="8" style="1" customWidth="1"/>
    <col min="150" max="150" width="8.140625" style="1" customWidth="1"/>
    <col min="151" max="151" width="7.85546875" style="1" customWidth="1"/>
    <col min="152" max="152" width="8.5703125" style="1" customWidth="1"/>
    <col min="153" max="153" width="8.28515625" style="1" customWidth="1"/>
    <col min="154" max="154" width="8.42578125" style="1" customWidth="1"/>
    <col min="155" max="155" width="8.140625" style="1" customWidth="1"/>
    <col min="156" max="156" width="7.85546875" style="1" customWidth="1"/>
    <col min="157" max="157" width="8" style="1" customWidth="1"/>
    <col min="158" max="159" width="8.140625" style="1" customWidth="1"/>
    <col min="160" max="160" width="8.42578125" style="1" customWidth="1"/>
    <col min="161" max="161" width="7.85546875" style="1" customWidth="1"/>
    <col min="162" max="162" width="7.7109375" style="1" customWidth="1"/>
    <col min="163" max="163" width="8" style="1" customWidth="1"/>
    <col min="164" max="164" width="8.28515625" style="1" customWidth="1"/>
    <col min="165" max="165" width="9.28515625" style="1" customWidth="1"/>
    <col min="166" max="166" width="8" style="1" customWidth="1"/>
    <col min="167" max="167" width="8.140625" style="1" customWidth="1"/>
    <col min="168" max="168" width="9.7109375" style="1" customWidth="1"/>
    <col min="169" max="169" width="9.42578125" style="1" customWidth="1"/>
    <col min="170" max="170" width="8" style="1" customWidth="1"/>
    <col min="171" max="171" width="7.85546875" style="1" customWidth="1"/>
    <col min="172" max="172" width="7.7109375" style="1" customWidth="1"/>
    <col min="173" max="173" width="8" style="1" customWidth="1"/>
    <col min="174" max="174" width="7.85546875" style="1" customWidth="1"/>
    <col min="175" max="175" width="7.7109375" style="1" customWidth="1"/>
    <col min="176" max="176" width="8" style="1" customWidth="1"/>
    <col min="177" max="177" width="7.7109375" style="1" customWidth="1"/>
    <col min="178" max="178" width="7.85546875" style="1" customWidth="1"/>
    <col min="179" max="180" width="7.7109375" style="1" customWidth="1"/>
    <col min="181" max="182" width="7.85546875" style="1" customWidth="1"/>
    <col min="183" max="183" width="8.140625" style="1" customWidth="1"/>
    <col min="184" max="184" width="8.7109375" style="1" customWidth="1"/>
    <col min="185" max="185" width="6.85546875" style="1" customWidth="1"/>
    <col min="186" max="186" width="7.85546875" style="1" customWidth="1"/>
    <col min="187" max="188" width="8" style="1" customWidth="1"/>
    <col min="189" max="189" width="7.28515625" style="1" customWidth="1"/>
    <col min="190" max="190" width="7.7109375" style="1" customWidth="1"/>
    <col min="191" max="191" width="8.140625" style="1" customWidth="1"/>
    <col min="192" max="192" width="8" style="1" customWidth="1"/>
    <col min="193" max="193" width="7.85546875" style="1" customWidth="1"/>
    <col min="194" max="194" width="6.5703125" style="1" customWidth="1"/>
    <col min="195" max="195" width="7.42578125" style="1" customWidth="1"/>
    <col min="196" max="196" width="7.7109375" style="1" customWidth="1"/>
    <col min="197" max="199" width="7.85546875" style="1" customWidth="1"/>
    <col min="200" max="200" width="6.85546875" style="1" customWidth="1"/>
    <col min="201" max="201" width="7.7109375" style="1" customWidth="1"/>
    <col min="202" max="202" width="7.85546875" style="1" customWidth="1"/>
    <col min="203" max="204" width="8.28515625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8.140625" style="1" customWidth="1"/>
    <col min="211" max="211" width="8" style="1" customWidth="1"/>
    <col min="212" max="212" width="7.7109375" style="1" customWidth="1"/>
    <col min="213" max="213" width="8.5703125" style="1" customWidth="1"/>
    <col min="214" max="214" width="7" style="1" customWidth="1"/>
    <col min="215" max="215" width="7.42578125" style="1" customWidth="1"/>
    <col min="216" max="216" width="8.140625" style="1" customWidth="1"/>
    <col min="217" max="218" width="7.7109375" style="1" customWidth="1"/>
    <col min="219" max="219" width="7" style="1" customWidth="1"/>
    <col min="220" max="220" width="7.85546875" style="1" customWidth="1"/>
    <col min="221" max="221" width="8.42578125" style="1" customWidth="1"/>
    <col min="222" max="222" width="8" style="1" customWidth="1"/>
    <col min="223" max="223" width="8.140625" style="1" customWidth="1"/>
    <col min="224" max="224" width="8" style="1" customWidth="1"/>
    <col min="225" max="225" width="7.85546875" style="1" customWidth="1"/>
    <col min="226" max="226" width="7.7109375" style="1" customWidth="1"/>
    <col min="227" max="227" width="8" style="1" customWidth="1"/>
    <col min="228" max="228" width="7.85546875" style="1" customWidth="1"/>
    <col min="229" max="229" width="8.28515625" style="1" customWidth="1"/>
    <col min="230" max="230" width="7.28515625" style="1" customWidth="1"/>
    <col min="231" max="231" width="7.85546875" style="1" customWidth="1"/>
    <col min="232" max="232" width="8" style="1" customWidth="1"/>
    <col min="233" max="234" width="8.140625" style="1" customWidth="1"/>
    <col min="235" max="235" width="7.85546875" style="1" customWidth="1"/>
    <col min="236" max="236" width="8.140625" style="1" customWidth="1"/>
    <col min="237" max="237" width="7.85546875" style="1" customWidth="1"/>
    <col min="238" max="238" width="8.140625" style="1" customWidth="1"/>
    <col min="239" max="239" width="8" style="1" customWidth="1"/>
    <col min="240" max="240" width="8.7109375" style="1" customWidth="1"/>
    <col min="241" max="16384" width="3.5703125" style="1"/>
  </cols>
  <sheetData>
    <row r="1" spans="1:240" hidden="1"/>
    <row r="2" spans="1:240" ht="16.5" hidden="1" customHeight="1">
      <c r="B2" s="2" t="s">
        <v>0</v>
      </c>
      <c r="F2" s="2"/>
      <c r="G2" s="2"/>
      <c r="H2" s="2"/>
      <c r="V2" s="2"/>
      <c r="W2" s="2"/>
      <c r="X2" s="2"/>
      <c r="Y2" s="2"/>
      <c r="Z2" s="2"/>
      <c r="AA2" s="2"/>
      <c r="AB2" s="2"/>
      <c r="AC2" s="2"/>
      <c r="AD2" s="2"/>
      <c r="AF2" s="2"/>
      <c r="AH2" s="2"/>
    </row>
    <row r="3" spans="1:240" ht="16.5" hidden="1" customHeight="1">
      <c r="B3" s="2" t="s">
        <v>1</v>
      </c>
      <c r="F3" s="2"/>
      <c r="G3" s="2"/>
      <c r="H3" s="2"/>
      <c r="V3" s="2"/>
      <c r="W3" s="2"/>
      <c r="X3" s="2"/>
      <c r="Y3" s="2"/>
      <c r="Z3" s="2"/>
      <c r="AA3" s="2"/>
      <c r="AB3" s="2"/>
      <c r="AC3" s="2"/>
      <c r="AD3" s="2"/>
      <c r="AF3" s="2"/>
      <c r="AH3" s="2"/>
    </row>
    <row r="4" spans="1:240" ht="16.5" hidden="1" customHeight="1">
      <c r="B4" s="2" t="s">
        <v>2</v>
      </c>
      <c r="F4" s="2"/>
      <c r="G4" s="2"/>
      <c r="H4" s="2"/>
      <c r="V4" s="2"/>
      <c r="W4" s="2"/>
      <c r="X4" s="2"/>
      <c r="Y4" s="2"/>
      <c r="Z4" s="2"/>
      <c r="AA4" s="2"/>
      <c r="AB4" s="2"/>
      <c r="AC4" s="2"/>
      <c r="AD4" s="2"/>
      <c r="AF4" s="2"/>
    </row>
    <row r="5" spans="1:240" ht="16.5" hidden="1" customHeight="1">
      <c r="B5" s="2"/>
      <c r="E5" s="3"/>
      <c r="F5" s="2"/>
      <c r="G5" s="2"/>
      <c r="H5" s="2"/>
      <c r="V5" s="2"/>
      <c r="W5" s="2"/>
      <c r="X5" s="2"/>
      <c r="Y5" s="2"/>
      <c r="Z5" s="2"/>
      <c r="AA5" s="2"/>
      <c r="AB5" s="2"/>
      <c r="AC5" s="2"/>
      <c r="AD5" s="2"/>
      <c r="AF5" s="2"/>
    </row>
    <row r="6" spans="1:240" ht="18" hidden="1" customHeight="1">
      <c r="F6" s="2"/>
      <c r="G6" s="2"/>
      <c r="H6" s="2"/>
      <c r="V6" s="2"/>
      <c r="W6" s="2"/>
      <c r="X6" s="2"/>
      <c r="Y6" s="2"/>
      <c r="Z6" s="2"/>
      <c r="AA6" s="2"/>
      <c r="AB6" s="2"/>
      <c r="AC6" s="2"/>
      <c r="AD6" s="2"/>
      <c r="AF6" s="2"/>
    </row>
    <row r="7" spans="1:240" ht="24.75" customHeight="1">
      <c r="A7" s="4"/>
      <c r="B7" s="73" t="s">
        <v>354</v>
      </c>
      <c r="C7" s="5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</row>
    <row r="8" spans="1:240" ht="18" customHeight="1">
      <c r="A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8" t="s">
        <v>3</v>
      </c>
      <c r="AK8" s="9"/>
      <c r="AL8" s="7"/>
    </row>
    <row r="9" spans="1:240" ht="35.25" customHeight="1">
      <c r="A9" s="98" t="s">
        <v>4</v>
      </c>
      <c r="B9" s="99" t="s">
        <v>5</v>
      </c>
      <c r="C9" s="99" t="s">
        <v>6</v>
      </c>
      <c r="D9" s="100" t="s">
        <v>7</v>
      </c>
      <c r="E9" s="100"/>
      <c r="F9" s="100"/>
      <c r="G9" s="107" t="s">
        <v>8</v>
      </c>
      <c r="H9" s="107" t="s">
        <v>121</v>
      </c>
      <c r="I9" s="107" t="s">
        <v>122</v>
      </c>
      <c r="J9" s="107" t="s">
        <v>123</v>
      </c>
      <c r="K9" s="108" t="s">
        <v>124</v>
      </c>
      <c r="L9" s="108" t="s">
        <v>125</v>
      </c>
      <c r="M9" s="108" t="s">
        <v>126</v>
      </c>
      <c r="N9" s="107" t="s">
        <v>9</v>
      </c>
      <c r="O9" s="107" t="s">
        <v>127</v>
      </c>
      <c r="P9" s="107" t="s">
        <v>128</v>
      </c>
      <c r="Q9" s="107" t="s">
        <v>129</v>
      </c>
      <c r="R9" s="107" t="s">
        <v>130</v>
      </c>
      <c r="S9" s="107" t="s">
        <v>131</v>
      </c>
      <c r="T9" s="107" t="s">
        <v>132</v>
      </c>
      <c r="U9" s="107" t="s">
        <v>133</v>
      </c>
      <c r="V9" s="107" t="s">
        <v>134</v>
      </c>
      <c r="W9" s="107" t="s">
        <v>135</v>
      </c>
      <c r="X9" s="107" t="s">
        <v>136</v>
      </c>
      <c r="Y9" s="107" t="s">
        <v>137</v>
      </c>
      <c r="Z9" s="107" t="s">
        <v>138</v>
      </c>
      <c r="AA9" s="107" t="s">
        <v>139</v>
      </c>
      <c r="AB9" s="107" t="s">
        <v>140</v>
      </c>
      <c r="AC9" s="107" t="s">
        <v>141</v>
      </c>
      <c r="AD9" s="107" t="s">
        <v>142</v>
      </c>
      <c r="AE9" s="107" t="s">
        <v>143</v>
      </c>
      <c r="AF9" s="107" t="s">
        <v>144</v>
      </c>
      <c r="AG9" s="107" t="s">
        <v>145</v>
      </c>
      <c r="AH9" s="107" t="s">
        <v>146</v>
      </c>
      <c r="AI9" s="107" t="s">
        <v>147</v>
      </c>
      <c r="AJ9" s="107" t="s">
        <v>148</v>
      </c>
      <c r="AK9" s="107" t="s">
        <v>149</v>
      </c>
      <c r="AL9" s="107" t="s">
        <v>150</v>
      </c>
      <c r="AM9" s="107" t="s">
        <v>151</v>
      </c>
      <c r="AN9" s="107" t="s">
        <v>152</v>
      </c>
      <c r="AO9" s="107" t="s">
        <v>153</v>
      </c>
      <c r="AP9" s="107" t="s">
        <v>154</v>
      </c>
      <c r="AQ9" s="107" t="s">
        <v>155</v>
      </c>
      <c r="AR9" s="107" t="s">
        <v>156</v>
      </c>
      <c r="AS9" s="107" t="s">
        <v>157</v>
      </c>
      <c r="AT9" s="107" t="s">
        <v>158</v>
      </c>
      <c r="AU9" s="107" t="s">
        <v>159</v>
      </c>
      <c r="AV9" s="107" t="s">
        <v>160</v>
      </c>
      <c r="AW9" s="107" t="s">
        <v>161</v>
      </c>
      <c r="AX9" s="107" t="s">
        <v>162</v>
      </c>
      <c r="AY9" s="107" t="s">
        <v>163</v>
      </c>
      <c r="AZ9" s="107" t="s">
        <v>164</v>
      </c>
      <c r="BA9" s="107" t="s">
        <v>165</v>
      </c>
      <c r="BB9" s="107" t="s">
        <v>166</v>
      </c>
      <c r="BC9" s="107" t="s">
        <v>167</v>
      </c>
      <c r="BD9" s="107" t="s">
        <v>168</v>
      </c>
      <c r="BE9" s="107" t="s">
        <v>169</v>
      </c>
      <c r="BF9" s="107" t="s">
        <v>170</v>
      </c>
      <c r="BG9" s="107" t="s">
        <v>171</v>
      </c>
      <c r="BH9" s="107" t="s">
        <v>172</v>
      </c>
      <c r="BI9" s="107" t="s">
        <v>173</v>
      </c>
      <c r="BJ9" s="107" t="s">
        <v>174</v>
      </c>
      <c r="BK9" s="107" t="s">
        <v>175</v>
      </c>
      <c r="BL9" s="107" t="s">
        <v>176</v>
      </c>
      <c r="BM9" s="107" t="s">
        <v>177</v>
      </c>
      <c r="BN9" s="107" t="s">
        <v>178</v>
      </c>
      <c r="BO9" s="107" t="s">
        <v>179</v>
      </c>
      <c r="BP9" s="107" t="s">
        <v>180</v>
      </c>
      <c r="BQ9" s="107" t="s">
        <v>181</v>
      </c>
      <c r="BR9" s="107" t="s">
        <v>182</v>
      </c>
      <c r="BS9" s="107" t="s">
        <v>183</v>
      </c>
      <c r="BT9" s="107" t="s">
        <v>184</v>
      </c>
      <c r="BU9" s="107" t="s">
        <v>185</v>
      </c>
      <c r="BV9" s="107" t="s">
        <v>186</v>
      </c>
      <c r="BW9" s="107" t="s">
        <v>187</v>
      </c>
      <c r="BX9" s="107" t="s">
        <v>188</v>
      </c>
      <c r="BY9" s="107" t="s">
        <v>189</v>
      </c>
      <c r="BZ9" s="107" t="s">
        <v>190</v>
      </c>
      <c r="CA9" s="107" t="s">
        <v>191</v>
      </c>
      <c r="CB9" s="107" t="s">
        <v>192</v>
      </c>
      <c r="CC9" s="107" t="s">
        <v>193</v>
      </c>
      <c r="CD9" s="107" t="s">
        <v>194</v>
      </c>
      <c r="CE9" s="107" t="s">
        <v>195</v>
      </c>
      <c r="CF9" s="107" t="s">
        <v>196</v>
      </c>
      <c r="CG9" s="107" t="s">
        <v>197</v>
      </c>
      <c r="CH9" s="107" t="s">
        <v>198</v>
      </c>
      <c r="CI9" s="107" t="s">
        <v>199</v>
      </c>
      <c r="CJ9" s="107" t="s">
        <v>200</v>
      </c>
      <c r="CK9" s="107" t="s">
        <v>201</v>
      </c>
      <c r="CL9" s="107" t="s">
        <v>202</v>
      </c>
      <c r="CM9" s="107" t="s">
        <v>203</v>
      </c>
      <c r="CN9" s="107" t="s">
        <v>204</v>
      </c>
      <c r="CO9" s="107" t="s">
        <v>205</v>
      </c>
      <c r="CP9" s="107" t="s">
        <v>206</v>
      </c>
      <c r="CQ9" s="107" t="s">
        <v>207</v>
      </c>
      <c r="CR9" s="107" t="s">
        <v>208</v>
      </c>
      <c r="CS9" s="107" t="s">
        <v>209</v>
      </c>
      <c r="CT9" s="107" t="s">
        <v>210</v>
      </c>
      <c r="CU9" s="107" t="s">
        <v>211</v>
      </c>
      <c r="CV9" s="107" t="s">
        <v>212</v>
      </c>
      <c r="CW9" s="107" t="s">
        <v>213</v>
      </c>
      <c r="CX9" s="107" t="s">
        <v>214</v>
      </c>
      <c r="CY9" s="107" t="s">
        <v>215</v>
      </c>
      <c r="CZ9" s="107" t="s">
        <v>216</v>
      </c>
      <c r="DA9" s="107" t="s">
        <v>217</v>
      </c>
      <c r="DB9" s="107" t="s">
        <v>218</v>
      </c>
      <c r="DC9" s="107" t="s">
        <v>219</v>
      </c>
      <c r="DD9" s="107" t="s">
        <v>220</v>
      </c>
      <c r="DE9" s="107" t="s">
        <v>221</v>
      </c>
      <c r="DF9" s="107" t="s">
        <v>222</v>
      </c>
      <c r="DG9" s="107" t="s">
        <v>223</v>
      </c>
      <c r="DH9" s="107" t="s">
        <v>224</v>
      </c>
      <c r="DI9" s="107" t="s">
        <v>225</v>
      </c>
      <c r="DJ9" s="107" t="s">
        <v>226</v>
      </c>
      <c r="DK9" s="107" t="s">
        <v>227</v>
      </c>
      <c r="DL9" s="107" t="s">
        <v>228</v>
      </c>
      <c r="DM9" s="107" t="s">
        <v>229</v>
      </c>
      <c r="DN9" s="107" t="s">
        <v>230</v>
      </c>
      <c r="DO9" s="107" t="s">
        <v>231</v>
      </c>
      <c r="DP9" s="107" t="s">
        <v>232</v>
      </c>
      <c r="DQ9" s="107" t="s">
        <v>233</v>
      </c>
      <c r="DR9" s="107" t="s">
        <v>234</v>
      </c>
      <c r="DS9" s="107" t="s">
        <v>235</v>
      </c>
      <c r="DT9" s="107" t="s">
        <v>236</v>
      </c>
      <c r="DU9" s="107" t="s">
        <v>237</v>
      </c>
      <c r="DV9" s="107" t="s">
        <v>238</v>
      </c>
      <c r="DW9" s="107" t="s">
        <v>239</v>
      </c>
      <c r="DX9" s="107" t="s">
        <v>240</v>
      </c>
      <c r="DY9" s="107" t="s">
        <v>241</v>
      </c>
      <c r="DZ9" s="107" t="s">
        <v>242</v>
      </c>
      <c r="EA9" s="107" t="s">
        <v>244</v>
      </c>
      <c r="EB9" s="107" t="s">
        <v>243</v>
      </c>
      <c r="EC9" s="107" t="s">
        <v>245</v>
      </c>
      <c r="ED9" s="107" t="s">
        <v>246</v>
      </c>
      <c r="EE9" s="107" t="s">
        <v>247</v>
      </c>
      <c r="EF9" s="107" t="s">
        <v>248</v>
      </c>
      <c r="EG9" s="107" t="s">
        <v>249</v>
      </c>
      <c r="EH9" s="107" t="s">
        <v>250</v>
      </c>
      <c r="EI9" s="107" t="s">
        <v>251</v>
      </c>
      <c r="EJ9" s="107" t="s">
        <v>252</v>
      </c>
      <c r="EK9" s="107" t="s">
        <v>253</v>
      </c>
      <c r="EL9" s="107" t="s">
        <v>254</v>
      </c>
      <c r="EM9" s="107" t="s">
        <v>255</v>
      </c>
      <c r="EN9" s="107" t="s">
        <v>256</v>
      </c>
      <c r="EO9" s="107" t="s">
        <v>257</v>
      </c>
      <c r="EP9" s="107" t="s">
        <v>258</v>
      </c>
      <c r="EQ9" s="107" t="s">
        <v>259</v>
      </c>
      <c r="ER9" s="107" t="s">
        <v>260</v>
      </c>
      <c r="ES9" s="107" t="s">
        <v>261</v>
      </c>
      <c r="ET9" s="107" t="s">
        <v>10</v>
      </c>
      <c r="EU9" s="107" t="s">
        <v>262</v>
      </c>
      <c r="EV9" s="107" t="s">
        <v>263</v>
      </c>
      <c r="EW9" s="107" t="s">
        <v>264</v>
      </c>
      <c r="EX9" s="107" t="s">
        <v>265</v>
      </c>
      <c r="EY9" s="107" t="s">
        <v>266</v>
      </c>
      <c r="EZ9" s="107" t="s">
        <v>267</v>
      </c>
      <c r="FA9" s="107" t="s">
        <v>268</v>
      </c>
      <c r="FB9" s="107" t="s">
        <v>269</v>
      </c>
      <c r="FC9" s="107" t="s">
        <v>270</v>
      </c>
      <c r="FD9" s="107" t="s">
        <v>271</v>
      </c>
      <c r="FE9" s="107" t="s">
        <v>272</v>
      </c>
      <c r="FF9" s="107" t="s">
        <v>273</v>
      </c>
      <c r="FG9" s="107" t="s">
        <v>274</v>
      </c>
      <c r="FH9" s="107" t="s">
        <v>275</v>
      </c>
      <c r="FI9" s="107" t="s">
        <v>276</v>
      </c>
      <c r="FJ9" s="107" t="s">
        <v>277</v>
      </c>
      <c r="FK9" s="107" t="s">
        <v>278</v>
      </c>
      <c r="FL9" s="107" t="s">
        <v>279</v>
      </c>
      <c r="FM9" s="107" t="s">
        <v>280</v>
      </c>
      <c r="FN9" s="107" t="s">
        <v>281</v>
      </c>
      <c r="FO9" s="107" t="s">
        <v>282</v>
      </c>
      <c r="FP9" s="107" t="s">
        <v>283</v>
      </c>
      <c r="FQ9" s="107" t="s">
        <v>284</v>
      </c>
      <c r="FR9" s="107" t="s">
        <v>285</v>
      </c>
      <c r="FS9" s="107" t="s">
        <v>286</v>
      </c>
      <c r="FT9" s="107" t="s">
        <v>287</v>
      </c>
      <c r="FU9" s="107" t="s">
        <v>288</v>
      </c>
      <c r="FV9" s="107" t="s">
        <v>289</v>
      </c>
      <c r="FW9" s="107" t="s">
        <v>290</v>
      </c>
      <c r="FX9" s="107" t="s">
        <v>291</v>
      </c>
      <c r="FY9" s="107" t="s">
        <v>292</v>
      </c>
      <c r="FZ9" s="107" t="s">
        <v>293</v>
      </c>
      <c r="GA9" s="107" t="s">
        <v>294</v>
      </c>
      <c r="GB9" s="107" t="s">
        <v>295</v>
      </c>
      <c r="GC9" s="107" t="s">
        <v>296</v>
      </c>
      <c r="GD9" s="107" t="s">
        <v>297</v>
      </c>
      <c r="GE9" s="107" t="s">
        <v>298</v>
      </c>
      <c r="GF9" s="107" t="s">
        <v>299</v>
      </c>
      <c r="GG9" s="107" t="s">
        <v>300</v>
      </c>
      <c r="GH9" s="107" t="s">
        <v>301</v>
      </c>
      <c r="GI9" s="107" t="s">
        <v>302</v>
      </c>
      <c r="GJ9" s="107" t="s">
        <v>303</v>
      </c>
      <c r="GK9" s="107" t="s">
        <v>304</v>
      </c>
      <c r="GL9" s="107" t="s">
        <v>305</v>
      </c>
      <c r="GM9" s="107" t="s">
        <v>306</v>
      </c>
      <c r="GN9" s="107" t="s">
        <v>307</v>
      </c>
      <c r="GO9" s="107" t="s">
        <v>308</v>
      </c>
      <c r="GP9" s="107" t="s">
        <v>309</v>
      </c>
      <c r="GQ9" s="107" t="s">
        <v>310</v>
      </c>
      <c r="GR9" s="107" t="s">
        <v>311</v>
      </c>
      <c r="GS9" s="107" t="s">
        <v>312</v>
      </c>
      <c r="GT9" s="107" t="s">
        <v>313</v>
      </c>
      <c r="GU9" s="107" t="s">
        <v>314</v>
      </c>
      <c r="GV9" s="107" t="s">
        <v>315</v>
      </c>
      <c r="GW9" s="107" t="s">
        <v>316</v>
      </c>
      <c r="GX9" s="107" t="s">
        <v>317</v>
      </c>
      <c r="GY9" s="107" t="s">
        <v>318</v>
      </c>
      <c r="GZ9" s="107" t="s">
        <v>319</v>
      </c>
      <c r="HA9" s="107" t="s">
        <v>320</v>
      </c>
      <c r="HB9" s="107" t="s">
        <v>321</v>
      </c>
      <c r="HC9" s="107" t="s">
        <v>322</v>
      </c>
      <c r="HD9" s="107" t="s">
        <v>323</v>
      </c>
      <c r="HE9" s="107" t="s">
        <v>324</v>
      </c>
      <c r="HF9" s="107" t="s">
        <v>325</v>
      </c>
      <c r="HG9" s="107" t="s">
        <v>326</v>
      </c>
      <c r="HH9" s="107" t="s">
        <v>327</v>
      </c>
      <c r="HI9" s="107" t="s">
        <v>328</v>
      </c>
      <c r="HJ9" s="107" t="s">
        <v>329</v>
      </c>
      <c r="HK9" s="107" t="s">
        <v>330</v>
      </c>
      <c r="HL9" s="107" t="s">
        <v>331</v>
      </c>
      <c r="HM9" s="107" t="s">
        <v>332</v>
      </c>
      <c r="HN9" s="107" t="s">
        <v>333</v>
      </c>
      <c r="HO9" s="107" t="s">
        <v>334</v>
      </c>
      <c r="HP9" s="107" t="s">
        <v>335</v>
      </c>
      <c r="HQ9" s="107" t="s">
        <v>336</v>
      </c>
      <c r="HR9" s="107" t="s">
        <v>337</v>
      </c>
      <c r="HS9" s="107" t="s">
        <v>338</v>
      </c>
      <c r="HT9" s="107" t="s">
        <v>339</v>
      </c>
      <c r="HU9" s="107" t="s">
        <v>340</v>
      </c>
      <c r="HV9" s="107" t="s">
        <v>341</v>
      </c>
      <c r="HW9" s="107" t="s">
        <v>342</v>
      </c>
      <c r="HX9" s="107" t="s">
        <v>343</v>
      </c>
      <c r="HY9" s="107" t="s">
        <v>344</v>
      </c>
      <c r="HZ9" s="107" t="s">
        <v>345</v>
      </c>
      <c r="IA9" s="107" t="s">
        <v>346</v>
      </c>
      <c r="IB9" s="107" t="s">
        <v>347</v>
      </c>
      <c r="IC9" s="107" t="s">
        <v>348</v>
      </c>
      <c r="ID9" s="107" t="s">
        <v>349</v>
      </c>
      <c r="IE9" s="107" t="s">
        <v>350</v>
      </c>
      <c r="IF9" s="107" t="s">
        <v>351</v>
      </c>
    </row>
    <row r="10" spans="1:240" ht="56.25" customHeight="1">
      <c r="A10" s="98"/>
      <c r="B10" s="99"/>
      <c r="C10" s="99"/>
      <c r="D10" s="100" t="s">
        <v>11</v>
      </c>
      <c r="E10" s="100"/>
      <c r="F10" s="100"/>
      <c r="G10" s="108"/>
      <c r="H10" s="108"/>
      <c r="I10" s="108"/>
      <c r="J10" s="108"/>
      <c r="K10" s="108"/>
      <c r="L10" s="108"/>
      <c r="M10" s="108"/>
      <c r="N10" s="107"/>
      <c r="O10" s="107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9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</row>
    <row r="11" spans="1:240" ht="94.5" customHeight="1">
      <c r="A11" s="98"/>
      <c r="B11" s="99"/>
      <c r="C11" s="99"/>
      <c r="D11" s="36" t="s">
        <v>12</v>
      </c>
      <c r="E11" s="10" t="s">
        <v>13</v>
      </c>
      <c r="F11" s="10" t="s">
        <v>14</v>
      </c>
      <c r="G11" s="108"/>
      <c r="H11" s="108"/>
      <c r="I11" s="108"/>
      <c r="J11" s="108"/>
      <c r="K11" s="108"/>
      <c r="L11" s="108"/>
      <c r="M11" s="108"/>
      <c r="N11" s="107"/>
      <c r="O11" s="107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9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</row>
    <row r="12" spans="1:240" s="2" customFormat="1" ht="15" customHeight="1">
      <c r="A12" s="11" t="s">
        <v>15</v>
      </c>
      <c r="B12" s="12" t="s">
        <v>16</v>
      </c>
      <c r="C12" s="13" t="s">
        <v>17</v>
      </c>
      <c r="D12" s="14">
        <f>E12+F12</f>
        <v>7027.4679999999989</v>
      </c>
      <c r="E12" s="14">
        <f>E15+E22+E33+E35+E38+E40+E42+E44+E46+E48+E50+E52+E54+E56+E58+E60+E62+E64+E66+E68+E70</f>
        <v>1688.489</v>
      </c>
      <c r="F12" s="14">
        <f>F15+F22+F33+F35+F38+F42+F44+F48+F56</f>
        <v>5338.9789999999994</v>
      </c>
      <c r="G12" s="14">
        <f>март!G7+февраль!G6+январь!G7</f>
        <v>10.297000000000001</v>
      </c>
      <c r="H12" s="14">
        <f>март!H7+февраль!H6+январь!H7</f>
        <v>1.3160000000000001</v>
      </c>
      <c r="I12" s="14">
        <f>март!I7+февраль!I6+январь!I7</f>
        <v>2.867</v>
      </c>
      <c r="J12" s="14">
        <f>март!J7+февраль!J6+январь!J7</f>
        <v>0</v>
      </c>
      <c r="K12" s="14">
        <f>март!K7+февраль!K6+январь!K7</f>
        <v>3.234</v>
      </c>
      <c r="L12" s="14">
        <f>март!L7+февраль!L6+январь!L7</f>
        <v>0</v>
      </c>
      <c r="M12" s="14">
        <f>март!M7+февраль!M6+январь!M7</f>
        <v>0</v>
      </c>
      <c r="N12" s="14">
        <f>март!N7+февраль!N6+январь!N7</f>
        <v>95.498999999999995</v>
      </c>
      <c r="O12" s="14">
        <f>март!O7+февраль!O6+январь!O7</f>
        <v>0</v>
      </c>
      <c r="P12" s="14">
        <f>март!P7+февраль!P6+январь!P7</f>
        <v>0</v>
      </c>
      <c r="Q12" s="14">
        <f>март!Q7+февраль!Q6+январь!Q7</f>
        <v>0</v>
      </c>
      <c r="R12" s="14">
        <f>март!R7+февраль!R6+январь!R7</f>
        <v>0</v>
      </c>
      <c r="S12" s="14">
        <f>март!S7+февраль!S6+январь!S7</f>
        <v>148.929</v>
      </c>
      <c r="T12" s="14">
        <f>март!T7+февраль!T6+январь!T7</f>
        <v>3.74</v>
      </c>
      <c r="U12" s="14">
        <f>март!U7+февраль!U6+январь!U7</f>
        <v>105.348</v>
      </c>
      <c r="V12" s="14">
        <f>март!V7+февраль!V6+январь!V7</f>
        <v>5.0999999999999996</v>
      </c>
      <c r="W12" s="14">
        <f>март!W7+февраль!W6+январь!W7</f>
        <v>0</v>
      </c>
      <c r="X12" s="14">
        <f>март!X7+февраль!X6+январь!X7</f>
        <v>97.542000000000002</v>
      </c>
      <c r="Y12" s="14">
        <f>март!Y7+февраль!Y6+январь!Y7</f>
        <v>3.504</v>
      </c>
      <c r="Z12" s="14">
        <f>март!Z7+февраль!Z6+январь!Z7</f>
        <v>0</v>
      </c>
      <c r="AA12" s="14">
        <f>март!AA7+февраль!AA6+январь!AA7</f>
        <v>0</v>
      </c>
      <c r="AB12" s="14">
        <f>март!AB7+февраль!AB6+январь!AB7</f>
        <v>4.1900000000000004</v>
      </c>
      <c r="AC12" s="14">
        <f>март!AC7+февраль!AC6+январь!AC7</f>
        <v>4.1900000000000004</v>
      </c>
      <c r="AD12" s="14">
        <f>март!AD7+февраль!AD6+январь!AD7</f>
        <v>122.06799999999998</v>
      </c>
      <c r="AE12" s="14">
        <f>март!AE7+февраль!AE6+январь!AE7</f>
        <v>0</v>
      </c>
      <c r="AF12" s="14">
        <f>март!AF7+февраль!AF6+январь!AF7</f>
        <v>0</v>
      </c>
      <c r="AG12" s="14">
        <f>март!AG7+февраль!AG6+январь!AG7</f>
        <v>4.4160000000000004</v>
      </c>
      <c r="AH12" s="14">
        <f>март!AH7+февраль!AH6+январь!AH7</f>
        <v>0</v>
      </c>
      <c r="AI12" s="14">
        <f>март!AI7+февраль!AI6+январь!AI7</f>
        <v>0.29899999999999999</v>
      </c>
      <c r="AJ12" s="14">
        <f>март!AJ7+февраль!AJ6+январь!AJ7</f>
        <v>0</v>
      </c>
      <c r="AK12" s="14">
        <f>март!AK7+февраль!AK6+январь!AK7</f>
        <v>176.95699999999999</v>
      </c>
      <c r="AL12" s="14">
        <f>март!AL7+февраль!AL6+январь!AL7</f>
        <v>569.01099999999997</v>
      </c>
      <c r="AM12" s="14">
        <f>март!AM7+февраль!AM6+январь!AM7</f>
        <v>0.41899999999999998</v>
      </c>
      <c r="AN12" s="14">
        <f>март!AN7+февраль!AN6+январь!AN7</f>
        <v>0</v>
      </c>
      <c r="AO12" s="14">
        <f>март!AO7+февраль!AO6+январь!AO7</f>
        <v>1.3360000000000001</v>
      </c>
      <c r="AP12" s="14">
        <f>март!AP7+февраль!AP6+январь!AP7</f>
        <v>0</v>
      </c>
      <c r="AQ12" s="14">
        <f>март!AQ7+февраль!AQ6+январь!AQ7</f>
        <v>0</v>
      </c>
      <c r="AR12" s="14">
        <f>март!AR7+февраль!AR6+январь!AR7</f>
        <v>1.0409999999999999</v>
      </c>
      <c r="AS12" s="14">
        <f>март!AS7+февраль!AS6+январь!AS7</f>
        <v>0</v>
      </c>
      <c r="AT12" s="14">
        <f>март!AT7+февраль!AT6+январь!AT7</f>
        <v>2.6859999999999999</v>
      </c>
      <c r="AU12" s="14">
        <f>март!AU7+февраль!AU6+январь!AU7</f>
        <v>1.3340000000000001</v>
      </c>
      <c r="AV12" s="14">
        <f>март!AV7+февраль!AV6+январь!AV7</f>
        <v>0</v>
      </c>
      <c r="AW12" s="14">
        <f>март!AW7+февраль!AW6+январь!AW7</f>
        <v>1.198</v>
      </c>
      <c r="AX12" s="14">
        <f>март!AX7+февраль!AX6+январь!AX7</f>
        <v>15.263999999999999</v>
      </c>
      <c r="AY12" s="14">
        <f>март!AY7+февраль!AY6+январь!AY7</f>
        <v>0</v>
      </c>
      <c r="AZ12" s="14">
        <f>март!AZ7+февраль!AZ6+январь!AZ7</f>
        <v>0</v>
      </c>
      <c r="BA12" s="14">
        <f>март!BA7+февраль!BA6+январь!BA7</f>
        <v>192.76599999999999</v>
      </c>
      <c r="BB12" s="14">
        <f>март!BB7+февраль!BB6+январь!BB7</f>
        <v>6.7230000000000008</v>
      </c>
      <c r="BC12" s="14">
        <f>март!BC7+февраль!BC6+январь!BC7</f>
        <v>0</v>
      </c>
      <c r="BD12" s="14">
        <f>март!BD7+февраль!BD6+январь!BD7</f>
        <v>8.9139999999999997</v>
      </c>
      <c r="BE12" s="14">
        <f>март!BE7+февраль!BE6+январь!BE7</f>
        <v>0.41899999999999998</v>
      </c>
      <c r="BF12" s="14">
        <f>март!BF7+февраль!BF6+январь!BF7</f>
        <v>2.3740000000000001</v>
      </c>
      <c r="BG12" s="14">
        <f>март!BG7+февраль!BG6+январь!BG7</f>
        <v>211.40600000000001</v>
      </c>
      <c r="BH12" s="14">
        <f>март!BH7+февраль!BH6+январь!BH7</f>
        <v>198.893</v>
      </c>
      <c r="BI12" s="14">
        <f>март!BI7+февраль!BI6+январь!BI7</f>
        <v>0</v>
      </c>
      <c r="BJ12" s="14">
        <f>март!BJ7+февраль!BJ6+январь!BJ7</f>
        <v>0</v>
      </c>
      <c r="BK12" s="14">
        <f>март!BK7+февраль!BK6+январь!BK7</f>
        <v>4.4670000000000005</v>
      </c>
      <c r="BL12" s="14">
        <f>март!BL7+февраль!BL6+январь!BL7</f>
        <v>17.956</v>
      </c>
      <c r="BM12" s="14">
        <f>март!BM7+февраль!BM6+январь!BM7</f>
        <v>5.0109999999999992</v>
      </c>
      <c r="BN12" s="14">
        <f>март!BN7+февраль!BN6+январь!BN7</f>
        <v>0</v>
      </c>
      <c r="BO12" s="14">
        <f>март!BO7+февраль!BO6+январь!BO7</f>
        <v>4.9689999999999994</v>
      </c>
      <c r="BP12" s="14">
        <f>март!BP7+февраль!BP6+январь!BP7</f>
        <v>0</v>
      </c>
      <c r="BQ12" s="14">
        <f>март!BQ7+февраль!BQ6+январь!BQ7</f>
        <v>146.678</v>
      </c>
      <c r="BR12" s="14">
        <f>март!BR7+февраль!BR6+январь!BR7</f>
        <v>0</v>
      </c>
      <c r="BS12" s="14">
        <f>март!BS7+февраль!BS6+январь!BS7</f>
        <v>0</v>
      </c>
      <c r="BT12" s="14">
        <f>март!BT7+февраль!BT6+январь!BT7</f>
        <v>20.219000000000001</v>
      </c>
      <c r="BU12" s="14">
        <f>март!BU7+февраль!BU6+январь!BU7</f>
        <v>69.861000000000004</v>
      </c>
      <c r="BV12" s="14">
        <f>март!BV7+февраль!BV6+январь!BV7</f>
        <v>0</v>
      </c>
      <c r="BW12" s="14">
        <f>март!BW7+февраль!BW6+январь!BW7</f>
        <v>0</v>
      </c>
      <c r="BX12" s="14">
        <f>март!BX7+февраль!BX6+январь!BX7</f>
        <v>0.95</v>
      </c>
      <c r="BY12" s="14">
        <f>март!BY7+февраль!BY6+январь!BY7</f>
        <v>143.39100000000002</v>
      </c>
      <c r="BZ12" s="14">
        <f>март!BZ7+февраль!BZ6+январь!BZ7</f>
        <v>0</v>
      </c>
      <c r="CA12" s="14">
        <f>март!CA7+февраль!CA6+январь!CA7</f>
        <v>0</v>
      </c>
      <c r="CB12" s="14">
        <f>март!CB7+февраль!CB6+январь!CB7</f>
        <v>0.29899999999999999</v>
      </c>
      <c r="CC12" s="14">
        <f>март!CC7+февраль!CC6+январь!CC7</f>
        <v>0</v>
      </c>
      <c r="CD12" s="14">
        <f>март!CD7+февраль!CD6+январь!CD7</f>
        <v>4.3549999999999995</v>
      </c>
      <c r="CE12" s="14">
        <f>март!CE7+февраль!CE6+январь!CE7</f>
        <v>0</v>
      </c>
      <c r="CF12" s="14">
        <f>март!CF7+февраль!CF6+январь!CF7</f>
        <v>0</v>
      </c>
      <c r="CG12" s="14">
        <f>март!CG7+февраль!CG6+январь!CG7</f>
        <v>14.186999999999999</v>
      </c>
      <c r="CH12" s="14">
        <f>март!CH7+февраль!CH6+январь!CH7</f>
        <v>0</v>
      </c>
      <c r="CI12" s="14">
        <f>март!CI7+февраль!CI6+январь!CI7</f>
        <v>0</v>
      </c>
      <c r="CJ12" s="14">
        <f>март!CJ7+февраль!CJ6+январь!CJ7</f>
        <v>0</v>
      </c>
      <c r="CK12" s="14">
        <f>март!CK7+февраль!CK6+январь!CK7</f>
        <v>0</v>
      </c>
      <c r="CL12" s="14">
        <f>март!CL7+февраль!CL6+январь!CL7</f>
        <v>0.65600000000000003</v>
      </c>
      <c r="CM12" s="14">
        <f>март!CM7+февраль!CM6+январь!CM7</f>
        <v>0</v>
      </c>
      <c r="CN12" s="14">
        <f>март!CN7+февраль!CN6+январь!CN7</f>
        <v>0</v>
      </c>
      <c r="CO12" s="14">
        <f>март!CO7+февраль!CO6+январь!CO7</f>
        <v>0.41899999999999998</v>
      </c>
      <c r="CP12" s="14">
        <f>март!CP7+февраль!CP6+январь!CP7</f>
        <v>1.4410000000000001</v>
      </c>
      <c r="CQ12" s="14">
        <f>март!CQ7+февраль!CQ6+январь!CQ7</f>
        <v>0</v>
      </c>
      <c r="CR12" s="14">
        <f>март!CR7+февраль!CR6+январь!CR7</f>
        <v>0</v>
      </c>
      <c r="CS12" s="14">
        <f>март!CS7+февраль!CS6+январь!CS7</f>
        <v>0</v>
      </c>
      <c r="CT12" s="14">
        <f>март!CT7+февраль!CT6+январь!CT7</f>
        <v>1.8320000000000001</v>
      </c>
      <c r="CU12" s="14">
        <f>март!CU7+февраль!CU6+январь!CU7</f>
        <v>0</v>
      </c>
      <c r="CV12" s="14">
        <f>март!CV7+февраль!CV6+январь!CV7</f>
        <v>0</v>
      </c>
      <c r="CW12" s="14">
        <f>март!CW7+февраль!CW6+январь!CW7</f>
        <v>1.325</v>
      </c>
      <c r="CX12" s="14">
        <f>март!CX7+февраль!CX6+январь!CX7</f>
        <v>0</v>
      </c>
      <c r="CY12" s="14">
        <f>март!CY7+февраль!CY6+январь!CY7</f>
        <v>2.8250000000000002</v>
      </c>
      <c r="CZ12" s="14">
        <f>март!CZ7+февраль!CZ6+январь!CZ7</f>
        <v>1.901</v>
      </c>
      <c r="DA12" s="14">
        <f>март!DA7+февраль!DA6+январь!DA7</f>
        <v>0</v>
      </c>
      <c r="DB12" s="14">
        <f>март!DB7+февраль!DB6+январь!DB7</f>
        <v>0</v>
      </c>
      <c r="DC12" s="14">
        <f>март!DC7+февраль!DC6+январь!DC7</f>
        <v>0</v>
      </c>
      <c r="DD12" s="14">
        <f>март!DD7+февраль!DD6+январь!DD7</f>
        <v>0</v>
      </c>
      <c r="DE12" s="14">
        <f>март!DE7+февраль!DE6+январь!DE7</f>
        <v>0</v>
      </c>
      <c r="DF12" s="14">
        <f>март!DF7+февраль!DF6+январь!DF7</f>
        <v>0</v>
      </c>
      <c r="DG12" s="14">
        <f>март!DG7+февраль!DG6+январь!DG7</f>
        <v>0</v>
      </c>
      <c r="DH12" s="14">
        <f>март!DH7+февраль!DH6+январь!DH7</f>
        <v>0</v>
      </c>
      <c r="DI12" s="14">
        <f>март!DI7+февраль!DI6+январь!DI7</f>
        <v>201.18300000000002</v>
      </c>
      <c r="DJ12" s="14">
        <f>март!DJ7+февраль!DJ6+январь!DJ7</f>
        <v>0</v>
      </c>
      <c r="DK12" s="14">
        <f>март!DK7+февраль!DK6+январь!DK7</f>
        <v>13.306000000000001</v>
      </c>
      <c r="DL12" s="14">
        <f>март!DL7+февраль!DL6+январь!DL7</f>
        <v>4.0759999999999996</v>
      </c>
      <c r="DM12" s="14">
        <f>март!DM7+февраль!DM6+январь!DM7</f>
        <v>3.5670000000000002</v>
      </c>
      <c r="DN12" s="14">
        <f>март!DN7+февраль!DN6+январь!DN7</f>
        <v>0</v>
      </c>
      <c r="DO12" s="14">
        <f>март!DO7+февраль!DO6+январь!DO7</f>
        <v>1.5289999999999999</v>
      </c>
      <c r="DP12" s="14">
        <f>март!DP7+февраль!DP6+январь!DP7</f>
        <v>1.6379999999999999</v>
      </c>
      <c r="DQ12" s="14">
        <f>март!DQ7+февраль!DQ6+январь!DQ7</f>
        <v>0</v>
      </c>
      <c r="DR12" s="14">
        <f>март!DR7+февраль!DR6+январь!DR7</f>
        <v>0</v>
      </c>
      <c r="DS12" s="14">
        <f>март!DS7+февраль!DS6+январь!DS7</f>
        <v>0</v>
      </c>
      <c r="DT12" s="14">
        <f>март!DT7+февраль!DT6+январь!DT7</f>
        <v>0</v>
      </c>
      <c r="DU12" s="14">
        <f>март!DU7+февраль!DU6+январь!DU7</f>
        <v>0</v>
      </c>
      <c r="DV12" s="14">
        <f>март!DV7+февраль!DV6+январь!DV7</f>
        <v>3.2440000000000002</v>
      </c>
      <c r="DW12" s="14">
        <f>март!DW7+февраль!DW6+январь!DW7</f>
        <v>0</v>
      </c>
      <c r="DX12" s="14">
        <f>март!DX7+февраль!DX6+январь!DX7</f>
        <v>205.55700000000002</v>
      </c>
      <c r="DY12" s="14">
        <f>март!DY7+февраль!DY6+январь!DY7</f>
        <v>170.27700000000002</v>
      </c>
      <c r="DZ12" s="14">
        <f>март!DZ7+февраль!DZ6+январь!DZ7</f>
        <v>126.96000000000001</v>
      </c>
      <c r="EA12" s="14">
        <f>март!EA7+февраль!EA6+январь!EA7</f>
        <v>50.783999999999999</v>
      </c>
      <c r="EB12" s="14">
        <f>март!EB7+февраль!EB6+январь!EB7</f>
        <v>474.089</v>
      </c>
      <c r="EC12" s="14">
        <f>март!EC7+февраль!EC6+январь!EC7</f>
        <v>0</v>
      </c>
      <c r="ED12" s="14">
        <f>март!ED7+февраль!ED6+январь!ED7</f>
        <v>0</v>
      </c>
      <c r="EE12" s="14">
        <f>март!EE7+февраль!EE6+январь!EE7</f>
        <v>0</v>
      </c>
      <c r="EF12" s="14">
        <f>март!EF7+февраль!EF6+январь!EF7</f>
        <v>0</v>
      </c>
      <c r="EG12" s="14">
        <f>март!EG7+февраль!EG6+январь!EG7</f>
        <v>0</v>
      </c>
      <c r="EH12" s="14">
        <f>март!EH7+февраль!EH6+январь!EH7</f>
        <v>6.6230000000000002</v>
      </c>
      <c r="EI12" s="14">
        <f>март!EI7+февраль!EI6+январь!EI7</f>
        <v>0</v>
      </c>
      <c r="EJ12" s="14">
        <f>март!EJ7+февраль!EJ6+январь!EJ7</f>
        <v>16.814</v>
      </c>
      <c r="EK12" s="14">
        <f>март!EK7+февраль!EK6+январь!EK7</f>
        <v>10.347000000000001</v>
      </c>
      <c r="EL12" s="14">
        <f>март!EL7+февраль!EL6+январь!EL7</f>
        <v>0</v>
      </c>
      <c r="EM12" s="14">
        <f>март!EM7+февраль!EM6+январь!EM7</f>
        <v>414.53499999999997</v>
      </c>
      <c r="EN12" s="14">
        <f>март!EN7+февраль!EN6+январь!EN7</f>
        <v>0.3</v>
      </c>
      <c r="EO12" s="14">
        <f>март!EO7+февраль!EO6+январь!EO7</f>
        <v>0</v>
      </c>
      <c r="EP12" s="14">
        <f>март!EP7+февраль!EP6+январь!EP7</f>
        <v>1.92</v>
      </c>
      <c r="EQ12" s="14">
        <f>март!EQ7+февраль!EQ6+январь!EQ7</f>
        <v>16.100000000000001</v>
      </c>
      <c r="ER12" s="14">
        <f>март!ER7+февраль!ER6+январь!ER7</f>
        <v>0</v>
      </c>
      <c r="ES12" s="14">
        <f>март!ES7+февраль!ES6+январь!ES7</f>
        <v>0</v>
      </c>
      <c r="ET12" s="14">
        <f>март!ET7+февраль!ET6+январь!ET7</f>
        <v>0</v>
      </c>
      <c r="EU12" s="14">
        <f>март!EU7+февраль!EU6+январь!EU7</f>
        <v>2.9710000000000001</v>
      </c>
      <c r="EV12" s="14">
        <f>март!EV7+февраль!EV6+январь!EV7</f>
        <v>388.892</v>
      </c>
      <c r="EW12" s="14">
        <f>март!EW7+февраль!EW6+январь!EW7</f>
        <v>0</v>
      </c>
      <c r="EX12" s="14">
        <f>март!EX7+февраль!EX6+январь!EX7</f>
        <v>0</v>
      </c>
      <c r="EY12" s="14">
        <f>март!EY7+февраль!EY6+январь!EY7</f>
        <v>206.46799999999999</v>
      </c>
      <c r="EZ12" s="14">
        <f>март!EZ7+февраль!EZ6+январь!EZ7</f>
        <v>0</v>
      </c>
      <c r="FA12" s="14">
        <f>март!FA7+февраль!FA6+январь!FA7</f>
        <v>0</v>
      </c>
      <c r="FB12" s="14">
        <f>март!FB7+февраль!FB6+январь!FB7</f>
        <v>0</v>
      </c>
      <c r="FC12" s="14">
        <f>март!FC7+февраль!FC6+январь!FC7</f>
        <v>0</v>
      </c>
      <c r="FD12" s="14">
        <f>март!FD7+февраль!FD6+январь!FD7</f>
        <v>1.909</v>
      </c>
      <c r="FE12" s="14">
        <f>март!FE7+февраль!FE6+январь!FE7</f>
        <v>1.929</v>
      </c>
      <c r="FF12" s="14">
        <f>март!FF7+февраль!FF6+январь!FF7</f>
        <v>0</v>
      </c>
      <c r="FG12" s="14">
        <f>март!FG7+февраль!FG6+январь!FG7</f>
        <v>0.878</v>
      </c>
      <c r="FH12" s="14">
        <f>март!FH7+февраль!FH6+январь!FH7</f>
        <v>256.46799999999996</v>
      </c>
      <c r="FI12" s="14">
        <f>март!FI7+февраль!FI6+январь!FI7</f>
        <v>0</v>
      </c>
      <c r="FJ12" s="14">
        <f>март!FJ7+февраль!FJ6+январь!FJ7</f>
        <v>0</v>
      </c>
      <c r="FK12" s="14">
        <f>март!FK7+февраль!FK6+январь!FK7</f>
        <v>21.768999999999998</v>
      </c>
      <c r="FL12" s="14">
        <f>март!FL7+февраль!FL6+январь!FL7</f>
        <v>0</v>
      </c>
      <c r="FM12" s="14">
        <f>март!FM7+февраль!FM6+январь!FM7</f>
        <v>0</v>
      </c>
      <c r="FN12" s="14">
        <f>март!FN7+февраль!FN6+январь!FN7</f>
        <v>0</v>
      </c>
      <c r="FO12" s="14">
        <f>март!FO7+февраль!FO6+январь!FO7</f>
        <v>0</v>
      </c>
      <c r="FP12" s="14">
        <f>март!FP7+февраль!FP6+январь!FP7</f>
        <v>0</v>
      </c>
      <c r="FQ12" s="14">
        <f>март!FQ7+февраль!FQ6+январь!FQ7</f>
        <v>3.5670000000000002</v>
      </c>
      <c r="FR12" s="14">
        <f>март!FR7+февраль!FR6+январь!FR7</f>
        <v>0</v>
      </c>
      <c r="FS12" s="14">
        <f>март!FS7+февраль!FS6+январь!FS7</f>
        <v>0</v>
      </c>
      <c r="FT12" s="14">
        <f>март!FT7+февраль!FT6+январь!FT7</f>
        <v>0</v>
      </c>
      <c r="FU12" s="14">
        <f>март!FU7+февраль!FU6+январь!FU7</f>
        <v>0</v>
      </c>
      <c r="FV12" s="14">
        <f>март!FV7+февраль!FV6+январь!FV7</f>
        <v>2.601</v>
      </c>
      <c r="FW12" s="14">
        <f>март!FW7+февраль!FW6+январь!FW7</f>
        <v>0</v>
      </c>
      <c r="FX12" s="14">
        <f>март!FX7+февраль!FX6+январь!FX7</f>
        <v>3.6779999999999999</v>
      </c>
      <c r="FY12" s="14">
        <f>март!FY7+февраль!FY6+январь!FY7</f>
        <v>15.548</v>
      </c>
      <c r="FZ12" s="14">
        <f>март!FZ7+февраль!FZ6+январь!FZ7</f>
        <v>0</v>
      </c>
      <c r="GA12" s="14">
        <f>март!GA7+февраль!GA6+январь!GA7</f>
        <v>0</v>
      </c>
      <c r="GB12" s="14">
        <f>март!GB7+февраль!GB6+январь!GB7</f>
        <v>4.5629999999999997</v>
      </c>
      <c r="GC12" s="14">
        <f>март!GC7+февраль!GC6+январь!GC7</f>
        <v>13.936</v>
      </c>
      <c r="GD12" s="14">
        <f>март!GD7+февраль!GD6+январь!GD7</f>
        <v>0.44400000000000001</v>
      </c>
      <c r="GE12" s="14">
        <f>март!GE7+февраль!GE6+январь!GE7</f>
        <v>2.2599999999999998</v>
      </c>
      <c r="GF12" s="14">
        <f>март!GF7+февраль!GF6+январь!GF7</f>
        <v>6.1040000000000001</v>
      </c>
      <c r="GG12" s="14">
        <f>март!GG7+февраль!GG6+январь!GG7</f>
        <v>0</v>
      </c>
      <c r="GH12" s="14">
        <f>март!GH7+февраль!GH6+январь!GH7</f>
        <v>1.79</v>
      </c>
      <c r="GI12" s="14">
        <f>март!GI7+февраль!GI6+январь!GI7</f>
        <v>0</v>
      </c>
      <c r="GJ12" s="14">
        <f>март!GJ7+февраль!GJ6+январь!GJ7</f>
        <v>2.2599999999999998</v>
      </c>
      <c r="GK12" s="14">
        <f>март!GK7+февраль!GK6+январь!GK7</f>
        <v>0.59899999999999998</v>
      </c>
      <c r="GL12" s="14">
        <f>март!GL7+февраль!GL6+январь!GL7</f>
        <v>0</v>
      </c>
      <c r="GM12" s="14">
        <f>март!GM7+февраль!GM6+январь!GM7</f>
        <v>10.94</v>
      </c>
      <c r="GN12" s="14">
        <f>март!GN7+февраль!GN6+январь!GN7</f>
        <v>0</v>
      </c>
      <c r="GO12" s="14">
        <f>март!GO7+февраль!GO6+январь!GO7</f>
        <v>0</v>
      </c>
      <c r="GP12" s="14">
        <f>март!GP7+февраль!GP6+январь!GP7</f>
        <v>4.1980000000000004</v>
      </c>
      <c r="GQ12" s="14">
        <f>март!GQ7+февраль!GQ6+январь!GQ7</f>
        <v>2.2599999999999998</v>
      </c>
      <c r="GR12" s="14">
        <f>март!GR7+февраль!GR6+январь!GR7</f>
        <v>0</v>
      </c>
      <c r="GS12" s="14">
        <f>март!GS7+февраль!GS6+январь!GS7</f>
        <v>0</v>
      </c>
      <c r="GT12" s="14">
        <f>март!GT7+февраль!GT6+январь!GT7</f>
        <v>0.878</v>
      </c>
      <c r="GU12" s="14">
        <f>март!GU7+февраль!GU6+январь!GU7</f>
        <v>0.438</v>
      </c>
      <c r="GV12" s="14">
        <f>март!GV7+февраль!GV6+январь!GV7</f>
        <v>227.74400000000003</v>
      </c>
      <c r="GW12" s="14">
        <f>март!GW7+февраль!GW6+январь!GW7</f>
        <v>0</v>
      </c>
      <c r="GX12" s="14">
        <f>март!GX7+февраль!GX6+январь!GX7</f>
        <v>0</v>
      </c>
      <c r="GY12" s="14">
        <f>март!GY7+февраль!GY6+январь!GY7</f>
        <v>0</v>
      </c>
      <c r="GZ12" s="14">
        <f>март!GZ7+февраль!GZ6+январь!GZ7</f>
        <v>2.2599999999999998</v>
      </c>
      <c r="HA12" s="14">
        <f>март!HA7+февраль!HA6+январь!HA7</f>
        <v>2.0590000000000002</v>
      </c>
      <c r="HB12" s="14">
        <f>март!HB7+февраль!HB6+январь!HB7</f>
        <v>105.37899999999999</v>
      </c>
      <c r="HC12" s="14">
        <f>март!HC7+февраль!HC6+январь!HC7</f>
        <v>188.40000000000003</v>
      </c>
      <c r="HD12" s="14">
        <f>март!HD7+февраль!HD6+январь!HD7</f>
        <v>2.7909999999999999</v>
      </c>
      <c r="HE12" s="14">
        <f>март!HE7+февраль!HE6+январь!HE7</f>
        <v>0</v>
      </c>
      <c r="HF12" s="14">
        <f>март!HF7+февраль!HF6+январь!HF7</f>
        <v>0</v>
      </c>
      <c r="HG12" s="14">
        <f>март!HG7+февраль!HG6+январь!HG7</f>
        <v>0.51</v>
      </c>
      <c r="HH12" s="14">
        <f>март!HH7+февраль!HH6+январь!HH7</f>
        <v>1.6879999999999999</v>
      </c>
      <c r="HI12" s="14">
        <f>март!HI7+февраль!HI6+январь!HI7</f>
        <v>0</v>
      </c>
      <c r="HJ12" s="14">
        <f>март!HJ7+февраль!HJ6+январь!HJ7</f>
        <v>0</v>
      </c>
      <c r="HK12" s="14">
        <f>март!HK7+февраль!HK6+январь!HK7</f>
        <v>5.2380000000000004</v>
      </c>
      <c r="HL12" s="14">
        <f>март!HL7+февраль!HL6+январь!HL7</f>
        <v>0</v>
      </c>
      <c r="HM12" s="14">
        <f>март!HM7+февраль!HM6+январь!HM7</f>
        <v>473.90999999999997</v>
      </c>
      <c r="HN12" s="14">
        <f>март!HN7+февраль!HN6+январь!HN7</f>
        <v>0.95</v>
      </c>
      <c r="HO12" s="14">
        <f>март!HO7+февраль!HO6+январь!HO7</f>
        <v>0</v>
      </c>
      <c r="HP12" s="14">
        <f>март!HP7+февраль!HP6+январь!HP7</f>
        <v>1.389</v>
      </c>
      <c r="HQ12" s="14">
        <f>март!HQ7+февраль!HQ6+январь!HQ7</f>
        <v>1.901</v>
      </c>
      <c r="HR12" s="14">
        <f>март!HR7+февраль!HR6+январь!HR7</f>
        <v>0</v>
      </c>
      <c r="HS12" s="14">
        <f>март!HS7+февраль!HS6+январь!HS7</f>
        <v>13.295999999999999</v>
      </c>
      <c r="HT12" s="14">
        <f>март!HT7+февраль!HT6+январь!HT7</f>
        <v>0</v>
      </c>
      <c r="HU12" s="14">
        <f>март!HU7+февраль!HU6+январь!HU7</f>
        <v>0</v>
      </c>
      <c r="HV12" s="14">
        <f>март!HV7+февраль!HV6+январь!HV7</f>
        <v>0</v>
      </c>
      <c r="HW12" s="14">
        <f>март!HW7+февраль!HW6+январь!HW7</f>
        <v>16.289000000000001</v>
      </c>
      <c r="HX12" s="14">
        <f>март!HX7+февраль!HX6+январь!HX7</f>
        <v>74.488</v>
      </c>
      <c r="HY12" s="14">
        <f>март!HY7+февраль!HY6+январь!HY7</f>
        <v>0.41899999999999998</v>
      </c>
      <c r="HZ12" s="14">
        <f>март!HZ7+февраль!HZ6+январь!HZ7</f>
        <v>0</v>
      </c>
      <c r="IA12" s="14">
        <f>март!IA7+февраль!IA6+январь!IA7</f>
        <v>0.83799999999999997</v>
      </c>
      <c r="IB12" s="14">
        <f>март!IB7+февраль!IB6+январь!IB7</f>
        <v>0</v>
      </c>
      <c r="IC12" s="14">
        <f>март!IC7+февраль!IC6+январь!IC7</f>
        <v>0.99399999999999999</v>
      </c>
      <c r="ID12" s="14">
        <f>март!ID7+февраль!ID6+январь!ID7</f>
        <v>11.238999999999999</v>
      </c>
      <c r="IE12" s="14">
        <f>март!IE7+февраль!IE6+январь!IE7</f>
        <v>0</v>
      </c>
      <c r="IF12" s="14">
        <f>март!IF7+февраль!IF6+январь!IF7</f>
        <v>769.4670000000001</v>
      </c>
    </row>
    <row r="13" spans="1:240" ht="13.5" customHeight="1">
      <c r="A13" s="15">
        <v>1</v>
      </c>
      <c r="B13" s="44" t="s">
        <v>18</v>
      </c>
      <c r="C13" s="16" t="s">
        <v>19</v>
      </c>
      <c r="D13" s="23">
        <f>E13+F13</f>
        <v>0</v>
      </c>
      <c r="E13" s="17">
        <f>SUM(G13:IF13)</f>
        <v>0</v>
      </c>
      <c r="F13" s="17"/>
      <c r="G13" s="18">
        <f>март!G8+февраль!G7+январь!G8</f>
        <v>0</v>
      </c>
      <c r="H13" s="18">
        <f>март!H8+февраль!H7+январь!H8</f>
        <v>0</v>
      </c>
      <c r="I13" s="18">
        <f>март!I8+февраль!I7+январь!I8</f>
        <v>0</v>
      </c>
      <c r="J13" s="18">
        <f>март!J8+февраль!J7+январь!J8</f>
        <v>0</v>
      </c>
      <c r="K13" s="18">
        <f>март!K8+февраль!K7+январь!K8</f>
        <v>0</v>
      </c>
      <c r="L13" s="18">
        <f>март!L8+февраль!L7+январь!L8</f>
        <v>0</v>
      </c>
      <c r="M13" s="18">
        <f>март!M8+февраль!M7+январь!M8</f>
        <v>0</v>
      </c>
      <c r="N13" s="18">
        <f>март!N8+февраль!N7+январь!N8</f>
        <v>0</v>
      </c>
      <c r="O13" s="18">
        <f>март!O8+февраль!O7+январь!O8</f>
        <v>0</v>
      </c>
      <c r="P13" s="18">
        <f>март!P8+февраль!P7+январь!P8</f>
        <v>0</v>
      </c>
      <c r="Q13" s="18">
        <f>март!Q8+февраль!Q7+январь!Q8</f>
        <v>0</v>
      </c>
      <c r="R13" s="18">
        <f>март!R8+февраль!R7+январь!R8</f>
        <v>0</v>
      </c>
      <c r="S13" s="18">
        <f>март!S8+февраль!S7+январь!S8</f>
        <v>0</v>
      </c>
      <c r="T13" s="18">
        <f>март!T8+февраль!T7+январь!T8</f>
        <v>0</v>
      </c>
      <c r="U13" s="18">
        <f>март!U8+февраль!U7+январь!U8</f>
        <v>0</v>
      </c>
      <c r="V13" s="18">
        <f>март!V8+февраль!V7+январь!V8</f>
        <v>0</v>
      </c>
      <c r="W13" s="18">
        <f>март!W8+февраль!W7+январь!W8</f>
        <v>0</v>
      </c>
      <c r="X13" s="18">
        <f>март!X8+февраль!X7+январь!X8</f>
        <v>0</v>
      </c>
      <c r="Y13" s="18">
        <f>март!Y8+февраль!Y7+январь!Y8</f>
        <v>0</v>
      </c>
      <c r="Z13" s="18">
        <f>март!Z8+февраль!Z7+январь!Z8</f>
        <v>0</v>
      </c>
      <c r="AA13" s="18">
        <f>март!AA8+февраль!AA7+январь!AA8</f>
        <v>0</v>
      </c>
      <c r="AB13" s="18">
        <f>март!AB8+февраль!AB7+январь!AB8</f>
        <v>0</v>
      </c>
      <c r="AC13" s="18">
        <f>март!AC8+февраль!AC7+январь!AC8</f>
        <v>0</v>
      </c>
      <c r="AD13" s="18">
        <f>март!AD8+февраль!AD7+январь!AD8</f>
        <v>0</v>
      </c>
      <c r="AE13" s="18">
        <f>март!AE8+февраль!AE7+январь!AE8</f>
        <v>0</v>
      </c>
      <c r="AF13" s="18">
        <f>март!AF8+февраль!AF7+январь!AF8</f>
        <v>0</v>
      </c>
      <c r="AG13" s="18">
        <f>март!AG8+февраль!AG7+январь!AG8</f>
        <v>0</v>
      </c>
      <c r="AH13" s="18">
        <f>март!AH8+февраль!AH7+январь!AH8</f>
        <v>0</v>
      </c>
      <c r="AI13" s="18">
        <f>март!AI8+февраль!AI7+январь!AI8</f>
        <v>0</v>
      </c>
      <c r="AJ13" s="18">
        <f>март!AJ8+февраль!AJ7+январь!AJ8</f>
        <v>0</v>
      </c>
      <c r="AK13" s="18">
        <f>март!AK8+февраль!AK7+январь!AK8</f>
        <v>0</v>
      </c>
      <c r="AL13" s="18">
        <f>март!AL8+февраль!AL7+январь!AL8</f>
        <v>0</v>
      </c>
      <c r="AM13" s="18">
        <f>март!AM8+февраль!AM7+январь!AM8</f>
        <v>0</v>
      </c>
      <c r="AN13" s="18">
        <f>март!AN8+февраль!AN7+январь!AN8</f>
        <v>0</v>
      </c>
      <c r="AO13" s="18">
        <f>март!AO8+февраль!AO7+январь!AO8</f>
        <v>0</v>
      </c>
      <c r="AP13" s="18">
        <f>март!AP8+февраль!AP7+январь!AP8</f>
        <v>0</v>
      </c>
      <c r="AQ13" s="18">
        <f>март!AQ8+февраль!AQ7+январь!AQ8</f>
        <v>0</v>
      </c>
      <c r="AR13" s="18">
        <f>март!AR8+февраль!AR7+январь!AR8</f>
        <v>0</v>
      </c>
      <c r="AS13" s="18">
        <f>март!AS8+февраль!AS7+январь!AS8</f>
        <v>0</v>
      </c>
      <c r="AT13" s="18">
        <f>март!AT8+февраль!AT7+январь!AT8</f>
        <v>0</v>
      </c>
      <c r="AU13" s="18">
        <f>март!AU8+февраль!AU7+январь!AU8</f>
        <v>0</v>
      </c>
      <c r="AV13" s="18">
        <f>март!AV8+февраль!AV7+январь!AV8</f>
        <v>0</v>
      </c>
      <c r="AW13" s="18">
        <f>март!AW8+февраль!AW7+январь!AW8</f>
        <v>0</v>
      </c>
      <c r="AX13" s="18">
        <f>март!AX8+февраль!AX7+январь!AX8</f>
        <v>0</v>
      </c>
      <c r="AY13" s="18">
        <f>март!AY8+февраль!AY7+январь!AY8</f>
        <v>0</v>
      </c>
      <c r="AZ13" s="18">
        <f>март!AZ8+февраль!AZ7+январь!AZ8</f>
        <v>0</v>
      </c>
      <c r="BA13" s="18">
        <f>март!BA8+февраль!BA7+январь!BA8</f>
        <v>0</v>
      </c>
      <c r="BB13" s="18">
        <f>март!BB8+февраль!BB7+январь!BB8</f>
        <v>0</v>
      </c>
      <c r="BC13" s="18">
        <f>март!BC8+февраль!BC7+январь!BC8</f>
        <v>0</v>
      </c>
      <c r="BD13" s="18">
        <f>март!BD8+февраль!BD7+январь!BD8</f>
        <v>0</v>
      </c>
      <c r="BE13" s="18">
        <f>март!BE8+февраль!BE7+январь!BE8</f>
        <v>0</v>
      </c>
      <c r="BF13" s="18">
        <f>март!BF8+февраль!BF7+январь!BF8</f>
        <v>0</v>
      </c>
      <c r="BG13" s="18">
        <f>март!BG8+февраль!BG7+январь!BG8</f>
        <v>0</v>
      </c>
      <c r="BH13" s="18">
        <f>март!BH8+февраль!BH7+январь!BH8</f>
        <v>0</v>
      </c>
      <c r="BI13" s="18">
        <f>март!BI8+февраль!BI7+январь!BI8</f>
        <v>0</v>
      </c>
      <c r="BJ13" s="18">
        <f>март!BJ8+февраль!BJ7+январь!BJ8</f>
        <v>0</v>
      </c>
      <c r="BK13" s="18">
        <f>март!BK8+февраль!BK7+январь!BK8</f>
        <v>0</v>
      </c>
      <c r="BL13" s="18">
        <f>март!BL8+февраль!BL7+январь!BL8</f>
        <v>0</v>
      </c>
      <c r="BM13" s="18">
        <f>март!BM8+февраль!BM7+январь!BM8</f>
        <v>0</v>
      </c>
      <c r="BN13" s="18">
        <f>март!BN8+февраль!BN7+январь!BN8</f>
        <v>0</v>
      </c>
      <c r="BO13" s="18">
        <f>март!BO8+февраль!BO7+январь!BO8</f>
        <v>0</v>
      </c>
      <c r="BP13" s="18">
        <f>март!BP8+февраль!BP7+январь!BP8</f>
        <v>0</v>
      </c>
      <c r="BQ13" s="18">
        <f>март!BQ8+февраль!BQ7+январь!BQ8</f>
        <v>0</v>
      </c>
      <c r="BR13" s="18">
        <f>март!BR8+февраль!BR7+январь!BR8</f>
        <v>0</v>
      </c>
      <c r="BS13" s="18">
        <f>март!BS8+февраль!BS7+январь!BS8</f>
        <v>0</v>
      </c>
      <c r="BT13" s="18">
        <f>март!BT8+февраль!BT7+январь!BT8</f>
        <v>0</v>
      </c>
      <c r="BU13" s="18">
        <f>март!BU8+февраль!BU7+январь!BU8</f>
        <v>0</v>
      </c>
      <c r="BV13" s="18">
        <f>март!BV8+февраль!BV7+январь!BV8</f>
        <v>0</v>
      </c>
      <c r="BW13" s="18">
        <f>март!BW8+февраль!BW7+январь!BW8</f>
        <v>0</v>
      </c>
      <c r="BX13" s="18">
        <f>март!BX8+февраль!BX7+январь!BX8</f>
        <v>0</v>
      </c>
      <c r="BY13" s="18">
        <f>март!BY8+февраль!BY7+январь!BY8</f>
        <v>0</v>
      </c>
      <c r="BZ13" s="18">
        <f>март!BZ8+февраль!BZ7+январь!BZ8</f>
        <v>0</v>
      </c>
      <c r="CA13" s="18">
        <f>март!CA8+февраль!CA7+январь!CA8</f>
        <v>0</v>
      </c>
      <c r="CB13" s="18">
        <f>март!CB8+февраль!CB7+январь!CB8</f>
        <v>0</v>
      </c>
      <c r="CC13" s="18">
        <f>март!CC8+февраль!CC7+январь!CC8</f>
        <v>0</v>
      </c>
      <c r="CD13" s="18">
        <f>март!CD8+февраль!CD7+январь!CD8</f>
        <v>0</v>
      </c>
      <c r="CE13" s="18">
        <f>март!CE8+февраль!CE7+январь!CE8</f>
        <v>0</v>
      </c>
      <c r="CF13" s="18">
        <f>март!CF8+февраль!CF7+январь!CF8</f>
        <v>0</v>
      </c>
      <c r="CG13" s="18">
        <f>март!CG8+февраль!CG7+январь!CG8</f>
        <v>0</v>
      </c>
      <c r="CH13" s="18">
        <f>март!CH8+февраль!CH7+январь!CH8</f>
        <v>0</v>
      </c>
      <c r="CI13" s="18">
        <f>март!CI8+февраль!CI7+январь!CI8</f>
        <v>0</v>
      </c>
      <c r="CJ13" s="18">
        <f>март!CJ8+февраль!CJ7+январь!CJ8</f>
        <v>0</v>
      </c>
      <c r="CK13" s="18">
        <f>март!CK8+февраль!CK7+январь!CK8</f>
        <v>0</v>
      </c>
      <c r="CL13" s="18">
        <f>март!CL8+февраль!CL7+январь!CL8</f>
        <v>0</v>
      </c>
      <c r="CM13" s="18">
        <f>март!CM8+февраль!CM7+январь!CM8</f>
        <v>0</v>
      </c>
      <c r="CN13" s="18">
        <f>март!CN8+февраль!CN7+январь!CN8</f>
        <v>0</v>
      </c>
      <c r="CO13" s="18">
        <f>март!CO8+февраль!CO7+январь!CO8</f>
        <v>0</v>
      </c>
      <c r="CP13" s="18">
        <f>март!CP8+февраль!CP7+январь!CP8</f>
        <v>0</v>
      </c>
      <c r="CQ13" s="18">
        <f>март!CQ8+февраль!CQ7+январь!CQ8</f>
        <v>0</v>
      </c>
      <c r="CR13" s="18">
        <f>март!CR8+февраль!CR7+январь!CR8</f>
        <v>0</v>
      </c>
      <c r="CS13" s="18">
        <f>март!CS8+февраль!CS7+январь!CS8</f>
        <v>0</v>
      </c>
      <c r="CT13" s="18">
        <f>март!CT8+февраль!CT7+январь!CT8</f>
        <v>0</v>
      </c>
      <c r="CU13" s="18">
        <f>март!CU8+февраль!CU7+январь!CU8</f>
        <v>0</v>
      </c>
      <c r="CV13" s="18">
        <f>март!CV8+февраль!CV7+январь!CV8</f>
        <v>0</v>
      </c>
      <c r="CW13" s="18">
        <f>март!CW8+февраль!CW7+январь!CW8</f>
        <v>0</v>
      </c>
      <c r="CX13" s="18">
        <f>март!CX8+февраль!CX7+январь!CX8</f>
        <v>0</v>
      </c>
      <c r="CY13" s="18">
        <f>март!CY8+февраль!CY7+январь!CY8</f>
        <v>0</v>
      </c>
      <c r="CZ13" s="18">
        <f>март!CZ8+февраль!CZ7+январь!CZ8</f>
        <v>0</v>
      </c>
      <c r="DA13" s="18">
        <f>март!DA8+февраль!DA7+январь!DA8</f>
        <v>0</v>
      </c>
      <c r="DB13" s="18">
        <f>март!DB8+февраль!DB7+январь!DB8</f>
        <v>0</v>
      </c>
      <c r="DC13" s="18">
        <f>март!DC8+февраль!DC7+январь!DC8</f>
        <v>0</v>
      </c>
      <c r="DD13" s="18">
        <f>март!DD8+февраль!DD7+январь!DD8</f>
        <v>0</v>
      </c>
      <c r="DE13" s="18">
        <f>март!DE8+февраль!DE7+январь!DE8</f>
        <v>0</v>
      </c>
      <c r="DF13" s="18">
        <f>март!DF8+февраль!DF7+январь!DF8</f>
        <v>0</v>
      </c>
      <c r="DG13" s="18">
        <f>март!DG8+февраль!DG7+январь!DG8</f>
        <v>0</v>
      </c>
      <c r="DH13" s="18">
        <f>март!DH8+февраль!DH7+январь!DH8</f>
        <v>0</v>
      </c>
      <c r="DI13" s="18">
        <f>март!DI8+февраль!DI7+январь!DI8</f>
        <v>0</v>
      </c>
      <c r="DJ13" s="18">
        <f>март!DJ8+февраль!DJ7+январь!DJ8</f>
        <v>0</v>
      </c>
      <c r="DK13" s="18">
        <f>март!DK8+февраль!DK7+январь!DK8</f>
        <v>0</v>
      </c>
      <c r="DL13" s="18">
        <f>март!DL8+февраль!DL7+январь!DL8</f>
        <v>0</v>
      </c>
      <c r="DM13" s="18">
        <f>март!DM8+февраль!DM7+январь!DM8</f>
        <v>0</v>
      </c>
      <c r="DN13" s="18">
        <f>март!DN8+февраль!DN7+январь!DN8</f>
        <v>0</v>
      </c>
      <c r="DO13" s="18">
        <f>март!DO8+февраль!DO7+январь!DO8</f>
        <v>0</v>
      </c>
      <c r="DP13" s="18">
        <f>март!DP8+февраль!DP7+январь!DP8</f>
        <v>0</v>
      </c>
      <c r="DQ13" s="18">
        <f>март!DQ8+февраль!DQ7+январь!DQ8</f>
        <v>0</v>
      </c>
      <c r="DR13" s="18">
        <f>март!DR8+февраль!DR7+январь!DR8</f>
        <v>0</v>
      </c>
      <c r="DS13" s="18">
        <f>март!DS8+февраль!DS7+январь!DS8</f>
        <v>0</v>
      </c>
      <c r="DT13" s="18">
        <f>март!DT8+февраль!DT7+январь!DT8</f>
        <v>0</v>
      </c>
      <c r="DU13" s="18">
        <f>март!DU8+февраль!DU7+январь!DU8</f>
        <v>0</v>
      </c>
      <c r="DV13" s="18">
        <f>март!DV8+февраль!DV7+январь!DV8</f>
        <v>0</v>
      </c>
      <c r="DW13" s="18">
        <f>март!DW8+февраль!DW7+январь!DW8</f>
        <v>0</v>
      </c>
      <c r="DX13" s="18">
        <f>март!DX8+февраль!DX7+январь!DX8</f>
        <v>0</v>
      </c>
      <c r="DY13" s="18">
        <f>март!DY8+февраль!DY7+январь!DY8</f>
        <v>0</v>
      </c>
      <c r="DZ13" s="18">
        <f>март!DZ8+февраль!DZ7+январь!DZ8</f>
        <v>0</v>
      </c>
      <c r="EA13" s="18">
        <f>март!EA8+февраль!EA7+январь!EA8</f>
        <v>0</v>
      </c>
      <c r="EB13" s="18">
        <f>март!EB8+февраль!EB7+январь!EB8</f>
        <v>0</v>
      </c>
      <c r="EC13" s="18">
        <f>март!EC8+февраль!EC7+январь!EC8</f>
        <v>0</v>
      </c>
      <c r="ED13" s="18">
        <f>март!ED8+февраль!ED7+январь!ED8</f>
        <v>0</v>
      </c>
      <c r="EE13" s="18">
        <f>март!EE8+февраль!EE7+январь!EE8</f>
        <v>0</v>
      </c>
      <c r="EF13" s="18">
        <f>март!EF8+февраль!EF7+январь!EF8</f>
        <v>0</v>
      </c>
      <c r="EG13" s="18">
        <f>март!EG8+февраль!EG7+январь!EG8</f>
        <v>0</v>
      </c>
      <c r="EH13" s="18">
        <f>март!EH8+февраль!EH7+январь!EH8</f>
        <v>0</v>
      </c>
      <c r="EI13" s="18">
        <f>март!EI8+февраль!EI7+январь!EI8</f>
        <v>0</v>
      </c>
      <c r="EJ13" s="18">
        <f>март!EJ8+февраль!EJ7+январь!EJ8</f>
        <v>0</v>
      </c>
      <c r="EK13" s="18">
        <f>март!EK8+февраль!EK7+январь!EK8</f>
        <v>0</v>
      </c>
      <c r="EL13" s="18">
        <f>март!EL8+февраль!EL7+январь!EL8</f>
        <v>0</v>
      </c>
      <c r="EM13" s="18">
        <f>март!EM8+февраль!EM7+январь!EM8</f>
        <v>0</v>
      </c>
      <c r="EN13" s="18">
        <f>март!EN8+февраль!EN7+январь!EN8</f>
        <v>0</v>
      </c>
      <c r="EO13" s="18">
        <f>март!EO8+февраль!EO7+январь!EO8</f>
        <v>0</v>
      </c>
      <c r="EP13" s="18">
        <f>март!EP8+февраль!EP7+январь!EP8</f>
        <v>0</v>
      </c>
      <c r="EQ13" s="18">
        <f>март!EQ8+февраль!EQ7+январь!EQ8</f>
        <v>0</v>
      </c>
      <c r="ER13" s="18">
        <f>март!ER8+февраль!ER7+январь!ER8</f>
        <v>0</v>
      </c>
      <c r="ES13" s="18">
        <f>март!ES8+февраль!ES7+январь!ES8</f>
        <v>0</v>
      </c>
      <c r="ET13" s="18">
        <f>март!ET8+февраль!ET7+январь!ET8</f>
        <v>0</v>
      </c>
      <c r="EU13" s="18">
        <f>март!EU8+февраль!EU7+январь!EU8</f>
        <v>0</v>
      </c>
      <c r="EV13" s="18">
        <f>март!EV8+февраль!EV7+январь!EV8</f>
        <v>0</v>
      </c>
      <c r="EW13" s="18">
        <f>март!EW8+февраль!EW7+январь!EW8</f>
        <v>0</v>
      </c>
      <c r="EX13" s="18">
        <f>март!EX8+февраль!EX7+январь!EX8</f>
        <v>0</v>
      </c>
      <c r="EY13" s="18">
        <f>март!EY8+февраль!EY7+январь!EY8</f>
        <v>0</v>
      </c>
      <c r="EZ13" s="18">
        <f>март!EZ8+февраль!EZ7+январь!EZ8</f>
        <v>0</v>
      </c>
      <c r="FA13" s="18">
        <f>март!FA8+февраль!FA7+январь!FA8</f>
        <v>0</v>
      </c>
      <c r="FB13" s="18">
        <f>март!FB8+февраль!FB7+январь!FB8</f>
        <v>0</v>
      </c>
      <c r="FC13" s="18">
        <f>март!FC8+февраль!FC7+январь!FC8</f>
        <v>0</v>
      </c>
      <c r="FD13" s="18">
        <f>март!FD8+февраль!FD7+январь!FD8</f>
        <v>0</v>
      </c>
      <c r="FE13" s="18">
        <f>март!FE8+февраль!FE7+январь!FE8</f>
        <v>0</v>
      </c>
      <c r="FF13" s="18">
        <f>март!FF8+февраль!FF7+январь!FF8</f>
        <v>0</v>
      </c>
      <c r="FG13" s="18">
        <f>март!FG8+февраль!FG7+январь!FG8</f>
        <v>0</v>
      </c>
      <c r="FH13" s="18">
        <f>март!FH8+февраль!FH7+январь!FH8</f>
        <v>0</v>
      </c>
      <c r="FI13" s="18">
        <f>март!FI8+февраль!FI7+январь!FI8</f>
        <v>0</v>
      </c>
      <c r="FJ13" s="18">
        <f>март!FJ8+февраль!FJ7+январь!FJ8</f>
        <v>0</v>
      </c>
      <c r="FK13" s="18">
        <f>март!FK8+февраль!FK7+январь!FK8</f>
        <v>0</v>
      </c>
      <c r="FL13" s="18">
        <f>март!FL8+февраль!FL7+январь!FL8</f>
        <v>0</v>
      </c>
      <c r="FM13" s="18">
        <f>март!FM8+февраль!FM7+январь!FM8</f>
        <v>0</v>
      </c>
      <c r="FN13" s="18">
        <f>март!FN8+февраль!FN7+январь!FN8</f>
        <v>0</v>
      </c>
      <c r="FO13" s="18">
        <f>март!FO8+февраль!FO7+январь!FO8</f>
        <v>0</v>
      </c>
      <c r="FP13" s="18">
        <f>март!FP8+февраль!FP7+январь!FP8</f>
        <v>0</v>
      </c>
      <c r="FQ13" s="18">
        <f>март!FQ8+февраль!FQ7+январь!FQ8</f>
        <v>0</v>
      </c>
      <c r="FR13" s="18">
        <f>март!FR8+февраль!FR7+январь!FR8</f>
        <v>0</v>
      </c>
      <c r="FS13" s="18">
        <f>март!FS8+февраль!FS7+январь!FS8</f>
        <v>0</v>
      </c>
      <c r="FT13" s="18">
        <f>март!FT8+февраль!FT7+январь!FT8</f>
        <v>0</v>
      </c>
      <c r="FU13" s="18">
        <f>март!FU8+февраль!FU7+январь!FU8</f>
        <v>0</v>
      </c>
      <c r="FV13" s="18">
        <f>март!FV8+февраль!FV7+январь!FV8</f>
        <v>0</v>
      </c>
      <c r="FW13" s="18">
        <f>март!FW8+февраль!FW7+январь!FW8</f>
        <v>0</v>
      </c>
      <c r="FX13" s="18">
        <f>март!FX8+февраль!FX7+январь!FX8</f>
        <v>0</v>
      </c>
      <c r="FY13" s="18">
        <f>март!FY8+февраль!FY7+январь!FY8</f>
        <v>0</v>
      </c>
      <c r="FZ13" s="18">
        <f>март!FZ8+февраль!FZ7+январь!FZ8</f>
        <v>0</v>
      </c>
      <c r="GA13" s="18">
        <f>март!GA8+февраль!GA7+январь!GA8</f>
        <v>0</v>
      </c>
      <c r="GB13" s="18">
        <f>март!GB8+февраль!GB7+январь!GB8</f>
        <v>0</v>
      </c>
      <c r="GC13" s="18">
        <f>март!GC8+февраль!GC7+январь!GC8</f>
        <v>0</v>
      </c>
      <c r="GD13" s="18">
        <f>март!GD8+февраль!GD7+январь!GD8</f>
        <v>0</v>
      </c>
      <c r="GE13" s="18">
        <f>март!GE8+февраль!GE7+январь!GE8</f>
        <v>0</v>
      </c>
      <c r="GF13" s="18">
        <f>март!GF8+февраль!GF7+январь!GF8</f>
        <v>0</v>
      </c>
      <c r="GG13" s="18">
        <f>март!GG8+февраль!GG7+январь!GG8</f>
        <v>0</v>
      </c>
      <c r="GH13" s="18">
        <f>март!GH8+февраль!GH7+январь!GH8</f>
        <v>0</v>
      </c>
      <c r="GI13" s="18">
        <f>март!GI8+февраль!GI7+январь!GI8</f>
        <v>0</v>
      </c>
      <c r="GJ13" s="18">
        <f>март!GJ8+февраль!GJ7+январь!GJ8</f>
        <v>0</v>
      </c>
      <c r="GK13" s="18">
        <f>март!GK8+февраль!GK7+январь!GK8</f>
        <v>0</v>
      </c>
      <c r="GL13" s="18">
        <f>март!GL8+февраль!GL7+январь!GL8</f>
        <v>0</v>
      </c>
      <c r="GM13" s="18">
        <f>март!GM8+февраль!GM7+январь!GM8</f>
        <v>0</v>
      </c>
      <c r="GN13" s="18">
        <f>март!GN8+февраль!GN7+январь!GN8</f>
        <v>0</v>
      </c>
      <c r="GO13" s="18">
        <f>март!GO8+февраль!GO7+январь!GO8</f>
        <v>0</v>
      </c>
      <c r="GP13" s="18">
        <f>март!GP8+февраль!GP7+январь!GP8</f>
        <v>0</v>
      </c>
      <c r="GQ13" s="18">
        <f>март!GQ8+февраль!GQ7+январь!GQ8</f>
        <v>0</v>
      </c>
      <c r="GR13" s="18">
        <f>март!GR8+февраль!GR7+январь!GR8</f>
        <v>0</v>
      </c>
      <c r="GS13" s="18">
        <f>март!GS8+февраль!GS7+январь!GS8</f>
        <v>0</v>
      </c>
      <c r="GT13" s="18">
        <f>март!GT8+февраль!GT7+январь!GT8</f>
        <v>0</v>
      </c>
      <c r="GU13" s="18">
        <f>март!GU8+февраль!GU7+январь!GU8</f>
        <v>0</v>
      </c>
      <c r="GV13" s="18">
        <f>март!GV8+февраль!GV7+январь!GV8</f>
        <v>0</v>
      </c>
      <c r="GW13" s="18">
        <f>март!GW8+февраль!GW7+январь!GW8</f>
        <v>0</v>
      </c>
      <c r="GX13" s="18">
        <f>март!GX8+февраль!GX7+январь!GX8</f>
        <v>0</v>
      </c>
      <c r="GY13" s="18">
        <f>март!GY8+февраль!GY7+январь!GY8</f>
        <v>0</v>
      </c>
      <c r="GZ13" s="18">
        <f>март!GZ8+февраль!GZ7+январь!GZ8</f>
        <v>0</v>
      </c>
      <c r="HA13" s="18">
        <f>март!HA8+февраль!HA7+январь!HA8</f>
        <v>0</v>
      </c>
      <c r="HB13" s="18">
        <f>март!HB8+февраль!HB7+январь!HB8</f>
        <v>0</v>
      </c>
      <c r="HC13" s="18">
        <f>март!HC8+февраль!HC7+январь!HC8</f>
        <v>0</v>
      </c>
      <c r="HD13" s="18">
        <f>март!HD8+февраль!HD7+январь!HD8</f>
        <v>0</v>
      </c>
      <c r="HE13" s="18">
        <f>март!HE8+февраль!HE7+январь!HE8</f>
        <v>0</v>
      </c>
      <c r="HF13" s="18">
        <f>март!HF8+февраль!HF7+январь!HF8</f>
        <v>0</v>
      </c>
      <c r="HG13" s="18">
        <f>март!HG8+февраль!HG7+январь!HG8</f>
        <v>0</v>
      </c>
      <c r="HH13" s="18">
        <f>март!HH8+февраль!HH7+январь!HH8</f>
        <v>0</v>
      </c>
      <c r="HI13" s="18">
        <f>март!HI8+февраль!HI7+январь!HI8</f>
        <v>0</v>
      </c>
      <c r="HJ13" s="18">
        <f>март!HJ8+февраль!HJ7+январь!HJ8</f>
        <v>0</v>
      </c>
      <c r="HK13" s="18">
        <f>март!HK8+февраль!HK7+январь!HK8</f>
        <v>0</v>
      </c>
      <c r="HL13" s="18">
        <f>март!HL8+февраль!HL7+январь!HL8</f>
        <v>0</v>
      </c>
      <c r="HM13" s="18">
        <f>март!HM8+февраль!HM7+январь!HM8</f>
        <v>0</v>
      </c>
      <c r="HN13" s="18">
        <f>март!HN8+февраль!HN7+январь!HN8</f>
        <v>0</v>
      </c>
      <c r="HO13" s="18">
        <f>март!HO8+февраль!HO7+январь!HO8</f>
        <v>0</v>
      </c>
      <c r="HP13" s="18">
        <f>март!HP8+февраль!HP7+январь!HP8</f>
        <v>0</v>
      </c>
      <c r="HQ13" s="18">
        <f>март!HQ8+февраль!HQ7+январь!HQ8</f>
        <v>0</v>
      </c>
      <c r="HR13" s="18">
        <f>март!HR8+февраль!HR7+январь!HR8</f>
        <v>0</v>
      </c>
      <c r="HS13" s="18">
        <f>март!HS8+февраль!HS7+январь!HS8</f>
        <v>0</v>
      </c>
      <c r="HT13" s="18">
        <f>март!HT8+февраль!HT7+январь!HT8</f>
        <v>0</v>
      </c>
      <c r="HU13" s="18">
        <f>март!HU8+февраль!HU7+январь!HU8</f>
        <v>0</v>
      </c>
      <c r="HV13" s="18">
        <f>март!HV8+февраль!HV7+январь!HV8</f>
        <v>0</v>
      </c>
      <c r="HW13" s="18">
        <f>март!HW8+февраль!HW7+январь!HW8</f>
        <v>0</v>
      </c>
      <c r="HX13" s="18">
        <f>март!HX8+февраль!HX7+январь!HX8</f>
        <v>0</v>
      </c>
      <c r="HY13" s="18">
        <f>март!HY8+февраль!HY7+январь!HY8</f>
        <v>0</v>
      </c>
      <c r="HZ13" s="18">
        <f>март!HZ8+февраль!HZ7+январь!HZ8</f>
        <v>0</v>
      </c>
      <c r="IA13" s="18">
        <f>март!IA8+февраль!IA7+январь!IA8</f>
        <v>0</v>
      </c>
      <c r="IB13" s="18">
        <f>март!IB8+февраль!IB7+январь!IB8</f>
        <v>0</v>
      </c>
      <c r="IC13" s="18">
        <f>март!IC8+февраль!IC7+январь!IC8</f>
        <v>0</v>
      </c>
      <c r="ID13" s="18">
        <f>март!ID8+февраль!ID7+январь!ID8</f>
        <v>0</v>
      </c>
      <c r="IE13" s="18">
        <f>март!IE8+февраль!IE7+январь!IE8</f>
        <v>0</v>
      </c>
      <c r="IF13" s="18">
        <f>март!IF8+февраль!IF7+январь!IF8</f>
        <v>0</v>
      </c>
    </row>
    <row r="14" spans="1:240" ht="13.5" customHeight="1">
      <c r="A14" s="15"/>
      <c r="B14" s="44"/>
      <c r="C14" s="16" t="s">
        <v>20</v>
      </c>
      <c r="D14" s="23">
        <f t="shared" ref="D14:D20" si="0">E14+F14</f>
        <v>0</v>
      </c>
      <c r="E14" s="17">
        <f>E16+E18</f>
        <v>0</v>
      </c>
      <c r="F14" s="17"/>
      <c r="G14" s="18">
        <f>март!G9+февраль!G8+январь!G9</f>
        <v>0</v>
      </c>
      <c r="H14" s="18">
        <f>март!H9+февраль!H8+январь!H9</f>
        <v>0</v>
      </c>
      <c r="I14" s="18">
        <f>март!I9+февраль!I8+январь!I9</f>
        <v>0</v>
      </c>
      <c r="J14" s="18">
        <f>март!J9+февраль!J8+январь!J9</f>
        <v>0</v>
      </c>
      <c r="K14" s="18">
        <f>март!K9+февраль!K8+январь!K9</f>
        <v>0</v>
      </c>
      <c r="L14" s="18">
        <f>март!L9+февраль!L8+январь!L9</f>
        <v>0</v>
      </c>
      <c r="M14" s="18">
        <f>март!M9+февраль!M8+январь!M9</f>
        <v>0</v>
      </c>
      <c r="N14" s="18">
        <f>март!N9+февраль!N8+январь!N9</f>
        <v>0</v>
      </c>
      <c r="O14" s="18">
        <f>март!O9+февраль!O8+январь!O9</f>
        <v>0</v>
      </c>
      <c r="P14" s="18">
        <f>март!P9+февраль!P8+январь!P9</f>
        <v>0</v>
      </c>
      <c r="Q14" s="18">
        <f>март!Q9+февраль!Q8+январь!Q9</f>
        <v>0</v>
      </c>
      <c r="R14" s="18">
        <f>март!R9+февраль!R8+январь!R9</f>
        <v>0</v>
      </c>
      <c r="S14" s="18">
        <f>март!S9+февраль!S8+январь!S9</f>
        <v>0</v>
      </c>
      <c r="T14" s="18">
        <f>март!T9+февраль!T8+январь!T9</f>
        <v>0</v>
      </c>
      <c r="U14" s="18">
        <f>март!U9+февраль!U8+январь!U9</f>
        <v>0</v>
      </c>
      <c r="V14" s="18">
        <f>март!V9+февраль!V8+январь!V9</f>
        <v>0</v>
      </c>
      <c r="W14" s="18">
        <f>март!W9+февраль!W8+январь!W9</f>
        <v>0</v>
      </c>
      <c r="X14" s="18">
        <f>март!X9+февраль!X8+январь!X9</f>
        <v>0</v>
      </c>
      <c r="Y14" s="18">
        <f>март!Y9+февраль!Y8+январь!Y9</f>
        <v>0</v>
      </c>
      <c r="Z14" s="18">
        <f>март!Z9+февраль!Z8+январь!Z9</f>
        <v>0</v>
      </c>
      <c r="AA14" s="18">
        <f>март!AA9+февраль!AA8+январь!AA9</f>
        <v>0</v>
      </c>
      <c r="AB14" s="18">
        <f>март!AB9+февраль!AB8+январь!AB9</f>
        <v>0</v>
      </c>
      <c r="AC14" s="18">
        <f>март!AC9+февраль!AC8+январь!AC9</f>
        <v>0</v>
      </c>
      <c r="AD14" s="18">
        <f>март!AD9+февраль!AD8+январь!AD9</f>
        <v>0</v>
      </c>
      <c r="AE14" s="18">
        <f>март!AE9+февраль!AE8+январь!AE9</f>
        <v>0</v>
      </c>
      <c r="AF14" s="18">
        <f>март!AF9+февраль!AF8+январь!AF9</f>
        <v>0</v>
      </c>
      <c r="AG14" s="18">
        <f>март!AG9+февраль!AG8+январь!AG9</f>
        <v>0</v>
      </c>
      <c r="AH14" s="18">
        <f>март!AH9+февраль!AH8+январь!AH9</f>
        <v>0</v>
      </c>
      <c r="AI14" s="18">
        <f>март!AI9+февраль!AI8+январь!AI9</f>
        <v>0</v>
      </c>
      <c r="AJ14" s="18">
        <f>март!AJ9+февраль!AJ8+январь!AJ9</f>
        <v>0</v>
      </c>
      <c r="AK14" s="18">
        <f>март!AK9+февраль!AK8+январь!AK9</f>
        <v>0</v>
      </c>
      <c r="AL14" s="18">
        <f>март!AL9+февраль!AL8+январь!AL9</f>
        <v>0</v>
      </c>
      <c r="AM14" s="18">
        <f>март!AM9+февраль!AM8+январь!AM9</f>
        <v>0</v>
      </c>
      <c r="AN14" s="18">
        <f>март!AN9+февраль!AN8+январь!AN9</f>
        <v>0</v>
      </c>
      <c r="AO14" s="18">
        <f>март!AO9+февраль!AO8+январь!AO9</f>
        <v>0</v>
      </c>
      <c r="AP14" s="18">
        <f>март!AP9+февраль!AP8+январь!AP9</f>
        <v>0</v>
      </c>
      <c r="AQ14" s="18">
        <f>март!AQ9+февраль!AQ8+январь!AQ9</f>
        <v>0</v>
      </c>
      <c r="AR14" s="18">
        <f>март!AR9+февраль!AR8+январь!AR9</f>
        <v>0</v>
      </c>
      <c r="AS14" s="18">
        <f>март!AS9+февраль!AS8+январь!AS9</f>
        <v>0</v>
      </c>
      <c r="AT14" s="18">
        <f>март!AT9+февраль!AT8+январь!AT9</f>
        <v>0</v>
      </c>
      <c r="AU14" s="18">
        <f>март!AU9+февраль!AU8+январь!AU9</f>
        <v>0</v>
      </c>
      <c r="AV14" s="18">
        <f>март!AV9+февраль!AV8+январь!AV9</f>
        <v>0</v>
      </c>
      <c r="AW14" s="18">
        <f>март!AW9+февраль!AW8+январь!AW9</f>
        <v>0</v>
      </c>
      <c r="AX14" s="18">
        <f>март!AX9+февраль!AX8+январь!AX9</f>
        <v>0</v>
      </c>
      <c r="AY14" s="18">
        <f>март!AY9+февраль!AY8+январь!AY9</f>
        <v>0</v>
      </c>
      <c r="AZ14" s="18">
        <f>март!AZ9+февраль!AZ8+январь!AZ9</f>
        <v>0</v>
      </c>
      <c r="BA14" s="18">
        <f>март!BA9+февраль!BA8+январь!BA9</f>
        <v>0</v>
      </c>
      <c r="BB14" s="18">
        <f>март!BB9+февраль!BB8+январь!BB9</f>
        <v>0</v>
      </c>
      <c r="BC14" s="18">
        <f>март!BC9+февраль!BC8+январь!BC9</f>
        <v>0</v>
      </c>
      <c r="BD14" s="18">
        <f>март!BD9+февраль!BD8+январь!BD9</f>
        <v>0</v>
      </c>
      <c r="BE14" s="18">
        <f>март!BE9+февраль!BE8+январь!BE9</f>
        <v>0</v>
      </c>
      <c r="BF14" s="18">
        <f>март!BF9+февраль!BF8+январь!BF9</f>
        <v>0</v>
      </c>
      <c r="BG14" s="18">
        <f>март!BG9+февраль!BG8+январь!BG9</f>
        <v>0</v>
      </c>
      <c r="BH14" s="18">
        <f>март!BH9+февраль!BH8+январь!BH9</f>
        <v>0</v>
      </c>
      <c r="BI14" s="18">
        <f>март!BI9+февраль!BI8+январь!BI9</f>
        <v>0</v>
      </c>
      <c r="BJ14" s="18">
        <f>март!BJ9+февраль!BJ8+январь!BJ9</f>
        <v>0</v>
      </c>
      <c r="BK14" s="18">
        <f>март!BK9+февраль!BK8+январь!BK9</f>
        <v>0</v>
      </c>
      <c r="BL14" s="18">
        <f>март!BL9+февраль!BL8+январь!BL9</f>
        <v>0</v>
      </c>
      <c r="BM14" s="18">
        <f>март!BM9+февраль!BM8+январь!BM9</f>
        <v>0</v>
      </c>
      <c r="BN14" s="18">
        <f>март!BN9+февраль!BN8+январь!BN9</f>
        <v>0</v>
      </c>
      <c r="BO14" s="18">
        <f>март!BO9+февраль!BO8+январь!BO9</f>
        <v>0</v>
      </c>
      <c r="BP14" s="18">
        <f>март!BP9+февраль!BP8+январь!BP9</f>
        <v>0</v>
      </c>
      <c r="BQ14" s="18">
        <f>март!BQ9+февраль!BQ8+январь!BQ9</f>
        <v>0</v>
      </c>
      <c r="BR14" s="18">
        <f>март!BR9+февраль!BR8+январь!BR9</f>
        <v>0</v>
      </c>
      <c r="BS14" s="18">
        <f>март!BS9+февраль!BS8+январь!BS9</f>
        <v>0</v>
      </c>
      <c r="BT14" s="18">
        <f>март!BT9+февраль!BT8+январь!BT9</f>
        <v>0</v>
      </c>
      <c r="BU14" s="18">
        <f>март!BU9+февраль!BU8+январь!BU9</f>
        <v>0</v>
      </c>
      <c r="BV14" s="18">
        <f>март!BV9+февраль!BV8+январь!BV9</f>
        <v>0</v>
      </c>
      <c r="BW14" s="18">
        <f>март!BW9+февраль!BW8+январь!BW9</f>
        <v>0</v>
      </c>
      <c r="BX14" s="18">
        <f>март!BX9+февраль!BX8+январь!BX9</f>
        <v>0</v>
      </c>
      <c r="BY14" s="18">
        <f>март!BY9+февраль!BY8+январь!BY9</f>
        <v>0</v>
      </c>
      <c r="BZ14" s="18">
        <f>март!BZ9+февраль!BZ8+январь!BZ9</f>
        <v>0</v>
      </c>
      <c r="CA14" s="18">
        <f>март!CA9+февраль!CA8+январь!CA9</f>
        <v>0</v>
      </c>
      <c r="CB14" s="18">
        <f>март!CB9+февраль!CB8+январь!CB9</f>
        <v>0</v>
      </c>
      <c r="CC14" s="18">
        <f>март!CC9+февраль!CC8+январь!CC9</f>
        <v>0</v>
      </c>
      <c r="CD14" s="18">
        <f>март!CD9+февраль!CD8+январь!CD9</f>
        <v>0</v>
      </c>
      <c r="CE14" s="18">
        <f>март!CE9+февраль!CE8+январь!CE9</f>
        <v>0</v>
      </c>
      <c r="CF14" s="18">
        <f>март!CF9+февраль!CF8+январь!CF9</f>
        <v>0</v>
      </c>
      <c r="CG14" s="18">
        <f>март!CG9+февраль!CG8+январь!CG9</f>
        <v>0</v>
      </c>
      <c r="CH14" s="18">
        <f>март!CH9+февраль!CH8+январь!CH9</f>
        <v>0</v>
      </c>
      <c r="CI14" s="18">
        <f>март!CI9+февраль!CI8+январь!CI9</f>
        <v>0</v>
      </c>
      <c r="CJ14" s="18">
        <f>март!CJ9+февраль!CJ8+январь!CJ9</f>
        <v>0</v>
      </c>
      <c r="CK14" s="18">
        <f>март!CK9+февраль!CK8+январь!CK9</f>
        <v>0</v>
      </c>
      <c r="CL14" s="18">
        <f>март!CL9+февраль!CL8+январь!CL9</f>
        <v>0</v>
      </c>
      <c r="CM14" s="18">
        <f>март!CM9+февраль!CM8+январь!CM9</f>
        <v>0</v>
      </c>
      <c r="CN14" s="18">
        <f>март!CN9+февраль!CN8+январь!CN9</f>
        <v>0</v>
      </c>
      <c r="CO14" s="18">
        <f>март!CO9+февраль!CO8+январь!CO9</f>
        <v>0</v>
      </c>
      <c r="CP14" s="18">
        <f>март!CP9+февраль!CP8+январь!CP9</f>
        <v>0</v>
      </c>
      <c r="CQ14" s="18">
        <f>март!CQ9+февраль!CQ8+январь!CQ9</f>
        <v>0</v>
      </c>
      <c r="CR14" s="18">
        <f>март!CR9+февраль!CR8+январь!CR9</f>
        <v>0</v>
      </c>
      <c r="CS14" s="18">
        <f>март!CS9+февраль!CS8+январь!CS9</f>
        <v>0</v>
      </c>
      <c r="CT14" s="18">
        <f>март!CT9+февраль!CT8+январь!CT9</f>
        <v>0</v>
      </c>
      <c r="CU14" s="18">
        <f>март!CU9+февраль!CU8+январь!CU9</f>
        <v>0</v>
      </c>
      <c r="CV14" s="18">
        <f>март!CV9+февраль!CV8+январь!CV9</f>
        <v>0</v>
      </c>
      <c r="CW14" s="18">
        <f>март!CW9+февраль!CW8+январь!CW9</f>
        <v>0</v>
      </c>
      <c r="CX14" s="18">
        <f>март!CX9+февраль!CX8+январь!CX9</f>
        <v>0</v>
      </c>
      <c r="CY14" s="18">
        <f>март!CY9+февраль!CY8+январь!CY9</f>
        <v>0</v>
      </c>
      <c r="CZ14" s="18">
        <f>март!CZ9+февраль!CZ8+январь!CZ9</f>
        <v>0</v>
      </c>
      <c r="DA14" s="18">
        <f>март!DA9+февраль!DA8+январь!DA9</f>
        <v>0</v>
      </c>
      <c r="DB14" s="18">
        <f>март!DB9+февраль!DB8+январь!DB9</f>
        <v>0</v>
      </c>
      <c r="DC14" s="18">
        <f>март!DC9+февраль!DC8+январь!DC9</f>
        <v>0</v>
      </c>
      <c r="DD14" s="18">
        <f>март!DD9+февраль!DD8+январь!DD9</f>
        <v>0</v>
      </c>
      <c r="DE14" s="18">
        <f>март!DE9+февраль!DE8+январь!DE9</f>
        <v>0</v>
      </c>
      <c r="DF14" s="18">
        <f>март!DF9+февраль!DF8+январь!DF9</f>
        <v>0</v>
      </c>
      <c r="DG14" s="18">
        <f>март!DG9+февраль!DG8+январь!DG9</f>
        <v>0</v>
      </c>
      <c r="DH14" s="18">
        <f>март!DH9+февраль!DH8+январь!DH9</f>
        <v>0</v>
      </c>
      <c r="DI14" s="18">
        <f>март!DI9+февраль!DI8+январь!DI9</f>
        <v>0</v>
      </c>
      <c r="DJ14" s="18">
        <f>март!DJ9+февраль!DJ8+январь!DJ9</f>
        <v>0</v>
      </c>
      <c r="DK14" s="18">
        <f>март!DK9+февраль!DK8+январь!DK9</f>
        <v>0</v>
      </c>
      <c r="DL14" s="18">
        <f>март!DL9+февраль!DL8+январь!DL9</f>
        <v>0</v>
      </c>
      <c r="DM14" s="18">
        <f>март!DM9+февраль!DM8+январь!DM9</f>
        <v>0</v>
      </c>
      <c r="DN14" s="18">
        <f>март!DN9+февраль!DN8+январь!DN9</f>
        <v>0</v>
      </c>
      <c r="DO14" s="18">
        <f>март!DO9+февраль!DO8+январь!DO9</f>
        <v>0</v>
      </c>
      <c r="DP14" s="18">
        <f>март!DP9+февраль!DP8+январь!DP9</f>
        <v>0</v>
      </c>
      <c r="DQ14" s="18">
        <f>март!DQ9+февраль!DQ8+январь!DQ9</f>
        <v>0</v>
      </c>
      <c r="DR14" s="18">
        <f>март!DR9+февраль!DR8+январь!DR9</f>
        <v>0</v>
      </c>
      <c r="DS14" s="18">
        <f>март!DS9+февраль!DS8+январь!DS9</f>
        <v>0</v>
      </c>
      <c r="DT14" s="18">
        <f>март!DT9+февраль!DT8+январь!DT9</f>
        <v>0</v>
      </c>
      <c r="DU14" s="18">
        <f>март!DU9+февраль!DU8+январь!DU9</f>
        <v>0</v>
      </c>
      <c r="DV14" s="18">
        <f>март!DV9+февраль!DV8+январь!DV9</f>
        <v>0</v>
      </c>
      <c r="DW14" s="18">
        <f>март!DW9+февраль!DW8+январь!DW9</f>
        <v>0</v>
      </c>
      <c r="DX14" s="18">
        <f>март!DX9+февраль!DX8+январь!DX9</f>
        <v>0</v>
      </c>
      <c r="DY14" s="18">
        <f>март!DY9+февраль!DY8+январь!DY9</f>
        <v>0</v>
      </c>
      <c r="DZ14" s="18">
        <f>март!DZ9+февраль!DZ8+январь!DZ9</f>
        <v>0</v>
      </c>
      <c r="EA14" s="18">
        <f>март!EA9+февраль!EA8+январь!EA9</f>
        <v>0</v>
      </c>
      <c r="EB14" s="18">
        <f>март!EB9+февраль!EB8+январь!EB9</f>
        <v>0</v>
      </c>
      <c r="EC14" s="18">
        <f>март!EC9+февраль!EC8+январь!EC9</f>
        <v>0</v>
      </c>
      <c r="ED14" s="18">
        <f>март!ED9+февраль!ED8+январь!ED9</f>
        <v>0</v>
      </c>
      <c r="EE14" s="18">
        <f>март!EE9+февраль!EE8+январь!EE9</f>
        <v>0</v>
      </c>
      <c r="EF14" s="18">
        <f>март!EF9+февраль!EF8+январь!EF9</f>
        <v>0</v>
      </c>
      <c r="EG14" s="18">
        <f>март!EG9+февраль!EG8+январь!EG9</f>
        <v>0</v>
      </c>
      <c r="EH14" s="18">
        <f>март!EH9+февраль!EH8+январь!EH9</f>
        <v>0</v>
      </c>
      <c r="EI14" s="18">
        <f>март!EI9+февраль!EI8+январь!EI9</f>
        <v>0</v>
      </c>
      <c r="EJ14" s="18">
        <f>март!EJ9+февраль!EJ8+январь!EJ9</f>
        <v>0</v>
      </c>
      <c r="EK14" s="18">
        <f>март!EK9+февраль!EK8+январь!EK9</f>
        <v>0</v>
      </c>
      <c r="EL14" s="18">
        <f>март!EL9+февраль!EL8+январь!EL9</f>
        <v>0</v>
      </c>
      <c r="EM14" s="18">
        <f>март!EM9+февраль!EM8+январь!EM9</f>
        <v>0</v>
      </c>
      <c r="EN14" s="18">
        <f>март!EN9+февраль!EN8+январь!EN9</f>
        <v>0</v>
      </c>
      <c r="EO14" s="18">
        <f>март!EO9+февраль!EO8+январь!EO9</f>
        <v>0</v>
      </c>
      <c r="EP14" s="18">
        <f>март!EP9+февраль!EP8+январь!EP9</f>
        <v>0</v>
      </c>
      <c r="EQ14" s="18">
        <f>март!EQ9+февраль!EQ8+январь!EQ9</f>
        <v>0</v>
      </c>
      <c r="ER14" s="18">
        <f>март!ER9+февраль!ER8+январь!ER9</f>
        <v>0</v>
      </c>
      <c r="ES14" s="18">
        <f>март!ES9+февраль!ES8+январь!ES9</f>
        <v>0</v>
      </c>
      <c r="ET14" s="18">
        <f>март!ET9+февраль!ET8+январь!ET9</f>
        <v>0</v>
      </c>
      <c r="EU14" s="18">
        <f>март!EU9+февраль!EU8+январь!EU9</f>
        <v>0</v>
      </c>
      <c r="EV14" s="18">
        <f>март!EV9+февраль!EV8+январь!EV9</f>
        <v>0</v>
      </c>
      <c r="EW14" s="18">
        <f>март!EW9+февраль!EW8+январь!EW9</f>
        <v>0</v>
      </c>
      <c r="EX14" s="18">
        <f>март!EX9+февраль!EX8+январь!EX9</f>
        <v>0</v>
      </c>
      <c r="EY14" s="18">
        <f>март!EY9+февраль!EY8+январь!EY9</f>
        <v>0</v>
      </c>
      <c r="EZ14" s="18">
        <f>март!EZ9+февраль!EZ8+январь!EZ9</f>
        <v>0</v>
      </c>
      <c r="FA14" s="18">
        <f>март!FA9+февраль!FA8+январь!FA9</f>
        <v>0</v>
      </c>
      <c r="FB14" s="18">
        <f>март!FB9+февраль!FB8+январь!FB9</f>
        <v>0</v>
      </c>
      <c r="FC14" s="18">
        <f>март!FC9+февраль!FC8+январь!FC9</f>
        <v>0</v>
      </c>
      <c r="FD14" s="18">
        <f>март!FD9+февраль!FD8+январь!FD9</f>
        <v>0</v>
      </c>
      <c r="FE14" s="18">
        <f>март!FE9+февраль!FE8+январь!FE9</f>
        <v>0</v>
      </c>
      <c r="FF14" s="18">
        <f>март!FF9+февраль!FF8+январь!FF9</f>
        <v>0</v>
      </c>
      <c r="FG14" s="18">
        <f>март!FG9+февраль!FG8+январь!FG9</f>
        <v>0</v>
      </c>
      <c r="FH14" s="18">
        <f>март!FH9+февраль!FH8+январь!FH9</f>
        <v>0</v>
      </c>
      <c r="FI14" s="18">
        <f>март!FI9+февраль!FI8+январь!FI9</f>
        <v>0</v>
      </c>
      <c r="FJ14" s="18">
        <f>март!FJ9+февраль!FJ8+январь!FJ9</f>
        <v>0</v>
      </c>
      <c r="FK14" s="18">
        <f>март!FK9+февраль!FK8+январь!FK9</f>
        <v>0</v>
      </c>
      <c r="FL14" s="18">
        <f>март!FL9+февраль!FL8+январь!FL9</f>
        <v>0</v>
      </c>
      <c r="FM14" s="18">
        <f>март!FM9+февраль!FM8+январь!FM9</f>
        <v>0</v>
      </c>
      <c r="FN14" s="18">
        <f>март!FN9+февраль!FN8+январь!FN9</f>
        <v>0</v>
      </c>
      <c r="FO14" s="18">
        <f>март!FO9+февраль!FO8+январь!FO9</f>
        <v>0</v>
      </c>
      <c r="FP14" s="18">
        <f>март!FP9+февраль!FP8+январь!FP9</f>
        <v>0</v>
      </c>
      <c r="FQ14" s="18">
        <f>март!FQ9+февраль!FQ8+январь!FQ9</f>
        <v>0</v>
      </c>
      <c r="FR14" s="18">
        <f>март!FR9+февраль!FR8+январь!FR9</f>
        <v>0</v>
      </c>
      <c r="FS14" s="18">
        <f>март!FS9+февраль!FS8+январь!FS9</f>
        <v>0</v>
      </c>
      <c r="FT14" s="18">
        <f>март!FT9+февраль!FT8+январь!FT9</f>
        <v>0</v>
      </c>
      <c r="FU14" s="18">
        <f>март!FU9+февраль!FU8+январь!FU9</f>
        <v>0</v>
      </c>
      <c r="FV14" s="18">
        <f>март!FV9+февраль!FV8+январь!FV9</f>
        <v>0</v>
      </c>
      <c r="FW14" s="18">
        <f>март!FW9+февраль!FW8+январь!FW9</f>
        <v>0</v>
      </c>
      <c r="FX14" s="18">
        <f>март!FX9+февраль!FX8+январь!FX9</f>
        <v>0</v>
      </c>
      <c r="FY14" s="18">
        <f>март!FY9+февраль!FY8+январь!FY9</f>
        <v>0</v>
      </c>
      <c r="FZ14" s="18">
        <f>март!FZ9+февраль!FZ8+январь!FZ9</f>
        <v>0</v>
      </c>
      <c r="GA14" s="18">
        <f>март!GA9+февраль!GA8+январь!GA9</f>
        <v>0</v>
      </c>
      <c r="GB14" s="18">
        <f>март!GB9+февраль!GB8+январь!GB9</f>
        <v>0</v>
      </c>
      <c r="GC14" s="18">
        <f>март!GC9+февраль!GC8+январь!GC9</f>
        <v>0</v>
      </c>
      <c r="GD14" s="18">
        <f>март!GD9+февраль!GD8+январь!GD9</f>
        <v>0</v>
      </c>
      <c r="GE14" s="18">
        <f>март!GE9+февраль!GE8+январь!GE9</f>
        <v>0</v>
      </c>
      <c r="GF14" s="18">
        <f>март!GF9+февраль!GF8+январь!GF9</f>
        <v>0</v>
      </c>
      <c r="GG14" s="18">
        <f>март!GG9+февраль!GG8+январь!GG9</f>
        <v>0</v>
      </c>
      <c r="GH14" s="18">
        <f>март!GH9+февраль!GH8+январь!GH9</f>
        <v>0</v>
      </c>
      <c r="GI14" s="18">
        <f>март!GI9+февраль!GI8+январь!GI9</f>
        <v>0</v>
      </c>
      <c r="GJ14" s="18">
        <f>март!GJ9+февраль!GJ8+январь!GJ9</f>
        <v>0</v>
      </c>
      <c r="GK14" s="18">
        <f>март!GK9+февраль!GK8+январь!GK9</f>
        <v>0</v>
      </c>
      <c r="GL14" s="18">
        <f>март!GL9+февраль!GL8+январь!GL9</f>
        <v>0</v>
      </c>
      <c r="GM14" s="18">
        <f>март!GM9+февраль!GM8+январь!GM9</f>
        <v>0</v>
      </c>
      <c r="GN14" s="18">
        <f>март!GN9+февраль!GN8+январь!GN9</f>
        <v>0</v>
      </c>
      <c r="GO14" s="18">
        <f>март!GO9+февраль!GO8+январь!GO9</f>
        <v>0</v>
      </c>
      <c r="GP14" s="18">
        <f>март!GP9+февраль!GP8+январь!GP9</f>
        <v>0</v>
      </c>
      <c r="GQ14" s="18">
        <f>март!GQ9+февраль!GQ8+январь!GQ9</f>
        <v>0</v>
      </c>
      <c r="GR14" s="18">
        <f>март!GR9+февраль!GR8+январь!GR9</f>
        <v>0</v>
      </c>
      <c r="GS14" s="18">
        <f>март!GS9+февраль!GS8+январь!GS9</f>
        <v>0</v>
      </c>
      <c r="GT14" s="18">
        <f>март!GT9+февраль!GT8+январь!GT9</f>
        <v>0</v>
      </c>
      <c r="GU14" s="18">
        <f>март!GU9+февраль!GU8+январь!GU9</f>
        <v>0</v>
      </c>
      <c r="GV14" s="18">
        <f>март!GV9+февраль!GV8+январь!GV9</f>
        <v>0</v>
      </c>
      <c r="GW14" s="18">
        <f>март!GW9+февраль!GW8+январь!GW9</f>
        <v>0</v>
      </c>
      <c r="GX14" s="18">
        <f>март!GX9+февраль!GX8+январь!GX9</f>
        <v>0</v>
      </c>
      <c r="GY14" s="18">
        <f>март!GY9+февраль!GY8+январь!GY9</f>
        <v>0</v>
      </c>
      <c r="GZ14" s="18">
        <f>март!GZ9+февраль!GZ8+январь!GZ9</f>
        <v>0</v>
      </c>
      <c r="HA14" s="18">
        <f>март!HA9+февраль!HA8+январь!HA9</f>
        <v>0</v>
      </c>
      <c r="HB14" s="18">
        <f>март!HB9+февраль!HB8+январь!HB9</f>
        <v>0</v>
      </c>
      <c r="HC14" s="18">
        <f>март!HC9+февраль!HC8+январь!HC9</f>
        <v>0</v>
      </c>
      <c r="HD14" s="18">
        <f>март!HD9+февраль!HD8+январь!HD9</f>
        <v>0</v>
      </c>
      <c r="HE14" s="18">
        <f>март!HE9+февраль!HE8+январь!HE9</f>
        <v>0</v>
      </c>
      <c r="HF14" s="18">
        <f>март!HF9+февраль!HF8+январь!HF9</f>
        <v>0</v>
      </c>
      <c r="HG14" s="18">
        <f>март!HG9+февраль!HG8+январь!HG9</f>
        <v>0</v>
      </c>
      <c r="HH14" s="18">
        <f>март!HH9+февраль!HH8+январь!HH9</f>
        <v>0</v>
      </c>
      <c r="HI14" s="18">
        <f>март!HI9+февраль!HI8+январь!HI9</f>
        <v>0</v>
      </c>
      <c r="HJ14" s="18">
        <f>март!HJ9+февраль!HJ8+январь!HJ9</f>
        <v>0</v>
      </c>
      <c r="HK14" s="18">
        <f>март!HK9+февраль!HK8+январь!HK9</f>
        <v>0</v>
      </c>
      <c r="HL14" s="18">
        <f>март!HL9+февраль!HL8+январь!HL9</f>
        <v>0</v>
      </c>
      <c r="HM14" s="18">
        <f>март!HM9+февраль!HM8+январь!HM9</f>
        <v>0</v>
      </c>
      <c r="HN14" s="18">
        <f>март!HN9+февраль!HN8+январь!HN9</f>
        <v>0</v>
      </c>
      <c r="HO14" s="18">
        <f>март!HO9+февраль!HO8+январь!HO9</f>
        <v>0</v>
      </c>
      <c r="HP14" s="18">
        <f>март!HP9+февраль!HP8+январь!HP9</f>
        <v>0</v>
      </c>
      <c r="HQ14" s="18">
        <f>март!HQ9+февраль!HQ8+январь!HQ9</f>
        <v>0</v>
      </c>
      <c r="HR14" s="18">
        <f>март!HR9+февраль!HR8+январь!HR9</f>
        <v>0</v>
      </c>
      <c r="HS14" s="18">
        <f>март!HS9+февраль!HS8+январь!HS9</f>
        <v>0</v>
      </c>
      <c r="HT14" s="18">
        <f>март!HT9+февраль!HT8+январь!HT9</f>
        <v>0</v>
      </c>
      <c r="HU14" s="18">
        <f>март!HU9+февраль!HU8+январь!HU9</f>
        <v>0</v>
      </c>
      <c r="HV14" s="18">
        <f>март!HV9+февраль!HV8+январь!HV9</f>
        <v>0</v>
      </c>
      <c r="HW14" s="18">
        <f>март!HW9+февраль!HW8+январь!HW9</f>
        <v>0</v>
      </c>
      <c r="HX14" s="18">
        <f>март!HX9+февраль!HX8+январь!HX9</f>
        <v>0</v>
      </c>
      <c r="HY14" s="18">
        <f>март!HY9+февраль!HY8+январь!HY9</f>
        <v>0</v>
      </c>
      <c r="HZ14" s="18">
        <f>март!HZ9+февраль!HZ8+январь!HZ9</f>
        <v>0</v>
      </c>
      <c r="IA14" s="18">
        <f>март!IA9+февраль!IA8+январь!IA9</f>
        <v>0</v>
      </c>
      <c r="IB14" s="18">
        <f>март!IB9+февраль!IB8+январь!IB9</f>
        <v>0</v>
      </c>
      <c r="IC14" s="18">
        <f>март!IC9+февраль!IC8+январь!IC9</f>
        <v>0</v>
      </c>
      <c r="ID14" s="18">
        <f>март!ID9+февраль!ID8+январь!ID9</f>
        <v>0</v>
      </c>
      <c r="IE14" s="18">
        <f>март!IE9+февраль!IE8+январь!IE9</f>
        <v>0</v>
      </c>
      <c r="IF14" s="18">
        <f>март!IF9+февраль!IF8+январь!IF9</f>
        <v>0</v>
      </c>
    </row>
    <row r="15" spans="1:240" ht="13.5" customHeight="1">
      <c r="A15" s="15"/>
      <c r="B15" s="44" t="s">
        <v>21</v>
      </c>
      <c r="C15" s="16" t="s">
        <v>17</v>
      </c>
      <c r="D15" s="23">
        <f t="shared" si="0"/>
        <v>0</v>
      </c>
      <c r="E15" s="17">
        <f>E17+E19+E20</f>
        <v>0</v>
      </c>
      <c r="F15" s="17"/>
      <c r="G15" s="18">
        <f>март!G10+февраль!G9+январь!G10</f>
        <v>0</v>
      </c>
      <c r="H15" s="18">
        <f>март!H10+февраль!H9+январь!H10</f>
        <v>0</v>
      </c>
      <c r="I15" s="18">
        <f>март!I10+февраль!I9+январь!I10</f>
        <v>0</v>
      </c>
      <c r="J15" s="18">
        <f>март!J10+февраль!J9+январь!J10</f>
        <v>0</v>
      </c>
      <c r="K15" s="18">
        <f>март!K10+февраль!K9+январь!K10</f>
        <v>0</v>
      </c>
      <c r="L15" s="18">
        <f>март!L10+февраль!L9+январь!L10</f>
        <v>0</v>
      </c>
      <c r="M15" s="18">
        <f>март!M10+февраль!M9+январь!M10</f>
        <v>0</v>
      </c>
      <c r="N15" s="18">
        <f>март!N10+февраль!N9+январь!N10</f>
        <v>0</v>
      </c>
      <c r="O15" s="18">
        <f>март!O10+февраль!O9+январь!O10</f>
        <v>0</v>
      </c>
      <c r="P15" s="18">
        <f>март!P10+февраль!P9+январь!P10</f>
        <v>0</v>
      </c>
      <c r="Q15" s="18">
        <f>март!Q10+февраль!Q9+январь!Q10</f>
        <v>0</v>
      </c>
      <c r="R15" s="18">
        <f>март!R10+февраль!R9+январь!R10</f>
        <v>0</v>
      </c>
      <c r="S15" s="18">
        <f>март!S10+февраль!S9+январь!S10</f>
        <v>0</v>
      </c>
      <c r="T15" s="18">
        <f>март!T10+февраль!T9+январь!T10</f>
        <v>0</v>
      </c>
      <c r="U15" s="18">
        <f>март!U10+февраль!U9+январь!U10</f>
        <v>0</v>
      </c>
      <c r="V15" s="18">
        <f>март!V10+февраль!V9+январь!V10</f>
        <v>0</v>
      </c>
      <c r="W15" s="18">
        <f>март!W10+февраль!W9+январь!W10</f>
        <v>0</v>
      </c>
      <c r="X15" s="18">
        <f>март!X10+февраль!X9+январь!X10</f>
        <v>0</v>
      </c>
      <c r="Y15" s="18">
        <f>март!Y10+февраль!Y9+январь!Y10</f>
        <v>0</v>
      </c>
      <c r="Z15" s="18">
        <f>март!Z10+февраль!Z9+январь!Z10</f>
        <v>0</v>
      </c>
      <c r="AA15" s="18">
        <f>март!AA10+февраль!AA9+январь!AA10</f>
        <v>0</v>
      </c>
      <c r="AB15" s="18">
        <f>март!AB10+февраль!AB9+январь!AB10</f>
        <v>0</v>
      </c>
      <c r="AC15" s="18">
        <f>март!AC10+февраль!AC9+январь!AC10</f>
        <v>0</v>
      </c>
      <c r="AD15" s="18">
        <f>март!AD10+февраль!AD9+январь!AD10</f>
        <v>0</v>
      </c>
      <c r="AE15" s="18">
        <f>март!AE10+февраль!AE9+январь!AE10</f>
        <v>0</v>
      </c>
      <c r="AF15" s="18">
        <f>март!AF10+февраль!AF9+январь!AF10</f>
        <v>0</v>
      </c>
      <c r="AG15" s="18">
        <f>март!AG10+февраль!AG9+январь!AG10</f>
        <v>0</v>
      </c>
      <c r="AH15" s="18">
        <f>март!AH10+февраль!AH9+январь!AH10</f>
        <v>0</v>
      </c>
      <c r="AI15" s="18">
        <f>март!AI10+февраль!AI9+январь!AI10</f>
        <v>0</v>
      </c>
      <c r="AJ15" s="18">
        <f>март!AJ10+февраль!AJ9+январь!AJ10</f>
        <v>0</v>
      </c>
      <c r="AK15" s="18">
        <f>март!AK10+февраль!AK9+январь!AK10</f>
        <v>0</v>
      </c>
      <c r="AL15" s="18">
        <f>март!AL10+февраль!AL9+январь!AL10</f>
        <v>0</v>
      </c>
      <c r="AM15" s="18">
        <f>март!AM10+февраль!AM9+январь!AM10</f>
        <v>0</v>
      </c>
      <c r="AN15" s="18">
        <f>март!AN10+февраль!AN9+январь!AN10</f>
        <v>0</v>
      </c>
      <c r="AO15" s="18">
        <f>март!AO10+февраль!AO9+январь!AO10</f>
        <v>0</v>
      </c>
      <c r="AP15" s="18">
        <f>март!AP10+февраль!AP9+январь!AP10</f>
        <v>0</v>
      </c>
      <c r="AQ15" s="18">
        <f>март!AQ10+февраль!AQ9+январь!AQ10</f>
        <v>0</v>
      </c>
      <c r="AR15" s="18">
        <f>март!AR10+февраль!AR9+январь!AR10</f>
        <v>0</v>
      </c>
      <c r="AS15" s="18">
        <f>март!AS10+февраль!AS9+январь!AS10</f>
        <v>0</v>
      </c>
      <c r="AT15" s="18">
        <f>март!AT10+февраль!AT9+январь!AT10</f>
        <v>0</v>
      </c>
      <c r="AU15" s="18">
        <f>март!AU10+февраль!AU9+январь!AU10</f>
        <v>0</v>
      </c>
      <c r="AV15" s="18">
        <f>март!AV10+февраль!AV9+январь!AV10</f>
        <v>0</v>
      </c>
      <c r="AW15" s="18">
        <f>март!AW10+февраль!AW9+январь!AW10</f>
        <v>0</v>
      </c>
      <c r="AX15" s="18">
        <f>март!AX10+февраль!AX9+январь!AX10</f>
        <v>0</v>
      </c>
      <c r="AY15" s="18">
        <f>март!AY10+февраль!AY9+январь!AY10</f>
        <v>0</v>
      </c>
      <c r="AZ15" s="18">
        <f>март!AZ10+февраль!AZ9+январь!AZ10</f>
        <v>0</v>
      </c>
      <c r="BA15" s="18">
        <f>март!BA10+февраль!BA9+январь!BA10</f>
        <v>0</v>
      </c>
      <c r="BB15" s="18">
        <f>март!BB10+февраль!BB9+январь!BB10</f>
        <v>0</v>
      </c>
      <c r="BC15" s="18">
        <f>март!BC10+февраль!BC9+январь!BC10</f>
        <v>0</v>
      </c>
      <c r="BD15" s="18">
        <f>март!BD10+февраль!BD9+январь!BD10</f>
        <v>0</v>
      </c>
      <c r="BE15" s="18">
        <f>март!BE10+февраль!BE9+январь!BE10</f>
        <v>0</v>
      </c>
      <c r="BF15" s="18">
        <f>март!BF10+февраль!BF9+январь!BF10</f>
        <v>0</v>
      </c>
      <c r="BG15" s="18">
        <f>март!BG10+февраль!BG9+январь!BG10</f>
        <v>0</v>
      </c>
      <c r="BH15" s="18">
        <f>март!BH10+февраль!BH9+январь!BH10</f>
        <v>0</v>
      </c>
      <c r="BI15" s="18">
        <f>март!BI10+февраль!BI9+январь!BI10</f>
        <v>0</v>
      </c>
      <c r="BJ15" s="18">
        <f>март!BJ10+февраль!BJ9+январь!BJ10</f>
        <v>0</v>
      </c>
      <c r="BK15" s="18">
        <f>март!BK10+февраль!BK9+январь!BK10</f>
        <v>0</v>
      </c>
      <c r="BL15" s="18">
        <f>март!BL10+февраль!BL9+январь!BL10</f>
        <v>0</v>
      </c>
      <c r="BM15" s="18">
        <f>март!BM10+февраль!BM9+январь!BM10</f>
        <v>0</v>
      </c>
      <c r="BN15" s="18">
        <f>март!BN10+февраль!BN9+январь!BN10</f>
        <v>0</v>
      </c>
      <c r="BO15" s="18">
        <f>март!BO10+февраль!BO9+январь!BO10</f>
        <v>0</v>
      </c>
      <c r="BP15" s="18">
        <f>март!BP10+февраль!BP9+январь!BP10</f>
        <v>0</v>
      </c>
      <c r="BQ15" s="18">
        <f>март!BQ10+февраль!BQ9+январь!BQ10</f>
        <v>0</v>
      </c>
      <c r="BR15" s="18">
        <f>март!BR10+февраль!BR9+январь!BR10</f>
        <v>0</v>
      </c>
      <c r="BS15" s="18">
        <f>март!BS10+февраль!BS9+январь!BS10</f>
        <v>0</v>
      </c>
      <c r="BT15" s="18">
        <f>март!BT10+февраль!BT9+январь!BT10</f>
        <v>0</v>
      </c>
      <c r="BU15" s="18">
        <f>март!BU10+февраль!BU9+январь!BU10</f>
        <v>0</v>
      </c>
      <c r="BV15" s="18">
        <f>март!BV10+февраль!BV9+январь!BV10</f>
        <v>0</v>
      </c>
      <c r="BW15" s="18">
        <f>март!BW10+февраль!BW9+январь!BW10</f>
        <v>0</v>
      </c>
      <c r="BX15" s="18">
        <f>март!BX10+февраль!BX9+январь!BX10</f>
        <v>0</v>
      </c>
      <c r="BY15" s="18">
        <f>март!BY10+февраль!BY9+январь!BY10</f>
        <v>0</v>
      </c>
      <c r="BZ15" s="18">
        <f>март!BZ10+февраль!BZ9+январь!BZ10</f>
        <v>0</v>
      </c>
      <c r="CA15" s="18">
        <f>март!CA10+февраль!CA9+январь!CA10</f>
        <v>0</v>
      </c>
      <c r="CB15" s="18">
        <f>март!CB10+февраль!CB9+январь!CB10</f>
        <v>0</v>
      </c>
      <c r="CC15" s="18">
        <f>март!CC10+февраль!CC9+январь!CC10</f>
        <v>0</v>
      </c>
      <c r="CD15" s="18">
        <f>март!CD10+февраль!CD9+январь!CD10</f>
        <v>0</v>
      </c>
      <c r="CE15" s="18">
        <f>март!CE10+февраль!CE9+январь!CE10</f>
        <v>0</v>
      </c>
      <c r="CF15" s="18">
        <f>март!CF10+февраль!CF9+январь!CF10</f>
        <v>0</v>
      </c>
      <c r="CG15" s="18">
        <f>март!CG10+февраль!CG9+январь!CG10</f>
        <v>0</v>
      </c>
      <c r="CH15" s="18">
        <f>март!CH10+февраль!CH9+январь!CH10</f>
        <v>0</v>
      </c>
      <c r="CI15" s="18">
        <f>март!CI10+февраль!CI9+январь!CI10</f>
        <v>0</v>
      </c>
      <c r="CJ15" s="18">
        <f>март!CJ10+февраль!CJ9+январь!CJ10</f>
        <v>0</v>
      </c>
      <c r="CK15" s="18">
        <f>март!CK10+февраль!CK9+январь!CK10</f>
        <v>0</v>
      </c>
      <c r="CL15" s="18">
        <f>март!CL10+февраль!CL9+январь!CL10</f>
        <v>0</v>
      </c>
      <c r="CM15" s="18">
        <f>март!CM10+февраль!CM9+январь!CM10</f>
        <v>0</v>
      </c>
      <c r="CN15" s="18">
        <f>март!CN10+февраль!CN9+январь!CN10</f>
        <v>0</v>
      </c>
      <c r="CO15" s="18">
        <f>март!CO10+февраль!CO9+январь!CO10</f>
        <v>0</v>
      </c>
      <c r="CP15" s="18">
        <f>март!CP10+февраль!CP9+январь!CP10</f>
        <v>0</v>
      </c>
      <c r="CQ15" s="18">
        <f>март!CQ10+февраль!CQ9+январь!CQ10</f>
        <v>0</v>
      </c>
      <c r="CR15" s="18">
        <f>март!CR10+февраль!CR9+январь!CR10</f>
        <v>0</v>
      </c>
      <c r="CS15" s="18">
        <f>март!CS10+февраль!CS9+январь!CS10</f>
        <v>0</v>
      </c>
      <c r="CT15" s="18">
        <f>март!CT10+февраль!CT9+январь!CT10</f>
        <v>0</v>
      </c>
      <c r="CU15" s="18">
        <f>март!CU10+февраль!CU9+январь!CU10</f>
        <v>0</v>
      </c>
      <c r="CV15" s="18">
        <f>март!CV10+февраль!CV9+январь!CV10</f>
        <v>0</v>
      </c>
      <c r="CW15" s="18">
        <f>март!CW10+февраль!CW9+январь!CW10</f>
        <v>0</v>
      </c>
      <c r="CX15" s="18">
        <f>март!CX10+февраль!CX9+январь!CX10</f>
        <v>0</v>
      </c>
      <c r="CY15" s="18">
        <f>март!CY10+февраль!CY9+январь!CY10</f>
        <v>0</v>
      </c>
      <c r="CZ15" s="18">
        <f>март!CZ10+февраль!CZ9+январь!CZ10</f>
        <v>0</v>
      </c>
      <c r="DA15" s="18">
        <f>март!DA10+февраль!DA9+январь!DA10</f>
        <v>0</v>
      </c>
      <c r="DB15" s="18">
        <f>март!DB10+февраль!DB9+январь!DB10</f>
        <v>0</v>
      </c>
      <c r="DC15" s="18">
        <f>март!DC10+февраль!DC9+январь!DC10</f>
        <v>0</v>
      </c>
      <c r="DD15" s="18">
        <f>март!DD10+февраль!DD9+январь!DD10</f>
        <v>0</v>
      </c>
      <c r="DE15" s="18">
        <f>март!DE10+февраль!DE9+январь!DE10</f>
        <v>0</v>
      </c>
      <c r="DF15" s="18">
        <f>март!DF10+февраль!DF9+январь!DF10</f>
        <v>0</v>
      </c>
      <c r="DG15" s="18">
        <f>март!DG10+февраль!DG9+январь!DG10</f>
        <v>0</v>
      </c>
      <c r="DH15" s="18">
        <f>март!DH10+февраль!DH9+январь!DH10</f>
        <v>0</v>
      </c>
      <c r="DI15" s="18">
        <f>март!DI10+февраль!DI9+январь!DI10</f>
        <v>0</v>
      </c>
      <c r="DJ15" s="18">
        <f>март!DJ10+февраль!DJ9+январь!DJ10</f>
        <v>0</v>
      </c>
      <c r="DK15" s="18">
        <f>март!DK10+февраль!DK9+январь!DK10</f>
        <v>0</v>
      </c>
      <c r="DL15" s="18">
        <f>март!DL10+февраль!DL9+январь!DL10</f>
        <v>0</v>
      </c>
      <c r="DM15" s="18">
        <f>март!DM10+февраль!DM9+январь!DM10</f>
        <v>0</v>
      </c>
      <c r="DN15" s="18">
        <f>март!DN10+февраль!DN9+январь!DN10</f>
        <v>0</v>
      </c>
      <c r="DO15" s="18">
        <f>март!DO10+февраль!DO9+январь!DO10</f>
        <v>0</v>
      </c>
      <c r="DP15" s="18">
        <f>март!DP10+февраль!DP9+январь!DP10</f>
        <v>0</v>
      </c>
      <c r="DQ15" s="18">
        <f>март!DQ10+февраль!DQ9+январь!DQ10</f>
        <v>0</v>
      </c>
      <c r="DR15" s="18">
        <f>март!DR10+февраль!DR9+январь!DR10</f>
        <v>0</v>
      </c>
      <c r="DS15" s="18">
        <f>март!DS10+февраль!DS9+январь!DS10</f>
        <v>0</v>
      </c>
      <c r="DT15" s="18">
        <f>март!DT10+февраль!DT9+январь!DT10</f>
        <v>0</v>
      </c>
      <c r="DU15" s="18">
        <f>март!DU10+февраль!DU9+январь!DU10</f>
        <v>0</v>
      </c>
      <c r="DV15" s="18">
        <f>март!DV10+февраль!DV9+январь!DV10</f>
        <v>0</v>
      </c>
      <c r="DW15" s="18">
        <f>март!DW10+февраль!DW9+январь!DW10</f>
        <v>0</v>
      </c>
      <c r="DX15" s="18">
        <f>март!DX10+февраль!DX9+январь!DX10</f>
        <v>0</v>
      </c>
      <c r="DY15" s="18">
        <f>март!DY10+февраль!DY9+январь!DY10</f>
        <v>0</v>
      </c>
      <c r="DZ15" s="18">
        <f>март!DZ10+февраль!DZ9+январь!DZ10</f>
        <v>0</v>
      </c>
      <c r="EA15" s="18">
        <f>март!EA10+февраль!EA9+январь!EA10</f>
        <v>0</v>
      </c>
      <c r="EB15" s="18">
        <f>март!EB10+февраль!EB9+январь!EB10</f>
        <v>0</v>
      </c>
      <c r="EC15" s="18">
        <f>март!EC10+февраль!EC9+январь!EC10</f>
        <v>0</v>
      </c>
      <c r="ED15" s="18">
        <f>март!ED10+февраль!ED9+январь!ED10</f>
        <v>0</v>
      </c>
      <c r="EE15" s="18">
        <f>март!EE10+февраль!EE9+январь!EE10</f>
        <v>0</v>
      </c>
      <c r="EF15" s="18">
        <f>март!EF10+февраль!EF9+январь!EF10</f>
        <v>0</v>
      </c>
      <c r="EG15" s="18">
        <f>март!EG10+февраль!EG9+январь!EG10</f>
        <v>0</v>
      </c>
      <c r="EH15" s="18">
        <f>март!EH10+февраль!EH9+январь!EH10</f>
        <v>0</v>
      </c>
      <c r="EI15" s="18">
        <f>март!EI10+февраль!EI9+январь!EI10</f>
        <v>0</v>
      </c>
      <c r="EJ15" s="18">
        <f>март!EJ10+февраль!EJ9+январь!EJ10</f>
        <v>0</v>
      </c>
      <c r="EK15" s="18">
        <f>март!EK10+февраль!EK9+январь!EK10</f>
        <v>0</v>
      </c>
      <c r="EL15" s="18">
        <f>март!EL10+февраль!EL9+январь!EL10</f>
        <v>0</v>
      </c>
      <c r="EM15" s="18">
        <f>март!EM10+февраль!EM9+январь!EM10</f>
        <v>0</v>
      </c>
      <c r="EN15" s="18">
        <f>март!EN10+февраль!EN9+январь!EN10</f>
        <v>0</v>
      </c>
      <c r="EO15" s="18">
        <f>март!EO10+февраль!EO9+январь!EO10</f>
        <v>0</v>
      </c>
      <c r="EP15" s="18">
        <f>март!EP10+февраль!EP9+январь!EP10</f>
        <v>0</v>
      </c>
      <c r="EQ15" s="18">
        <f>март!EQ10+февраль!EQ9+январь!EQ10</f>
        <v>0</v>
      </c>
      <c r="ER15" s="18">
        <f>март!ER10+февраль!ER9+январь!ER10</f>
        <v>0</v>
      </c>
      <c r="ES15" s="18">
        <f>март!ES10+февраль!ES9+январь!ES10</f>
        <v>0</v>
      </c>
      <c r="ET15" s="18">
        <f>март!ET10+февраль!ET9+январь!ET10</f>
        <v>0</v>
      </c>
      <c r="EU15" s="18">
        <f>март!EU10+февраль!EU9+январь!EU10</f>
        <v>0</v>
      </c>
      <c r="EV15" s="18">
        <f>март!EV10+февраль!EV9+январь!EV10</f>
        <v>0</v>
      </c>
      <c r="EW15" s="18">
        <f>март!EW10+февраль!EW9+январь!EW10</f>
        <v>0</v>
      </c>
      <c r="EX15" s="18">
        <f>март!EX10+февраль!EX9+январь!EX10</f>
        <v>0</v>
      </c>
      <c r="EY15" s="18">
        <f>март!EY10+февраль!EY9+январь!EY10</f>
        <v>0</v>
      </c>
      <c r="EZ15" s="18">
        <f>март!EZ10+февраль!EZ9+январь!EZ10</f>
        <v>0</v>
      </c>
      <c r="FA15" s="18">
        <f>март!FA10+февраль!FA9+январь!FA10</f>
        <v>0</v>
      </c>
      <c r="FB15" s="18">
        <f>март!FB10+февраль!FB9+январь!FB10</f>
        <v>0</v>
      </c>
      <c r="FC15" s="18">
        <f>март!FC10+февраль!FC9+январь!FC10</f>
        <v>0</v>
      </c>
      <c r="FD15" s="18">
        <f>март!FD10+февраль!FD9+январь!FD10</f>
        <v>0</v>
      </c>
      <c r="FE15" s="18">
        <f>март!FE10+февраль!FE9+январь!FE10</f>
        <v>0</v>
      </c>
      <c r="FF15" s="18">
        <f>март!FF10+февраль!FF9+январь!FF10</f>
        <v>0</v>
      </c>
      <c r="FG15" s="18">
        <f>март!FG10+февраль!FG9+январь!FG10</f>
        <v>0</v>
      </c>
      <c r="FH15" s="18">
        <f>март!FH10+февраль!FH9+январь!FH10</f>
        <v>0</v>
      </c>
      <c r="FI15" s="18">
        <f>март!FI10+февраль!FI9+январь!FI10</f>
        <v>0</v>
      </c>
      <c r="FJ15" s="18">
        <f>март!FJ10+февраль!FJ9+январь!FJ10</f>
        <v>0</v>
      </c>
      <c r="FK15" s="18">
        <f>март!FK10+февраль!FK9+январь!FK10</f>
        <v>0</v>
      </c>
      <c r="FL15" s="18">
        <f>март!FL10+февраль!FL9+январь!FL10</f>
        <v>0</v>
      </c>
      <c r="FM15" s="18">
        <f>март!FM10+февраль!FM9+январь!FM10</f>
        <v>0</v>
      </c>
      <c r="FN15" s="18">
        <f>март!FN10+февраль!FN9+январь!FN10</f>
        <v>0</v>
      </c>
      <c r="FO15" s="18">
        <f>март!FO10+февраль!FO9+январь!FO10</f>
        <v>0</v>
      </c>
      <c r="FP15" s="18">
        <f>март!FP10+февраль!FP9+январь!FP10</f>
        <v>0</v>
      </c>
      <c r="FQ15" s="18">
        <f>март!FQ10+февраль!FQ9+январь!FQ10</f>
        <v>0</v>
      </c>
      <c r="FR15" s="18">
        <f>март!FR10+февраль!FR9+январь!FR10</f>
        <v>0</v>
      </c>
      <c r="FS15" s="18">
        <f>март!FS10+февраль!FS9+январь!FS10</f>
        <v>0</v>
      </c>
      <c r="FT15" s="18">
        <f>март!FT10+февраль!FT9+январь!FT10</f>
        <v>0</v>
      </c>
      <c r="FU15" s="18">
        <f>март!FU10+февраль!FU9+январь!FU10</f>
        <v>0</v>
      </c>
      <c r="FV15" s="18">
        <f>март!FV10+февраль!FV9+январь!FV10</f>
        <v>0</v>
      </c>
      <c r="FW15" s="18">
        <f>март!FW10+февраль!FW9+январь!FW10</f>
        <v>0</v>
      </c>
      <c r="FX15" s="18">
        <f>март!FX10+февраль!FX9+январь!FX10</f>
        <v>0</v>
      </c>
      <c r="FY15" s="18">
        <f>март!FY10+февраль!FY9+январь!FY10</f>
        <v>0</v>
      </c>
      <c r="FZ15" s="18">
        <f>март!FZ10+февраль!FZ9+январь!FZ10</f>
        <v>0</v>
      </c>
      <c r="GA15" s="18">
        <f>март!GA10+февраль!GA9+январь!GA10</f>
        <v>0</v>
      </c>
      <c r="GB15" s="18">
        <f>март!GB10+февраль!GB9+январь!GB10</f>
        <v>0</v>
      </c>
      <c r="GC15" s="18">
        <f>март!GC10+февраль!GC9+январь!GC10</f>
        <v>0</v>
      </c>
      <c r="GD15" s="18">
        <f>март!GD10+февраль!GD9+январь!GD10</f>
        <v>0</v>
      </c>
      <c r="GE15" s="18">
        <f>март!GE10+февраль!GE9+январь!GE10</f>
        <v>0</v>
      </c>
      <c r="GF15" s="18">
        <f>март!GF10+февраль!GF9+январь!GF10</f>
        <v>0</v>
      </c>
      <c r="GG15" s="18">
        <f>март!GG10+февраль!GG9+январь!GG10</f>
        <v>0</v>
      </c>
      <c r="GH15" s="18">
        <f>март!GH10+февраль!GH9+январь!GH10</f>
        <v>0</v>
      </c>
      <c r="GI15" s="18">
        <f>март!GI10+февраль!GI9+январь!GI10</f>
        <v>0</v>
      </c>
      <c r="GJ15" s="18">
        <f>март!GJ10+февраль!GJ9+январь!GJ10</f>
        <v>0</v>
      </c>
      <c r="GK15" s="18">
        <f>март!GK10+февраль!GK9+январь!GK10</f>
        <v>0</v>
      </c>
      <c r="GL15" s="18">
        <f>март!GL10+февраль!GL9+январь!GL10</f>
        <v>0</v>
      </c>
      <c r="GM15" s="18">
        <f>март!GM10+февраль!GM9+январь!GM10</f>
        <v>0</v>
      </c>
      <c r="GN15" s="18">
        <f>март!GN10+февраль!GN9+январь!GN10</f>
        <v>0</v>
      </c>
      <c r="GO15" s="18">
        <f>март!GO10+февраль!GO9+январь!GO10</f>
        <v>0</v>
      </c>
      <c r="GP15" s="18">
        <f>март!GP10+февраль!GP9+январь!GP10</f>
        <v>0</v>
      </c>
      <c r="GQ15" s="18">
        <f>март!GQ10+февраль!GQ9+январь!GQ10</f>
        <v>0</v>
      </c>
      <c r="GR15" s="18">
        <f>март!GR10+февраль!GR9+январь!GR10</f>
        <v>0</v>
      </c>
      <c r="GS15" s="18">
        <f>март!GS10+февраль!GS9+январь!GS10</f>
        <v>0</v>
      </c>
      <c r="GT15" s="18">
        <f>март!GT10+февраль!GT9+январь!GT10</f>
        <v>0</v>
      </c>
      <c r="GU15" s="18">
        <f>март!GU10+февраль!GU9+январь!GU10</f>
        <v>0</v>
      </c>
      <c r="GV15" s="18">
        <f>март!GV10+февраль!GV9+январь!GV10</f>
        <v>0</v>
      </c>
      <c r="GW15" s="18">
        <f>март!GW10+февраль!GW9+январь!GW10</f>
        <v>0</v>
      </c>
      <c r="GX15" s="18">
        <f>март!GX10+февраль!GX9+январь!GX10</f>
        <v>0</v>
      </c>
      <c r="GY15" s="18">
        <f>март!GY10+февраль!GY9+январь!GY10</f>
        <v>0</v>
      </c>
      <c r="GZ15" s="18">
        <f>март!GZ10+февраль!GZ9+январь!GZ10</f>
        <v>0</v>
      </c>
      <c r="HA15" s="18">
        <f>март!HA10+февраль!HA9+январь!HA10</f>
        <v>0</v>
      </c>
      <c r="HB15" s="18">
        <f>март!HB10+февраль!HB9+январь!HB10</f>
        <v>0</v>
      </c>
      <c r="HC15" s="18">
        <f>март!HC10+февраль!HC9+январь!HC10</f>
        <v>0</v>
      </c>
      <c r="HD15" s="18">
        <f>март!HD10+февраль!HD9+январь!HD10</f>
        <v>0</v>
      </c>
      <c r="HE15" s="18">
        <f>март!HE10+февраль!HE9+январь!HE10</f>
        <v>0</v>
      </c>
      <c r="HF15" s="18">
        <f>март!HF10+февраль!HF9+январь!HF10</f>
        <v>0</v>
      </c>
      <c r="HG15" s="18">
        <f>март!HG10+февраль!HG9+январь!HG10</f>
        <v>0</v>
      </c>
      <c r="HH15" s="18">
        <f>март!HH10+февраль!HH9+январь!HH10</f>
        <v>0</v>
      </c>
      <c r="HI15" s="18">
        <f>март!HI10+февраль!HI9+январь!HI10</f>
        <v>0</v>
      </c>
      <c r="HJ15" s="18">
        <f>март!HJ10+февраль!HJ9+январь!HJ10</f>
        <v>0</v>
      </c>
      <c r="HK15" s="18">
        <f>март!HK10+февраль!HK9+январь!HK10</f>
        <v>0</v>
      </c>
      <c r="HL15" s="18">
        <f>март!HL10+февраль!HL9+январь!HL10</f>
        <v>0</v>
      </c>
      <c r="HM15" s="18">
        <f>март!HM10+февраль!HM9+январь!HM10</f>
        <v>0</v>
      </c>
      <c r="HN15" s="18">
        <f>март!HN10+февраль!HN9+январь!HN10</f>
        <v>0</v>
      </c>
      <c r="HO15" s="18">
        <f>март!HO10+февраль!HO9+январь!HO10</f>
        <v>0</v>
      </c>
      <c r="HP15" s="18">
        <f>март!HP10+февраль!HP9+январь!HP10</f>
        <v>0</v>
      </c>
      <c r="HQ15" s="18">
        <f>март!HQ10+февраль!HQ9+январь!HQ10</f>
        <v>0</v>
      </c>
      <c r="HR15" s="18">
        <f>март!HR10+февраль!HR9+январь!HR10</f>
        <v>0</v>
      </c>
      <c r="HS15" s="18">
        <f>март!HS10+февраль!HS9+январь!HS10</f>
        <v>0</v>
      </c>
      <c r="HT15" s="18">
        <f>март!HT10+февраль!HT9+январь!HT10</f>
        <v>0</v>
      </c>
      <c r="HU15" s="18">
        <f>март!HU10+февраль!HU9+январь!HU10</f>
        <v>0</v>
      </c>
      <c r="HV15" s="18">
        <f>март!HV10+февраль!HV9+январь!HV10</f>
        <v>0</v>
      </c>
      <c r="HW15" s="18">
        <f>март!HW10+февраль!HW9+январь!HW10</f>
        <v>0</v>
      </c>
      <c r="HX15" s="18">
        <f>март!HX10+февраль!HX9+январь!HX10</f>
        <v>0</v>
      </c>
      <c r="HY15" s="18">
        <f>март!HY10+февраль!HY9+январь!HY10</f>
        <v>0</v>
      </c>
      <c r="HZ15" s="18">
        <f>март!HZ10+февраль!HZ9+январь!HZ10</f>
        <v>0</v>
      </c>
      <c r="IA15" s="18">
        <f>март!IA10+февраль!IA9+январь!IA10</f>
        <v>0</v>
      </c>
      <c r="IB15" s="18">
        <f>март!IB10+февраль!IB9+январь!IB10</f>
        <v>0</v>
      </c>
      <c r="IC15" s="18">
        <f>март!IC10+февраль!IC9+январь!IC10</f>
        <v>0</v>
      </c>
      <c r="ID15" s="18">
        <f>март!ID10+февраль!ID9+январь!ID10</f>
        <v>0</v>
      </c>
      <c r="IE15" s="18">
        <f>март!IE10+февраль!IE9+январь!IE10</f>
        <v>0</v>
      </c>
      <c r="IF15" s="18">
        <f>март!IF10+февраль!IF9+январь!IF10</f>
        <v>0</v>
      </c>
    </row>
    <row r="16" spans="1:240" ht="13.5" customHeight="1">
      <c r="A16" s="15" t="s">
        <v>22</v>
      </c>
      <c r="B16" s="44" t="s">
        <v>23</v>
      </c>
      <c r="C16" s="16" t="s">
        <v>20</v>
      </c>
      <c r="D16" s="23">
        <f t="shared" si="0"/>
        <v>0</v>
      </c>
      <c r="E16" s="17">
        <f t="shared" ref="E16:E21" si="1">SUM(G16:IF16)</f>
        <v>0</v>
      </c>
      <c r="F16" s="17"/>
      <c r="G16" s="18">
        <f>март!G11+февраль!G10+январь!G11</f>
        <v>0</v>
      </c>
      <c r="H16" s="18">
        <f>март!H11+февраль!H10+январь!H11</f>
        <v>0</v>
      </c>
      <c r="I16" s="18">
        <f>март!I11+февраль!I10+январь!I11</f>
        <v>0</v>
      </c>
      <c r="J16" s="18">
        <f>март!J11+февраль!J10+январь!J11</f>
        <v>0</v>
      </c>
      <c r="K16" s="18">
        <f>март!K11+февраль!K10+январь!K11</f>
        <v>0</v>
      </c>
      <c r="L16" s="18">
        <f>март!L11+февраль!L10+январь!L11</f>
        <v>0</v>
      </c>
      <c r="M16" s="18">
        <f>март!M11+февраль!M10+январь!M11</f>
        <v>0</v>
      </c>
      <c r="N16" s="18">
        <f>март!N11+февраль!N10+январь!N11</f>
        <v>0</v>
      </c>
      <c r="O16" s="18">
        <f>март!O11+февраль!O10+январь!O11</f>
        <v>0</v>
      </c>
      <c r="P16" s="18">
        <f>март!P11+февраль!P10+январь!P11</f>
        <v>0</v>
      </c>
      <c r="Q16" s="18">
        <f>март!Q11+февраль!Q10+январь!Q11</f>
        <v>0</v>
      </c>
      <c r="R16" s="18">
        <f>март!R11+февраль!R10+январь!R11</f>
        <v>0</v>
      </c>
      <c r="S16" s="18">
        <f>март!S11+февраль!S10+январь!S11</f>
        <v>0</v>
      </c>
      <c r="T16" s="18">
        <f>март!T11+февраль!T10+январь!T11</f>
        <v>0</v>
      </c>
      <c r="U16" s="18">
        <f>март!U11+февраль!U10+январь!U11</f>
        <v>0</v>
      </c>
      <c r="V16" s="18">
        <f>март!V11+февраль!V10+январь!V11</f>
        <v>0</v>
      </c>
      <c r="W16" s="18">
        <f>март!W11+февраль!W10+январь!W11</f>
        <v>0</v>
      </c>
      <c r="X16" s="18">
        <f>март!X11+февраль!X10+январь!X11</f>
        <v>0</v>
      </c>
      <c r="Y16" s="18">
        <f>март!Y11+февраль!Y10+январь!Y11</f>
        <v>0</v>
      </c>
      <c r="Z16" s="18">
        <f>март!Z11+февраль!Z10+январь!Z11</f>
        <v>0</v>
      </c>
      <c r="AA16" s="18">
        <f>март!AA11+февраль!AA10+январь!AA11</f>
        <v>0</v>
      </c>
      <c r="AB16" s="18">
        <f>март!AB11+февраль!AB10+январь!AB11</f>
        <v>0</v>
      </c>
      <c r="AC16" s="18">
        <f>март!AC11+февраль!AC10+январь!AC11</f>
        <v>0</v>
      </c>
      <c r="AD16" s="18">
        <f>март!AD11+февраль!AD10+январь!AD11</f>
        <v>0</v>
      </c>
      <c r="AE16" s="18">
        <f>март!AE11+февраль!AE10+январь!AE11</f>
        <v>0</v>
      </c>
      <c r="AF16" s="18">
        <f>март!AF11+февраль!AF10+январь!AF11</f>
        <v>0</v>
      </c>
      <c r="AG16" s="18">
        <f>март!AG11+февраль!AG10+январь!AG11</f>
        <v>0</v>
      </c>
      <c r="AH16" s="18">
        <f>март!AH11+февраль!AH10+январь!AH11</f>
        <v>0</v>
      </c>
      <c r="AI16" s="18">
        <f>март!AI11+февраль!AI10+январь!AI11</f>
        <v>0</v>
      </c>
      <c r="AJ16" s="18">
        <f>март!AJ11+февраль!AJ10+январь!AJ11</f>
        <v>0</v>
      </c>
      <c r="AK16" s="18">
        <f>март!AK11+февраль!AK10+январь!AK11</f>
        <v>0</v>
      </c>
      <c r="AL16" s="18">
        <f>март!AL11+февраль!AL10+январь!AL11</f>
        <v>0</v>
      </c>
      <c r="AM16" s="18">
        <f>март!AM11+февраль!AM10+январь!AM11</f>
        <v>0</v>
      </c>
      <c r="AN16" s="18">
        <f>март!AN11+февраль!AN10+январь!AN11</f>
        <v>0</v>
      </c>
      <c r="AO16" s="18">
        <f>март!AO11+февраль!AO10+январь!AO11</f>
        <v>0</v>
      </c>
      <c r="AP16" s="18">
        <f>март!AP11+февраль!AP10+январь!AP11</f>
        <v>0</v>
      </c>
      <c r="AQ16" s="18">
        <f>март!AQ11+февраль!AQ10+январь!AQ11</f>
        <v>0</v>
      </c>
      <c r="AR16" s="18">
        <f>март!AR11+февраль!AR10+январь!AR11</f>
        <v>0</v>
      </c>
      <c r="AS16" s="18">
        <f>март!AS11+февраль!AS10+январь!AS11</f>
        <v>0</v>
      </c>
      <c r="AT16" s="18">
        <f>март!AT11+февраль!AT10+январь!AT11</f>
        <v>0</v>
      </c>
      <c r="AU16" s="18">
        <f>март!AU11+февраль!AU10+январь!AU11</f>
        <v>0</v>
      </c>
      <c r="AV16" s="18">
        <f>март!AV11+февраль!AV10+январь!AV11</f>
        <v>0</v>
      </c>
      <c r="AW16" s="18">
        <f>март!AW11+февраль!AW10+январь!AW11</f>
        <v>0</v>
      </c>
      <c r="AX16" s="18">
        <f>март!AX11+февраль!AX10+январь!AX11</f>
        <v>0</v>
      </c>
      <c r="AY16" s="18">
        <f>март!AY11+февраль!AY10+январь!AY11</f>
        <v>0</v>
      </c>
      <c r="AZ16" s="18">
        <f>март!AZ11+февраль!AZ10+январь!AZ11</f>
        <v>0</v>
      </c>
      <c r="BA16" s="18">
        <f>март!BA11+февраль!BA10+январь!BA11</f>
        <v>0</v>
      </c>
      <c r="BB16" s="18">
        <f>март!BB11+февраль!BB10+январь!BB11</f>
        <v>0</v>
      </c>
      <c r="BC16" s="18">
        <f>март!BC11+февраль!BC10+январь!BC11</f>
        <v>0</v>
      </c>
      <c r="BD16" s="18">
        <f>март!BD11+февраль!BD10+январь!BD11</f>
        <v>0</v>
      </c>
      <c r="BE16" s="18">
        <f>март!BE11+февраль!BE10+январь!BE11</f>
        <v>0</v>
      </c>
      <c r="BF16" s="18">
        <f>март!BF11+февраль!BF10+январь!BF11</f>
        <v>0</v>
      </c>
      <c r="BG16" s="18">
        <f>март!BG11+февраль!BG10+январь!BG11</f>
        <v>0</v>
      </c>
      <c r="BH16" s="18">
        <f>март!BH11+февраль!BH10+январь!BH11</f>
        <v>0</v>
      </c>
      <c r="BI16" s="18">
        <f>март!BI11+февраль!BI10+январь!BI11</f>
        <v>0</v>
      </c>
      <c r="BJ16" s="18">
        <f>март!BJ11+февраль!BJ10+январь!BJ11</f>
        <v>0</v>
      </c>
      <c r="BK16" s="18">
        <f>март!BK11+февраль!BK10+январь!BK11</f>
        <v>0</v>
      </c>
      <c r="BL16" s="18">
        <f>март!BL11+февраль!BL10+январь!BL11</f>
        <v>0</v>
      </c>
      <c r="BM16" s="18">
        <f>март!BM11+февраль!BM10+январь!BM11</f>
        <v>0</v>
      </c>
      <c r="BN16" s="18">
        <f>март!BN11+февраль!BN10+январь!BN11</f>
        <v>0</v>
      </c>
      <c r="BO16" s="18">
        <f>март!BO11+февраль!BO10+январь!BO11</f>
        <v>0</v>
      </c>
      <c r="BP16" s="18">
        <f>март!BP11+февраль!BP10+январь!BP11</f>
        <v>0</v>
      </c>
      <c r="BQ16" s="18">
        <f>март!BQ11+февраль!BQ10+январь!BQ11</f>
        <v>0</v>
      </c>
      <c r="BR16" s="18">
        <f>март!BR11+февраль!BR10+январь!BR11</f>
        <v>0</v>
      </c>
      <c r="BS16" s="18">
        <f>март!BS11+февраль!BS10+январь!BS11</f>
        <v>0</v>
      </c>
      <c r="BT16" s="18">
        <f>март!BT11+февраль!BT10+январь!BT11</f>
        <v>0</v>
      </c>
      <c r="BU16" s="18">
        <f>март!BU11+февраль!BU10+январь!BU11</f>
        <v>0</v>
      </c>
      <c r="BV16" s="18">
        <f>март!BV11+февраль!BV10+январь!BV11</f>
        <v>0</v>
      </c>
      <c r="BW16" s="18">
        <f>март!BW11+февраль!BW10+январь!BW11</f>
        <v>0</v>
      </c>
      <c r="BX16" s="18">
        <f>март!BX11+февраль!BX10+январь!BX11</f>
        <v>0</v>
      </c>
      <c r="BY16" s="18">
        <f>март!BY11+февраль!BY10+январь!BY11</f>
        <v>0</v>
      </c>
      <c r="BZ16" s="18">
        <f>март!BZ11+февраль!BZ10+январь!BZ11</f>
        <v>0</v>
      </c>
      <c r="CA16" s="18">
        <f>март!CA11+февраль!CA10+январь!CA11</f>
        <v>0</v>
      </c>
      <c r="CB16" s="18">
        <f>март!CB11+февраль!CB10+январь!CB11</f>
        <v>0</v>
      </c>
      <c r="CC16" s="18">
        <f>март!CC11+февраль!CC10+январь!CC11</f>
        <v>0</v>
      </c>
      <c r="CD16" s="18">
        <f>март!CD11+февраль!CD10+январь!CD11</f>
        <v>0</v>
      </c>
      <c r="CE16" s="18">
        <f>март!CE11+февраль!CE10+январь!CE11</f>
        <v>0</v>
      </c>
      <c r="CF16" s="18">
        <f>март!CF11+февраль!CF10+январь!CF11</f>
        <v>0</v>
      </c>
      <c r="CG16" s="18">
        <f>март!CG11+февраль!CG10+январь!CG11</f>
        <v>0</v>
      </c>
      <c r="CH16" s="18">
        <f>март!CH11+февраль!CH10+январь!CH11</f>
        <v>0</v>
      </c>
      <c r="CI16" s="18">
        <f>март!CI11+февраль!CI10+январь!CI11</f>
        <v>0</v>
      </c>
      <c r="CJ16" s="18">
        <f>март!CJ11+февраль!CJ10+январь!CJ11</f>
        <v>0</v>
      </c>
      <c r="CK16" s="18">
        <f>март!CK11+февраль!CK10+январь!CK11</f>
        <v>0</v>
      </c>
      <c r="CL16" s="18">
        <f>март!CL11+февраль!CL10+январь!CL11</f>
        <v>0</v>
      </c>
      <c r="CM16" s="18">
        <f>март!CM11+февраль!CM10+январь!CM11</f>
        <v>0</v>
      </c>
      <c r="CN16" s="18">
        <f>март!CN11+февраль!CN10+январь!CN11</f>
        <v>0</v>
      </c>
      <c r="CO16" s="18">
        <f>март!CO11+февраль!CO10+январь!CO11</f>
        <v>0</v>
      </c>
      <c r="CP16" s="18">
        <f>март!CP11+февраль!CP10+январь!CP11</f>
        <v>0</v>
      </c>
      <c r="CQ16" s="18">
        <f>март!CQ11+февраль!CQ10+январь!CQ11</f>
        <v>0</v>
      </c>
      <c r="CR16" s="18">
        <f>март!CR11+февраль!CR10+январь!CR11</f>
        <v>0</v>
      </c>
      <c r="CS16" s="18">
        <f>март!CS11+февраль!CS10+январь!CS11</f>
        <v>0</v>
      </c>
      <c r="CT16" s="18">
        <f>март!CT11+февраль!CT10+январь!CT11</f>
        <v>0</v>
      </c>
      <c r="CU16" s="18">
        <f>март!CU11+февраль!CU10+январь!CU11</f>
        <v>0</v>
      </c>
      <c r="CV16" s="18">
        <f>март!CV11+февраль!CV10+январь!CV11</f>
        <v>0</v>
      </c>
      <c r="CW16" s="18">
        <f>март!CW11+февраль!CW10+январь!CW11</f>
        <v>0</v>
      </c>
      <c r="CX16" s="18">
        <f>март!CX11+февраль!CX10+январь!CX11</f>
        <v>0</v>
      </c>
      <c r="CY16" s="18">
        <f>март!CY11+февраль!CY10+январь!CY11</f>
        <v>0</v>
      </c>
      <c r="CZ16" s="18">
        <f>март!CZ11+февраль!CZ10+январь!CZ11</f>
        <v>0</v>
      </c>
      <c r="DA16" s="18">
        <f>март!DA11+февраль!DA10+январь!DA11</f>
        <v>0</v>
      </c>
      <c r="DB16" s="18">
        <f>март!DB11+февраль!DB10+январь!DB11</f>
        <v>0</v>
      </c>
      <c r="DC16" s="18">
        <f>март!DC11+февраль!DC10+январь!DC11</f>
        <v>0</v>
      </c>
      <c r="DD16" s="18">
        <f>март!DD11+февраль!DD10+январь!DD11</f>
        <v>0</v>
      </c>
      <c r="DE16" s="18">
        <f>март!DE11+февраль!DE10+январь!DE11</f>
        <v>0</v>
      </c>
      <c r="DF16" s="18">
        <f>март!DF11+февраль!DF10+январь!DF11</f>
        <v>0</v>
      </c>
      <c r="DG16" s="18">
        <f>март!DG11+февраль!DG10+январь!DG11</f>
        <v>0</v>
      </c>
      <c r="DH16" s="18">
        <f>март!DH11+февраль!DH10+январь!DH11</f>
        <v>0</v>
      </c>
      <c r="DI16" s="18">
        <f>март!DI11+февраль!DI10+январь!DI11</f>
        <v>0</v>
      </c>
      <c r="DJ16" s="18">
        <f>март!DJ11+февраль!DJ10+январь!DJ11</f>
        <v>0</v>
      </c>
      <c r="DK16" s="18">
        <f>март!DK11+февраль!DK10+январь!DK11</f>
        <v>0</v>
      </c>
      <c r="DL16" s="18">
        <f>март!DL11+февраль!DL10+январь!DL11</f>
        <v>0</v>
      </c>
      <c r="DM16" s="18">
        <f>март!DM11+февраль!DM10+январь!DM11</f>
        <v>0</v>
      </c>
      <c r="DN16" s="18">
        <f>март!DN11+февраль!DN10+январь!DN11</f>
        <v>0</v>
      </c>
      <c r="DO16" s="18">
        <f>март!DO11+февраль!DO10+январь!DO11</f>
        <v>0</v>
      </c>
      <c r="DP16" s="18">
        <f>март!DP11+февраль!DP10+январь!DP11</f>
        <v>0</v>
      </c>
      <c r="DQ16" s="18">
        <f>март!DQ11+февраль!DQ10+январь!DQ11</f>
        <v>0</v>
      </c>
      <c r="DR16" s="18">
        <f>март!DR11+февраль!DR10+январь!DR11</f>
        <v>0</v>
      </c>
      <c r="DS16" s="18">
        <f>март!DS11+февраль!DS10+январь!DS11</f>
        <v>0</v>
      </c>
      <c r="DT16" s="18">
        <f>март!DT11+февраль!DT10+январь!DT11</f>
        <v>0</v>
      </c>
      <c r="DU16" s="18">
        <f>март!DU11+февраль!DU10+январь!DU11</f>
        <v>0</v>
      </c>
      <c r="DV16" s="18">
        <f>март!DV11+февраль!DV10+январь!DV11</f>
        <v>0</v>
      </c>
      <c r="DW16" s="18">
        <f>март!DW11+февраль!DW10+январь!DW11</f>
        <v>0</v>
      </c>
      <c r="DX16" s="18">
        <f>март!DX11+февраль!DX10+январь!DX11</f>
        <v>0</v>
      </c>
      <c r="DY16" s="18">
        <f>март!DY11+февраль!DY10+январь!DY11</f>
        <v>0</v>
      </c>
      <c r="DZ16" s="18">
        <f>март!DZ11+февраль!DZ10+январь!DZ11</f>
        <v>0</v>
      </c>
      <c r="EA16" s="18">
        <f>март!EA11+февраль!EA10+январь!EA11</f>
        <v>0</v>
      </c>
      <c r="EB16" s="18">
        <f>март!EB11+февраль!EB10+январь!EB11</f>
        <v>0</v>
      </c>
      <c r="EC16" s="18">
        <f>март!EC11+февраль!EC10+январь!EC11</f>
        <v>0</v>
      </c>
      <c r="ED16" s="18">
        <f>март!ED11+февраль!ED10+январь!ED11</f>
        <v>0</v>
      </c>
      <c r="EE16" s="18">
        <f>март!EE11+февраль!EE10+январь!EE11</f>
        <v>0</v>
      </c>
      <c r="EF16" s="18">
        <f>март!EF11+февраль!EF10+январь!EF11</f>
        <v>0</v>
      </c>
      <c r="EG16" s="18">
        <f>март!EG11+февраль!EG10+январь!EG11</f>
        <v>0</v>
      </c>
      <c r="EH16" s="18">
        <f>март!EH11+февраль!EH10+январь!EH11</f>
        <v>0</v>
      </c>
      <c r="EI16" s="18">
        <f>март!EI11+февраль!EI10+январь!EI11</f>
        <v>0</v>
      </c>
      <c r="EJ16" s="18">
        <f>март!EJ11+февраль!EJ10+январь!EJ11</f>
        <v>0</v>
      </c>
      <c r="EK16" s="18">
        <f>март!EK11+февраль!EK10+январь!EK11</f>
        <v>0</v>
      </c>
      <c r="EL16" s="18">
        <f>март!EL11+февраль!EL10+январь!EL11</f>
        <v>0</v>
      </c>
      <c r="EM16" s="18">
        <f>март!EM11+февраль!EM10+январь!EM11</f>
        <v>0</v>
      </c>
      <c r="EN16" s="18">
        <f>март!EN11+февраль!EN10+январь!EN11</f>
        <v>0</v>
      </c>
      <c r="EO16" s="18">
        <f>март!EO11+февраль!EO10+январь!EO11</f>
        <v>0</v>
      </c>
      <c r="EP16" s="18">
        <f>март!EP11+февраль!EP10+январь!EP11</f>
        <v>0</v>
      </c>
      <c r="EQ16" s="18">
        <f>март!EQ11+февраль!EQ10+январь!EQ11</f>
        <v>0</v>
      </c>
      <c r="ER16" s="18">
        <f>март!ER11+февраль!ER10+январь!ER11</f>
        <v>0</v>
      </c>
      <c r="ES16" s="18">
        <f>март!ES11+февраль!ES10+январь!ES11</f>
        <v>0</v>
      </c>
      <c r="ET16" s="18">
        <f>март!ET11+февраль!ET10+январь!ET11</f>
        <v>0</v>
      </c>
      <c r="EU16" s="18">
        <f>март!EU11+февраль!EU10+январь!EU11</f>
        <v>0</v>
      </c>
      <c r="EV16" s="18">
        <f>март!EV11+февраль!EV10+январь!EV11</f>
        <v>0</v>
      </c>
      <c r="EW16" s="18">
        <f>март!EW11+февраль!EW10+январь!EW11</f>
        <v>0</v>
      </c>
      <c r="EX16" s="18">
        <f>март!EX11+февраль!EX10+январь!EX11</f>
        <v>0</v>
      </c>
      <c r="EY16" s="18">
        <f>март!EY11+февраль!EY10+январь!EY11</f>
        <v>0</v>
      </c>
      <c r="EZ16" s="18">
        <f>март!EZ11+февраль!EZ10+январь!EZ11</f>
        <v>0</v>
      </c>
      <c r="FA16" s="18">
        <f>март!FA11+февраль!FA10+январь!FA11</f>
        <v>0</v>
      </c>
      <c r="FB16" s="18">
        <f>март!FB11+февраль!FB10+январь!FB11</f>
        <v>0</v>
      </c>
      <c r="FC16" s="18">
        <f>март!FC11+февраль!FC10+январь!FC11</f>
        <v>0</v>
      </c>
      <c r="FD16" s="18">
        <f>март!FD11+февраль!FD10+январь!FD11</f>
        <v>0</v>
      </c>
      <c r="FE16" s="18">
        <f>март!FE11+февраль!FE10+январь!FE11</f>
        <v>0</v>
      </c>
      <c r="FF16" s="18">
        <f>март!FF11+февраль!FF10+январь!FF11</f>
        <v>0</v>
      </c>
      <c r="FG16" s="18">
        <f>март!FG11+февраль!FG10+январь!FG11</f>
        <v>0</v>
      </c>
      <c r="FH16" s="18">
        <f>март!FH11+февраль!FH10+январь!FH11</f>
        <v>0</v>
      </c>
      <c r="FI16" s="18">
        <f>март!FI11+февраль!FI10+январь!FI11</f>
        <v>0</v>
      </c>
      <c r="FJ16" s="18">
        <f>март!FJ11+февраль!FJ10+январь!FJ11</f>
        <v>0</v>
      </c>
      <c r="FK16" s="18">
        <f>март!FK11+февраль!FK10+январь!FK11</f>
        <v>0</v>
      </c>
      <c r="FL16" s="18">
        <f>март!FL11+февраль!FL10+январь!FL11</f>
        <v>0</v>
      </c>
      <c r="FM16" s="18">
        <f>март!FM11+февраль!FM10+январь!FM11</f>
        <v>0</v>
      </c>
      <c r="FN16" s="18">
        <f>март!FN11+февраль!FN10+январь!FN11</f>
        <v>0</v>
      </c>
      <c r="FO16" s="18">
        <f>март!FO11+февраль!FO10+январь!FO11</f>
        <v>0</v>
      </c>
      <c r="FP16" s="18">
        <f>март!FP11+февраль!FP10+январь!FP11</f>
        <v>0</v>
      </c>
      <c r="FQ16" s="18">
        <f>март!FQ11+февраль!FQ10+январь!FQ11</f>
        <v>0</v>
      </c>
      <c r="FR16" s="18">
        <f>март!FR11+февраль!FR10+январь!FR11</f>
        <v>0</v>
      </c>
      <c r="FS16" s="18">
        <f>март!FS11+февраль!FS10+январь!FS11</f>
        <v>0</v>
      </c>
      <c r="FT16" s="18">
        <f>март!FT11+февраль!FT10+январь!FT11</f>
        <v>0</v>
      </c>
      <c r="FU16" s="18">
        <f>март!FU11+февраль!FU10+январь!FU11</f>
        <v>0</v>
      </c>
      <c r="FV16" s="18">
        <f>март!FV11+февраль!FV10+январь!FV11</f>
        <v>0</v>
      </c>
      <c r="FW16" s="18">
        <f>март!FW11+февраль!FW10+январь!FW11</f>
        <v>0</v>
      </c>
      <c r="FX16" s="18">
        <f>март!FX11+февраль!FX10+январь!FX11</f>
        <v>0</v>
      </c>
      <c r="FY16" s="18">
        <f>март!FY11+февраль!FY10+январь!FY11</f>
        <v>0</v>
      </c>
      <c r="FZ16" s="18">
        <f>март!FZ11+февраль!FZ10+январь!FZ11</f>
        <v>0</v>
      </c>
      <c r="GA16" s="18">
        <f>март!GA11+февраль!GA10+январь!GA11</f>
        <v>0</v>
      </c>
      <c r="GB16" s="18">
        <f>март!GB11+февраль!GB10+январь!GB11</f>
        <v>0</v>
      </c>
      <c r="GC16" s="18">
        <f>март!GC11+февраль!GC10+январь!GC11</f>
        <v>0</v>
      </c>
      <c r="GD16" s="18">
        <f>март!GD11+февраль!GD10+январь!GD11</f>
        <v>0</v>
      </c>
      <c r="GE16" s="18">
        <f>март!GE11+февраль!GE10+январь!GE11</f>
        <v>0</v>
      </c>
      <c r="GF16" s="18">
        <f>март!GF11+февраль!GF10+январь!GF11</f>
        <v>0</v>
      </c>
      <c r="GG16" s="18">
        <f>март!GG11+февраль!GG10+январь!GG11</f>
        <v>0</v>
      </c>
      <c r="GH16" s="18">
        <f>март!GH11+февраль!GH10+январь!GH11</f>
        <v>0</v>
      </c>
      <c r="GI16" s="18">
        <f>март!GI11+февраль!GI10+январь!GI11</f>
        <v>0</v>
      </c>
      <c r="GJ16" s="18">
        <f>март!GJ11+февраль!GJ10+январь!GJ11</f>
        <v>0</v>
      </c>
      <c r="GK16" s="18">
        <f>март!GK11+февраль!GK10+январь!GK11</f>
        <v>0</v>
      </c>
      <c r="GL16" s="18">
        <f>март!GL11+февраль!GL10+январь!GL11</f>
        <v>0</v>
      </c>
      <c r="GM16" s="18">
        <f>март!GM11+февраль!GM10+январь!GM11</f>
        <v>0</v>
      </c>
      <c r="GN16" s="18">
        <f>март!GN11+февраль!GN10+январь!GN11</f>
        <v>0</v>
      </c>
      <c r="GO16" s="18">
        <f>март!GO11+февраль!GO10+январь!GO11</f>
        <v>0</v>
      </c>
      <c r="GP16" s="18">
        <f>март!GP11+февраль!GP10+январь!GP11</f>
        <v>0</v>
      </c>
      <c r="GQ16" s="18">
        <f>март!GQ11+февраль!GQ10+январь!GQ11</f>
        <v>0</v>
      </c>
      <c r="GR16" s="18">
        <f>март!GR11+февраль!GR10+январь!GR11</f>
        <v>0</v>
      </c>
      <c r="GS16" s="18">
        <f>март!GS11+февраль!GS10+январь!GS11</f>
        <v>0</v>
      </c>
      <c r="GT16" s="18">
        <f>март!GT11+февраль!GT10+январь!GT11</f>
        <v>0</v>
      </c>
      <c r="GU16" s="18">
        <f>март!GU11+февраль!GU10+январь!GU11</f>
        <v>0</v>
      </c>
      <c r="GV16" s="18">
        <f>март!GV11+февраль!GV10+январь!GV11</f>
        <v>0</v>
      </c>
      <c r="GW16" s="18">
        <f>март!GW11+февраль!GW10+январь!GW11</f>
        <v>0</v>
      </c>
      <c r="GX16" s="18">
        <f>март!GX11+февраль!GX10+январь!GX11</f>
        <v>0</v>
      </c>
      <c r="GY16" s="18">
        <f>март!GY11+февраль!GY10+январь!GY11</f>
        <v>0</v>
      </c>
      <c r="GZ16" s="18">
        <f>март!GZ11+февраль!GZ10+январь!GZ11</f>
        <v>0</v>
      </c>
      <c r="HA16" s="18">
        <f>март!HA11+февраль!HA10+январь!HA11</f>
        <v>0</v>
      </c>
      <c r="HB16" s="18">
        <f>март!HB11+февраль!HB10+январь!HB11</f>
        <v>0</v>
      </c>
      <c r="HC16" s="18">
        <f>март!HC11+февраль!HC10+январь!HC11</f>
        <v>0</v>
      </c>
      <c r="HD16" s="18">
        <f>март!HD11+февраль!HD10+январь!HD11</f>
        <v>0</v>
      </c>
      <c r="HE16" s="18">
        <f>март!HE11+февраль!HE10+январь!HE11</f>
        <v>0</v>
      </c>
      <c r="HF16" s="18">
        <f>март!HF11+февраль!HF10+январь!HF11</f>
        <v>0</v>
      </c>
      <c r="HG16" s="18">
        <f>март!HG11+февраль!HG10+январь!HG11</f>
        <v>0</v>
      </c>
      <c r="HH16" s="18">
        <f>март!HH11+февраль!HH10+январь!HH11</f>
        <v>0</v>
      </c>
      <c r="HI16" s="18">
        <f>март!HI11+февраль!HI10+январь!HI11</f>
        <v>0</v>
      </c>
      <c r="HJ16" s="18">
        <f>март!HJ11+февраль!HJ10+январь!HJ11</f>
        <v>0</v>
      </c>
      <c r="HK16" s="18">
        <f>март!HK11+февраль!HK10+январь!HK11</f>
        <v>0</v>
      </c>
      <c r="HL16" s="18">
        <f>март!HL11+февраль!HL10+январь!HL11</f>
        <v>0</v>
      </c>
      <c r="HM16" s="18">
        <f>март!HM11+февраль!HM10+январь!HM11</f>
        <v>0</v>
      </c>
      <c r="HN16" s="18">
        <f>март!HN11+февраль!HN10+январь!HN11</f>
        <v>0</v>
      </c>
      <c r="HO16" s="18">
        <f>март!HO11+февраль!HO10+январь!HO11</f>
        <v>0</v>
      </c>
      <c r="HP16" s="18">
        <f>март!HP11+февраль!HP10+январь!HP11</f>
        <v>0</v>
      </c>
      <c r="HQ16" s="18">
        <f>март!HQ11+февраль!HQ10+январь!HQ11</f>
        <v>0</v>
      </c>
      <c r="HR16" s="18">
        <f>март!HR11+февраль!HR10+январь!HR11</f>
        <v>0</v>
      </c>
      <c r="HS16" s="18">
        <f>март!HS11+февраль!HS10+январь!HS11</f>
        <v>0</v>
      </c>
      <c r="HT16" s="18">
        <f>март!HT11+февраль!HT10+январь!HT11</f>
        <v>0</v>
      </c>
      <c r="HU16" s="18">
        <f>март!HU11+февраль!HU10+январь!HU11</f>
        <v>0</v>
      </c>
      <c r="HV16" s="18">
        <f>март!HV11+февраль!HV10+январь!HV11</f>
        <v>0</v>
      </c>
      <c r="HW16" s="18">
        <f>март!HW11+февраль!HW10+январь!HW11</f>
        <v>0</v>
      </c>
      <c r="HX16" s="18">
        <f>март!HX11+февраль!HX10+январь!HX11</f>
        <v>0</v>
      </c>
      <c r="HY16" s="18">
        <f>март!HY11+февраль!HY10+январь!HY11</f>
        <v>0</v>
      </c>
      <c r="HZ16" s="18">
        <f>март!HZ11+февраль!HZ10+январь!HZ11</f>
        <v>0</v>
      </c>
      <c r="IA16" s="18">
        <f>март!IA11+февраль!IA10+январь!IA11</f>
        <v>0</v>
      </c>
      <c r="IB16" s="18">
        <f>март!IB11+февраль!IB10+январь!IB11</f>
        <v>0</v>
      </c>
      <c r="IC16" s="18">
        <f>март!IC11+февраль!IC10+январь!IC11</f>
        <v>0</v>
      </c>
      <c r="ID16" s="18">
        <f>март!ID11+февраль!ID10+январь!ID11</f>
        <v>0</v>
      </c>
      <c r="IE16" s="18">
        <f>март!IE11+февраль!IE10+январь!IE11</f>
        <v>0</v>
      </c>
      <c r="IF16" s="18">
        <f>март!IF11+февраль!IF10+январь!IF11</f>
        <v>0</v>
      </c>
    </row>
    <row r="17" spans="1:240" ht="13.5" customHeight="1">
      <c r="A17" s="15"/>
      <c r="B17" s="44"/>
      <c r="C17" s="16" t="s">
        <v>17</v>
      </c>
      <c r="D17" s="23">
        <f t="shared" si="0"/>
        <v>0</v>
      </c>
      <c r="E17" s="17">
        <f t="shared" si="1"/>
        <v>0</v>
      </c>
      <c r="F17" s="17"/>
      <c r="G17" s="18">
        <f>март!G12+февраль!G11+январь!G12</f>
        <v>0</v>
      </c>
      <c r="H17" s="18">
        <f>март!H12+февраль!H11+январь!H12</f>
        <v>0</v>
      </c>
      <c r="I17" s="18">
        <f>март!I12+февраль!I11+январь!I12</f>
        <v>0</v>
      </c>
      <c r="J17" s="18">
        <f>март!J12+февраль!J11+январь!J12</f>
        <v>0</v>
      </c>
      <c r="K17" s="18">
        <f>март!K12+февраль!K11+январь!K12</f>
        <v>0</v>
      </c>
      <c r="L17" s="18">
        <f>март!L12+февраль!L11+январь!L12</f>
        <v>0</v>
      </c>
      <c r="M17" s="18">
        <f>март!M12+февраль!M11+январь!M12</f>
        <v>0</v>
      </c>
      <c r="N17" s="18">
        <f>март!N12+февраль!N11+январь!N12</f>
        <v>0</v>
      </c>
      <c r="O17" s="18">
        <f>март!O12+февраль!O11+январь!O12</f>
        <v>0</v>
      </c>
      <c r="P17" s="18">
        <f>март!P12+февраль!P11+январь!P12</f>
        <v>0</v>
      </c>
      <c r="Q17" s="18">
        <f>март!Q12+февраль!Q11+январь!Q12</f>
        <v>0</v>
      </c>
      <c r="R17" s="18">
        <f>март!R12+февраль!R11+январь!R12</f>
        <v>0</v>
      </c>
      <c r="S17" s="18">
        <f>март!S12+февраль!S11+январь!S12</f>
        <v>0</v>
      </c>
      <c r="T17" s="18">
        <f>март!T12+февраль!T11+январь!T12</f>
        <v>0</v>
      </c>
      <c r="U17" s="18">
        <f>март!U12+февраль!U11+январь!U12</f>
        <v>0</v>
      </c>
      <c r="V17" s="18">
        <f>март!V12+февраль!V11+январь!V12</f>
        <v>0</v>
      </c>
      <c r="W17" s="18">
        <f>март!W12+февраль!W11+январь!W12</f>
        <v>0</v>
      </c>
      <c r="X17" s="18">
        <f>март!X12+февраль!X11+январь!X12</f>
        <v>0</v>
      </c>
      <c r="Y17" s="18">
        <f>март!Y12+февраль!Y11+январь!Y12</f>
        <v>0</v>
      </c>
      <c r="Z17" s="18">
        <f>март!Z12+февраль!Z11+январь!Z12</f>
        <v>0</v>
      </c>
      <c r="AA17" s="18">
        <f>март!AA12+февраль!AA11+январь!AA12</f>
        <v>0</v>
      </c>
      <c r="AB17" s="18">
        <f>март!AB12+февраль!AB11+январь!AB12</f>
        <v>0</v>
      </c>
      <c r="AC17" s="18">
        <f>март!AC12+февраль!AC11+январь!AC12</f>
        <v>0</v>
      </c>
      <c r="AD17" s="18">
        <f>март!AD12+февраль!AD11+январь!AD12</f>
        <v>0</v>
      </c>
      <c r="AE17" s="18">
        <f>март!AE12+февраль!AE11+январь!AE12</f>
        <v>0</v>
      </c>
      <c r="AF17" s="18">
        <f>март!AF12+февраль!AF11+январь!AF12</f>
        <v>0</v>
      </c>
      <c r="AG17" s="18">
        <f>март!AG12+февраль!AG11+январь!AG12</f>
        <v>0</v>
      </c>
      <c r="AH17" s="18">
        <f>март!AH12+февраль!AH11+январь!AH12</f>
        <v>0</v>
      </c>
      <c r="AI17" s="18">
        <f>март!AI12+февраль!AI11+январь!AI12</f>
        <v>0</v>
      </c>
      <c r="AJ17" s="18">
        <f>март!AJ12+февраль!AJ11+январь!AJ12</f>
        <v>0</v>
      </c>
      <c r="AK17" s="18">
        <f>март!AK12+февраль!AK11+январь!AK12</f>
        <v>0</v>
      </c>
      <c r="AL17" s="18">
        <f>март!AL12+февраль!AL11+январь!AL12</f>
        <v>0</v>
      </c>
      <c r="AM17" s="18">
        <f>март!AM12+февраль!AM11+январь!AM12</f>
        <v>0</v>
      </c>
      <c r="AN17" s="18">
        <f>март!AN12+февраль!AN11+январь!AN12</f>
        <v>0</v>
      </c>
      <c r="AO17" s="18">
        <f>март!AO12+февраль!AO11+январь!AO12</f>
        <v>0</v>
      </c>
      <c r="AP17" s="18">
        <f>март!AP12+февраль!AP11+январь!AP12</f>
        <v>0</v>
      </c>
      <c r="AQ17" s="18">
        <f>март!AQ12+февраль!AQ11+январь!AQ12</f>
        <v>0</v>
      </c>
      <c r="AR17" s="18">
        <f>март!AR12+февраль!AR11+январь!AR12</f>
        <v>0</v>
      </c>
      <c r="AS17" s="18">
        <f>март!AS12+февраль!AS11+январь!AS12</f>
        <v>0</v>
      </c>
      <c r="AT17" s="18">
        <f>март!AT12+февраль!AT11+январь!AT12</f>
        <v>0</v>
      </c>
      <c r="AU17" s="18">
        <f>март!AU12+февраль!AU11+январь!AU12</f>
        <v>0</v>
      </c>
      <c r="AV17" s="18">
        <f>март!AV12+февраль!AV11+январь!AV12</f>
        <v>0</v>
      </c>
      <c r="AW17" s="18">
        <f>март!AW12+февраль!AW11+январь!AW12</f>
        <v>0</v>
      </c>
      <c r="AX17" s="18">
        <f>март!AX12+февраль!AX11+январь!AX12</f>
        <v>0</v>
      </c>
      <c r="AY17" s="18">
        <f>март!AY12+февраль!AY11+январь!AY12</f>
        <v>0</v>
      </c>
      <c r="AZ17" s="18">
        <f>март!AZ12+февраль!AZ11+январь!AZ12</f>
        <v>0</v>
      </c>
      <c r="BA17" s="18">
        <f>март!BA12+февраль!BA11+январь!BA12</f>
        <v>0</v>
      </c>
      <c r="BB17" s="18">
        <f>март!BB12+февраль!BB11+январь!BB12</f>
        <v>0</v>
      </c>
      <c r="BC17" s="18">
        <f>март!BC12+февраль!BC11+январь!BC12</f>
        <v>0</v>
      </c>
      <c r="BD17" s="18">
        <f>март!BD12+февраль!BD11+январь!BD12</f>
        <v>0</v>
      </c>
      <c r="BE17" s="18">
        <f>март!BE12+февраль!BE11+январь!BE12</f>
        <v>0</v>
      </c>
      <c r="BF17" s="18">
        <f>март!BF12+февраль!BF11+январь!BF12</f>
        <v>0</v>
      </c>
      <c r="BG17" s="18">
        <f>март!BG12+февраль!BG11+январь!BG12</f>
        <v>0</v>
      </c>
      <c r="BH17" s="18">
        <f>март!BH12+февраль!BH11+январь!BH12</f>
        <v>0</v>
      </c>
      <c r="BI17" s="18">
        <f>март!BI12+февраль!BI11+январь!BI12</f>
        <v>0</v>
      </c>
      <c r="BJ17" s="18">
        <f>март!BJ12+февраль!BJ11+январь!BJ12</f>
        <v>0</v>
      </c>
      <c r="BK17" s="18">
        <f>март!BK12+февраль!BK11+январь!BK12</f>
        <v>0</v>
      </c>
      <c r="BL17" s="18">
        <f>март!BL12+февраль!BL11+январь!BL12</f>
        <v>0</v>
      </c>
      <c r="BM17" s="18">
        <f>март!BM12+февраль!BM11+январь!BM12</f>
        <v>0</v>
      </c>
      <c r="BN17" s="18">
        <f>март!BN12+февраль!BN11+январь!BN12</f>
        <v>0</v>
      </c>
      <c r="BO17" s="18">
        <f>март!BO12+февраль!BO11+январь!BO12</f>
        <v>0</v>
      </c>
      <c r="BP17" s="18">
        <f>март!BP12+февраль!BP11+январь!BP12</f>
        <v>0</v>
      </c>
      <c r="BQ17" s="18">
        <f>март!BQ12+февраль!BQ11+январь!BQ12</f>
        <v>0</v>
      </c>
      <c r="BR17" s="18">
        <f>март!BR12+февраль!BR11+январь!BR12</f>
        <v>0</v>
      </c>
      <c r="BS17" s="18">
        <f>март!BS12+февраль!BS11+январь!BS12</f>
        <v>0</v>
      </c>
      <c r="BT17" s="18">
        <f>март!BT12+февраль!BT11+январь!BT12</f>
        <v>0</v>
      </c>
      <c r="BU17" s="18">
        <f>март!BU12+февраль!BU11+январь!BU12</f>
        <v>0</v>
      </c>
      <c r="BV17" s="18">
        <f>март!BV12+февраль!BV11+январь!BV12</f>
        <v>0</v>
      </c>
      <c r="BW17" s="18">
        <f>март!BW12+февраль!BW11+январь!BW12</f>
        <v>0</v>
      </c>
      <c r="BX17" s="18">
        <f>март!BX12+февраль!BX11+январь!BX12</f>
        <v>0</v>
      </c>
      <c r="BY17" s="18">
        <f>март!BY12+февраль!BY11+январь!BY12</f>
        <v>0</v>
      </c>
      <c r="BZ17" s="18">
        <f>март!BZ12+февраль!BZ11+январь!BZ12</f>
        <v>0</v>
      </c>
      <c r="CA17" s="18">
        <f>март!CA12+февраль!CA11+январь!CA12</f>
        <v>0</v>
      </c>
      <c r="CB17" s="18">
        <f>март!CB12+февраль!CB11+январь!CB12</f>
        <v>0</v>
      </c>
      <c r="CC17" s="18">
        <f>март!CC12+февраль!CC11+январь!CC12</f>
        <v>0</v>
      </c>
      <c r="CD17" s="18">
        <f>март!CD12+февраль!CD11+январь!CD12</f>
        <v>0</v>
      </c>
      <c r="CE17" s="18">
        <f>март!CE12+февраль!CE11+январь!CE12</f>
        <v>0</v>
      </c>
      <c r="CF17" s="18">
        <f>март!CF12+февраль!CF11+январь!CF12</f>
        <v>0</v>
      </c>
      <c r="CG17" s="18">
        <f>март!CG12+февраль!CG11+январь!CG12</f>
        <v>0</v>
      </c>
      <c r="CH17" s="18">
        <f>март!CH12+февраль!CH11+январь!CH12</f>
        <v>0</v>
      </c>
      <c r="CI17" s="18">
        <f>март!CI12+февраль!CI11+январь!CI12</f>
        <v>0</v>
      </c>
      <c r="CJ17" s="18">
        <f>март!CJ12+февраль!CJ11+январь!CJ12</f>
        <v>0</v>
      </c>
      <c r="CK17" s="18">
        <f>март!CK12+февраль!CK11+январь!CK12</f>
        <v>0</v>
      </c>
      <c r="CL17" s="18">
        <f>март!CL12+февраль!CL11+январь!CL12</f>
        <v>0</v>
      </c>
      <c r="CM17" s="18">
        <f>март!CM12+февраль!CM11+январь!CM12</f>
        <v>0</v>
      </c>
      <c r="CN17" s="18">
        <f>март!CN12+февраль!CN11+январь!CN12</f>
        <v>0</v>
      </c>
      <c r="CO17" s="18">
        <f>март!CO12+февраль!CO11+январь!CO12</f>
        <v>0</v>
      </c>
      <c r="CP17" s="18">
        <f>март!CP12+февраль!CP11+январь!CP12</f>
        <v>0</v>
      </c>
      <c r="CQ17" s="18">
        <f>март!CQ12+февраль!CQ11+январь!CQ12</f>
        <v>0</v>
      </c>
      <c r="CR17" s="18">
        <f>март!CR12+февраль!CR11+январь!CR12</f>
        <v>0</v>
      </c>
      <c r="CS17" s="18">
        <f>март!CS12+февраль!CS11+январь!CS12</f>
        <v>0</v>
      </c>
      <c r="CT17" s="18">
        <f>март!CT12+февраль!CT11+январь!CT12</f>
        <v>0</v>
      </c>
      <c r="CU17" s="18">
        <f>март!CU12+февраль!CU11+январь!CU12</f>
        <v>0</v>
      </c>
      <c r="CV17" s="18">
        <f>март!CV12+февраль!CV11+январь!CV12</f>
        <v>0</v>
      </c>
      <c r="CW17" s="18">
        <f>март!CW12+февраль!CW11+январь!CW12</f>
        <v>0</v>
      </c>
      <c r="CX17" s="18">
        <f>март!CX12+февраль!CX11+январь!CX12</f>
        <v>0</v>
      </c>
      <c r="CY17" s="18">
        <f>март!CY12+февраль!CY11+январь!CY12</f>
        <v>0</v>
      </c>
      <c r="CZ17" s="18">
        <f>март!CZ12+февраль!CZ11+январь!CZ12</f>
        <v>0</v>
      </c>
      <c r="DA17" s="18">
        <f>март!DA12+февраль!DA11+январь!DA12</f>
        <v>0</v>
      </c>
      <c r="DB17" s="18">
        <f>март!DB12+февраль!DB11+январь!DB12</f>
        <v>0</v>
      </c>
      <c r="DC17" s="18">
        <f>март!DC12+февраль!DC11+январь!DC12</f>
        <v>0</v>
      </c>
      <c r="DD17" s="18">
        <f>март!DD12+февраль!DD11+январь!DD12</f>
        <v>0</v>
      </c>
      <c r="DE17" s="18">
        <f>март!DE12+февраль!DE11+январь!DE12</f>
        <v>0</v>
      </c>
      <c r="DF17" s="18">
        <f>март!DF12+февраль!DF11+январь!DF12</f>
        <v>0</v>
      </c>
      <c r="DG17" s="18">
        <f>март!DG12+февраль!DG11+январь!DG12</f>
        <v>0</v>
      </c>
      <c r="DH17" s="18">
        <f>март!DH12+февраль!DH11+январь!DH12</f>
        <v>0</v>
      </c>
      <c r="DI17" s="18">
        <f>март!DI12+февраль!DI11+январь!DI12</f>
        <v>0</v>
      </c>
      <c r="DJ17" s="18">
        <f>март!DJ12+февраль!DJ11+январь!DJ12</f>
        <v>0</v>
      </c>
      <c r="DK17" s="18">
        <f>март!DK12+февраль!DK11+январь!DK12</f>
        <v>0</v>
      </c>
      <c r="DL17" s="18">
        <f>март!DL12+февраль!DL11+январь!DL12</f>
        <v>0</v>
      </c>
      <c r="DM17" s="18">
        <f>март!DM12+февраль!DM11+январь!DM12</f>
        <v>0</v>
      </c>
      <c r="DN17" s="18">
        <f>март!DN12+февраль!DN11+январь!DN12</f>
        <v>0</v>
      </c>
      <c r="DO17" s="18">
        <f>март!DO12+февраль!DO11+январь!DO12</f>
        <v>0</v>
      </c>
      <c r="DP17" s="18">
        <f>март!DP12+февраль!DP11+январь!DP12</f>
        <v>0</v>
      </c>
      <c r="DQ17" s="18">
        <f>март!DQ12+февраль!DQ11+январь!DQ12</f>
        <v>0</v>
      </c>
      <c r="DR17" s="18">
        <f>март!DR12+февраль!DR11+январь!DR12</f>
        <v>0</v>
      </c>
      <c r="DS17" s="18">
        <f>март!DS12+февраль!DS11+январь!DS12</f>
        <v>0</v>
      </c>
      <c r="DT17" s="18">
        <f>март!DT12+февраль!DT11+январь!DT12</f>
        <v>0</v>
      </c>
      <c r="DU17" s="18">
        <f>март!DU12+февраль!DU11+январь!DU12</f>
        <v>0</v>
      </c>
      <c r="DV17" s="18">
        <f>март!DV12+февраль!DV11+январь!DV12</f>
        <v>0</v>
      </c>
      <c r="DW17" s="18">
        <f>март!DW12+февраль!DW11+январь!DW12</f>
        <v>0</v>
      </c>
      <c r="DX17" s="18">
        <f>март!DX12+февраль!DX11+январь!DX12</f>
        <v>0</v>
      </c>
      <c r="DY17" s="18">
        <f>март!DY12+февраль!DY11+январь!DY12</f>
        <v>0</v>
      </c>
      <c r="DZ17" s="18">
        <f>март!DZ12+февраль!DZ11+январь!DZ12</f>
        <v>0</v>
      </c>
      <c r="EA17" s="18">
        <f>март!EA12+февраль!EA11+январь!EA12</f>
        <v>0</v>
      </c>
      <c r="EB17" s="18">
        <f>март!EB12+февраль!EB11+январь!EB12</f>
        <v>0</v>
      </c>
      <c r="EC17" s="18">
        <f>март!EC12+февраль!EC11+январь!EC12</f>
        <v>0</v>
      </c>
      <c r="ED17" s="18">
        <f>март!ED12+февраль!ED11+январь!ED12</f>
        <v>0</v>
      </c>
      <c r="EE17" s="18">
        <f>март!EE12+февраль!EE11+январь!EE12</f>
        <v>0</v>
      </c>
      <c r="EF17" s="18">
        <f>март!EF12+февраль!EF11+январь!EF12</f>
        <v>0</v>
      </c>
      <c r="EG17" s="18">
        <f>март!EG12+февраль!EG11+январь!EG12</f>
        <v>0</v>
      </c>
      <c r="EH17" s="18">
        <f>март!EH12+февраль!EH11+январь!EH12</f>
        <v>0</v>
      </c>
      <c r="EI17" s="18">
        <f>март!EI12+февраль!EI11+январь!EI12</f>
        <v>0</v>
      </c>
      <c r="EJ17" s="18">
        <f>март!EJ12+февраль!EJ11+январь!EJ12</f>
        <v>0</v>
      </c>
      <c r="EK17" s="18">
        <f>март!EK12+февраль!EK11+январь!EK12</f>
        <v>0</v>
      </c>
      <c r="EL17" s="18">
        <f>март!EL12+февраль!EL11+январь!EL12</f>
        <v>0</v>
      </c>
      <c r="EM17" s="18">
        <f>март!EM12+февраль!EM11+январь!EM12</f>
        <v>0</v>
      </c>
      <c r="EN17" s="18">
        <f>март!EN12+февраль!EN11+январь!EN12</f>
        <v>0</v>
      </c>
      <c r="EO17" s="18">
        <f>март!EO12+февраль!EO11+январь!EO12</f>
        <v>0</v>
      </c>
      <c r="EP17" s="18">
        <f>март!EP12+февраль!EP11+январь!EP12</f>
        <v>0</v>
      </c>
      <c r="EQ17" s="18">
        <f>март!EQ12+февраль!EQ11+январь!EQ12</f>
        <v>0</v>
      </c>
      <c r="ER17" s="18">
        <f>март!ER12+февраль!ER11+январь!ER12</f>
        <v>0</v>
      </c>
      <c r="ES17" s="18">
        <f>март!ES12+февраль!ES11+январь!ES12</f>
        <v>0</v>
      </c>
      <c r="ET17" s="18">
        <f>март!ET12+февраль!ET11+январь!ET12</f>
        <v>0</v>
      </c>
      <c r="EU17" s="18">
        <f>март!EU12+февраль!EU11+январь!EU12</f>
        <v>0</v>
      </c>
      <c r="EV17" s="18">
        <f>март!EV12+февраль!EV11+январь!EV12</f>
        <v>0</v>
      </c>
      <c r="EW17" s="18">
        <f>март!EW12+февраль!EW11+январь!EW12</f>
        <v>0</v>
      </c>
      <c r="EX17" s="18">
        <f>март!EX12+февраль!EX11+январь!EX12</f>
        <v>0</v>
      </c>
      <c r="EY17" s="18">
        <f>март!EY12+февраль!EY11+январь!EY12</f>
        <v>0</v>
      </c>
      <c r="EZ17" s="18">
        <f>март!EZ12+февраль!EZ11+январь!EZ12</f>
        <v>0</v>
      </c>
      <c r="FA17" s="18">
        <f>март!FA12+февраль!FA11+январь!FA12</f>
        <v>0</v>
      </c>
      <c r="FB17" s="18">
        <f>март!FB12+февраль!FB11+январь!FB12</f>
        <v>0</v>
      </c>
      <c r="FC17" s="18">
        <f>март!FC12+февраль!FC11+январь!FC12</f>
        <v>0</v>
      </c>
      <c r="FD17" s="18">
        <f>март!FD12+февраль!FD11+январь!FD12</f>
        <v>0</v>
      </c>
      <c r="FE17" s="18">
        <f>март!FE12+февраль!FE11+январь!FE12</f>
        <v>0</v>
      </c>
      <c r="FF17" s="18">
        <f>март!FF12+февраль!FF11+январь!FF12</f>
        <v>0</v>
      </c>
      <c r="FG17" s="18">
        <f>март!FG12+февраль!FG11+январь!FG12</f>
        <v>0</v>
      </c>
      <c r="FH17" s="18">
        <f>март!FH12+февраль!FH11+январь!FH12</f>
        <v>0</v>
      </c>
      <c r="FI17" s="18">
        <f>март!FI12+февраль!FI11+январь!FI12</f>
        <v>0</v>
      </c>
      <c r="FJ17" s="18">
        <f>март!FJ12+февраль!FJ11+январь!FJ12</f>
        <v>0</v>
      </c>
      <c r="FK17" s="18">
        <f>март!FK12+февраль!FK11+январь!FK12</f>
        <v>0</v>
      </c>
      <c r="FL17" s="18">
        <f>март!FL12+февраль!FL11+январь!FL12</f>
        <v>0</v>
      </c>
      <c r="FM17" s="18">
        <f>март!FM12+февраль!FM11+январь!FM12</f>
        <v>0</v>
      </c>
      <c r="FN17" s="18">
        <f>март!FN12+февраль!FN11+январь!FN12</f>
        <v>0</v>
      </c>
      <c r="FO17" s="18">
        <f>март!FO12+февраль!FO11+январь!FO12</f>
        <v>0</v>
      </c>
      <c r="FP17" s="18">
        <f>март!FP12+февраль!FP11+январь!FP12</f>
        <v>0</v>
      </c>
      <c r="FQ17" s="18">
        <f>март!FQ12+февраль!FQ11+январь!FQ12</f>
        <v>0</v>
      </c>
      <c r="FR17" s="18">
        <f>март!FR12+февраль!FR11+январь!FR12</f>
        <v>0</v>
      </c>
      <c r="FS17" s="18">
        <f>март!FS12+февраль!FS11+январь!FS12</f>
        <v>0</v>
      </c>
      <c r="FT17" s="18">
        <f>март!FT12+февраль!FT11+январь!FT12</f>
        <v>0</v>
      </c>
      <c r="FU17" s="18">
        <f>март!FU12+февраль!FU11+январь!FU12</f>
        <v>0</v>
      </c>
      <c r="FV17" s="18">
        <f>март!FV12+февраль!FV11+январь!FV12</f>
        <v>0</v>
      </c>
      <c r="FW17" s="18">
        <f>март!FW12+февраль!FW11+январь!FW12</f>
        <v>0</v>
      </c>
      <c r="FX17" s="18">
        <f>март!FX12+февраль!FX11+январь!FX12</f>
        <v>0</v>
      </c>
      <c r="FY17" s="18">
        <f>март!FY12+февраль!FY11+январь!FY12</f>
        <v>0</v>
      </c>
      <c r="FZ17" s="18">
        <f>март!FZ12+февраль!FZ11+январь!FZ12</f>
        <v>0</v>
      </c>
      <c r="GA17" s="18">
        <f>март!GA12+февраль!GA11+январь!GA12</f>
        <v>0</v>
      </c>
      <c r="GB17" s="18">
        <f>март!GB12+февраль!GB11+январь!GB12</f>
        <v>0</v>
      </c>
      <c r="GC17" s="18">
        <f>март!GC12+февраль!GC11+январь!GC12</f>
        <v>0</v>
      </c>
      <c r="GD17" s="18">
        <f>март!GD12+февраль!GD11+январь!GD12</f>
        <v>0</v>
      </c>
      <c r="GE17" s="18">
        <f>март!GE12+февраль!GE11+январь!GE12</f>
        <v>0</v>
      </c>
      <c r="GF17" s="18">
        <f>март!GF12+февраль!GF11+январь!GF12</f>
        <v>0</v>
      </c>
      <c r="GG17" s="18">
        <f>март!GG12+февраль!GG11+январь!GG12</f>
        <v>0</v>
      </c>
      <c r="GH17" s="18">
        <f>март!GH12+февраль!GH11+январь!GH12</f>
        <v>0</v>
      </c>
      <c r="GI17" s="18">
        <f>март!GI12+февраль!GI11+январь!GI12</f>
        <v>0</v>
      </c>
      <c r="GJ17" s="18">
        <f>март!GJ12+февраль!GJ11+январь!GJ12</f>
        <v>0</v>
      </c>
      <c r="GK17" s="18">
        <f>март!GK12+февраль!GK11+январь!GK12</f>
        <v>0</v>
      </c>
      <c r="GL17" s="18">
        <f>март!GL12+февраль!GL11+январь!GL12</f>
        <v>0</v>
      </c>
      <c r="GM17" s="18">
        <f>март!GM12+февраль!GM11+январь!GM12</f>
        <v>0</v>
      </c>
      <c r="GN17" s="18">
        <f>март!GN12+февраль!GN11+январь!GN12</f>
        <v>0</v>
      </c>
      <c r="GO17" s="18">
        <f>март!GO12+февраль!GO11+январь!GO12</f>
        <v>0</v>
      </c>
      <c r="GP17" s="18">
        <f>март!GP12+февраль!GP11+январь!GP12</f>
        <v>0</v>
      </c>
      <c r="GQ17" s="18">
        <f>март!GQ12+февраль!GQ11+январь!GQ12</f>
        <v>0</v>
      </c>
      <c r="GR17" s="18">
        <f>март!GR12+февраль!GR11+январь!GR12</f>
        <v>0</v>
      </c>
      <c r="GS17" s="18">
        <f>март!GS12+февраль!GS11+январь!GS12</f>
        <v>0</v>
      </c>
      <c r="GT17" s="18">
        <f>март!GT12+февраль!GT11+январь!GT12</f>
        <v>0</v>
      </c>
      <c r="GU17" s="18">
        <f>март!GU12+февраль!GU11+январь!GU12</f>
        <v>0</v>
      </c>
      <c r="GV17" s="18">
        <f>март!GV12+февраль!GV11+январь!GV12</f>
        <v>0</v>
      </c>
      <c r="GW17" s="18">
        <f>март!GW12+февраль!GW11+январь!GW12</f>
        <v>0</v>
      </c>
      <c r="GX17" s="18">
        <f>март!GX12+февраль!GX11+январь!GX12</f>
        <v>0</v>
      </c>
      <c r="GY17" s="18">
        <f>март!GY12+февраль!GY11+январь!GY12</f>
        <v>0</v>
      </c>
      <c r="GZ17" s="18">
        <f>март!GZ12+февраль!GZ11+январь!GZ12</f>
        <v>0</v>
      </c>
      <c r="HA17" s="18">
        <f>март!HA12+февраль!HA11+январь!HA12</f>
        <v>0</v>
      </c>
      <c r="HB17" s="18">
        <f>март!HB12+февраль!HB11+январь!HB12</f>
        <v>0</v>
      </c>
      <c r="HC17" s="18">
        <f>март!HC12+февраль!HC11+январь!HC12</f>
        <v>0</v>
      </c>
      <c r="HD17" s="18">
        <f>март!HD12+февраль!HD11+январь!HD12</f>
        <v>0</v>
      </c>
      <c r="HE17" s="18">
        <f>март!HE12+февраль!HE11+январь!HE12</f>
        <v>0</v>
      </c>
      <c r="HF17" s="18">
        <f>март!HF12+февраль!HF11+январь!HF12</f>
        <v>0</v>
      </c>
      <c r="HG17" s="18">
        <f>март!HG12+февраль!HG11+январь!HG12</f>
        <v>0</v>
      </c>
      <c r="HH17" s="18">
        <f>март!HH12+февраль!HH11+январь!HH12</f>
        <v>0</v>
      </c>
      <c r="HI17" s="18">
        <f>март!HI12+февраль!HI11+январь!HI12</f>
        <v>0</v>
      </c>
      <c r="HJ17" s="18">
        <f>март!HJ12+февраль!HJ11+январь!HJ12</f>
        <v>0</v>
      </c>
      <c r="HK17" s="18">
        <f>март!HK12+февраль!HK11+январь!HK12</f>
        <v>0</v>
      </c>
      <c r="HL17" s="18">
        <f>март!HL12+февраль!HL11+январь!HL12</f>
        <v>0</v>
      </c>
      <c r="HM17" s="18">
        <f>март!HM12+февраль!HM11+январь!HM12</f>
        <v>0</v>
      </c>
      <c r="HN17" s="18">
        <f>март!HN12+февраль!HN11+январь!HN12</f>
        <v>0</v>
      </c>
      <c r="HO17" s="18">
        <f>март!HO12+февраль!HO11+январь!HO12</f>
        <v>0</v>
      </c>
      <c r="HP17" s="18">
        <f>март!HP12+февраль!HP11+январь!HP12</f>
        <v>0</v>
      </c>
      <c r="HQ17" s="18">
        <f>март!HQ12+февраль!HQ11+январь!HQ12</f>
        <v>0</v>
      </c>
      <c r="HR17" s="18">
        <f>март!HR12+февраль!HR11+январь!HR12</f>
        <v>0</v>
      </c>
      <c r="HS17" s="18">
        <f>март!HS12+февраль!HS11+январь!HS12</f>
        <v>0</v>
      </c>
      <c r="HT17" s="18">
        <f>март!HT12+февраль!HT11+январь!HT12</f>
        <v>0</v>
      </c>
      <c r="HU17" s="18">
        <f>март!HU12+февраль!HU11+январь!HU12</f>
        <v>0</v>
      </c>
      <c r="HV17" s="18">
        <f>март!HV12+февраль!HV11+январь!HV12</f>
        <v>0</v>
      </c>
      <c r="HW17" s="18">
        <f>март!HW12+февраль!HW11+январь!HW12</f>
        <v>0</v>
      </c>
      <c r="HX17" s="18">
        <f>март!HX12+февраль!HX11+январь!HX12</f>
        <v>0</v>
      </c>
      <c r="HY17" s="18">
        <f>март!HY12+февраль!HY11+январь!HY12</f>
        <v>0</v>
      </c>
      <c r="HZ17" s="18">
        <f>март!HZ12+февраль!HZ11+январь!HZ12</f>
        <v>0</v>
      </c>
      <c r="IA17" s="18">
        <f>март!IA12+февраль!IA11+январь!IA12</f>
        <v>0</v>
      </c>
      <c r="IB17" s="18">
        <f>март!IB12+февраль!IB11+январь!IB12</f>
        <v>0</v>
      </c>
      <c r="IC17" s="18">
        <f>март!IC12+февраль!IC11+январь!IC12</f>
        <v>0</v>
      </c>
      <c r="ID17" s="18">
        <f>март!ID12+февраль!ID11+январь!ID12</f>
        <v>0</v>
      </c>
      <c r="IE17" s="18">
        <f>март!IE12+февраль!IE11+январь!IE12</f>
        <v>0</v>
      </c>
      <c r="IF17" s="18">
        <f>март!IF12+февраль!IF11+январь!IF12</f>
        <v>0</v>
      </c>
    </row>
    <row r="18" spans="1:240" ht="13.5" customHeight="1">
      <c r="A18" s="15" t="s">
        <v>24</v>
      </c>
      <c r="B18" s="44" t="s">
        <v>25</v>
      </c>
      <c r="C18" s="16" t="s">
        <v>20</v>
      </c>
      <c r="D18" s="23">
        <f t="shared" si="0"/>
        <v>0</v>
      </c>
      <c r="E18" s="17">
        <f t="shared" si="1"/>
        <v>0</v>
      </c>
      <c r="F18" s="17"/>
      <c r="G18" s="18">
        <f>март!G13+февраль!G12+январь!G13</f>
        <v>0</v>
      </c>
      <c r="H18" s="18">
        <f>март!H13+февраль!H12+январь!H13</f>
        <v>0</v>
      </c>
      <c r="I18" s="18">
        <f>март!I13+февраль!I12+январь!I13</f>
        <v>0</v>
      </c>
      <c r="J18" s="18">
        <f>март!J13+февраль!J12+январь!J13</f>
        <v>0</v>
      </c>
      <c r="K18" s="18">
        <f>март!K13+февраль!K12+январь!K13</f>
        <v>0</v>
      </c>
      <c r="L18" s="18">
        <f>март!L13+февраль!L12+январь!L13</f>
        <v>0</v>
      </c>
      <c r="M18" s="18">
        <f>март!M13+февраль!M12+январь!M13</f>
        <v>0</v>
      </c>
      <c r="N18" s="18">
        <f>март!N13+февраль!N12+январь!N13</f>
        <v>0</v>
      </c>
      <c r="O18" s="18">
        <f>март!O13+февраль!O12+январь!O13</f>
        <v>0</v>
      </c>
      <c r="P18" s="18">
        <f>март!P13+февраль!P12+январь!P13</f>
        <v>0</v>
      </c>
      <c r="Q18" s="18">
        <f>март!Q13+февраль!Q12+январь!Q13</f>
        <v>0</v>
      </c>
      <c r="R18" s="18">
        <f>март!R13+февраль!R12+январь!R13</f>
        <v>0</v>
      </c>
      <c r="S18" s="18">
        <f>март!S13+февраль!S12+январь!S13</f>
        <v>0</v>
      </c>
      <c r="T18" s="18">
        <f>март!T13+февраль!T12+январь!T13</f>
        <v>0</v>
      </c>
      <c r="U18" s="18">
        <f>март!U13+февраль!U12+январь!U13</f>
        <v>0</v>
      </c>
      <c r="V18" s="18">
        <f>март!V13+февраль!V12+январь!V13</f>
        <v>0</v>
      </c>
      <c r="W18" s="18">
        <f>март!W13+февраль!W12+январь!W13</f>
        <v>0</v>
      </c>
      <c r="X18" s="18">
        <f>март!X13+февраль!X12+январь!X13</f>
        <v>0</v>
      </c>
      <c r="Y18" s="18">
        <f>март!Y13+февраль!Y12+январь!Y13</f>
        <v>0</v>
      </c>
      <c r="Z18" s="18">
        <f>март!Z13+февраль!Z12+январь!Z13</f>
        <v>0</v>
      </c>
      <c r="AA18" s="18">
        <f>март!AA13+февраль!AA12+январь!AA13</f>
        <v>0</v>
      </c>
      <c r="AB18" s="18">
        <f>март!AB13+февраль!AB12+январь!AB13</f>
        <v>0</v>
      </c>
      <c r="AC18" s="18">
        <f>март!AC13+февраль!AC12+январь!AC13</f>
        <v>0</v>
      </c>
      <c r="AD18" s="18">
        <f>март!AD13+февраль!AD12+январь!AD13</f>
        <v>0</v>
      </c>
      <c r="AE18" s="18">
        <f>март!AE13+февраль!AE12+январь!AE13</f>
        <v>0</v>
      </c>
      <c r="AF18" s="18">
        <f>март!AF13+февраль!AF12+январь!AF13</f>
        <v>0</v>
      </c>
      <c r="AG18" s="18">
        <f>март!AG13+февраль!AG12+январь!AG13</f>
        <v>0</v>
      </c>
      <c r="AH18" s="18">
        <f>март!AH13+февраль!AH12+январь!AH13</f>
        <v>0</v>
      </c>
      <c r="AI18" s="18">
        <f>март!AI13+февраль!AI12+январь!AI13</f>
        <v>0</v>
      </c>
      <c r="AJ18" s="18">
        <f>март!AJ13+февраль!AJ12+январь!AJ13</f>
        <v>0</v>
      </c>
      <c r="AK18" s="18">
        <f>март!AK13+февраль!AK12+январь!AK13</f>
        <v>0</v>
      </c>
      <c r="AL18" s="18">
        <f>март!AL13+февраль!AL12+январь!AL13</f>
        <v>0</v>
      </c>
      <c r="AM18" s="18">
        <f>март!AM13+февраль!AM12+январь!AM13</f>
        <v>0</v>
      </c>
      <c r="AN18" s="18">
        <f>март!AN13+февраль!AN12+январь!AN13</f>
        <v>0</v>
      </c>
      <c r="AO18" s="18">
        <f>март!AO13+февраль!AO12+январь!AO13</f>
        <v>0</v>
      </c>
      <c r="AP18" s="18">
        <f>март!AP13+февраль!AP12+январь!AP13</f>
        <v>0</v>
      </c>
      <c r="AQ18" s="18">
        <f>март!AQ13+февраль!AQ12+январь!AQ13</f>
        <v>0</v>
      </c>
      <c r="AR18" s="18">
        <f>март!AR13+февраль!AR12+январь!AR13</f>
        <v>0</v>
      </c>
      <c r="AS18" s="18">
        <f>март!AS13+февраль!AS12+январь!AS13</f>
        <v>0</v>
      </c>
      <c r="AT18" s="18">
        <f>март!AT13+февраль!AT12+январь!AT13</f>
        <v>0</v>
      </c>
      <c r="AU18" s="18">
        <f>март!AU13+февраль!AU12+январь!AU13</f>
        <v>0</v>
      </c>
      <c r="AV18" s="18">
        <f>март!AV13+февраль!AV12+январь!AV13</f>
        <v>0</v>
      </c>
      <c r="AW18" s="18">
        <f>март!AW13+февраль!AW12+январь!AW13</f>
        <v>0</v>
      </c>
      <c r="AX18" s="18">
        <f>март!AX13+февраль!AX12+январь!AX13</f>
        <v>0</v>
      </c>
      <c r="AY18" s="18">
        <f>март!AY13+февраль!AY12+январь!AY13</f>
        <v>0</v>
      </c>
      <c r="AZ18" s="18">
        <f>март!AZ13+февраль!AZ12+январь!AZ13</f>
        <v>0</v>
      </c>
      <c r="BA18" s="18">
        <f>март!BA13+февраль!BA12+январь!BA13</f>
        <v>0</v>
      </c>
      <c r="BB18" s="18">
        <f>март!BB13+февраль!BB12+январь!BB13</f>
        <v>0</v>
      </c>
      <c r="BC18" s="18">
        <f>март!BC13+февраль!BC12+январь!BC13</f>
        <v>0</v>
      </c>
      <c r="BD18" s="18">
        <f>март!BD13+февраль!BD12+январь!BD13</f>
        <v>0</v>
      </c>
      <c r="BE18" s="18">
        <f>март!BE13+февраль!BE12+январь!BE13</f>
        <v>0</v>
      </c>
      <c r="BF18" s="18">
        <f>март!BF13+февраль!BF12+январь!BF13</f>
        <v>0</v>
      </c>
      <c r="BG18" s="18">
        <f>март!BG13+февраль!BG12+январь!BG13</f>
        <v>0</v>
      </c>
      <c r="BH18" s="18">
        <f>март!BH13+февраль!BH12+январь!BH13</f>
        <v>0</v>
      </c>
      <c r="BI18" s="18">
        <f>март!BI13+февраль!BI12+январь!BI13</f>
        <v>0</v>
      </c>
      <c r="BJ18" s="18">
        <f>март!BJ13+февраль!BJ12+январь!BJ13</f>
        <v>0</v>
      </c>
      <c r="BK18" s="18">
        <f>март!BK13+февраль!BK12+январь!BK13</f>
        <v>0</v>
      </c>
      <c r="BL18" s="18">
        <f>март!BL13+февраль!BL12+январь!BL13</f>
        <v>0</v>
      </c>
      <c r="BM18" s="18">
        <f>март!BM13+февраль!BM12+январь!BM13</f>
        <v>0</v>
      </c>
      <c r="BN18" s="18">
        <f>март!BN13+февраль!BN12+январь!BN13</f>
        <v>0</v>
      </c>
      <c r="BO18" s="18">
        <f>март!BO13+февраль!BO12+январь!BO13</f>
        <v>0</v>
      </c>
      <c r="BP18" s="18">
        <f>март!BP13+февраль!BP12+январь!BP13</f>
        <v>0</v>
      </c>
      <c r="BQ18" s="18">
        <f>март!BQ13+февраль!BQ12+январь!BQ13</f>
        <v>0</v>
      </c>
      <c r="BR18" s="18">
        <f>март!BR13+февраль!BR12+январь!BR13</f>
        <v>0</v>
      </c>
      <c r="BS18" s="18">
        <f>март!BS13+февраль!BS12+январь!BS13</f>
        <v>0</v>
      </c>
      <c r="BT18" s="18">
        <f>март!BT13+февраль!BT12+январь!BT13</f>
        <v>0</v>
      </c>
      <c r="BU18" s="18">
        <f>март!BU13+февраль!BU12+январь!BU13</f>
        <v>0</v>
      </c>
      <c r="BV18" s="18">
        <f>март!BV13+февраль!BV12+январь!BV13</f>
        <v>0</v>
      </c>
      <c r="BW18" s="18">
        <f>март!BW13+февраль!BW12+январь!BW13</f>
        <v>0</v>
      </c>
      <c r="BX18" s="18">
        <f>март!BX13+февраль!BX12+январь!BX13</f>
        <v>0</v>
      </c>
      <c r="BY18" s="18">
        <f>март!BY13+февраль!BY12+январь!BY13</f>
        <v>0</v>
      </c>
      <c r="BZ18" s="18">
        <f>март!BZ13+февраль!BZ12+январь!BZ13</f>
        <v>0</v>
      </c>
      <c r="CA18" s="18">
        <f>март!CA13+февраль!CA12+январь!CA13</f>
        <v>0</v>
      </c>
      <c r="CB18" s="18">
        <f>март!CB13+февраль!CB12+январь!CB13</f>
        <v>0</v>
      </c>
      <c r="CC18" s="18">
        <f>март!CC13+февраль!CC12+январь!CC13</f>
        <v>0</v>
      </c>
      <c r="CD18" s="18">
        <f>март!CD13+февраль!CD12+январь!CD13</f>
        <v>0</v>
      </c>
      <c r="CE18" s="18">
        <f>март!CE13+февраль!CE12+январь!CE13</f>
        <v>0</v>
      </c>
      <c r="CF18" s="18">
        <f>март!CF13+февраль!CF12+январь!CF13</f>
        <v>0</v>
      </c>
      <c r="CG18" s="18">
        <f>март!CG13+февраль!CG12+январь!CG13</f>
        <v>0</v>
      </c>
      <c r="CH18" s="18">
        <f>март!CH13+февраль!CH12+январь!CH13</f>
        <v>0</v>
      </c>
      <c r="CI18" s="18">
        <f>март!CI13+февраль!CI12+январь!CI13</f>
        <v>0</v>
      </c>
      <c r="CJ18" s="18">
        <f>март!CJ13+февраль!CJ12+январь!CJ13</f>
        <v>0</v>
      </c>
      <c r="CK18" s="18">
        <f>март!CK13+февраль!CK12+январь!CK13</f>
        <v>0</v>
      </c>
      <c r="CL18" s="18">
        <f>март!CL13+февраль!CL12+январь!CL13</f>
        <v>0</v>
      </c>
      <c r="CM18" s="18">
        <f>март!CM13+февраль!CM12+январь!CM13</f>
        <v>0</v>
      </c>
      <c r="CN18" s="18">
        <f>март!CN13+февраль!CN12+январь!CN13</f>
        <v>0</v>
      </c>
      <c r="CO18" s="18">
        <f>март!CO13+февраль!CO12+январь!CO13</f>
        <v>0</v>
      </c>
      <c r="CP18" s="18">
        <f>март!CP13+февраль!CP12+январь!CP13</f>
        <v>0</v>
      </c>
      <c r="CQ18" s="18">
        <f>март!CQ13+февраль!CQ12+январь!CQ13</f>
        <v>0</v>
      </c>
      <c r="CR18" s="18">
        <f>март!CR13+февраль!CR12+январь!CR13</f>
        <v>0</v>
      </c>
      <c r="CS18" s="18">
        <f>март!CS13+февраль!CS12+январь!CS13</f>
        <v>0</v>
      </c>
      <c r="CT18" s="18">
        <f>март!CT13+февраль!CT12+январь!CT13</f>
        <v>0</v>
      </c>
      <c r="CU18" s="18">
        <f>март!CU13+февраль!CU12+январь!CU13</f>
        <v>0</v>
      </c>
      <c r="CV18" s="18">
        <f>март!CV13+февраль!CV12+январь!CV13</f>
        <v>0</v>
      </c>
      <c r="CW18" s="18">
        <f>март!CW13+февраль!CW12+январь!CW13</f>
        <v>0</v>
      </c>
      <c r="CX18" s="18">
        <f>март!CX13+февраль!CX12+январь!CX13</f>
        <v>0</v>
      </c>
      <c r="CY18" s="18">
        <f>март!CY13+февраль!CY12+январь!CY13</f>
        <v>0</v>
      </c>
      <c r="CZ18" s="18">
        <f>март!CZ13+февраль!CZ12+январь!CZ13</f>
        <v>0</v>
      </c>
      <c r="DA18" s="18">
        <f>март!DA13+февраль!DA12+январь!DA13</f>
        <v>0</v>
      </c>
      <c r="DB18" s="18">
        <f>март!DB13+февраль!DB12+январь!DB13</f>
        <v>0</v>
      </c>
      <c r="DC18" s="18">
        <f>март!DC13+февраль!DC12+январь!DC13</f>
        <v>0</v>
      </c>
      <c r="DD18" s="18">
        <f>март!DD13+февраль!DD12+январь!DD13</f>
        <v>0</v>
      </c>
      <c r="DE18" s="18">
        <f>март!DE13+февраль!DE12+январь!DE13</f>
        <v>0</v>
      </c>
      <c r="DF18" s="18">
        <f>март!DF13+февраль!DF12+январь!DF13</f>
        <v>0</v>
      </c>
      <c r="DG18" s="18">
        <f>март!DG13+февраль!DG12+январь!DG13</f>
        <v>0</v>
      </c>
      <c r="DH18" s="18">
        <f>март!DH13+февраль!DH12+январь!DH13</f>
        <v>0</v>
      </c>
      <c r="DI18" s="18">
        <f>март!DI13+февраль!DI12+январь!DI13</f>
        <v>0</v>
      </c>
      <c r="DJ18" s="18">
        <f>март!DJ13+февраль!DJ12+январь!DJ13</f>
        <v>0</v>
      </c>
      <c r="DK18" s="18">
        <f>март!DK13+февраль!DK12+январь!DK13</f>
        <v>0</v>
      </c>
      <c r="DL18" s="18">
        <f>март!DL13+февраль!DL12+январь!DL13</f>
        <v>0</v>
      </c>
      <c r="DM18" s="18">
        <f>март!DM13+февраль!DM12+январь!DM13</f>
        <v>0</v>
      </c>
      <c r="DN18" s="18">
        <f>март!DN13+февраль!DN12+январь!DN13</f>
        <v>0</v>
      </c>
      <c r="DO18" s="18">
        <f>март!DO13+февраль!DO12+январь!DO13</f>
        <v>0</v>
      </c>
      <c r="DP18" s="18">
        <f>март!DP13+февраль!DP12+январь!DP13</f>
        <v>0</v>
      </c>
      <c r="DQ18" s="18">
        <f>март!DQ13+февраль!DQ12+январь!DQ13</f>
        <v>0</v>
      </c>
      <c r="DR18" s="18">
        <f>март!DR13+февраль!DR12+январь!DR13</f>
        <v>0</v>
      </c>
      <c r="DS18" s="18">
        <f>март!DS13+февраль!DS12+январь!DS13</f>
        <v>0</v>
      </c>
      <c r="DT18" s="18">
        <f>март!DT13+февраль!DT12+январь!DT13</f>
        <v>0</v>
      </c>
      <c r="DU18" s="18">
        <f>март!DU13+февраль!DU12+январь!DU13</f>
        <v>0</v>
      </c>
      <c r="DV18" s="18">
        <f>март!DV13+февраль!DV12+январь!DV13</f>
        <v>0</v>
      </c>
      <c r="DW18" s="18">
        <f>март!DW13+февраль!DW12+январь!DW13</f>
        <v>0</v>
      </c>
      <c r="DX18" s="18">
        <f>март!DX13+февраль!DX12+январь!DX13</f>
        <v>0</v>
      </c>
      <c r="DY18" s="18">
        <f>март!DY13+февраль!DY12+январь!DY13</f>
        <v>0</v>
      </c>
      <c r="DZ18" s="18">
        <f>март!DZ13+февраль!DZ12+январь!DZ13</f>
        <v>0</v>
      </c>
      <c r="EA18" s="18">
        <f>март!EA13+февраль!EA12+январь!EA13</f>
        <v>0</v>
      </c>
      <c r="EB18" s="18">
        <f>март!EB13+февраль!EB12+январь!EB13</f>
        <v>0</v>
      </c>
      <c r="EC18" s="18">
        <f>март!EC13+февраль!EC12+январь!EC13</f>
        <v>0</v>
      </c>
      <c r="ED18" s="18">
        <f>март!ED13+февраль!ED12+январь!ED13</f>
        <v>0</v>
      </c>
      <c r="EE18" s="18">
        <f>март!EE13+февраль!EE12+январь!EE13</f>
        <v>0</v>
      </c>
      <c r="EF18" s="18">
        <f>март!EF13+февраль!EF12+январь!EF13</f>
        <v>0</v>
      </c>
      <c r="EG18" s="18">
        <f>март!EG13+февраль!EG12+январь!EG13</f>
        <v>0</v>
      </c>
      <c r="EH18" s="18">
        <f>март!EH13+февраль!EH12+январь!EH13</f>
        <v>0</v>
      </c>
      <c r="EI18" s="18">
        <f>март!EI13+февраль!EI12+январь!EI13</f>
        <v>0</v>
      </c>
      <c r="EJ18" s="18">
        <f>март!EJ13+февраль!EJ12+январь!EJ13</f>
        <v>0</v>
      </c>
      <c r="EK18" s="18">
        <f>март!EK13+февраль!EK12+январь!EK13</f>
        <v>0</v>
      </c>
      <c r="EL18" s="18">
        <f>март!EL13+февраль!EL12+январь!EL13</f>
        <v>0</v>
      </c>
      <c r="EM18" s="18">
        <f>март!EM13+февраль!EM12+январь!EM13</f>
        <v>0</v>
      </c>
      <c r="EN18" s="18">
        <f>март!EN13+февраль!EN12+январь!EN13</f>
        <v>0</v>
      </c>
      <c r="EO18" s="18">
        <f>март!EO13+февраль!EO12+январь!EO13</f>
        <v>0</v>
      </c>
      <c r="EP18" s="18">
        <f>март!EP13+февраль!EP12+январь!EP13</f>
        <v>0</v>
      </c>
      <c r="EQ18" s="18">
        <f>март!EQ13+февраль!EQ12+январь!EQ13</f>
        <v>0</v>
      </c>
      <c r="ER18" s="18">
        <f>март!ER13+февраль!ER12+январь!ER13</f>
        <v>0</v>
      </c>
      <c r="ES18" s="18">
        <f>март!ES13+февраль!ES12+январь!ES13</f>
        <v>0</v>
      </c>
      <c r="ET18" s="18">
        <f>март!ET13+февраль!ET12+январь!ET13</f>
        <v>0</v>
      </c>
      <c r="EU18" s="18">
        <f>март!EU13+февраль!EU12+январь!EU13</f>
        <v>0</v>
      </c>
      <c r="EV18" s="18">
        <f>март!EV13+февраль!EV12+январь!EV13</f>
        <v>0</v>
      </c>
      <c r="EW18" s="18">
        <f>март!EW13+февраль!EW12+январь!EW13</f>
        <v>0</v>
      </c>
      <c r="EX18" s="18">
        <f>март!EX13+февраль!EX12+январь!EX13</f>
        <v>0</v>
      </c>
      <c r="EY18" s="18">
        <f>март!EY13+февраль!EY12+январь!EY13</f>
        <v>0</v>
      </c>
      <c r="EZ18" s="18">
        <f>март!EZ13+февраль!EZ12+январь!EZ13</f>
        <v>0</v>
      </c>
      <c r="FA18" s="18">
        <f>март!FA13+февраль!FA12+январь!FA13</f>
        <v>0</v>
      </c>
      <c r="FB18" s="18">
        <f>март!FB13+февраль!FB12+январь!FB13</f>
        <v>0</v>
      </c>
      <c r="FC18" s="18">
        <f>март!FC13+февраль!FC12+январь!FC13</f>
        <v>0</v>
      </c>
      <c r="FD18" s="18">
        <f>март!FD13+февраль!FD12+январь!FD13</f>
        <v>0</v>
      </c>
      <c r="FE18" s="18">
        <f>март!FE13+февраль!FE12+январь!FE13</f>
        <v>0</v>
      </c>
      <c r="FF18" s="18">
        <f>март!FF13+февраль!FF12+январь!FF13</f>
        <v>0</v>
      </c>
      <c r="FG18" s="18">
        <f>март!FG13+февраль!FG12+январь!FG13</f>
        <v>0</v>
      </c>
      <c r="FH18" s="18">
        <f>март!FH13+февраль!FH12+январь!FH13</f>
        <v>0</v>
      </c>
      <c r="FI18" s="18">
        <f>март!FI13+февраль!FI12+январь!FI13</f>
        <v>0</v>
      </c>
      <c r="FJ18" s="18">
        <f>март!FJ13+февраль!FJ12+январь!FJ13</f>
        <v>0</v>
      </c>
      <c r="FK18" s="18">
        <f>март!FK13+февраль!FK12+январь!FK13</f>
        <v>0</v>
      </c>
      <c r="FL18" s="18">
        <f>март!FL13+февраль!FL12+январь!FL13</f>
        <v>0</v>
      </c>
      <c r="FM18" s="18">
        <f>март!FM13+февраль!FM12+январь!FM13</f>
        <v>0</v>
      </c>
      <c r="FN18" s="18">
        <f>март!FN13+февраль!FN12+январь!FN13</f>
        <v>0</v>
      </c>
      <c r="FO18" s="18">
        <f>март!FO13+февраль!FO12+январь!FO13</f>
        <v>0</v>
      </c>
      <c r="FP18" s="18">
        <f>март!FP13+февраль!FP12+январь!FP13</f>
        <v>0</v>
      </c>
      <c r="FQ18" s="18">
        <f>март!FQ13+февраль!FQ12+январь!FQ13</f>
        <v>0</v>
      </c>
      <c r="FR18" s="18">
        <f>март!FR13+февраль!FR12+январь!FR13</f>
        <v>0</v>
      </c>
      <c r="FS18" s="18">
        <f>март!FS13+февраль!FS12+январь!FS13</f>
        <v>0</v>
      </c>
      <c r="FT18" s="18">
        <f>март!FT13+февраль!FT12+январь!FT13</f>
        <v>0</v>
      </c>
      <c r="FU18" s="18">
        <f>март!FU13+февраль!FU12+январь!FU13</f>
        <v>0</v>
      </c>
      <c r="FV18" s="18">
        <f>март!FV13+февраль!FV12+январь!FV13</f>
        <v>0</v>
      </c>
      <c r="FW18" s="18">
        <f>март!FW13+февраль!FW12+январь!FW13</f>
        <v>0</v>
      </c>
      <c r="FX18" s="18">
        <f>март!FX13+февраль!FX12+январь!FX13</f>
        <v>0</v>
      </c>
      <c r="FY18" s="18">
        <f>март!FY13+февраль!FY12+январь!FY13</f>
        <v>0</v>
      </c>
      <c r="FZ18" s="18">
        <f>март!FZ13+февраль!FZ12+январь!FZ13</f>
        <v>0</v>
      </c>
      <c r="GA18" s="18">
        <f>март!GA13+февраль!GA12+январь!GA13</f>
        <v>0</v>
      </c>
      <c r="GB18" s="18">
        <f>март!GB13+февраль!GB12+январь!GB13</f>
        <v>0</v>
      </c>
      <c r="GC18" s="18">
        <f>март!GC13+февраль!GC12+январь!GC13</f>
        <v>0</v>
      </c>
      <c r="GD18" s="18">
        <f>март!GD13+февраль!GD12+январь!GD13</f>
        <v>0</v>
      </c>
      <c r="GE18" s="18">
        <f>март!GE13+февраль!GE12+январь!GE13</f>
        <v>0</v>
      </c>
      <c r="GF18" s="18">
        <f>март!GF13+февраль!GF12+январь!GF13</f>
        <v>0</v>
      </c>
      <c r="GG18" s="18">
        <f>март!GG13+февраль!GG12+январь!GG13</f>
        <v>0</v>
      </c>
      <c r="GH18" s="18">
        <f>март!GH13+февраль!GH12+январь!GH13</f>
        <v>0</v>
      </c>
      <c r="GI18" s="18">
        <f>март!GI13+февраль!GI12+январь!GI13</f>
        <v>0</v>
      </c>
      <c r="GJ18" s="18">
        <f>март!GJ13+февраль!GJ12+январь!GJ13</f>
        <v>0</v>
      </c>
      <c r="GK18" s="18">
        <f>март!GK13+февраль!GK12+январь!GK13</f>
        <v>0</v>
      </c>
      <c r="GL18" s="18">
        <f>март!GL13+февраль!GL12+январь!GL13</f>
        <v>0</v>
      </c>
      <c r="GM18" s="18">
        <f>март!GM13+февраль!GM12+январь!GM13</f>
        <v>0</v>
      </c>
      <c r="GN18" s="18">
        <f>март!GN13+февраль!GN12+январь!GN13</f>
        <v>0</v>
      </c>
      <c r="GO18" s="18">
        <f>март!GO13+февраль!GO12+январь!GO13</f>
        <v>0</v>
      </c>
      <c r="GP18" s="18">
        <f>март!GP13+февраль!GP12+январь!GP13</f>
        <v>0</v>
      </c>
      <c r="GQ18" s="18">
        <f>март!GQ13+февраль!GQ12+январь!GQ13</f>
        <v>0</v>
      </c>
      <c r="GR18" s="18">
        <f>март!GR13+февраль!GR12+январь!GR13</f>
        <v>0</v>
      </c>
      <c r="GS18" s="18">
        <f>март!GS13+февраль!GS12+январь!GS13</f>
        <v>0</v>
      </c>
      <c r="GT18" s="18">
        <f>март!GT13+февраль!GT12+январь!GT13</f>
        <v>0</v>
      </c>
      <c r="GU18" s="18">
        <f>март!GU13+февраль!GU12+январь!GU13</f>
        <v>0</v>
      </c>
      <c r="GV18" s="18">
        <f>март!GV13+февраль!GV12+январь!GV13</f>
        <v>0</v>
      </c>
      <c r="GW18" s="18">
        <f>март!GW13+февраль!GW12+январь!GW13</f>
        <v>0</v>
      </c>
      <c r="GX18" s="18">
        <f>март!GX13+февраль!GX12+январь!GX13</f>
        <v>0</v>
      </c>
      <c r="GY18" s="18">
        <f>март!GY13+февраль!GY12+январь!GY13</f>
        <v>0</v>
      </c>
      <c r="GZ18" s="18">
        <f>март!GZ13+февраль!GZ12+январь!GZ13</f>
        <v>0</v>
      </c>
      <c r="HA18" s="18">
        <f>март!HA13+февраль!HA12+январь!HA13</f>
        <v>0</v>
      </c>
      <c r="HB18" s="18">
        <f>март!HB13+февраль!HB12+январь!HB13</f>
        <v>0</v>
      </c>
      <c r="HC18" s="18">
        <f>март!HC13+февраль!HC12+январь!HC13</f>
        <v>0</v>
      </c>
      <c r="HD18" s="18">
        <f>март!HD13+февраль!HD12+январь!HD13</f>
        <v>0</v>
      </c>
      <c r="HE18" s="18">
        <f>март!HE13+февраль!HE12+январь!HE13</f>
        <v>0</v>
      </c>
      <c r="HF18" s="18">
        <f>март!HF13+февраль!HF12+январь!HF13</f>
        <v>0</v>
      </c>
      <c r="HG18" s="18">
        <f>март!HG13+февраль!HG12+январь!HG13</f>
        <v>0</v>
      </c>
      <c r="HH18" s="18">
        <f>март!HH13+февраль!HH12+январь!HH13</f>
        <v>0</v>
      </c>
      <c r="HI18" s="18">
        <f>март!HI13+февраль!HI12+январь!HI13</f>
        <v>0</v>
      </c>
      <c r="HJ18" s="18">
        <f>март!HJ13+февраль!HJ12+январь!HJ13</f>
        <v>0</v>
      </c>
      <c r="HK18" s="18">
        <f>март!HK13+февраль!HK12+январь!HK13</f>
        <v>0</v>
      </c>
      <c r="HL18" s="18">
        <f>март!HL13+февраль!HL12+январь!HL13</f>
        <v>0</v>
      </c>
      <c r="HM18" s="18">
        <f>март!HM13+февраль!HM12+январь!HM13</f>
        <v>0</v>
      </c>
      <c r="HN18" s="18">
        <f>март!HN13+февраль!HN12+январь!HN13</f>
        <v>0</v>
      </c>
      <c r="HO18" s="18">
        <f>март!HO13+февраль!HO12+январь!HO13</f>
        <v>0</v>
      </c>
      <c r="HP18" s="18">
        <f>март!HP13+февраль!HP12+январь!HP13</f>
        <v>0</v>
      </c>
      <c r="HQ18" s="18">
        <f>март!HQ13+февраль!HQ12+январь!HQ13</f>
        <v>0</v>
      </c>
      <c r="HR18" s="18">
        <f>март!HR13+февраль!HR12+январь!HR13</f>
        <v>0</v>
      </c>
      <c r="HS18" s="18">
        <f>март!HS13+февраль!HS12+январь!HS13</f>
        <v>0</v>
      </c>
      <c r="HT18" s="18">
        <f>март!HT13+февраль!HT12+январь!HT13</f>
        <v>0</v>
      </c>
      <c r="HU18" s="18">
        <f>март!HU13+февраль!HU12+январь!HU13</f>
        <v>0</v>
      </c>
      <c r="HV18" s="18">
        <f>март!HV13+февраль!HV12+январь!HV13</f>
        <v>0</v>
      </c>
      <c r="HW18" s="18">
        <f>март!HW13+февраль!HW12+январь!HW13</f>
        <v>0</v>
      </c>
      <c r="HX18" s="18">
        <f>март!HX13+февраль!HX12+январь!HX13</f>
        <v>0</v>
      </c>
      <c r="HY18" s="18">
        <f>март!HY13+февраль!HY12+январь!HY13</f>
        <v>0</v>
      </c>
      <c r="HZ18" s="18">
        <f>март!HZ13+февраль!HZ12+январь!HZ13</f>
        <v>0</v>
      </c>
      <c r="IA18" s="18">
        <f>март!IA13+февраль!IA12+январь!IA13</f>
        <v>0</v>
      </c>
      <c r="IB18" s="18">
        <f>март!IB13+февраль!IB12+январь!IB13</f>
        <v>0</v>
      </c>
      <c r="IC18" s="18">
        <f>март!IC13+февраль!IC12+январь!IC13</f>
        <v>0</v>
      </c>
      <c r="ID18" s="18">
        <f>март!ID13+февраль!ID12+январь!ID13</f>
        <v>0</v>
      </c>
      <c r="IE18" s="18">
        <f>март!IE13+февраль!IE12+январь!IE13</f>
        <v>0</v>
      </c>
      <c r="IF18" s="18">
        <f>март!IF13+февраль!IF12+январь!IF13</f>
        <v>0</v>
      </c>
    </row>
    <row r="19" spans="1:240" ht="13.5" customHeight="1">
      <c r="A19" s="15"/>
      <c r="B19" s="44"/>
      <c r="C19" s="16" t="s">
        <v>17</v>
      </c>
      <c r="D19" s="23">
        <f t="shared" si="0"/>
        <v>0</v>
      </c>
      <c r="E19" s="17">
        <f t="shared" si="1"/>
        <v>0</v>
      </c>
      <c r="F19" s="17"/>
      <c r="G19" s="18">
        <f>март!G14+февраль!G13+январь!G14</f>
        <v>0</v>
      </c>
      <c r="H19" s="18">
        <f>март!H14+февраль!H13+январь!H14</f>
        <v>0</v>
      </c>
      <c r="I19" s="18">
        <f>март!I14+февраль!I13+январь!I14</f>
        <v>0</v>
      </c>
      <c r="J19" s="18">
        <f>март!J14+февраль!J13+январь!J14</f>
        <v>0</v>
      </c>
      <c r="K19" s="18">
        <f>март!K14+февраль!K13+январь!K14</f>
        <v>0</v>
      </c>
      <c r="L19" s="18">
        <f>март!L14+февраль!L13+январь!L14</f>
        <v>0</v>
      </c>
      <c r="M19" s="18">
        <f>март!M14+февраль!M13+январь!M14</f>
        <v>0</v>
      </c>
      <c r="N19" s="18">
        <f>март!N14+февраль!N13+январь!N14</f>
        <v>0</v>
      </c>
      <c r="O19" s="18">
        <f>март!O14+февраль!O13+январь!O14</f>
        <v>0</v>
      </c>
      <c r="P19" s="18">
        <f>март!P14+февраль!P13+январь!P14</f>
        <v>0</v>
      </c>
      <c r="Q19" s="18">
        <f>март!Q14+февраль!Q13+январь!Q14</f>
        <v>0</v>
      </c>
      <c r="R19" s="18">
        <f>март!R14+февраль!R13+январь!R14</f>
        <v>0</v>
      </c>
      <c r="S19" s="18">
        <f>март!S14+февраль!S13+январь!S14</f>
        <v>0</v>
      </c>
      <c r="T19" s="18">
        <f>март!T14+февраль!T13+январь!T14</f>
        <v>0</v>
      </c>
      <c r="U19" s="18">
        <f>март!U14+февраль!U13+январь!U14</f>
        <v>0</v>
      </c>
      <c r="V19" s="18">
        <f>март!V14+февраль!V13+январь!V14</f>
        <v>0</v>
      </c>
      <c r="W19" s="18">
        <f>март!W14+февраль!W13+январь!W14</f>
        <v>0</v>
      </c>
      <c r="X19" s="18">
        <f>март!X14+февраль!X13+январь!X14</f>
        <v>0</v>
      </c>
      <c r="Y19" s="18">
        <f>март!Y14+февраль!Y13+январь!Y14</f>
        <v>0</v>
      </c>
      <c r="Z19" s="18">
        <f>март!Z14+февраль!Z13+январь!Z14</f>
        <v>0</v>
      </c>
      <c r="AA19" s="18">
        <f>март!AA14+февраль!AA13+январь!AA14</f>
        <v>0</v>
      </c>
      <c r="AB19" s="18">
        <f>март!AB14+февраль!AB13+январь!AB14</f>
        <v>0</v>
      </c>
      <c r="AC19" s="18">
        <f>март!AC14+февраль!AC13+январь!AC14</f>
        <v>0</v>
      </c>
      <c r="AD19" s="18">
        <f>март!AD14+февраль!AD13+январь!AD14</f>
        <v>0</v>
      </c>
      <c r="AE19" s="18">
        <f>март!AE14+февраль!AE13+январь!AE14</f>
        <v>0</v>
      </c>
      <c r="AF19" s="18">
        <f>март!AF14+февраль!AF13+январь!AF14</f>
        <v>0</v>
      </c>
      <c r="AG19" s="18">
        <f>март!AG14+февраль!AG13+январь!AG14</f>
        <v>0</v>
      </c>
      <c r="AH19" s="18">
        <f>март!AH14+февраль!AH13+январь!AH14</f>
        <v>0</v>
      </c>
      <c r="AI19" s="18">
        <f>март!AI14+февраль!AI13+январь!AI14</f>
        <v>0</v>
      </c>
      <c r="AJ19" s="18">
        <f>март!AJ14+февраль!AJ13+январь!AJ14</f>
        <v>0</v>
      </c>
      <c r="AK19" s="18">
        <f>март!AK14+февраль!AK13+январь!AK14</f>
        <v>0</v>
      </c>
      <c r="AL19" s="18">
        <f>март!AL14+февраль!AL13+январь!AL14</f>
        <v>0</v>
      </c>
      <c r="AM19" s="18">
        <f>март!AM14+февраль!AM13+январь!AM14</f>
        <v>0</v>
      </c>
      <c r="AN19" s="18">
        <f>март!AN14+февраль!AN13+январь!AN14</f>
        <v>0</v>
      </c>
      <c r="AO19" s="18">
        <f>март!AO14+февраль!AO13+январь!AO14</f>
        <v>0</v>
      </c>
      <c r="AP19" s="18">
        <f>март!AP14+февраль!AP13+январь!AP14</f>
        <v>0</v>
      </c>
      <c r="AQ19" s="18">
        <f>март!AQ14+февраль!AQ13+январь!AQ14</f>
        <v>0</v>
      </c>
      <c r="AR19" s="18">
        <f>март!AR14+февраль!AR13+январь!AR14</f>
        <v>0</v>
      </c>
      <c r="AS19" s="18">
        <f>март!AS14+февраль!AS13+январь!AS14</f>
        <v>0</v>
      </c>
      <c r="AT19" s="18">
        <f>март!AT14+февраль!AT13+январь!AT14</f>
        <v>0</v>
      </c>
      <c r="AU19" s="18">
        <f>март!AU14+февраль!AU13+январь!AU14</f>
        <v>0</v>
      </c>
      <c r="AV19" s="18">
        <f>март!AV14+февраль!AV13+январь!AV14</f>
        <v>0</v>
      </c>
      <c r="AW19" s="18">
        <f>март!AW14+февраль!AW13+январь!AW14</f>
        <v>0</v>
      </c>
      <c r="AX19" s="18">
        <f>март!AX14+февраль!AX13+январь!AX14</f>
        <v>0</v>
      </c>
      <c r="AY19" s="18">
        <f>март!AY14+февраль!AY13+январь!AY14</f>
        <v>0</v>
      </c>
      <c r="AZ19" s="18">
        <f>март!AZ14+февраль!AZ13+январь!AZ14</f>
        <v>0</v>
      </c>
      <c r="BA19" s="18">
        <f>март!BA14+февраль!BA13+январь!BA14</f>
        <v>0</v>
      </c>
      <c r="BB19" s="18">
        <f>март!BB14+февраль!BB13+январь!BB14</f>
        <v>0</v>
      </c>
      <c r="BC19" s="18">
        <f>март!BC14+февраль!BC13+январь!BC14</f>
        <v>0</v>
      </c>
      <c r="BD19" s="18">
        <f>март!BD14+февраль!BD13+январь!BD14</f>
        <v>0</v>
      </c>
      <c r="BE19" s="18">
        <f>март!BE14+февраль!BE13+январь!BE14</f>
        <v>0</v>
      </c>
      <c r="BF19" s="18">
        <f>март!BF14+февраль!BF13+январь!BF14</f>
        <v>0</v>
      </c>
      <c r="BG19" s="18">
        <f>март!BG14+февраль!BG13+январь!BG14</f>
        <v>0</v>
      </c>
      <c r="BH19" s="18">
        <f>март!BH14+февраль!BH13+январь!BH14</f>
        <v>0</v>
      </c>
      <c r="BI19" s="18">
        <f>март!BI14+февраль!BI13+январь!BI14</f>
        <v>0</v>
      </c>
      <c r="BJ19" s="18">
        <f>март!BJ14+февраль!BJ13+январь!BJ14</f>
        <v>0</v>
      </c>
      <c r="BK19" s="18">
        <f>март!BK14+февраль!BK13+январь!BK14</f>
        <v>0</v>
      </c>
      <c r="BL19" s="18">
        <f>март!BL14+февраль!BL13+январь!BL14</f>
        <v>0</v>
      </c>
      <c r="BM19" s="18">
        <f>март!BM14+февраль!BM13+январь!BM14</f>
        <v>0</v>
      </c>
      <c r="BN19" s="18">
        <f>март!BN14+февраль!BN13+январь!BN14</f>
        <v>0</v>
      </c>
      <c r="BO19" s="18">
        <f>март!BO14+февраль!BO13+январь!BO14</f>
        <v>0</v>
      </c>
      <c r="BP19" s="18">
        <f>март!BP14+февраль!BP13+январь!BP14</f>
        <v>0</v>
      </c>
      <c r="BQ19" s="18">
        <f>март!BQ14+февраль!BQ13+январь!BQ14</f>
        <v>0</v>
      </c>
      <c r="BR19" s="18">
        <f>март!BR14+февраль!BR13+январь!BR14</f>
        <v>0</v>
      </c>
      <c r="BS19" s="18">
        <f>март!BS14+февраль!BS13+январь!BS14</f>
        <v>0</v>
      </c>
      <c r="BT19" s="18">
        <f>март!BT14+февраль!BT13+январь!BT14</f>
        <v>0</v>
      </c>
      <c r="BU19" s="18">
        <f>март!BU14+февраль!BU13+январь!BU14</f>
        <v>0</v>
      </c>
      <c r="BV19" s="18">
        <f>март!BV14+февраль!BV13+январь!BV14</f>
        <v>0</v>
      </c>
      <c r="BW19" s="18">
        <f>март!BW14+февраль!BW13+январь!BW14</f>
        <v>0</v>
      </c>
      <c r="BX19" s="18">
        <f>март!BX14+февраль!BX13+январь!BX14</f>
        <v>0</v>
      </c>
      <c r="BY19" s="18">
        <f>март!BY14+февраль!BY13+январь!BY14</f>
        <v>0</v>
      </c>
      <c r="BZ19" s="18">
        <f>март!BZ14+февраль!BZ13+январь!BZ14</f>
        <v>0</v>
      </c>
      <c r="CA19" s="18">
        <f>март!CA14+февраль!CA13+январь!CA14</f>
        <v>0</v>
      </c>
      <c r="CB19" s="18">
        <f>март!CB14+февраль!CB13+январь!CB14</f>
        <v>0</v>
      </c>
      <c r="CC19" s="18">
        <f>март!CC14+февраль!CC13+январь!CC14</f>
        <v>0</v>
      </c>
      <c r="CD19" s="18">
        <f>март!CD14+февраль!CD13+январь!CD14</f>
        <v>0</v>
      </c>
      <c r="CE19" s="18">
        <f>март!CE14+февраль!CE13+январь!CE14</f>
        <v>0</v>
      </c>
      <c r="CF19" s="18">
        <f>март!CF14+февраль!CF13+январь!CF14</f>
        <v>0</v>
      </c>
      <c r="CG19" s="18">
        <f>март!CG14+февраль!CG13+январь!CG14</f>
        <v>0</v>
      </c>
      <c r="CH19" s="18">
        <f>март!CH14+февраль!CH13+январь!CH14</f>
        <v>0</v>
      </c>
      <c r="CI19" s="18">
        <f>март!CI14+февраль!CI13+январь!CI14</f>
        <v>0</v>
      </c>
      <c r="CJ19" s="18">
        <f>март!CJ14+февраль!CJ13+январь!CJ14</f>
        <v>0</v>
      </c>
      <c r="CK19" s="18">
        <f>март!CK14+февраль!CK13+январь!CK14</f>
        <v>0</v>
      </c>
      <c r="CL19" s="18">
        <f>март!CL14+февраль!CL13+январь!CL14</f>
        <v>0</v>
      </c>
      <c r="CM19" s="18">
        <f>март!CM14+февраль!CM13+январь!CM14</f>
        <v>0</v>
      </c>
      <c r="CN19" s="18">
        <f>март!CN14+февраль!CN13+январь!CN14</f>
        <v>0</v>
      </c>
      <c r="CO19" s="18">
        <f>март!CO14+февраль!CO13+январь!CO14</f>
        <v>0</v>
      </c>
      <c r="CP19" s="18">
        <f>март!CP14+февраль!CP13+январь!CP14</f>
        <v>0</v>
      </c>
      <c r="CQ19" s="18">
        <f>март!CQ14+февраль!CQ13+январь!CQ14</f>
        <v>0</v>
      </c>
      <c r="CR19" s="18">
        <f>март!CR14+февраль!CR13+январь!CR14</f>
        <v>0</v>
      </c>
      <c r="CS19" s="18">
        <f>март!CS14+февраль!CS13+январь!CS14</f>
        <v>0</v>
      </c>
      <c r="CT19" s="18">
        <f>март!CT14+февраль!CT13+январь!CT14</f>
        <v>0</v>
      </c>
      <c r="CU19" s="18">
        <f>март!CU14+февраль!CU13+январь!CU14</f>
        <v>0</v>
      </c>
      <c r="CV19" s="18">
        <f>март!CV14+февраль!CV13+январь!CV14</f>
        <v>0</v>
      </c>
      <c r="CW19" s="18">
        <f>март!CW14+февраль!CW13+январь!CW14</f>
        <v>0</v>
      </c>
      <c r="CX19" s="18">
        <f>март!CX14+февраль!CX13+январь!CX14</f>
        <v>0</v>
      </c>
      <c r="CY19" s="18">
        <f>март!CY14+февраль!CY13+январь!CY14</f>
        <v>0</v>
      </c>
      <c r="CZ19" s="18">
        <f>март!CZ14+февраль!CZ13+январь!CZ14</f>
        <v>0</v>
      </c>
      <c r="DA19" s="18">
        <f>март!DA14+февраль!DA13+январь!DA14</f>
        <v>0</v>
      </c>
      <c r="DB19" s="18">
        <f>март!DB14+февраль!DB13+январь!DB14</f>
        <v>0</v>
      </c>
      <c r="DC19" s="18">
        <f>март!DC14+февраль!DC13+январь!DC14</f>
        <v>0</v>
      </c>
      <c r="DD19" s="18">
        <f>март!DD14+февраль!DD13+январь!DD14</f>
        <v>0</v>
      </c>
      <c r="DE19" s="18">
        <f>март!DE14+февраль!DE13+январь!DE14</f>
        <v>0</v>
      </c>
      <c r="DF19" s="18">
        <f>март!DF14+февраль!DF13+январь!DF14</f>
        <v>0</v>
      </c>
      <c r="DG19" s="18">
        <f>март!DG14+февраль!DG13+январь!DG14</f>
        <v>0</v>
      </c>
      <c r="DH19" s="18">
        <f>март!DH14+февраль!DH13+январь!DH14</f>
        <v>0</v>
      </c>
      <c r="DI19" s="18">
        <f>март!DI14+февраль!DI13+январь!DI14</f>
        <v>0</v>
      </c>
      <c r="DJ19" s="18">
        <f>март!DJ14+февраль!DJ13+январь!DJ14</f>
        <v>0</v>
      </c>
      <c r="DK19" s="18">
        <f>март!DK14+февраль!DK13+январь!DK14</f>
        <v>0</v>
      </c>
      <c r="DL19" s="18">
        <f>март!DL14+февраль!DL13+январь!DL14</f>
        <v>0</v>
      </c>
      <c r="DM19" s="18">
        <f>март!DM14+февраль!DM13+январь!DM14</f>
        <v>0</v>
      </c>
      <c r="DN19" s="18">
        <f>март!DN14+февраль!DN13+январь!DN14</f>
        <v>0</v>
      </c>
      <c r="DO19" s="18">
        <f>март!DO14+февраль!DO13+январь!DO14</f>
        <v>0</v>
      </c>
      <c r="DP19" s="18">
        <f>март!DP14+февраль!DP13+январь!DP14</f>
        <v>0</v>
      </c>
      <c r="DQ19" s="18">
        <f>март!DQ14+февраль!DQ13+январь!DQ14</f>
        <v>0</v>
      </c>
      <c r="DR19" s="18">
        <f>март!DR14+февраль!DR13+январь!DR14</f>
        <v>0</v>
      </c>
      <c r="DS19" s="18">
        <f>март!DS14+февраль!DS13+январь!DS14</f>
        <v>0</v>
      </c>
      <c r="DT19" s="18">
        <f>март!DT14+февраль!DT13+январь!DT14</f>
        <v>0</v>
      </c>
      <c r="DU19" s="18">
        <f>март!DU14+февраль!DU13+январь!DU14</f>
        <v>0</v>
      </c>
      <c r="DV19" s="18">
        <f>март!DV14+февраль!DV13+январь!DV14</f>
        <v>0</v>
      </c>
      <c r="DW19" s="18">
        <f>март!DW14+февраль!DW13+январь!DW14</f>
        <v>0</v>
      </c>
      <c r="DX19" s="18">
        <f>март!DX14+февраль!DX13+январь!DX14</f>
        <v>0</v>
      </c>
      <c r="DY19" s="18">
        <f>март!DY14+февраль!DY13+январь!DY14</f>
        <v>0</v>
      </c>
      <c r="DZ19" s="18">
        <f>март!DZ14+февраль!DZ13+январь!DZ14</f>
        <v>0</v>
      </c>
      <c r="EA19" s="18">
        <f>март!EA14+февраль!EA13+январь!EA14</f>
        <v>0</v>
      </c>
      <c r="EB19" s="18">
        <f>март!EB14+февраль!EB13+январь!EB14</f>
        <v>0</v>
      </c>
      <c r="EC19" s="18">
        <f>март!EC14+февраль!EC13+январь!EC14</f>
        <v>0</v>
      </c>
      <c r="ED19" s="18">
        <f>март!ED14+февраль!ED13+январь!ED14</f>
        <v>0</v>
      </c>
      <c r="EE19" s="18">
        <f>март!EE14+февраль!EE13+январь!EE14</f>
        <v>0</v>
      </c>
      <c r="EF19" s="18">
        <f>март!EF14+февраль!EF13+январь!EF14</f>
        <v>0</v>
      </c>
      <c r="EG19" s="18">
        <f>март!EG14+февраль!EG13+январь!EG14</f>
        <v>0</v>
      </c>
      <c r="EH19" s="18">
        <f>март!EH14+февраль!EH13+январь!EH14</f>
        <v>0</v>
      </c>
      <c r="EI19" s="18">
        <f>март!EI14+февраль!EI13+январь!EI14</f>
        <v>0</v>
      </c>
      <c r="EJ19" s="18">
        <f>март!EJ14+февраль!EJ13+январь!EJ14</f>
        <v>0</v>
      </c>
      <c r="EK19" s="18">
        <f>март!EK14+февраль!EK13+январь!EK14</f>
        <v>0</v>
      </c>
      <c r="EL19" s="18">
        <f>март!EL14+февраль!EL13+январь!EL14</f>
        <v>0</v>
      </c>
      <c r="EM19" s="18">
        <f>март!EM14+февраль!EM13+январь!EM14</f>
        <v>0</v>
      </c>
      <c r="EN19" s="18">
        <f>март!EN14+февраль!EN13+январь!EN14</f>
        <v>0</v>
      </c>
      <c r="EO19" s="18">
        <f>март!EO14+февраль!EO13+январь!EO14</f>
        <v>0</v>
      </c>
      <c r="EP19" s="18">
        <f>март!EP14+февраль!EP13+январь!EP14</f>
        <v>0</v>
      </c>
      <c r="EQ19" s="18">
        <f>март!EQ14+февраль!EQ13+январь!EQ14</f>
        <v>0</v>
      </c>
      <c r="ER19" s="18">
        <f>март!ER14+февраль!ER13+январь!ER14</f>
        <v>0</v>
      </c>
      <c r="ES19" s="18">
        <f>март!ES14+февраль!ES13+январь!ES14</f>
        <v>0</v>
      </c>
      <c r="ET19" s="18">
        <f>март!ET14+февраль!ET13+январь!ET14</f>
        <v>0</v>
      </c>
      <c r="EU19" s="18">
        <f>март!EU14+февраль!EU13+январь!EU14</f>
        <v>0</v>
      </c>
      <c r="EV19" s="18">
        <f>март!EV14+февраль!EV13+январь!EV14</f>
        <v>0</v>
      </c>
      <c r="EW19" s="18">
        <f>март!EW14+февраль!EW13+январь!EW14</f>
        <v>0</v>
      </c>
      <c r="EX19" s="18">
        <f>март!EX14+февраль!EX13+январь!EX14</f>
        <v>0</v>
      </c>
      <c r="EY19" s="18">
        <f>март!EY14+февраль!EY13+январь!EY14</f>
        <v>0</v>
      </c>
      <c r="EZ19" s="18">
        <f>март!EZ14+февраль!EZ13+январь!EZ14</f>
        <v>0</v>
      </c>
      <c r="FA19" s="18">
        <f>март!FA14+февраль!FA13+январь!FA14</f>
        <v>0</v>
      </c>
      <c r="FB19" s="18">
        <f>март!FB14+февраль!FB13+январь!FB14</f>
        <v>0</v>
      </c>
      <c r="FC19" s="18">
        <f>март!FC14+февраль!FC13+январь!FC14</f>
        <v>0</v>
      </c>
      <c r="FD19" s="18">
        <f>март!FD14+февраль!FD13+январь!FD14</f>
        <v>0</v>
      </c>
      <c r="FE19" s="18">
        <f>март!FE14+февраль!FE13+январь!FE14</f>
        <v>0</v>
      </c>
      <c r="FF19" s="18">
        <f>март!FF14+февраль!FF13+январь!FF14</f>
        <v>0</v>
      </c>
      <c r="FG19" s="18">
        <f>март!FG14+февраль!FG13+январь!FG14</f>
        <v>0</v>
      </c>
      <c r="FH19" s="18">
        <f>март!FH14+февраль!FH13+январь!FH14</f>
        <v>0</v>
      </c>
      <c r="FI19" s="18">
        <f>март!FI14+февраль!FI13+январь!FI14</f>
        <v>0</v>
      </c>
      <c r="FJ19" s="18">
        <f>март!FJ14+февраль!FJ13+январь!FJ14</f>
        <v>0</v>
      </c>
      <c r="FK19" s="18">
        <f>март!FK14+февраль!FK13+январь!FK14</f>
        <v>0</v>
      </c>
      <c r="FL19" s="18">
        <f>март!FL14+февраль!FL13+январь!FL14</f>
        <v>0</v>
      </c>
      <c r="FM19" s="18">
        <f>март!FM14+февраль!FM13+январь!FM14</f>
        <v>0</v>
      </c>
      <c r="FN19" s="18">
        <f>март!FN14+февраль!FN13+январь!FN14</f>
        <v>0</v>
      </c>
      <c r="FO19" s="18">
        <f>март!FO14+февраль!FO13+январь!FO14</f>
        <v>0</v>
      </c>
      <c r="FP19" s="18">
        <f>март!FP14+февраль!FP13+январь!FP14</f>
        <v>0</v>
      </c>
      <c r="FQ19" s="18">
        <f>март!FQ14+февраль!FQ13+январь!FQ14</f>
        <v>0</v>
      </c>
      <c r="FR19" s="18">
        <f>март!FR14+февраль!FR13+январь!FR14</f>
        <v>0</v>
      </c>
      <c r="FS19" s="18">
        <f>март!FS14+февраль!FS13+январь!FS14</f>
        <v>0</v>
      </c>
      <c r="FT19" s="18">
        <f>март!FT14+февраль!FT13+январь!FT14</f>
        <v>0</v>
      </c>
      <c r="FU19" s="18">
        <f>март!FU14+февраль!FU13+январь!FU14</f>
        <v>0</v>
      </c>
      <c r="FV19" s="18">
        <f>март!FV14+февраль!FV13+январь!FV14</f>
        <v>0</v>
      </c>
      <c r="FW19" s="18">
        <f>март!FW14+февраль!FW13+январь!FW14</f>
        <v>0</v>
      </c>
      <c r="FX19" s="18">
        <f>март!FX14+февраль!FX13+январь!FX14</f>
        <v>0</v>
      </c>
      <c r="FY19" s="18">
        <f>март!FY14+февраль!FY13+январь!FY14</f>
        <v>0</v>
      </c>
      <c r="FZ19" s="18">
        <f>март!FZ14+февраль!FZ13+январь!FZ14</f>
        <v>0</v>
      </c>
      <c r="GA19" s="18">
        <f>март!GA14+февраль!GA13+январь!GA14</f>
        <v>0</v>
      </c>
      <c r="GB19" s="18">
        <f>март!GB14+февраль!GB13+январь!GB14</f>
        <v>0</v>
      </c>
      <c r="GC19" s="18">
        <f>март!GC14+февраль!GC13+январь!GC14</f>
        <v>0</v>
      </c>
      <c r="GD19" s="18">
        <f>март!GD14+февраль!GD13+январь!GD14</f>
        <v>0</v>
      </c>
      <c r="GE19" s="18">
        <f>март!GE14+февраль!GE13+январь!GE14</f>
        <v>0</v>
      </c>
      <c r="GF19" s="18">
        <f>март!GF14+февраль!GF13+январь!GF14</f>
        <v>0</v>
      </c>
      <c r="GG19" s="18">
        <f>март!GG14+февраль!GG13+январь!GG14</f>
        <v>0</v>
      </c>
      <c r="GH19" s="18">
        <f>март!GH14+февраль!GH13+январь!GH14</f>
        <v>0</v>
      </c>
      <c r="GI19" s="18">
        <f>март!GI14+февраль!GI13+январь!GI14</f>
        <v>0</v>
      </c>
      <c r="GJ19" s="18">
        <f>март!GJ14+февраль!GJ13+январь!GJ14</f>
        <v>0</v>
      </c>
      <c r="GK19" s="18">
        <f>март!GK14+февраль!GK13+январь!GK14</f>
        <v>0</v>
      </c>
      <c r="GL19" s="18">
        <f>март!GL14+февраль!GL13+январь!GL14</f>
        <v>0</v>
      </c>
      <c r="GM19" s="18">
        <f>март!GM14+февраль!GM13+январь!GM14</f>
        <v>0</v>
      </c>
      <c r="GN19" s="18">
        <f>март!GN14+февраль!GN13+январь!GN14</f>
        <v>0</v>
      </c>
      <c r="GO19" s="18">
        <f>март!GO14+февраль!GO13+январь!GO14</f>
        <v>0</v>
      </c>
      <c r="GP19" s="18">
        <f>март!GP14+февраль!GP13+январь!GP14</f>
        <v>0</v>
      </c>
      <c r="GQ19" s="18">
        <f>март!GQ14+февраль!GQ13+январь!GQ14</f>
        <v>0</v>
      </c>
      <c r="GR19" s="18">
        <f>март!GR14+февраль!GR13+январь!GR14</f>
        <v>0</v>
      </c>
      <c r="GS19" s="18">
        <f>март!GS14+февраль!GS13+январь!GS14</f>
        <v>0</v>
      </c>
      <c r="GT19" s="18">
        <f>март!GT14+февраль!GT13+январь!GT14</f>
        <v>0</v>
      </c>
      <c r="GU19" s="18">
        <f>март!GU14+февраль!GU13+январь!GU14</f>
        <v>0</v>
      </c>
      <c r="GV19" s="18">
        <f>март!GV14+февраль!GV13+январь!GV14</f>
        <v>0</v>
      </c>
      <c r="GW19" s="18">
        <f>март!GW14+февраль!GW13+январь!GW14</f>
        <v>0</v>
      </c>
      <c r="GX19" s="18">
        <f>март!GX14+февраль!GX13+январь!GX14</f>
        <v>0</v>
      </c>
      <c r="GY19" s="18">
        <f>март!GY14+февраль!GY13+январь!GY14</f>
        <v>0</v>
      </c>
      <c r="GZ19" s="18">
        <f>март!GZ14+февраль!GZ13+январь!GZ14</f>
        <v>0</v>
      </c>
      <c r="HA19" s="18">
        <f>март!HA14+февраль!HA13+январь!HA14</f>
        <v>0</v>
      </c>
      <c r="HB19" s="18">
        <f>март!HB14+февраль!HB13+январь!HB14</f>
        <v>0</v>
      </c>
      <c r="HC19" s="18">
        <f>март!HC14+февраль!HC13+январь!HC14</f>
        <v>0</v>
      </c>
      <c r="HD19" s="18">
        <f>март!HD14+февраль!HD13+январь!HD14</f>
        <v>0</v>
      </c>
      <c r="HE19" s="18">
        <f>март!HE14+февраль!HE13+январь!HE14</f>
        <v>0</v>
      </c>
      <c r="HF19" s="18">
        <f>март!HF14+февраль!HF13+январь!HF14</f>
        <v>0</v>
      </c>
      <c r="HG19" s="18">
        <f>март!HG14+февраль!HG13+январь!HG14</f>
        <v>0</v>
      </c>
      <c r="HH19" s="18">
        <f>март!HH14+февраль!HH13+январь!HH14</f>
        <v>0</v>
      </c>
      <c r="HI19" s="18">
        <f>март!HI14+февраль!HI13+январь!HI14</f>
        <v>0</v>
      </c>
      <c r="HJ19" s="18">
        <f>март!HJ14+февраль!HJ13+январь!HJ14</f>
        <v>0</v>
      </c>
      <c r="HK19" s="18">
        <f>март!HK14+февраль!HK13+январь!HK14</f>
        <v>0</v>
      </c>
      <c r="HL19" s="18">
        <f>март!HL14+февраль!HL13+январь!HL14</f>
        <v>0</v>
      </c>
      <c r="HM19" s="18">
        <f>март!HM14+февраль!HM13+январь!HM14</f>
        <v>0</v>
      </c>
      <c r="HN19" s="18">
        <f>март!HN14+февраль!HN13+январь!HN14</f>
        <v>0</v>
      </c>
      <c r="HO19" s="18">
        <f>март!HO14+февраль!HO13+январь!HO14</f>
        <v>0</v>
      </c>
      <c r="HP19" s="18">
        <f>март!HP14+февраль!HP13+январь!HP14</f>
        <v>0</v>
      </c>
      <c r="HQ19" s="18">
        <f>март!HQ14+февраль!HQ13+январь!HQ14</f>
        <v>0</v>
      </c>
      <c r="HR19" s="18">
        <f>март!HR14+февраль!HR13+январь!HR14</f>
        <v>0</v>
      </c>
      <c r="HS19" s="18">
        <f>март!HS14+февраль!HS13+январь!HS14</f>
        <v>0</v>
      </c>
      <c r="HT19" s="18">
        <f>март!HT14+февраль!HT13+январь!HT14</f>
        <v>0</v>
      </c>
      <c r="HU19" s="18">
        <f>март!HU14+февраль!HU13+январь!HU14</f>
        <v>0</v>
      </c>
      <c r="HV19" s="18">
        <f>март!HV14+февраль!HV13+январь!HV14</f>
        <v>0</v>
      </c>
      <c r="HW19" s="18">
        <f>март!HW14+февраль!HW13+январь!HW14</f>
        <v>0</v>
      </c>
      <c r="HX19" s="18">
        <f>март!HX14+февраль!HX13+январь!HX14</f>
        <v>0</v>
      </c>
      <c r="HY19" s="18">
        <f>март!HY14+февраль!HY13+январь!HY14</f>
        <v>0</v>
      </c>
      <c r="HZ19" s="18">
        <f>март!HZ14+февраль!HZ13+январь!HZ14</f>
        <v>0</v>
      </c>
      <c r="IA19" s="18">
        <f>март!IA14+февраль!IA13+январь!IA14</f>
        <v>0</v>
      </c>
      <c r="IB19" s="18">
        <f>март!IB14+февраль!IB13+январь!IB14</f>
        <v>0</v>
      </c>
      <c r="IC19" s="18">
        <f>март!IC14+февраль!IC13+январь!IC14</f>
        <v>0</v>
      </c>
      <c r="ID19" s="18">
        <f>март!ID14+февраль!ID13+январь!ID14</f>
        <v>0</v>
      </c>
      <c r="IE19" s="18">
        <f>март!IE14+февраль!IE13+январь!IE14</f>
        <v>0</v>
      </c>
      <c r="IF19" s="18">
        <f>март!IF14+февраль!IF13+январь!IF14</f>
        <v>0</v>
      </c>
    </row>
    <row r="20" spans="1:240" ht="13.5" customHeight="1">
      <c r="A20" s="15" t="s">
        <v>26</v>
      </c>
      <c r="B20" s="44" t="s">
        <v>27</v>
      </c>
      <c r="C20" s="16" t="s">
        <v>17</v>
      </c>
      <c r="D20" s="23">
        <f t="shared" si="0"/>
        <v>0</v>
      </c>
      <c r="E20" s="17">
        <f t="shared" si="1"/>
        <v>0</v>
      </c>
      <c r="F20" s="17"/>
      <c r="G20" s="18">
        <f>март!G15+февраль!G14+январь!G15</f>
        <v>0</v>
      </c>
      <c r="H20" s="18">
        <f>март!H15+февраль!H14+январь!H15</f>
        <v>0</v>
      </c>
      <c r="I20" s="18">
        <f>март!I15+февраль!I14+январь!I15</f>
        <v>0</v>
      </c>
      <c r="J20" s="18">
        <f>март!J15+февраль!J14+январь!J15</f>
        <v>0</v>
      </c>
      <c r="K20" s="18">
        <f>март!K15+февраль!K14+январь!K15</f>
        <v>0</v>
      </c>
      <c r="L20" s="18">
        <f>март!L15+февраль!L14+январь!L15</f>
        <v>0</v>
      </c>
      <c r="M20" s="18">
        <f>март!M15+февраль!M14+январь!M15</f>
        <v>0</v>
      </c>
      <c r="N20" s="18">
        <f>март!N15+февраль!N14+январь!N15</f>
        <v>0</v>
      </c>
      <c r="O20" s="18">
        <f>март!O15+февраль!O14+январь!O15</f>
        <v>0</v>
      </c>
      <c r="P20" s="18">
        <f>март!P15+февраль!P14+январь!P15</f>
        <v>0</v>
      </c>
      <c r="Q20" s="18">
        <f>март!Q15+февраль!Q14+январь!Q15</f>
        <v>0</v>
      </c>
      <c r="R20" s="18">
        <f>март!R15+февраль!R14+январь!R15</f>
        <v>0</v>
      </c>
      <c r="S20" s="18">
        <f>март!S15+февраль!S14+январь!S15</f>
        <v>0</v>
      </c>
      <c r="T20" s="18">
        <f>март!T15+февраль!T14+январь!T15</f>
        <v>0</v>
      </c>
      <c r="U20" s="18">
        <f>март!U15+февраль!U14+январь!U15</f>
        <v>0</v>
      </c>
      <c r="V20" s="18">
        <f>март!V15+февраль!V14+январь!V15</f>
        <v>0</v>
      </c>
      <c r="W20" s="18">
        <f>март!W15+февраль!W14+январь!W15</f>
        <v>0</v>
      </c>
      <c r="X20" s="18">
        <f>март!X15+февраль!X14+январь!X15</f>
        <v>0</v>
      </c>
      <c r="Y20" s="18">
        <f>март!Y15+февраль!Y14+январь!Y15</f>
        <v>0</v>
      </c>
      <c r="Z20" s="18">
        <f>март!Z15+февраль!Z14+январь!Z15</f>
        <v>0</v>
      </c>
      <c r="AA20" s="18">
        <f>март!AA15+февраль!AA14+январь!AA15</f>
        <v>0</v>
      </c>
      <c r="AB20" s="18">
        <f>март!AB15+февраль!AB14+январь!AB15</f>
        <v>0</v>
      </c>
      <c r="AC20" s="18">
        <f>март!AC15+февраль!AC14+январь!AC15</f>
        <v>0</v>
      </c>
      <c r="AD20" s="18">
        <f>март!AD15+февраль!AD14+январь!AD15</f>
        <v>0</v>
      </c>
      <c r="AE20" s="18">
        <f>март!AE15+февраль!AE14+январь!AE15</f>
        <v>0</v>
      </c>
      <c r="AF20" s="18">
        <f>март!AF15+февраль!AF14+январь!AF15</f>
        <v>0</v>
      </c>
      <c r="AG20" s="18">
        <f>март!AG15+февраль!AG14+январь!AG15</f>
        <v>0</v>
      </c>
      <c r="AH20" s="18">
        <f>март!AH15+февраль!AH14+январь!AH15</f>
        <v>0</v>
      </c>
      <c r="AI20" s="18">
        <f>март!AI15+февраль!AI14+январь!AI15</f>
        <v>0</v>
      </c>
      <c r="AJ20" s="18">
        <f>март!AJ15+февраль!AJ14+январь!AJ15</f>
        <v>0</v>
      </c>
      <c r="AK20" s="18">
        <f>март!AK15+февраль!AK14+январь!AK15</f>
        <v>0</v>
      </c>
      <c r="AL20" s="18">
        <f>март!AL15+февраль!AL14+январь!AL15</f>
        <v>0</v>
      </c>
      <c r="AM20" s="18">
        <f>март!AM15+февраль!AM14+январь!AM15</f>
        <v>0</v>
      </c>
      <c r="AN20" s="18">
        <f>март!AN15+февраль!AN14+январь!AN15</f>
        <v>0</v>
      </c>
      <c r="AO20" s="18">
        <f>март!AO15+февраль!AO14+январь!AO15</f>
        <v>0</v>
      </c>
      <c r="AP20" s="18">
        <f>март!AP15+февраль!AP14+январь!AP15</f>
        <v>0</v>
      </c>
      <c r="AQ20" s="18">
        <f>март!AQ15+февраль!AQ14+январь!AQ15</f>
        <v>0</v>
      </c>
      <c r="AR20" s="18">
        <f>март!AR15+февраль!AR14+январь!AR15</f>
        <v>0</v>
      </c>
      <c r="AS20" s="18">
        <f>март!AS15+февраль!AS14+январь!AS15</f>
        <v>0</v>
      </c>
      <c r="AT20" s="18">
        <f>март!AT15+февраль!AT14+январь!AT15</f>
        <v>0</v>
      </c>
      <c r="AU20" s="18">
        <f>март!AU15+февраль!AU14+январь!AU15</f>
        <v>0</v>
      </c>
      <c r="AV20" s="18">
        <f>март!AV15+февраль!AV14+январь!AV15</f>
        <v>0</v>
      </c>
      <c r="AW20" s="18">
        <f>март!AW15+февраль!AW14+январь!AW15</f>
        <v>0</v>
      </c>
      <c r="AX20" s="18">
        <f>март!AX15+февраль!AX14+январь!AX15</f>
        <v>0</v>
      </c>
      <c r="AY20" s="18">
        <f>март!AY15+февраль!AY14+январь!AY15</f>
        <v>0</v>
      </c>
      <c r="AZ20" s="18">
        <f>март!AZ15+февраль!AZ14+январь!AZ15</f>
        <v>0</v>
      </c>
      <c r="BA20" s="18">
        <f>март!BA15+февраль!BA14+январь!BA15</f>
        <v>0</v>
      </c>
      <c r="BB20" s="18">
        <f>март!BB15+февраль!BB14+январь!BB15</f>
        <v>0</v>
      </c>
      <c r="BC20" s="18">
        <f>март!BC15+февраль!BC14+январь!BC15</f>
        <v>0</v>
      </c>
      <c r="BD20" s="18">
        <f>март!BD15+февраль!BD14+январь!BD15</f>
        <v>0</v>
      </c>
      <c r="BE20" s="18">
        <f>март!BE15+февраль!BE14+январь!BE15</f>
        <v>0</v>
      </c>
      <c r="BF20" s="18">
        <f>март!BF15+февраль!BF14+январь!BF15</f>
        <v>0</v>
      </c>
      <c r="BG20" s="18">
        <f>март!BG15+февраль!BG14+январь!BG15</f>
        <v>0</v>
      </c>
      <c r="BH20" s="18">
        <f>март!BH15+февраль!BH14+январь!BH15</f>
        <v>0</v>
      </c>
      <c r="BI20" s="18">
        <f>март!BI15+февраль!BI14+январь!BI15</f>
        <v>0</v>
      </c>
      <c r="BJ20" s="18">
        <f>март!BJ15+февраль!BJ14+январь!BJ15</f>
        <v>0</v>
      </c>
      <c r="BK20" s="18">
        <f>март!BK15+февраль!BK14+январь!BK15</f>
        <v>0</v>
      </c>
      <c r="BL20" s="18">
        <f>март!BL15+февраль!BL14+январь!BL15</f>
        <v>0</v>
      </c>
      <c r="BM20" s="18">
        <f>март!BM15+февраль!BM14+январь!BM15</f>
        <v>0</v>
      </c>
      <c r="BN20" s="18">
        <f>март!BN15+февраль!BN14+январь!BN15</f>
        <v>0</v>
      </c>
      <c r="BO20" s="18">
        <f>март!BO15+февраль!BO14+январь!BO15</f>
        <v>0</v>
      </c>
      <c r="BP20" s="18">
        <f>март!BP15+февраль!BP14+январь!BP15</f>
        <v>0</v>
      </c>
      <c r="BQ20" s="18">
        <f>март!BQ15+февраль!BQ14+январь!BQ15</f>
        <v>0</v>
      </c>
      <c r="BR20" s="18">
        <f>март!BR15+февраль!BR14+январь!BR15</f>
        <v>0</v>
      </c>
      <c r="BS20" s="18">
        <f>март!BS15+февраль!BS14+январь!BS15</f>
        <v>0</v>
      </c>
      <c r="BT20" s="18">
        <f>март!BT15+февраль!BT14+январь!BT15</f>
        <v>0</v>
      </c>
      <c r="BU20" s="18">
        <f>март!BU15+февраль!BU14+январь!BU15</f>
        <v>0</v>
      </c>
      <c r="BV20" s="18">
        <f>март!BV15+февраль!BV14+январь!BV15</f>
        <v>0</v>
      </c>
      <c r="BW20" s="18">
        <f>март!BW15+февраль!BW14+январь!BW15</f>
        <v>0</v>
      </c>
      <c r="BX20" s="18">
        <f>март!BX15+февраль!BX14+январь!BX15</f>
        <v>0</v>
      </c>
      <c r="BY20" s="18">
        <f>март!BY15+февраль!BY14+январь!BY15</f>
        <v>0</v>
      </c>
      <c r="BZ20" s="18">
        <f>март!BZ15+февраль!BZ14+январь!BZ15</f>
        <v>0</v>
      </c>
      <c r="CA20" s="18">
        <f>март!CA15+февраль!CA14+январь!CA15</f>
        <v>0</v>
      </c>
      <c r="CB20" s="18">
        <f>март!CB15+февраль!CB14+январь!CB15</f>
        <v>0</v>
      </c>
      <c r="CC20" s="18">
        <f>март!CC15+февраль!CC14+январь!CC15</f>
        <v>0</v>
      </c>
      <c r="CD20" s="18">
        <f>март!CD15+февраль!CD14+январь!CD15</f>
        <v>0</v>
      </c>
      <c r="CE20" s="18">
        <f>март!CE15+февраль!CE14+январь!CE15</f>
        <v>0</v>
      </c>
      <c r="CF20" s="18">
        <f>март!CF15+февраль!CF14+январь!CF15</f>
        <v>0</v>
      </c>
      <c r="CG20" s="18">
        <f>март!CG15+февраль!CG14+январь!CG15</f>
        <v>0</v>
      </c>
      <c r="CH20" s="18">
        <f>март!CH15+февраль!CH14+январь!CH15</f>
        <v>0</v>
      </c>
      <c r="CI20" s="18">
        <f>март!CI15+февраль!CI14+январь!CI15</f>
        <v>0</v>
      </c>
      <c r="CJ20" s="18">
        <f>март!CJ15+февраль!CJ14+январь!CJ15</f>
        <v>0</v>
      </c>
      <c r="CK20" s="18">
        <f>март!CK15+февраль!CK14+январь!CK15</f>
        <v>0</v>
      </c>
      <c r="CL20" s="18">
        <f>март!CL15+февраль!CL14+январь!CL15</f>
        <v>0</v>
      </c>
      <c r="CM20" s="18">
        <f>март!CM15+февраль!CM14+январь!CM15</f>
        <v>0</v>
      </c>
      <c r="CN20" s="18">
        <f>март!CN15+февраль!CN14+январь!CN15</f>
        <v>0</v>
      </c>
      <c r="CO20" s="18">
        <f>март!CO15+февраль!CO14+январь!CO15</f>
        <v>0</v>
      </c>
      <c r="CP20" s="18">
        <f>март!CP15+февраль!CP14+январь!CP15</f>
        <v>0</v>
      </c>
      <c r="CQ20" s="18">
        <f>март!CQ15+февраль!CQ14+январь!CQ15</f>
        <v>0</v>
      </c>
      <c r="CR20" s="18">
        <f>март!CR15+февраль!CR14+январь!CR15</f>
        <v>0</v>
      </c>
      <c r="CS20" s="18">
        <f>март!CS15+февраль!CS14+январь!CS15</f>
        <v>0</v>
      </c>
      <c r="CT20" s="18">
        <f>март!CT15+февраль!CT14+январь!CT15</f>
        <v>0</v>
      </c>
      <c r="CU20" s="18">
        <f>март!CU15+февраль!CU14+январь!CU15</f>
        <v>0</v>
      </c>
      <c r="CV20" s="18">
        <f>март!CV15+февраль!CV14+январь!CV15</f>
        <v>0</v>
      </c>
      <c r="CW20" s="18">
        <f>март!CW15+февраль!CW14+январь!CW15</f>
        <v>0</v>
      </c>
      <c r="CX20" s="18">
        <f>март!CX15+февраль!CX14+январь!CX15</f>
        <v>0</v>
      </c>
      <c r="CY20" s="18">
        <f>март!CY15+февраль!CY14+январь!CY15</f>
        <v>0</v>
      </c>
      <c r="CZ20" s="18">
        <f>март!CZ15+февраль!CZ14+январь!CZ15</f>
        <v>0</v>
      </c>
      <c r="DA20" s="18">
        <f>март!DA15+февраль!DA14+январь!DA15</f>
        <v>0</v>
      </c>
      <c r="DB20" s="18">
        <f>март!DB15+февраль!DB14+январь!DB15</f>
        <v>0</v>
      </c>
      <c r="DC20" s="18">
        <f>март!DC15+февраль!DC14+январь!DC15</f>
        <v>0</v>
      </c>
      <c r="DD20" s="18">
        <f>март!DD15+февраль!DD14+январь!DD15</f>
        <v>0</v>
      </c>
      <c r="DE20" s="18">
        <f>март!DE15+февраль!DE14+январь!DE15</f>
        <v>0</v>
      </c>
      <c r="DF20" s="18">
        <f>март!DF15+февраль!DF14+январь!DF15</f>
        <v>0</v>
      </c>
      <c r="DG20" s="18">
        <f>март!DG15+февраль!DG14+январь!DG15</f>
        <v>0</v>
      </c>
      <c r="DH20" s="18">
        <f>март!DH15+февраль!DH14+январь!DH15</f>
        <v>0</v>
      </c>
      <c r="DI20" s="18">
        <f>март!DI15+февраль!DI14+январь!DI15</f>
        <v>0</v>
      </c>
      <c r="DJ20" s="18">
        <f>март!DJ15+февраль!DJ14+январь!DJ15</f>
        <v>0</v>
      </c>
      <c r="DK20" s="18">
        <f>март!DK15+февраль!DK14+январь!DK15</f>
        <v>0</v>
      </c>
      <c r="DL20" s="18">
        <f>март!DL15+февраль!DL14+январь!DL15</f>
        <v>0</v>
      </c>
      <c r="DM20" s="18">
        <f>март!DM15+февраль!DM14+январь!DM15</f>
        <v>0</v>
      </c>
      <c r="DN20" s="18">
        <f>март!DN15+февраль!DN14+январь!DN15</f>
        <v>0</v>
      </c>
      <c r="DO20" s="18">
        <f>март!DO15+февраль!DO14+январь!DO15</f>
        <v>0</v>
      </c>
      <c r="DP20" s="18">
        <f>март!DP15+февраль!DP14+январь!DP15</f>
        <v>0</v>
      </c>
      <c r="DQ20" s="18">
        <f>март!DQ15+февраль!DQ14+январь!DQ15</f>
        <v>0</v>
      </c>
      <c r="DR20" s="18">
        <f>март!DR15+февраль!DR14+январь!DR15</f>
        <v>0</v>
      </c>
      <c r="DS20" s="18">
        <f>март!DS15+февраль!DS14+январь!DS15</f>
        <v>0</v>
      </c>
      <c r="DT20" s="18">
        <f>март!DT15+февраль!DT14+январь!DT15</f>
        <v>0</v>
      </c>
      <c r="DU20" s="18">
        <f>март!DU15+февраль!DU14+январь!DU15</f>
        <v>0</v>
      </c>
      <c r="DV20" s="18">
        <f>март!DV15+февраль!DV14+январь!DV15</f>
        <v>0</v>
      </c>
      <c r="DW20" s="18">
        <f>март!DW15+февраль!DW14+январь!DW15</f>
        <v>0</v>
      </c>
      <c r="DX20" s="18">
        <f>март!DX15+февраль!DX14+январь!DX15</f>
        <v>0</v>
      </c>
      <c r="DY20" s="18">
        <f>март!DY15+февраль!DY14+январь!DY15</f>
        <v>0</v>
      </c>
      <c r="DZ20" s="18">
        <f>март!DZ15+февраль!DZ14+январь!DZ15</f>
        <v>0</v>
      </c>
      <c r="EA20" s="18">
        <f>март!EA15+февраль!EA14+январь!EA15</f>
        <v>0</v>
      </c>
      <c r="EB20" s="18">
        <f>март!EB15+февраль!EB14+январь!EB15</f>
        <v>0</v>
      </c>
      <c r="EC20" s="18">
        <f>март!EC15+февраль!EC14+январь!EC15</f>
        <v>0</v>
      </c>
      <c r="ED20" s="18">
        <f>март!ED15+февраль!ED14+январь!ED15</f>
        <v>0</v>
      </c>
      <c r="EE20" s="18">
        <f>март!EE15+февраль!EE14+январь!EE15</f>
        <v>0</v>
      </c>
      <c r="EF20" s="18">
        <f>март!EF15+февраль!EF14+январь!EF15</f>
        <v>0</v>
      </c>
      <c r="EG20" s="18">
        <f>март!EG15+февраль!EG14+январь!EG15</f>
        <v>0</v>
      </c>
      <c r="EH20" s="18">
        <f>март!EH15+февраль!EH14+январь!EH15</f>
        <v>0</v>
      </c>
      <c r="EI20" s="18">
        <f>март!EI15+февраль!EI14+январь!EI15</f>
        <v>0</v>
      </c>
      <c r="EJ20" s="18">
        <f>март!EJ15+февраль!EJ14+январь!EJ15</f>
        <v>0</v>
      </c>
      <c r="EK20" s="18">
        <f>март!EK15+февраль!EK14+январь!EK15</f>
        <v>0</v>
      </c>
      <c r="EL20" s="18">
        <f>март!EL15+февраль!EL14+январь!EL15</f>
        <v>0</v>
      </c>
      <c r="EM20" s="18">
        <f>март!EM15+февраль!EM14+январь!EM15</f>
        <v>0</v>
      </c>
      <c r="EN20" s="18">
        <f>март!EN15+февраль!EN14+январь!EN15</f>
        <v>0</v>
      </c>
      <c r="EO20" s="18">
        <f>март!EO15+февраль!EO14+январь!EO15</f>
        <v>0</v>
      </c>
      <c r="EP20" s="18">
        <f>март!EP15+февраль!EP14+январь!EP15</f>
        <v>0</v>
      </c>
      <c r="EQ20" s="18">
        <f>март!EQ15+февраль!EQ14+январь!EQ15</f>
        <v>0</v>
      </c>
      <c r="ER20" s="18">
        <f>март!ER15+февраль!ER14+январь!ER15</f>
        <v>0</v>
      </c>
      <c r="ES20" s="18">
        <f>март!ES15+февраль!ES14+январь!ES15</f>
        <v>0</v>
      </c>
      <c r="ET20" s="18">
        <f>март!ET15+февраль!ET14+январь!ET15</f>
        <v>0</v>
      </c>
      <c r="EU20" s="18">
        <f>март!EU15+февраль!EU14+январь!EU15</f>
        <v>0</v>
      </c>
      <c r="EV20" s="18">
        <f>март!EV15+февраль!EV14+январь!EV15</f>
        <v>0</v>
      </c>
      <c r="EW20" s="18">
        <f>март!EW15+февраль!EW14+январь!EW15</f>
        <v>0</v>
      </c>
      <c r="EX20" s="18">
        <f>март!EX15+февраль!EX14+январь!EX15</f>
        <v>0</v>
      </c>
      <c r="EY20" s="18">
        <f>март!EY15+февраль!EY14+январь!EY15</f>
        <v>0</v>
      </c>
      <c r="EZ20" s="18">
        <f>март!EZ15+февраль!EZ14+январь!EZ15</f>
        <v>0</v>
      </c>
      <c r="FA20" s="18">
        <f>март!FA15+февраль!FA14+январь!FA15</f>
        <v>0</v>
      </c>
      <c r="FB20" s="18">
        <f>март!FB15+февраль!FB14+январь!FB15</f>
        <v>0</v>
      </c>
      <c r="FC20" s="18">
        <f>март!FC15+февраль!FC14+январь!FC15</f>
        <v>0</v>
      </c>
      <c r="FD20" s="18">
        <f>март!FD15+февраль!FD14+январь!FD15</f>
        <v>0</v>
      </c>
      <c r="FE20" s="18">
        <f>март!FE15+февраль!FE14+январь!FE15</f>
        <v>0</v>
      </c>
      <c r="FF20" s="18">
        <f>март!FF15+февраль!FF14+январь!FF15</f>
        <v>0</v>
      </c>
      <c r="FG20" s="18">
        <f>март!FG15+февраль!FG14+январь!FG15</f>
        <v>0</v>
      </c>
      <c r="FH20" s="18">
        <f>март!FH15+февраль!FH14+январь!FH15</f>
        <v>0</v>
      </c>
      <c r="FI20" s="18">
        <f>март!FI15+февраль!FI14+январь!FI15</f>
        <v>0</v>
      </c>
      <c r="FJ20" s="18">
        <f>март!FJ15+февраль!FJ14+январь!FJ15</f>
        <v>0</v>
      </c>
      <c r="FK20" s="18">
        <f>март!FK15+февраль!FK14+январь!FK15</f>
        <v>0</v>
      </c>
      <c r="FL20" s="18">
        <f>март!FL15+февраль!FL14+январь!FL15</f>
        <v>0</v>
      </c>
      <c r="FM20" s="18">
        <f>март!FM15+февраль!FM14+январь!FM15</f>
        <v>0</v>
      </c>
      <c r="FN20" s="18">
        <f>март!FN15+февраль!FN14+январь!FN15</f>
        <v>0</v>
      </c>
      <c r="FO20" s="18">
        <f>март!FO15+февраль!FO14+январь!FO15</f>
        <v>0</v>
      </c>
      <c r="FP20" s="18">
        <f>март!FP15+февраль!FP14+январь!FP15</f>
        <v>0</v>
      </c>
      <c r="FQ20" s="18">
        <f>март!FQ15+февраль!FQ14+январь!FQ15</f>
        <v>0</v>
      </c>
      <c r="FR20" s="18">
        <f>март!FR15+февраль!FR14+январь!FR15</f>
        <v>0</v>
      </c>
      <c r="FS20" s="18">
        <f>март!FS15+февраль!FS14+январь!FS15</f>
        <v>0</v>
      </c>
      <c r="FT20" s="18">
        <f>март!FT15+февраль!FT14+январь!FT15</f>
        <v>0</v>
      </c>
      <c r="FU20" s="18">
        <f>март!FU15+февраль!FU14+январь!FU15</f>
        <v>0</v>
      </c>
      <c r="FV20" s="18">
        <f>март!FV15+февраль!FV14+январь!FV15</f>
        <v>0</v>
      </c>
      <c r="FW20" s="18">
        <f>март!FW15+февраль!FW14+январь!FW15</f>
        <v>0</v>
      </c>
      <c r="FX20" s="18">
        <f>март!FX15+февраль!FX14+январь!FX15</f>
        <v>0</v>
      </c>
      <c r="FY20" s="18">
        <f>март!FY15+февраль!FY14+январь!FY15</f>
        <v>0</v>
      </c>
      <c r="FZ20" s="18">
        <f>март!FZ15+февраль!FZ14+январь!FZ15</f>
        <v>0</v>
      </c>
      <c r="GA20" s="18">
        <f>март!GA15+февраль!GA14+январь!GA15</f>
        <v>0</v>
      </c>
      <c r="GB20" s="18">
        <f>март!GB15+февраль!GB14+январь!GB15</f>
        <v>0</v>
      </c>
      <c r="GC20" s="18">
        <f>март!GC15+февраль!GC14+январь!GC15</f>
        <v>0</v>
      </c>
      <c r="GD20" s="18">
        <f>март!GD15+февраль!GD14+январь!GD15</f>
        <v>0</v>
      </c>
      <c r="GE20" s="18">
        <f>март!GE15+февраль!GE14+январь!GE15</f>
        <v>0</v>
      </c>
      <c r="GF20" s="18">
        <f>март!GF15+февраль!GF14+январь!GF15</f>
        <v>0</v>
      </c>
      <c r="GG20" s="18">
        <f>март!GG15+февраль!GG14+январь!GG15</f>
        <v>0</v>
      </c>
      <c r="GH20" s="18">
        <f>март!GH15+февраль!GH14+январь!GH15</f>
        <v>0</v>
      </c>
      <c r="GI20" s="18">
        <f>март!GI15+февраль!GI14+январь!GI15</f>
        <v>0</v>
      </c>
      <c r="GJ20" s="18">
        <f>март!GJ15+февраль!GJ14+январь!GJ15</f>
        <v>0</v>
      </c>
      <c r="GK20" s="18">
        <f>март!GK15+февраль!GK14+январь!GK15</f>
        <v>0</v>
      </c>
      <c r="GL20" s="18">
        <f>март!GL15+февраль!GL14+январь!GL15</f>
        <v>0</v>
      </c>
      <c r="GM20" s="18">
        <f>март!GM15+февраль!GM14+январь!GM15</f>
        <v>0</v>
      </c>
      <c r="GN20" s="18">
        <f>март!GN15+февраль!GN14+январь!GN15</f>
        <v>0</v>
      </c>
      <c r="GO20" s="18">
        <f>март!GO15+февраль!GO14+январь!GO15</f>
        <v>0</v>
      </c>
      <c r="GP20" s="18">
        <f>март!GP15+февраль!GP14+январь!GP15</f>
        <v>0</v>
      </c>
      <c r="GQ20" s="18">
        <f>март!GQ15+февраль!GQ14+январь!GQ15</f>
        <v>0</v>
      </c>
      <c r="GR20" s="18">
        <f>март!GR15+февраль!GR14+январь!GR15</f>
        <v>0</v>
      </c>
      <c r="GS20" s="18">
        <f>март!GS15+февраль!GS14+январь!GS15</f>
        <v>0</v>
      </c>
      <c r="GT20" s="18">
        <f>март!GT15+февраль!GT14+январь!GT15</f>
        <v>0</v>
      </c>
      <c r="GU20" s="18">
        <f>март!GU15+февраль!GU14+январь!GU15</f>
        <v>0</v>
      </c>
      <c r="GV20" s="18">
        <f>март!GV15+февраль!GV14+январь!GV15</f>
        <v>0</v>
      </c>
      <c r="GW20" s="18">
        <f>март!GW15+февраль!GW14+январь!GW15</f>
        <v>0</v>
      </c>
      <c r="GX20" s="18">
        <f>март!GX15+февраль!GX14+январь!GX15</f>
        <v>0</v>
      </c>
      <c r="GY20" s="18">
        <f>март!GY15+февраль!GY14+январь!GY15</f>
        <v>0</v>
      </c>
      <c r="GZ20" s="18">
        <f>март!GZ15+февраль!GZ14+январь!GZ15</f>
        <v>0</v>
      </c>
      <c r="HA20" s="18">
        <f>март!HA15+февраль!HA14+январь!HA15</f>
        <v>0</v>
      </c>
      <c r="HB20" s="18">
        <f>март!HB15+февраль!HB14+январь!HB15</f>
        <v>0</v>
      </c>
      <c r="HC20" s="18">
        <f>март!HC15+февраль!HC14+январь!HC15</f>
        <v>0</v>
      </c>
      <c r="HD20" s="18">
        <f>март!HD15+февраль!HD14+январь!HD15</f>
        <v>0</v>
      </c>
      <c r="HE20" s="18">
        <f>март!HE15+февраль!HE14+январь!HE15</f>
        <v>0</v>
      </c>
      <c r="HF20" s="18">
        <f>март!HF15+февраль!HF14+январь!HF15</f>
        <v>0</v>
      </c>
      <c r="HG20" s="18">
        <f>март!HG15+февраль!HG14+январь!HG15</f>
        <v>0</v>
      </c>
      <c r="HH20" s="18">
        <f>март!HH15+февраль!HH14+январь!HH15</f>
        <v>0</v>
      </c>
      <c r="HI20" s="18">
        <f>март!HI15+февраль!HI14+январь!HI15</f>
        <v>0</v>
      </c>
      <c r="HJ20" s="18">
        <f>март!HJ15+февраль!HJ14+январь!HJ15</f>
        <v>0</v>
      </c>
      <c r="HK20" s="18">
        <f>март!HK15+февраль!HK14+январь!HK15</f>
        <v>0</v>
      </c>
      <c r="HL20" s="18">
        <f>март!HL15+февраль!HL14+январь!HL15</f>
        <v>0</v>
      </c>
      <c r="HM20" s="18">
        <f>март!HM15+февраль!HM14+январь!HM15</f>
        <v>0</v>
      </c>
      <c r="HN20" s="18">
        <f>март!HN15+февраль!HN14+январь!HN15</f>
        <v>0</v>
      </c>
      <c r="HO20" s="18">
        <f>март!HO15+февраль!HO14+январь!HO15</f>
        <v>0</v>
      </c>
      <c r="HP20" s="18">
        <f>март!HP15+февраль!HP14+январь!HP15</f>
        <v>0</v>
      </c>
      <c r="HQ20" s="18">
        <f>март!HQ15+февраль!HQ14+январь!HQ15</f>
        <v>0</v>
      </c>
      <c r="HR20" s="18">
        <f>март!HR15+февраль!HR14+январь!HR15</f>
        <v>0</v>
      </c>
      <c r="HS20" s="18">
        <f>март!HS15+февраль!HS14+январь!HS15</f>
        <v>0</v>
      </c>
      <c r="HT20" s="18">
        <f>март!HT15+февраль!HT14+январь!HT15</f>
        <v>0</v>
      </c>
      <c r="HU20" s="18">
        <f>март!HU15+февраль!HU14+январь!HU15</f>
        <v>0</v>
      </c>
      <c r="HV20" s="18">
        <f>март!HV15+февраль!HV14+январь!HV15</f>
        <v>0</v>
      </c>
      <c r="HW20" s="18">
        <f>март!HW15+февраль!HW14+январь!HW15</f>
        <v>0</v>
      </c>
      <c r="HX20" s="18">
        <f>март!HX15+февраль!HX14+январь!HX15</f>
        <v>0</v>
      </c>
      <c r="HY20" s="18">
        <f>март!HY15+февраль!HY14+январь!HY15</f>
        <v>0</v>
      </c>
      <c r="HZ20" s="18">
        <f>март!HZ15+февраль!HZ14+январь!HZ15</f>
        <v>0</v>
      </c>
      <c r="IA20" s="18">
        <f>март!IA15+февраль!IA14+январь!IA15</f>
        <v>0</v>
      </c>
      <c r="IB20" s="18">
        <f>март!IB15+февраль!IB14+январь!IB15</f>
        <v>0</v>
      </c>
      <c r="IC20" s="18">
        <f>март!IC15+февраль!IC14+январь!IC15</f>
        <v>0</v>
      </c>
      <c r="ID20" s="18">
        <f>март!ID15+февраль!ID14+январь!ID15</f>
        <v>0</v>
      </c>
      <c r="IE20" s="18">
        <f>март!IE15+февраль!IE14+январь!IE15</f>
        <v>0</v>
      </c>
      <c r="IF20" s="18">
        <f>март!IF15+февраль!IF14+январь!IF15</f>
        <v>0</v>
      </c>
    </row>
    <row r="21" spans="1:240" ht="13.5" customHeight="1">
      <c r="A21" s="15" t="s">
        <v>28</v>
      </c>
      <c r="B21" s="45" t="s">
        <v>29</v>
      </c>
      <c r="C21" s="16" t="s">
        <v>19</v>
      </c>
      <c r="D21" s="37">
        <f>E21+F21</f>
        <v>0</v>
      </c>
      <c r="E21" s="19">
        <f t="shared" si="1"/>
        <v>0</v>
      </c>
      <c r="F21" s="19"/>
      <c r="G21" s="18">
        <f>март!G16+февраль!G15+январь!G16</f>
        <v>0</v>
      </c>
      <c r="H21" s="18">
        <f>март!H16+февраль!H15+январь!H16</f>
        <v>0</v>
      </c>
      <c r="I21" s="18">
        <f>март!I16+февраль!I15+январь!I16</f>
        <v>0</v>
      </c>
      <c r="J21" s="18">
        <f>март!J16+февраль!J15+январь!J16</f>
        <v>0</v>
      </c>
      <c r="K21" s="18">
        <f>март!K16+февраль!K15+январь!K16</f>
        <v>0</v>
      </c>
      <c r="L21" s="18">
        <f>март!L16+февраль!L15+январь!L16</f>
        <v>0</v>
      </c>
      <c r="M21" s="18">
        <f>март!M16+февраль!M15+январь!M16</f>
        <v>0</v>
      </c>
      <c r="N21" s="18">
        <f>март!N16+февраль!N15+январь!N16</f>
        <v>0</v>
      </c>
      <c r="O21" s="18">
        <f>март!O16+февраль!O15+январь!O16</f>
        <v>0</v>
      </c>
      <c r="P21" s="18">
        <f>март!P16+февраль!P15+январь!P16</f>
        <v>0</v>
      </c>
      <c r="Q21" s="18">
        <f>март!Q16+февраль!Q15+январь!Q16</f>
        <v>0</v>
      </c>
      <c r="R21" s="18">
        <f>март!R16+февраль!R15+январь!R16</f>
        <v>0</v>
      </c>
      <c r="S21" s="18">
        <f>март!S16+февраль!S15+январь!S16</f>
        <v>0</v>
      </c>
      <c r="T21" s="18">
        <f>март!T16+февраль!T15+январь!T16</f>
        <v>0</v>
      </c>
      <c r="U21" s="18">
        <f>март!U16+февраль!U15+январь!U16</f>
        <v>0</v>
      </c>
      <c r="V21" s="18">
        <f>март!V16+февраль!V15+январь!V16</f>
        <v>0</v>
      </c>
      <c r="W21" s="18">
        <f>март!W16+февраль!W15+январь!W16</f>
        <v>0</v>
      </c>
      <c r="X21" s="18">
        <f>март!X16+февраль!X15+январь!X16</f>
        <v>0</v>
      </c>
      <c r="Y21" s="18">
        <f>март!Y16+февраль!Y15+январь!Y16</f>
        <v>0</v>
      </c>
      <c r="Z21" s="18">
        <f>март!Z16+февраль!Z15+январь!Z16</f>
        <v>0</v>
      </c>
      <c r="AA21" s="18">
        <f>март!AA16+февраль!AA15+январь!AA16</f>
        <v>0</v>
      </c>
      <c r="AB21" s="18">
        <f>март!AB16+февраль!AB15+январь!AB16</f>
        <v>0</v>
      </c>
      <c r="AC21" s="18">
        <f>март!AC16+февраль!AC15+январь!AC16</f>
        <v>0</v>
      </c>
      <c r="AD21" s="18">
        <f>март!AD16+февраль!AD15+январь!AD16</f>
        <v>0</v>
      </c>
      <c r="AE21" s="18">
        <f>март!AE16+февраль!AE15+январь!AE16</f>
        <v>0</v>
      </c>
      <c r="AF21" s="18">
        <f>март!AF16+февраль!AF15+январь!AF16</f>
        <v>0</v>
      </c>
      <c r="AG21" s="18">
        <f>март!AG16+февраль!AG15+январь!AG16</f>
        <v>0</v>
      </c>
      <c r="AH21" s="18">
        <f>март!AH16+февраль!AH15+январь!AH16</f>
        <v>0</v>
      </c>
      <c r="AI21" s="18">
        <f>март!AI16+февраль!AI15+январь!AI16</f>
        <v>0</v>
      </c>
      <c r="AJ21" s="18">
        <f>март!AJ16+февраль!AJ15+январь!AJ16</f>
        <v>0</v>
      </c>
      <c r="AK21" s="18">
        <f>март!AK16+февраль!AK15+январь!AK16</f>
        <v>0</v>
      </c>
      <c r="AL21" s="18">
        <f>март!AL16+февраль!AL15+январь!AL16</f>
        <v>0</v>
      </c>
      <c r="AM21" s="18">
        <f>март!AM16+февраль!AM15+январь!AM16</f>
        <v>0</v>
      </c>
      <c r="AN21" s="18">
        <f>март!AN16+февраль!AN15+январь!AN16</f>
        <v>0</v>
      </c>
      <c r="AO21" s="18">
        <f>март!AO16+февраль!AO15+январь!AO16</f>
        <v>0</v>
      </c>
      <c r="AP21" s="18">
        <f>март!AP16+февраль!AP15+январь!AP16</f>
        <v>0</v>
      </c>
      <c r="AQ21" s="18">
        <f>март!AQ16+февраль!AQ15+январь!AQ16</f>
        <v>0</v>
      </c>
      <c r="AR21" s="18">
        <f>март!AR16+февраль!AR15+январь!AR16</f>
        <v>0</v>
      </c>
      <c r="AS21" s="18">
        <f>март!AS16+февраль!AS15+январь!AS16</f>
        <v>0</v>
      </c>
      <c r="AT21" s="18">
        <f>март!AT16+февраль!AT15+январь!AT16</f>
        <v>0</v>
      </c>
      <c r="AU21" s="18">
        <f>март!AU16+февраль!AU15+январь!AU16</f>
        <v>0</v>
      </c>
      <c r="AV21" s="18">
        <f>март!AV16+февраль!AV15+январь!AV16</f>
        <v>0</v>
      </c>
      <c r="AW21" s="18">
        <f>март!AW16+февраль!AW15+январь!AW16</f>
        <v>0</v>
      </c>
      <c r="AX21" s="18">
        <f>март!AX16+февраль!AX15+январь!AX16</f>
        <v>0</v>
      </c>
      <c r="AY21" s="18">
        <f>март!AY16+февраль!AY15+январь!AY16</f>
        <v>0</v>
      </c>
      <c r="AZ21" s="18">
        <f>март!AZ16+февраль!AZ15+январь!AZ16</f>
        <v>0</v>
      </c>
      <c r="BA21" s="18">
        <f>март!BA16+февраль!BA15+январь!BA16</f>
        <v>0</v>
      </c>
      <c r="BB21" s="18">
        <f>март!BB16+февраль!BB15+январь!BB16</f>
        <v>0</v>
      </c>
      <c r="BC21" s="18">
        <f>март!BC16+февраль!BC15+январь!BC16</f>
        <v>0</v>
      </c>
      <c r="BD21" s="18">
        <f>март!BD16+февраль!BD15+январь!BD16</f>
        <v>0</v>
      </c>
      <c r="BE21" s="18">
        <f>март!BE16+февраль!BE15+январь!BE16</f>
        <v>0</v>
      </c>
      <c r="BF21" s="18">
        <f>март!BF16+февраль!BF15+январь!BF16</f>
        <v>0</v>
      </c>
      <c r="BG21" s="18">
        <f>март!BG16+февраль!BG15+январь!BG16</f>
        <v>0</v>
      </c>
      <c r="BH21" s="18">
        <f>март!BH16+февраль!BH15+январь!BH16</f>
        <v>0</v>
      </c>
      <c r="BI21" s="18">
        <f>март!BI16+февраль!BI15+январь!BI16</f>
        <v>0</v>
      </c>
      <c r="BJ21" s="18">
        <f>март!BJ16+февраль!BJ15+январь!BJ16</f>
        <v>0</v>
      </c>
      <c r="BK21" s="18">
        <f>март!BK16+февраль!BK15+январь!BK16</f>
        <v>0</v>
      </c>
      <c r="BL21" s="18">
        <f>март!BL16+февраль!BL15+январь!BL16</f>
        <v>0</v>
      </c>
      <c r="BM21" s="18">
        <f>март!BM16+февраль!BM15+январь!BM16</f>
        <v>0</v>
      </c>
      <c r="BN21" s="18">
        <f>март!BN16+февраль!BN15+январь!BN16</f>
        <v>0</v>
      </c>
      <c r="BO21" s="18">
        <f>март!BO16+февраль!BO15+январь!BO16</f>
        <v>0</v>
      </c>
      <c r="BP21" s="18">
        <f>март!BP16+февраль!BP15+январь!BP16</f>
        <v>0</v>
      </c>
      <c r="BQ21" s="18">
        <f>март!BQ16+февраль!BQ15+январь!BQ16</f>
        <v>0</v>
      </c>
      <c r="BR21" s="18">
        <f>март!BR16+февраль!BR15+январь!BR16</f>
        <v>0</v>
      </c>
      <c r="BS21" s="18">
        <f>март!BS16+февраль!BS15+январь!BS16</f>
        <v>0</v>
      </c>
      <c r="BT21" s="18">
        <f>март!BT16+февраль!BT15+январь!BT16</f>
        <v>0</v>
      </c>
      <c r="BU21" s="18">
        <f>март!BU16+февраль!BU15+январь!BU16</f>
        <v>0</v>
      </c>
      <c r="BV21" s="18">
        <f>март!BV16+февраль!BV15+январь!BV16</f>
        <v>0</v>
      </c>
      <c r="BW21" s="18">
        <f>март!BW16+февраль!BW15+январь!BW16</f>
        <v>0</v>
      </c>
      <c r="BX21" s="18">
        <f>март!BX16+февраль!BX15+январь!BX16</f>
        <v>0</v>
      </c>
      <c r="BY21" s="18">
        <f>март!BY16+февраль!BY15+январь!BY16</f>
        <v>0</v>
      </c>
      <c r="BZ21" s="18">
        <f>март!BZ16+февраль!BZ15+январь!BZ16</f>
        <v>0</v>
      </c>
      <c r="CA21" s="18">
        <f>март!CA16+февраль!CA15+январь!CA16</f>
        <v>0</v>
      </c>
      <c r="CB21" s="18">
        <f>март!CB16+февраль!CB15+январь!CB16</f>
        <v>0</v>
      </c>
      <c r="CC21" s="18">
        <f>март!CC16+февраль!CC15+январь!CC16</f>
        <v>0</v>
      </c>
      <c r="CD21" s="18">
        <f>март!CD16+февраль!CD15+январь!CD16</f>
        <v>0</v>
      </c>
      <c r="CE21" s="18">
        <f>март!CE16+февраль!CE15+январь!CE16</f>
        <v>0</v>
      </c>
      <c r="CF21" s="18">
        <f>март!CF16+февраль!CF15+январь!CF16</f>
        <v>0</v>
      </c>
      <c r="CG21" s="18">
        <f>март!CG16+февраль!CG15+январь!CG16</f>
        <v>0</v>
      </c>
      <c r="CH21" s="18">
        <f>март!CH16+февраль!CH15+январь!CH16</f>
        <v>0</v>
      </c>
      <c r="CI21" s="18">
        <f>март!CI16+февраль!CI15+январь!CI16</f>
        <v>0</v>
      </c>
      <c r="CJ21" s="18">
        <f>март!CJ16+февраль!CJ15+январь!CJ16</f>
        <v>0</v>
      </c>
      <c r="CK21" s="18">
        <f>март!CK16+февраль!CK15+январь!CK16</f>
        <v>0</v>
      </c>
      <c r="CL21" s="18">
        <f>март!CL16+февраль!CL15+январь!CL16</f>
        <v>0</v>
      </c>
      <c r="CM21" s="18">
        <f>март!CM16+февраль!CM15+январь!CM16</f>
        <v>0</v>
      </c>
      <c r="CN21" s="18">
        <f>март!CN16+февраль!CN15+январь!CN16</f>
        <v>0</v>
      </c>
      <c r="CO21" s="18">
        <f>март!CO16+февраль!CO15+январь!CO16</f>
        <v>0</v>
      </c>
      <c r="CP21" s="18">
        <f>март!CP16+февраль!CP15+январь!CP16</f>
        <v>0</v>
      </c>
      <c r="CQ21" s="18">
        <f>март!CQ16+февраль!CQ15+январь!CQ16</f>
        <v>0</v>
      </c>
      <c r="CR21" s="18">
        <f>март!CR16+февраль!CR15+январь!CR16</f>
        <v>0</v>
      </c>
      <c r="CS21" s="18">
        <f>март!CS16+февраль!CS15+январь!CS16</f>
        <v>0</v>
      </c>
      <c r="CT21" s="18">
        <f>март!CT16+февраль!CT15+январь!CT16</f>
        <v>0</v>
      </c>
      <c r="CU21" s="18">
        <f>март!CU16+февраль!CU15+январь!CU16</f>
        <v>0</v>
      </c>
      <c r="CV21" s="18">
        <f>март!CV16+февраль!CV15+январь!CV16</f>
        <v>0</v>
      </c>
      <c r="CW21" s="18">
        <f>март!CW16+февраль!CW15+январь!CW16</f>
        <v>0</v>
      </c>
      <c r="CX21" s="18">
        <f>март!CX16+февраль!CX15+январь!CX16</f>
        <v>0</v>
      </c>
      <c r="CY21" s="18">
        <f>март!CY16+февраль!CY15+январь!CY16</f>
        <v>0</v>
      </c>
      <c r="CZ21" s="18">
        <f>март!CZ16+февраль!CZ15+январь!CZ16</f>
        <v>0</v>
      </c>
      <c r="DA21" s="18">
        <f>март!DA16+февраль!DA15+январь!DA16</f>
        <v>0</v>
      </c>
      <c r="DB21" s="18">
        <f>март!DB16+февраль!DB15+январь!DB16</f>
        <v>0</v>
      </c>
      <c r="DC21" s="18">
        <f>март!DC16+февраль!DC15+январь!DC16</f>
        <v>0</v>
      </c>
      <c r="DD21" s="18">
        <f>март!DD16+февраль!DD15+январь!DD16</f>
        <v>0</v>
      </c>
      <c r="DE21" s="18">
        <f>март!DE16+февраль!DE15+январь!DE16</f>
        <v>0</v>
      </c>
      <c r="DF21" s="18">
        <f>март!DF16+февраль!DF15+январь!DF16</f>
        <v>0</v>
      </c>
      <c r="DG21" s="18">
        <f>март!DG16+февраль!DG15+январь!DG16</f>
        <v>0</v>
      </c>
      <c r="DH21" s="18">
        <f>март!DH16+февраль!DH15+январь!DH16</f>
        <v>0</v>
      </c>
      <c r="DI21" s="18">
        <f>март!DI16+февраль!DI15+январь!DI16</f>
        <v>0</v>
      </c>
      <c r="DJ21" s="18">
        <f>март!DJ16+февраль!DJ15+январь!DJ16</f>
        <v>0</v>
      </c>
      <c r="DK21" s="18">
        <f>март!DK16+февраль!DK15+январь!DK16</f>
        <v>0</v>
      </c>
      <c r="DL21" s="18">
        <f>март!DL16+февраль!DL15+январь!DL16</f>
        <v>0</v>
      </c>
      <c r="DM21" s="18">
        <f>март!DM16+февраль!DM15+январь!DM16</f>
        <v>0</v>
      </c>
      <c r="DN21" s="18">
        <f>март!DN16+февраль!DN15+январь!DN16</f>
        <v>0</v>
      </c>
      <c r="DO21" s="18">
        <f>март!DO16+февраль!DO15+январь!DO16</f>
        <v>0</v>
      </c>
      <c r="DP21" s="18">
        <f>март!DP16+февраль!DP15+январь!DP16</f>
        <v>0</v>
      </c>
      <c r="DQ21" s="18">
        <f>март!DQ16+февраль!DQ15+январь!DQ16</f>
        <v>0</v>
      </c>
      <c r="DR21" s="18">
        <f>март!DR16+февраль!DR15+январь!DR16</f>
        <v>0</v>
      </c>
      <c r="DS21" s="18">
        <f>март!DS16+февраль!DS15+январь!DS16</f>
        <v>0</v>
      </c>
      <c r="DT21" s="18">
        <f>март!DT16+февраль!DT15+январь!DT16</f>
        <v>0</v>
      </c>
      <c r="DU21" s="18">
        <f>март!DU16+февраль!DU15+январь!DU16</f>
        <v>0</v>
      </c>
      <c r="DV21" s="18">
        <f>март!DV16+февраль!DV15+январь!DV16</f>
        <v>0</v>
      </c>
      <c r="DW21" s="18">
        <f>март!DW16+февраль!DW15+январь!DW16</f>
        <v>0</v>
      </c>
      <c r="DX21" s="18">
        <f>март!DX16+февраль!DX15+январь!DX16</f>
        <v>0</v>
      </c>
      <c r="DY21" s="18">
        <f>март!DY16+февраль!DY15+январь!DY16</f>
        <v>0</v>
      </c>
      <c r="DZ21" s="18">
        <f>март!DZ16+февраль!DZ15+январь!DZ16</f>
        <v>0</v>
      </c>
      <c r="EA21" s="18">
        <f>март!EA16+февраль!EA15+январь!EA16</f>
        <v>0</v>
      </c>
      <c r="EB21" s="18">
        <f>март!EB16+февраль!EB15+январь!EB16</f>
        <v>0</v>
      </c>
      <c r="EC21" s="18">
        <f>март!EC16+февраль!EC15+январь!EC16</f>
        <v>0</v>
      </c>
      <c r="ED21" s="18">
        <f>март!ED16+февраль!ED15+январь!ED16</f>
        <v>0</v>
      </c>
      <c r="EE21" s="18">
        <f>март!EE16+февраль!EE15+январь!EE16</f>
        <v>0</v>
      </c>
      <c r="EF21" s="18">
        <f>март!EF16+февраль!EF15+январь!EF16</f>
        <v>0</v>
      </c>
      <c r="EG21" s="18">
        <f>март!EG16+февраль!EG15+январь!EG16</f>
        <v>0</v>
      </c>
      <c r="EH21" s="18">
        <f>март!EH16+февраль!EH15+январь!EH16</f>
        <v>0</v>
      </c>
      <c r="EI21" s="18">
        <f>март!EI16+февраль!EI15+январь!EI16</f>
        <v>0</v>
      </c>
      <c r="EJ21" s="18">
        <f>март!EJ16+февраль!EJ15+январь!EJ16</f>
        <v>0</v>
      </c>
      <c r="EK21" s="18">
        <f>март!EK16+февраль!EK15+январь!EK16</f>
        <v>0</v>
      </c>
      <c r="EL21" s="18">
        <f>март!EL16+февраль!EL15+январь!EL16</f>
        <v>0</v>
      </c>
      <c r="EM21" s="18">
        <f>март!EM16+февраль!EM15+январь!EM16</f>
        <v>0</v>
      </c>
      <c r="EN21" s="18">
        <f>март!EN16+февраль!EN15+январь!EN16</f>
        <v>0</v>
      </c>
      <c r="EO21" s="18">
        <f>март!EO16+февраль!EO15+январь!EO16</f>
        <v>0</v>
      </c>
      <c r="EP21" s="18">
        <f>март!EP16+февраль!EP15+январь!EP16</f>
        <v>0</v>
      </c>
      <c r="EQ21" s="18">
        <f>март!EQ16+февраль!EQ15+январь!EQ16</f>
        <v>0</v>
      </c>
      <c r="ER21" s="18">
        <f>март!ER16+февраль!ER15+январь!ER16</f>
        <v>0</v>
      </c>
      <c r="ES21" s="18">
        <f>март!ES16+февраль!ES15+январь!ES16</f>
        <v>0</v>
      </c>
      <c r="ET21" s="18">
        <f>март!ET16+февраль!ET15+январь!ET16</f>
        <v>0</v>
      </c>
      <c r="EU21" s="18">
        <f>март!EU16+февраль!EU15+январь!EU16</f>
        <v>0</v>
      </c>
      <c r="EV21" s="18">
        <f>март!EV16+февраль!EV15+январь!EV16</f>
        <v>0</v>
      </c>
      <c r="EW21" s="18">
        <f>март!EW16+февраль!EW15+январь!EW16</f>
        <v>0</v>
      </c>
      <c r="EX21" s="18">
        <f>март!EX16+февраль!EX15+январь!EX16</f>
        <v>0</v>
      </c>
      <c r="EY21" s="18">
        <f>март!EY16+февраль!EY15+январь!EY16</f>
        <v>0</v>
      </c>
      <c r="EZ21" s="18">
        <f>март!EZ16+февраль!EZ15+январь!EZ16</f>
        <v>0</v>
      </c>
      <c r="FA21" s="18">
        <f>март!FA16+февраль!FA15+январь!FA16</f>
        <v>0</v>
      </c>
      <c r="FB21" s="18">
        <f>март!FB16+февраль!FB15+январь!FB16</f>
        <v>0</v>
      </c>
      <c r="FC21" s="18">
        <f>март!FC16+февраль!FC15+январь!FC16</f>
        <v>0</v>
      </c>
      <c r="FD21" s="18">
        <f>март!FD16+февраль!FD15+январь!FD16</f>
        <v>0</v>
      </c>
      <c r="FE21" s="18">
        <f>март!FE16+февраль!FE15+январь!FE16</f>
        <v>0</v>
      </c>
      <c r="FF21" s="18">
        <f>март!FF16+февраль!FF15+январь!FF16</f>
        <v>0</v>
      </c>
      <c r="FG21" s="18">
        <f>март!FG16+февраль!FG15+январь!FG16</f>
        <v>0</v>
      </c>
      <c r="FH21" s="18">
        <f>март!FH16+февраль!FH15+январь!FH16</f>
        <v>0</v>
      </c>
      <c r="FI21" s="18">
        <f>март!FI16+февраль!FI15+январь!FI16</f>
        <v>0</v>
      </c>
      <c r="FJ21" s="18">
        <f>март!FJ16+февраль!FJ15+январь!FJ16</f>
        <v>0</v>
      </c>
      <c r="FK21" s="18">
        <f>март!FK16+февраль!FK15+январь!FK16</f>
        <v>0</v>
      </c>
      <c r="FL21" s="18">
        <f>март!FL16+февраль!FL15+январь!FL16</f>
        <v>0</v>
      </c>
      <c r="FM21" s="18">
        <f>март!FM16+февраль!FM15+январь!FM16</f>
        <v>0</v>
      </c>
      <c r="FN21" s="18">
        <f>март!FN16+февраль!FN15+январь!FN16</f>
        <v>0</v>
      </c>
      <c r="FO21" s="18">
        <f>март!FO16+февраль!FO15+январь!FO16</f>
        <v>0</v>
      </c>
      <c r="FP21" s="18">
        <f>март!FP16+февраль!FP15+январь!FP16</f>
        <v>0</v>
      </c>
      <c r="FQ21" s="18">
        <f>март!FQ16+февраль!FQ15+январь!FQ16</f>
        <v>0</v>
      </c>
      <c r="FR21" s="18">
        <f>март!FR16+февраль!FR15+январь!FR16</f>
        <v>0</v>
      </c>
      <c r="FS21" s="18">
        <f>март!FS16+февраль!FS15+январь!FS16</f>
        <v>0</v>
      </c>
      <c r="FT21" s="18">
        <f>март!FT16+февраль!FT15+январь!FT16</f>
        <v>0</v>
      </c>
      <c r="FU21" s="18">
        <f>март!FU16+февраль!FU15+январь!FU16</f>
        <v>0</v>
      </c>
      <c r="FV21" s="18">
        <f>март!FV16+февраль!FV15+январь!FV16</f>
        <v>0</v>
      </c>
      <c r="FW21" s="18">
        <f>март!FW16+февраль!FW15+январь!FW16</f>
        <v>0</v>
      </c>
      <c r="FX21" s="18">
        <f>март!FX16+февраль!FX15+январь!FX16</f>
        <v>0</v>
      </c>
      <c r="FY21" s="18">
        <f>март!FY16+февраль!FY15+январь!FY16</f>
        <v>0</v>
      </c>
      <c r="FZ21" s="18">
        <f>март!FZ16+февраль!FZ15+январь!FZ16</f>
        <v>0</v>
      </c>
      <c r="GA21" s="18">
        <f>март!GA16+февраль!GA15+январь!GA16</f>
        <v>0</v>
      </c>
      <c r="GB21" s="18">
        <f>март!GB16+февраль!GB15+январь!GB16</f>
        <v>0</v>
      </c>
      <c r="GC21" s="18">
        <f>март!GC16+февраль!GC15+январь!GC16</f>
        <v>0</v>
      </c>
      <c r="GD21" s="18">
        <f>март!GD16+февраль!GD15+январь!GD16</f>
        <v>0</v>
      </c>
      <c r="GE21" s="18">
        <f>март!GE16+февраль!GE15+январь!GE16</f>
        <v>0</v>
      </c>
      <c r="GF21" s="18">
        <f>март!GF16+февраль!GF15+январь!GF16</f>
        <v>0</v>
      </c>
      <c r="GG21" s="18">
        <f>март!GG16+февраль!GG15+январь!GG16</f>
        <v>0</v>
      </c>
      <c r="GH21" s="18">
        <f>март!GH16+февраль!GH15+январь!GH16</f>
        <v>0</v>
      </c>
      <c r="GI21" s="18">
        <f>март!GI16+февраль!GI15+январь!GI16</f>
        <v>0</v>
      </c>
      <c r="GJ21" s="18">
        <f>март!GJ16+февраль!GJ15+январь!GJ16</f>
        <v>0</v>
      </c>
      <c r="GK21" s="18">
        <f>март!GK16+февраль!GK15+январь!GK16</f>
        <v>0</v>
      </c>
      <c r="GL21" s="18">
        <f>март!GL16+февраль!GL15+январь!GL16</f>
        <v>0</v>
      </c>
      <c r="GM21" s="18">
        <f>март!GM16+февраль!GM15+январь!GM16</f>
        <v>0</v>
      </c>
      <c r="GN21" s="18">
        <f>март!GN16+февраль!GN15+январь!GN16</f>
        <v>0</v>
      </c>
      <c r="GO21" s="18">
        <f>март!GO16+февраль!GO15+январь!GO16</f>
        <v>0</v>
      </c>
      <c r="GP21" s="18">
        <f>март!GP16+февраль!GP15+январь!GP16</f>
        <v>0</v>
      </c>
      <c r="GQ21" s="18">
        <f>март!GQ16+февраль!GQ15+январь!GQ16</f>
        <v>0</v>
      </c>
      <c r="GR21" s="18">
        <f>март!GR16+февраль!GR15+январь!GR16</f>
        <v>0</v>
      </c>
      <c r="GS21" s="18">
        <f>март!GS16+февраль!GS15+январь!GS16</f>
        <v>0</v>
      </c>
      <c r="GT21" s="18">
        <f>март!GT16+февраль!GT15+январь!GT16</f>
        <v>0</v>
      </c>
      <c r="GU21" s="18">
        <f>март!GU16+февраль!GU15+январь!GU16</f>
        <v>0</v>
      </c>
      <c r="GV21" s="18">
        <f>март!GV16+февраль!GV15+январь!GV16</f>
        <v>0</v>
      </c>
      <c r="GW21" s="18">
        <f>март!GW16+февраль!GW15+январь!GW16</f>
        <v>0</v>
      </c>
      <c r="GX21" s="18">
        <f>март!GX16+февраль!GX15+январь!GX16</f>
        <v>0</v>
      </c>
      <c r="GY21" s="18">
        <f>март!GY16+февраль!GY15+январь!GY16</f>
        <v>0</v>
      </c>
      <c r="GZ21" s="18">
        <f>март!GZ16+февраль!GZ15+январь!GZ16</f>
        <v>0</v>
      </c>
      <c r="HA21" s="18">
        <f>март!HA16+февраль!HA15+январь!HA16</f>
        <v>0</v>
      </c>
      <c r="HB21" s="18">
        <f>март!HB16+февраль!HB15+январь!HB16</f>
        <v>0</v>
      </c>
      <c r="HC21" s="18">
        <f>март!HC16+февраль!HC15+январь!HC16</f>
        <v>0</v>
      </c>
      <c r="HD21" s="18">
        <f>март!HD16+февраль!HD15+январь!HD16</f>
        <v>0</v>
      </c>
      <c r="HE21" s="18">
        <f>март!HE16+февраль!HE15+январь!HE16</f>
        <v>0</v>
      </c>
      <c r="HF21" s="18">
        <f>март!HF16+февраль!HF15+январь!HF16</f>
        <v>0</v>
      </c>
      <c r="HG21" s="18">
        <f>март!HG16+февраль!HG15+январь!HG16</f>
        <v>0</v>
      </c>
      <c r="HH21" s="18">
        <f>март!HH16+февраль!HH15+январь!HH16</f>
        <v>0</v>
      </c>
      <c r="HI21" s="18">
        <f>март!HI16+февраль!HI15+январь!HI16</f>
        <v>0</v>
      </c>
      <c r="HJ21" s="18">
        <f>март!HJ16+февраль!HJ15+январь!HJ16</f>
        <v>0</v>
      </c>
      <c r="HK21" s="18">
        <f>март!HK16+февраль!HK15+январь!HK16</f>
        <v>0</v>
      </c>
      <c r="HL21" s="18">
        <f>март!HL16+февраль!HL15+январь!HL16</f>
        <v>0</v>
      </c>
      <c r="HM21" s="18">
        <f>март!HM16+февраль!HM15+январь!HM16</f>
        <v>0</v>
      </c>
      <c r="HN21" s="18">
        <f>март!HN16+февраль!HN15+январь!HN16</f>
        <v>0</v>
      </c>
      <c r="HO21" s="18">
        <f>март!HO16+февраль!HO15+январь!HO16</f>
        <v>0</v>
      </c>
      <c r="HP21" s="18">
        <f>март!HP16+февраль!HP15+январь!HP16</f>
        <v>0</v>
      </c>
      <c r="HQ21" s="18">
        <f>март!HQ16+февраль!HQ15+январь!HQ16</f>
        <v>0</v>
      </c>
      <c r="HR21" s="18">
        <f>март!HR16+февраль!HR15+январь!HR16</f>
        <v>0</v>
      </c>
      <c r="HS21" s="18">
        <f>март!HS16+февраль!HS15+январь!HS16</f>
        <v>0</v>
      </c>
      <c r="HT21" s="18">
        <f>март!HT16+февраль!HT15+январь!HT16</f>
        <v>0</v>
      </c>
      <c r="HU21" s="18">
        <f>март!HU16+февраль!HU15+январь!HU16</f>
        <v>0</v>
      </c>
      <c r="HV21" s="18">
        <f>март!HV16+февраль!HV15+январь!HV16</f>
        <v>0</v>
      </c>
      <c r="HW21" s="18">
        <f>март!HW16+февраль!HW15+январь!HW16</f>
        <v>0</v>
      </c>
      <c r="HX21" s="18">
        <f>март!HX16+февраль!HX15+январь!HX16</f>
        <v>0</v>
      </c>
      <c r="HY21" s="18">
        <f>март!HY16+февраль!HY15+январь!HY16</f>
        <v>0</v>
      </c>
      <c r="HZ21" s="18">
        <f>март!HZ16+февраль!HZ15+январь!HZ16</f>
        <v>0</v>
      </c>
      <c r="IA21" s="18">
        <f>март!IA16+февраль!IA15+январь!IA16</f>
        <v>0</v>
      </c>
      <c r="IB21" s="18">
        <f>март!IB16+февраль!IB15+январь!IB16</f>
        <v>0</v>
      </c>
      <c r="IC21" s="18">
        <f>март!IC16+февраль!IC15+январь!IC16</f>
        <v>0</v>
      </c>
      <c r="ID21" s="18">
        <f>март!ID16+февраль!ID15+январь!ID16</f>
        <v>0</v>
      </c>
      <c r="IE21" s="18">
        <f>март!IE16+февраль!IE15+январь!IE16</f>
        <v>0</v>
      </c>
      <c r="IF21" s="18">
        <f>март!IF16+февраль!IF15+январь!IF16</f>
        <v>0</v>
      </c>
    </row>
    <row r="22" spans="1:240" ht="13.5" customHeight="1">
      <c r="A22" s="15"/>
      <c r="B22" s="45"/>
      <c r="C22" s="16" t="s">
        <v>17</v>
      </c>
      <c r="D22" s="23">
        <f>E22+F22</f>
        <v>0</v>
      </c>
      <c r="E22" s="17">
        <f>E24+E26+E28+E30+E31</f>
        <v>0</v>
      </c>
      <c r="F22" s="17"/>
      <c r="G22" s="18">
        <f>март!G17+февраль!G16+январь!G17</f>
        <v>0</v>
      </c>
      <c r="H22" s="18">
        <f>март!H17+февраль!H16+январь!H17</f>
        <v>0</v>
      </c>
      <c r="I22" s="18">
        <f>март!I17+февраль!I16+январь!I17</f>
        <v>0</v>
      </c>
      <c r="J22" s="18">
        <f>март!J17+февраль!J16+январь!J17</f>
        <v>0</v>
      </c>
      <c r="K22" s="18">
        <f>март!K17+февраль!K16+январь!K17</f>
        <v>0</v>
      </c>
      <c r="L22" s="18">
        <f>март!L17+февраль!L16+январь!L17</f>
        <v>0</v>
      </c>
      <c r="M22" s="18">
        <f>март!M17+февраль!M16+январь!M17</f>
        <v>0</v>
      </c>
      <c r="N22" s="18">
        <f>март!N17+февраль!N16+январь!N17</f>
        <v>0</v>
      </c>
      <c r="O22" s="18">
        <f>март!O17+февраль!O16+январь!O17</f>
        <v>0</v>
      </c>
      <c r="P22" s="18">
        <f>март!P17+февраль!P16+январь!P17</f>
        <v>0</v>
      </c>
      <c r="Q22" s="18">
        <f>март!Q17+февраль!Q16+январь!Q17</f>
        <v>0</v>
      </c>
      <c r="R22" s="18">
        <f>март!R17+февраль!R16+январь!R17</f>
        <v>0</v>
      </c>
      <c r="S22" s="18">
        <f>март!S17+февраль!S16+январь!S17</f>
        <v>0</v>
      </c>
      <c r="T22" s="18">
        <f>март!T17+февраль!T16+январь!T17</f>
        <v>0</v>
      </c>
      <c r="U22" s="18">
        <f>март!U17+февраль!U16+январь!U17</f>
        <v>0</v>
      </c>
      <c r="V22" s="18">
        <f>март!V17+февраль!V16+январь!V17</f>
        <v>0</v>
      </c>
      <c r="W22" s="18">
        <f>март!W17+февраль!W16+январь!W17</f>
        <v>0</v>
      </c>
      <c r="X22" s="18">
        <f>март!X17+февраль!X16+январь!X17</f>
        <v>0</v>
      </c>
      <c r="Y22" s="18">
        <f>март!Y17+февраль!Y16+январь!Y17</f>
        <v>0</v>
      </c>
      <c r="Z22" s="18">
        <f>март!Z17+февраль!Z16+январь!Z17</f>
        <v>0</v>
      </c>
      <c r="AA22" s="18">
        <f>март!AA17+февраль!AA16+январь!AA17</f>
        <v>0</v>
      </c>
      <c r="AB22" s="18">
        <f>март!AB17+февраль!AB16+январь!AB17</f>
        <v>0</v>
      </c>
      <c r="AC22" s="18">
        <f>март!AC17+февраль!AC16+январь!AC17</f>
        <v>0</v>
      </c>
      <c r="AD22" s="18">
        <f>март!AD17+февраль!AD16+январь!AD17</f>
        <v>0</v>
      </c>
      <c r="AE22" s="18">
        <f>март!AE17+февраль!AE16+январь!AE17</f>
        <v>0</v>
      </c>
      <c r="AF22" s="18">
        <f>март!AF17+февраль!AF16+январь!AF17</f>
        <v>0</v>
      </c>
      <c r="AG22" s="18">
        <f>март!AG17+февраль!AG16+январь!AG17</f>
        <v>0</v>
      </c>
      <c r="AH22" s="18">
        <f>март!AH17+февраль!AH16+январь!AH17</f>
        <v>0</v>
      </c>
      <c r="AI22" s="18">
        <f>март!AI17+февраль!AI16+январь!AI17</f>
        <v>0</v>
      </c>
      <c r="AJ22" s="18">
        <f>март!AJ17+февраль!AJ16+январь!AJ17</f>
        <v>0</v>
      </c>
      <c r="AK22" s="18">
        <f>март!AK17+февраль!AK16+январь!AK17</f>
        <v>0</v>
      </c>
      <c r="AL22" s="18">
        <f>март!AL17+февраль!AL16+январь!AL17</f>
        <v>0</v>
      </c>
      <c r="AM22" s="18">
        <f>март!AM17+февраль!AM16+январь!AM17</f>
        <v>0</v>
      </c>
      <c r="AN22" s="18">
        <f>март!AN17+февраль!AN16+январь!AN17</f>
        <v>0</v>
      </c>
      <c r="AO22" s="18">
        <f>март!AO17+февраль!AO16+январь!AO17</f>
        <v>0</v>
      </c>
      <c r="AP22" s="18">
        <f>март!AP17+февраль!AP16+январь!AP17</f>
        <v>0</v>
      </c>
      <c r="AQ22" s="18">
        <f>март!AQ17+февраль!AQ16+январь!AQ17</f>
        <v>0</v>
      </c>
      <c r="AR22" s="18">
        <f>март!AR17+февраль!AR16+январь!AR17</f>
        <v>0</v>
      </c>
      <c r="AS22" s="18">
        <f>март!AS17+февраль!AS16+январь!AS17</f>
        <v>0</v>
      </c>
      <c r="AT22" s="18">
        <f>март!AT17+февраль!AT16+январь!AT17</f>
        <v>0</v>
      </c>
      <c r="AU22" s="18">
        <f>март!AU17+февраль!AU16+январь!AU17</f>
        <v>0</v>
      </c>
      <c r="AV22" s="18">
        <f>март!AV17+февраль!AV16+январь!AV17</f>
        <v>0</v>
      </c>
      <c r="AW22" s="18">
        <f>март!AW17+февраль!AW16+январь!AW17</f>
        <v>0</v>
      </c>
      <c r="AX22" s="18">
        <f>март!AX17+февраль!AX16+январь!AX17</f>
        <v>0</v>
      </c>
      <c r="AY22" s="18">
        <f>март!AY17+февраль!AY16+январь!AY17</f>
        <v>0</v>
      </c>
      <c r="AZ22" s="18">
        <f>март!AZ17+февраль!AZ16+январь!AZ17</f>
        <v>0</v>
      </c>
      <c r="BA22" s="18">
        <f>март!BA17+февраль!BA16+январь!BA17</f>
        <v>0</v>
      </c>
      <c r="BB22" s="18">
        <f>март!BB17+февраль!BB16+январь!BB17</f>
        <v>0</v>
      </c>
      <c r="BC22" s="18">
        <f>март!BC17+февраль!BC16+январь!BC17</f>
        <v>0</v>
      </c>
      <c r="BD22" s="18">
        <f>март!BD17+февраль!BD16+январь!BD17</f>
        <v>0</v>
      </c>
      <c r="BE22" s="18">
        <f>март!BE17+февраль!BE16+январь!BE17</f>
        <v>0</v>
      </c>
      <c r="BF22" s="18">
        <f>март!BF17+февраль!BF16+январь!BF17</f>
        <v>0</v>
      </c>
      <c r="BG22" s="18">
        <f>март!BG17+февраль!BG16+январь!BG17</f>
        <v>0</v>
      </c>
      <c r="BH22" s="18">
        <f>март!BH17+февраль!BH16+январь!BH17</f>
        <v>0</v>
      </c>
      <c r="BI22" s="18">
        <f>март!BI17+февраль!BI16+январь!BI17</f>
        <v>0</v>
      </c>
      <c r="BJ22" s="18">
        <f>март!BJ17+февраль!BJ16+январь!BJ17</f>
        <v>0</v>
      </c>
      <c r="BK22" s="18">
        <f>март!BK17+февраль!BK16+январь!BK17</f>
        <v>0</v>
      </c>
      <c r="BL22" s="18">
        <f>март!BL17+февраль!BL16+январь!BL17</f>
        <v>0</v>
      </c>
      <c r="BM22" s="18">
        <f>март!BM17+февраль!BM16+январь!BM17</f>
        <v>0</v>
      </c>
      <c r="BN22" s="18">
        <f>март!BN17+февраль!BN16+январь!BN17</f>
        <v>0</v>
      </c>
      <c r="BO22" s="18">
        <f>март!BO17+февраль!BO16+январь!BO17</f>
        <v>0</v>
      </c>
      <c r="BP22" s="18">
        <f>март!BP17+февраль!BP16+январь!BP17</f>
        <v>0</v>
      </c>
      <c r="BQ22" s="18">
        <f>март!BQ17+февраль!BQ16+январь!BQ17</f>
        <v>0</v>
      </c>
      <c r="BR22" s="18">
        <f>март!BR17+февраль!BR16+январь!BR17</f>
        <v>0</v>
      </c>
      <c r="BS22" s="18">
        <f>март!BS17+февраль!BS16+январь!BS17</f>
        <v>0</v>
      </c>
      <c r="BT22" s="18">
        <f>март!BT17+февраль!BT16+январь!BT17</f>
        <v>0</v>
      </c>
      <c r="BU22" s="18">
        <f>март!BU17+февраль!BU16+январь!BU17</f>
        <v>0</v>
      </c>
      <c r="BV22" s="18">
        <f>март!BV17+февраль!BV16+январь!BV17</f>
        <v>0</v>
      </c>
      <c r="BW22" s="18">
        <f>март!BW17+февраль!BW16+январь!BW17</f>
        <v>0</v>
      </c>
      <c r="BX22" s="18">
        <f>март!BX17+февраль!BX16+январь!BX17</f>
        <v>0</v>
      </c>
      <c r="BY22" s="18">
        <f>март!BY17+февраль!BY16+январь!BY17</f>
        <v>0</v>
      </c>
      <c r="BZ22" s="18">
        <f>март!BZ17+февраль!BZ16+январь!BZ17</f>
        <v>0</v>
      </c>
      <c r="CA22" s="18">
        <f>март!CA17+февраль!CA16+январь!CA17</f>
        <v>0</v>
      </c>
      <c r="CB22" s="18">
        <f>март!CB17+февраль!CB16+январь!CB17</f>
        <v>0</v>
      </c>
      <c r="CC22" s="18">
        <f>март!CC17+февраль!CC16+январь!CC17</f>
        <v>0</v>
      </c>
      <c r="CD22" s="18">
        <f>март!CD17+февраль!CD16+январь!CD17</f>
        <v>0</v>
      </c>
      <c r="CE22" s="18">
        <f>март!CE17+февраль!CE16+январь!CE17</f>
        <v>0</v>
      </c>
      <c r="CF22" s="18">
        <f>март!CF17+февраль!CF16+январь!CF17</f>
        <v>0</v>
      </c>
      <c r="CG22" s="18">
        <f>март!CG17+февраль!CG16+январь!CG17</f>
        <v>0</v>
      </c>
      <c r="CH22" s="18">
        <f>март!CH17+февраль!CH16+январь!CH17</f>
        <v>0</v>
      </c>
      <c r="CI22" s="18">
        <f>март!CI17+февраль!CI16+январь!CI17</f>
        <v>0</v>
      </c>
      <c r="CJ22" s="18">
        <f>март!CJ17+февраль!CJ16+январь!CJ17</f>
        <v>0</v>
      </c>
      <c r="CK22" s="18">
        <f>март!CK17+февраль!CK16+январь!CK17</f>
        <v>0</v>
      </c>
      <c r="CL22" s="18">
        <f>март!CL17+февраль!CL16+январь!CL17</f>
        <v>0</v>
      </c>
      <c r="CM22" s="18">
        <f>март!CM17+февраль!CM16+январь!CM17</f>
        <v>0</v>
      </c>
      <c r="CN22" s="18">
        <f>март!CN17+февраль!CN16+январь!CN17</f>
        <v>0</v>
      </c>
      <c r="CO22" s="18">
        <f>март!CO17+февраль!CO16+январь!CO17</f>
        <v>0</v>
      </c>
      <c r="CP22" s="18">
        <f>март!CP17+февраль!CP16+январь!CP17</f>
        <v>0</v>
      </c>
      <c r="CQ22" s="18">
        <f>март!CQ17+февраль!CQ16+январь!CQ17</f>
        <v>0</v>
      </c>
      <c r="CR22" s="18">
        <f>март!CR17+февраль!CR16+январь!CR17</f>
        <v>0</v>
      </c>
      <c r="CS22" s="18">
        <f>март!CS17+февраль!CS16+январь!CS17</f>
        <v>0</v>
      </c>
      <c r="CT22" s="18">
        <f>март!CT17+февраль!CT16+январь!CT17</f>
        <v>0</v>
      </c>
      <c r="CU22" s="18">
        <f>март!CU17+февраль!CU16+январь!CU17</f>
        <v>0</v>
      </c>
      <c r="CV22" s="18">
        <f>март!CV17+февраль!CV16+январь!CV17</f>
        <v>0</v>
      </c>
      <c r="CW22" s="18">
        <f>март!CW17+февраль!CW16+январь!CW17</f>
        <v>0</v>
      </c>
      <c r="CX22" s="18">
        <f>март!CX17+февраль!CX16+январь!CX17</f>
        <v>0</v>
      </c>
      <c r="CY22" s="18">
        <f>март!CY17+февраль!CY16+январь!CY17</f>
        <v>0</v>
      </c>
      <c r="CZ22" s="18">
        <f>март!CZ17+февраль!CZ16+январь!CZ17</f>
        <v>0</v>
      </c>
      <c r="DA22" s="18">
        <f>март!DA17+февраль!DA16+январь!DA17</f>
        <v>0</v>
      </c>
      <c r="DB22" s="18">
        <f>март!DB17+февраль!DB16+январь!DB17</f>
        <v>0</v>
      </c>
      <c r="DC22" s="18">
        <f>март!DC17+февраль!DC16+январь!DC17</f>
        <v>0</v>
      </c>
      <c r="DD22" s="18">
        <f>март!DD17+февраль!DD16+январь!DD17</f>
        <v>0</v>
      </c>
      <c r="DE22" s="18">
        <f>март!DE17+февраль!DE16+январь!DE17</f>
        <v>0</v>
      </c>
      <c r="DF22" s="18">
        <f>март!DF17+февраль!DF16+январь!DF17</f>
        <v>0</v>
      </c>
      <c r="DG22" s="18">
        <f>март!DG17+февраль!DG16+январь!DG17</f>
        <v>0</v>
      </c>
      <c r="DH22" s="18">
        <f>март!DH17+февраль!DH16+январь!DH17</f>
        <v>0</v>
      </c>
      <c r="DI22" s="18">
        <f>март!DI17+февраль!DI16+январь!DI17</f>
        <v>0</v>
      </c>
      <c r="DJ22" s="18">
        <f>март!DJ17+февраль!DJ16+январь!DJ17</f>
        <v>0</v>
      </c>
      <c r="DK22" s="18">
        <f>март!DK17+февраль!DK16+январь!DK17</f>
        <v>0</v>
      </c>
      <c r="DL22" s="18">
        <f>март!DL17+февраль!DL16+январь!DL17</f>
        <v>0</v>
      </c>
      <c r="DM22" s="18">
        <f>март!DM17+февраль!DM16+январь!DM17</f>
        <v>0</v>
      </c>
      <c r="DN22" s="18">
        <f>март!DN17+февраль!DN16+январь!DN17</f>
        <v>0</v>
      </c>
      <c r="DO22" s="18">
        <f>март!DO17+февраль!DO16+январь!DO17</f>
        <v>0</v>
      </c>
      <c r="DP22" s="18">
        <f>март!DP17+февраль!DP16+январь!DP17</f>
        <v>0</v>
      </c>
      <c r="DQ22" s="18">
        <f>март!DQ17+февраль!DQ16+январь!DQ17</f>
        <v>0</v>
      </c>
      <c r="DR22" s="18">
        <f>март!DR17+февраль!DR16+январь!DR17</f>
        <v>0</v>
      </c>
      <c r="DS22" s="18">
        <f>март!DS17+февраль!DS16+январь!DS17</f>
        <v>0</v>
      </c>
      <c r="DT22" s="18">
        <f>март!DT17+февраль!DT16+январь!DT17</f>
        <v>0</v>
      </c>
      <c r="DU22" s="18">
        <f>март!DU17+февраль!DU16+январь!DU17</f>
        <v>0</v>
      </c>
      <c r="DV22" s="18">
        <f>март!DV17+февраль!DV16+январь!DV17</f>
        <v>0</v>
      </c>
      <c r="DW22" s="18">
        <f>март!DW17+февраль!DW16+январь!DW17</f>
        <v>0</v>
      </c>
      <c r="DX22" s="18">
        <f>март!DX17+февраль!DX16+январь!DX17</f>
        <v>0</v>
      </c>
      <c r="DY22" s="18">
        <f>март!DY17+февраль!DY16+январь!DY17</f>
        <v>0</v>
      </c>
      <c r="DZ22" s="18">
        <f>март!DZ17+февраль!DZ16+январь!DZ17</f>
        <v>0</v>
      </c>
      <c r="EA22" s="18">
        <f>март!EA17+февраль!EA16+январь!EA17</f>
        <v>0</v>
      </c>
      <c r="EB22" s="18">
        <f>март!EB17+февраль!EB16+январь!EB17</f>
        <v>0</v>
      </c>
      <c r="EC22" s="18">
        <f>март!EC17+февраль!EC16+январь!EC17</f>
        <v>0</v>
      </c>
      <c r="ED22" s="18">
        <f>март!ED17+февраль!ED16+январь!ED17</f>
        <v>0</v>
      </c>
      <c r="EE22" s="18">
        <f>март!EE17+февраль!EE16+январь!EE17</f>
        <v>0</v>
      </c>
      <c r="EF22" s="18">
        <f>март!EF17+февраль!EF16+январь!EF17</f>
        <v>0</v>
      </c>
      <c r="EG22" s="18">
        <f>март!EG17+февраль!EG16+январь!EG17</f>
        <v>0</v>
      </c>
      <c r="EH22" s="18">
        <f>март!EH17+февраль!EH16+январь!EH17</f>
        <v>0</v>
      </c>
      <c r="EI22" s="18">
        <f>март!EI17+февраль!EI16+январь!EI17</f>
        <v>0</v>
      </c>
      <c r="EJ22" s="18">
        <f>март!EJ17+февраль!EJ16+январь!EJ17</f>
        <v>0</v>
      </c>
      <c r="EK22" s="18">
        <f>март!EK17+февраль!EK16+январь!EK17</f>
        <v>0</v>
      </c>
      <c r="EL22" s="18">
        <f>март!EL17+февраль!EL16+январь!EL17</f>
        <v>0</v>
      </c>
      <c r="EM22" s="18">
        <f>март!EM17+февраль!EM16+январь!EM17</f>
        <v>0</v>
      </c>
      <c r="EN22" s="18">
        <f>март!EN17+февраль!EN16+январь!EN17</f>
        <v>0</v>
      </c>
      <c r="EO22" s="18">
        <f>март!EO17+февраль!EO16+январь!EO17</f>
        <v>0</v>
      </c>
      <c r="EP22" s="18">
        <f>март!EP17+февраль!EP16+январь!EP17</f>
        <v>0</v>
      </c>
      <c r="EQ22" s="18">
        <f>март!EQ17+февраль!EQ16+январь!EQ17</f>
        <v>0</v>
      </c>
      <c r="ER22" s="18">
        <f>март!ER17+февраль!ER16+январь!ER17</f>
        <v>0</v>
      </c>
      <c r="ES22" s="18">
        <f>март!ES17+февраль!ES16+январь!ES17</f>
        <v>0</v>
      </c>
      <c r="ET22" s="18">
        <f>март!ET17+февраль!ET16+январь!ET17</f>
        <v>0</v>
      </c>
      <c r="EU22" s="18">
        <f>март!EU17+февраль!EU16+январь!EU17</f>
        <v>0</v>
      </c>
      <c r="EV22" s="18">
        <f>март!EV17+февраль!EV16+январь!EV17</f>
        <v>0</v>
      </c>
      <c r="EW22" s="18">
        <f>март!EW17+февраль!EW16+январь!EW17</f>
        <v>0</v>
      </c>
      <c r="EX22" s="18">
        <f>март!EX17+февраль!EX16+январь!EX17</f>
        <v>0</v>
      </c>
      <c r="EY22" s="18">
        <f>март!EY17+февраль!EY16+январь!EY17</f>
        <v>0</v>
      </c>
      <c r="EZ22" s="18">
        <f>март!EZ17+февраль!EZ16+январь!EZ17</f>
        <v>0</v>
      </c>
      <c r="FA22" s="18">
        <f>март!FA17+февраль!FA16+январь!FA17</f>
        <v>0</v>
      </c>
      <c r="FB22" s="18">
        <f>март!FB17+февраль!FB16+январь!FB17</f>
        <v>0</v>
      </c>
      <c r="FC22" s="18">
        <f>март!FC17+февраль!FC16+январь!FC17</f>
        <v>0</v>
      </c>
      <c r="FD22" s="18">
        <f>март!FD17+февраль!FD16+январь!FD17</f>
        <v>0</v>
      </c>
      <c r="FE22" s="18">
        <f>март!FE17+февраль!FE16+январь!FE17</f>
        <v>0</v>
      </c>
      <c r="FF22" s="18">
        <f>март!FF17+февраль!FF16+январь!FF17</f>
        <v>0</v>
      </c>
      <c r="FG22" s="18">
        <f>март!FG17+февраль!FG16+январь!FG17</f>
        <v>0</v>
      </c>
      <c r="FH22" s="18">
        <f>март!FH17+февраль!FH16+январь!FH17</f>
        <v>0</v>
      </c>
      <c r="FI22" s="18">
        <f>март!FI17+февраль!FI16+январь!FI17</f>
        <v>0</v>
      </c>
      <c r="FJ22" s="18">
        <f>март!FJ17+февраль!FJ16+январь!FJ17</f>
        <v>0</v>
      </c>
      <c r="FK22" s="18">
        <f>март!FK17+февраль!FK16+январь!FK17</f>
        <v>0</v>
      </c>
      <c r="FL22" s="18">
        <f>март!FL17+февраль!FL16+январь!FL17</f>
        <v>0</v>
      </c>
      <c r="FM22" s="18">
        <f>март!FM17+февраль!FM16+январь!FM17</f>
        <v>0</v>
      </c>
      <c r="FN22" s="18">
        <f>март!FN17+февраль!FN16+январь!FN17</f>
        <v>0</v>
      </c>
      <c r="FO22" s="18">
        <f>март!FO17+февраль!FO16+январь!FO17</f>
        <v>0</v>
      </c>
      <c r="FP22" s="18">
        <f>март!FP17+февраль!FP16+январь!FP17</f>
        <v>0</v>
      </c>
      <c r="FQ22" s="18">
        <f>март!FQ17+февраль!FQ16+январь!FQ17</f>
        <v>0</v>
      </c>
      <c r="FR22" s="18">
        <f>март!FR17+февраль!FR16+январь!FR17</f>
        <v>0</v>
      </c>
      <c r="FS22" s="18">
        <f>март!FS17+февраль!FS16+январь!FS17</f>
        <v>0</v>
      </c>
      <c r="FT22" s="18">
        <f>март!FT17+февраль!FT16+январь!FT17</f>
        <v>0</v>
      </c>
      <c r="FU22" s="18">
        <f>март!FU17+февраль!FU16+январь!FU17</f>
        <v>0</v>
      </c>
      <c r="FV22" s="18">
        <f>март!FV17+февраль!FV16+январь!FV17</f>
        <v>0</v>
      </c>
      <c r="FW22" s="18">
        <f>март!FW17+февраль!FW16+январь!FW17</f>
        <v>0</v>
      </c>
      <c r="FX22" s="18">
        <f>март!FX17+февраль!FX16+январь!FX17</f>
        <v>0</v>
      </c>
      <c r="FY22" s="18">
        <f>март!FY17+февраль!FY16+январь!FY17</f>
        <v>0</v>
      </c>
      <c r="FZ22" s="18">
        <f>март!FZ17+февраль!FZ16+январь!FZ17</f>
        <v>0</v>
      </c>
      <c r="GA22" s="18">
        <f>март!GA17+февраль!GA16+январь!GA17</f>
        <v>0</v>
      </c>
      <c r="GB22" s="18">
        <f>март!GB17+февраль!GB16+январь!GB17</f>
        <v>0</v>
      </c>
      <c r="GC22" s="18">
        <f>март!GC17+февраль!GC16+январь!GC17</f>
        <v>0</v>
      </c>
      <c r="GD22" s="18">
        <f>март!GD17+февраль!GD16+январь!GD17</f>
        <v>0</v>
      </c>
      <c r="GE22" s="18">
        <f>март!GE17+февраль!GE16+январь!GE17</f>
        <v>0</v>
      </c>
      <c r="GF22" s="18">
        <f>март!GF17+февраль!GF16+январь!GF17</f>
        <v>0</v>
      </c>
      <c r="GG22" s="18">
        <f>март!GG17+февраль!GG16+январь!GG17</f>
        <v>0</v>
      </c>
      <c r="GH22" s="18">
        <f>март!GH17+февраль!GH16+январь!GH17</f>
        <v>0</v>
      </c>
      <c r="GI22" s="18">
        <f>март!GI17+февраль!GI16+январь!GI17</f>
        <v>0</v>
      </c>
      <c r="GJ22" s="18">
        <f>март!GJ17+февраль!GJ16+январь!GJ17</f>
        <v>0</v>
      </c>
      <c r="GK22" s="18">
        <f>март!GK17+февраль!GK16+январь!GK17</f>
        <v>0</v>
      </c>
      <c r="GL22" s="18">
        <f>март!GL17+февраль!GL16+январь!GL17</f>
        <v>0</v>
      </c>
      <c r="GM22" s="18">
        <f>март!GM17+февраль!GM16+январь!GM17</f>
        <v>0</v>
      </c>
      <c r="GN22" s="18">
        <f>март!GN17+февраль!GN16+январь!GN17</f>
        <v>0</v>
      </c>
      <c r="GO22" s="18">
        <f>март!GO17+февраль!GO16+январь!GO17</f>
        <v>0</v>
      </c>
      <c r="GP22" s="18">
        <f>март!GP17+февраль!GP16+январь!GP17</f>
        <v>0</v>
      </c>
      <c r="GQ22" s="18">
        <f>март!GQ17+февраль!GQ16+январь!GQ17</f>
        <v>0</v>
      </c>
      <c r="GR22" s="18">
        <f>март!GR17+февраль!GR16+январь!GR17</f>
        <v>0</v>
      </c>
      <c r="GS22" s="18">
        <f>март!GS17+февраль!GS16+январь!GS17</f>
        <v>0</v>
      </c>
      <c r="GT22" s="18">
        <f>март!GT17+февраль!GT16+январь!GT17</f>
        <v>0</v>
      </c>
      <c r="GU22" s="18">
        <f>март!GU17+февраль!GU16+январь!GU17</f>
        <v>0</v>
      </c>
      <c r="GV22" s="18">
        <f>март!GV17+февраль!GV16+январь!GV17</f>
        <v>0</v>
      </c>
      <c r="GW22" s="18">
        <f>март!GW17+февраль!GW16+январь!GW17</f>
        <v>0</v>
      </c>
      <c r="GX22" s="18">
        <f>март!GX17+февраль!GX16+январь!GX17</f>
        <v>0</v>
      </c>
      <c r="GY22" s="18">
        <f>март!GY17+февраль!GY16+январь!GY17</f>
        <v>0</v>
      </c>
      <c r="GZ22" s="18">
        <f>март!GZ17+февраль!GZ16+январь!GZ17</f>
        <v>0</v>
      </c>
      <c r="HA22" s="18">
        <f>март!HA17+февраль!HA16+январь!HA17</f>
        <v>0</v>
      </c>
      <c r="HB22" s="18">
        <f>март!HB17+февраль!HB16+январь!HB17</f>
        <v>0</v>
      </c>
      <c r="HC22" s="18">
        <f>март!HC17+февраль!HC16+январь!HC17</f>
        <v>0</v>
      </c>
      <c r="HD22" s="18">
        <f>март!HD17+февраль!HD16+январь!HD17</f>
        <v>0</v>
      </c>
      <c r="HE22" s="18">
        <f>март!HE17+февраль!HE16+январь!HE17</f>
        <v>0</v>
      </c>
      <c r="HF22" s="18">
        <f>март!HF17+февраль!HF16+январь!HF17</f>
        <v>0</v>
      </c>
      <c r="HG22" s="18">
        <f>март!HG17+февраль!HG16+январь!HG17</f>
        <v>0</v>
      </c>
      <c r="HH22" s="18">
        <f>март!HH17+февраль!HH16+январь!HH17</f>
        <v>0</v>
      </c>
      <c r="HI22" s="18">
        <f>март!HI17+февраль!HI16+январь!HI17</f>
        <v>0</v>
      </c>
      <c r="HJ22" s="18">
        <f>март!HJ17+февраль!HJ16+январь!HJ17</f>
        <v>0</v>
      </c>
      <c r="HK22" s="18">
        <f>март!HK17+февраль!HK16+январь!HK17</f>
        <v>0</v>
      </c>
      <c r="HL22" s="18">
        <f>март!HL17+февраль!HL16+январь!HL17</f>
        <v>0</v>
      </c>
      <c r="HM22" s="18">
        <f>март!HM17+февраль!HM16+январь!HM17</f>
        <v>0</v>
      </c>
      <c r="HN22" s="18">
        <f>март!HN17+февраль!HN16+январь!HN17</f>
        <v>0</v>
      </c>
      <c r="HO22" s="18">
        <f>март!HO17+февраль!HO16+январь!HO17</f>
        <v>0</v>
      </c>
      <c r="HP22" s="18">
        <f>март!HP17+февраль!HP16+январь!HP17</f>
        <v>0</v>
      </c>
      <c r="HQ22" s="18">
        <f>март!HQ17+февраль!HQ16+январь!HQ17</f>
        <v>0</v>
      </c>
      <c r="HR22" s="18">
        <f>март!HR17+февраль!HR16+январь!HR17</f>
        <v>0</v>
      </c>
      <c r="HS22" s="18">
        <f>март!HS17+февраль!HS16+январь!HS17</f>
        <v>0</v>
      </c>
      <c r="HT22" s="18">
        <f>март!HT17+февраль!HT16+январь!HT17</f>
        <v>0</v>
      </c>
      <c r="HU22" s="18">
        <f>март!HU17+февраль!HU16+январь!HU17</f>
        <v>0</v>
      </c>
      <c r="HV22" s="18">
        <f>март!HV17+февраль!HV16+январь!HV17</f>
        <v>0</v>
      </c>
      <c r="HW22" s="18">
        <f>март!HW17+февраль!HW16+январь!HW17</f>
        <v>0</v>
      </c>
      <c r="HX22" s="18">
        <f>март!HX17+февраль!HX16+январь!HX17</f>
        <v>0</v>
      </c>
      <c r="HY22" s="18">
        <f>март!HY17+февраль!HY16+январь!HY17</f>
        <v>0</v>
      </c>
      <c r="HZ22" s="18">
        <f>март!HZ17+февраль!HZ16+январь!HZ17</f>
        <v>0</v>
      </c>
      <c r="IA22" s="18">
        <f>март!IA17+февраль!IA16+январь!IA17</f>
        <v>0</v>
      </c>
      <c r="IB22" s="18">
        <f>март!IB17+февраль!IB16+январь!IB17</f>
        <v>0</v>
      </c>
      <c r="IC22" s="18">
        <f>март!IC17+февраль!IC16+январь!IC17</f>
        <v>0</v>
      </c>
      <c r="ID22" s="18">
        <f>март!ID17+февраль!ID16+январь!ID17</f>
        <v>0</v>
      </c>
      <c r="IE22" s="18">
        <f>март!IE17+февраль!IE16+январь!IE17</f>
        <v>0</v>
      </c>
      <c r="IF22" s="18">
        <f>март!IF17+февраль!IF16+январь!IF17</f>
        <v>0</v>
      </c>
    </row>
    <row r="23" spans="1:240" ht="13.5" customHeight="1">
      <c r="A23" s="15" t="s">
        <v>30</v>
      </c>
      <c r="B23" s="44" t="s">
        <v>31</v>
      </c>
      <c r="C23" s="16" t="s">
        <v>32</v>
      </c>
      <c r="D23" s="23">
        <f t="shared" ref="D23:D31" si="2">E23+F23</f>
        <v>0</v>
      </c>
      <c r="E23" s="17">
        <f>SUM(G23:IF23)</f>
        <v>0</v>
      </c>
      <c r="F23" s="17"/>
      <c r="G23" s="18">
        <f>март!G18+февраль!G17+январь!G18</f>
        <v>0</v>
      </c>
      <c r="H23" s="18">
        <f>март!H18+февраль!H17+январь!H18</f>
        <v>0</v>
      </c>
      <c r="I23" s="18">
        <f>март!I18+февраль!I17+январь!I18</f>
        <v>0</v>
      </c>
      <c r="J23" s="18">
        <f>март!J18+февраль!J17+январь!J18</f>
        <v>0</v>
      </c>
      <c r="K23" s="18">
        <f>март!K18+февраль!K17+январь!K18</f>
        <v>0</v>
      </c>
      <c r="L23" s="18">
        <f>март!L18+февраль!L17+январь!L18</f>
        <v>0</v>
      </c>
      <c r="M23" s="18">
        <f>март!M18+февраль!M17+январь!M18</f>
        <v>0</v>
      </c>
      <c r="N23" s="18">
        <f>март!N18+февраль!N17+январь!N18</f>
        <v>0</v>
      </c>
      <c r="O23" s="18">
        <f>март!O18+февраль!O17+январь!O18</f>
        <v>0</v>
      </c>
      <c r="P23" s="18">
        <f>март!P18+февраль!P17+январь!P18</f>
        <v>0</v>
      </c>
      <c r="Q23" s="18">
        <f>март!Q18+февраль!Q17+январь!Q18</f>
        <v>0</v>
      </c>
      <c r="R23" s="18">
        <f>март!R18+февраль!R17+январь!R18</f>
        <v>0</v>
      </c>
      <c r="S23" s="18">
        <f>март!S18+февраль!S17+январь!S18</f>
        <v>0</v>
      </c>
      <c r="T23" s="18">
        <f>март!T18+февраль!T17+январь!T18</f>
        <v>0</v>
      </c>
      <c r="U23" s="18">
        <f>март!U18+февраль!U17+январь!U18</f>
        <v>0</v>
      </c>
      <c r="V23" s="18">
        <f>март!V18+февраль!V17+январь!V18</f>
        <v>0</v>
      </c>
      <c r="W23" s="18">
        <f>март!W18+февраль!W17+январь!W18</f>
        <v>0</v>
      </c>
      <c r="X23" s="18">
        <f>март!X18+февраль!X17+январь!X18</f>
        <v>0</v>
      </c>
      <c r="Y23" s="18">
        <f>март!Y18+февраль!Y17+январь!Y18</f>
        <v>0</v>
      </c>
      <c r="Z23" s="18">
        <f>март!Z18+февраль!Z17+январь!Z18</f>
        <v>0</v>
      </c>
      <c r="AA23" s="18">
        <f>март!AA18+февраль!AA17+январь!AA18</f>
        <v>0</v>
      </c>
      <c r="AB23" s="18">
        <f>март!AB18+февраль!AB17+январь!AB18</f>
        <v>0</v>
      </c>
      <c r="AC23" s="18">
        <f>март!AC18+февраль!AC17+январь!AC18</f>
        <v>0</v>
      </c>
      <c r="AD23" s="18">
        <f>март!AD18+февраль!AD17+январь!AD18</f>
        <v>0</v>
      </c>
      <c r="AE23" s="18">
        <f>март!AE18+февраль!AE17+январь!AE18</f>
        <v>0</v>
      </c>
      <c r="AF23" s="18">
        <f>март!AF18+февраль!AF17+январь!AF18</f>
        <v>0</v>
      </c>
      <c r="AG23" s="18">
        <f>март!AG18+февраль!AG17+январь!AG18</f>
        <v>0</v>
      </c>
      <c r="AH23" s="18">
        <f>март!AH18+февраль!AH17+январь!AH18</f>
        <v>0</v>
      </c>
      <c r="AI23" s="18">
        <f>март!AI18+февраль!AI17+январь!AI18</f>
        <v>0</v>
      </c>
      <c r="AJ23" s="18">
        <f>март!AJ18+февраль!AJ17+январь!AJ18</f>
        <v>0</v>
      </c>
      <c r="AK23" s="18">
        <f>март!AK18+февраль!AK17+январь!AK18</f>
        <v>0</v>
      </c>
      <c r="AL23" s="18">
        <f>март!AL18+февраль!AL17+январь!AL18</f>
        <v>0</v>
      </c>
      <c r="AM23" s="18">
        <f>март!AM18+февраль!AM17+январь!AM18</f>
        <v>0</v>
      </c>
      <c r="AN23" s="18">
        <f>март!AN18+февраль!AN17+январь!AN18</f>
        <v>0</v>
      </c>
      <c r="AO23" s="18">
        <f>март!AO18+февраль!AO17+январь!AO18</f>
        <v>0</v>
      </c>
      <c r="AP23" s="18">
        <f>март!AP18+февраль!AP17+январь!AP18</f>
        <v>0</v>
      </c>
      <c r="AQ23" s="18">
        <f>март!AQ18+февраль!AQ17+январь!AQ18</f>
        <v>0</v>
      </c>
      <c r="AR23" s="18">
        <f>март!AR18+февраль!AR17+январь!AR18</f>
        <v>0</v>
      </c>
      <c r="AS23" s="18">
        <f>март!AS18+февраль!AS17+январь!AS18</f>
        <v>0</v>
      </c>
      <c r="AT23" s="18">
        <f>март!AT18+февраль!AT17+январь!AT18</f>
        <v>0</v>
      </c>
      <c r="AU23" s="18">
        <f>март!AU18+февраль!AU17+январь!AU18</f>
        <v>0</v>
      </c>
      <c r="AV23" s="18">
        <f>март!AV18+февраль!AV17+январь!AV18</f>
        <v>0</v>
      </c>
      <c r="AW23" s="18">
        <f>март!AW18+февраль!AW17+январь!AW18</f>
        <v>0</v>
      </c>
      <c r="AX23" s="18">
        <f>март!AX18+февраль!AX17+январь!AX18</f>
        <v>0</v>
      </c>
      <c r="AY23" s="18">
        <f>март!AY18+февраль!AY17+январь!AY18</f>
        <v>0</v>
      </c>
      <c r="AZ23" s="18">
        <f>март!AZ18+февраль!AZ17+январь!AZ18</f>
        <v>0</v>
      </c>
      <c r="BA23" s="18">
        <f>март!BA18+февраль!BA17+январь!BA18</f>
        <v>0</v>
      </c>
      <c r="BB23" s="18">
        <f>март!BB18+февраль!BB17+январь!BB18</f>
        <v>0</v>
      </c>
      <c r="BC23" s="18">
        <f>март!BC18+февраль!BC17+январь!BC18</f>
        <v>0</v>
      </c>
      <c r="BD23" s="18">
        <f>март!BD18+февраль!BD17+январь!BD18</f>
        <v>0</v>
      </c>
      <c r="BE23" s="18">
        <f>март!BE18+февраль!BE17+январь!BE18</f>
        <v>0</v>
      </c>
      <c r="BF23" s="18">
        <f>март!BF18+февраль!BF17+январь!BF18</f>
        <v>0</v>
      </c>
      <c r="BG23" s="18">
        <f>март!BG18+февраль!BG17+январь!BG18</f>
        <v>0</v>
      </c>
      <c r="BH23" s="18">
        <f>март!BH18+февраль!BH17+январь!BH18</f>
        <v>0</v>
      </c>
      <c r="BI23" s="18">
        <f>март!BI18+февраль!BI17+январь!BI18</f>
        <v>0</v>
      </c>
      <c r="BJ23" s="18">
        <f>март!BJ18+февраль!BJ17+январь!BJ18</f>
        <v>0</v>
      </c>
      <c r="BK23" s="18">
        <f>март!BK18+февраль!BK17+январь!BK18</f>
        <v>0</v>
      </c>
      <c r="BL23" s="18">
        <f>март!BL18+февраль!BL17+январь!BL18</f>
        <v>0</v>
      </c>
      <c r="BM23" s="18">
        <f>март!BM18+февраль!BM17+январь!BM18</f>
        <v>0</v>
      </c>
      <c r="BN23" s="18">
        <f>март!BN18+февраль!BN17+январь!BN18</f>
        <v>0</v>
      </c>
      <c r="BO23" s="18">
        <f>март!BO18+февраль!BO17+январь!BO18</f>
        <v>0</v>
      </c>
      <c r="BP23" s="18">
        <f>март!BP18+февраль!BP17+январь!BP18</f>
        <v>0</v>
      </c>
      <c r="BQ23" s="18">
        <f>март!BQ18+февраль!BQ17+январь!BQ18</f>
        <v>0</v>
      </c>
      <c r="BR23" s="18">
        <f>март!BR18+февраль!BR17+январь!BR18</f>
        <v>0</v>
      </c>
      <c r="BS23" s="18">
        <f>март!BS18+февраль!BS17+январь!BS18</f>
        <v>0</v>
      </c>
      <c r="BT23" s="18">
        <f>март!BT18+февраль!BT17+январь!BT18</f>
        <v>0</v>
      </c>
      <c r="BU23" s="18">
        <f>март!BU18+февраль!BU17+январь!BU18</f>
        <v>0</v>
      </c>
      <c r="BV23" s="18">
        <f>март!BV18+февраль!BV17+январь!BV18</f>
        <v>0</v>
      </c>
      <c r="BW23" s="18">
        <f>март!BW18+февраль!BW17+январь!BW18</f>
        <v>0</v>
      </c>
      <c r="BX23" s="18">
        <f>март!BX18+февраль!BX17+январь!BX18</f>
        <v>0</v>
      </c>
      <c r="BY23" s="18">
        <f>март!BY18+февраль!BY17+январь!BY18</f>
        <v>0</v>
      </c>
      <c r="BZ23" s="18">
        <f>март!BZ18+февраль!BZ17+январь!BZ18</f>
        <v>0</v>
      </c>
      <c r="CA23" s="18">
        <f>март!CA18+февраль!CA17+январь!CA18</f>
        <v>0</v>
      </c>
      <c r="CB23" s="18">
        <f>март!CB18+февраль!CB17+январь!CB18</f>
        <v>0</v>
      </c>
      <c r="CC23" s="18">
        <f>март!CC18+февраль!CC17+январь!CC18</f>
        <v>0</v>
      </c>
      <c r="CD23" s="18">
        <f>март!CD18+февраль!CD17+январь!CD18</f>
        <v>0</v>
      </c>
      <c r="CE23" s="18">
        <f>март!CE18+февраль!CE17+январь!CE18</f>
        <v>0</v>
      </c>
      <c r="CF23" s="18">
        <f>март!CF18+февраль!CF17+январь!CF18</f>
        <v>0</v>
      </c>
      <c r="CG23" s="18">
        <f>март!CG18+февраль!CG17+январь!CG18</f>
        <v>0</v>
      </c>
      <c r="CH23" s="18">
        <f>март!CH18+февраль!CH17+январь!CH18</f>
        <v>0</v>
      </c>
      <c r="CI23" s="18">
        <f>март!CI18+февраль!CI17+январь!CI18</f>
        <v>0</v>
      </c>
      <c r="CJ23" s="18">
        <f>март!CJ18+февраль!CJ17+январь!CJ18</f>
        <v>0</v>
      </c>
      <c r="CK23" s="18">
        <f>март!CK18+февраль!CK17+январь!CK18</f>
        <v>0</v>
      </c>
      <c r="CL23" s="18">
        <f>март!CL18+февраль!CL17+январь!CL18</f>
        <v>0</v>
      </c>
      <c r="CM23" s="18">
        <f>март!CM18+февраль!CM17+январь!CM18</f>
        <v>0</v>
      </c>
      <c r="CN23" s="18">
        <f>март!CN18+февраль!CN17+январь!CN18</f>
        <v>0</v>
      </c>
      <c r="CO23" s="18">
        <f>март!CO18+февраль!CO17+январь!CO18</f>
        <v>0</v>
      </c>
      <c r="CP23" s="18">
        <f>март!CP18+февраль!CP17+январь!CP18</f>
        <v>0</v>
      </c>
      <c r="CQ23" s="18">
        <f>март!CQ18+февраль!CQ17+январь!CQ18</f>
        <v>0</v>
      </c>
      <c r="CR23" s="18">
        <f>март!CR18+февраль!CR17+январь!CR18</f>
        <v>0</v>
      </c>
      <c r="CS23" s="18">
        <f>март!CS18+февраль!CS17+январь!CS18</f>
        <v>0</v>
      </c>
      <c r="CT23" s="18">
        <f>март!CT18+февраль!CT17+январь!CT18</f>
        <v>0</v>
      </c>
      <c r="CU23" s="18">
        <f>март!CU18+февраль!CU17+январь!CU18</f>
        <v>0</v>
      </c>
      <c r="CV23" s="18">
        <f>март!CV18+февраль!CV17+январь!CV18</f>
        <v>0</v>
      </c>
      <c r="CW23" s="18">
        <f>март!CW18+февраль!CW17+январь!CW18</f>
        <v>0</v>
      </c>
      <c r="CX23" s="18">
        <f>март!CX18+февраль!CX17+январь!CX18</f>
        <v>0</v>
      </c>
      <c r="CY23" s="18">
        <f>март!CY18+февраль!CY17+январь!CY18</f>
        <v>0</v>
      </c>
      <c r="CZ23" s="18">
        <f>март!CZ18+февраль!CZ17+январь!CZ18</f>
        <v>0</v>
      </c>
      <c r="DA23" s="18">
        <f>март!DA18+февраль!DA17+январь!DA18</f>
        <v>0</v>
      </c>
      <c r="DB23" s="18">
        <f>март!DB18+февраль!DB17+январь!DB18</f>
        <v>0</v>
      </c>
      <c r="DC23" s="18">
        <f>март!DC18+февраль!DC17+январь!DC18</f>
        <v>0</v>
      </c>
      <c r="DD23" s="18">
        <f>март!DD18+февраль!DD17+январь!DD18</f>
        <v>0</v>
      </c>
      <c r="DE23" s="18">
        <f>март!DE18+февраль!DE17+январь!DE18</f>
        <v>0</v>
      </c>
      <c r="DF23" s="18">
        <f>март!DF18+февраль!DF17+январь!DF18</f>
        <v>0</v>
      </c>
      <c r="DG23" s="18">
        <f>март!DG18+февраль!DG17+январь!DG18</f>
        <v>0</v>
      </c>
      <c r="DH23" s="18">
        <f>март!DH18+февраль!DH17+январь!DH18</f>
        <v>0</v>
      </c>
      <c r="DI23" s="18">
        <f>март!DI18+февраль!DI17+январь!DI18</f>
        <v>0</v>
      </c>
      <c r="DJ23" s="18">
        <f>март!DJ18+февраль!DJ17+январь!DJ18</f>
        <v>0</v>
      </c>
      <c r="DK23" s="18">
        <f>март!DK18+февраль!DK17+январь!DK18</f>
        <v>0</v>
      </c>
      <c r="DL23" s="18">
        <f>март!DL18+февраль!DL17+январь!DL18</f>
        <v>0</v>
      </c>
      <c r="DM23" s="18">
        <f>март!DM18+февраль!DM17+январь!DM18</f>
        <v>0</v>
      </c>
      <c r="DN23" s="18">
        <f>март!DN18+февраль!DN17+январь!DN18</f>
        <v>0</v>
      </c>
      <c r="DO23" s="18">
        <f>март!DO18+февраль!DO17+январь!DO18</f>
        <v>0</v>
      </c>
      <c r="DP23" s="18">
        <f>март!DP18+февраль!DP17+январь!DP18</f>
        <v>0</v>
      </c>
      <c r="DQ23" s="18">
        <f>март!DQ18+февраль!DQ17+январь!DQ18</f>
        <v>0</v>
      </c>
      <c r="DR23" s="18">
        <f>март!DR18+февраль!DR17+январь!DR18</f>
        <v>0</v>
      </c>
      <c r="DS23" s="18">
        <f>март!DS18+февраль!DS17+январь!DS18</f>
        <v>0</v>
      </c>
      <c r="DT23" s="18">
        <f>март!DT18+февраль!DT17+январь!DT18</f>
        <v>0</v>
      </c>
      <c r="DU23" s="18">
        <f>март!DU18+февраль!DU17+январь!DU18</f>
        <v>0</v>
      </c>
      <c r="DV23" s="18">
        <f>март!DV18+февраль!DV17+январь!DV18</f>
        <v>0</v>
      </c>
      <c r="DW23" s="18">
        <f>март!DW18+февраль!DW17+январь!DW18</f>
        <v>0</v>
      </c>
      <c r="DX23" s="18">
        <f>март!DX18+февраль!DX17+январь!DX18</f>
        <v>0</v>
      </c>
      <c r="DY23" s="18">
        <f>март!DY18+февраль!DY17+январь!DY18</f>
        <v>0</v>
      </c>
      <c r="DZ23" s="18">
        <f>март!DZ18+февраль!DZ17+январь!DZ18</f>
        <v>0</v>
      </c>
      <c r="EA23" s="18">
        <f>март!EA18+февраль!EA17+январь!EA18</f>
        <v>0</v>
      </c>
      <c r="EB23" s="18">
        <f>март!EB18+февраль!EB17+январь!EB18</f>
        <v>0</v>
      </c>
      <c r="EC23" s="18">
        <f>март!EC18+февраль!EC17+январь!EC18</f>
        <v>0</v>
      </c>
      <c r="ED23" s="18">
        <f>март!ED18+февраль!ED17+январь!ED18</f>
        <v>0</v>
      </c>
      <c r="EE23" s="18">
        <f>март!EE18+февраль!EE17+январь!EE18</f>
        <v>0</v>
      </c>
      <c r="EF23" s="18">
        <f>март!EF18+февраль!EF17+январь!EF18</f>
        <v>0</v>
      </c>
      <c r="EG23" s="18">
        <f>март!EG18+февраль!EG17+январь!EG18</f>
        <v>0</v>
      </c>
      <c r="EH23" s="18">
        <f>март!EH18+февраль!EH17+январь!EH18</f>
        <v>0</v>
      </c>
      <c r="EI23" s="18">
        <f>март!EI18+февраль!EI17+январь!EI18</f>
        <v>0</v>
      </c>
      <c r="EJ23" s="18">
        <f>март!EJ18+февраль!EJ17+январь!EJ18</f>
        <v>0</v>
      </c>
      <c r="EK23" s="18">
        <f>март!EK18+февраль!EK17+январь!EK18</f>
        <v>0</v>
      </c>
      <c r="EL23" s="18">
        <f>март!EL18+февраль!EL17+январь!EL18</f>
        <v>0</v>
      </c>
      <c r="EM23" s="18">
        <f>март!EM18+февраль!EM17+январь!EM18</f>
        <v>0</v>
      </c>
      <c r="EN23" s="18">
        <f>март!EN18+февраль!EN17+январь!EN18</f>
        <v>0</v>
      </c>
      <c r="EO23" s="18">
        <f>март!EO18+февраль!EO17+январь!EO18</f>
        <v>0</v>
      </c>
      <c r="EP23" s="18">
        <f>март!EP18+февраль!EP17+январь!EP18</f>
        <v>0</v>
      </c>
      <c r="EQ23" s="18">
        <f>март!EQ18+февраль!EQ17+январь!EQ18</f>
        <v>0</v>
      </c>
      <c r="ER23" s="18">
        <f>март!ER18+февраль!ER17+январь!ER18</f>
        <v>0</v>
      </c>
      <c r="ES23" s="18">
        <f>март!ES18+февраль!ES17+январь!ES18</f>
        <v>0</v>
      </c>
      <c r="ET23" s="18">
        <f>март!ET18+февраль!ET17+январь!ET18</f>
        <v>0</v>
      </c>
      <c r="EU23" s="18">
        <f>март!EU18+февраль!EU17+январь!EU18</f>
        <v>0</v>
      </c>
      <c r="EV23" s="18">
        <f>март!EV18+февраль!EV17+январь!EV18</f>
        <v>0</v>
      </c>
      <c r="EW23" s="18">
        <f>март!EW18+февраль!EW17+январь!EW18</f>
        <v>0</v>
      </c>
      <c r="EX23" s="18">
        <f>март!EX18+февраль!EX17+январь!EX18</f>
        <v>0</v>
      </c>
      <c r="EY23" s="18">
        <f>март!EY18+февраль!EY17+январь!EY18</f>
        <v>0</v>
      </c>
      <c r="EZ23" s="18">
        <f>март!EZ18+февраль!EZ17+январь!EZ18</f>
        <v>0</v>
      </c>
      <c r="FA23" s="18">
        <f>март!FA18+февраль!FA17+январь!FA18</f>
        <v>0</v>
      </c>
      <c r="FB23" s="18">
        <f>март!FB18+февраль!FB17+январь!FB18</f>
        <v>0</v>
      </c>
      <c r="FC23" s="18">
        <f>март!FC18+февраль!FC17+январь!FC18</f>
        <v>0</v>
      </c>
      <c r="FD23" s="18">
        <f>март!FD18+февраль!FD17+январь!FD18</f>
        <v>0</v>
      </c>
      <c r="FE23" s="18">
        <f>март!FE18+февраль!FE17+январь!FE18</f>
        <v>0</v>
      </c>
      <c r="FF23" s="18">
        <f>март!FF18+февраль!FF17+январь!FF18</f>
        <v>0</v>
      </c>
      <c r="FG23" s="18">
        <f>март!FG18+февраль!FG17+январь!FG18</f>
        <v>0</v>
      </c>
      <c r="FH23" s="18">
        <f>март!FH18+февраль!FH17+январь!FH18</f>
        <v>0</v>
      </c>
      <c r="FI23" s="18">
        <f>март!FI18+февраль!FI17+январь!FI18</f>
        <v>0</v>
      </c>
      <c r="FJ23" s="18">
        <f>март!FJ18+февраль!FJ17+январь!FJ18</f>
        <v>0</v>
      </c>
      <c r="FK23" s="18">
        <f>март!FK18+февраль!FK17+январь!FK18</f>
        <v>0</v>
      </c>
      <c r="FL23" s="18">
        <f>март!FL18+февраль!FL17+январь!FL18</f>
        <v>0</v>
      </c>
      <c r="FM23" s="18">
        <f>март!FM18+февраль!FM17+январь!FM18</f>
        <v>0</v>
      </c>
      <c r="FN23" s="18">
        <f>март!FN18+февраль!FN17+январь!FN18</f>
        <v>0</v>
      </c>
      <c r="FO23" s="18">
        <f>март!FO18+февраль!FO17+январь!FO18</f>
        <v>0</v>
      </c>
      <c r="FP23" s="18">
        <f>март!FP18+февраль!FP17+январь!FP18</f>
        <v>0</v>
      </c>
      <c r="FQ23" s="18">
        <f>март!FQ18+февраль!FQ17+январь!FQ18</f>
        <v>0</v>
      </c>
      <c r="FR23" s="18">
        <f>март!FR18+февраль!FR17+январь!FR18</f>
        <v>0</v>
      </c>
      <c r="FS23" s="18">
        <f>март!FS18+февраль!FS17+январь!FS18</f>
        <v>0</v>
      </c>
      <c r="FT23" s="18">
        <f>март!FT18+февраль!FT17+январь!FT18</f>
        <v>0</v>
      </c>
      <c r="FU23" s="18">
        <f>март!FU18+февраль!FU17+январь!FU18</f>
        <v>0</v>
      </c>
      <c r="FV23" s="18">
        <f>март!FV18+февраль!FV17+январь!FV18</f>
        <v>0</v>
      </c>
      <c r="FW23" s="18">
        <f>март!FW18+февраль!FW17+январь!FW18</f>
        <v>0</v>
      </c>
      <c r="FX23" s="18">
        <f>март!FX18+февраль!FX17+январь!FX18</f>
        <v>0</v>
      </c>
      <c r="FY23" s="18">
        <f>март!FY18+февраль!FY17+январь!FY18</f>
        <v>0</v>
      </c>
      <c r="FZ23" s="18">
        <f>март!FZ18+февраль!FZ17+январь!FZ18</f>
        <v>0</v>
      </c>
      <c r="GA23" s="18">
        <f>март!GA18+февраль!GA17+январь!GA18</f>
        <v>0</v>
      </c>
      <c r="GB23" s="18">
        <f>март!GB18+февраль!GB17+январь!GB18</f>
        <v>0</v>
      </c>
      <c r="GC23" s="18">
        <f>март!GC18+февраль!GC17+январь!GC18</f>
        <v>0</v>
      </c>
      <c r="GD23" s="18">
        <f>март!GD18+февраль!GD17+январь!GD18</f>
        <v>0</v>
      </c>
      <c r="GE23" s="18">
        <f>март!GE18+февраль!GE17+январь!GE18</f>
        <v>0</v>
      </c>
      <c r="GF23" s="18">
        <f>март!GF18+февраль!GF17+январь!GF18</f>
        <v>0</v>
      </c>
      <c r="GG23" s="18">
        <f>март!GG18+февраль!GG17+январь!GG18</f>
        <v>0</v>
      </c>
      <c r="GH23" s="18">
        <f>март!GH18+февраль!GH17+январь!GH18</f>
        <v>0</v>
      </c>
      <c r="GI23" s="18">
        <f>март!GI18+февраль!GI17+январь!GI18</f>
        <v>0</v>
      </c>
      <c r="GJ23" s="18">
        <f>март!GJ18+февраль!GJ17+январь!GJ18</f>
        <v>0</v>
      </c>
      <c r="GK23" s="18">
        <f>март!GK18+февраль!GK17+январь!GK18</f>
        <v>0</v>
      </c>
      <c r="GL23" s="18">
        <f>март!GL18+февраль!GL17+январь!GL18</f>
        <v>0</v>
      </c>
      <c r="GM23" s="18">
        <f>март!GM18+февраль!GM17+январь!GM18</f>
        <v>0</v>
      </c>
      <c r="GN23" s="18">
        <f>март!GN18+февраль!GN17+январь!GN18</f>
        <v>0</v>
      </c>
      <c r="GO23" s="18">
        <f>март!GO18+февраль!GO17+январь!GO18</f>
        <v>0</v>
      </c>
      <c r="GP23" s="18">
        <f>март!GP18+февраль!GP17+январь!GP18</f>
        <v>0</v>
      </c>
      <c r="GQ23" s="18">
        <f>март!GQ18+февраль!GQ17+январь!GQ18</f>
        <v>0</v>
      </c>
      <c r="GR23" s="18">
        <f>март!GR18+февраль!GR17+январь!GR18</f>
        <v>0</v>
      </c>
      <c r="GS23" s="18">
        <f>март!GS18+февраль!GS17+январь!GS18</f>
        <v>0</v>
      </c>
      <c r="GT23" s="18">
        <f>март!GT18+февраль!GT17+январь!GT18</f>
        <v>0</v>
      </c>
      <c r="GU23" s="18">
        <f>март!GU18+февраль!GU17+январь!GU18</f>
        <v>0</v>
      </c>
      <c r="GV23" s="18">
        <f>март!GV18+февраль!GV17+январь!GV18</f>
        <v>0</v>
      </c>
      <c r="GW23" s="18">
        <f>март!GW18+февраль!GW17+январь!GW18</f>
        <v>0</v>
      </c>
      <c r="GX23" s="18">
        <f>март!GX18+февраль!GX17+январь!GX18</f>
        <v>0</v>
      </c>
      <c r="GY23" s="18">
        <f>март!GY18+февраль!GY17+январь!GY18</f>
        <v>0</v>
      </c>
      <c r="GZ23" s="18">
        <f>март!GZ18+февраль!GZ17+январь!GZ18</f>
        <v>0</v>
      </c>
      <c r="HA23" s="18">
        <f>март!HA18+февраль!HA17+январь!HA18</f>
        <v>0</v>
      </c>
      <c r="HB23" s="18">
        <f>март!HB18+февраль!HB17+январь!HB18</f>
        <v>0</v>
      </c>
      <c r="HC23" s="18">
        <f>март!HC18+февраль!HC17+январь!HC18</f>
        <v>0</v>
      </c>
      <c r="HD23" s="18">
        <f>март!HD18+февраль!HD17+январь!HD18</f>
        <v>0</v>
      </c>
      <c r="HE23" s="18">
        <f>март!HE18+февраль!HE17+январь!HE18</f>
        <v>0</v>
      </c>
      <c r="HF23" s="18">
        <f>март!HF18+февраль!HF17+январь!HF18</f>
        <v>0</v>
      </c>
      <c r="HG23" s="18">
        <f>март!HG18+февраль!HG17+январь!HG18</f>
        <v>0</v>
      </c>
      <c r="HH23" s="18">
        <f>март!HH18+февраль!HH17+январь!HH18</f>
        <v>0</v>
      </c>
      <c r="HI23" s="18">
        <f>март!HI18+февраль!HI17+январь!HI18</f>
        <v>0</v>
      </c>
      <c r="HJ23" s="18">
        <f>март!HJ18+февраль!HJ17+январь!HJ18</f>
        <v>0</v>
      </c>
      <c r="HK23" s="18">
        <f>март!HK18+февраль!HK17+январь!HK18</f>
        <v>0</v>
      </c>
      <c r="HL23" s="18">
        <f>март!HL18+февраль!HL17+январь!HL18</f>
        <v>0</v>
      </c>
      <c r="HM23" s="18">
        <f>март!HM18+февраль!HM17+январь!HM18</f>
        <v>0</v>
      </c>
      <c r="HN23" s="18">
        <f>март!HN18+февраль!HN17+январь!HN18</f>
        <v>0</v>
      </c>
      <c r="HO23" s="18">
        <f>март!HO18+февраль!HO17+январь!HO18</f>
        <v>0</v>
      </c>
      <c r="HP23" s="18">
        <f>март!HP18+февраль!HP17+январь!HP18</f>
        <v>0</v>
      </c>
      <c r="HQ23" s="18">
        <f>март!HQ18+февраль!HQ17+январь!HQ18</f>
        <v>0</v>
      </c>
      <c r="HR23" s="18">
        <f>март!HR18+февраль!HR17+январь!HR18</f>
        <v>0</v>
      </c>
      <c r="HS23" s="18">
        <f>март!HS18+февраль!HS17+январь!HS18</f>
        <v>0</v>
      </c>
      <c r="HT23" s="18">
        <f>март!HT18+февраль!HT17+январь!HT18</f>
        <v>0</v>
      </c>
      <c r="HU23" s="18">
        <f>март!HU18+февраль!HU17+январь!HU18</f>
        <v>0</v>
      </c>
      <c r="HV23" s="18">
        <f>март!HV18+февраль!HV17+январь!HV18</f>
        <v>0</v>
      </c>
      <c r="HW23" s="18">
        <f>март!HW18+февраль!HW17+январь!HW18</f>
        <v>0</v>
      </c>
      <c r="HX23" s="18">
        <f>март!HX18+февраль!HX17+январь!HX18</f>
        <v>0</v>
      </c>
      <c r="HY23" s="18">
        <f>март!HY18+февраль!HY17+январь!HY18</f>
        <v>0</v>
      </c>
      <c r="HZ23" s="18">
        <f>март!HZ18+февраль!HZ17+январь!HZ18</f>
        <v>0</v>
      </c>
      <c r="IA23" s="18">
        <f>март!IA18+февраль!IA17+январь!IA18</f>
        <v>0</v>
      </c>
      <c r="IB23" s="18">
        <f>март!IB18+февраль!IB17+январь!IB18</f>
        <v>0</v>
      </c>
      <c r="IC23" s="18">
        <f>март!IC18+февраль!IC17+январь!IC18</f>
        <v>0</v>
      </c>
      <c r="ID23" s="18">
        <f>март!ID18+февраль!ID17+январь!ID18</f>
        <v>0</v>
      </c>
      <c r="IE23" s="18">
        <f>март!IE18+февраль!IE17+январь!IE18</f>
        <v>0</v>
      </c>
      <c r="IF23" s="18">
        <f>март!IF18+февраль!IF17+январь!IF18</f>
        <v>0</v>
      </c>
    </row>
    <row r="24" spans="1:240" ht="13.5" customHeight="1">
      <c r="A24" s="15"/>
      <c r="B24" s="44"/>
      <c r="C24" s="16" t="s">
        <v>17</v>
      </c>
      <c r="D24" s="23">
        <f t="shared" si="2"/>
        <v>0</v>
      </c>
      <c r="E24" s="17">
        <f t="shared" ref="E24:E31" si="3">SUM(G24:IF24)</f>
        <v>0</v>
      </c>
      <c r="F24" s="17"/>
      <c r="G24" s="18">
        <f>март!G19+февраль!G18+январь!G19</f>
        <v>0</v>
      </c>
      <c r="H24" s="18">
        <f>март!H19+февраль!H18+январь!H19</f>
        <v>0</v>
      </c>
      <c r="I24" s="18">
        <f>март!I19+февраль!I18+январь!I19</f>
        <v>0</v>
      </c>
      <c r="J24" s="18">
        <f>март!J19+февраль!J18+январь!J19</f>
        <v>0</v>
      </c>
      <c r="K24" s="18">
        <f>март!K19+февраль!K18+январь!K19</f>
        <v>0</v>
      </c>
      <c r="L24" s="18">
        <f>март!L19+февраль!L18+январь!L19</f>
        <v>0</v>
      </c>
      <c r="M24" s="18">
        <f>март!M19+февраль!M18+январь!M19</f>
        <v>0</v>
      </c>
      <c r="N24" s="18">
        <f>март!N19+февраль!N18+январь!N19</f>
        <v>0</v>
      </c>
      <c r="O24" s="18">
        <f>март!O19+февраль!O18+январь!O19</f>
        <v>0</v>
      </c>
      <c r="P24" s="18">
        <f>март!P19+февраль!P18+январь!P19</f>
        <v>0</v>
      </c>
      <c r="Q24" s="18">
        <f>март!Q19+февраль!Q18+январь!Q19</f>
        <v>0</v>
      </c>
      <c r="R24" s="18">
        <f>март!R19+февраль!R18+январь!R19</f>
        <v>0</v>
      </c>
      <c r="S24" s="18">
        <f>март!S19+февраль!S18+январь!S19</f>
        <v>0</v>
      </c>
      <c r="T24" s="18">
        <f>март!T19+февраль!T18+январь!T19</f>
        <v>0</v>
      </c>
      <c r="U24" s="18">
        <f>март!U19+февраль!U18+январь!U19</f>
        <v>0</v>
      </c>
      <c r="V24" s="18">
        <f>март!V19+февраль!V18+январь!V19</f>
        <v>0</v>
      </c>
      <c r="W24" s="18">
        <f>март!W19+февраль!W18+январь!W19</f>
        <v>0</v>
      </c>
      <c r="X24" s="18">
        <f>март!X19+февраль!X18+январь!X19</f>
        <v>0</v>
      </c>
      <c r="Y24" s="18">
        <f>март!Y19+февраль!Y18+январь!Y19</f>
        <v>0</v>
      </c>
      <c r="Z24" s="18">
        <f>март!Z19+февраль!Z18+январь!Z19</f>
        <v>0</v>
      </c>
      <c r="AA24" s="18">
        <f>март!AA19+февраль!AA18+январь!AA19</f>
        <v>0</v>
      </c>
      <c r="AB24" s="18">
        <f>март!AB19+февраль!AB18+январь!AB19</f>
        <v>0</v>
      </c>
      <c r="AC24" s="18">
        <f>март!AC19+февраль!AC18+январь!AC19</f>
        <v>0</v>
      </c>
      <c r="AD24" s="18">
        <f>март!AD19+февраль!AD18+январь!AD19</f>
        <v>0</v>
      </c>
      <c r="AE24" s="18">
        <f>март!AE19+февраль!AE18+январь!AE19</f>
        <v>0</v>
      </c>
      <c r="AF24" s="18">
        <f>март!AF19+февраль!AF18+январь!AF19</f>
        <v>0</v>
      </c>
      <c r="AG24" s="18">
        <f>март!AG19+февраль!AG18+январь!AG19</f>
        <v>0</v>
      </c>
      <c r="AH24" s="18">
        <f>март!AH19+февраль!AH18+январь!AH19</f>
        <v>0</v>
      </c>
      <c r="AI24" s="18">
        <f>март!AI19+февраль!AI18+январь!AI19</f>
        <v>0</v>
      </c>
      <c r="AJ24" s="18">
        <f>март!AJ19+февраль!AJ18+январь!AJ19</f>
        <v>0</v>
      </c>
      <c r="AK24" s="18">
        <f>март!AK19+февраль!AK18+январь!AK19</f>
        <v>0</v>
      </c>
      <c r="AL24" s="18">
        <f>март!AL19+февраль!AL18+январь!AL19</f>
        <v>0</v>
      </c>
      <c r="AM24" s="18">
        <f>март!AM19+февраль!AM18+январь!AM19</f>
        <v>0</v>
      </c>
      <c r="AN24" s="18">
        <f>март!AN19+февраль!AN18+январь!AN19</f>
        <v>0</v>
      </c>
      <c r="AO24" s="18">
        <f>март!AO19+февраль!AO18+январь!AO19</f>
        <v>0</v>
      </c>
      <c r="AP24" s="18">
        <f>март!AP19+февраль!AP18+январь!AP19</f>
        <v>0</v>
      </c>
      <c r="AQ24" s="18">
        <f>март!AQ19+февраль!AQ18+январь!AQ19</f>
        <v>0</v>
      </c>
      <c r="AR24" s="18">
        <f>март!AR19+февраль!AR18+январь!AR19</f>
        <v>0</v>
      </c>
      <c r="AS24" s="18">
        <f>март!AS19+февраль!AS18+январь!AS19</f>
        <v>0</v>
      </c>
      <c r="AT24" s="18">
        <f>март!AT19+февраль!AT18+январь!AT19</f>
        <v>0</v>
      </c>
      <c r="AU24" s="18">
        <f>март!AU19+февраль!AU18+январь!AU19</f>
        <v>0</v>
      </c>
      <c r="AV24" s="18">
        <f>март!AV19+февраль!AV18+январь!AV19</f>
        <v>0</v>
      </c>
      <c r="AW24" s="18">
        <f>март!AW19+февраль!AW18+январь!AW19</f>
        <v>0</v>
      </c>
      <c r="AX24" s="18">
        <f>март!AX19+февраль!AX18+январь!AX19</f>
        <v>0</v>
      </c>
      <c r="AY24" s="18">
        <f>март!AY19+февраль!AY18+январь!AY19</f>
        <v>0</v>
      </c>
      <c r="AZ24" s="18">
        <f>март!AZ19+февраль!AZ18+январь!AZ19</f>
        <v>0</v>
      </c>
      <c r="BA24" s="18">
        <f>март!BA19+февраль!BA18+январь!BA19</f>
        <v>0</v>
      </c>
      <c r="BB24" s="18">
        <f>март!BB19+февраль!BB18+январь!BB19</f>
        <v>0</v>
      </c>
      <c r="BC24" s="18">
        <f>март!BC19+февраль!BC18+январь!BC19</f>
        <v>0</v>
      </c>
      <c r="BD24" s="18">
        <f>март!BD19+февраль!BD18+январь!BD19</f>
        <v>0</v>
      </c>
      <c r="BE24" s="18">
        <f>март!BE19+февраль!BE18+январь!BE19</f>
        <v>0</v>
      </c>
      <c r="BF24" s="18">
        <f>март!BF19+февраль!BF18+январь!BF19</f>
        <v>0</v>
      </c>
      <c r="BG24" s="18">
        <f>март!BG19+февраль!BG18+январь!BG19</f>
        <v>0</v>
      </c>
      <c r="BH24" s="18">
        <f>март!BH19+февраль!BH18+январь!BH19</f>
        <v>0</v>
      </c>
      <c r="BI24" s="18">
        <f>март!BI19+февраль!BI18+январь!BI19</f>
        <v>0</v>
      </c>
      <c r="BJ24" s="18">
        <f>март!BJ19+февраль!BJ18+январь!BJ19</f>
        <v>0</v>
      </c>
      <c r="BK24" s="18">
        <f>март!BK19+февраль!BK18+январь!BK19</f>
        <v>0</v>
      </c>
      <c r="BL24" s="18">
        <f>март!BL19+февраль!BL18+январь!BL19</f>
        <v>0</v>
      </c>
      <c r="BM24" s="18">
        <f>март!BM19+февраль!BM18+январь!BM19</f>
        <v>0</v>
      </c>
      <c r="BN24" s="18">
        <f>март!BN19+февраль!BN18+январь!BN19</f>
        <v>0</v>
      </c>
      <c r="BO24" s="18">
        <f>март!BO19+февраль!BO18+январь!BO19</f>
        <v>0</v>
      </c>
      <c r="BP24" s="18">
        <f>март!BP19+февраль!BP18+январь!BP19</f>
        <v>0</v>
      </c>
      <c r="BQ24" s="18">
        <f>март!BQ19+февраль!BQ18+январь!BQ19</f>
        <v>0</v>
      </c>
      <c r="BR24" s="18">
        <f>март!BR19+февраль!BR18+январь!BR19</f>
        <v>0</v>
      </c>
      <c r="BS24" s="18">
        <f>март!BS19+февраль!BS18+январь!BS19</f>
        <v>0</v>
      </c>
      <c r="BT24" s="18">
        <f>март!BT19+февраль!BT18+январь!BT19</f>
        <v>0</v>
      </c>
      <c r="BU24" s="18">
        <f>март!BU19+февраль!BU18+январь!BU19</f>
        <v>0</v>
      </c>
      <c r="BV24" s="18">
        <f>март!BV19+февраль!BV18+январь!BV19</f>
        <v>0</v>
      </c>
      <c r="BW24" s="18">
        <f>март!BW19+февраль!BW18+январь!BW19</f>
        <v>0</v>
      </c>
      <c r="BX24" s="18">
        <f>март!BX19+февраль!BX18+январь!BX19</f>
        <v>0</v>
      </c>
      <c r="BY24" s="18">
        <f>март!BY19+февраль!BY18+январь!BY19</f>
        <v>0</v>
      </c>
      <c r="BZ24" s="18">
        <f>март!BZ19+февраль!BZ18+январь!BZ19</f>
        <v>0</v>
      </c>
      <c r="CA24" s="18">
        <f>март!CA19+февраль!CA18+январь!CA19</f>
        <v>0</v>
      </c>
      <c r="CB24" s="18">
        <f>март!CB19+февраль!CB18+январь!CB19</f>
        <v>0</v>
      </c>
      <c r="CC24" s="18">
        <f>март!CC19+февраль!CC18+январь!CC19</f>
        <v>0</v>
      </c>
      <c r="CD24" s="18">
        <f>март!CD19+февраль!CD18+январь!CD19</f>
        <v>0</v>
      </c>
      <c r="CE24" s="18">
        <f>март!CE19+февраль!CE18+январь!CE19</f>
        <v>0</v>
      </c>
      <c r="CF24" s="18">
        <f>март!CF19+февраль!CF18+январь!CF19</f>
        <v>0</v>
      </c>
      <c r="CG24" s="18">
        <f>март!CG19+февраль!CG18+январь!CG19</f>
        <v>0</v>
      </c>
      <c r="CH24" s="18">
        <f>март!CH19+февраль!CH18+январь!CH19</f>
        <v>0</v>
      </c>
      <c r="CI24" s="18">
        <f>март!CI19+февраль!CI18+январь!CI19</f>
        <v>0</v>
      </c>
      <c r="CJ24" s="18">
        <f>март!CJ19+февраль!CJ18+январь!CJ19</f>
        <v>0</v>
      </c>
      <c r="CK24" s="18">
        <f>март!CK19+февраль!CK18+январь!CK19</f>
        <v>0</v>
      </c>
      <c r="CL24" s="18">
        <f>март!CL19+февраль!CL18+январь!CL19</f>
        <v>0</v>
      </c>
      <c r="CM24" s="18">
        <f>март!CM19+февраль!CM18+январь!CM19</f>
        <v>0</v>
      </c>
      <c r="CN24" s="18">
        <f>март!CN19+февраль!CN18+январь!CN19</f>
        <v>0</v>
      </c>
      <c r="CO24" s="18">
        <f>март!CO19+февраль!CO18+январь!CO19</f>
        <v>0</v>
      </c>
      <c r="CP24" s="18">
        <f>март!CP19+февраль!CP18+январь!CP19</f>
        <v>0</v>
      </c>
      <c r="CQ24" s="18">
        <f>март!CQ19+февраль!CQ18+январь!CQ19</f>
        <v>0</v>
      </c>
      <c r="CR24" s="18">
        <f>март!CR19+февраль!CR18+январь!CR19</f>
        <v>0</v>
      </c>
      <c r="CS24" s="18">
        <f>март!CS19+февраль!CS18+январь!CS19</f>
        <v>0</v>
      </c>
      <c r="CT24" s="18">
        <f>март!CT19+февраль!CT18+январь!CT19</f>
        <v>0</v>
      </c>
      <c r="CU24" s="18">
        <f>март!CU19+февраль!CU18+январь!CU19</f>
        <v>0</v>
      </c>
      <c r="CV24" s="18">
        <f>март!CV19+февраль!CV18+январь!CV19</f>
        <v>0</v>
      </c>
      <c r="CW24" s="18">
        <f>март!CW19+февраль!CW18+январь!CW19</f>
        <v>0</v>
      </c>
      <c r="CX24" s="18">
        <f>март!CX19+февраль!CX18+январь!CX19</f>
        <v>0</v>
      </c>
      <c r="CY24" s="18">
        <f>март!CY19+февраль!CY18+январь!CY19</f>
        <v>0</v>
      </c>
      <c r="CZ24" s="18">
        <f>март!CZ19+февраль!CZ18+январь!CZ19</f>
        <v>0</v>
      </c>
      <c r="DA24" s="18">
        <f>март!DA19+февраль!DA18+январь!DA19</f>
        <v>0</v>
      </c>
      <c r="DB24" s="18">
        <f>март!DB19+февраль!DB18+январь!DB19</f>
        <v>0</v>
      </c>
      <c r="DC24" s="18">
        <f>март!DC19+февраль!DC18+январь!DC19</f>
        <v>0</v>
      </c>
      <c r="DD24" s="18">
        <f>март!DD19+февраль!DD18+январь!DD19</f>
        <v>0</v>
      </c>
      <c r="DE24" s="18">
        <f>март!DE19+февраль!DE18+январь!DE19</f>
        <v>0</v>
      </c>
      <c r="DF24" s="18">
        <f>март!DF19+февраль!DF18+январь!DF19</f>
        <v>0</v>
      </c>
      <c r="DG24" s="18">
        <f>март!DG19+февраль!DG18+январь!DG19</f>
        <v>0</v>
      </c>
      <c r="DH24" s="18">
        <f>март!DH19+февраль!DH18+январь!DH19</f>
        <v>0</v>
      </c>
      <c r="DI24" s="18">
        <f>март!DI19+февраль!DI18+январь!DI19</f>
        <v>0</v>
      </c>
      <c r="DJ24" s="18">
        <f>март!DJ19+февраль!DJ18+январь!DJ19</f>
        <v>0</v>
      </c>
      <c r="DK24" s="18">
        <f>март!DK19+февраль!DK18+январь!DK19</f>
        <v>0</v>
      </c>
      <c r="DL24" s="18">
        <f>март!DL19+февраль!DL18+январь!DL19</f>
        <v>0</v>
      </c>
      <c r="DM24" s="18">
        <f>март!DM19+февраль!DM18+январь!DM19</f>
        <v>0</v>
      </c>
      <c r="DN24" s="18">
        <f>март!DN19+февраль!DN18+январь!DN19</f>
        <v>0</v>
      </c>
      <c r="DO24" s="18">
        <f>март!DO19+февраль!DO18+январь!DO19</f>
        <v>0</v>
      </c>
      <c r="DP24" s="18">
        <f>март!DP19+февраль!DP18+январь!DP19</f>
        <v>0</v>
      </c>
      <c r="DQ24" s="18">
        <f>март!DQ19+февраль!DQ18+январь!DQ19</f>
        <v>0</v>
      </c>
      <c r="DR24" s="18">
        <f>март!DR19+февраль!DR18+январь!DR19</f>
        <v>0</v>
      </c>
      <c r="DS24" s="18">
        <f>март!DS19+февраль!DS18+январь!DS19</f>
        <v>0</v>
      </c>
      <c r="DT24" s="18">
        <f>март!DT19+февраль!DT18+январь!DT19</f>
        <v>0</v>
      </c>
      <c r="DU24" s="18">
        <f>март!DU19+февраль!DU18+январь!DU19</f>
        <v>0</v>
      </c>
      <c r="DV24" s="18">
        <f>март!DV19+февраль!DV18+январь!DV19</f>
        <v>0</v>
      </c>
      <c r="DW24" s="18">
        <f>март!DW19+февраль!DW18+январь!DW19</f>
        <v>0</v>
      </c>
      <c r="DX24" s="18">
        <f>март!DX19+февраль!DX18+январь!DX19</f>
        <v>0</v>
      </c>
      <c r="DY24" s="18">
        <f>март!DY19+февраль!DY18+январь!DY19</f>
        <v>0</v>
      </c>
      <c r="DZ24" s="18">
        <f>март!DZ19+февраль!DZ18+январь!DZ19</f>
        <v>0</v>
      </c>
      <c r="EA24" s="18">
        <f>март!EA19+февраль!EA18+январь!EA19</f>
        <v>0</v>
      </c>
      <c r="EB24" s="18">
        <f>март!EB19+февраль!EB18+январь!EB19</f>
        <v>0</v>
      </c>
      <c r="EC24" s="18">
        <f>март!EC19+февраль!EC18+январь!EC19</f>
        <v>0</v>
      </c>
      <c r="ED24" s="18">
        <f>март!ED19+февраль!ED18+январь!ED19</f>
        <v>0</v>
      </c>
      <c r="EE24" s="18">
        <f>март!EE19+февраль!EE18+январь!EE19</f>
        <v>0</v>
      </c>
      <c r="EF24" s="18">
        <f>март!EF19+февраль!EF18+январь!EF19</f>
        <v>0</v>
      </c>
      <c r="EG24" s="18">
        <f>март!EG19+февраль!EG18+январь!EG19</f>
        <v>0</v>
      </c>
      <c r="EH24" s="18">
        <f>март!EH19+февраль!EH18+январь!EH19</f>
        <v>0</v>
      </c>
      <c r="EI24" s="18">
        <f>март!EI19+февраль!EI18+январь!EI19</f>
        <v>0</v>
      </c>
      <c r="EJ24" s="18">
        <f>март!EJ19+февраль!EJ18+январь!EJ19</f>
        <v>0</v>
      </c>
      <c r="EK24" s="18">
        <f>март!EK19+февраль!EK18+январь!EK19</f>
        <v>0</v>
      </c>
      <c r="EL24" s="18">
        <f>март!EL19+февраль!EL18+январь!EL19</f>
        <v>0</v>
      </c>
      <c r="EM24" s="18">
        <f>март!EM19+февраль!EM18+январь!EM19</f>
        <v>0</v>
      </c>
      <c r="EN24" s="18">
        <f>март!EN19+февраль!EN18+январь!EN19</f>
        <v>0</v>
      </c>
      <c r="EO24" s="18">
        <f>март!EO19+февраль!EO18+январь!EO19</f>
        <v>0</v>
      </c>
      <c r="EP24" s="18">
        <f>март!EP19+февраль!EP18+январь!EP19</f>
        <v>0</v>
      </c>
      <c r="EQ24" s="18">
        <f>март!EQ19+февраль!EQ18+январь!EQ19</f>
        <v>0</v>
      </c>
      <c r="ER24" s="18">
        <f>март!ER19+февраль!ER18+январь!ER19</f>
        <v>0</v>
      </c>
      <c r="ES24" s="18">
        <f>март!ES19+февраль!ES18+январь!ES19</f>
        <v>0</v>
      </c>
      <c r="ET24" s="18">
        <f>март!ET19+февраль!ET18+январь!ET19</f>
        <v>0</v>
      </c>
      <c r="EU24" s="18">
        <f>март!EU19+февраль!EU18+январь!EU19</f>
        <v>0</v>
      </c>
      <c r="EV24" s="18">
        <f>март!EV19+февраль!EV18+январь!EV19</f>
        <v>0</v>
      </c>
      <c r="EW24" s="18">
        <f>март!EW19+февраль!EW18+январь!EW19</f>
        <v>0</v>
      </c>
      <c r="EX24" s="18">
        <f>март!EX19+февраль!EX18+январь!EX19</f>
        <v>0</v>
      </c>
      <c r="EY24" s="18">
        <f>март!EY19+февраль!EY18+январь!EY19</f>
        <v>0</v>
      </c>
      <c r="EZ24" s="18">
        <f>март!EZ19+февраль!EZ18+январь!EZ19</f>
        <v>0</v>
      </c>
      <c r="FA24" s="18">
        <f>март!FA19+февраль!FA18+январь!FA19</f>
        <v>0</v>
      </c>
      <c r="FB24" s="18">
        <f>март!FB19+февраль!FB18+январь!FB19</f>
        <v>0</v>
      </c>
      <c r="FC24" s="18">
        <f>март!FC19+февраль!FC18+январь!FC19</f>
        <v>0</v>
      </c>
      <c r="FD24" s="18">
        <f>март!FD19+февраль!FD18+январь!FD19</f>
        <v>0</v>
      </c>
      <c r="FE24" s="18">
        <f>март!FE19+февраль!FE18+январь!FE19</f>
        <v>0</v>
      </c>
      <c r="FF24" s="18">
        <f>март!FF19+февраль!FF18+январь!FF19</f>
        <v>0</v>
      </c>
      <c r="FG24" s="18">
        <f>март!FG19+февраль!FG18+январь!FG19</f>
        <v>0</v>
      </c>
      <c r="FH24" s="18">
        <f>март!FH19+февраль!FH18+январь!FH19</f>
        <v>0</v>
      </c>
      <c r="FI24" s="18">
        <f>март!FI19+февраль!FI18+январь!FI19</f>
        <v>0</v>
      </c>
      <c r="FJ24" s="18">
        <f>март!FJ19+февраль!FJ18+январь!FJ19</f>
        <v>0</v>
      </c>
      <c r="FK24" s="18">
        <f>март!FK19+февраль!FK18+январь!FK19</f>
        <v>0</v>
      </c>
      <c r="FL24" s="18">
        <f>март!FL19+февраль!FL18+январь!FL19</f>
        <v>0</v>
      </c>
      <c r="FM24" s="18">
        <f>март!FM19+февраль!FM18+январь!FM19</f>
        <v>0</v>
      </c>
      <c r="FN24" s="18">
        <f>март!FN19+февраль!FN18+январь!FN19</f>
        <v>0</v>
      </c>
      <c r="FO24" s="18">
        <f>март!FO19+февраль!FO18+январь!FO19</f>
        <v>0</v>
      </c>
      <c r="FP24" s="18">
        <f>март!FP19+февраль!FP18+январь!FP19</f>
        <v>0</v>
      </c>
      <c r="FQ24" s="18">
        <f>март!FQ19+февраль!FQ18+январь!FQ19</f>
        <v>0</v>
      </c>
      <c r="FR24" s="18">
        <f>март!FR19+февраль!FR18+январь!FR19</f>
        <v>0</v>
      </c>
      <c r="FS24" s="18">
        <f>март!FS19+февраль!FS18+январь!FS19</f>
        <v>0</v>
      </c>
      <c r="FT24" s="18">
        <f>март!FT19+февраль!FT18+январь!FT19</f>
        <v>0</v>
      </c>
      <c r="FU24" s="18">
        <f>март!FU19+февраль!FU18+январь!FU19</f>
        <v>0</v>
      </c>
      <c r="FV24" s="18">
        <f>март!FV19+февраль!FV18+январь!FV19</f>
        <v>0</v>
      </c>
      <c r="FW24" s="18">
        <f>март!FW19+февраль!FW18+январь!FW19</f>
        <v>0</v>
      </c>
      <c r="FX24" s="18">
        <f>март!FX19+февраль!FX18+январь!FX19</f>
        <v>0</v>
      </c>
      <c r="FY24" s="18">
        <f>март!FY19+февраль!FY18+январь!FY19</f>
        <v>0</v>
      </c>
      <c r="FZ24" s="18">
        <f>март!FZ19+февраль!FZ18+январь!FZ19</f>
        <v>0</v>
      </c>
      <c r="GA24" s="18">
        <f>март!GA19+февраль!GA18+январь!GA19</f>
        <v>0</v>
      </c>
      <c r="GB24" s="18">
        <f>март!GB19+февраль!GB18+январь!GB19</f>
        <v>0</v>
      </c>
      <c r="GC24" s="18">
        <f>март!GC19+февраль!GC18+январь!GC19</f>
        <v>0</v>
      </c>
      <c r="GD24" s="18">
        <f>март!GD19+февраль!GD18+январь!GD19</f>
        <v>0</v>
      </c>
      <c r="GE24" s="18">
        <f>март!GE19+февраль!GE18+январь!GE19</f>
        <v>0</v>
      </c>
      <c r="GF24" s="18">
        <f>март!GF19+февраль!GF18+январь!GF19</f>
        <v>0</v>
      </c>
      <c r="GG24" s="18">
        <f>март!GG19+февраль!GG18+январь!GG19</f>
        <v>0</v>
      </c>
      <c r="GH24" s="18">
        <f>март!GH19+февраль!GH18+январь!GH19</f>
        <v>0</v>
      </c>
      <c r="GI24" s="18">
        <f>март!GI19+февраль!GI18+январь!GI19</f>
        <v>0</v>
      </c>
      <c r="GJ24" s="18">
        <f>март!GJ19+февраль!GJ18+январь!GJ19</f>
        <v>0</v>
      </c>
      <c r="GK24" s="18">
        <f>март!GK19+февраль!GK18+январь!GK19</f>
        <v>0</v>
      </c>
      <c r="GL24" s="18">
        <f>март!GL19+февраль!GL18+январь!GL19</f>
        <v>0</v>
      </c>
      <c r="GM24" s="18">
        <f>март!GM19+февраль!GM18+январь!GM19</f>
        <v>0</v>
      </c>
      <c r="GN24" s="18">
        <f>март!GN19+февраль!GN18+январь!GN19</f>
        <v>0</v>
      </c>
      <c r="GO24" s="18">
        <f>март!GO19+февраль!GO18+январь!GO19</f>
        <v>0</v>
      </c>
      <c r="GP24" s="18">
        <f>март!GP19+февраль!GP18+январь!GP19</f>
        <v>0</v>
      </c>
      <c r="GQ24" s="18">
        <f>март!GQ19+февраль!GQ18+январь!GQ19</f>
        <v>0</v>
      </c>
      <c r="GR24" s="18">
        <f>март!GR19+февраль!GR18+январь!GR19</f>
        <v>0</v>
      </c>
      <c r="GS24" s="18">
        <f>март!GS19+февраль!GS18+январь!GS19</f>
        <v>0</v>
      </c>
      <c r="GT24" s="18">
        <f>март!GT19+февраль!GT18+январь!GT19</f>
        <v>0</v>
      </c>
      <c r="GU24" s="18">
        <f>март!GU19+февраль!GU18+январь!GU19</f>
        <v>0</v>
      </c>
      <c r="GV24" s="18">
        <f>март!GV19+февраль!GV18+январь!GV19</f>
        <v>0</v>
      </c>
      <c r="GW24" s="18">
        <f>март!GW19+февраль!GW18+январь!GW19</f>
        <v>0</v>
      </c>
      <c r="GX24" s="18">
        <f>март!GX19+февраль!GX18+январь!GX19</f>
        <v>0</v>
      </c>
      <c r="GY24" s="18">
        <f>март!GY19+февраль!GY18+январь!GY19</f>
        <v>0</v>
      </c>
      <c r="GZ24" s="18">
        <f>март!GZ19+февраль!GZ18+январь!GZ19</f>
        <v>0</v>
      </c>
      <c r="HA24" s="18">
        <f>март!HA19+февраль!HA18+январь!HA19</f>
        <v>0</v>
      </c>
      <c r="HB24" s="18">
        <f>март!HB19+февраль!HB18+январь!HB19</f>
        <v>0</v>
      </c>
      <c r="HC24" s="18">
        <f>март!HC19+февраль!HC18+январь!HC19</f>
        <v>0</v>
      </c>
      <c r="HD24" s="18">
        <f>март!HD19+февраль!HD18+январь!HD19</f>
        <v>0</v>
      </c>
      <c r="HE24" s="18">
        <f>март!HE19+февраль!HE18+январь!HE19</f>
        <v>0</v>
      </c>
      <c r="HF24" s="18">
        <f>март!HF19+февраль!HF18+январь!HF19</f>
        <v>0</v>
      </c>
      <c r="HG24" s="18">
        <f>март!HG19+февраль!HG18+январь!HG19</f>
        <v>0</v>
      </c>
      <c r="HH24" s="18">
        <f>март!HH19+февраль!HH18+январь!HH19</f>
        <v>0</v>
      </c>
      <c r="HI24" s="18">
        <f>март!HI19+февраль!HI18+январь!HI19</f>
        <v>0</v>
      </c>
      <c r="HJ24" s="18">
        <f>март!HJ19+февраль!HJ18+январь!HJ19</f>
        <v>0</v>
      </c>
      <c r="HK24" s="18">
        <f>март!HK19+февраль!HK18+январь!HK19</f>
        <v>0</v>
      </c>
      <c r="HL24" s="18">
        <f>март!HL19+февраль!HL18+январь!HL19</f>
        <v>0</v>
      </c>
      <c r="HM24" s="18">
        <f>март!HM19+февраль!HM18+январь!HM19</f>
        <v>0</v>
      </c>
      <c r="HN24" s="18">
        <f>март!HN19+февраль!HN18+январь!HN19</f>
        <v>0</v>
      </c>
      <c r="HO24" s="18">
        <f>март!HO19+февраль!HO18+январь!HO19</f>
        <v>0</v>
      </c>
      <c r="HP24" s="18">
        <f>март!HP19+февраль!HP18+январь!HP19</f>
        <v>0</v>
      </c>
      <c r="HQ24" s="18">
        <f>март!HQ19+февраль!HQ18+январь!HQ19</f>
        <v>0</v>
      </c>
      <c r="HR24" s="18">
        <f>март!HR19+февраль!HR18+январь!HR19</f>
        <v>0</v>
      </c>
      <c r="HS24" s="18">
        <f>март!HS19+февраль!HS18+январь!HS19</f>
        <v>0</v>
      </c>
      <c r="HT24" s="18">
        <f>март!HT19+февраль!HT18+январь!HT19</f>
        <v>0</v>
      </c>
      <c r="HU24" s="18">
        <f>март!HU19+февраль!HU18+январь!HU19</f>
        <v>0</v>
      </c>
      <c r="HV24" s="18">
        <f>март!HV19+февраль!HV18+январь!HV19</f>
        <v>0</v>
      </c>
      <c r="HW24" s="18">
        <f>март!HW19+февраль!HW18+январь!HW19</f>
        <v>0</v>
      </c>
      <c r="HX24" s="18">
        <f>март!HX19+февраль!HX18+январь!HX19</f>
        <v>0</v>
      </c>
      <c r="HY24" s="18">
        <f>март!HY19+февраль!HY18+январь!HY19</f>
        <v>0</v>
      </c>
      <c r="HZ24" s="18">
        <f>март!HZ19+февраль!HZ18+январь!HZ19</f>
        <v>0</v>
      </c>
      <c r="IA24" s="18">
        <f>март!IA19+февраль!IA18+январь!IA19</f>
        <v>0</v>
      </c>
      <c r="IB24" s="18">
        <f>март!IB19+февраль!IB18+январь!IB19</f>
        <v>0</v>
      </c>
      <c r="IC24" s="18">
        <f>март!IC19+февраль!IC18+январь!IC19</f>
        <v>0</v>
      </c>
      <c r="ID24" s="18">
        <f>март!ID19+февраль!ID18+январь!ID19</f>
        <v>0</v>
      </c>
      <c r="IE24" s="18">
        <f>март!IE19+февраль!IE18+январь!IE19</f>
        <v>0</v>
      </c>
      <c r="IF24" s="18">
        <f>март!IF19+февраль!IF18+январь!IF19</f>
        <v>0</v>
      </c>
    </row>
    <row r="25" spans="1:240" ht="13.5" customHeight="1">
      <c r="A25" s="15" t="s">
        <v>33</v>
      </c>
      <c r="B25" s="45" t="s">
        <v>34</v>
      </c>
      <c r="C25" s="16" t="s">
        <v>35</v>
      </c>
      <c r="D25" s="23">
        <f t="shared" si="2"/>
        <v>0</v>
      </c>
      <c r="E25" s="17">
        <f t="shared" si="3"/>
        <v>0</v>
      </c>
      <c r="F25" s="17"/>
      <c r="G25" s="18">
        <f>март!G20+февраль!G19+январь!G20</f>
        <v>0</v>
      </c>
      <c r="H25" s="18">
        <f>март!H20+февраль!H19+январь!H20</f>
        <v>0</v>
      </c>
      <c r="I25" s="18">
        <f>март!I20+февраль!I19+январь!I20</f>
        <v>0</v>
      </c>
      <c r="J25" s="18">
        <f>март!J20+февраль!J19+январь!J20</f>
        <v>0</v>
      </c>
      <c r="K25" s="18">
        <f>март!K20+февраль!K19+январь!K20</f>
        <v>0</v>
      </c>
      <c r="L25" s="18">
        <f>март!L20+февраль!L19+январь!L20</f>
        <v>0</v>
      </c>
      <c r="M25" s="18">
        <f>март!M20+февраль!M19+январь!M20</f>
        <v>0</v>
      </c>
      <c r="N25" s="18">
        <f>март!N20+февраль!N19+январь!N20</f>
        <v>0</v>
      </c>
      <c r="O25" s="18">
        <f>март!O20+февраль!O19+январь!O20</f>
        <v>0</v>
      </c>
      <c r="P25" s="18">
        <f>март!P20+февраль!P19+январь!P20</f>
        <v>0</v>
      </c>
      <c r="Q25" s="18">
        <f>март!Q20+февраль!Q19+январь!Q20</f>
        <v>0</v>
      </c>
      <c r="R25" s="18">
        <f>март!R20+февраль!R19+январь!R20</f>
        <v>0</v>
      </c>
      <c r="S25" s="18">
        <f>март!S20+февраль!S19+январь!S20</f>
        <v>0</v>
      </c>
      <c r="T25" s="18">
        <f>март!T20+февраль!T19+январь!T20</f>
        <v>0</v>
      </c>
      <c r="U25" s="18">
        <f>март!U20+февраль!U19+январь!U20</f>
        <v>0</v>
      </c>
      <c r="V25" s="18">
        <f>март!V20+февраль!V19+январь!V20</f>
        <v>0</v>
      </c>
      <c r="W25" s="18">
        <f>март!W20+февраль!W19+январь!W20</f>
        <v>0</v>
      </c>
      <c r="X25" s="18">
        <f>март!X20+февраль!X19+январь!X20</f>
        <v>0</v>
      </c>
      <c r="Y25" s="18">
        <f>март!Y20+февраль!Y19+январь!Y20</f>
        <v>0</v>
      </c>
      <c r="Z25" s="18">
        <f>март!Z20+февраль!Z19+январь!Z20</f>
        <v>0</v>
      </c>
      <c r="AA25" s="18">
        <f>март!AA20+февраль!AA19+январь!AA20</f>
        <v>0</v>
      </c>
      <c r="AB25" s="18">
        <f>март!AB20+февраль!AB19+январь!AB20</f>
        <v>0</v>
      </c>
      <c r="AC25" s="18">
        <f>март!AC20+февраль!AC19+январь!AC20</f>
        <v>0</v>
      </c>
      <c r="AD25" s="18">
        <f>март!AD20+февраль!AD19+январь!AD20</f>
        <v>0</v>
      </c>
      <c r="AE25" s="18">
        <f>март!AE20+февраль!AE19+январь!AE20</f>
        <v>0</v>
      </c>
      <c r="AF25" s="18">
        <f>март!AF20+февраль!AF19+январь!AF20</f>
        <v>0</v>
      </c>
      <c r="AG25" s="18">
        <f>март!AG20+февраль!AG19+январь!AG20</f>
        <v>0</v>
      </c>
      <c r="AH25" s="18">
        <f>март!AH20+февраль!AH19+январь!AH20</f>
        <v>0</v>
      </c>
      <c r="AI25" s="18">
        <f>март!AI20+февраль!AI19+январь!AI20</f>
        <v>0</v>
      </c>
      <c r="AJ25" s="18">
        <f>март!AJ20+февраль!AJ19+январь!AJ20</f>
        <v>0</v>
      </c>
      <c r="AK25" s="18">
        <f>март!AK20+февраль!AK19+январь!AK20</f>
        <v>0</v>
      </c>
      <c r="AL25" s="18">
        <f>март!AL20+февраль!AL19+январь!AL20</f>
        <v>0</v>
      </c>
      <c r="AM25" s="18">
        <f>март!AM20+февраль!AM19+январь!AM20</f>
        <v>0</v>
      </c>
      <c r="AN25" s="18">
        <f>март!AN20+февраль!AN19+январь!AN20</f>
        <v>0</v>
      </c>
      <c r="AO25" s="18">
        <f>март!AO20+февраль!AO19+январь!AO20</f>
        <v>0</v>
      </c>
      <c r="AP25" s="18">
        <f>март!AP20+февраль!AP19+январь!AP20</f>
        <v>0</v>
      </c>
      <c r="AQ25" s="18">
        <f>март!AQ20+февраль!AQ19+январь!AQ20</f>
        <v>0</v>
      </c>
      <c r="AR25" s="18">
        <f>март!AR20+февраль!AR19+январь!AR20</f>
        <v>0</v>
      </c>
      <c r="AS25" s="18">
        <f>март!AS20+февраль!AS19+январь!AS20</f>
        <v>0</v>
      </c>
      <c r="AT25" s="18">
        <f>март!AT20+февраль!AT19+январь!AT20</f>
        <v>0</v>
      </c>
      <c r="AU25" s="18">
        <f>март!AU20+февраль!AU19+январь!AU20</f>
        <v>0</v>
      </c>
      <c r="AV25" s="18">
        <f>март!AV20+февраль!AV19+январь!AV20</f>
        <v>0</v>
      </c>
      <c r="AW25" s="18">
        <f>март!AW20+февраль!AW19+январь!AW20</f>
        <v>0</v>
      </c>
      <c r="AX25" s="18">
        <f>март!AX20+февраль!AX19+январь!AX20</f>
        <v>0</v>
      </c>
      <c r="AY25" s="18">
        <f>март!AY20+февраль!AY19+январь!AY20</f>
        <v>0</v>
      </c>
      <c r="AZ25" s="18">
        <f>март!AZ20+февраль!AZ19+январь!AZ20</f>
        <v>0</v>
      </c>
      <c r="BA25" s="18">
        <f>март!BA20+февраль!BA19+январь!BA20</f>
        <v>0</v>
      </c>
      <c r="BB25" s="18">
        <f>март!BB20+февраль!BB19+январь!BB20</f>
        <v>0</v>
      </c>
      <c r="BC25" s="18">
        <f>март!BC20+февраль!BC19+январь!BC20</f>
        <v>0</v>
      </c>
      <c r="BD25" s="18">
        <f>март!BD20+февраль!BD19+январь!BD20</f>
        <v>0</v>
      </c>
      <c r="BE25" s="18">
        <f>март!BE20+февраль!BE19+январь!BE20</f>
        <v>0</v>
      </c>
      <c r="BF25" s="18">
        <f>март!BF20+февраль!BF19+январь!BF20</f>
        <v>0</v>
      </c>
      <c r="BG25" s="18">
        <f>март!BG20+февраль!BG19+январь!BG20</f>
        <v>0</v>
      </c>
      <c r="BH25" s="18">
        <f>март!BH20+февраль!BH19+январь!BH20</f>
        <v>0</v>
      </c>
      <c r="BI25" s="18">
        <f>март!BI20+февраль!BI19+январь!BI20</f>
        <v>0</v>
      </c>
      <c r="BJ25" s="18">
        <f>март!BJ20+февраль!BJ19+январь!BJ20</f>
        <v>0</v>
      </c>
      <c r="BK25" s="18">
        <f>март!BK20+февраль!BK19+январь!BK20</f>
        <v>0</v>
      </c>
      <c r="BL25" s="18">
        <f>март!BL20+февраль!BL19+январь!BL20</f>
        <v>0</v>
      </c>
      <c r="BM25" s="18">
        <f>март!BM20+февраль!BM19+январь!BM20</f>
        <v>0</v>
      </c>
      <c r="BN25" s="18">
        <f>март!BN20+февраль!BN19+январь!BN20</f>
        <v>0</v>
      </c>
      <c r="BO25" s="18">
        <f>март!BO20+февраль!BO19+январь!BO20</f>
        <v>0</v>
      </c>
      <c r="BP25" s="18">
        <f>март!BP20+февраль!BP19+январь!BP20</f>
        <v>0</v>
      </c>
      <c r="BQ25" s="18">
        <f>март!BQ20+февраль!BQ19+январь!BQ20</f>
        <v>0</v>
      </c>
      <c r="BR25" s="18">
        <f>март!BR20+февраль!BR19+январь!BR20</f>
        <v>0</v>
      </c>
      <c r="BS25" s="18">
        <f>март!BS20+февраль!BS19+январь!BS20</f>
        <v>0</v>
      </c>
      <c r="BT25" s="18">
        <f>март!BT20+февраль!BT19+январь!BT20</f>
        <v>0</v>
      </c>
      <c r="BU25" s="18">
        <f>март!BU20+февраль!BU19+январь!BU20</f>
        <v>0</v>
      </c>
      <c r="BV25" s="18">
        <f>март!BV20+февраль!BV19+январь!BV20</f>
        <v>0</v>
      </c>
      <c r="BW25" s="18">
        <f>март!BW20+февраль!BW19+январь!BW20</f>
        <v>0</v>
      </c>
      <c r="BX25" s="18">
        <f>март!BX20+февраль!BX19+январь!BX20</f>
        <v>0</v>
      </c>
      <c r="BY25" s="18">
        <f>март!BY20+февраль!BY19+январь!BY20</f>
        <v>0</v>
      </c>
      <c r="BZ25" s="18">
        <f>март!BZ20+февраль!BZ19+январь!BZ20</f>
        <v>0</v>
      </c>
      <c r="CA25" s="18">
        <f>март!CA20+февраль!CA19+январь!CA20</f>
        <v>0</v>
      </c>
      <c r="CB25" s="18">
        <f>март!CB20+февраль!CB19+январь!CB20</f>
        <v>0</v>
      </c>
      <c r="CC25" s="18">
        <f>март!CC20+февраль!CC19+январь!CC20</f>
        <v>0</v>
      </c>
      <c r="CD25" s="18">
        <f>март!CD20+февраль!CD19+январь!CD20</f>
        <v>0</v>
      </c>
      <c r="CE25" s="18">
        <f>март!CE20+февраль!CE19+январь!CE20</f>
        <v>0</v>
      </c>
      <c r="CF25" s="18">
        <f>март!CF20+февраль!CF19+январь!CF20</f>
        <v>0</v>
      </c>
      <c r="CG25" s="18">
        <f>март!CG20+февраль!CG19+январь!CG20</f>
        <v>0</v>
      </c>
      <c r="CH25" s="18">
        <f>март!CH20+февраль!CH19+январь!CH20</f>
        <v>0</v>
      </c>
      <c r="CI25" s="18">
        <f>март!CI20+февраль!CI19+январь!CI20</f>
        <v>0</v>
      </c>
      <c r="CJ25" s="18">
        <f>март!CJ20+февраль!CJ19+январь!CJ20</f>
        <v>0</v>
      </c>
      <c r="CK25" s="18">
        <f>март!CK20+февраль!CK19+январь!CK20</f>
        <v>0</v>
      </c>
      <c r="CL25" s="18">
        <f>март!CL20+февраль!CL19+январь!CL20</f>
        <v>0</v>
      </c>
      <c r="CM25" s="18">
        <f>март!CM20+февраль!CM19+январь!CM20</f>
        <v>0</v>
      </c>
      <c r="CN25" s="18">
        <f>март!CN20+февраль!CN19+январь!CN20</f>
        <v>0</v>
      </c>
      <c r="CO25" s="18">
        <f>март!CO20+февраль!CO19+январь!CO20</f>
        <v>0</v>
      </c>
      <c r="CP25" s="18">
        <f>март!CP20+февраль!CP19+январь!CP20</f>
        <v>0</v>
      </c>
      <c r="CQ25" s="18">
        <f>март!CQ20+февраль!CQ19+январь!CQ20</f>
        <v>0</v>
      </c>
      <c r="CR25" s="18">
        <f>март!CR20+февраль!CR19+январь!CR20</f>
        <v>0</v>
      </c>
      <c r="CS25" s="18">
        <f>март!CS20+февраль!CS19+январь!CS20</f>
        <v>0</v>
      </c>
      <c r="CT25" s="18">
        <f>март!CT20+февраль!CT19+январь!CT20</f>
        <v>0</v>
      </c>
      <c r="CU25" s="18">
        <f>март!CU20+февраль!CU19+январь!CU20</f>
        <v>0</v>
      </c>
      <c r="CV25" s="18">
        <f>март!CV20+февраль!CV19+январь!CV20</f>
        <v>0</v>
      </c>
      <c r="CW25" s="18">
        <f>март!CW20+февраль!CW19+январь!CW20</f>
        <v>0</v>
      </c>
      <c r="CX25" s="18">
        <f>март!CX20+февраль!CX19+январь!CX20</f>
        <v>0</v>
      </c>
      <c r="CY25" s="18">
        <f>март!CY20+февраль!CY19+январь!CY20</f>
        <v>0</v>
      </c>
      <c r="CZ25" s="18">
        <f>март!CZ20+февраль!CZ19+январь!CZ20</f>
        <v>0</v>
      </c>
      <c r="DA25" s="18">
        <f>март!DA20+февраль!DA19+январь!DA20</f>
        <v>0</v>
      </c>
      <c r="DB25" s="18">
        <f>март!DB20+февраль!DB19+январь!DB20</f>
        <v>0</v>
      </c>
      <c r="DC25" s="18">
        <f>март!DC20+февраль!DC19+январь!DC20</f>
        <v>0</v>
      </c>
      <c r="DD25" s="18">
        <f>март!DD20+февраль!DD19+январь!DD20</f>
        <v>0</v>
      </c>
      <c r="DE25" s="18">
        <f>март!DE20+февраль!DE19+январь!DE20</f>
        <v>0</v>
      </c>
      <c r="DF25" s="18">
        <f>март!DF20+февраль!DF19+январь!DF20</f>
        <v>0</v>
      </c>
      <c r="DG25" s="18">
        <f>март!DG20+февраль!DG19+январь!DG20</f>
        <v>0</v>
      </c>
      <c r="DH25" s="18">
        <f>март!DH20+февраль!DH19+январь!DH20</f>
        <v>0</v>
      </c>
      <c r="DI25" s="18">
        <f>март!DI20+февраль!DI19+январь!DI20</f>
        <v>0</v>
      </c>
      <c r="DJ25" s="18">
        <f>март!DJ20+февраль!DJ19+январь!DJ20</f>
        <v>0</v>
      </c>
      <c r="DK25" s="18">
        <f>март!DK20+февраль!DK19+январь!DK20</f>
        <v>0</v>
      </c>
      <c r="DL25" s="18">
        <f>март!DL20+февраль!DL19+январь!DL20</f>
        <v>0</v>
      </c>
      <c r="DM25" s="18">
        <f>март!DM20+февраль!DM19+январь!DM20</f>
        <v>0</v>
      </c>
      <c r="DN25" s="18">
        <f>март!DN20+февраль!DN19+январь!DN20</f>
        <v>0</v>
      </c>
      <c r="DO25" s="18">
        <f>март!DO20+февраль!DO19+январь!DO20</f>
        <v>0</v>
      </c>
      <c r="DP25" s="18">
        <f>март!DP20+февраль!DP19+январь!DP20</f>
        <v>0</v>
      </c>
      <c r="DQ25" s="18">
        <f>март!DQ20+февраль!DQ19+январь!DQ20</f>
        <v>0</v>
      </c>
      <c r="DR25" s="18">
        <f>март!DR20+февраль!DR19+январь!DR20</f>
        <v>0</v>
      </c>
      <c r="DS25" s="18">
        <f>март!DS20+февраль!DS19+январь!DS20</f>
        <v>0</v>
      </c>
      <c r="DT25" s="18">
        <f>март!DT20+февраль!DT19+январь!DT20</f>
        <v>0</v>
      </c>
      <c r="DU25" s="18">
        <f>март!DU20+февраль!DU19+январь!DU20</f>
        <v>0</v>
      </c>
      <c r="DV25" s="18">
        <f>март!DV20+февраль!DV19+январь!DV20</f>
        <v>0</v>
      </c>
      <c r="DW25" s="18">
        <f>март!DW20+февраль!DW19+январь!DW20</f>
        <v>0</v>
      </c>
      <c r="DX25" s="18">
        <f>март!DX20+февраль!DX19+январь!DX20</f>
        <v>0</v>
      </c>
      <c r="DY25" s="18">
        <f>март!DY20+февраль!DY19+январь!DY20</f>
        <v>0</v>
      </c>
      <c r="DZ25" s="18">
        <f>март!DZ20+февраль!DZ19+январь!DZ20</f>
        <v>0</v>
      </c>
      <c r="EA25" s="18">
        <f>март!EA20+февраль!EA19+январь!EA20</f>
        <v>0</v>
      </c>
      <c r="EB25" s="18">
        <f>март!EB20+февраль!EB19+январь!EB20</f>
        <v>0</v>
      </c>
      <c r="EC25" s="18">
        <f>март!EC20+февраль!EC19+январь!EC20</f>
        <v>0</v>
      </c>
      <c r="ED25" s="18">
        <f>март!ED20+февраль!ED19+январь!ED20</f>
        <v>0</v>
      </c>
      <c r="EE25" s="18">
        <f>март!EE20+февраль!EE19+январь!EE20</f>
        <v>0</v>
      </c>
      <c r="EF25" s="18">
        <f>март!EF20+февраль!EF19+январь!EF20</f>
        <v>0</v>
      </c>
      <c r="EG25" s="18">
        <f>март!EG20+февраль!EG19+январь!EG20</f>
        <v>0</v>
      </c>
      <c r="EH25" s="18">
        <f>март!EH20+февраль!EH19+январь!EH20</f>
        <v>0</v>
      </c>
      <c r="EI25" s="18">
        <f>март!EI20+февраль!EI19+январь!EI20</f>
        <v>0</v>
      </c>
      <c r="EJ25" s="18">
        <f>март!EJ20+февраль!EJ19+январь!EJ20</f>
        <v>0</v>
      </c>
      <c r="EK25" s="18">
        <f>март!EK20+февраль!EK19+январь!EK20</f>
        <v>0</v>
      </c>
      <c r="EL25" s="18">
        <f>март!EL20+февраль!EL19+январь!EL20</f>
        <v>0</v>
      </c>
      <c r="EM25" s="18">
        <f>март!EM20+февраль!EM19+январь!EM20</f>
        <v>0</v>
      </c>
      <c r="EN25" s="18">
        <f>март!EN20+февраль!EN19+январь!EN20</f>
        <v>0</v>
      </c>
      <c r="EO25" s="18">
        <f>март!EO20+февраль!EO19+январь!EO20</f>
        <v>0</v>
      </c>
      <c r="EP25" s="18">
        <f>март!EP20+февраль!EP19+январь!EP20</f>
        <v>0</v>
      </c>
      <c r="EQ25" s="18">
        <f>март!EQ20+февраль!EQ19+январь!EQ20</f>
        <v>0</v>
      </c>
      <c r="ER25" s="18">
        <f>март!ER20+февраль!ER19+январь!ER20</f>
        <v>0</v>
      </c>
      <c r="ES25" s="18">
        <f>март!ES20+февраль!ES19+январь!ES20</f>
        <v>0</v>
      </c>
      <c r="ET25" s="18">
        <f>март!ET20+февраль!ET19+январь!ET20</f>
        <v>0</v>
      </c>
      <c r="EU25" s="18">
        <f>март!EU20+февраль!EU19+январь!EU20</f>
        <v>0</v>
      </c>
      <c r="EV25" s="18">
        <f>март!EV20+февраль!EV19+январь!EV20</f>
        <v>0</v>
      </c>
      <c r="EW25" s="18">
        <f>март!EW20+февраль!EW19+январь!EW20</f>
        <v>0</v>
      </c>
      <c r="EX25" s="18">
        <f>март!EX20+февраль!EX19+январь!EX20</f>
        <v>0</v>
      </c>
      <c r="EY25" s="18">
        <f>март!EY20+февраль!EY19+январь!EY20</f>
        <v>0</v>
      </c>
      <c r="EZ25" s="18">
        <f>март!EZ20+февраль!EZ19+январь!EZ20</f>
        <v>0</v>
      </c>
      <c r="FA25" s="18">
        <f>март!FA20+февраль!FA19+январь!FA20</f>
        <v>0</v>
      </c>
      <c r="FB25" s="18">
        <f>март!FB20+февраль!FB19+январь!FB20</f>
        <v>0</v>
      </c>
      <c r="FC25" s="18">
        <f>март!FC20+февраль!FC19+январь!FC20</f>
        <v>0</v>
      </c>
      <c r="FD25" s="18">
        <f>март!FD20+февраль!FD19+январь!FD20</f>
        <v>0</v>
      </c>
      <c r="FE25" s="18">
        <f>март!FE20+февраль!FE19+январь!FE20</f>
        <v>0</v>
      </c>
      <c r="FF25" s="18">
        <f>март!FF20+февраль!FF19+январь!FF20</f>
        <v>0</v>
      </c>
      <c r="FG25" s="18">
        <f>март!FG20+февраль!FG19+январь!FG20</f>
        <v>0</v>
      </c>
      <c r="FH25" s="18">
        <f>март!FH20+февраль!FH19+январь!FH20</f>
        <v>0</v>
      </c>
      <c r="FI25" s="18">
        <f>март!FI20+февраль!FI19+январь!FI20</f>
        <v>0</v>
      </c>
      <c r="FJ25" s="18">
        <f>март!FJ20+февраль!FJ19+январь!FJ20</f>
        <v>0</v>
      </c>
      <c r="FK25" s="18">
        <f>март!FK20+февраль!FK19+январь!FK20</f>
        <v>0</v>
      </c>
      <c r="FL25" s="18">
        <f>март!FL20+февраль!FL19+январь!FL20</f>
        <v>0</v>
      </c>
      <c r="FM25" s="18">
        <f>март!FM20+февраль!FM19+январь!FM20</f>
        <v>0</v>
      </c>
      <c r="FN25" s="18">
        <f>март!FN20+февраль!FN19+январь!FN20</f>
        <v>0</v>
      </c>
      <c r="FO25" s="18">
        <f>март!FO20+февраль!FO19+январь!FO20</f>
        <v>0</v>
      </c>
      <c r="FP25" s="18">
        <f>март!FP20+февраль!FP19+январь!FP20</f>
        <v>0</v>
      </c>
      <c r="FQ25" s="18">
        <f>март!FQ20+февраль!FQ19+январь!FQ20</f>
        <v>0</v>
      </c>
      <c r="FR25" s="18">
        <f>март!FR20+февраль!FR19+январь!FR20</f>
        <v>0</v>
      </c>
      <c r="FS25" s="18">
        <f>март!FS20+февраль!FS19+январь!FS20</f>
        <v>0</v>
      </c>
      <c r="FT25" s="18">
        <f>март!FT20+февраль!FT19+январь!FT20</f>
        <v>0</v>
      </c>
      <c r="FU25" s="18">
        <f>март!FU20+февраль!FU19+январь!FU20</f>
        <v>0</v>
      </c>
      <c r="FV25" s="18">
        <f>март!FV20+февраль!FV19+январь!FV20</f>
        <v>0</v>
      </c>
      <c r="FW25" s="18">
        <f>март!FW20+февраль!FW19+январь!FW20</f>
        <v>0</v>
      </c>
      <c r="FX25" s="18">
        <f>март!FX20+февраль!FX19+январь!FX20</f>
        <v>0</v>
      </c>
      <c r="FY25" s="18">
        <f>март!FY20+февраль!FY19+январь!FY20</f>
        <v>0</v>
      </c>
      <c r="FZ25" s="18">
        <f>март!FZ20+февраль!FZ19+январь!FZ20</f>
        <v>0</v>
      </c>
      <c r="GA25" s="18">
        <f>март!GA20+февраль!GA19+январь!GA20</f>
        <v>0</v>
      </c>
      <c r="GB25" s="18">
        <f>март!GB20+февраль!GB19+январь!GB20</f>
        <v>0</v>
      </c>
      <c r="GC25" s="18">
        <f>март!GC20+февраль!GC19+январь!GC20</f>
        <v>0</v>
      </c>
      <c r="GD25" s="18">
        <f>март!GD20+февраль!GD19+январь!GD20</f>
        <v>0</v>
      </c>
      <c r="GE25" s="18">
        <f>март!GE20+февраль!GE19+январь!GE20</f>
        <v>0</v>
      </c>
      <c r="GF25" s="18">
        <f>март!GF20+февраль!GF19+январь!GF20</f>
        <v>0</v>
      </c>
      <c r="GG25" s="18">
        <f>март!GG20+февраль!GG19+январь!GG20</f>
        <v>0</v>
      </c>
      <c r="GH25" s="18">
        <f>март!GH20+февраль!GH19+январь!GH20</f>
        <v>0</v>
      </c>
      <c r="GI25" s="18">
        <f>март!GI20+февраль!GI19+январь!GI20</f>
        <v>0</v>
      </c>
      <c r="GJ25" s="18">
        <f>март!GJ20+февраль!GJ19+январь!GJ20</f>
        <v>0</v>
      </c>
      <c r="GK25" s="18">
        <f>март!GK20+февраль!GK19+январь!GK20</f>
        <v>0</v>
      </c>
      <c r="GL25" s="18">
        <f>март!GL20+февраль!GL19+январь!GL20</f>
        <v>0</v>
      </c>
      <c r="GM25" s="18">
        <f>март!GM20+февраль!GM19+январь!GM20</f>
        <v>0</v>
      </c>
      <c r="GN25" s="18">
        <f>март!GN20+февраль!GN19+январь!GN20</f>
        <v>0</v>
      </c>
      <c r="GO25" s="18">
        <f>март!GO20+февраль!GO19+январь!GO20</f>
        <v>0</v>
      </c>
      <c r="GP25" s="18">
        <f>март!GP20+февраль!GP19+январь!GP20</f>
        <v>0</v>
      </c>
      <c r="GQ25" s="18">
        <f>март!GQ20+февраль!GQ19+январь!GQ20</f>
        <v>0</v>
      </c>
      <c r="GR25" s="18">
        <f>март!GR20+февраль!GR19+январь!GR20</f>
        <v>0</v>
      </c>
      <c r="GS25" s="18">
        <f>март!GS20+февраль!GS19+январь!GS20</f>
        <v>0</v>
      </c>
      <c r="GT25" s="18">
        <f>март!GT20+февраль!GT19+январь!GT20</f>
        <v>0</v>
      </c>
      <c r="GU25" s="18">
        <f>март!GU20+февраль!GU19+январь!GU20</f>
        <v>0</v>
      </c>
      <c r="GV25" s="18">
        <f>март!GV20+февраль!GV19+январь!GV20</f>
        <v>0</v>
      </c>
      <c r="GW25" s="18">
        <f>март!GW20+февраль!GW19+январь!GW20</f>
        <v>0</v>
      </c>
      <c r="GX25" s="18">
        <f>март!GX20+февраль!GX19+январь!GX20</f>
        <v>0</v>
      </c>
      <c r="GY25" s="18">
        <f>март!GY20+февраль!GY19+январь!GY20</f>
        <v>0</v>
      </c>
      <c r="GZ25" s="18">
        <f>март!GZ20+февраль!GZ19+январь!GZ20</f>
        <v>0</v>
      </c>
      <c r="HA25" s="18">
        <f>март!HA20+февраль!HA19+январь!HA20</f>
        <v>0</v>
      </c>
      <c r="HB25" s="18">
        <f>март!HB20+февраль!HB19+январь!HB20</f>
        <v>0</v>
      </c>
      <c r="HC25" s="18">
        <f>март!HC20+февраль!HC19+январь!HC20</f>
        <v>0</v>
      </c>
      <c r="HD25" s="18">
        <f>март!HD20+февраль!HD19+январь!HD20</f>
        <v>0</v>
      </c>
      <c r="HE25" s="18">
        <f>март!HE20+февраль!HE19+январь!HE20</f>
        <v>0</v>
      </c>
      <c r="HF25" s="18">
        <f>март!HF20+февраль!HF19+январь!HF20</f>
        <v>0</v>
      </c>
      <c r="HG25" s="18">
        <f>март!HG20+февраль!HG19+январь!HG20</f>
        <v>0</v>
      </c>
      <c r="HH25" s="18">
        <f>март!HH20+февраль!HH19+январь!HH20</f>
        <v>0</v>
      </c>
      <c r="HI25" s="18">
        <f>март!HI20+февраль!HI19+январь!HI20</f>
        <v>0</v>
      </c>
      <c r="HJ25" s="18">
        <f>март!HJ20+февраль!HJ19+январь!HJ20</f>
        <v>0</v>
      </c>
      <c r="HK25" s="18">
        <f>март!HK20+февраль!HK19+январь!HK20</f>
        <v>0</v>
      </c>
      <c r="HL25" s="18">
        <f>март!HL20+февраль!HL19+январь!HL20</f>
        <v>0</v>
      </c>
      <c r="HM25" s="18">
        <f>март!HM20+февраль!HM19+январь!HM20</f>
        <v>0</v>
      </c>
      <c r="HN25" s="18">
        <f>март!HN20+февраль!HN19+январь!HN20</f>
        <v>0</v>
      </c>
      <c r="HO25" s="18">
        <f>март!HO20+февраль!HO19+январь!HO20</f>
        <v>0</v>
      </c>
      <c r="HP25" s="18">
        <f>март!HP20+февраль!HP19+январь!HP20</f>
        <v>0</v>
      </c>
      <c r="HQ25" s="18">
        <f>март!HQ20+февраль!HQ19+январь!HQ20</f>
        <v>0</v>
      </c>
      <c r="HR25" s="18">
        <f>март!HR20+февраль!HR19+январь!HR20</f>
        <v>0</v>
      </c>
      <c r="HS25" s="18">
        <f>март!HS20+февраль!HS19+январь!HS20</f>
        <v>0</v>
      </c>
      <c r="HT25" s="18">
        <f>март!HT20+февраль!HT19+январь!HT20</f>
        <v>0</v>
      </c>
      <c r="HU25" s="18">
        <f>март!HU20+февраль!HU19+январь!HU20</f>
        <v>0</v>
      </c>
      <c r="HV25" s="18">
        <f>март!HV20+февраль!HV19+январь!HV20</f>
        <v>0</v>
      </c>
      <c r="HW25" s="18">
        <f>март!HW20+февраль!HW19+январь!HW20</f>
        <v>0</v>
      </c>
      <c r="HX25" s="18">
        <f>март!HX20+февраль!HX19+январь!HX20</f>
        <v>0</v>
      </c>
      <c r="HY25" s="18">
        <f>март!HY20+февраль!HY19+январь!HY20</f>
        <v>0</v>
      </c>
      <c r="HZ25" s="18">
        <f>март!HZ20+февраль!HZ19+январь!HZ20</f>
        <v>0</v>
      </c>
      <c r="IA25" s="18">
        <f>март!IA20+февраль!IA19+январь!IA20</f>
        <v>0</v>
      </c>
      <c r="IB25" s="18">
        <f>март!IB20+февраль!IB19+январь!IB20</f>
        <v>0</v>
      </c>
      <c r="IC25" s="18">
        <f>март!IC20+февраль!IC19+январь!IC20</f>
        <v>0</v>
      </c>
      <c r="ID25" s="18">
        <f>март!ID20+февраль!ID19+январь!ID20</f>
        <v>0</v>
      </c>
      <c r="IE25" s="18">
        <f>март!IE20+февраль!IE19+январь!IE20</f>
        <v>0</v>
      </c>
      <c r="IF25" s="18">
        <f>март!IF20+февраль!IF19+январь!IF20</f>
        <v>0</v>
      </c>
    </row>
    <row r="26" spans="1:240" ht="13.5" customHeight="1">
      <c r="A26" s="15"/>
      <c r="B26" s="45"/>
      <c r="C26" s="16" t="s">
        <v>17</v>
      </c>
      <c r="D26" s="23">
        <f t="shared" si="2"/>
        <v>0</v>
      </c>
      <c r="E26" s="17">
        <f t="shared" si="3"/>
        <v>0</v>
      </c>
      <c r="F26" s="17"/>
      <c r="G26" s="18">
        <f>март!G21+февраль!G20+январь!G21</f>
        <v>0</v>
      </c>
      <c r="H26" s="18">
        <f>март!H21+февраль!H20+январь!H21</f>
        <v>0</v>
      </c>
      <c r="I26" s="18">
        <f>март!I21+февраль!I20+январь!I21</f>
        <v>0</v>
      </c>
      <c r="J26" s="18">
        <f>март!J21+февраль!J20+январь!J21</f>
        <v>0</v>
      </c>
      <c r="K26" s="18">
        <f>март!K21+февраль!K20+январь!K21</f>
        <v>0</v>
      </c>
      <c r="L26" s="18">
        <f>март!L21+февраль!L20+январь!L21</f>
        <v>0</v>
      </c>
      <c r="M26" s="18">
        <f>март!M21+февраль!M20+январь!M21</f>
        <v>0</v>
      </c>
      <c r="N26" s="18">
        <f>март!N21+февраль!N20+январь!N21</f>
        <v>0</v>
      </c>
      <c r="O26" s="18">
        <f>март!O21+февраль!O20+январь!O21</f>
        <v>0</v>
      </c>
      <c r="P26" s="18">
        <f>март!P21+февраль!P20+январь!P21</f>
        <v>0</v>
      </c>
      <c r="Q26" s="18">
        <f>март!Q21+февраль!Q20+январь!Q21</f>
        <v>0</v>
      </c>
      <c r="R26" s="18">
        <f>март!R21+февраль!R20+январь!R21</f>
        <v>0</v>
      </c>
      <c r="S26" s="18">
        <f>март!S21+февраль!S20+январь!S21</f>
        <v>0</v>
      </c>
      <c r="T26" s="18">
        <f>март!T21+февраль!T20+январь!T21</f>
        <v>0</v>
      </c>
      <c r="U26" s="18">
        <f>март!U21+февраль!U20+январь!U21</f>
        <v>0</v>
      </c>
      <c r="V26" s="18">
        <f>март!V21+февраль!V20+январь!V21</f>
        <v>0</v>
      </c>
      <c r="W26" s="18">
        <f>март!W21+февраль!W20+январь!W21</f>
        <v>0</v>
      </c>
      <c r="X26" s="18">
        <f>март!X21+февраль!X20+январь!X21</f>
        <v>0</v>
      </c>
      <c r="Y26" s="18">
        <f>март!Y21+февраль!Y20+январь!Y21</f>
        <v>0</v>
      </c>
      <c r="Z26" s="18">
        <f>март!Z21+февраль!Z20+январь!Z21</f>
        <v>0</v>
      </c>
      <c r="AA26" s="18">
        <f>март!AA21+февраль!AA20+январь!AA21</f>
        <v>0</v>
      </c>
      <c r="AB26" s="18">
        <f>март!AB21+февраль!AB20+январь!AB21</f>
        <v>0</v>
      </c>
      <c r="AC26" s="18">
        <f>март!AC21+февраль!AC20+январь!AC21</f>
        <v>0</v>
      </c>
      <c r="AD26" s="18">
        <f>март!AD21+февраль!AD20+январь!AD21</f>
        <v>0</v>
      </c>
      <c r="AE26" s="18">
        <f>март!AE21+февраль!AE20+январь!AE21</f>
        <v>0</v>
      </c>
      <c r="AF26" s="18">
        <f>март!AF21+февраль!AF20+январь!AF21</f>
        <v>0</v>
      </c>
      <c r="AG26" s="18">
        <f>март!AG21+февраль!AG20+январь!AG21</f>
        <v>0</v>
      </c>
      <c r="AH26" s="18">
        <f>март!AH21+февраль!AH20+январь!AH21</f>
        <v>0</v>
      </c>
      <c r="AI26" s="18">
        <f>март!AI21+февраль!AI20+январь!AI21</f>
        <v>0</v>
      </c>
      <c r="AJ26" s="18">
        <f>март!AJ21+февраль!AJ20+январь!AJ21</f>
        <v>0</v>
      </c>
      <c r="AK26" s="18">
        <f>март!AK21+февраль!AK20+январь!AK21</f>
        <v>0</v>
      </c>
      <c r="AL26" s="18">
        <f>март!AL21+февраль!AL20+январь!AL21</f>
        <v>0</v>
      </c>
      <c r="AM26" s="18">
        <f>март!AM21+февраль!AM20+январь!AM21</f>
        <v>0</v>
      </c>
      <c r="AN26" s="18">
        <f>март!AN21+февраль!AN20+январь!AN21</f>
        <v>0</v>
      </c>
      <c r="AO26" s="18">
        <f>март!AO21+февраль!AO20+январь!AO21</f>
        <v>0</v>
      </c>
      <c r="AP26" s="18">
        <f>март!AP21+февраль!AP20+январь!AP21</f>
        <v>0</v>
      </c>
      <c r="AQ26" s="18">
        <f>март!AQ21+февраль!AQ20+январь!AQ21</f>
        <v>0</v>
      </c>
      <c r="AR26" s="18">
        <f>март!AR21+февраль!AR20+январь!AR21</f>
        <v>0</v>
      </c>
      <c r="AS26" s="18">
        <f>март!AS21+февраль!AS20+январь!AS21</f>
        <v>0</v>
      </c>
      <c r="AT26" s="18">
        <f>март!AT21+февраль!AT20+январь!AT21</f>
        <v>0</v>
      </c>
      <c r="AU26" s="18">
        <f>март!AU21+февраль!AU20+январь!AU21</f>
        <v>0</v>
      </c>
      <c r="AV26" s="18">
        <f>март!AV21+февраль!AV20+январь!AV21</f>
        <v>0</v>
      </c>
      <c r="AW26" s="18">
        <f>март!AW21+февраль!AW20+январь!AW21</f>
        <v>0</v>
      </c>
      <c r="AX26" s="18">
        <f>март!AX21+февраль!AX20+январь!AX21</f>
        <v>0</v>
      </c>
      <c r="AY26" s="18">
        <f>март!AY21+февраль!AY20+январь!AY21</f>
        <v>0</v>
      </c>
      <c r="AZ26" s="18">
        <f>март!AZ21+февраль!AZ20+январь!AZ21</f>
        <v>0</v>
      </c>
      <c r="BA26" s="18">
        <f>март!BA21+февраль!BA20+январь!BA21</f>
        <v>0</v>
      </c>
      <c r="BB26" s="18">
        <f>март!BB21+февраль!BB20+январь!BB21</f>
        <v>0</v>
      </c>
      <c r="BC26" s="18">
        <f>март!BC21+февраль!BC20+январь!BC21</f>
        <v>0</v>
      </c>
      <c r="BD26" s="18">
        <f>март!BD21+февраль!BD20+январь!BD21</f>
        <v>0</v>
      </c>
      <c r="BE26" s="18">
        <f>март!BE21+февраль!BE20+январь!BE21</f>
        <v>0</v>
      </c>
      <c r="BF26" s="18">
        <f>март!BF21+февраль!BF20+январь!BF21</f>
        <v>0</v>
      </c>
      <c r="BG26" s="18">
        <f>март!BG21+февраль!BG20+январь!BG21</f>
        <v>0</v>
      </c>
      <c r="BH26" s="18">
        <f>март!BH21+февраль!BH20+январь!BH21</f>
        <v>0</v>
      </c>
      <c r="BI26" s="18">
        <f>март!BI21+февраль!BI20+январь!BI21</f>
        <v>0</v>
      </c>
      <c r="BJ26" s="18">
        <f>март!BJ21+февраль!BJ20+январь!BJ21</f>
        <v>0</v>
      </c>
      <c r="BK26" s="18">
        <f>март!BK21+февраль!BK20+январь!BK21</f>
        <v>0</v>
      </c>
      <c r="BL26" s="18">
        <f>март!BL21+февраль!BL20+январь!BL21</f>
        <v>0</v>
      </c>
      <c r="BM26" s="18">
        <f>март!BM21+февраль!BM20+январь!BM21</f>
        <v>0</v>
      </c>
      <c r="BN26" s="18">
        <f>март!BN21+февраль!BN20+январь!BN21</f>
        <v>0</v>
      </c>
      <c r="BO26" s="18">
        <f>март!BO21+февраль!BO20+январь!BO21</f>
        <v>0</v>
      </c>
      <c r="BP26" s="18">
        <f>март!BP21+февраль!BP20+январь!BP21</f>
        <v>0</v>
      </c>
      <c r="BQ26" s="18">
        <f>март!BQ21+февраль!BQ20+январь!BQ21</f>
        <v>0</v>
      </c>
      <c r="BR26" s="18">
        <f>март!BR21+февраль!BR20+январь!BR21</f>
        <v>0</v>
      </c>
      <c r="BS26" s="18">
        <f>март!BS21+февраль!BS20+январь!BS21</f>
        <v>0</v>
      </c>
      <c r="BT26" s="18">
        <f>март!BT21+февраль!BT20+январь!BT21</f>
        <v>0</v>
      </c>
      <c r="BU26" s="18">
        <f>март!BU21+февраль!BU20+январь!BU21</f>
        <v>0</v>
      </c>
      <c r="BV26" s="18">
        <f>март!BV21+февраль!BV20+январь!BV21</f>
        <v>0</v>
      </c>
      <c r="BW26" s="18">
        <f>март!BW21+февраль!BW20+январь!BW21</f>
        <v>0</v>
      </c>
      <c r="BX26" s="18">
        <f>март!BX21+февраль!BX20+январь!BX21</f>
        <v>0</v>
      </c>
      <c r="BY26" s="18">
        <f>март!BY21+февраль!BY20+январь!BY21</f>
        <v>0</v>
      </c>
      <c r="BZ26" s="18">
        <f>март!BZ21+февраль!BZ20+январь!BZ21</f>
        <v>0</v>
      </c>
      <c r="CA26" s="18">
        <f>март!CA21+февраль!CA20+январь!CA21</f>
        <v>0</v>
      </c>
      <c r="CB26" s="18">
        <f>март!CB21+февраль!CB20+январь!CB21</f>
        <v>0</v>
      </c>
      <c r="CC26" s="18">
        <f>март!CC21+февраль!CC20+январь!CC21</f>
        <v>0</v>
      </c>
      <c r="CD26" s="18">
        <f>март!CD21+февраль!CD20+январь!CD21</f>
        <v>0</v>
      </c>
      <c r="CE26" s="18">
        <f>март!CE21+февраль!CE20+январь!CE21</f>
        <v>0</v>
      </c>
      <c r="CF26" s="18">
        <f>март!CF21+февраль!CF20+январь!CF21</f>
        <v>0</v>
      </c>
      <c r="CG26" s="18">
        <f>март!CG21+февраль!CG20+январь!CG21</f>
        <v>0</v>
      </c>
      <c r="CH26" s="18">
        <f>март!CH21+февраль!CH20+январь!CH21</f>
        <v>0</v>
      </c>
      <c r="CI26" s="18">
        <f>март!CI21+февраль!CI20+январь!CI21</f>
        <v>0</v>
      </c>
      <c r="CJ26" s="18">
        <f>март!CJ21+февраль!CJ20+январь!CJ21</f>
        <v>0</v>
      </c>
      <c r="CK26" s="18">
        <f>март!CK21+февраль!CK20+январь!CK21</f>
        <v>0</v>
      </c>
      <c r="CL26" s="18">
        <f>март!CL21+февраль!CL20+январь!CL21</f>
        <v>0</v>
      </c>
      <c r="CM26" s="18">
        <f>март!CM21+февраль!CM20+январь!CM21</f>
        <v>0</v>
      </c>
      <c r="CN26" s="18">
        <f>март!CN21+февраль!CN20+январь!CN21</f>
        <v>0</v>
      </c>
      <c r="CO26" s="18">
        <f>март!CO21+февраль!CO20+январь!CO21</f>
        <v>0</v>
      </c>
      <c r="CP26" s="18">
        <f>март!CP21+февраль!CP20+январь!CP21</f>
        <v>0</v>
      </c>
      <c r="CQ26" s="18">
        <f>март!CQ21+февраль!CQ20+январь!CQ21</f>
        <v>0</v>
      </c>
      <c r="CR26" s="18">
        <f>март!CR21+февраль!CR20+январь!CR21</f>
        <v>0</v>
      </c>
      <c r="CS26" s="18">
        <f>март!CS21+февраль!CS20+январь!CS21</f>
        <v>0</v>
      </c>
      <c r="CT26" s="18">
        <f>март!CT21+февраль!CT20+январь!CT21</f>
        <v>0</v>
      </c>
      <c r="CU26" s="18">
        <f>март!CU21+февраль!CU20+январь!CU21</f>
        <v>0</v>
      </c>
      <c r="CV26" s="18">
        <f>март!CV21+февраль!CV20+январь!CV21</f>
        <v>0</v>
      </c>
      <c r="CW26" s="18">
        <f>март!CW21+февраль!CW20+январь!CW21</f>
        <v>0</v>
      </c>
      <c r="CX26" s="18">
        <f>март!CX21+февраль!CX20+январь!CX21</f>
        <v>0</v>
      </c>
      <c r="CY26" s="18">
        <f>март!CY21+февраль!CY20+январь!CY21</f>
        <v>0</v>
      </c>
      <c r="CZ26" s="18">
        <f>март!CZ21+февраль!CZ20+январь!CZ21</f>
        <v>0</v>
      </c>
      <c r="DA26" s="18">
        <f>март!DA21+февраль!DA20+январь!DA21</f>
        <v>0</v>
      </c>
      <c r="DB26" s="18">
        <f>март!DB21+февраль!DB20+январь!DB21</f>
        <v>0</v>
      </c>
      <c r="DC26" s="18">
        <f>март!DC21+февраль!DC20+январь!DC21</f>
        <v>0</v>
      </c>
      <c r="DD26" s="18">
        <f>март!DD21+февраль!DD20+январь!DD21</f>
        <v>0</v>
      </c>
      <c r="DE26" s="18">
        <f>март!DE21+февраль!DE20+январь!DE21</f>
        <v>0</v>
      </c>
      <c r="DF26" s="18">
        <f>март!DF21+февраль!DF20+январь!DF21</f>
        <v>0</v>
      </c>
      <c r="DG26" s="18">
        <f>март!DG21+февраль!DG20+январь!DG21</f>
        <v>0</v>
      </c>
      <c r="DH26" s="18">
        <f>март!DH21+февраль!DH20+январь!DH21</f>
        <v>0</v>
      </c>
      <c r="DI26" s="18">
        <f>март!DI21+февраль!DI20+январь!DI21</f>
        <v>0</v>
      </c>
      <c r="DJ26" s="18">
        <f>март!DJ21+февраль!DJ20+январь!DJ21</f>
        <v>0</v>
      </c>
      <c r="DK26" s="18">
        <f>март!DK21+февраль!DK20+январь!DK21</f>
        <v>0</v>
      </c>
      <c r="DL26" s="18">
        <f>март!DL21+февраль!DL20+январь!DL21</f>
        <v>0</v>
      </c>
      <c r="DM26" s="18">
        <f>март!DM21+февраль!DM20+январь!DM21</f>
        <v>0</v>
      </c>
      <c r="DN26" s="18">
        <f>март!DN21+февраль!DN20+январь!DN21</f>
        <v>0</v>
      </c>
      <c r="DO26" s="18">
        <f>март!DO21+февраль!DO20+январь!DO21</f>
        <v>0</v>
      </c>
      <c r="DP26" s="18">
        <f>март!DP21+февраль!DP20+январь!DP21</f>
        <v>0</v>
      </c>
      <c r="DQ26" s="18">
        <f>март!DQ21+февраль!DQ20+январь!DQ21</f>
        <v>0</v>
      </c>
      <c r="DR26" s="18">
        <f>март!DR21+февраль!DR20+январь!DR21</f>
        <v>0</v>
      </c>
      <c r="DS26" s="18">
        <f>март!DS21+февраль!DS20+январь!DS21</f>
        <v>0</v>
      </c>
      <c r="DT26" s="18">
        <f>март!DT21+февраль!DT20+январь!DT21</f>
        <v>0</v>
      </c>
      <c r="DU26" s="18">
        <f>март!DU21+февраль!DU20+январь!DU21</f>
        <v>0</v>
      </c>
      <c r="DV26" s="18">
        <f>март!DV21+февраль!DV20+январь!DV21</f>
        <v>0</v>
      </c>
      <c r="DW26" s="18">
        <f>март!DW21+февраль!DW20+январь!DW21</f>
        <v>0</v>
      </c>
      <c r="DX26" s="18">
        <f>март!DX21+февраль!DX20+январь!DX21</f>
        <v>0</v>
      </c>
      <c r="DY26" s="18">
        <f>март!DY21+февраль!DY20+январь!DY21</f>
        <v>0</v>
      </c>
      <c r="DZ26" s="18">
        <f>март!DZ21+февраль!DZ20+январь!DZ21</f>
        <v>0</v>
      </c>
      <c r="EA26" s="18">
        <f>март!EA21+февраль!EA20+январь!EA21</f>
        <v>0</v>
      </c>
      <c r="EB26" s="18">
        <f>март!EB21+февраль!EB20+январь!EB21</f>
        <v>0</v>
      </c>
      <c r="EC26" s="18">
        <f>март!EC21+февраль!EC20+январь!EC21</f>
        <v>0</v>
      </c>
      <c r="ED26" s="18">
        <f>март!ED21+февраль!ED20+январь!ED21</f>
        <v>0</v>
      </c>
      <c r="EE26" s="18">
        <f>март!EE21+февраль!EE20+январь!EE21</f>
        <v>0</v>
      </c>
      <c r="EF26" s="18">
        <f>март!EF21+февраль!EF20+январь!EF21</f>
        <v>0</v>
      </c>
      <c r="EG26" s="18">
        <f>март!EG21+февраль!EG20+январь!EG21</f>
        <v>0</v>
      </c>
      <c r="EH26" s="18">
        <f>март!EH21+февраль!EH20+январь!EH21</f>
        <v>0</v>
      </c>
      <c r="EI26" s="18">
        <f>март!EI21+февраль!EI20+январь!EI21</f>
        <v>0</v>
      </c>
      <c r="EJ26" s="18">
        <f>март!EJ21+февраль!EJ20+январь!EJ21</f>
        <v>0</v>
      </c>
      <c r="EK26" s="18">
        <f>март!EK21+февраль!EK20+январь!EK21</f>
        <v>0</v>
      </c>
      <c r="EL26" s="18">
        <f>март!EL21+февраль!EL20+январь!EL21</f>
        <v>0</v>
      </c>
      <c r="EM26" s="18">
        <f>март!EM21+февраль!EM20+январь!EM21</f>
        <v>0</v>
      </c>
      <c r="EN26" s="18">
        <f>март!EN21+февраль!EN20+январь!EN21</f>
        <v>0</v>
      </c>
      <c r="EO26" s="18">
        <f>март!EO21+февраль!EO20+январь!EO21</f>
        <v>0</v>
      </c>
      <c r="EP26" s="18">
        <f>март!EP21+февраль!EP20+январь!EP21</f>
        <v>0</v>
      </c>
      <c r="EQ26" s="18">
        <f>март!EQ21+февраль!EQ20+январь!EQ21</f>
        <v>0</v>
      </c>
      <c r="ER26" s="18">
        <f>март!ER21+февраль!ER20+январь!ER21</f>
        <v>0</v>
      </c>
      <c r="ES26" s="18">
        <f>март!ES21+февраль!ES20+январь!ES21</f>
        <v>0</v>
      </c>
      <c r="ET26" s="18">
        <f>март!ET21+февраль!ET20+январь!ET21</f>
        <v>0</v>
      </c>
      <c r="EU26" s="18">
        <f>март!EU21+февраль!EU20+январь!EU21</f>
        <v>0</v>
      </c>
      <c r="EV26" s="18">
        <f>март!EV21+февраль!EV20+январь!EV21</f>
        <v>0</v>
      </c>
      <c r="EW26" s="18">
        <f>март!EW21+февраль!EW20+январь!EW21</f>
        <v>0</v>
      </c>
      <c r="EX26" s="18">
        <f>март!EX21+февраль!EX20+январь!EX21</f>
        <v>0</v>
      </c>
      <c r="EY26" s="18">
        <f>март!EY21+февраль!EY20+январь!EY21</f>
        <v>0</v>
      </c>
      <c r="EZ26" s="18">
        <f>март!EZ21+февраль!EZ20+январь!EZ21</f>
        <v>0</v>
      </c>
      <c r="FA26" s="18">
        <f>март!FA21+февраль!FA20+январь!FA21</f>
        <v>0</v>
      </c>
      <c r="FB26" s="18">
        <f>март!FB21+февраль!FB20+январь!FB21</f>
        <v>0</v>
      </c>
      <c r="FC26" s="18">
        <f>март!FC21+февраль!FC20+январь!FC21</f>
        <v>0</v>
      </c>
      <c r="FD26" s="18">
        <f>март!FD21+февраль!FD20+январь!FD21</f>
        <v>0</v>
      </c>
      <c r="FE26" s="18">
        <f>март!FE21+февраль!FE20+январь!FE21</f>
        <v>0</v>
      </c>
      <c r="FF26" s="18">
        <f>март!FF21+февраль!FF20+январь!FF21</f>
        <v>0</v>
      </c>
      <c r="FG26" s="18">
        <f>март!FG21+февраль!FG20+январь!FG21</f>
        <v>0</v>
      </c>
      <c r="FH26" s="18">
        <f>март!FH21+февраль!FH20+январь!FH21</f>
        <v>0</v>
      </c>
      <c r="FI26" s="18">
        <f>март!FI21+февраль!FI20+январь!FI21</f>
        <v>0</v>
      </c>
      <c r="FJ26" s="18">
        <f>март!FJ21+февраль!FJ20+январь!FJ21</f>
        <v>0</v>
      </c>
      <c r="FK26" s="18">
        <f>март!FK21+февраль!FK20+январь!FK21</f>
        <v>0</v>
      </c>
      <c r="FL26" s="18">
        <f>март!FL21+февраль!FL20+январь!FL21</f>
        <v>0</v>
      </c>
      <c r="FM26" s="18">
        <f>март!FM21+февраль!FM20+январь!FM21</f>
        <v>0</v>
      </c>
      <c r="FN26" s="18">
        <f>март!FN21+февраль!FN20+январь!FN21</f>
        <v>0</v>
      </c>
      <c r="FO26" s="18">
        <f>март!FO21+февраль!FO20+январь!FO21</f>
        <v>0</v>
      </c>
      <c r="FP26" s="18">
        <f>март!FP21+февраль!FP20+январь!FP21</f>
        <v>0</v>
      </c>
      <c r="FQ26" s="18">
        <f>март!FQ21+февраль!FQ20+январь!FQ21</f>
        <v>0</v>
      </c>
      <c r="FR26" s="18">
        <f>март!FR21+февраль!FR20+январь!FR21</f>
        <v>0</v>
      </c>
      <c r="FS26" s="18">
        <f>март!FS21+февраль!FS20+январь!FS21</f>
        <v>0</v>
      </c>
      <c r="FT26" s="18">
        <f>март!FT21+февраль!FT20+январь!FT21</f>
        <v>0</v>
      </c>
      <c r="FU26" s="18">
        <f>март!FU21+февраль!FU20+январь!FU21</f>
        <v>0</v>
      </c>
      <c r="FV26" s="18">
        <f>март!FV21+февраль!FV20+январь!FV21</f>
        <v>0</v>
      </c>
      <c r="FW26" s="18">
        <f>март!FW21+февраль!FW20+январь!FW21</f>
        <v>0</v>
      </c>
      <c r="FX26" s="18">
        <f>март!FX21+февраль!FX20+январь!FX21</f>
        <v>0</v>
      </c>
      <c r="FY26" s="18">
        <f>март!FY21+февраль!FY20+январь!FY21</f>
        <v>0</v>
      </c>
      <c r="FZ26" s="18">
        <f>март!FZ21+февраль!FZ20+январь!FZ21</f>
        <v>0</v>
      </c>
      <c r="GA26" s="18">
        <f>март!GA21+февраль!GA20+январь!GA21</f>
        <v>0</v>
      </c>
      <c r="GB26" s="18">
        <f>март!GB21+февраль!GB20+январь!GB21</f>
        <v>0</v>
      </c>
      <c r="GC26" s="18">
        <f>март!GC21+февраль!GC20+январь!GC21</f>
        <v>0</v>
      </c>
      <c r="GD26" s="18">
        <f>март!GD21+февраль!GD20+январь!GD21</f>
        <v>0</v>
      </c>
      <c r="GE26" s="18">
        <f>март!GE21+февраль!GE20+январь!GE21</f>
        <v>0</v>
      </c>
      <c r="GF26" s="18">
        <f>март!GF21+февраль!GF20+январь!GF21</f>
        <v>0</v>
      </c>
      <c r="GG26" s="18">
        <f>март!GG21+февраль!GG20+январь!GG21</f>
        <v>0</v>
      </c>
      <c r="GH26" s="18">
        <f>март!GH21+февраль!GH20+январь!GH21</f>
        <v>0</v>
      </c>
      <c r="GI26" s="18">
        <f>март!GI21+февраль!GI20+январь!GI21</f>
        <v>0</v>
      </c>
      <c r="GJ26" s="18">
        <f>март!GJ21+февраль!GJ20+январь!GJ21</f>
        <v>0</v>
      </c>
      <c r="GK26" s="18">
        <f>март!GK21+февраль!GK20+январь!GK21</f>
        <v>0</v>
      </c>
      <c r="GL26" s="18">
        <f>март!GL21+февраль!GL20+январь!GL21</f>
        <v>0</v>
      </c>
      <c r="GM26" s="18">
        <f>март!GM21+февраль!GM20+январь!GM21</f>
        <v>0</v>
      </c>
      <c r="GN26" s="18">
        <f>март!GN21+февраль!GN20+январь!GN21</f>
        <v>0</v>
      </c>
      <c r="GO26" s="18">
        <f>март!GO21+февраль!GO20+январь!GO21</f>
        <v>0</v>
      </c>
      <c r="GP26" s="18">
        <f>март!GP21+февраль!GP20+январь!GP21</f>
        <v>0</v>
      </c>
      <c r="GQ26" s="18">
        <f>март!GQ21+февраль!GQ20+январь!GQ21</f>
        <v>0</v>
      </c>
      <c r="GR26" s="18">
        <f>март!GR21+февраль!GR20+январь!GR21</f>
        <v>0</v>
      </c>
      <c r="GS26" s="18">
        <f>март!GS21+февраль!GS20+январь!GS21</f>
        <v>0</v>
      </c>
      <c r="GT26" s="18">
        <f>март!GT21+февраль!GT20+январь!GT21</f>
        <v>0</v>
      </c>
      <c r="GU26" s="18">
        <f>март!GU21+февраль!GU20+январь!GU21</f>
        <v>0</v>
      </c>
      <c r="GV26" s="18">
        <f>март!GV21+февраль!GV20+январь!GV21</f>
        <v>0</v>
      </c>
      <c r="GW26" s="18">
        <f>март!GW21+февраль!GW20+январь!GW21</f>
        <v>0</v>
      </c>
      <c r="GX26" s="18">
        <f>март!GX21+февраль!GX20+январь!GX21</f>
        <v>0</v>
      </c>
      <c r="GY26" s="18">
        <f>март!GY21+февраль!GY20+январь!GY21</f>
        <v>0</v>
      </c>
      <c r="GZ26" s="18">
        <f>март!GZ21+февраль!GZ20+январь!GZ21</f>
        <v>0</v>
      </c>
      <c r="HA26" s="18">
        <f>март!HA21+февраль!HA20+январь!HA21</f>
        <v>0</v>
      </c>
      <c r="HB26" s="18">
        <f>март!HB21+февраль!HB20+январь!HB21</f>
        <v>0</v>
      </c>
      <c r="HC26" s="18">
        <f>март!HC21+февраль!HC20+январь!HC21</f>
        <v>0</v>
      </c>
      <c r="HD26" s="18">
        <f>март!HD21+февраль!HD20+январь!HD21</f>
        <v>0</v>
      </c>
      <c r="HE26" s="18">
        <f>март!HE21+февраль!HE20+январь!HE21</f>
        <v>0</v>
      </c>
      <c r="HF26" s="18">
        <f>март!HF21+февраль!HF20+январь!HF21</f>
        <v>0</v>
      </c>
      <c r="HG26" s="18">
        <f>март!HG21+февраль!HG20+январь!HG21</f>
        <v>0</v>
      </c>
      <c r="HH26" s="18">
        <f>март!HH21+февраль!HH20+январь!HH21</f>
        <v>0</v>
      </c>
      <c r="HI26" s="18">
        <f>март!HI21+февраль!HI20+январь!HI21</f>
        <v>0</v>
      </c>
      <c r="HJ26" s="18">
        <f>март!HJ21+февраль!HJ20+январь!HJ21</f>
        <v>0</v>
      </c>
      <c r="HK26" s="18">
        <f>март!HK21+февраль!HK20+январь!HK21</f>
        <v>0</v>
      </c>
      <c r="HL26" s="18">
        <f>март!HL21+февраль!HL20+январь!HL21</f>
        <v>0</v>
      </c>
      <c r="HM26" s="18">
        <f>март!HM21+февраль!HM20+январь!HM21</f>
        <v>0</v>
      </c>
      <c r="HN26" s="18">
        <f>март!HN21+февраль!HN20+январь!HN21</f>
        <v>0</v>
      </c>
      <c r="HO26" s="18">
        <f>март!HO21+февраль!HO20+январь!HO21</f>
        <v>0</v>
      </c>
      <c r="HP26" s="18">
        <f>март!HP21+февраль!HP20+январь!HP21</f>
        <v>0</v>
      </c>
      <c r="HQ26" s="18">
        <f>март!HQ21+февраль!HQ20+январь!HQ21</f>
        <v>0</v>
      </c>
      <c r="HR26" s="18">
        <f>март!HR21+февраль!HR20+январь!HR21</f>
        <v>0</v>
      </c>
      <c r="HS26" s="18">
        <f>март!HS21+февраль!HS20+январь!HS21</f>
        <v>0</v>
      </c>
      <c r="HT26" s="18">
        <f>март!HT21+февраль!HT20+январь!HT21</f>
        <v>0</v>
      </c>
      <c r="HU26" s="18">
        <f>март!HU21+февраль!HU20+январь!HU21</f>
        <v>0</v>
      </c>
      <c r="HV26" s="18">
        <f>март!HV21+февраль!HV20+январь!HV21</f>
        <v>0</v>
      </c>
      <c r="HW26" s="18">
        <f>март!HW21+февраль!HW20+январь!HW21</f>
        <v>0</v>
      </c>
      <c r="HX26" s="18">
        <f>март!HX21+февраль!HX20+январь!HX21</f>
        <v>0</v>
      </c>
      <c r="HY26" s="18">
        <f>март!HY21+февраль!HY20+январь!HY21</f>
        <v>0</v>
      </c>
      <c r="HZ26" s="18">
        <f>март!HZ21+февраль!HZ20+январь!HZ21</f>
        <v>0</v>
      </c>
      <c r="IA26" s="18">
        <f>март!IA21+февраль!IA20+январь!IA21</f>
        <v>0</v>
      </c>
      <c r="IB26" s="18">
        <f>март!IB21+февраль!IB20+январь!IB21</f>
        <v>0</v>
      </c>
      <c r="IC26" s="18">
        <f>март!IC21+февраль!IC20+январь!IC21</f>
        <v>0</v>
      </c>
      <c r="ID26" s="18">
        <f>март!ID21+февраль!ID20+январь!ID21</f>
        <v>0</v>
      </c>
      <c r="IE26" s="18">
        <f>март!IE21+февраль!IE20+январь!IE21</f>
        <v>0</v>
      </c>
      <c r="IF26" s="18">
        <f>март!IF21+февраль!IF20+январь!IF21</f>
        <v>0</v>
      </c>
    </row>
    <row r="27" spans="1:240" ht="13.5" customHeight="1">
      <c r="A27" s="15" t="s">
        <v>36</v>
      </c>
      <c r="B27" s="45" t="s">
        <v>37</v>
      </c>
      <c r="C27" s="16" t="s">
        <v>35</v>
      </c>
      <c r="D27" s="23">
        <f t="shared" si="2"/>
        <v>0</v>
      </c>
      <c r="E27" s="17">
        <f t="shared" si="3"/>
        <v>0</v>
      </c>
      <c r="F27" s="17"/>
      <c r="G27" s="18">
        <f>март!G22+февраль!G21+январь!G22</f>
        <v>0</v>
      </c>
      <c r="H27" s="18">
        <f>март!H22+февраль!H21+январь!H22</f>
        <v>0</v>
      </c>
      <c r="I27" s="18">
        <f>март!I22+февраль!I21+январь!I22</f>
        <v>0</v>
      </c>
      <c r="J27" s="18">
        <f>март!J22+февраль!J21+январь!J22</f>
        <v>0</v>
      </c>
      <c r="K27" s="18">
        <f>март!K22+февраль!K21+январь!K22</f>
        <v>0</v>
      </c>
      <c r="L27" s="18">
        <f>март!L22+февраль!L21+январь!L22</f>
        <v>0</v>
      </c>
      <c r="M27" s="18">
        <f>март!M22+февраль!M21+январь!M22</f>
        <v>0</v>
      </c>
      <c r="N27" s="18">
        <f>март!N22+февраль!N21+январь!N22</f>
        <v>0</v>
      </c>
      <c r="O27" s="18">
        <f>март!O22+февраль!O21+январь!O22</f>
        <v>0</v>
      </c>
      <c r="P27" s="18">
        <f>март!P22+февраль!P21+январь!P22</f>
        <v>0</v>
      </c>
      <c r="Q27" s="18">
        <f>март!Q22+февраль!Q21+январь!Q22</f>
        <v>0</v>
      </c>
      <c r="R27" s="18">
        <f>март!R22+февраль!R21+январь!R22</f>
        <v>0</v>
      </c>
      <c r="S27" s="18">
        <f>март!S22+февраль!S21+январь!S22</f>
        <v>0</v>
      </c>
      <c r="T27" s="18">
        <f>март!T22+февраль!T21+январь!T22</f>
        <v>0</v>
      </c>
      <c r="U27" s="18">
        <f>март!U22+февраль!U21+январь!U22</f>
        <v>0</v>
      </c>
      <c r="V27" s="18">
        <f>март!V22+февраль!V21+январь!V22</f>
        <v>0</v>
      </c>
      <c r="W27" s="18">
        <f>март!W22+февраль!W21+январь!W22</f>
        <v>0</v>
      </c>
      <c r="X27" s="18">
        <f>март!X22+февраль!X21+январь!X22</f>
        <v>0</v>
      </c>
      <c r="Y27" s="18">
        <f>март!Y22+февраль!Y21+январь!Y22</f>
        <v>0</v>
      </c>
      <c r="Z27" s="18">
        <f>март!Z22+февраль!Z21+январь!Z22</f>
        <v>0</v>
      </c>
      <c r="AA27" s="18">
        <f>март!AA22+февраль!AA21+январь!AA22</f>
        <v>0</v>
      </c>
      <c r="AB27" s="18">
        <f>март!AB22+февраль!AB21+январь!AB22</f>
        <v>0</v>
      </c>
      <c r="AC27" s="18">
        <f>март!AC22+февраль!AC21+январь!AC22</f>
        <v>0</v>
      </c>
      <c r="AD27" s="18">
        <f>март!AD22+февраль!AD21+январь!AD22</f>
        <v>0</v>
      </c>
      <c r="AE27" s="18">
        <f>март!AE22+февраль!AE21+январь!AE22</f>
        <v>0</v>
      </c>
      <c r="AF27" s="18">
        <f>март!AF22+февраль!AF21+январь!AF22</f>
        <v>0</v>
      </c>
      <c r="AG27" s="18">
        <f>март!AG22+февраль!AG21+январь!AG22</f>
        <v>0</v>
      </c>
      <c r="AH27" s="18">
        <f>март!AH22+февраль!AH21+январь!AH22</f>
        <v>0</v>
      </c>
      <c r="AI27" s="18">
        <f>март!AI22+февраль!AI21+январь!AI22</f>
        <v>0</v>
      </c>
      <c r="AJ27" s="18">
        <f>март!AJ22+февраль!AJ21+январь!AJ22</f>
        <v>0</v>
      </c>
      <c r="AK27" s="18">
        <f>март!AK22+февраль!AK21+январь!AK22</f>
        <v>0</v>
      </c>
      <c r="AL27" s="18">
        <f>март!AL22+февраль!AL21+январь!AL22</f>
        <v>0</v>
      </c>
      <c r="AM27" s="18">
        <f>март!AM22+февраль!AM21+январь!AM22</f>
        <v>0</v>
      </c>
      <c r="AN27" s="18">
        <f>март!AN22+февраль!AN21+январь!AN22</f>
        <v>0</v>
      </c>
      <c r="AO27" s="18">
        <f>март!AO22+февраль!AO21+январь!AO22</f>
        <v>0</v>
      </c>
      <c r="AP27" s="18">
        <f>март!AP22+февраль!AP21+январь!AP22</f>
        <v>0</v>
      </c>
      <c r="AQ27" s="18">
        <f>март!AQ22+февраль!AQ21+январь!AQ22</f>
        <v>0</v>
      </c>
      <c r="AR27" s="18">
        <f>март!AR22+февраль!AR21+январь!AR22</f>
        <v>0</v>
      </c>
      <c r="AS27" s="18">
        <f>март!AS22+февраль!AS21+январь!AS22</f>
        <v>0</v>
      </c>
      <c r="AT27" s="18">
        <f>март!AT22+февраль!AT21+январь!AT22</f>
        <v>0</v>
      </c>
      <c r="AU27" s="18">
        <f>март!AU22+февраль!AU21+январь!AU22</f>
        <v>0</v>
      </c>
      <c r="AV27" s="18">
        <f>март!AV22+февраль!AV21+январь!AV22</f>
        <v>0</v>
      </c>
      <c r="AW27" s="18">
        <f>март!AW22+февраль!AW21+январь!AW22</f>
        <v>0</v>
      </c>
      <c r="AX27" s="18">
        <f>март!AX22+февраль!AX21+январь!AX22</f>
        <v>0</v>
      </c>
      <c r="AY27" s="18">
        <f>март!AY22+февраль!AY21+январь!AY22</f>
        <v>0</v>
      </c>
      <c r="AZ27" s="18">
        <f>март!AZ22+февраль!AZ21+январь!AZ22</f>
        <v>0</v>
      </c>
      <c r="BA27" s="18">
        <f>март!BA22+февраль!BA21+январь!BA22</f>
        <v>0</v>
      </c>
      <c r="BB27" s="18">
        <f>март!BB22+февраль!BB21+январь!BB22</f>
        <v>0</v>
      </c>
      <c r="BC27" s="18">
        <f>март!BC22+февраль!BC21+январь!BC22</f>
        <v>0</v>
      </c>
      <c r="BD27" s="18">
        <f>март!BD22+февраль!BD21+январь!BD22</f>
        <v>0</v>
      </c>
      <c r="BE27" s="18">
        <f>март!BE22+февраль!BE21+январь!BE22</f>
        <v>0</v>
      </c>
      <c r="BF27" s="18">
        <f>март!BF22+февраль!BF21+январь!BF22</f>
        <v>0</v>
      </c>
      <c r="BG27" s="18">
        <f>март!BG22+февраль!BG21+январь!BG22</f>
        <v>0</v>
      </c>
      <c r="BH27" s="18">
        <f>март!BH22+февраль!BH21+январь!BH22</f>
        <v>0</v>
      </c>
      <c r="BI27" s="18">
        <f>март!BI22+февраль!BI21+январь!BI22</f>
        <v>0</v>
      </c>
      <c r="BJ27" s="18">
        <f>март!BJ22+февраль!BJ21+январь!BJ22</f>
        <v>0</v>
      </c>
      <c r="BK27" s="18">
        <f>март!BK22+февраль!BK21+январь!BK22</f>
        <v>0</v>
      </c>
      <c r="BL27" s="18">
        <f>март!BL22+февраль!BL21+январь!BL22</f>
        <v>0</v>
      </c>
      <c r="BM27" s="18">
        <f>март!BM22+февраль!BM21+январь!BM22</f>
        <v>0</v>
      </c>
      <c r="BN27" s="18">
        <f>март!BN22+февраль!BN21+январь!BN22</f>
        <v>0</v>
      </c>
      <c r="BO27" s="18">
        <f>март!BO22+февраль!BO21+январь!BO22</f>
        <v>0</v>
      </c>
      <c r="BP27" s="18">
        <f>март!BP22+февраль!BP21+январь!BP22</f>
        <v>0</v>
      </c>
      <c r="BQ27" s="18">
        <f>март!BQ22+февраль!BQ21+январь!BQ22</f>
        <v>0</v>
      </c>
      <c r="BR27" s="18">
        <f>март!BR22+февраль!BR21+январь!BR22</f>
        <v>0</v>
      </c>
      <c r="BS27" s="18">
        <f>март!BS22+февраль!BS21+январь!BS22</f>
        <v>0</v>
      </c>
      <c r="BT27" s="18">
        <f>март!BT22+февраль!BT21+январь!BT22</f>
        <v>0</v>
      </c>
      <c r="BU27" s="18">
        <f>март!BU22+февраль!BU21+январь!BU22</f>
        <v>0</v>
      </c>
      <c r="BV27" s="18">
        <f>март!BV22+февраль!BV21+январь!BV22</f>
        <v>0</v>
      </c>
      <c r="BW27" s="18">
        <f>март!BW22+февраль!BW21+январь!BW22</f>
        <v>0</v>
      </c>
      <c r="BX27" s="18">
        <f>март!BX22+февраль!BX21+январь!BX22</f>
        <v>0</v>
      </c>
      <c r="BY27" s="18">
        <f>март!BY22+февраль!BY21+январь!BY22</f>
        <v>0</v>
      </c>
      <c r="BZ27" s="18">
        <f>март!BZ22+февраль!BZ21+январь!BZ22</f>
        <v>0</v>
      </c>
      <c r="CA27" s="18">
        <f>март!CA22+февраль!CA21+январь!CA22</f>
        <v>0</v>
      </c>
      <c r="CB27" s="18">
        <f>март!CB22+февраль!CB21+январь!CB22</f>
        <v>0</v>
      </c>
      <c r="CC27" s="18">
        <f>март!CC22+февраль!CC21+январь!CC22</f>
        <v>0</v>
      </c>
      <c r="CD27" s="18">
        <f>март!CD22+февраль!CD21+январь!CD22</f>
        <v>0</v>
      </c>
      <c r="CE27" s="18">
        <f>март!CE22+февраль!CE21+январь!CE22</f>
        <v>0</v>
      </c>
      <c r="CF27" s="18">
        <f>март!CF22+февраль!CF21+январь!CF22</f>
        <v>0</v>
      </c>
      <c r="CG27" s="18">
        <f>март!CG22+февраль!CG21+январь!CG22</f>
        <v>0</v>
      </c>
      <c r="CH27" s="18">
        <f>март!CH22+февраль!CH21+январь!CH22</f>
        <v>0</v>
      </c>
      <c r="CI27" s="18">
        <f>март!CI22+февраль!CI21+январь!CI22</f>
        <v>0</v>
      </c>
      <c r="CJ27" s="18">
        <f>март!CJ22+февраль!CJ21+январь!CJ22</f>
        <v>0</v>
      </c>
      <c r="CK27" s="18">
        <f>март!CK22+февраль!CK21+январь!CK22</f>
        <v>0</v>
      </c>
      <c r="CL27" s="18">
        <f>март!CL22+февраль!CL21+январь!CL22</f>
        <v>0</v>
      </c>
      <c r="CM27" s="18">
        <f>март!CM22+февраль!CM21+январь!CM22</f>
        <v>0</v>
      </c>
      <c r="CN27" s="18">
        <f>март!CN22+февраль!CN21+январь!CN22</f>
        <v>0</v>
      </c>
      <c r="CO27" s="18">
        <f>март!CO22+февраль!CO21+январь!CO22</f>
        <v>0</v>
      </c>
      <c r="CP27" s="18">
        <f>март!CP22+февраль!CP21+январь!CP22</f>
        <v>0</v>
      </c>
      <c r="CQ27" s="18">
        <f>март!CQ22+февраль!CQ21+январь!CQ22</f>
        <v>0</v>
      </c>
      <c r="CR27" s="18">
        <f>март!CR22+февраль!CR21+январь!CR22</f>
        <v>0</v>
      </c>
      <c r="CS27" s="18">
        <f>март!CS22+февраль!CS21+январь!CS22</f>
        <v>0</v>
      </c>
      <c r="CT27" s="18">
        <f>март!CT22+февраль!CT21+январь!CT22</f>
        <v>0</v>
      </c>
      <c r="CU27" s="18">
        <f>март!CU22+февраль!CU21+январь!CU22</f>
        <v>0</v>
      </c>
      <c r="CV27" s="18">
        <f>март!CV22+февраль!CV21+январь!CV22</f>
        <v>0</v>
      </c>
      <c r="CW27" s="18">
        <f>март!CW22+февраль!CW21+январь!CW22</f>
        <v>0</v>
      </c>
      <c r="CX27" s="18">
        <f>март!CX22+февраль!CX21+январь!CX22</f>
        <v>0</v>
      </c>
      <c r="CY27" s="18">
        <f>март!CY22+февраль!CY21+январь!CY22</f>
        <v>0</v>
      </c>
      <c r="CZ27" s="18">
        <f>март!CZ22+февраль!CZ21+январь!CZ22</f>
        <v>0</v>
      </c>
      <c r="DA27" s="18">
        <f>март!DA22+февраль!DA21+январь!DA22</f>
        <v>0</v>
      </c>
      <c r="DB27" s="18">
        <f>март!DB22+февраль!DB21+январь!DB22</f>
        <v>0</v>
      </c>
      <c r="DC27" s="18">
        <f>март!DC22+февраль!DC21+январь!DC22</f>
        <v>0</v>
      </c>
      <c r="DD27" s="18">
        <f>март!DD22+февраль!DD21+январь!DD22</f>
        <v>0</v>
      </c>
      <c r="DE27" s="18">
        <f>март!DE22+февраль!DE21+январь!DE22</f>
        <v>0</v>
      </c>
      <c r="DF27" s="18">
        <f>март!DF22+февраль!DF21+январь!DF22</f>
        <v>0</v>
      </c>
      <c r="DG27" s="18">
        <f>март!DG22+февраль!DG21+январь!DG22</f>
        <v>0</v>
      </c>
      <c r="DH27" s="18">
        <f>март!DH22+февраль!DH21+январь!DH22</f>
        <v>0</v>
      </c>
      <c r="DI27" s="18">
        <f>март!DI22+февраль!DI21+январь!DI22</f>
        <v>0</v>
      </c>
      <c r="DJ27" s="18">
        <f>март!DJ22+февраль!DJ21+январь!DJ22</f>
        <v>0</v>
      </c>
      <c r="DK27" s="18">
        <f>март!DK22+февраль!DK21+январь!DK22</f>
        <v>0</v>
      </c>
      <c r="DL27" s="18">
        <f>март!DL22+февраль!DL21+январь!DL22</f>
        <v>0</v>
      </c>
      <c r="DM27" s="18">
        <f>март!DM22+февраль!DM21+январь!DM22</f>
        <v>0</v>
      </c>
      <c r="DN27" s="18">
        <f>март!DN22+февраль!DN21+январь!DN22</f>
        <v>0</v>
      </c>
      <c r="DO27" s="18">
        <f>март!DO22+февраль!DO21+январь!DO22</f>
        <v>0</v>
      </c>
      <c r="DP27" s="18">
        <f>март!DP22+февраль!DP21+январь!DP22</f>
        <v>0</v>
      </c>
      <c r="DQ27" s="18">
        <f>март!DQ22+февраль!DQ21+январь!DQ22</f>
        <v>0</v>
      </c>
      <c r="DR27" s="18">
        <f>март!DR22+февраль!DR21+январь!DR22</f>
        <v>0</v>
      </c>
      <c r="DS27" s="18">
        <f>март!DS22+февраль!DS21+январь!DS22</f>
        <v>0</v>
      </c>
      <c r="DT27" s="18">
        <f>март!DT22+февраль!DT21+январь!DT22</f>
        <v>0</v>
      </c>
      <c r="DU27" s="18">
        <f>март!DU22+февраль!DU21+январь!DU22</f>
        <v>0</v>
      </c>
      <c r="DV27" s="18">
        <f>март!DV22+февраль!DV21+январь!DV22</f>
        <v>0</v>
      </c>
      <c r="DW27" s="18">
        <f>март!DW22+февраль!DW21+январь!DW22</f>
        <v>0</v>
      </c>
      <c r="DX27" s="18">
        <f>март!DX22+февраль!DX21+январь!DX22</f>
        <v>0</v>
      </c>
      <c r="DY27" s="18">
        <f>март!DY22+февраль!DY21+январь!DY22</f>
        <v>0</v>
      </c>
      <c r="DZ27" s="18">
        <f>март!DZ22+февраль!DZ21+январь!DZ22</f>
        <v>0</v>
      </c>
      <c r="EA27" s="18">
        <f>март!EA22+февраль!EA21+январь!EA22</f>
        <v>0</v>
      </c>
      <c r="EB27" s="18">
        <f>март!EB22+февраль!EB21+январь!EB22</f>
        <v>0</v>
      </c>
      <c r="EC27" s="18">
        <f>март!EC22+февраль!EC21+январь!EC22</f>
        <v>0</v>
      </c>
      <c r="ED27" s="18">
        <f>март!ED22+февраль!ED21+январь!ED22</f>
        <v>0</v>
      </c>
      <c r="EE27" s="18">
        <f>март!EE22+февраль!EE21+январь!EE22</f>
        <v>0</v>
      </c>
      <c r="EF27" s="18">
        <f>март!EF22+февраль!EF21+январь!EF22</f>
        <v>0</v>
      </c>
      <c r="EG27" s="18">
        <f>март!EG22+февраль!EG21+январь!EG22</f>
        <v>0</v>
      </c>
      <c r="EH27" s="18">
        <f>март!EH22+февраль!EH21+январь!EH22</f>
        <v>0</v>
      </c>
      <c r="EI27" s="18">
        <f>март!EI22+февраль!EI21+январь!EI22</f>
        <v>0</v>
      </c>
      <c r="EJ27" s="18">
        <f>март!EJ22+февраль!EJ21+январь!EJ22</f>
        <v>0</v>
      </c>
      <c r="EK27" s="18">
        <f>март!EK22+февраль!EK21+январь!EK22</f>
        <v>0</v>
      </c>
      <c r="EL27" s="18">
        <f>март!EL22+февраль!EL21+январь!EL22</f>
        <v>0</v>
      </c>
      <c r="EM27" s="18">
        <f>март!EM22+февраль!EM21+январь!EM22</f>
        <v>0</v>
      </c>
      <c r="EN27" s="18">
        <f>март!EN22+февраль!EN21+январь!EN22</f>
        <v>0</v>
      </c>
      <c r="EO27" s="18">
        <f>март!EO22+февраль!EO21+январь!EO22</f>
        <v>0</v>
      </c>
      <c r="EP27" s="18">
        <f>март!EP22+февраль!EP21+январь!EP22</f>
        <v>0</v>
      </c>
      <c r="EQ27" s="18">
        <f>март!EQ22+февраль!EQ21+январь!EQ22</f>
        <v>0</v>
      </c>
      <c r="ER27" s="18">
        <f>март!ER22+февраль!ER21+январь!ER22</f>
        <v>0</v>
      </c>
      <c r="ES27" s="18">
        <f>март!ES22+февраль!ES21+январь!ES22</f>
        <v>0</v>
      </c>
      <c r="ET27" s="18">
        <f>март!ET22+февраль!ET21+январь!ET22</f>
        <v>0</v>
      </c>
      <c r="EU27" s="18">
        <f>март!EU22+февраль!EU21+январь!EU22</f>
        <v>0</v>
      </c>
      <c r="EV27" s="18">
        <f>март!EV22+февраль!EV21+январь!EV22</f>
        <v>0</v>
      </c>
      <c r="EW27" s="18">
        <f>март!EW22+февраль!EW21+январь!EW22</f>
        <v>0</v>
      </c>
      <c r="EX27" s="18">
        <f>март!EX22+февраль!EX21+январь!EX22</f>
        <v>0</v>
      </c>
      <c r="EY27" s="18">
        <f>март!EY22+февраль!EY21+январь!EY22</f>
        <v>0</v>
      </c>
      <c r="EZ27" s="18">
        <f>март!EZ22+февраль!EZ21+январь!EZ22</f>
        <v>0</v>
      </c>
      <c r="FA27" s="18">
        <f>март!FA22+февраль!FA21+январь!FA22</f>
        <v>0</v>
      </c>
      <c r="FB27" s="18">
        <f>март!FB22+февраль!FB21+январь!FB22</f>
        <v>0</v>
      </c>
      <c r="FC27" s="18">
        <f>март!FC22+февраль!FC21+январь!FC22</f>
        <v>0</v>
      </c>
      <c r="FD27" s="18">
        <f>март!FD22+февраль!FD21+январь!FD22</f>
        <v>0</v>
      </c>
      <c r="FE27" s="18">
        <f>март!FE22+февраль!FE21+январь!FE22</f>
        <v>0</v>
      </c>
      <c r="FF27" s="18">
        <f>март!FF22+февраль!FF21+январь!FF22</f>
        <v>0</v>
      </c>
      <c r="FG27" s="18">
        <f>март!FG22+февраль!FG21+январь!FG22</f>
        <v>0</v>
      </c>
      <c r="FH27" s="18">
        <f>март!FH22+февраль!FH21+январь!FH22</f>
        <v>0</v>
      </c>
      <c r="FI27" s="18">
        <f>март!FI22+февраль!FI21+январь!FI22</f>
        <v>0</v>
      </c>
      <c r="FJ27" s="18">
        <f>март!FJ22+февраль!FJ21+январь!FJ22</f>
        <v>0</v>
      </c>
      <c r="FK27" s="18">
        <f>март!FK22+февраль!FK21+январь!FK22</f>
        <v>0</v>
      </c>
      <c r="FL27" s="18">
        <f>март!FL22+февраль!FL21+январь!FL22</f>
        <v>0</v>
      </c>
      <c r="FM27" s="18">
        <f>март!FM22+февраль!FM21+январь!FM22</f>
        <v>0</v>
      </c>
      <c r="FN27" s="18">
        <f>март!FN22+февраль!FN21+январь!FN22</f>
        <v>0</v>
      </c>
      <c r="FO27" s="18">
        <f>март!FO22+февраль!FO21+январь!FO22</f>
        <v>0</v>
      </c>
      <c r="FP27" s="18">
        <f>март!FP22+февраль!FP21+январь!FP22</f>
        <v>0</v>
      </c>
      <c r="FQ27" s="18">
        <f>март!FQ22+февраль!FQ21+январь!FQ22</f>
        <v>0</v>
      </c>
      <c r="FR27" s="18">
        <f>март!FR22+февраль!FR21+январь!FR22</f>
        <v>0</v>
      </c>
      <c r="FS27" s="18">
        <f>март!FS22+февраль!FS21+январь!FS22</f>
        <v>0</v>
      </c>
      <c r="FT27" s="18">
        <f>март!FT22+февраль!FT21+январь!FT22</f>
        <v>0</v>
      </c>
      <c r="FU27" s="18">
        <f>март!FU22+февраль!FU21+январь!FU22</f>
        <v>0</v>
      </c>
      <c r="FV27" s="18">
        <f>март!FV22+февраль!FV21+январь!FV22</f>
        <v>0</v>
      </c>
      <c r="FW27" s="18">
        <f>март!FW22+февраль!FW21+январь!FW22</f>
        <v>0</v>
      </c>
      <c r="FX27" s="18">
        <f>март!FX22+февраль!FX21+январь!FX22</f>
        <v>0</v>
      </c>
      <c r="FY27" s="18">
        <f>март!FY22+февраль!FY21+январь!FY22</f>
        <v>0</v>
      </c>
      <c r="FZ27" s="18">
        <f>март!FZ22+февраль!FZ21+январь!FZ22</f>
        <v>0</v>
      </c>
      <c r="GA27" s="18">
        <f>март!GA22+февраль!GA21+январь!GA22</f>
        <v>0</v>
      </c>
      <c r="GB27" s="18">
        <f>март!GB22+февраль!GB21+январь!GB22</f>
        <v>0</v>
      </c>
      <c r="GC27" s="18">
        <f>март!GC22+февраль!GC21+январь!GC22</f>
        <v>0</v>
      </c>
      <c r="GD27" s="18">
        <f>март!GD22+февраль!GD21+январь!GD22</f>
        <v>0</v>
      </c>
      <c r="GE27" s="18">
        <f>март!GE22+февраль!GE21+январь!GE22</f>
        <v>0</v>
      </c>
      <c r="GF27" s="18">
        <f>март!GF22+февраль!GF21+январь!GF22</f>
        <v>0</v>
      </c>
      <c r="GG27" s="18">
        <f>март!GG22+февраль!GG21+январь!GG22</f>
        <v>0</v>
      </c>
      <c r="GH27" s="18">
        <f>март!GH22+февраль!GH21+январь!GH22</f>
        <v>0</v>
      </c>
      <c r="GI27" s="18">
        <f>март!GI22+февраль!GI21+январь!GI22</f>
        <v>0</v>
      </c>
      <c r="GJ27" s="18">
        <f>март!GJ22+февраль!GJ21+январь!GJ22</f>
        <v>0</v>
      </c>
      <c r="GK27" s="18">
        <f>март!GK22+февраль!GK21+январь!GK22</f>
        <v>0</v>
      </c>
      <c r="GL27" s="18">
        <f>март!GL22+февраль!GL21+январь!GL22</f>
        <v>0</v>
      </c>
      <c r="GM27" s="18">
        <f>март!GM22+февраль!GM21+январь!GM22</f>
        <v>0</v>
      </c>
      <c r="GN27" s="18">
        <f>март!GN22+февраль!GN21+январь!GN22</f>
        <v>0</v>
      </c>
      <c r="GO27" s="18">
        <f>март!GO22+февраль!GO21+январь!GO22</f>
        <v>0</v>
      </c>
      <c r="GP27" s="18">
        <f>март!GP22+февраль!GP21+январь!GP22</f>
        <v>0</v>
      </c>
      <c r="GQ27" s="18">
        <f>март!GQ22+февраль!GQ21+январь!GQ22</f>
        <v>0</v>
      </c>
      <c r="GR27" s="18">
        <f>март!GR22+февраль!GR21+январь!GR22</f>
        <v>0</v>
      </c>
      <c r="GS27" s="18">
        <f>март!GS22+февраль!GS21+январь!GS22</f>
        <v>0</v>
      </c>
      <c r="GT27" s="18">
        <f>март!GT22+февраль!GT21+январь!GT22</f>
        <v>0</v>
      </c>
      <c r="GU27" s="18">
        <f>март!GU22+февраль!GU21+январь!GU22</f>
        <v>0</v>
      </c>
      <c r="GV27" s="18">
        <f>март!GV22+февраль!GV21+январь!GV22</f>
        <v>0</v>
      </c>
      <c r="GW27" s="18">
        <f>март!GW22+февраль!GW21+январь!GW22</f>
        <v>0</v>
      </c>
      <c r="GX27" s="18">
        <f>март!GX22+февраль!GX21+январь!GX22</f>
        <v>0</v>
      </c>
      <c r="GY27" s="18">
        <f>март!GY22+февраль!GY21+январь!GY22</f>
        <v>0</v>
      </c>
      <c r="GZ27" s="18">
        <f>март!GZ22+февраль!GZ21+январь!GZ22</f>
        <v>0</v>
      </c>
      <c r="HA27" s="18">
        <f>март!HA22+февраль!HA21+январь!HA22</f>
        <v>0</v>
      </c>
      <c r="HB27" s="18">
        <f>март!HB22+февраль!HB21+январь!HB22</f>
        <v>0</v>
      </c>
      <c r="HC27" s="18">
        <f>март!HC22+февраль!HC21+январь!HC22</f>
        <v>0</v>
      </c>
      <c r="HD27" s="18">
        <f>март!HD22+февраль!HD21+январь!HD22</f>
        <v>0</v>
      </c>
      <c r="HE27" s="18">
        <f>март!HE22+февраль!HE21+январь!HE22</f>
        <v>0</v>
      </c>
      <c r="HF27" s="18">
        <f>март!HF22+февраль!HF21+январь!HF22</f>
        <v>0</v>
      </c>
      <c r="HG27" s="18">
        <f>март!HG22+февраль!HG21+январь!HG22</f>
        <v>0</v>
      </c>
      <c r="HH27" s="18">
        <f>март!HH22+февраль!HH21+январь!HH22</f>
        <v>0</v>
      </c>
      <c r="HI27" s="18">
        <f>март!HI22+февраль!HI21+январь!HI22</f>
        <v>0</v>
      </c>
      <c r="HJ27" s="18">
        <f>март!HJ22+февраль!HJ21+январь!HJ22</f>
        <v>0</v>
      </c>
      <c r="HK27" s="18">
        <f>март!HK22+февраль!HK21+январь!HK22</f>
        <v>0</v>
      </c>
      <c r="HL27" s="18">
        <f>март!HL22+февраль!HL21+январь!HL22</f>
        <v>0</v>
      </c>
      <c r="HM27" s="18">
        <f>март!HM22+февраль!HM21+январь!HM22</f>
        <v>0</v>
      </c>
      <c r="HN27" s="18">
        <f>март!HN22+февраль!HN21+январь!HN22</f>
        <v>0</v>
      </c>
      <c r="HO27" s="18">
        <f>март!HO22+февраль!HO21+январь!HO22</f>
        <v>0</v>
      </c>
      <c r="HP27" s="18">
        <f>март!HP22+февраль!HP21+январь!HP22</f>
        <v>0</v>
      </c>
      <c r="HQ27" s="18">
        <f>март!HQ22+февраль!HQ21+январь!HQ22</f>
        <v>0</v>
      </c>
      <c r="HR27" s="18">
        <f>март!HR22+февраль!HR21+январь!HR22</f>
        <v>0</v>
      </c>
      <c r="HS27" s="18">
        <f>март!HS22+февраль!HS21+январь!HS22</f>
        <v>0</v>
      </c>
      <c r="HT27" s="18">
        <f>март!HT22+февраль!HT21+январь!HT22</f>
        <v>0</v>
      </c>
      <c r="HU27" s="18">
        <f>март!HU22+февраль!HU21+январь!HU22</f>
        <v>0</v>
      </c>
      <c r="HV27" s="18">
        <f>март!HV22+февраль!HV21+январь!HV22</f>
        <v>0</v>
      </c>
      <c r="HW27" s="18">
        <f>март!HW22+февраль!HW21+январь!HW22</f>
        <v>0</v>
      </c>
      <c r="HX27" s="18">
        <f>март!HX22+февраль!HX21+январь!HX22</f>
        <v>0</v>
      </c>
      <c r="HY27" s="18">
        <f>март!HY22+февраль!HY21+январь!HY22</f>
        <v>0</v>
      </c>
      <c r="HZ27" s="18">
        <f>март!HZ22+февраль!HZ21+январь!HZ22</f>
        <v>0</v>
      </c>
      <c r="IA27" s="18">
        <f>март!IA22+февраль!IA21+январь!IA22</f>
        <v>0</v>
      </c>
      <c r="IB27" s="18">
        <f>март!IB22+февраль!IB21+январь!IB22</f>
        <v>0</v>
      </c>
      <c r="IC27" s="18">
        <f>март!IC22+февраль!IC21+январь!IC22</f>
        <v>0</v>
      </c>
      <c r="ID27" s="18">
        <f>март!ID22+февраль!ID21+январь!ID22</f>
        <v>0</v>
      </c>
      <c r="IE27" s="18">
        <f>март!IE22+февраль!IE21+январь!IE22</f>
        <v>0</v>
      </c>
      <c r="IF27" s="18">
        <f>март!IF22+февраль!IF21+январь!IF22</f>
        <v>0</v>
      </c>
    </row>
    <row r="28" spans="1:240" ht="13.5" customHeight="1">
      <c r="A28" s="15"/>
      <c r="B28" s="45"/>
      <c r="C28" s="16" t="s">
        <v>17</v>
      </c>
      <c r="D28" s="23">
        <f t="shared" si="2"/>
        <v>0</v>
      </c>
      <c r="E28" s="17">
        <f t="shared" si="3"/>
        <v>0</v>
      </c>
      <c r="F28" s="17"/>
      <c r="G28" s="18">
        <f>март!G23+февраль!G22+январь!G23</f>
        <v>0</v>
      </c>
      <c r="H28" s="18">
        <f>март!H23+февраль!H22+январь!H23</f>
        <v>0</v>
      </c>
      <c r="I28" s="18">
        <f>март!I23+февраль!I22+январь!I23</f>
        <v>0</v>
      </c>
      <c r="J28" s="18">
        <f>март!J23+февраль!J22+январь!J23</f>
        <v>0</v>
      </c>
      <c r="K28" s="18">
        <f>март!K23+февраль!K22+январь!K23</f>
        <v>0</v>
      </c>
      <c r="L28" s="18">
        <f>март!L23+февраль!L22+январь!L23</f>
        <v>0</v>
      </c>
      <c r="M28" s="18">
        <f>март!M23+февраль!M22+январь!M23</f>
        <v>0</v>
      </c>
      <c r="N28" s="18">
        <f>март!N23+февраль!N22+январь!N23</f>
        <v>0</v>
      </c>
      <c r="O28" s="18">
        <f>март!O23+февраль!O22+январь!O23</f>
        <v>0</v>
      </c>
      <c r="P28" s="18">
        <f>март!P23+февраль!P22+январь!P23</f>
        <v>0</v>
      </c>
      <c r="Q28" s="18">
        <f>март!Q23+февраль!Q22+январь!Q23</f>
        <v>0</v>
      </c>
      <c r="R28" s="18">
        <f>март!R23+февраль!R22+январь!R23</f>
        <v>0</v>
      </c>
      <c r="S28" s="18">
        <f>март!S23+февраль!S22+январь!S23</f>
        <v>0</v>
      </c>
      <c r="T28" s="18">
        <f>март!T23+февраль!T22+январь!T23</f>
        <v>0</v>
      </c>
      <c r="U28" s="18">
        <f>март!U23+февраль!U22+январь!U23</f>
        <v>0</v>
      </c>
      <c r="V28" s="18">
        <f>март!V23+февраль!V22+январь!V23</f>
        <v>0</v>
      </c>
      <c r="W28" s="18">
        <f>март!W23+февраль!W22+январь!W23</f>
        <v>0</v>
      </c>
      <c r="X28" s="18">
        <f>март!X23+февраль!X22+январь!X23</f>
        <v>0</v>
      </c>
      <c r="Y28" s="18">
        <f>март!Y23+февраль!Y22+январь!Y23</f>
        <v>0</v>
      </c>
      <c r="Z28" s="18">
        <f>март!Z23+февраль!Z22+январь!Z23</f>
        <v>0</v>
      </c>
      <c r="AA28" s="18">
        <f>март!AA23+февраль!AA22+январь!AA23</f>
        <v>0</v>
      </c>
      <c r="AB28" s="18">
        <f>март!AB23+февраль!AB22+январь!AB23</f>
        <v>0</v>
      </c>
      <c r="AC28" s="18">
        <f>март!AC23+февраль!AC22+январь!AC23</f>
        <v>0</v>
      </c>
      <c r="AD28" s="18">
        <f>март!AD23+февраль!AD22+январь!AD23</f>
        <v>0</v>
      </c>
      <c r="AE28" s="18">
        <f>март!AE23+февраль!AE22+январь!AE23</f>
        <v>0</v>
      </c>
      <c r="AF28" s="18">
        <f>март!AF23+февраль!AF22+январь!AF23</f>
        <v>0</v>
      </c>
      <c r="AG28" s="18">
        <f>март!AG23+февраль!AG22+январь!AG23</f>
        <v>0</v>
      </c>
      <c r="AH28" s="18">
        <f>март!AH23+февраль!AH22+январь!AH23</f>
        <v>0</v>
      </c>
      <c r="AI28" s="18">
        <f>март!AI23+февраль!AI22+январь!AI23</f>
        <v>0</v>
      </c>
      <c r="AJ28" s="18">
        <f>март!AJ23+февраль!AJ22+январь!AJ23</f>
        <v>0</v>
      </c>
      <c r="AK28" s="18">
        <f>март!AK23+февраль!AK22+январь!AK23</f>
        <v>0</v>
      </c>
      <c r="AL28" s="18">
        <f>март!AL23+февраль!AL22+январь!AL23</f>
        <v>0</v>
      </c>
      <c r="AM28" s="18">
        <f>март!AM23+февраль!AM22+январь!AM23</f>
        <v>0</v>
      </c>
      <c r="AN28" s="18">
        <f>март!AN23+февраль!AN22+январь!AN23</f>
        <v>0</v>
      </c>
      <c r="AO28" s="18">
        <f>март!AO23+февраль!AO22+январь!AO23</f>
        <v>0</v>
      </c>
      <c r="AP28" s="18">
        <f>март!AP23+февраль!AP22+январь!AP23</f>
        <v>0</v>
      </c>
      <c r="AQ28" s="18">
        <f>март!AQ23+февраль!AQ22+январь!AQ23</f>
        <v>0</v>
      </c>
      <c r="AR28" s="18">
        <f>март!AR23+февраль!AR22+январь!AR23</f>
        <v>0</v>
      </c>
      <c r="AS28" s="18">
        <f>март!AS23+февраль!AS22+январь!AS23</f>
        <v>0</v>
      </c>
      <c r="AT28" s="18">
        <f>март!AT23+февраль!AT22+январь!AT23</f>
        <v>0</v>
      </c>
      <c r="AU28" s="18">
        <f>март!AU23+февраль!AU22+январь!AU23</f>
        <v>0</v>
      </c>
      <c r="AV28" s="18">
        <f>март!AV23+февраль!AV22+январь!AV23</f>
        <v>0</v>
      </c>
      <c r="AW28" s="18">
        <f>март!AW23+февраль!AW22+январь!AW23</f>
        <v>0</v>
      </c>
      <c r="AX28" s="18">
        <f>март!AX23+февраль!AX22+январь!AX23</f>
        <v>0</v>
      </c>
      <c r="AY28" s="18">
        <f>март!AY23+февраль!AY22+январь!AY23</f>
        <v>0</v>
      </c>
      <c r="AZ28" s="18">
        <f>март!AZ23+февраль!AZ22+январь!AZ23</f>
        <v>0</v>
      </c>
      <c r="BA28" s="18">
        <f>март!BA23+февраль!BA22+январь!BA23</f>
        <v>0</v>
      </c>
      <c r="BB28" s="18">
        <f>март!BB23+февраль!BB22+январь!BB23</f>
        <v>0</v>
      </c>
      <c r="BC28" s="18">
        <f>март!BC23+февраль!BC22+январь!BC23</f>
        <v>0</v>
      </c>
      <c r="BD28" s="18">
        <f>март!BD23+февраль!BD22+январь!BD23</f>
        <v>0</v>
      </c>
      <c r="BE28" s="18">
        <f>март!BE23+февраль!BE22+январь!BE23</f>
        <v>0</v>
      </c>
      <c r="BF28" s="18">
        <f>март!BF23+февраль!BF22+январь!BF23</f>
        <v>0</v>
      </c>
      <c r="BG28" s="18">
        <f>март!BG23+февраль!BG22+январь!BG23</f>
        <v>0</v>
      </c>
      <c r="BH28" s="18">
        <f>март!BH23+февраль!BH22+январь!BH23</f>
        <v>0</v>
      </c>
      <c r="BI28" s="18">
        <f>март!BI23+февраль!BI22+январь!BI23</f>
        <v>0</v>
      </c>
      <c r="BJ28" s="18">
        <f>март!BJ23+февраль!BJ22+январь!BJ23</f>
        <v>0</v>
      </c>
      <c r="BK28" s="18">
        <f>март!BK23+февраль!BK22+январь!BK23</f>
        <v>0</v>
      </c>
      <c r="BL28" s="18">
        <f>март!BL23+февраль!BL22+январь!BL23</f>
        <v>0</v>
      </c>
      <c r="BM28" s="18">
        <f>март!BM23+февраль!BM22+январь!BM23</f>
        <v>0</v>
      </c>
      <c r="BN28" s="18">
        <f>март!BN23+февраль!BN22+январь!BN23</f>
        <v>0</v>
      </c>
      <c r="BO28" s="18">
        <f>март!BO23+февраль!BO22+январь!BO23</f>
        <v>0</v>
      </c>
      <c r="BP28" s="18">
        <f>март!BP23+февраль!BP22+январь!BP23</f>
        <v>0</v>
      </c>
      <c r="BQ28" s="18">
        <f>март!BQ23+февраль!BQ22+январь!BQ23</f>
        <v>0</v>
      </c>
      <c r="BR28" s="18">
        <f>март!BR23+февраль!BR22+январь!BR23</f>
        <v>0</v>
      </c>
      <c r="BS28" s="18">
        <f>март!BS23+февраль!BS22+январь!BS23</f>
        <v>0</v>
      </c>
      <c r="BT28" s="18">
        <f>март!BT23+февраль!BT22+январь!BT23</f>
        <v>0</v>
      </c>
      <c r="BU28" s="18">
        <f>март!BU23+февраль!BU22+январь!BU23</f>
        <v>0</v>
      </c>
      <c r="BV28" s="18">
        <f>март!BV23+февраль!BV22+январь!BV23</f>
        <v>0</v>
      </c>
      <c r="BW28" s="18">
        <f>март!BW23+февраль!BW22+январь!BW23</f>
        <v>0</v>
      </c>
      <c r="BX28" s="18">
        <f>март!BX23+февраль!BX22+январь!BX23</f>
        <v>0</v>
      </c>
      <c r="BY28" s="18">
        <f>март!BY23+февраль!BY22+январь!BY23</f>
        <v>0</v>
      </c>
      <c r="BZ28" s="18">
        <f>март!BZ23+февраль!BZ22+январь!BZ23</f>
        <v>0</v>
      </c>
      <c r="CA28" s="18">
        <f>март!CA23+февраль!CA22+январь!CA23</f>
        <v>0</v>
      </c>
      <c r="CB28" s="18">
        <f>март!CB23+февраль!CB22+январь!CB23</f>
        <v>0</v>
      </c>
      <c r="CC28" s="18">
        <f>март!CC23+февраль!CC22+январь!CC23</f>
        <v>0</v>
      </c>
      <c r="CD28" s="18">
        <f>март!CD23+февраль!CD22+январь!CD23</f>
        <v>0</v>
      </c>
      <c r="CE28" s="18">
        <f>март!CE23+февраль!CE22+январь!CE23</f>
        <v>0</v>
      </c>
      <c r="CF28" s="18">
        <f>март!CF23+февраль!CF22+январь!CF23</f>
        <v>0</v>
      </c>
      <c r="CG28" s="18">
        <f>март!CG23+февраль!CG22+январь!CG23</f>
        <v>0</v>
      </c>
      <c r="CH28" s="18">
        <f>март!CH23+февраль!CH22+январь!CH23</f>
        <v>0</v>
      </c>
      <c r="CI28" s="18">
        <f>март!CI23+февраль!CI22+январь!CI23</f>
        <v>0</v>
      </c>
      <c r="CJ28" s="18">
        <f>март!CJ23+февраль!CJ22+январь!CJ23</f>
        <v>0</v>
      </c>
      <c r="CK28" s="18">
        <f>март!CK23+февраль!CK22+январь!CK23</f>
        <v>0</v>
      </c>
      <c r="CL28" s="18">
        <f>март!CL23+февраль!CL22+январь!CL23</f>
        <v>0</v>
      </c>
      <c r="CM28" s="18">
        <f>март!CM23+февраль!CM22+январь!CM23</f>
        <v>0</v>
      </c>
      <c r="CN28" s="18">
        <f>март!CN23+февраль!CN22+январь!CN23</f>
        <v>0</v>
      </c>
      <c r="CO28" s="18">
        <f>март!CO23+февраль!CO22+январь!CO23</f>
        <v>0</v>
      </c>
      <c r="CP28" s="18">
        <f>март!CP23+февраль!CP22+январь!CP23</f>
        <v>0</v>
      </c>
      <c r="CQ28" s="18">
        <f>март!CQ23+февраль!CQ22+январь!CQ23</f>
        <v>0</v>
      </c>
      <c r="CR28" s="18">
        <f>март!CR23+февраль!CR22+январь!CR23</f>
        <v>0</v>
      </c>
      <c r="CS28" s="18">
        <f>март!CS23+февраль!CS22+январь!CS23</f>
        <v>0</v>
      </c>
      <c r="CT28" s="18">
        <f>март!CT23+февраль!CT22+январь!CT23</f>
        <v>0</v>
      </c>
      <c r="CU28" s="18">
        <f>март!CU23+февраль!CU22+январь!CU23</f>
        <v>0</v>
      </c>
      <c r="CV28" s="18">
        <f>март!CV23+февраль!CV22+январь!CV23</f>
        <v>0</v>
      </c>
      <c r="CW28" s="18">
        <f>март!CW23+февраль!CW22+январь!CW23</f>
        <v>0</v>
      </c>
      <c r="CX28" s="18">
        <f>март!CX23+февраль!CX22+январь!CX23</f>
        <v>0</v>
      </c>
      <c r="CY28" s="18">
        <f>март!CY23+февраль!CY22+январь!CY23</f>
        <v>0</v>
      </c>
      <c r="CZ28" s="18">
        <f>март!CZ23+февраль!CZ22+январь!CZ23</f>
        <v>0</v>
      </c>
      <c r="DA28" s="18">
        <f>март!DA23+февраль!DA22+январь!DA23</f>
        <v>0</v>
      </c>
      <c r="DB28" s="18">
        <f>март!DB23+февраль!DB22+январь!DB23</f>
        <v>0</v>
      </c>
      <c r="DC28" s="18">
        <f>март!DC23+февраль!DC22+январь!DC23</f>
        <v>0</v>
      </c>
      <c r="DD28" s="18">
        <f>март!DD23+февраль!DD22+январь!DD23</f>
        <v>0</v>
      </c>
      <c r="DE28" s="18">
        <f>март!DE23+февраль!DE22+январь!DE23</f>
        <v>0</v>
      </c>
      <c r="DF28" s="18">
        <f>март!DF23+февраль!DF22+январь!DF23</f>
        <v>0</v>
      </c>
      <c r="DG28" s="18">
        <f>март!DG23+февраль!DG22+январь!DG23</f>
        <v>0</v>
      </c>
      <c r="DH28" s="18">
        <f>март!DH23+февраль!DH22+январь!DH23</f>
        <v>0</v>
      </c>
      <c r="DI28" s="18">
        <f>март!DI23+февраль!DI22+январь!DI23</f>
        <v>0</v>
      </c>
      <c r="DJ28" s="18">
        <f>март!DJ23+февраль!DJ22+январь!DJ23</f>
        <v>0</v>
      </c>
      <c r="DK28" s="18">
        <f>март!DK23+февраль!DK22+январь!DK23</f>
        <v>0</v>
      </c>
      <c r="DL28" s="18">
        <f>март!DL23+февраль!DL22+январь!DL23</f>
        <v>0</v>
      </c>
      <c r="DM28" s="18">
        <f>март!DM23+февраль!DM22+январь!DM23</f>
        <v>0</v>
      </c>
      <c r="DN28" s="18">
        <f>март!DN23+февраль!DN22+январь!DN23</f>
        <v>0</v>
      </c>
      <c r="DO28" s="18">
        <f>март!DO23+февраль!DO22+январь!DO23</f>
        <v>0</v>
      </c>
      <c r="DP28" s="18">
        <f>март!DP23+февраль!DP22+январь!DP23</f>
        <v>0</v>
      </c>
      <c r="DQ28" s="18">
        <f>март!DQ23+февраль!DQ22+январь!DQ23</f>
        <v>0</v>
      </c>
      <c r="DR28" s="18">
        <f>март!DR23+февраль!DR22+январь!DR23</f>
        <v>0</v>
      </c>
      <c r="DS28" s="18">
        <f>март!DS23+февраль!DS22+январь!DS23</f>
        <v>0</v>
      </c>
      <c r="DT28" s="18">
        <f>март!DT23+февраль!DT22+январь!DT23</f>
        <v>0</v>
      </c>
      <c r="DU28" s="18">
        <f>март!DU23+февраль!DU22+январь!DU23</f>
        <v>0</v>
      </c>
      <c r="DV28" s="18">
        <f>март!DV23+февраль!DV22+январь!DV23</f>
        <v>0</v>
      </c>
      <c r="DW28" s="18">
        <f>март!DW23+февраль!DW22+январь!DW23</f>
        <v>0</v>
      </c>
      <c r="DX28" s="18">
        <f>март!DX23+февраль!DX22+январь!DX23</f>
        <v>0</v>
      </c>
      <c r="DY28" s="18">
        <f>март!DY23+февраль!DY22+январь!DY23</f>
        <v>0</v>
      </c>
      <c r="DZ28" s="18">
        <f>март!DZ23+февраль!DZ22+январь!DZ23</f>
        <v>0</v>
      </c>
      <c r="EA28" s="18">
        <f>март!EA23+февраль!EA22+январь!EA23</f>
        <v>0</v>
      </c>
      <c r="EB28" s="18">
        <f>март!EB23+февраль!EB22+январь!EB23</f>
        <v>0</v>
      </c>
      <c r="EC28" s="18">
        <f>март!EC23+февраль!EC22+январь!EC23</f>
        <v>0</v>
      </c>
      <c r="ED28" s="18">
        <f>март!ED23+февраль!ED22+январь!ED23</f>
        <v>0</v>
      </c>
      <c r="EE28" s="18">
        <f>март!EE23+февраль!EE22+январь!EE23</f>
        <v>0</v>
      </c>
      <c r="EF28" s="18">
        <f>март!EF23+февраль!EF22+январь!EF23</f>
        <v>0</v>
      </c>
      <c r="EG28" s="18">
        <f>март!EG23+февраль!EG22+январь!EG23</f>
        <v>0</v>
      </c>
      <c r="EH28" s="18">
        <f>март!EH23+февраль!EH22+январь!EH23</f>
        <v>0</v>
      </c>
      <c r="EI28" s="18">
        <f>март!EI23+февраль!EI22+январь!EI23</f>
        <v>0</v>
      </c>
      <c r="EJ28" s="18">
        <f>март!EJ23+февраль!EJ22+январь!EJ23</f>
        <v>0</v>
      </c>
      <c r="EK28" s="18">
        <f>март!EK23+февраль!EK22+январь!EK23</f>
        <v>0</v>
      </c>
      <c r="EL28" s="18">
        <f>март!EL23+февраль!EL22+январь!EL23</f>
        <v>0</v>
      </c>
      <c r="EM28" s="18">
        <f>март!EM23+февраль!EM22+январь!EM23</f>
        <v>0</v>
      </c>
      <c r="EN28" s="18">
        <f>март!EN23+февраль!EN22+январь!EN23</f>
        <v>0</v>
      </c>
      <c r="EO28" s="18">
        <f>март!EO23+февраль!EO22+январь!EO23</f>
        <v>0</v>
      </c>
      <c r="EP28" s="18">
        <f>март!EP23+февраль!EP22+январь!EP23</f>
        <v>0</v>
      </c>
      <c r="EQ28" s="18">
        <f>март!EQ23+февраль!EQ22+январь!EQ23</f>
        <v>0</v>
      </c>
      <c r="ER28" s="18">
        <f>март!ER23+февраль!ER22+январь!ER23</f>
        <v>0</v>
      </c>
      <c r="ES28" s="18">
        <f>март!ES23+февраль!ES22+январь!ES23</f>
        <v>0</v>
      </c>
      <c r="ET28" s="18">
        <f>март!ET23+февраль!ET22+январь!ET23</f>
        <v>0</v>
      </c>
      <c r="EU28" s="18">
        <f>март!EU23+февраль!EU22+январь!EU23</f>
        <v>0</v>
      </c>
      <c r="EV28" s="18">
        <f>март!EV23+февраль!EV22+январь!EV23</f>
        <v>0</v>
      </c>
      <c r="EW28" s="18">
        <f>март!EW23+февраль!EW22+январь!EW23</f>
        <v>0</v>
      </c>
      <c r="EX28" s="18">
        <f>март!EX23+февраль!EX22+январь!EX23</f>
        <v>0</v>
      </c>
      <c r="EY28" s="18">
        <f>март!EY23+февраль!EY22+январь!EY23</f>
        <v>0</v>
      </c>
      <c r="EZ28" s="18">
        <f>март!EZ23+февраль!EZ22+январь!EZ23</f>
        <v>0</v>
      </c>
      <c r="FA28" s="18">
        <f>март!FA23+февраль!FA22+январь!FA23</f>
        <v>0</v>
      </c>
      <c r="FB28" s="18">
        <f>март!FB23+февраль!FB22+январь!FB23</f>
        <v>0</v>
      </c>
      <c r="FC28" s="18">
        <f>март!FC23+февраль!FC22+январь!FC23</f>
        <v>0</v>
      </c>
      <c r="FD28" s="18">
        <f>март!FD23+февраль!FD22+январь!FD23</f>
        <v>0</v>
      </c>
      <c r="FE28" s="18">
        <f>март!FE23+февраль!FE22+январь!FE23</f>
        <v>0</v>
      </c>
      <c r="FF28" s="18">
        <f>март!FF23+февраль!FF22+январь!FF23</f>
        <v>0</v>
      </c>
      <c r="FG28" s="18">
        <f>март!FG23+февраль!FG22+январь!FG23</f>
        <v>0</v>
      </c>
      <c r="FH28" s="18">
        <f>март!FH23+февраль!FH22+январь!FH23</f>
        <v>0</v>
      </c>
      <c r="FI28" s="18">
        <f>март!FI23+февраль!FI22+январь!FI23</f>
        <v>0</v>
      </c>
      <c r="FJ28" s="18">
        <f>март!FJ23+февраль!FJ22+январь!FJ23</f>
        <v>0</v>
      </c>
      <c r="FK28" s="18">
        <f>март!FK23+февраль!FK22+январь!FK23</f>
        <v>0</v>
      </c>
      <c r="FL28" s="18">
        <f>март!FL23+февраль!FL22+январь!FL23</f>
        <v>0</v>
      </c>
      <c r="FM28" s="18">
        <f>март!FM23+февраль!FM22+январь!FM23</f>
        <v>0</v>
      </c>
      <c r="FN28" s="18">
        <f>март!FN23+февраль!FN22+январь!FN23</f>
        <v>0</v>
      </c>
      <c r="FO28" s="18">
        <f>март!FO23+февраль!FO22+январь!FO23</f>
        <v>0</v>
      </c>
      <c r="FP28" s="18">
        <f>март!FP23+февраль!FP22+январь!FP23</f>
        <v>0</v>
      </c>
      <c r="FQ28" s="18">
        <f>март!FQ23+февраль!FQ22+январь!FQ23</f>
        <v>0</v>
      </c>
      <c r="FR28" s="18">
        <f>март!FR23+февраль!FR22+январь!FR23</f>
        <v>0</v>
      </c>
      <c r="FS28" s="18">
        <f>март!FS23+февраль!FS22+январь!FS23</f>
        <v>0</v>
      </c>
      <c r="FT28" s="18">
        <f>март!FT23+февраль!FT22+январь!FT23</f>
        <v>0</v>
      </c>
      <c r="FU28" s="18">
        <f>март!FU23+февраль!FU22+январь!FU23</f>
        <v>0</v>
      </c>
      <c r="FV28" s="18">
        <f>март!FV23+февраль!FV22+январь!FV23</f>
        <v>0</v>
      </c>
      <c r="FW28" s="18">
        <f>март!FW23+февраль!FW22+январь!FW23</f>
        <v>0</v>
      </c>
      <c r="FX28" s="18">
        <f>март!FX23+февраль!FX22+январь!FX23</f>
        <v>0</v>
      </c>
      <c r="FY28" s="18">
        <f>март!FY23+февраль!FY22+январь!FY23</f>
        <v>0</v>
      </c>
      <c r="FZ28" s="18">
        <f>март!FZ23+февраль!FZ22+январь!FZ23</f>
        <v>0</v>
      </c>
      <c r="GA28" s="18">
        <f>март!GA23+февраль!GA22+январь!GA23</f>
        <v>0</v>
      </c>
      <c r="GB28" s="18">
        <f>март!GB23+февраль!GB22+январь!GB23</f>
        <v>0</v>
      </c>
      <c r="GC28" s="18">
        <f>март!GC23+февраль!GC22+январь!GC23</f>
        <v>0</v>
      </c>
      <c r="GD28" s="18">
        <f>март!GD23+февраль!GD22+январь!GD23</f>
        <v>0</v>
      </c>
      <c r="GE28" s="18">
        <f>март!GE23+февраль!GE22+январь!GE23</f>
        <v>0</v>
      </c>
      <c r="GF28" s="18">
        <f>март!GF23+февраль!GF22+январь!GF23</f>
        <v>0</v>
      </c>
      <c r="GG28" s="18">
        <f>март!GG23+февраль!GG22+январь!GG23</f>
        <v>0</v>
      </c>
      <c r="GH28" s="18">
        <f>март!GH23+февраль!GH22+январь!GH23</f>
        <v>0</v>
      </c>
      <c r="GI28" s="18">
        <f>март!GI23+февраль!GI22+январь!GI23</f>
        <v>0</v>
      </c>
      <c r="GJ28" s="18">
        <f>март!GJ23+февраль!GJ22+январь!GJ23</f>
        <v>0</v>
      </c>
      <c r="GK28" s="18">
        <f>март!GK23+февраль!GK22+январь!GK23</f>
        <v>0</v>
      </c>
      <c r="GL28" s="18">
        <f>март!GL23+февраль!GL22+январь!GL23</f>
        <v>0</v>
      </c>
      <c r="GM28" s="18">
        <f>март!GM23+февраль!GM22+январь!GM23</f>
        <v>0</v>
      </c>
      <c r="GN28" s="18">
        <f>март!GN23+февраль!GN22+январь!GN23</f>
        <v>0</v>
      </c>
      <c r="GO28" s="18">
        <f>март!GO23+февраль!GO22+январь!GO23</f>
        <v>0</v>
      </c>
      <c r="GP28" s="18">
        <f>март!GP23+февраль!GP22+январь!GP23</f>
        <v>0</v>
      </c>
      <c r="GQ28" s="18">
        <f>март!GQ23+февраль!GQ22+январь!GQ23</f>
        <v>0</v>
      </c>
      <c r="GR28" s="18">
        <f>март!GR23+февраль!GR22+январь!GR23</f>
        <v>0</v>
      </c>
      <c r="GS28" s="18">
        <f>март!GS23+февраль!GS22+январь!GS23</f>
        <v>0</v>
      </c>
      <c r="GT28" s="18">
        <f>март!GT23+февраль!GT22+январь!GT23</f>
        <v>0</v>
      </c>
      <c r="GU28" s="18">
        <f>март!GU23+февраль!GU22+январь!GU23</f>
        <v>0</v>
      </c>
      <c r="GV28" s="18">
        <f>март!GV23+февраль!GV22+январь!GV23</f>
        <v>0</v>
      </c>
      <c r="GW28" s="18">
        <f>март!GW23+февраль!GW22+январь!GW23</f>
        <v>0</v>
      </c>
      <c r="GX28" s="18">
        <f>март!GX23+февраль!GX22+январь!GX23</f>
        <v>0</v>
      </c>
      <c r="GY28" s="18">
        <f>март!GY23+февраль!GY22+январь!GY23</f>
        <v>0</v>
      </c>
      <c r="GZ28" s="18">
        <f>март!GZ23+февраль!GZ22+январь!GZ23</f>
        <v>0</v>
      </c>
      <c r="HA28" s="18">
        <f>март!HA23+февраль!HA22+январь!HA23</f>
        <v>0</v>
      </c>
      <c r="HB28" s="18">
        <f>март!HB23+февраль!HB22+январь!HB23</f>
        <v>0</v>
      </c>
      <c r="HC28" s="18">
        <f>март!HC23+февраль!HC22+январь!HC23</f>
        <v>0</v>
      </c>
      <c r="HD28" s="18">
        <f>март!HD23+февраль!HD22+январь!HD23</f>
        <v>0</v>
      </c>
      <c r="HE28" s="18">
        <f>март!HE23+февраль!HE22+январь!HE23</f>
        <v>0</v>
      </c>
      <c r="HF28" s="18">
        <f>март!HF23+февраль!HF22+январь!HF23</f>
        <v>0</v>
      </c>
      <c r="HG28" s="18">
        <f>март!HG23+февраль!HG22+январь!HG23</f>
        <v>0</v>
      </c>
      <c r="HH28" s="18">
        <f>март!HH23+февраль!HH22+январь!HH23</f>
        <v>0</v>
      </c>
      <c r="HI28" s="18">
        <f>март!HI23+февраль!HI22+январь!HI23</f>
        <v>0</v>
      </c>
      <c r="HJ28" s="18">
        <f>март!HJ23+февраль!HJ22+январь!HJ23</f>
        <v>0</v>
      </c>
      <c r="HK28" s="18">
        <f>март!HK23+февраль!HK22+январь!HK23</f>
        <v>0</v>
      </c>
      <c r="HL28" s="18">
        <f>март!HL23+февраль!HL22+январь!HL23</f>
        <v>0</v>
      </c>
      <c r="HM28" s="18">
        <f>март!HM23+февраль!HM22+январь!HM23</f>
        <v>0</v>
      </c>
      <c r="HN28" s="18">
        <f>март!HN23+февраль!HN22+январь!HN23</f>
        <v>0</v>
      </c>
      <c r="HO28" s="18">
        <f>март!HO23+февраль!HO22+январь!HO23</f>
        <v>0</v>
      </c>
      <c r="HP28" s="18">
        <f>март!HP23+февраль!HP22+январь!HP23</f>
        <v>0</v>
      </c>
      <c r="HQ28" s="18">
        <f>март!HQ23+февраль!HQ22+январь!HQ23</f>
        <v>0</v>
      </c>
      <c r="HR28" s="18">
        <f>март!HR23+февраль!HR22+январь!HR23</f>
        <v>0</v>
      </c>
      <c r="HS28" s="18">
        <f>март!HS23+февраль!HS22+январь!HS23</f>
        <v>0</v>
      </c>
      <c r="HT28" s="18">
        <f>март!HT23+февраль!HT22+январь!HT23</f>
        <v>0</v>
      </c>
      <c r="HU28" s="18">
        <f>март!HU23+февраль!HU22+январь!HU23</f>
        <v>0</v>
      </c>
      <c r="HV28" s="18">
        <f>март!HV23+февраль!HV22+январь!HV23</f>
        <v>0</v>
      </c>
      <c r="HW28" s="18">
        <f>март!HW23+февраль!HW22+январь!HW23</f>
        <v>0</v>
      </c>
      <c r="HX28" s="18">
        <f>март!HX23+февраль!HX22+январь!HX23</f>
        <v>0</v>
      </c>
      <c r="HY28" s="18">
        <f>март!HY23+февраль!HY22+январь!HY23</f>
        <v>0</v>
      </c>
      <c r="HZ28" s="18">
        <f>март!HZ23+февраль!HZ22+январь!HZ23</f>
        <v>0</v>
      </c>
      <c r="IA28" s="18">
        <f>март!IA23+февраль!IA22+январь!IA23</f>
        <v>0</v>
      </c>
      <c r="IB28" s="18">
        <f>март!IB23+февраль!IB22+январь!IB23</f>
        <v>0</v>
      </c>
      <c r="IC28" s="18">
        <f>март!IC23+февраль!IC22+январь!IC23</f>
        <v>0</v>
      </c>
      <c r="ID28" s="18">
        <f>март!ID23+февраль!ID22+январь!ID23</f>
        <v>0</v>
      </c>
      <c r="IE28" s="18">
        <f>март!IE23+февраль!IE22+январь!IE23</f>
        <v>0</v>
      </c>
      <c r="IF28" s="18">
        <f>март!IF23+февраль!IF22+январь!IF23</f>
        <v>0</v>
      </c>
    </row>
    <row r="29" spans="1:240" ht="13.5" customHeight="1">
      <c r="A29" s="15" t="s">
        <v>38</v>
      </c>
      <c r="B29" s="44" t="s">
        <v>39</v>
      </c>
      <c r="C29" s="16" t="s">
        <v>40</v>
      </c>
      <c r="D29" s="23">
        <f t="shared" si="2"/>
        <v>0</v>
      </c>
      <c r="E29" s="17">
        <f t="shared" si="3"/>
        <v>0</v>
      </c>
      <c r="F29" s="17"/>
      <c r="G29" s="18">
        <f>март!G24+февраль!G23+январь!G24</f>
        <v>0</v>
      </c>
      <c r="H29" s="18">
        <f>март!H24+февраль!H23+январь!H24</f>
        <v>0</v>
      </c>
      <c r="I29" s="18">
        <f>март!I24+февраль!I23+январь!I24</f>
        <v>0</v>
      </c>
      <c r="J29" s="18">
        <f>март!J24+февраль!J23+январь!J24</f>
        <v>0</v>
      </c>
      <c r="K29" s="18">
        <f>март!K24+февраль!K23+январь!K24</f>
        <v>0</v>
      </c>
      <c r="L29" s="18">
        <f>март!L24+февраль!L23+январь!L24</f>
        <v>0</v>
      </c>
      <c r="M29" s="18">
        <f>март!M24+февраль!M23+январь!M24</f>
        <v>0</v>
      </c>
      <c r="N29" s="18">
        <f>март!N24+февраль!N23+январь!N24</f>
        <v>0</v>
      </c>
      <c r="O29" s="18">
        <f>март!O24+февраль!O23+январь!O24</f>
        <v>0</v>
      </c>
      <c r="P29" s="18">
        <f>март!P24+февраль!P23+январь!P24</f>
        <v>0</v>
      </c>
      <c r="Q29" s="18">
        <f>март!Q24+февраль!Q23+январь!Q24</f>
        <v>0</v>
      </c>
      <c r="R29" s="18">
        <f>март!R24+февраль!R23+январь!R24</f>
        <v>0</v>
      </c>
      <c r="S29" s="18">
        <f>март!S24+февраль!S23+январь!S24</f>
        <v>0</v>
      </c>
      <c r="T29" s="18">
        <f>март!T24+февраль!T23+январь!T24</f>
        <v>0</v>
      </c>
      <c r="U29" s="18">
        <f>март!U24+февраль!U23+январь!U24</f>
        <v>0</v>
      </c>
      <c r="V29" s="18">
        <f>март!V24+февраль!V23+январь!V24</f>
        <v>0</v>
      </c>
      <c r="W29" s="18">
        <f>март!W24+февраль!W23+январь!W24</f>
        <v>0</v>
      </c>
      <c r="X29" s="18">
        <f>март!X24+февраль!X23+январь!X24</f>
        <v>0</v>
      </c>
      <c r="Y29" s="18">
        <f>март!Y24+февраль!Y23+январь!Y24</f>
        <v>0</v>
      </c>
      <c r="Z29" s="18">
        <f>март!Z24+февраль!Z23+январь!Z24</f>
        <v>0</v>
      </c>
      <c r="AA29" s="18">
        <f>март!AA24+февраль!AA23+январь!AA24</f>
        <v>0</v>
      </c>
      <c r="AB29" s="18">
        <f>март!AB24+февраль!AB23+январь!AB24</f>
        <v>0</v>
      </c>
      <c r="AC29" s="18">
        <f>март!AC24+февраль!AC23+январь!AC24</f>
        <v>0</v>
      </c>
      <c r="AD29" s="18">
        <f>март!AD24+февраль!AD23+январь!AD24</f>
        <v>0</v>
      </c>
      <c r="AE29" s="18">
        <f>март!AE24+февраль!AE23+январь!AE24</f>
        <v>0</v>
      </c>
      <c r="AF29" s="18">
        <f>март!AF24+февраль!AF23+январь!AF24</f>
        <v>0</v>
      </c>
      <c r="AG29" s="18">
        <f>март!AG24+февраль!AG23+январь!AG24</f>
        <v>0</v>
      </c>
      <c r="AH29" s="18">
        <f>март!AH24+февраль!AH23+январь!AH24</f>
        <v>0</v>
      </c>
      <c r="AI29" s="18">
        <f>март!AI24+февраль!AI23+январь!AI24</f>
        <v>0</v>
      </c>
      <c r="AJ29" s="18">
        <f>март!AJ24+февраль!AJ23+январь!AJ24</f>
        <v>0</v>
      </c>
      <c r="AK29" s="18">
        <f>март!AK24+февраль!AK23+январь!AK24</f>
        <v>0</v>
      </c>
      <c r="AL29" s="18">
        <f>март!AL24+февраль!AL23+январь!AL24</f>
        <v>0</v>
      </c>
      <c r="AM29" s="18">
        <f>март!AM24+февраль!AM23+январь!AM24</f>
        <v>0</v>
      </c>
      <c r="AN29" s="18">
        <f>март!AN24+февраль!AN23+январь!AN24</f>
        <v>0</v>
      </c>
      <c r="AO29" s="18">
        <f>март!AO24+февраль!AO23+январь!AO24</f>
        <v>0</v>
      </c>
      <c r="AP29" s="18">
        <f>март!AP24+февраль!AP23+январь!AP24</f>
        <v>0</v>
      </c>
      <c r="AQ29" s="18">
        <f>март!AQ24+февраль!AQ23+январь!AQ24</f>
        <v>0</v>
      </c>
      <c r="AR29" s="18">
        <f>март!AR24+февраль!AR23+январь!AR24</f>
        <v>0</v>
      </c>
      <c r="AS29" s="18">
        <f>март!AS24+февраль!AS23+январь!AS24</f>
        <v>0</v>
      </c>
      <c r="AT29" s="18">
        <f>март!AT24+февраль!AT23+январь!AT24</f>
        <v>0</v>
      </c>
      <c r="AU29" s="18">
        <f>март!AU24+февраль!AU23+январь!AU24</f>
        <v>0</v>
      </c>
      <c r="AV29" s="18">
        <f>март!AV24+февраль!AV23+январь!AV24</f>
        <v>0</v>
      </c>
      <c r="AW29" s="18">
        <f>март!AW24+февраль!AW23+январь!AW24</f>
        <v>0</v>
      </c>
      <c r="AX29" s="18">
        <f>март!AX24+февраль!AX23+январь!AX24</f>
        <v>0</v>
      </c>
      <c r="AY29" s="18">
        <f>март!AY24+февраль!AY23+январь!AY24</f>
        <v>0</v>
      </c>
      <c r="AZ29" s="18">
        <f>март!AZ24+февраль!AZ23+январь!AZ24</f>
        <v>0</v>
      </c>
      <c r="BA29" s="18">
        <f>март!BA24+февраль!BA23+январь!BA24</f>
        <v>0</v>
      </c>
      <c r="BB29" s="18">
        <f>март!BB24+февраль!BB23+январь!BB24</f>
        <v>0</v>
      </c>
      <c r="BC29" s="18">
        <f>март!BC24+февраль!BC23+январь!BC24</f>
        <v>0</v>
      </c>
      <c r="BD29" s="18">
        <f>март!BD24+февраль!BD23+январь!BD24</f>
        <v>0</v>
      </c>
      <c r="BE29" s="18">
        <f>март!BE24+февраль!BE23+январь!BE24</f>
        <v>0</v>
      </c>
      <c r="BF29" s="18">
        <f>март!BF24+февраль!BF23+январь!BF24</f>
        <v>0</v>
      </c>
      <c r="BG29" s="18">
        <f>март!BG24+февраль!BG23+январь!BG24</f>
        <v>0</v>
      </c>
      <c r="BH29" s="18">
        <f>март!BH24+февраль!BH23+январь!BH24</f>
        <v>0</v>
      </c>
      <c r="BI29" s="18">
        <f>март!BI24+февраль!BI23+январь!BI24</f>
        <v>0</v>
      </c>
      <c r="BJ29" s="18">
        <f>март!BJ24+февраль!BJ23+январь!BJ24</f>
        <v>0</v>
      </c>
      <c r="BK29" s="18">
        <f>март!BK24+февраль!BK23+январь!BK24</f>
        <v>0</v>
      </c>
      <c r="BL29" s="18">
        <f>март!BL24+февраль!BL23+январь!BL24</f>
        <v>0</v>
      </c>
      <c r="BM29" s="18">
        <f>март!BM24+февраль!BM23+январь!BM24</f>
        <v>0</v>
      </c>
      <c r="BN29" s="18">
        <f>март!BN24+февраль!BN23+январь!BN24</f>
        <v>0</v>
      </c>
      <c r="BO29" s="18">
        <f>март!BO24+февраль!BO23+январь!BO24</f>
        <v>0</v>
      </c>
      <c r="BP29" s="18">
        <f>март!BP24+февраль!BP23+январь!BP24</f>
        <v>0</v>
      </c>
      <c r="BQ29" s="18">
        <f>март!BQ24+февраль!BQ23+январь!BQ24</f>
        <v>0</v>
      </c>
      <c r="BR29" s="18">
        <f>март!BR24+февраль!BR23+январь!BR24</f>
        <v>0</v>
      </c>
      <c r="BS29" s="18">
        <f>март!BS24+февраль!BS23+январь!BS24</f>
        <v>0</v>
      </c>
      <c r="BT29" s="18">
        <f>март!BT24+февраль!BT23+январь!BT24</f>
        <v>0</v>
      </c>
      <c r="BU29" s="18">
        <f>март!BU24+февраль!BU23+январь!BU24</f>
        <v>0</v>
      </c>
      <c r="BV29" s="18">
        <f>март!BV24+февраль!BV23+январь!BV24</f>
        <v>0</v>
      </c>
      <c r="BW29" s="18">
        <f>март!BW24+февраль!BW23+январь!BW24</f>
        <v>0</v>
      </c>
      <c r="BX29" s="18">
        <f>март!BX24+февраль!BX23+январь!BX24</f>
        <v>0</v>
      </c>
      <c r="BY29" s="18">
        <f>март!BY24+февраль!BY23+январь!BY24</f>
        <v>0</v>
      </c>
      <c r="BZ29" s="18">
        <f>март!BZ24+февраль!BZ23+январь!BZ24</f>
        <v>0</v>
      </c>
      <c r="CA29" s="18">
        <f>март!CA24+февраль!CA23+январь!CA24</f>
        <v>0</v>
      </c>
      <c r="CB29" s="18">
        <f>март!CB24+февраль!CB23+январь!CB24</f>
        <v>0</v>
      </c>
      <c r="CC29" s="18">
        <f>март!CC24+февраль!CC23+январь!CC24</f>
        <v>0</v>
      </c>
      <c r="CD29" s="18">
        <f>март!CD24+февраль!CD23+январь!CD24</f>
        <v>0</v>
      </c>
      <c r="CE29" s="18">
        <f>март!CE24+февраль!CE23+январь!CE24</f>
        <v>0</v>
      </c>
      <c r="CF29" s="18">
        <f>март!CF24+февраль!CF23+январь!CF24</f>
        <v>0</v>
      </c>
      <c r="CG29" s="18">
        <f>март!CG24+февраль!CG23+январь!CG24</f>
        <v>0</v>
      </c>
      <c r="CH29" s="18">
        <f>март!CH24+февраль!CH23+январь!CH24</f>
        <v>0</v>
      </c>
      <c r="CI29" s="18">
        <f>март!CI24+февраль!CI23+январь!CI24</f>
        <v>0</v>
      </c>
      <c r="CJ29" s="18">
        <f>март!CJ24+февраль!CJ23+январь!CJ24</f>
        <v>0</v>
      </c>
      <c r="CK29" s="18">
        <f>март!CK24+февраль!CK23+январь!CK24</f>
        <v>0</v>
      </c>
      <c r="CL29" s="18">
        <f>март!CL24+февраль!CL23+январь!CL24</f>
        <v>0</v>
      </c>
      <c r="CM29" s="18">
        <f>март!CM24+февраль!CM23+январь!CM24</f>
        <v>0</v>
      </c>
      <c r="CN29" s="18">
        <f>март!CN24+февраль!CN23+январь!CN24</f>
        <v>0</v>
      </c>
      <c r="CO29" s="18">
        <f>март!CO24+февраль!CO23+январь!CO24</f>
        <v>0</v>
      </c>
      <c r="CP29" s="18">
        <f>март!CP24+февраль!CP23+январь!CP24</f>
        <v>0</v>
      </c>
      <c r="CQ29" s="18">
        <f>март!CQ24+февраль!CQ23+январь!CQ24</f>
        <v>0</v>
      </c>
      <c r="CR29" s="18">
        <f>март!CR24+февраль!CR23+январь!CR24</f>
        <v>0</v>
      </c>
      <c r="CS29" s="18">
        <f>март!CS24+февраль!CS23+январь!CS24</f>
        <v>0</v>
      </c>
      <c r="CT29" s="18">
        <f>март!CT24+февраль!CT23+январь!CT24</f>
        <v>0</v>
      </c>
      <c r="CU29" s="18">
        <f>март!CU24+февраль!CU23+январь!CU24</f>
        <v>0</v>
      </c>
      <c r="CV29" s="18">
        <f>март!CV24+февраль!CV23+январь!CV24</f>
        <v>0</v>
      </c>
      <c r="CW29" s="18">
        <f>март!CW24+февраль!CW23+январь!CW24</f>
        <v>0</v>
      </c>
      <c r="CX29" s="18">
        <f>март!CX24+февраль!CX23+январь!CX24</f>
        <v>0</v>
      </c>
      <c r="CY29" s="18">
        <f>март!CY24+февраль!CY23+январь!CY24</f>
        <v>0</v>
      </c>
      <c r="CZ29" s="18">
        <f>март!CZ24+февраль!CZ23+январь!CZ24</f>
        <v>0</v>
      </c>
      <c r="DA29" s="18">
        <f>март!DA24+февраль!DA23+январь!DA24</f>
        <v>0</v>
      </c>
      <c r="DB29" s="18">
        <f>март!DB24+февраль!DB23+январь!DB24</f>
        <v>0</v>
      </c>
      <c r="DC29" s="18">
        <f>март!DC24+февраль!DC23+январь!DC24</f>
        <v>0</v>
      </c>
      <c r="DD29" s="18">
        <f>март!DD24+февраль!DD23+январь!DD24</f>
        <v>0</v>
      </c>
      <c r="DE29" s="18">
        <f>март!DE24+февраль!DE23+январь!DE24</f>
        <v>0</v>
      </c>
      <c r="DF29" s="18">
        <f>март!DF24+февраль!DF23+январь!DF24</f>
        <v>0</v>
      </c>
      <c r="DG29" s="18">
        <f>март!DG24+февраль!DG23+январь!DG24</f>
        <v>0</v>
      </c>
      <c r="DH29" s="18">
        <f>март!DH24+февраль!DH23+январь!DH24</f>
        <v>0</v>
      </c>
      <c r="DI29" s="18">
        <f>март!DI24+февраль!DI23+январь!DI24</f>
        <v>0</v>
      </c>
      <c r="DJ29" s="18">
        <f>март!DJ24+февраль!DJ23+январь!DJ24</f>
        <v>0</v>
      </c>
      <c r="DK29" s="18">
        <f>март!DK24+февраль!DK23+январь!DK24</f>
        <v>0</v>
      </c>
      <c r="DL29" s="18">
        <f>март!DL24+февраль!DL23+январь!DL24</f>
        <v>0</v>
      </c>
      <c r="DM29" s="18">
        <f>март!DM24+февраль!DM23+январь!DM24</f>
        <v>0</v>
      </c>
      <c r="DN29" s="18">
        <f>март!DN24+февраль!DN23+январь!DN24</f>
        <v>0</v>
      </c>
      <c r="DO29" s="18">
        <f>март!DO24+февраль!DO23+январь!DO24</f>
        <v>0</v>
      </c>
      <c r="DP29" s="18">
        <f>март!DP24+февраль!DP23+январь!DP24</f>
        <v>0</v>
      </c>
      <c r="DQ29" s="18">
        <f>март!DQ24+февраль!DQ23+январь!DQ24</f>
        <v>0</v>
      </c>
      <c r="DR29" s="18">
        <f>март!DR24+февраль!DR23+январь!DR24</f>
        <v>0</v>
      </c>
      <c r="DS29" s="18">
        <f>март!DS24+февраль!DS23+январь!DS24</f>
        <v>0</v>
      </c>
      <c r="DT29" s="18">
        <f>март!DT24+февраль!DT23+январь!DT24</f>
        <v>0</v>
      </c>
      <c r="DU29" s="18">
        <f>март!DU24+февраль!DU23+январь!DU24</f>
        <v>0</v>
      </c>
      <c r="DV29" s="18">
        <f>март!DV24+февраль!DV23+январь!DV24</f>
        <v>0</v>
      </c>
      <c r="DW29" s="18">
        <f>март!DW24+февраль!DW23+январь!DW24</f>
        <v>0</v>
      </c>
      <c r="DX29" s="18">
        <f>март!DX24+февраль!DX23+январь!DX24</f>
        <v>0</v>
      </c>
      <c r="DY29" s="18">
        <f>март!DY24+февраль!DY23+январь!DY24</f>
        <v>0</v>
      </c>
      <c r="DZ29" s="18">
        <f>март!DZ24+февраль!DZ23+январь!DZ24</f>
        <v>0</v>
      </c>
      <c r="EA29" s="18">
        <f>март!EA24+февраль!EA23+январь!EA24</f>
        <v>0</v>
      </c>
      <c r="EB29" s="18">
        <f>март!EB24+февраль!EB23+январь!EB24</f>
        <v>0</v>
      </c>
      <c r="EC29" s="18">
        <f>март!EC24+февраль!EC23+январь!EC24</f>
        <v>0</v>
      </c>
      <c r="ED29" s="18">
        <f>март!ED24+февраль!ED23+январь!ED24</f>
        <v>0</v>
      </c>
      <c r="EE29" s="18">
        <f>март!EE24+февраль!EE23+январь!EE24</f>
        <v>0</v>
      </c>
      <c r="EF29" s="18">
        <f>март!EF24+февраль!EF23+январь!EF24</f>
        <v>0</v>
      </c>
      <c r="EG29" s="18">
        <f>март!EG24+февраль!EG23+январь!EG24</f>
        <v>0</v>
      </c>
      <c r="EH29" s="18">
        <f>март!EH24+февраль!EH23+январь!EH24</f>
        <v>0</v>
      </c>
      <c r="EI29" s="18">
        <f>март!EI24+февраль!EI23+январь!EI24</f>
        <v>0</v>
      </c>
      <c r="EJ29" s="18">
        <f>март!EJ24+февраль!EJ23+январь!EJ24</f>
        <v>0</v>
      </c>
      <c r="EK29" s="18">
        <f>март!EK24+февраль!EK23+январь!EK24</f>
        <v>0</v>
      </c>
      <c r="EL29" s="18">
        <f>март!EL24+февраль!EL23+январь!EL24</f>
        <v>0</v>
      </c>
      <c r="EM29" s="18">
        <f>март!EM24+февраль!EM23+январь!EM24</f>
        <v>0</v>
      </c>
      <c r="EN29" s="18">
        <f>март!EN24+февраль!EN23+январь!EN24</f>
        <v>0</v>
      </c>
      <c r="EO29" s="18">
        <f>март!EO24+февраль!EO23+январь!EO24</f>
        <v>0</v>
      </c>
      <c r="EP29" s="18">
        <f>март!EP24+февраль!EP23+январь!EP24</f>
        <v>0</v>
      </c>
      <c r="EQ29" s="18">
        <f>март!EQ24+февраль!EQ23+январь!EQ24</f>
        <v>0</v>
      </c>
      <c r="ER29" s="18">
        <f>март!ER24+февраль!ER23+январь!ER24</f>
        <v>0</v>
      </c>
      <c r="ES29" s="18">
        <f>март!ES24+февраль!ES23+январь!ES24</f>
        <v>0</v>
      </c>
      <c r="ET29" s="18">
        <f>март!ET24+февраль!ET23+январь!ET24</f>
        <v>0</v>
      </c>
      <c r="EU29" s="18">
        <f>март!EU24+февраль!EU23+январь!EU24</f>
        <v>0</v>
      </c>
      <c r="EV29" s="18">
        <f>март!EV24+февраль!EV23+январь!EV24</f>
        <v>0</v>
      </c>
      <c r="EW29" s="18">
        <f>март!EW24+февраль!EW23+январь!EW24</f>
        <v>0</v>
      </c>
      <c r="EX29" s="18">
        <f>март!EX24+февраль!EX23+январь!EX24</f>
        <v>0</v>
      </c>
      <c r="EY29" s="18">
        <f>март!EY24+февраль!EY23+январь!EY24</f>
        <v>0</v>
      </c>
      <c r="EZ29" s="18">
        <f>март!EZ24+февраль!EZ23+январь!EZ24</f>
        <v>0</v>
      </c>
      <c r="FA29" s="18">
        <f>март!FA24+февраль!FA23+январь!FA24</f>
        <v>0</v>
      </c>
      <c r="FB29" s="18">
        <f>март!FB24+февраль!FB23+январь!FB24</f>
        <v>0</v>
      </c>
      <c r="FC29" s="18">
        <f>март!FC24+февраль!FC23+январь!FC24</f>
        <v>0</v>
      </c>
      <c r="FD29" s="18">
        <f>март!FD24+февраль!FD23+январь!FD24</f>
        <v>0</v>
      </c>
      <c r="FE29" s="18">
        <f>март!FE24+февраль!FE23+январь!FE24</f>
        <v>0</v>
      </c>
      <c r="FF29" s="18">
        <f>март!FF24+февраль!FF23+январь!FF24</f>
        <v>0</v>
      </c>
      <c r="FG29" s="18">
        <f>март!FG24+февраль!FG23+январь!FG24</f>
        <v>0</v>
      </c>
      <c r="FH29" s="18">
        <f>март!FH24+февраль!FH23+январь!FH24</f>
        <v>0</v>
      </c>
      <c r="FI29" s="18">
        <f>март!FI24+февраль!FI23+январь!FI24</f>
        <v>0</v>
      </c>
      <c r="FJ29" s="18">
        <f>март!FJ24+февраль!FJ23+январь!FJ24</f>
        <v>0</v>
      </c>
      <c r="FK29" s="18">
        <f>март!FK24+февраль!FK23+январь!FK24</f>
        <v>0</v>
      </c>
      <c r="FL29" s="18">
        <f>март!FL24+февраль!FL23+январь!FL24</f>
        <v>0</v>
      </c>
      <c r="FM29" s="18">
        <f>март!FM24+февраль!FM23+январь!FM24</f>
        <v>0</v>
      </c>
      <c r="FN29" s="18">
        <f>март!FN24+февраль!FN23+январь!FN24</f>
        <v>0</v>
      </c>
      <c r="FO29" s="18">
        <f>март!FO24+февраль!FO23+январь!FO24</f>
        <v>0</v>
      </c>
      <c r="FP29" s="18">
        <f>март!FP24+февраль!FP23+январь!FP24</f>
        <v>0</v>
      </c>
      <c r="FQ29" s="18">
        <f>март!FQ24+февраль!FQ23+январь!FQ24</f>
        <v>0</v>
      </c>
      <c r="FR29" s="18">
        <f>март!FR24+февраль!FR23+январь!FR24</f>
        <v>0</v>
      </c>
      <c r="FS29" s="18">
        <f>март!FS24+февраль!FS23+январь!FS24</f>
        <v>0</v>
      </c>
      <c r="FT29" s="18">
        <f>март!FT24+февраль!FT23+январь!FT24</f>
        <v>0</v>
      </c>
      <c r="FU29" s="18">
        <f>март!FU24+февраль!FU23+январь!FU24</f>
        <v>0</v>
      </c>
      <c r="FV29" s="18">
        <f>март!FV24+февраль!FV23+январь!FV24</f>
        <v>0</v>
      </c>
      <c r="FW29" s="18">
        <f>март!FW24+февраль!FW23+январь!FW24</f>
        <v>0</v>
      </c>
      <c r="FX29" s="18">
        <f>март!FX24+февраль!FX23+январь!FX24</f>
        <v>0</v>
      </c>
      <c r="FY29" s="18">
        <f>март!FY24+февраль!FY23+январь!FY24</f>
        <v>0</v>
      </c>
      <c r="FZ29" s="18">
        <f>март!FZ24+февраль!FZ23+январь!FZ24</f>
        <v>0</v>
      </c>
      <c r="GA29" s="18">
        <f>март!GA24+февраль!GA23+январь!GA24</f>
        <v>0</v>
      </c>
      <c r="GB29" s="18">
        <f>март!GB24+февраль!GB23+январь!GB24</f>
        <v>0</v>
      </c>
      <c r="GC29" s="18">
        <f>март!GC24+февраль!GC23+январь!GC24</f>
        <v>0</v>
      </c>
      <c r="GD29" s="18">
        <f>март!GD24+февраль!GD23+январь!GD24</f>
        <v>0</v>
      </c>
      <c r="GE29" s="18">
        <f>март!GE24+февраль!GE23+январь!GE24</f>
        <v>0</v>
      </c>
      <c r="GF29" s="18">
        <f>март!GF24+февраль!GF23+январь!GF24</f>
        <v>0</v>
      </c>
      <c r="GG29" s="18">
        <f>март!GG24+февраль!GG23+январь!GG24</f>
        <v>0</v>
      </c>
      <c r="GH29" s="18">
        <f>март!GH24+февраль!GH23+январь!GH24</f>
        <v>0</v>
      </c>
      <c r="GI29" s="18">
        <f>март!GI24+февраль!GI23+январь!GI24</f>
        <v>0</v>
      </c>
      <c r="GJ29" s="18">
        <f>март!GJ24+февраль!GJ23+январь!GJ24</f>
        <v>0</v>
      </c>
      <c r="GK29" s="18">
        <f>март!GK24+февраль!GK23+январь!GK24</f>
        <v>0</v>
      </c>
      <c r="GL29" s="18">
        <f>март!GL24+февраль!GL23+январь!GL24</f>
        <v>0</v>
      </c>
      <c r="GM29" s="18">
        <f>март!GM24+февраль!GM23+январь!GM24</f>
        <v>0</v>
      </c>
      <c r="GN29" s="18">
        <f>март!GN24+февраль!GN23+январь!GN24</f>
        <v>0</v>
      </c>
      <c r="GO29" s="18">
        <f>март!GO24+февраль!GO23+январь!GO24</f>
        <v>0</v>
      </c>
      <c r="GP29" s="18">
        <f>март!GP24+февраль!GP23+январь!GP24</f>
        <v>0</v>
      </c>
      <c r="GQ29" s="18">
        <f>март!GQ24+февраль!GQ23+январь!GQ24</f>
        <v>0</v>
      </c>
      <c r="GR29" s="18">
        <f>март!GR24+февраль!GR23+январь!GR24</f>
        <v>0</v>
      </c>
      <c r="GS29" s="18">
        <f>март!GS24+февраль!GS23+январь!GS24</f>
        <v>0</v>
      </c>
      <c r="GT29" s="18">
        <f>март!GT24+февраль!GT23+январь!GT24</f>
        <v>0</v>
      </c>
      <c r="GU29" s="18">
        <f>март!GU24+февраль!GU23+январь!GU24</f>
        <v>0</v>
      </c>
      <c r="GV29" s="18">
        <f>март!GV24+февраль!GV23+январь!GV24</f>
        <v>0</v>
      </c>
      <c r="GW29" s="18">
        <f>март!GW24+февраль!GW23+январь!GW24</f>
        <v>0</v>
      </c>
      <c r="GX29" s="18">
        <f>март!GX24+февраль!GX23+январь!GX24</f>
        <v>0</v>
      </c>
      <c r="GY29" s="18">
        <f>март!GY24+февраль!GY23+январь!GY24</f>
        <v>0</v>
      </c>
      <c r="GZ29" s="18">
        <f>март!GZ24+февраль!GZ23+январь!GZ24</f>
        <v>0</v>
      </c>
      <c r="HA29" s="18">
        <f>март!HA24+февраль!HA23+январь!HA24</f>
        <v>0</v>
      </c>
      <c r="HB29" s="18">
        <f>март!HB24+февраль!HB23+январь!HB24</f>
        <v>0</v>
      </c>
      <c r="HC29" s="18">
        <f>март!HC24+февраль!HC23+январь!HC24</f>
        <v>0</v>
      </c>
      <c r="HD29" s="18">
        <f>март!HD24+февраль!HD23+январь!HD24</f>
        <v>0</v>
      </c>
      <c r="HE29" s="18">
        <f>март!HE24+февраль!HE23+январь!HE24</f>
        <v>0</v>
      </c>
      <c r="HF29" s="18">
        <f>март!HF24+февраль!HF23+январь!HF24</f>
        <v>0</v>
      </c>
      <c r="HG29" s="18">
        <f>март!HG24+февраль!HG23+январь!HG24</f>
        <v>0</v>
      </c>
      <c r="HH29" s="18">
        <f>март!HH24+февраль!HH23+январь!HH24</f>
        <v>0</v>
      </c>
      <c r="HI29" s="18">
        <f>март!HI24+февраль!HI23+январь!HI24</f>
        <v>0</v>
      </c>
      <c r="HJ29" s="18">
        <f>март!HJ24+февраль!HJ23+январь!HJ24</f>
        <v>0</v>
      </c>
      <c r="HK29" s="18">
        <f>март!HK24+февраль!HK23+январь!HK24</f>
        <v>0</v>
      </c>
      <c r="HL29" s="18">
        <f>март!HL24+февраль!HL23+январь!HL24</f>
        <v>0</v>
      </c>
      <c r="HM29" s="18">
        <f>март!HM24+февраль!HM23+январь!HM24</f>
        <v>0</v>
      </c>
      <c r="HN29" s="18">
        <f>март!HN24+февраль!HN23+январь!HN24</f>
        <v>0</v>
      </c>
      <c r="HO29" s="18">
        <f>март!HO24+февраль!HO23+январь!HO24</f>
        <v>0</v>
      </c>
      <c r="HP29" s="18">
        <f>март!HP24+февраль!HP23+январь!HP24</f>
        <v>0</v>
      </c>
      <c r="HQ29" s="18">
        <f>март!HQ24+февраль!HQ23+январь!HQ24</f>
        <v>0</v>
      </c>
      <c r="HR29" s="18">
        <f>март!HR24+февраль!HR23+январь!HR24</f>
        <v>0</v>
      </c>
      <c r="HS29" s="18">
        <f>март!HS24+февраль!HS23+январь!HS24</f>
        <v>0</v>
      </c>
      <c r="HT29" s="18">
        <f>март!HT24+февраль!HT23+январь!HT24</f>
        <v>0</v>
      </c>
      <c r="HU29" s="18">
        <f>март!HU24+февраль!HU23+январь!HU24</f>
        <v>0</v>
      </c>
      <c r="HV29" s="18">
        <f>март!HV24+февраль!HV23+январь!HV24</f>
        <v>0</v>
      </c>
      <c r="HW29" s="18">
        <f>март!HW24+февраль!HW23+январь!HW24</f>
        <v>0</v>
      </c>
      <c r="HX29" s="18">
        <f>март!HX24+февраль!HX23+январь!HX24</f>
        <v>0</v>
      </c>
      <c r="HY29" s="18">
        <f>март!HY24+февраль!HY23+январь!HY24</f>
        <v>0</v>
      </c>
      <c r="HZ29" s="18">
        <f>март!HZ24+февраль!HZ23+январь!HZ24</f>
        <v>0</v>
      </c>
      <c r="IA29" s="18">
        <f>март!IA24+февраль!IA23+январь!IA24</f>
        <v>0</v>
      </c>
      <c r="IB29" s="18">
        <f>март!IB24+февраль!IB23+январь!IB24</f>
        <v>0</v>
      </c>
      <c r="IC29" s="18">
        <f>март!IC24+февраль!IC23+январь!IC24</f>
        <v>0</v>
      </c>
      <c r="ID29" s="18">
        <f>март!ID24+февраль!ID23+январь!ID24</f>
        <v>0</v>
      </c>
      <c r="IE29" s="18">
        <f>март!IE24+февраль!IE23+январь!IE24</f>
        <v>0</v>
      </c>
      <c r="IF29" s="18">
        <f>март!IF24+февраль!IF23+январь!IF24</f>
        <v>0</v>
      </c>
    </row>
    <row r="30" spans="1:240" ht="13.5" customHeight="1">
      <c r="A30" s="15"/>
      <c r="B30" s="44"/>
      <c r="C30" s="16" t="s">
        <v>17</v>
      </c>
      <c r="D30" s="23">
        <f t="shared" si="2"/>
        <v>0</v>
      </c>
      <c r="E30" s="17">
        <f t="shared" si="3"/>
        <v>0</v>
      </c>
      <c r="F30" s="17"/>
      <c r="G30" s="18">
        <f>март!G25+февраль!G24+январь!G25</f>
        <v>0</v>
      </c>
      <c r="H30" s="18">
        <f>март!H25+февраль!H24+январь!H25</f>
        <v>0</v>
      </c>
      <c r="I30" s="18">
        <f>март!I25+февраль!I24+январь!I25</f>
        <v>0</v>
      </c>
      <c r="J30" s="18">
        <f>март!J25+февраль!J24+январь!J25</f>
        <v>0</v>
      </c>
      <c r="K30" s="18">
        <f>март!K25+февраль!K24+январь!K25</f>
        <v>0</v>
      </c>
      <c r="L30" s="18">
        <f>март!L25+февраль!L24+январь!L25</f>
        <v>0</v>
      </c>
      <c r="M30" s="18">
        <f>март!M25+февраль!M24+январь!M25</f>
        <v>0</v>
      </c>
      <c r="N30" s="18">
        <f>март!N25+февраль!N24+январь!N25</f>
        <v>0</v>
      </c>
      <c r="O30" s="18">
        <f>март!O25+февраль!O24+январь!O25</f>
        <v>0</v>
      </c>
      <c r="P30" s="18">
        <f>март!P25+февраль!P24+январь!P25</f>
        <v>0</v>
      </c>
      <c r="Q30" s="18">
        <f>март!Q25+февраль!Q24+январь!Q25</f>
        <v>0</v>
      </c>
      <c r="R30" s="18">
        <f>март!R25+февраль!R24+январь!R25</f>
        <v>0</v>
      </c>
      <c r="S30" s="18">
        <f>март!S25+февраль!S24+январь!S25</f>
        <v>0</v>
      </c>
      <c r="T30" s="18">
        <f>март!T25+февраль!T24+январь!T25</f>
        <v>0</v>
      </c>
      <c r="U30" s="18">
        <f>март!U25+февраль!U24+январь!U25</f>
        <v>0</v>
      </c>
      <c r="V30" s="18">
        <f>март!V25+февраль!V24+январь!V25</f>
        <v>0</v>
      </c>
      <c r="W30" s="18">
        <f>март!W25+февраль!W24+январь!W25</f>
        <v>0</v>
      </c>
      <c r="X30" s="18">
        <f>март!X25+февраль!X24+январь!X25</f>
        <v>0</v>
      </c>
      <c r="Y30" s="18">
        <f>март!Y25+февраль!Y24+январь!Y25</f>
        <v>0</v>
      </c>
      <c r="Z30" s="18">
        <f>март!Z25+февраль!Z24+январь!Z25</f>
        <v>0</v>
      </c>
      <c r="AA30" s="18">
        <f>март!AA25+февраль!AA24+январь!AA25</f>
        <v>0</v>
      </c>
      <c r="AB30" s="18">
        <f>март!AB25+февраль!AB24+январь!AB25</f>
        <v>0</v>
      </c>
      <c r="AC30" s="18">
        <f>март!AC25+февраль!AC24+январь!AC25</f>
        <v>0</v>
      </c>
      <c r="AD30" s="18">
        <f>март!AD25+февраль!AD24+январь!AD25</f>
        <v>0</v>
      </c>
      <c r="AE30" s="18">
        <f>март!AE25+февраль!AE24+январь!AE25</f>
        <v>0</v>
      </c>
      <c r="AF30" s="18">
        <f>март!AF25+февраль!AF24+январь!AF25</f>
        <v>0</v>
      </c>
      <c r="AG30" s="18">
        <f>март!AG25+февраль!AG24+январь!AG25</f>
        <v>0</v>
      </c>
      <c r="AH30" s="18">
        <f>март!AH25+февраль!AH24+январь!AH25</f>
        <v>0</v>
      </c>
      <c r="AI30" s="18">
        <f>март!AI25+февраль!AI24+январь!AI25</f>
        <v>0</v>
      </c>
      <c r="AJ30" s="18">
        <f>март!AJ25+февраль!AJ24+январь!AJ25</f>
        <v>0</v>
      </c>
      <c r="AK30" s="18">
        <f>март!AK25+февраль!AK24+январь!AK25</f>
        <v>0</v>
      </c>
      <c r="AL30" s="18">
        <f>март!AL25+февраль!AL24+январь!AL25</f>
        <v>0</v>
      </c>
      <c r="AM30" s="18">
        <f>март!AM25+февраль!AM24+январь!AM25</f>
        <v>0</v>
      </c>
      <c r="AN30" s="18">
        <f>март!AN25+февраль!AN24+январь!AN25</f>
        <v>0</v>
      </c>
      <c r="AO30" s="18">
        <f>март!AO25+февраль!AO24+январь!AO25</f>
        <v>0</v>
      </c>
      <c r="AP30" s="18">
        <f>март!AP25+февраль!AP24+январь!AP25</f>
        <v>0</v>
      </c>
      <c r="AQ30" s="18">
        <f>март!AQ25+февраль!AQ24+январь!AQ25</f>
        <v>0</v>
      </c>
      <c r="AR30" s="18">
        <f>март!AR25+февраль!AR24+январь!AR25</f>
        <v>0</v>
      </c>
      <c r="AS30" s="18">
        <f>март!AS25+февраль!AS24+январь!AS25</f>
        <v>0</v>
      </c>
      <c r="AT30" s="18">
        <f>март!AT25+февраль!AT24+январь!AT25</f>
        <v>0</v>
      </c>
      <c r="AU30" s="18">
        <f>март!AU25+февраль!AU24+январь!AU25</f>
        <v>0</v>
      </c>
      <c r="AV30" s="18">
        <f>март!AV25+февраль!AV24+январь!AV25</f>
        <v>0</v>
      </c>
      <c r="AW30" s="18">
        <f>март!AW25+февраль!AW24+январь!AW25</f>
        <v>0</v>
      </c>
      <c r="AX30" s="18">
        <f>март!AX25+февраль!AX24+январь!AX25</f>
        <v>0</v>
      </c>
      <c r="AY30" s="18">
        <f>март!AY25+февраль!AY24+январь!AY25</f>
        <v>0</v>
      </c>
      <c r="AZ30" s="18">
        <f>март!AZ25+февраль!AZ24+январь!AZ25</f>
        <v>0</v>
      </c>
      <c r="BA30" s="18">
        <f>март!BA25+февраль!BA24+январь!BA25</f>
        <v>0</v>
      </c>
      <c r="BB30" s="18">
        <f>март!BB25+февраль!BB24+январь!BB25</f>
        <v>0</v>
      </c>
      <c r="BC30" s="18">
        <f>март!BC25+февраль!BC24+январь!BC25</f>
        <v>0</v>
      </c>
      <c r="BD30" s="18">
        <f>март!BD25+февраль!BD24+январь!BD25</f>
        <v>0</v>
      </c>
      <c r="BE30" s="18">
        <f>март!BE25+февраль!BE24+январь!BE25</f>
        <v>0</v>
      </c>
      <c r="BF30" s="18">
        <f>март!BF25+февраль!BF24+январь!BF25</f>
        <v>0</v>
      </c>
      <c r="BG30" s="18">
        <f>март!BG25+февраль!BG24+январь!BG25</f>
        <v>0</v>
      </c>
      <c r="BH30" s="18">
        <f>март!BH25+февраль!BH24+январь!BH25</f>
        <v>0</v>
      </c>
      <c r="BI30" s="18">
        <f>март!BI25+февраль!BI24+январь!BI25</f>
        <v>0</v>
      </c>
      <c r="BJ30" s="18">
        <f>март!BJ25+февраль!BJ24+январь!BJ25</f>
        <v>0</v>
      </c>
      <c r="BK30" s="18">
        <f>март!BK25+февраль!BK24+январь!BK25</f>
        <v>0</v>
      </c>
      <c r="BL30" s="18">
        <f>март!BL25+февраль!BL24+январь!BL25</f>
        <v>0</v>
      </c>
      <c r="BM30" s="18">
        <f>март!BM25+февраль!BM24+январь!BM25</f>
        <v>0</v>
      </c>
      <c r="BN30" s="18">
        <f>март!BN25+февраль!BN24+январь!BN25</f>
        <v>0</v>
      </c>
      <c r="BO30" s="18">
        <f>март!BO25+февраль!BO24+январь!BO25</f>
        <v>0</v>
      </c>
      <c r="BP30" s="18">
        <f>март!BP25+февраль!BP24+январь!BP25</f>
        <v>0</v>
      </c>
      <c r="BQ30" s="18">
        <f>март!BQ25+февраль!BQ24+январь!BQ25</f>
        <v>0</v>
      </c>
      <c r="BR30" s="18">
        <f>март!BR25+февраль!BR24+январь!BR25</f>
        <v>0</v>
      </c>
      <c r="BS30" s="18">
        <f>март!BS25+февраль!BS24+январь!BS25</f>
        <v>0</v>
      </c>
      <c r="BT30" s="18">
        <f>март!BT25+февраль!BT24+январь!BT25</f>
        <v>0</v>
      </c>
      <c r="BU30" s="18">
        <f>март!BU25+февраль!BU24+январь!BU25</f>
        <v>0</v>
      </c>
      <c r="BV30" s="18">
        <f>март!BV25+февраль!BV24+январь!BV25</f>
        <v>0</v>
      </c>
      <c r="BW30" s="18">
        <f>март!BW25+февраль!BW24+январь!BW25</f>
        <v>0</v>
      </c>
      <c r="BX30" s="18">
        <f>март!BX25+февраль!BX24+январь!BX25</f>
        <v>0</v>
      </c>
      <c r="BY30" s="18">
        <f>март!BY25+февраль!BY24+январь!BY25</f>
        <v>0</v>
      </c>
      <c r="BZ30" s="18">
        <f>март!BZ25+февраль!BZ24+январь!BZ25</f>
        <v>0</v>
      </c>
      <c r="CA30" s="18">
        <f>март!CA25+февраль!CA24+январь!CA25</f>
        <v>0</v>
      </c>
      <c r="CB30" s="18">
        <f>март!CB25+февраль!CB24+январь!CB25</f>
        <v>0</v>
      </c>
      <c r="CC30" s="18">
        <f>март!CC25+февраль!CC24+январь!CC25</f>
        <v>0</v>
      </c>
      <c r="CD30" s="18">
        <f>март!CD25+февраль!CD24+январь!CD25</f>
        <v>0</v>
      </c>
      <c r="CE30" s="18">
        <f>март!CE25+февраль!CE24+январь!CE25</f>
        <v>0</v>
      </c>
      <c r="CF30" s="18">
        <f>март!CF25+февраль!CF24+январь!CF25</f>
        <v>0</v>
      </c>
      <c r="CG30" s="18">
        <f>март!CG25+февраль!CG24+январь!CG25</f>
        <v>0</v>
      </c>
      <c r="CH30" s="18">
        <f>март!CH25+февраль!CH24+январь!CH25</f>
        <v>0</v>
      </c>
      <c r="CI30" s="18">
        <f>март!CI25+февраль!CI24+январь!CI25</f>
        <v>0</v>
      </c>
      <c r="CJ30" s="18">
        <f>март!CJ25+февраль!CJ24+январь!CJ25</f>
        <v>0</v>
      </c>
      <c r="CK30" s="18">
        <f>март!CK25+февраль!CK24+январь!CK25</f>
        <v>0</v>
      </c>
      <c r="CL30" s="18">
        <f>март!CL25+февраль!CL24+январь!CL25</f>
        <v>0</v>
      </c>
      <c r="CM30" s="18">
        <f>март!CM25+февраль!CM24+январь!CM25</f>
        <v>0</v>
      </c>
      <c r="CN30" s="18">
        <f>март!CN25+февраль!CN24+январь!CN25</f>
        <v>0</v>
      </c>
      <c r="CO30" s="18">
        <f>март!CO25+февраль!CO24+январь!CO25</f>
        <v>0</v>
      </c>
      <c r="CP30" s="18">
        <f>март!CP25+февраль!CP24+январь!CP25</f>
        <v>0</v>
      </c>
      <c r="CQ30" s="18">
        <f>март!CQ25+февраль!CQ24+январь!CQ25</f>
        <v>0</v>
      </c>
      <c r="CR30" s="18">
        <f>март!CR25+февраль!CR24+январь!CR25</f>
        <v>0</v>
      </c>
      <c r="CS30" s="18">
        <f>март!CS25+февраль!CS24+январь!CS25</f>
        <v>0</v>
      </c>
      <c r="CT30" s="18">
        <f>март!CT25+февраль!CT24+январь!CT25</f>
        <v>0</v>
      </c>
      <c r="CU30" s="18">
        <f>март!CU25+февраль!CU24+январь!CU25</f>
        <v>0</v>
      </c>
      <c r="CV30" s="18">
        <f>март!CV25+февраль!CV24+январь!CV25</f>
        <v>0</v>
      </c>
      <c r="CW30" s="18">
        <f>март!CW25+февраль!CW24+январь!CW25</f>
        <v>0</v>
      </c>
      <c r="CX30" s="18">
        <f>март!CX25+февраль!CX24+январь!CX25</f>
        <v>0</v>
      </c>
      <c r="CY30" s="18">
        <f>март!CY25+февраль!CY24+январь!CY25</f>
        <v>0</v>
      </c>
      <c r="CZ30" s="18">
        <f>март!CZ25+февраль!CZ24+январь!CZ25</f>
        <v>0</v>
      </c>
      <c r="DA30" s="18">
        <f>март!DA25+февраль!DA24+январь!DA25</f>
        <v>0</v>
      </c>
      <c r="DB30" s="18">
        <f>март!DB25+февраль!DB24+январь!DB25</f>
        <v>0</v>
      </c>
      <c r="DC30" s="18">
        <f>март!DC25+февраль!DC24+январь!DC25</f>
        <v>0</v>
      </c>
      <c r="DD30" s="18">
        <f>март!DD25+февраль!DD24+январь!DD25</f>
        <v>0</v>
      </c>
      <c r="DE30" s="18">
        <f>март!DE25+февраль!DE24+январь!DE25</f>
        <v>0</v>
      </c>
      <c r="DF30" s="18">
        <f>март!DF25+февраль!DF24+январь!DF25</f>
        <v>0</v>
      </c>
      <c r="DG30" s="18">
        <f>март!DG25+февраль!DG24+январь!DG25</f>
        <v>0</v>
      </c>
      <c r="DH30" s="18">
        <f>март!DH25+февраль!DH24+январь!DH25</f>
        <v>0</v>
      </c>
      <c r="DI30" s="18">
        <f>март!DI25+февраль!DI24+январь!DI25</f>
        <v>0</v>
      </c>
      <c r="DJ30" s="18">
        <f>март!DJ25+февраль!DJ24+январь!DJ25</f>
        <v>0</v>
      </c>
      <c r="DK30" s="18">
        <f>март!DK25+февраль!DK24+январь!DK25</f>
        <v>0</v>
      </c>
      <c r="DL30" s="18">
        <f>март!DL25+февраль!DL24+январь!DL25</f>
        <v>0</v>
      </c>
      <c r="DM30" s="18">
        <f>март!DM25+февраль!DM24+январь!DM25</f>
        <v>0</v>
      </c>
      <c r="DN30" s="18">
        <f>март!DN25+февраль!DN24+январь!DN25</f>
        <v>0</v>
      </c>
      <c r="DO30" s="18">
        <f>март!DO25+февраль!DO24+январь!DO25</f>
        <v>0</v>
      </c>
      <c r="DP30" s="18">
        <f>март!DP25+февраль!DP24+январь!DP25</f>
        <v>0</v>
      </c>
      <c r="DQ30" s="18">
        <f>март!DQ25+февраль!DQ24+январь!DQ25</f>
        <v>0</v>
      </c>
      <c r="DR30" s="18">
        <f>март!DR25+февраль!DR24+январь!DR25</f>
        <v>0</v>
      </c>
      <c r="DS30" s="18">
        <f>март!DS25+февраль!DS24+январь!DS25</f>
        <v>0</v>
      </c>
      <c r="DT30" s="18">
        <f>март!DT25+февраль!DT24+январь!DT25</f>
        <v>0</v>
      </c>
      <c r="DU30" s="18">
        <f>март!DU25+февраль!DU24+январь!DU25</f>
        <v>0</v>
      </c>
      <c r="DV30" s="18">
        <f>март!DV25+февраль!DV24+январь!DV25</f>
        <v>0</v>
      </c>
      <c r="DW30" s="18">
        <f>март!DW25+февраль!DW24+январь!DW25</f>
        <v>0</v>
      </c>
      <c r="DX30" s="18">
        <f>март!DX25+февраль!DX24+январь!DX25</f>
        <v>0</v>
      </c>
      <c r="DY30" s="18">
        <f>март!DY25+февраль!DY24+январь!DY25</f>
        <v>0</v>
      </c>
      <c r="DZ30" s="18">
        <f>март!DZ25+февраль!DZ24+январь!DZ25</f>
        <v>0</v>
      </c>
      <c r="EA30" s="18">
        <f>март!EA25+февраль!EA24+январь!EA25</f>
        <v>0</v>
      </c>
      <c r="EB30" s="18">
        <f>март!EB25+февраль!EB24+январь!EB25</f>
        <v>0</v>
      </c>
      <c r="EC30" s="18">
        <f>март!EC25+февраль!EC24+январь!EC25</f>
        <v>0</v>
      </c>
      <c r="ED30" s="18">
        <f>март!ED25+февраль!ED24+январь!ED25</f>
        <v>0</v>
      </c>
      <c r="EE30" s="18">
        <f>март!EE25+февраль!EE24+январь!EE25</f>
        <v>0</v>
      </c>
      <c r="EF30" s="18">
        <f>март!EF25+февраль!EF24+январь!EF25</f>
        <v>0</v>
      </c>
      <c r="EG30" s="18">
        <f>март!EG25+февраль!EG24+январь!EG25</f>
        <v>0</v>
      </c>
      <c r="EH30" s="18">
        <f>март!EH25+февраль!EH24+январь!EH25</f>
        <v>0</v>
      </c>
      <c r="EI30" s="18">
        <f>март!EI25+февраль!EI24+январь!EI25</f>
        <v>0</v>
      </c>
      <c r="EJ30" s="18">
        <f>март!EJ25+февраль!EJ24+январь!EJ25</f>
        <v>0</v>
      </c>
      <c r="EK30" s="18">
        <f>март!EK25+февраль!EK24+январь!EK25</f>
        <v>0</v>
      </c>
      <c r="EL30" s="18">
        <f>март!EL25+февраль!EL24+январь!EL25</f>
        <v>0</v>
      </c>
      <c r="EM30" s="18">
        <f>март!EM25+февраль!EM24+январь!EM25</f>
        <v>0</v>
      </c>
      <c r="EN30" s="18">
        <f>март!EN25+февраль!EN24+январь!EN25</f>
        <v>0</v>
      </c>
      <c r="EO30" s="18">
        <f>март!EO25+февраль!EO24+январь!EO25</f>
        <v>0</v>
      </c>
      <c r="EP30" s="18">
        <f>март!EP25+февраль!EP24+январь!EP25</f>
        <v>0</v>
      </c>
      <c r="EQ30" s="18">
        <f>март!EQ25+февраль!EQ24+январь!EQ25</f>
        <v>0</v>
      </c>
      <c r="ER30" s="18">
        <f>март!ER25+февраль!ER24+январь!ER25</f>
        <v>0</v>
      </c>
      <c r="ES30" s="18">
        <f>март!ES25+февраль!ES24+январь!ES25</f>
        <v>0</v>
      </c>
      <c r="ET30" s="18">
        <f>март!ET25+февраль!ET24+январь!ET25</f>
        <v>0</v>
      </c>
      <c r="EU30" s="18">
        <f>март!EU25+февраль!EU24+январь!EU25</f>
        <v>0</v>
      </c>
      <c r="EV30" s="18">
        <f>март!EV25+февраль!EV24+январь!EV25</f>
        <v>0</v>
      </c>
      <c r="EW30" s="18">
        <f>март!EW25+февраль!EW24+январь!EW25</f>
        <v>0</v>
      </c>
      <c r="EX30" s="18">
        <f>март!EX25+февраль!EX24+январь!EX25</f>
        <v>0</v>
      </c>
      <c r="EY30" s="18">
        <f>март!EY25+февраль!EY24+январь!EY25</f>
        <v>0</v>
      </c>
      <c r="EZ30" s="18">
        <f>март!EZ25+февраль!EZ24+январь!EZ25</f>
        <v>0</v>
      </c>
      <c r="FA30" s="18">
        <f>март!FA25+февраль!FA24+январь!FA25</f>
        <v>0</v>
      </c>
      <c r="FB30" s="18">
        <f>март!FB25+февраль!FB24+январь!FB25</f>
        <v>0</v>
      </c>
      <c r="FC30" s="18">
        <f>март!FC25+февраль!FC24+январь!FC25</f>
        <v>0</v>
      </c>
      <c r="FD30" s="18">
        <f>март!FD25+февраль!FD24+январь!FD25</f>
        <v>0</v>
      </c>
      <c r="FE30" s="18">
        <f>март!FE25+февраль!FE24+январь!FE25</f>
        <v>0</v>
      </c>
      <c r="FF30" s="18">
        <f>март!FF25+февраль!FF24+январь!FF25</f>
        <v>0</v>
      </c>
      <c r="FG30" s="18">
        <f>март!FG25+февраль!FG24+январь!FG25</f>
        <v>0</v>
      </c>
      <c r="FH30" s="18">
        <f>март!FH25+февраль!FH24+январь!FH25</f>
        <v>0</v>
      </c>
      <c r="FI30" s="18">
        <f>март!FI25+февраль!FI24+январь!FI25</f>
        <v>0</v>
      </c>
      <c r="FJ30" s="18">
        <f>март!FJ25+февраль!FJ24+январь!FJ25</f>
        <v>0</v>
      </c>
      <c r="FK30" s="18">
        <f>март!FK25+февраль!FK24+январь!FK25</f>
        <v>0</v>
      </c>
      <c r="FL30" s="18">
        <f>март!FL25+февраль!FL24+январь!FL25</f>
        <v>0</v>
      </c>
      <c r="FM30" s="18">
        <f>март!FM25+февраль!FM24+январь!FM25</f>
        <v>0</v>
      </c>
      <c r="FN30" s="18">
        <f>март!FN25+февраль!FN24+январь!FN25</f>
        <v>0</v>
      </c>
      <c r="FO30" s="18">
        <f>март!FO25+февраль!FO24+январь!FO25</f>
        <v>0</v>
      </c>
      <c r="FP30" s="18">
        <f>март!FP25+февраль!FP24+январь!FP25</f>
        <v>0</v>
      </c>
      <c r="FQ30" s="18">
        <f>март!FQ25+февраль!FQ24+январь!FQ25</f>
        <v>0</v>
      </c>
      <c r="FR30" s="18">
        <f>март!FR25+февраль!FR24+январь!FR25</f>
        <v>0</v>
      </c>
      <c r="FS30" s="18">
        <f>март!FS25+февраль!FS24+январь!FS25</f>
        <v>0</v>
      </c>
      <c r="FT30" s="18">
        <f>март!FT25+февраль!FT24+январь!FT25</f>
        <v>0</v>
      </c>
      <c r="FU30" s="18">
        <f>март!FU25+февраль!FU24+январь!FU25</f>
        <v>0</v>
      </c>
      <c r="FV30" s="18">
        <f>март!FV25+февраль!FV24+январь!FV25</f>
        <v>0</v>
      </c>
      <c r="FW30" s="18">
        <f>март!FW25+февраль!FW24+январь!FW25</f>
        <v>0</v>
      </c>
      <c r="FX30" s="18">
        <f>март!FX25+февраль!FX24+январь!FX25</f>
        <v>0</v>
      </c>
      <c r="FY30" s="18">
        <f>март!FY25+февраль!FY24+январь!FY25</f>
        <v>0</v>
      </c>
      <c r="FZ30" s="18">
        <f>март!FZ25+февраль!FZ24+январь!FZ25</f>
        <v>0</v>
      </c>
      <c r="GA30" s="18">
        <f>март!GA25+февраль!GA24+январь!GA25</f>
        <v>0</v>
      </c>
      <c r="GB30" s="18">
        <f>март!GB25+февраль!GB24+январь!GB25</f>
        <v>0</v>
      </c>
      <c r="GC30" s="18">
        <f>март!GC25+февраль!GC24+январь!GC25</f>
        <v>0</v>
      </c>
      <c r="GD30" s="18">
        <f>март!GD25+февраль!GD24+январь!GD25</f>
        <v>0</v>
      </c>
      <c r="GE30" s="18">
        <f>март!GE25+февраль!GE24+январь!GE25</f>
        <v>0</v>
      </c>
      <c r="GF30" s="18">
        <f>март!GF25+февраль!GF24+январь!GF25</f>
        <v>0</v>
      </c>
      <c r="GG30" s="18">
        <f>март!GG25+февраль!GG24+январь!GG25</f>
        <v>0</v>
      </c>
      <c r="GH30" s="18">
        <f>март!GH25+февраль!GH24+январь!GH25</f>
        <v>0</v>
      </c>
      <c r="GI30" s="18">
        <f>март!GI25+февраль!GI24+январь!GI25</f>
        <v>0</v>
      </c>
      <c r="GJ30" s="18">
        <f>март!GJ25+февраль!GJ24+январь!GJ25</f>
        <v>0</v>
      </c>
      <c r="GK30" s="18">
        <f>март!GK25+февраль!GK24+январь!GK25</f>
        <v>0</v>
      </c>
      <c r="GL30" s="18">
        <f>март!GL25+февраль!GL24+январь!GL25</f>
        <v>0</v>
      </c>
      <c r="GM30" s="18">
        <f>март!GM25+февраль!GM24+январь!GM25</f>
        <v>0</v>
      </c>
      <c r="GN30" s="18">
        <f>март!GN25+февраль!GN24+январь!GN25</f>
        <v>0</v>
      </c>
      <c r="GO30" s="18">
        <f>март!GO25+февраль!GO24+январь!GO25</f>
        <v>0</v>
      </c>
      <c r="GP30" s="18">
        <f>март!GP25+февраль!GP24+январь!GP25</f>
        <v>0</v>
      </c>
      <c r="GQ30" s="18">
        <f>март!GQ25+февраль!GQ24+январь!GQ25</f>
        <v>0</v>
      </c>
      <c r="GR30" s="18">
        <f>март!GR25+февраль!GR24+январь!GR25</f>
        <v>0</v>
      </c>
      <c r="GS30" s="18">
        <f>март!GS25+февраль!GS24+январь!GS25</f>
        <v>0</v>
      </c>
      <c r="GT30" s="18">
        <f>март!GT25+февраль!GT24+январь!GT25</f>
        <v>0</v>
      </c>
      <c r="GU30" s="18">
        <f>март!GU25+февраль!GU24+январь!GU25</f>
        <v>0</v>
      </c>
      <c r="GV30" s="18">
        <f>март!GV25+февраль!GV24+январь!GV25</f>
        <v>0</v>
      </c>
      <c r="GW30" s="18">
        <f>март!GW25+февраль!GW24+январь!GW25</f>
        <v>0</v>
      </c>
      <c r="GX30" s="18">
        <f>март!GX25+февраль!GX24+январь!GX25</f>
        <v>0</v>
      </c>
      <c r="GY30" s="18">
        <f>март!GY25+февраль!GY24+январь!GY25</f>
        <v>0</v>
      </c>
      <c r="GZ30" s="18">
        <f>март!GZ25+февраль!GZ24+январь!GZ25</f>
        <v>0</v>
      </c>
      <c r="HA30" s="18">
        <f>март!HA25+февраль!HA24+январь!HA25</f>
        <v>0</v>
      </c>
      <c r="HB30" s="18">
        <f>март!HB25+февраль!HB24+январь!HB25</f>
        <v>0</v>
      </c>
      <c r="HC30" s="18">
        <f>март!HC25+февраль!HC24+январь!HC25</f>
        <v>0</v>
      </c>
      <c r="HD30" s="18">
        <f>март!HD25+февраль!HD24+январь!HD25</f>
        <v>0</v>
      </c>
      <c r="HE30" s="18">
        <f>март!HE25+февраль!HE24+январь!HE25</f>
        <v>0</v>
      </c>
      <c r="HF30" s="18">
        <f>март!HF25+февраль!HF24+январь!HF25</f>
        <v>0</v>
      </c>
      <c r="HG30" s="18">
        <f>март!HG25+февраль!HG24+январь!HG25</f>
        <v>0</v>
      </c>
      <c r="HH30" s="18">
        <f>март!HH25+февраль!HH24+январь!HH25</f>
        <v>0</v>
      </c>
      <c r="HI30" s="18">
        <f>март!HI25+февраль!HI24+январь!HI25</f>
        <v>0</v>
      </c>
      <c r="HJ30" s="18">
        <f>март!HJ25+февраль!HJ24+январь!HJ25</f>
        <v>0</v>
      </c>
      <c r="HK30" s="18">
        <f>март!HK25+февраль!HK24+январь!HK25</f>
        <v>0</v>
      </c>
      <c r="HL30" s="18">
        <f>март!HL25+февраль!HL24+январь!HL25</f>
        <v>0</v>
      </c>
      <c r="HM30" s="18">
        <f>март!HM25+февраль!HM24+январь!HM25</f>
        <v>0</v>
      </c>
      <c r="HN30" s="18">
        <f>март!HN25+февраль!HN24+январь!HN25</f>
        <v>0</v>
      </c>
      <c r="HO30" s="18">
        <f>март!HO25+февраль!HO24+январь!HO25</f>
        <v>0</v>
      </c>
      <c r="HP30" s="18">
        <f>март!HP25+февраль!HP24+январь!HP25</f>
        <v>0</v>
      </c>
      <c r="HQ30" s="18">
        <f>март!HQ25+февраль!HQ24+январь!HQ25</f>
        <v>0</v>
      </c>
      <c r="HR30" s="18">
        <f>март!HR25+февраль!HR24+январь!HR25</f>
        <v>0</v>
      </c>
      <c r="HS30" s="18">
        <f>март!HS25+февраль!HS24+январь!HS25</f>
        <v>0</v>
      </c>
      <c r="HT30" s="18">
        <f>март!HT25+февраль!HT24+январь!HT25</f>
        <v>0</v>
      </c>
      <c r="HU30" s="18">
        <f>март!HU25+февраль!HU24+январь!HU25</f>
        <v>0</v>
      </c>
      <c r="HV30" s="18">
        <f>март!HV25+февраль!HV24+январь!HV25</f>
        <v>0</v>
      </c>
      <c r="HW30" s="18">
        <f>март!HW25+февраль!HW24+январь!HW25</f>
        <v>0</v>
      </c>
      <c r="HX30" s="18">
        <f>март!HX25+февраль!HX24+январь!HX25</f>
        <v>0</v>
      </c>
      <c r="HY30" s="18">
        <f>март!HY25+февраль!HY24+январь!HY25</f>
        <v>0</v>
      </c>
      <c r="HZ30" s="18">
        <f>март!HZ25+февраль!HZ24+январь!HZ25</f>
        <v>0</v>
      </c>
      <c r="IA30" s="18">
        <f>март!IA25+февраль!IA24+январь!IA25</f>
        <v>0</v>
      </c>
      <c r="IB30" s="18">
        <f>март!IB25+февраль!IB24+январь!IB25</f>
        <v>0</v>
      </c>
      <c r="IC30" s="18">
        <f>март!IC25+февраль!IC24+январь!IC25</f>
        <v>0</v>
      </c>
      <c r="ID30" s="18">
        <f>март!ID25+февраль!ID24+январь!ID25</f>
        <v>0</v>
      </c>
      <c r="IE30" s="18">
        <f>март!IE25+февраль!IE24+январь!IE25</f>
        <v>0</v>
      </c>
      <c r="IF30" s="18">
        <f>март!IF25+февраль!IF24+январь!IF25</f>
        <v>0</v>
      </c>
    </row>
    <row r="31" spans="1:240" ht="13.5" customHeight="1">
      <c r="A31" s="15" t="s">
        <v>41</v>
      </c>
      <c r="B31" s="44" t="s">
        <v>42</v>
      </c>
      <c r="C31" s="16" t="s">
        <v>17</v>
      </c>
      <c r="D31" s="23">
        <f t="shared" si="2"/>
        <v>0</v>
      </c>
      <c r="E31" s="17">
        <f t="shared" si="3"/>
        <v>0</v>
      </c>
      <c r="F31" s="17"/>
      <c r="G31" s="18">
        <f>март!G26+февраль!G25+январь!G26</f>
        <v>0</v>
      </c>
      <c r="H31" s="18">
        <f>март!H26+февраль!H25+январь!H26</f>
        <v>0</v>
      </c>
      <c r="I31" s="18">
        <f>март!I26+февраль!I25+январь!I26</f>
        <v>0</v>
      </c>
      <c r="J31" s="18">
        <f>март!J26+февраль!J25+январь!J26</f>
        <v>0</v>
      </c>
      <c r="K31" s="18">
        <f>март!K26+февраль!K25+январь!K26</f>
        <v>0</v>
      </c>
      <c r="L31" s="18">
        <f>март!L26+февраль!L25+январь!L26</f>
        <v>0</v>
      </c>
      <c r="M31" s="18">
        <f>март!M26+февраль!M25+январь!M26</f>
        <v>0</v>
      </c>
      <c r="N31" s="18">
        <f>март!N26+февраль!N25+январь!N26</f>
        <v>0</v>
      </c>
      <c r="O31" s="18">
        <f>март!O26+февраль!O25+январь!O26</f>
        <v>0</v>
      </c>
      <c r="P31" s="18">
        <f>март!P26+февраль!P25+январь!P26</f>
        <v>0</v>
      </c>
      <c r="Q31" s="18">
        <f>март!Q26+февраль!Q25+январь!Q26</f>
        <v>0</v>
      </c>
      <c r="R31" s="18">
        <f>март!R26+февраль!R25+январь!R26</f>
        <v>0</v>
      </c>
      <c r="S31" s="18">
        <f>март!S26+февраль!S25+январь!S26</f>
        <v>0</v>
      </c>
      <c r="T31" s="18">
        <f>март!T26+февраль!T25+январь!T26</f>
        <v>0</v>
      </c>
      <c r="U31" s="18">
        <f>март!U26+февраль!U25+январь!U26</f>
        <v>0</v>
      </c>
      <c r="V31" s="18">
        <f>март!V26+февраль!V25+январь!V26</f>
        <v>0</v>
      </c>
      <c r="W31" s="18">
        <f>март!W26+февраль!W25+январь!W26</f>
        <v>0</v>
      </c>
      <c r="X31" s="18">
        <f>март!X26+февраль!X25+январь!X26</f>
        <v>0</v>
      </c>
      <c r="Y31" s="18">
        <f>март!Y26+февраль!Y25+январь!Y26</f>
        <v>0</v>
      </c>
      <c r="Z31" s="18">
        <f>март!Z26+февраль!Z25+январь!Z26</f>
        <v>0</v>
      </c>
      <c r="AA31" s="18">
        <f>март!AA26+февраль!AA25+январь!AA26</f>
        <v>0</v>
      </c>
      <c r="AB31" s="18">
        <f>март!AB26+февраль!AB25+январь!AB26</f>
        <v>0</v>
      </c>
      <c r="AC31" s="18">
        <f>март!AC26+февраль!AC25+январь!AC26</f>
        <v>0</v>
      </c>
      <c r="AD31" s="18">
        <f>март!AD26+февраль!AD25+январь!AD26</f>
        <v>0</v>
      </c>
      <c r="AE31" s="18">
        <f>март!AE26+февраль!AE25+январь!AE26</f>
        <v>0</v>
      </c>
      <c r="AF31" s="18">
        <f>март!AF26+февраль!AF25+январь!AF26</f>
        <v>0</v>
      </c>
      <c r="AG31" s="18">
        <f>март!AG26+февраль!AG25+январь!AG26</f>
        <v>0</v>
      </c>
      <c r="AH31" s="18">
        <f>март!AH26+февраль!AH25+январь!AH26</f>
        <v>0</v>
      </c>
      <c r="AI31" s="18">
        <f>март!AI26+февраль!AI25+январь!AI26</f>
        <v>0</v>
      </c>
      <c r="AJ31" s="18">
        <f>март!AJ26+февраль!AJ25+январь!AJ26</f>
        <v>0</v>
      </c>
      <c r="AK31" s="18">
        <f>март!AK26+февраль!AK25+январь!AK26</f>
        <v>0</v>
      </c>
      <c r="AL31" s="18">
        <f>март!AL26+февраль!AL25+январь!AL26</f>
        <v>0</v>
      </c>
      <c r="AM31" s="18">
        <f>март!AM26+февраль!AM25+январь!AM26</f>
        <v>0</v>
      </c>
      <c r="AN31" s="18">
        <f>март!AN26+февраль!AN25+январь!AN26</f>
        <v>0</v>
      </c>
      <c r="AO31" s="18">
        <f>март!AO26+февраль!AO25+январь!AO26</f>
        <v>0</v>
      </c>
      <c r="AP31" s="18">
        <f>март!AP26+февраль!AP25+январь!AP26</f>
        <v>0</v>
      </c>
      <c r="AQ31" s="18">
        <f>март!AQ26+февраль!AQ25+январь!AQ26</f>
        <v>0</v>
      </c>
      <c r="AR31" s="18">
        <f>март!AR26+февраль!AR25+январь!AR26</f>
        <v>0</v>
      </c>
      <c r="AS31" s="18">
        <f>март!AS26+февраль!AS25+январь!AS26</f>
        <v>0</v>
      </c>
      <c r="AT31" s="18">
        <f>март!AT26+февраль!AT25+январь!AT26</f>
        <v>0</v>
      </c>
      <c r="AU31" s="18">
        <f>март!AU26+февраль!AU25+январь!AU26</f>
        <v>0</v>
      </c>
      <c r="AV31" s="18">
        <f>март!AV26+февраль!AV25+январь!AV26</f>
        <v>0</v>
      </c>
      <c r="AW31" s="18">
        <f>март!AW26+февраль!AW25+январь!AW26</f>
        <v>0</v>
      </c>
      <c r="AX31" s="18">
        <f>март!AX26+февраль!AX25+январь!AX26</f>
        <v>0</v>
      </c>
      <c r="AY31" s="18">
        <f>март!AY26+февраль!AY25+январь!AY26</f>
        <v>0</v>
      </c>
      <c r="AZ31" s="18">
        <f>март!AZ26+февраль!AZ25+январь!AZ26</f>
        <v>0</v>
      </c>
      <c r="BA31" s="18">
        <f>март!BA26+февраль!BA25+январь!BA26</f>
        <v>0</v>
      </c>
      <c r="BB31" s="18">
        <f>март!BB26+февраль!BB25+январь!BB26</f>
        <v>0</v>
      </c>
      <c r="BC31" s="18">
        <f>март!BC26+февраль!BC25+январь!BC26</f>
        <v>0</v>
      </c>
      <c r="BD31" s="18">
        <f>март!BD26+февраль!BD25+январь!BD26</f>
        <v>0</v>
      </c>
      <c r="BE31" s="18">
        <f>март!BE26+февраль!BE25+январь!BE26</f>
        <v>0</v>
      </c>
      <c r="BF31" s="18">
        <f>март!BF26+февраль!BF25+январь!BF26</f>
        <v>0</v>
      </c>
      <c r="BG31" s="18">
        <f>март!BG26+февраль!BG25+январь!BG26</f>
        <v>0</v>
      </c>
      <c r="BH31" s="18">
        <f>март!BH26+февраль!BH25+январь!BH26</f>
        <v>0</v>
      </c>
      <c r="BI31" s="18">
        <f>март!BI26+февраль!BI25+январь!BI26</f>
        <v>0</v>
      </c>
      <c r="BJ31" s="18">
        <f>март!BJ26+февраль!BJ25+январь!BJ26</f>
        <v>0</v>
      </c>
      <c r="BK31" s="18">
        <f>март!BK26+февраль!BK25+январь!BK26</f>
        <v>0</v>
      </c>
      <c r="BL31" s="18">
        <f>март!BL26+февраль!BL25+январь!BL26</f>
        <v>0</v>
      </c>
      <c r="BM31" s="18">
        <f>март!BM26+февраль!BM25+январь!BM26</f>
        <v>0</v>
      </c>
      <c r="BN31" s="18">
        <f>март!BN26+февраль!BN25+январь!BN26</f>
        <v>0</v>
      </c>
      <c r="BO31" s="18">
        <f>март!BO26+февраль!BO25+январь!BO26</f>
        <v>0</v>
      </c>
      <c r="BP31" s="18">
        <f>март!BP26+февраль!BP25+январь!BP26</f>
        <v>0</v>
      </c>
      <c r="BQ31" s="18">
        <f>март!BQ26+февраль!BQ25+январь!BQ26</f>
        <v>0</v>
      </c>
      <c r="BR31" s="18">
        <f>март!BR26+февраль!BR25+январь!BR26</f>
        <v>0</v>
      </c>
      <c r="BS31" s="18">
        <f>март!BS26+февраль!BS25+январь!BS26</f>
        <v>0</v>
      </c>
      <c r="BT31" s="18">
        <f>март!BT26+февраль!BT25+январь!BT26</f>
        <v>0</v>
      </c>
      <c r="BU31" s="18">
        <f>март!BU26+февраль!BU25+январь!BU26</f>
        <v>0</v>
      </c>
      <c r="BV31" s="18">
        <f>март!BV26+февраль!BV25+январь!BV26</f>
        <v>0</v>
      </c>
      <c r="BW31" s="18">
        <f>март!BW26+февраль!BW25+январь!BW26</f>
        <v>0</v>
      </c>
      <c r="BX31" s="18">
        <f>март!BX26+февраль!BX25+январь!BX26</f>
        <v>0</v>
      </c>
      <c r="BY31" s="18">
        <f>март!BY26+февраль!BY25+январь!BY26</f>
        <v>0</v>
      </c>
      <c r="BZ31" s="18">
        <f>март!BZ26+февраль!BZ25+январь!BZ26</f>
        <v>0</v>
      </c>
      <c r="CA31" s="18">
        <f>март!CA26+февраль!CA25+январь!CA26</f>
        <v>0</v>
      </c>
      <c r="CB31" s="18">
        <f>март!CB26+февраль!CB25+январь!CB26</f>
        <v>0</v>
      </c>
      <c r="CC31" s="18">
        <f>март!CC26+февраль!CC25+январь!CC26</f>
        <v>0</v>
      </c>
      <c r="CD31" s="18">
        <f>март!CD26+февраль!CD25+январь!CD26</f>
        <v>0</v>
      </c>
      <c r="CE31" s="18">
        <f>март!CE26+февраль!CE25+январь!CE26</f>
        <v>0</v>
      </c>
      <c r="CF31" s="18">
        <f>март!CF26+февраль!CF25+январь!CF26</f>
        <v>0</v>
      </c>
      <c r="CG31" s="18">
        <f>март!CG26+февраль!CG25+январь!CG26</f>
        <v>0</v>
      </c>
      <c r="CH31" s="18">
        <f>март!CH26+февраль!CH25+январь!CH26</f>
        <v>0</v>
      </c>
      <c r="CI31" s="18">
        <f>март!CI26+февраль!CI25+январь!CI26</f>
        <v>0</v>
      </c>
      <c r="CJ31" s="18">
        <f>март!CJ26+февраль!CJ25+январь!CJ26</f>
        <v>0</v>
      </c>
      <c r="CK31" s="18">
        <f>март!CK26+февраль!CK25+январь!CK26</f>
        <v>0</v>
      </c>
      <c r="CL31" s="18">
        <f>март!CL26+февраль!CL25+январь!CL26</f>
        <v>0</v>
      </c>
      <c r="CM31" s="18">
        <f>март!CM26+февраль!CM25+январь!CM26</f>
        <v>0</v>
      </c>
      <c r="CN31" s="18">
        <f>март!CN26+февраль!CN25+январь!CN26</f>
        <v>0</v>
      </c>
      <c r="CO31" s="18">
        <f>март!CO26+февраль!CO25+январь!CO26</f>
        <v>0</v>
      </c>
      <c r="CP31" s="18">
        <f>март!CP26+февраль!CP25+январь!CP26</f>
        <v>0</v>
      </c>
      <c r="CQ31" s="18">
        <f>март!CQ26+февраль!CQ25+январь!CQ26</f>
        <v>0</v>
      </c>
      <c r="CR31" s="18">
        <f>март!CR26+февраль!CR25+январь!CR26</f>
        <v>0</v>
      </c>
      <c r="CS31" s="18">
        <f>март!CS26+февраль!CS25+январь!CS26</f>
        <v>0</v>
      </c>
      <c r="CT31" s="18">
        <f>март!CT26+февраль!CT25+январь!CT26</f>
        <v>0</v>
      </c>
      <c r="CU31" s="18">
        <f>март!CU26+февраль!CU25+январь!CU26</f>
        <v>0</v>
      </c>
      <c r="CV31" s="18">
        <f>март!CV26+февраль!CV25+январь!CV26</f>
        <v>0</v>
      </c>
      <c r="CW31" s="18">
        <f>март!CW26+февраль!CW25+январь!CW26</f>
        <v>0</v>
      </c>
      <c r="CX31" s="18">
        <f>март!CX26+февраль!CX25+январь!CX26</f>
        <v>0</v>
      </c>
      <c r="CY31" s="18">
        <f>март!CY26+февраль!CY25+январь!CY26</f>
        <v>0</v>
      </c>
      <c r="CZ31" s="18">
        <f>март!CZ26+февраль!CZ25+январь!CZ26</f>
        <v>0</v>
      </c>
      <c r="DA31" s="18">
        <f>март!DA26+февраль!DA25+январь!DA26</f>
        <v>0</v>
      </c>
      <c r="DB31" s="18">
        <f>март!DB26+февраль!DB25+январь!DB26</f>
        <v>0</v>
      </c>
      <c r="DC31" s="18">
        <f>март!DC26+февраль!DC25+январь!DC26</f>
        <v>0</v>
      </c>
      <c r="DD31" s="18">
        <f>март!DD26+февраль!DD25+январь!DD26</f>
        <v>0</v>
      </c>
      <c r="DE31" s="18">
        <f>март!DE26+февраль!DE25+январь!DE26</f>
        <v>0</v>
      </c>
      <c r="DF31" s="18">
        <f>март!DF26+февраль!DF25+январь!DF26</f>
        <v>0</v>
      </c>
      <c r="DG31" s="18">
        <f>март!DG26+февраль!DG25+январь!DG26</f>
        <v>0</v>
      </c>
      <c r="DH31" s="18">
        <f>март!DH26+февраль!DH25+январь!DH26</f>
        <v>0</v>
      </c>
      <c r="DI31" s="18">
        <f>март!DI26+февраль!DI25+январь!DI26</f>
        <v>0</v>
      </c>
      <c r="DJ31" s="18">
        <f>март!DJ26+февраль!DJ25+январь!DJ26</f>
        <v>0</v>
      </c>
      <c r="DK31" s="18">
        <f>март!DK26+февраль!DK25+январь!DK26</f>
        <v>0</v>
      </c>
      <c r="DL31" s="18">
        <f>март!DL26+февраль!DL25+январь!DL26</f>
        <v>0</v>
      </c>
      <c r="DM31" s="18">
        <f>март!DM26+февраль!DM25+январь!DM26</f>
        <v>0</v>
      </c>
      <c r="DN31" s="18">
        <f>март!DN26+февраль!DN25+январь!DN26</f>
        <v>0</v>
      </c>
      <c r="DO31" s="18">
        <f>март!DO26+февраль!DO25+январь!DO26</f>
        <v>0</v>
      </c>
      <c r="DP31" s="18">
        <f>март!DP26+февраль!DP25+январь!DP26</f>
        <v>0</v>
      </c>
      <c r="DQ31" s="18">
        <f>март!DQ26+февраль!DQ25+январь!DQ26</f>
        <v>0</v>
      </c>
      <c r="DR31" s="18">
        <f>март!DR26+февраль!DR25+январь!DR26</f>
        <v>0</v>
      </c>
      <c r="DS31" s="18">
        <f>март!DS26+февраль!DS25+январь!DS26</f>
        <v>0</v>
      </c>
      <c r="DT31" s="18">
        <f>март!DT26+февраль!DT25+январь!DT26</f>
        <v>0</v>
      </c>
      <c r="DU31" s="18">
        <f>март!DU26+февраль!DU25+январь!DU26</f>
        <v>0</v>
      </c>
      <c r="DV31" s="18">
        <f>март!DV26+февраль!DV25+январь!DV26</f>
        <v>0</v>
      </c>
      <c r="DW31" s="18">
        <f>март!DW26+февраль!DW25+январь!DW26</f>
        <v>0</v>
      </c>
      <c r="DX31" s="18">
        <f>март!DX26+февраль!DX25+январь!DX26</f>
        <v>0</v>
      </c>
      <c r="DY31" s="18">
        <f>март!DY26+февраль!DY25+январь!DY26</f>
        <v>0</v>
      </c>
      <c r="DZ31" s="18">
        <f>март!DZ26+февраль!DZ25+январь!DZ26</f>
        <v>0</v>
      </c>
      <c r="EA31" s="18">
        <f>март!EA26+февраль!EA25+январь!EA26</f>
        <v>0</v>
      </c>
      <c r="EB31" s="18">
        <f>март!EB26+февраль!EB25+январь!EB26</f>
        <v>0</v>
      </c>
      <c r="EC31" s="18">
        <f>март!EC26+февраль!EC25+январь!EC26</f>
        <v>0</v>
      </c>
      <c r="ED31" s="18">
        <f>март!ED26+февраль!ED25+январь!ED26</f>
        <v>0</v>
      </c>
      <c r="EE31" s="18">
        <f>март!EE26+февраль!EE25+январь!EE26</f>
        <v>0</v>
      </c>
      <c r="EF31" s="18">
        <f>март!EF26+февраль!EF25+январь!EF26</f>
        <v>0</v>
      </c>
      <c r="EG31" s="18">
        <f>март!EG26+февраль!EG25+январь!EG26</f>
        <v>0</v>
      </c>
      <c r="EH31" s="18">
        <f>март!EH26+февраль!EH25+январь!EH26</f>
        <v>0</v>
      </c>
      <c r="EI31" s="18">
        <f>март!EI26+февраль!EI25+январь!EI26</f>
        <v>0</v>
      </c>
      <c r="EJ31" s="18">
        <f>март!EJ26+февраль!EJ25+январь!EJ26</f>
        <v>0</v>
      </c>
      <c r="EK31" s="18">
        <f>март!EK26+февраль!EK25+январь!EK26</f>
        <v>0</v>
      </c>
      <c r="EL31" s="18">
        <f>март!EL26+февраль!EL25+январь!EL26</f>
        <v>0</v>
      </c>
      <c r="EM31" s="18">
        <f>март!EM26+февраль!EM25+январь!EM26</f>
        <v>0</v>
      </c>
      <c r="EN31" s="18">
        <f>март!EN26+февраль!EN25+январь!EN26</f>
        <v>0</v>
      </c>
      <c r="EO31" s="18">
        <f>март!EO26+февраль!EO25+январь!EO26</f>
        <v>0</v>
      </c>
      <c r="EP31" s="18">
        <f>март!EP26+февраль!EP25+январь!EP26</f>
        <v>0</v>
      </c>
      <c r="EQ31" s="18">
        <f>март!EQ26+февраль!EQ25+январь!EQ26</f>
        <v>0</v>
      </c>
      <c r="ER31" s="18">
        <f>март!ER26+февраль!ER25+январь!ER26</f>
        <v>0</v>
      </c>
      <c r="ES31" s="18">
        <f>март!ES26+февраль!ES25+январь!ES26</f>
        <v>0</v>
      </c>
      <c r="ET31" s="18">
        <f>март!ET26+февраль!ET25+январь!ET26</f>
        <v>0</v>
      </c>
      <c r="EU31" s="18">
        <f>март!EU26+февраль!EU25+январь!EU26</f>
        <v>0</v>
      </c>
      <c r="EV31" s="18">
        <f>март!EV26+февраль!EV25+январь!EV26</f>
        <v>0</v>
      </c>
      <c r="EW31" s="18">
        <f>март!EW26+февраль!EW25+январь!EW26</f>
        <v>0</v>
      </c>
      <c r="EX31" s="18">
        <f>март!EX26+февраль!EX25+январь!EX26</f>
        <v>0</v>
      </c>
      <c r="EY31" s="18">
        <f>март!EY26+февраль!EY25+январь!EY26</f>
        <v>0</v>
      </c>
      <c r="EZ31" s="18">
        <f>март!EZ26+февраль!EZ25+январь!EZ26</f>
        <v>0</v>
      </c>
      <c r="FA31" s="18">
        <f>март!FA26+февраль!FA25+январь!FA26</f>
        <v>0</v>
      </c>
      <c r="FB31" s="18">
        <f>март!FB26+февраль!FB25+январь!FB26</f>
        <v>0</v>
      </c>
      <c r="FC31" s="18">
        <f>март!FC26+февраль!FC25+январь!FC26</f>
        <v>0</v>
      </c>
      <c r="FD31" s="18">
        <f>март!FD26+февраль!FD25+январь!FD26</f>
        <v>0</v>
      </c>
      <c r="FE31" s="18">
        <f>март!FE26+февраль!FE25+январь!FE26</f>
        <v>0</v>
      </c>
      <c r="FF31" s="18">
        <f>март!FF26+февраль!FF25+январь!FF26</f>
        <v>0</v>
      </c>
      <c r="FG31" s="18">
        <f>март!FG26+февраль!FG25+январь!FG26</f>
        <v>0</v>
      </c>
      <c r="FH31" s="18">
        <f>март!FH26+февраль!FH25+январь!FH26</f>
        <v>0</v>
      </c>
      <c r="FI31" s="18">
        <f>март!FI26+февраль!FI25+январь!FI26</f>
        <v>0</v>
      </c>
      <c r="FJ31" s="18">
        <f>март!FJ26+февраль!FJ25+январь!FJ26</f>
        <v>0</v>
      </c>
      <c r="FK31" s="18">
        <f>март!FK26+февраль!FK25+январь!FK26</f>
        <v>0</v>
      </c>
      <c r="FL31" s="18">
        <f>март!FL26+февраль!FL25+январь!FL26</f>
        <v>0</v>
      </c>
      <c r="FM31" s="18">
        <f>март!FM26+февраль!FM25+январь!FM26</f>
        <v>0</v>
      </c>
      <c r="FN31" s="18">
        <f>март!FN26+февраль!FN25+январь!FN26</f>
        <v>0</v>
      </c>
      <c r="FO31" s="18">
        <f>март!FO26+февраль!FO25+январь!FO26</f>
        <v>0</v>
      </c>
      <c r="FP31" s="18">
        <f>март!FP26+февраль!FP25+январь!FP26</f>
        <v>0</v>
      </c>
      <c r="FQ31" s="18">
        <f>март!FQ26+февраль!FQ25+январь!FQ26</f>
        <v>0</v>
      </c>
      <c r="FR31" s="18">
        <f>март!FR26+февраль!FR25+январь!FR26</f>
        <v>0</v>
      </c>
      <c r="FS31" s="18">
        <f>март!FS26+февраль!FS25+январь!FS26</f>
        <v>0</v>
      </c>
      <c r="FT31" s="18">
        <f>март!FT26+февраль!FT25+январь!FT26</f>
        <v>0</v>
      </c>
      <c r="FU31" s="18">
        <f>март!FU26+февраль!FU25+январь!FU26</f>
        <v>0</v>
      </c>
      <c r="FV31" s="18">
        <f>март!FV26+февраль!FV25+январь!FV26</f>
        <v>0</v>
      </c>
      <c r="FW31" s="18">
        <f>март!FW26+февраль!FW25+январь!FW26</f>
        <v>0</v>
      </c>
      <c r="FX31" s="18">
        <f>март!FX26+февраль!FX25+январь!FX26</f>
        <v>0</v>
      </c>
      <c r="FY31" s="18">
        <f>март!FY26+февраль!FY25+январь!FY26</f>
        <v>0</v>
      </c>
      <c r="FZ31" s="18">
        <f>март!FZ26+февраль!FZ25+январь!FZ26</f>
        <v>0</v>
      </c>
      <c r="GA31" s="18">
        <f>март!GA26+февраль!GA25+январь!GA26</f>
        <v>0</v>
      </c>
      <c r="GB31" s="18">
        <f>март!GB26+февраль!GB25+январь!GB26</f>
        <v>0</v>
      </c>
      <c r="GC31" s="18">
        <f>март!GC26+февраль!GC25+январь!GC26</f>
        <v>0</v>
      </c>
      <c r="GD31" s="18">
        <f>март!GD26+февраль!GD25+январь!GD26</f>
        <v>0</v>
      </c>
      <c r="GE31" s="18">
        <f>март!GE26+февраль!GE25+январь!GE26</f>
        <v>0</v>
      </c>
      <c r="GF31" s="18">
        <f>март!GF26+февраль!GF25+январь!GF26</f>
        <v>0</v>
      </c>
      <c r="GG31" s="18">
        <f>март!GG26+февраль!GG25+январь!GG26</f>
        <v>0</v>
      </c>
      <c r="GH31" s="18">
        <f>март!GH26+февраль!GH25+январь!GH26</f>
        <v>0</v>
      </c>
      <c r="GI31" s="18">
        <f>март!GI26+февраль!GI25+январь!GI26</f>
        <v>0</v>
      </c>
      <c r="GJ31" s="18">
        <f>март!GJ26+февраль!GJ25+январь!GJ26</f>
        <v>0</v>
      </c>
      <c r="GK31" s="18">
        <f>март!GK26+февраль!GK25+январь!GK26</f>
        <v>0</v>
      </c>
      <c r="GL31" s="18">
        <f>март!GL26+февраль!GL25+январь!GL26</f>
        <v>0</v>
      </c>
      <c r="GM31" s="18">
        <f>март!GM26+февраль!GM25+январь!GM26</f>
        <v>0</v>
      </c>
      <c r="GN31" s="18">
        <f>март!GN26+февраль!GN25+январь!GN26</f>
        <v>0</v>
      </c>
      <c r="GO31" s="18">
        <f>март!GO26+февраль!GO25+январь!GO26</f>
        <v>0</v>
      </c>
      <c r="GP31" s="18">
        <f>март!GP26+февраль!GP25+январь!GP26</f>
        <v>0</v>
      </c>
      <c r="GQ31" s="18">
        <f>март!GQ26+февраль!GQ25+январь!GQ26</f>
        <v>0</v>
      </c>
      <c r="GR31" s="18">
        <f>март!GR26+февраль!GR25+январь!GR26</f>
        <v>0</v>
      </c>
      <c r="GS31" s="18">
        <f>март!GS26+февраль!GS25+январь!GS26</f>
        <v>0</v>
      </c>
      <c r="GT31" s="18">
        <f>март!GT26+февраль!GT25+январь!GT26</f>
        <v>0</v>
      </c>
      <c r="GU31" s="18">
        <f>март!GU26+февраль!GU25+январь!GU26</f>
        <v>0</v>
      </c>
      <c r="GV31" s="18">
        <f>март!GV26+февраль!GV25+январь!GV26</f>
        <v>0</v>
      </c>
      <c r="GW31" s="18">
        <f>март!GW26+февраль!GW25+январь!GW26</f>
        <v>0</v>
      </c>
      <c r="GX31" s="18">
        <f>март!GX26+февраль!GX25+январь!GX26</f>
        <v>0</v>
      </c>
      <c r="GY31" s="18">
        <f>март!GY26+февраль!GY25+январь!GY26</f>
        <v>0</v>
      </c>
      <c r="GZ31" s="18">
        <f>март!GZ26+февраль!GZ25+январь!GZ26</f>
        <v>0</v>
      </c>
      <c r="HA31" s="18">
        <f>март!HA26+февраль!HA25+январь!HA26</f>
        <v>0</v>
      </c>
      <c r="HB31" s="18">
        <f>март!HB26+февраль!HB25+январь!HB26</f>
        <v>0</v>
      </c>
      <c r="HC31" s="18">
        <f>март!HC26+февраль!HC25+январь!HC26</f>
        <v>0</v>
      </c>
      <c r="HD31" s="18">
        <f>март!HD26+февраль!HD25+январь!HD26</f>
        <v>0</v>
      </c>
      <c r="HE31" s="18">
        <f>март!HE26+февраль!HE25+январь!HE26</f>
        <v>0</v>
      </c>
      <c r="HF31" s="18">
        <f>март!HF26+февраль!HF25+январь!HF26</f>
        <v>0</v>
      </c>
      <c r="HG31" s="18">
        <f>март!HG26+февраль!HG25+январь!HG26</f>
        <v>0</v>
      </c>
      <c r="HH31" s="18">
        <f>март!HH26+февраль!HH25+январь!HH26</f>
        <v>0</v>
      </c>
      <c r="HI31" s="18">
        <f>март!HI26+февраль!HI25+январь!HI26</f>
        <v>0</v>
      </c>
      <c r="HJ31" s="18">
        <f>март!HJ26+февраль!HJ25+январь!HJ26</f>
        <v>0</v>
      </c>
      <c r="HK31" s="18">
        <f>март!HK26+февраль!HK25+январь!HK26</f>
        <v>0</v>
      </c>
      <c r="HL31" s="18">
        <f>март!HL26+февраль!HL25+январь!HL26</f>
        <v>0</v>
      </c>
      <c r="HM31" s="18">
        <f>март!HM26+февраль!HM25+январь!HM26</f>
        <v>0</v>
      </c>
      <c r="HN31" s="18">
        <f>март!HN26+февраль!HN25+январь!HN26</f>
        <v>0</v>
      </c>
      <c r="HO31" s="18">
        <f>март!HO26+февраль!HO25+январь!HO26</f>
        <v>0</v>
      </c>
      <c r="HP31" s="18">
        <f>март!HP26+февраль!HP25+январь!HP26</f>
        <v>0</v>
      </c>
      <c r="HQ31" s="18">
        <f>март!HQ26+февраль!HQ25+январь!HQ26</f>
        <v>0</v>
      </c>
      <c r="HR31" s="18">
        <f>март!HR26+февраль!HR25+январь!HR26</f>
        <v>0</v>
      </c>
      <c r="HS31" s="18">
        <f>март!HS26+февраль!HS25+январь!HS26</f>
        <v>0</v>
      </c>
      <c r="HT31" s="18">
        <f>март!HT26+февраль!HT25+январь!HT26</f>
        <v>0</v>
      </c>
      <c r="HU31" s="18">
        <f>март!HU26+февраль!HU25+январь!HU26</f>
        <v>0</v>
      </c>
      <c r="HV31" s="18">
        <f>март!HV26+февраль!HV25+январь!HV26</f>
        <v>0</v>
      </c>
      <c r="HW31" s="18">
        <f>март!HW26+февраль!HW25+январь!HW26</f>
        <v>0</v>
      </c>
      <c r="HX31" s="18">
        <f>март!HX26+февраль!HX25+январь!HX26</f>
        <v>0</v>
      </c>
      <c r="HY31" s="18">
        <f>март!HY26+февраль!HY25+январь!HY26</f>
        <v>0</v>
      </c>
      <c r="HZ31" s="18">
        <f>март!HZ26+февраль!HZ25+январь!HZ26</f>
        <v>0</v>
      </c>
      <c r="IA31" s="18">
        <f>март!IA26+февраль!IA25+январь!IA26</f>
        <v>0</v>
      </c>
      <c r="IB31" s="18">
        <f>март!IB26+февраль!IB25+январь!IB26</f>
        <v>0</v>
      </c>
      <c r="IC31" s="18">
        <f>март!IC26+февраль!IC25+январь!IC26</f>
        <v>0</v>
      </c>
      <c r="ID31" s="18">
        <f>март!ID26+февраль!ID25+январь!ID26</f>
        <v>0</v>
      </c>
      <c r="IE31" s="18">
        <f>март!IE26+февраль!IE25+январь!IE26</f>
        <v>0</v>
      </c>
      <c r="IF31" s="18">
        <f>март!IF26+февраль!IF25+январь!IF26</f>
        <v>0</v>
      </c>
    </row>
    <row r="32" spans="1:240" ht="13.5" customHeight="1">
      <c r="A32" s="15" t="s">
        <v>43</v>
      </c>
      <c r="B32" s="44" t="s">
        <v>44</v>
      </c>
      <c r="C32" s="16" t="s">
        <v>45</v>
      </c>
      <c r="D32" s="23">
        <f>E32+F32</f>
        <v>2.2589999999999995</v>
      </c>
      <c r="E32" s="17">
        <v>0</v>
      </c>
      <c r="F32" s="17">
        <v>2.2589999999999995</v>
      </c>
      <c r="G32" s="18">
        <f>март!G27+февраль!G26+январь!G27</f>
        <v>0</v>
      </c>
      <c r="H32" s="18">
        <f>март!H27+февраль!H26+январь!H27</f>
        <v>0</v>
      </c>
      <c r="I32" s="18">
        <f>март!I27+февраль!I26+январь!I27</f>
        <v>0</v>
      </c>
      <c r="J32" s="18">
        <f>март!J27+февраль!J26+январь!J27</f>
        <v>0</v>
      </c>
      <c r="K32" s="18">
        <f>март!K27+февраль!K26+январь!K27</f>
        <v>0</v>
      </c>
      <c r="L32" s="18">
        <f>март!L27+февраль!L26+январь!L27</f>
        <v>0</v>
      </c>
      <c r="M32" s="18">
        <f>март!M27+февраль!M26+январь!M27</f>
        <v>0</v>
      </c>
      <c r="N32" s="18">
        <f>март!N27+февраль!N26+январь!N27</f>
        <v>0</v>
      </c>
      <c r="O32" s="18">
        <f>март!O27+февраль!O26+январь!O27</f>
        <v>0</v>
      </c>
      <c r="P32" s="18">
        <f>март!P27+февраль!P26+январь!P27</f>
        <v>0</v>
      </c>
      <c r="Q32" s="18">
        <f>март!Q27+февраль!Q26+январь!Q27</f>
        <v>0</v>
      </c>
      <c r="R32" s="18">
        <f>март!R27+февраль!R26+январь!R27</f>
        <v>0</v>
      </c>
      <c r="S32" s="18">
        <f>март!S27+февраль!S26+январь!S27</f>
        <v>0</v>
      </c>
      <c r="T32" s="18">
        <f>март!T27+февраль!T26+январь!T27</f>
        <v>0</v>
      </c>
      <c r="U32" s="18">
        <f>март!U27+февраль!U26+январь!U27</f>
        <v>0</v>
      </c>
      <c r="V32" s="18">
        <f>март!V27+февраль!V26+январь!V27</f>
        <v>0</v>
      </c>
      <c r="W32" s="18">
        <f>март!W27+февраль!W26+январь!W27</f>
        <v>0</v>
      </c>
      <c r="X32" s="18">
        <f>март!X27+февраль!X26+январь!X27</f>
        <v>0</v>
      </c>
      <c r="Y32" s="18">
        <f>март!Y27+февраль!Y26+январь!Y27</f>
        <v>0</v>
      </c>
      <c r="Z32" s="18">
        <f>март!Z27+февраль!Z26+январь!Z27</f>
        <v>0</v>
      </c>
      <c r="AA32" s="18">
        <f>март!AA27+февраль!AA26+январь!AA27</f>
        <v>0</v>
      </c>
      <c r="AB32" s="18">
        <f>март!AB27+февраль!AB26+январь!AB27</f>
        <v>0</v>
      </c>
      <c r="AC32" s="18">
        <f>март!AC27+февраль!AC26+январь!AC27</f>
        <v>0</v>
      </c>
      <c r="AD32" s="18">
        <f>март!AD27+февраль!AD26+январь!AD27</f>
        <v>0</v>
      </c>
      <c r="AE32" s="18">
        <f>март!AE27+февраль!AE26+январь!AE27</f>
        <v>0</v>
      </c>
      <c r="AF32" s="18">
        <f>март!AF27+февраль!AF26+январь!AF27</f>
        <v>0</v>
      </c>
      <c r="AG32" s="18">
        <f>март!AG27+февраль!AG26+январь!AG27</f>
        <v>0</v>
      </c>
      <c r="AH32" s="18">
        <f>март!AH27+февраль!AH26+январь!AH27</f>
        <v>0</v>
      </c>
      <c r="AI32" s="18">
        <f>март!AI27+февраль!AI26+январь!AI27</f>
        <v>0</v>
      </c>
      <c r="AJ32" s="18">
        <f>март!AJ27+февраль!AJ26+январь!AJ27</f>
        <v>0</v>
      </c>
      <c r="AK32" s="18">
        <f>март!AK27+февраль!AK26+январь!AK27</f>
        <v>0</v>
      </c>
      <c r="AL32" s="18">
        <f>март!AL27+февраль!AL26+январь!AL27</f>
        <v>0</v>
      </c>
      <c r="AM32" s="18">
        <f>март!AM27+февраль!AM26+январь!AM27</f>
        <v>0</v>
      </c>
      <c r="AN32" s="18">
        <f>март!AN27+февраль!AN26+январь!AN27</f>
        <v>0</v>
      </c>
      <c r="AO32" s="18">
        <f>март!AO27+февраль!AO26+январь!AO27</f>
        <v>0</v>
      </c>
      <c r="AP32" s="18">
        <f>март!AP27+февраль!AP26+январь!AP27</f>
        <v>0</v>
      </c>
      <c r="AQ32" s="18">
        <f>март!AQ27+февраль!AQ26+январь!AQ27</f>
        <v>0</v>
      </c>
      <c r="AR32" s="18">
        <f>март!AR27+февраль!AR26+январь!AR27</f>
        <v>0</v>
      </c>
      <c r="AS32" s="18">
        <f>март!AS27+февраль!AS26+январь!AS27</f>
        <v>0</v>
      </c>
      <c r="AT32" s="18">
        <f>март!AT27+февраль!AT26+январь!AT27</f>
        <v>0</v>
      </c>
      <c r="AU32" s="18">
        <f>март!AU27+февраль!AU26+январь!AU27</f>
        <v>0</v>
      </c>
      <c r="AV32" s="18">
        <f>март!AV27+февраль!AV26+январь!AV27</f>
        <v>0</v>
      </c>
      <c r="AW32" s="18">
        <f>март!AW27+февраль!AW26+январь!AW27</f>
        <v>0</v>
      </c>
      <c r="AX32" s="18">
        <f>март!AX27+февраль!AX26+январь!AX27</f>
        <v>0</v>
      </c>
      <c r="AY32" s="18">
        <f>март!AY27+февраль!AY26+январь!AY27</f>
        <v>0</v>
      </c>
      <c r="AZ32" s="18">
        <f>март!AZ27+февраль!AZ26+январь!AZ27</f>
        <v>0</v>
      </c>
      <c r="BA32" s="18">
        <f>март!BA27+февраль!BA26+январь!BA27</f>
        <v>0</v>
      </c>
      <c r="BB32" s="18">
        <f>март!BB27+февраль!BB26+январь!BB27</f>
        <v>0</v>
      </c>
      <c r="BC32" s="18">
        <f>март!BC27+февраль!BC26+январь!BC27</f>
        <v>0</v>
      </c>
      <c r="BD32" s="18">
        <f>март!BD27+февраль!BD26+январь!BD27</f>
        <v>0</v>
      </c>
      <c r="BE32" s="18">
        <f>март!BE27+февраль!BE26+январь!BE27</f>
        <v>0</v>
      </c>
      <c r="BF32" s="18">
        <f>март!BF27+февраль!BF26+январь!BF27</f>
        <v>0</v>
      </c>
      <c r="BG32" s="18">
        <f>март!BG27+февраль!BG26+январь!BG27</f>
        <v>0</v>
      </c>
      <c r="BH32" s="18">
        <f>март!BH27+февраль!BH26+январь!BH27</f>
        <v>0</v>
      </c>
      <c r="BI32" s="18">
        <f>март!BI27+февраль!BI26+январь!BI27</f>
        <v>0</v>
      </c>
      <c r="BJ32" s="18">
        <f>март!BJ27+февраль!BJ26+январь!BJ27</f>
        <v>0</v>
      </c>
      <c r="BK32" s="18">
        <f>март!BK27+февраль!BK26+январь!BK27</f>
        <v>0</v>
      </c>
      <c r="BL32" s="18">
        <f>март!BL27+февраль!BL26+январь!BL27</f>
        <v>0</v>
      </c>
      <c r="BM32" s="18">
        <f>март!BM27+февраль!BM26+январь!BM27</f>
        <v>0</v>
      </c>
      <c r="BN32" s="18">
        <f>март!BN27+февраль!BN26+январь!BN27</f>
        <v>0</v>
      </c>
      <c r="BO32" s="18">
        <f>март!BO27+февраль!BO26+январь!BO27</f>
        <v>0</v>
      </c>
      <c r="BP32" s="18">
        <f>март!BP27+февраль!BP26+январь!BP27</f>
        <v>0</v>
      </c>
      <c r="BQ32" s="18">
        <f>март!BQ27+февраль!BQ26+январь!BQ27</f>
        <v>0</v>
      </c>
      <c r="BR32" s="18">
        <f>март!BR27+февраль!BR26+январь!BR27</f>
        <v>0</v>
      </c>
      <c r="BS32" s="18">
        <f>март!BS27+февраль!BS26+январь!BS27</f>
        <v>0</v>
      </c>
      <c r="BT32" s="18">
        <f>март!BT27+февраль!BT26+январь!BT27</f>
        <v>0</v>
      </c>
      <c r="BU32" s="18">
        <f>март!BU27+февраль!BU26+январь!BU27</f>
        <v>0</v>
      </c>
      <c r="BV32" s="18">
        <f>март!BV27+февраль!BV26+январь!BV27</f>
        <v>0</v>
      </c>
      <c r="BW32" s="18">
        <f>март!BW27+февраль!BW26+январь!BW27</f>
        <v>0</v>
      </c>
      <c r="BX32" s="18">
        <f>март!BX27+февраль!BX26+январь!BX27</f>
        <v>0</v>
      </c>
      <c r="BY32" s="18">
        <f>март!BY27+февраль!BY26+январь!BY27</f>
        <v>0</v>
      </c>
      <c r="BZ32" s="18">
        <f>март!BZ27+февраль!BZ26+январь!BZ27</f>
        <v>0</v>
      </c>
      <c r="CA32" s="18">
        <f>март!CA27+февраль!CA26+январь!CA27</f>
        <v>0</v>
      </c>
      <c r="CB32" s="18">
        <f>март!CB27+февраль!CB26+январь!CB27</f>
        <v>0</v>
      </c>
      <c r="CC32" s="18">
        <f>март!CC27+февраль!CC26+январь!CC27</f>
        <v>0</v>
      </c>
      <c r="CD32" s="18">
        <f>март!CD27+февраль!CD26+январь!CD27</f>
        <v>0</v>
      </c>
      <c r="CE32" s="18">
        <f>март!CE27+февраль!CE26+январь!CE27</f>
        <v>0</v>
      </c>
      <c r="CF32" s="18">
        <f>март!CF27+февраль!CF26+январь!CF27</f>
        <v>0</v>
      </c>
      <c r="CG32" s="18">
        <f>март!CG27+февраль!CG26+январь!CG27</f>
        <v>0</v>
      </c>
      <c r="CH32" s="18">
        <f>март!CH27+февраль!CH26+январь!CH27</f>
        <v>0</v>
      </c>
      <c r="CI32" s="18">
        <f>март!CI27+февраль!CI26+январь!CI27</f>
        <v>0</v>
      </c>
      <c r="CJ32" s="18">
        <f>март!CJ27+февраль!CJ26+январь!CJ27</f>
        <v>0</v>
      </c>
      <c r="CK32" s="18">
        <f>март!CK27+февраль!CK26+январь!CK27</f>
        <v>0</v>
      </c>
      <c r="CL32" s="18">
        <f>март!CL27+февраль!CL26+январь!CL27</f>
        <v>0</v>
      </c>
      <c r="CM32" s="18">
        <f>март!CM27+февраль!CM26+январь!CM27</f>
        <v>0</v>
      </c>
      <c r="CN32" s="18">
        <f>март!CN27+февраль!CN26+январь!CN27</f>
        <v>0</v>
      </c>
      <c r="CO32" s="18">
        <f>март!CO27+февраль!CO26+январь!CO27</f>
        <v>0</v>
      </c>
      <c r="CP32" s="18">
        <f>март!CP27+февраль!CP26+январь!CP27</f>
        <v>0</v>
      </c>
      <c r="CQ32" s="18">
        <f>март!CQ27+февраль!CQ26+январь!CQ27</f>
        <v>0</v>
      </c>
      <c r="CR32" s="18">
        <f>март!CR27+февраль!CR26+январь!CR27</f>
        <v>0</v>
      </c>
      <c r="CS32" s="18">
        <f>март!CS27+февраль!CS26+январь!CS27</f>
        <v>0</v>
      </c>
      <c r="CT32" s="18">
        <f>март!CT27+февраль!CT26+январь!CT27</f>
        <v>0</v>
      </c>
      <c r="CU32" s="18">
        <f>март!CU27+февраль!CU26+январь!CU27</f>
        <v>0</v>
      </c>
      <c r="CV32" s="18">
        <f>март!CV27+февраль!CV26+январь!CV27</f>
        <v>0</v>
      </c>
      <c r="CW32" s="18">
        <f>март!CW27+февраль!CW26+январь!CW27</f>
        <v>0</v>
      </c>
      <c r="CX32" s="18">
        <f>март!CX27+февраль!CX26+январь!CX27</f>
        <v>0</v>
      </c>
      <c r="CY32" s="18">
        <f>март!CY27+февраль!CY26+январь!CY27</f>
        <v>0</v>
      </c>
      <c r="CZ32" s="18">
        <f>март!CZ27+февраль!CZ26+январь!CZ27</f>
        <v>0</v>
      </c>
      <c r="DA32" s="18">
        <f>март!DA27+февраль!DA26+январь!DA27</f>
        <v>0</v>
      </c>
      <c r="DB32" s="18">
        <f>март!DB27+февраль!DB26+январь!DB27</f>
        <v>0</v>
      </c>
      <c r="DC32" s="18">
        <f>март!DC27+февраль!DC26+январь!DC27</f>
        <v>0</v>
      </c>
      <c r="DD32" s="18">
        <f>март!DD27+февраль!DD26+январь!DD27</f>
        <v>0</v>
      </c>
      <c r="DE32" s="18">
        <f>март!DE27+февраль!DE26+январь!DE27</f>
        <v>0</v>
      </c>
      <c r="DF32" s="18">
        <f>март!DF27+февраль!DF26+январь!DF27</f>
        <v>0</v>
      </c>
      <c r="DG32" s="18">
        <f>март!DG27+февраль!DG26+январь!DG27</f>
        <v>0</v>
      </c>
      <c r="DH32" s="18">
        <f>март!DH27+февраль!DH26+январь!DH27</f>
        <v>0</v>
      </c>
      <c r="DI32" s="18">
        <f>март!DI27+февраль!DI26+январь!DI27</f>
        <v>0</v>
      </c>
      <c r="DJ32" s="18">
        <f>март!DJ27+февраль!DJ26+январь!DJ27</f>
        <v>0</v>
      </c>
      <c r="DK32" s="18">
        <f>март!DK27+февраль!DK26+январь!DK27</f>
        <v>0</v>
      </c>
      <c r="DL32" s="18">
        <f>март!DL27+февраль!DL26+январь!DL27</f>
        <v>0</v>
      </c>
      <c r="DM32" s="18">
        <f>март!DM27+февраль!DM26+январь!DM27</f>
        <v>0</v>
      </c>
      <c r="DN32" s="18">
        <f>март!DN27+февраль!DN26+январь!DN27</f>
        <v>0</v>
      </c>
      <c r="DO32" s="18">
        <f>март!DO27+февраль!DO26+январь!DO27</f>
        <v>0</v>
      </c>
      <c r="DP32" s="18">
        <f>март!DP27+февраль!DP26+январь!DP27</f>
        <v>0</v>
      </c>
      <c r="DQ32" s="18">
        <f>март!DQ27+февраль!DQ26+январь!DQ27</f>
        <v>0</v>
      </c>
      <c r="DR32" s="18">
        <f>март!DR27+февраль!DR26+январь!DR27</f>
        <v>0</v>
      </c>
      <c r="DS32" s="18">
        <f>март!DS27+февраль!DS26+январь!DS27</f>
        <v>0</v>
      </c>
      <c r="DT32" s="18">
        <f>март!DT27+февраль!DT26+январь!DT27</f>
        <v>0</v>
      </c>
      <c r="DU32" s="18">
        <f>март!DU27+февраль!DU26+январь!DU27</f>
        <v>0</v>
      </c>
      <c r="DV32" s="18">
        <f>март!DV27+февраль!DV26+январь!DV27</f>
        <v>0</v>
      </c>
      <c r="DW32" s="18">
        <f>март!DW27+февраль!DW26+январь!DW27</f>
        <v>0</v>
      </c>
      <c r="DX32" s="18">
        <f>март!DX27+февраль!DX26+январь!DX27</f>
        <v>0.45500000000000002</v>
      </c>
      <c r="DY32" s="18">
        <f>март!DY27+февраль!DY26+январь!DY27</f>
        <v>0.36799999999999999</v>
      </c>
      <c r="DZ32" s="18">
        <f>март!DZ27+февраль!DZ26+январь!DZ27</f>
        <v>0.28000000000000003</v>
      </c>
      <c r="EA32" s="18">
        <f>март!EA27+февраль!EA26+январь!EA27</f>
        <v>0.112</v>
      </c>
      <c r="EB32" s="18">
        <f>март!EB27+февраль!EB26+январь!EB27</f>
        <v>1.044</v>
      </c>
      <c r="EC32" s="18">
        <f>март!EC27+февраль!EC26+январь!EC27</f>
        <v>0</v>
      </c>
      <c r="ED32" s="18">
        <f>март!ED27+февраль!ED26+январь!ED27</f>
        <v>0</v>
      </c>
      <c r="EE32" s="18">
        <f>март!EE27+февраль!EE26+январь!EE27</f>
        <v>0</v>
      </c>
      <c r="EF32" s="18">
        <f>март!EF27+февраль!EF26+январь!EF27</f>
        <v>0</v>
      </c>
      <c r="EG32" s="18">
        <f>март!EG27+февраль!EG26+январь!EG27</f>
        <v>0</v>
      </c>
      <c r="EH32" s="18">
        <f>март!EH27+февраль!EH26+январь!EH27</f>
        <v>0</v>
      </c>
      <c r="EI32" s="18">
        <f>март!EI27+февраль!EI26+январь!EI27</f>
        <v>0</v>
      </c>
      <c r="EJ32" s="18">
        <f>март!EJ27+февраль!EJ26+январь!EJ27</f>
        <v>0</v>
      </c>
      <c r="EK32" s="18">
        <f>март!EK27+февраль!EK26+январь!EK27</f>
        <v>0</v>
      </c>
      <c r="EL32" s="18">
        <f>март!EL27+февраль!EL26+январь!EL27</f>
        <v>0</v>
      </c>
      <c r="EM32" s="18">
        <f>март!EM27+февраль!EM26+январь!EM27</f>
        <v>0</v>
      </c>
      <c r="EN32" s="18">
        <f>март!EN27+февраль!EN26+январь!EN27</f>
        <v>0</v>
      </c>
      <c r="EO32" s="18">
        <f>март!EO27+февраль!EO26+январь!EO27</f>
        <v>0</v>
      </c>
      <c r="EP32" s="18">
        <f>март!EP27+февраль!EP26+январь!EP27</f>
        <v>0</v>
      </c>
      <c r="EQ32" s="18">
        <f>март!EQ27+февраль!EQ26+январь!EQ27</f>
        <v>0</v>
      </c>
      <c r="ER32" s="18">
        <f>март!ER27+февраль!ER26+январь!ER27</f>
        <v>0</v>
      </c>
      <c r="ES32" s="18">
        <f>март!ES27+февраль!ES26+январь!ES27</f>
        <v>0</v>
      </c>
      <c r="ET32" s="18">
        <f>март!ET27+февраль!ET26+январь!ET27</f>
        <v>0</v>
      </c>
      <c r="EU32" s="18">
        <f>март!EU27+февраль!EU26+январь!EU27</f>
        <v>0</v>
      </c>
      <c r="EV32" s="18">
        <f>март!EV27+февраль!EV26+январь!EV27</f>
        <v>0</v>
      </c>
      <c r="EW32" s="18">
        <f>март!EW27+февраль!EW26+январь!EW27</f>
        <v>0</v>
      </c>
      <c r="EX32" s="18">
        <f>март!EX27+февраль!EX26+январь!EX27</f>
        <v>0</v>
      </c>
      <c r="EY32" s="18">
        <f>март!EY27+февраль!EY26+январь!EY27</f>
        <v>0</v>
      </c>
      <c r="EZ32" s="18">
        <f>март!EZ27+февраль!EZ26+январь!EZ27</f>
        <v>0</v>
      </c>
      <c r="FA32" s="18">
        <f>март!FA27+февраль!FA26+январь!FA27</f>
        <v>0</v>
      </c>
      <c r="FB32" s="18">
        <f>март!FB27+февраль!FB26+январь!FB27</f>
        <v>0</v>
      </c>
      <c r="FC32" s="18">
        <f>март!FC27+февраль!FC26+январь!FC27</f>
        <v>0</v>
      </c>
      <c r="FD32" s="18">
        <f>март!FD27+февраль!FD26+январь!FD27</f>
        <v>0</v>
      </c>
      <c r="FE32" s="18">
        <f>март!FE27+февраль!FE26+январь!FE27</f>
        <v>0</v>
      </c>
      <c r="FF32" s="18">
        <f>март!FF27+февраль!FF26+январь!FF27</f>
        <v>0</v>
      </c>
      <c r="FG32" s="18">
        <f>март!FG27+февраль!FG26+январь!FG27</f>
        <v>0</v>
      </c>
      <c r="FH32" s="18">
        <f>март!FH27+февраль!FH26+январь!FH27</f>
        <v>0</v>
      </c>
      <c r="FI32" s="18">
        <f>март!FI27+февраль!FI26+январь!FI27</f>
        <v>0</v>
      </c>
      <c r="FJ32" s="18">
        <f>март!FJ27+февраль!FJ26+январь!FJ27</f>
        <v>0</v>
      </c>
      <c r="FK32" s="18">
        <f>март!FK27+февраль!FK26+январь!FK27</f>
        <v>0</v>
      </c>
      <c r="FL32" s="18">
        <f>март!FL27+февраль!FL26+январь!FL27</f>
        <v>0</v>
      </c>
      <c r="FM32" s="18">
        <f>март!FM27+февраль!FM26+январь!FM27</f>
        <v>0</v>
      </c>
      <c r="FN32" s="18">
        <f>март!FN27+февраль!FN26+январь!FN27</f>
        <v>0</v>
      </c>
      <c r="FO32" s="18">
        <f>март!FO27+февраль!FO26+январь!FO27</f>
        <v>0</v>
      </c>
      <c r="FP32" s="18">
        <f>март!FP27+февраль!FP26+январь!FP27</f>
        <v>0</v>
      </c>
      <c r="FQ32" s="18">
        <f>март!FQ27+февраль!FQ26+январь!FQ27</f>
        <v>0</v>
      </c>
      <c r="FR32" s="18">
        <f>март!FR27+февраль!FR26+январь!FR27</f>
        <v>0</v>
      </c>
      <c r="FS32" s="18">
        <f>март!FS27+февраль!FS26+январь!FS27</f>
        <v>0</v>
      </c>
      <c r="FT32" s="18">
        <f>март!FT27+февраль!FT26+январь!FT27</f>
        <v>0</v>
      </c>
      <c r="FU32" s="18">
        <f>март!FU27+февраль!FU26+январь!FU27</f>
        <v>0</v>
      </c>
      <c r="FV32" s="18">
        <f>март!FV27+февраль!FV26+январь!FV27</f>
        <v>0</v>
      </c>
      <c r="FW32" s="18">
        <f>март!FW27+февраль!FW26+январь!FW27</f>
        <v>0</v>
      </c>
      <c r="FX32" s="18">
        <f>март!FX27+февраль!FX26+январь!FX27</f>
        <v>0</v>
      </c>
      <c r="FY32" s="18">
        <f>март!FY27+февраль!FY26+январь!FY27</f>
        <v>0</v>
      </c>
      <c r="FZ32" s="18">
        <f>март!FZ27+февраль!FZ26+январь!FZ27</f>
        <v>0</v>
      </c>
      <c r="GA32" s="18">
        <f>март!GA27+февраль!GA26+январь!GA27</f>
        <v>0</v>
      </c>
      <c r="GB32" s="18">
        <f>март!GB27+февраль!GB26+январь!GB27</f>
        <v>0</v>
      </c>
      <c r="GC32" s="18">
        <f>март!GC27+февраль!GC26+январь!GC27</f>
        <v>0</v>
      </c>
      <c r="GD32" s="18">
        <f>март!GD27+февраль!GD26+январь!GD27</f>
        <v>0</v>
      </c>
      <c r="GE32" s="18">
        <f>март!GE27+февраль!GE26+январь!GE27</f>
        <v>0</v>
      </c>
      <c r="GF32" s="18">
        <f>март!GF27+февраль!GF26+январь!GF27</f>
        <v>0</v>
      </c>
      <c r="GG32" s="18">
        <f>март!GG27+февраль!GG26+январь!GG27</f>
        <v>0</v>
      </c>
      <c r="GH32" s="18">
        <f>март!GH27+февраль!GH26+январь!GH27</f>
        <v>0</v>
      </c>
      <c r="GI32" s="18">
        <f>март!GI27+февраль!GI26+январь!GI27</f>
        <v>0</v>
      </c>
      <c r="GJ32" s="18">
        <f>март!GJ27+февраль!GJ26+январь!GJ27</f>
        <v>0</v>
      </c>
      <c r="GK32" s="18">
        <f>март!GK27+февраль!GK26+январь!GK27</f>
        <v>0</v>
      </c>
      <c r="GL32" s="18">
        <f>март!GL27+февраль!GL26+январь!GL27</f>
        <v>0</v>
      </c>
      <c r="GM32" s="18">
        <f>март!GM27+февраль!GM26+январь!GM27</f>
        <v>0</v>
      </c>
      <c r="GN32" s="18">
        <f>март!GN27+февраль!GN26+январь!GN27</f>
        <v>0</v>
      </c>
      <c r="GO32" s="18">
        <f>март!GO27+февраль!GO26+январь!GO27</f>
        <v>0</v>
      </c>
      <c r="GP32" s="18">
        <f>март!GP27+февраль!GP26+январь!GP27</f>
        <v>0</v>
      </c>
      <c r="GQ32" s="18">
        <f>март!GQ27+февраль!GQ26+январь!GQ27</f>
        <v>0</v>
      </c>
      <c r="GR32" s="18">
        <f>март!GR27+февраль!GR26+январь!GR27</f>
        <v>0</v>
      </c>
      <c r="GS32" s="18">
        <f>март!GS27+февраль!GS26+январь!GS27</f>
        <v>0</v>
      </c>
      <c r="GT32" s="18">
        <f>март!GT27+февраль!GT26+январь!GT27</f>
        <v>0</v>
      </c>
      <c r="GU32" s="18">
        <f>март!GU27+февраль!GU26+январь!GU27</f>
        <v>0</v>
      </c>
      <c r="GV32" s="18">
        <f>март!GV27+февраль!GV26+январь!GV27</f>
        <v>0</v>
      </c>
      <c r="GW32" s="18">
        <f>март!GW27+февраль!GW26+январь!GW27</f>
        <v>0</v>
      </c>
      <c r="GX32" s="18">
        <f>март!GX27+февраль!GX26+январь!GX27</f>
        <v>0</v>
      </c>
      <c r="GY32" s="18">
        <f>март!GY27+февраль!GY26+январь!GY27</f>
        <v>0</v>
      </c>
      <c r="GZ32" s="18">
        <f>март!GZ27+февраль!GZ26+январь!GZ27</f>
        <v>0</v>
      </c>
      <c r="HA32" s="18">
        <f>март!HA27+февраль!HA26+январь!HA27</f>
        <v>0</v>
      </c>
      <c r="HB32" s="18">
        <f>март!HB27+февраль!HB26+январь!HB27</f>
        <v>0</v>
      </c>
      <c r="HC32" s="18">
        <f>март!HC27+февраль!HC26+январь!HC27</f>
        <v>0</v>
      </c>
      <c r="HD32" s="18">
        <f>март!HD27+февраль!HD26+январь!HD27</f>
        <v>0</v>
      </c>
      <c r="HE32" s="18">
        <f>март!HE27+февраль!HE26+январь!HE27</f>
        <v>0</v>
      </c>
      <c r="HF32" s="18">
        <f>март!HF27+февраль!HF26+январь!HF27</f>
        <v>0</v>
      </c>
      <c r="HG32" s="18">
        <f>март!HG27+февраль!HG26+январь!HG27</f>
        <v>0</v>
      </c>
      <c r="HH32" s="18">
        <f>март!HH27+февраль!HH26+январь!HH27</f>
        <v>0</v>
      </c>
      <c r="HI32" s="18">
        <f>март!HI27+февраль!HI26+январь!HI27</f>
        <v>0</v>
      </c>
      <c r="HJ32" s="18">
        <f>март!HJ27+февраль!HJ26+январь!HJ27</f>
        <v>0</v>
      </c>
      <c r="HK32" s="18">
        <f>март!HK27+февраль!HK26+январь!HK27</f>
        <v>0</v>
      </c>
      <c r="HL32" s="18">
        <f>март!HL27+февраль!HL26+январь!HL27</f>
        <v>0</v>
      </c>
      <c r="HM32" s="18">
        <f>март!HM27+февраль!HM26+январь!HM27</f>
        <v>0</v>
      </c>
      <c r="HN32" s="18">
        <f>март!HN27+февраль!HN26+январь!HN27</f>
        <v>0</v>
      </c>
      <c r="HO32" s="18">
        <f>март!HO27+февраль!HO26+январь!HO27</f>
        <v>0</v>
      </c>
      <c r="HP32" s="18">
        <f>март!HP27+февраль!HP26+январь!HP27</f>
        <v>0</v>
      </c>
      <c r="HQ32" s="18">
        <f>март!HQ27+февраль!HQ26+январь!HQ27</f>
        <v>0</v>
      </c>
      <c r="HR32" s="18">
        <f>март!HR27+февраль!HR26+январь!HR27</f>
        <v>0</v>
      </c>
      <c r="HS32" s="18">
        <f>март!HS27+февраль!HS26+январь!HS27</f>
        <v>0</v>
      </c>
      <c r="HT32" s="18">
        <f>март!HT27+февраль!HT26+январь!HT27</f>
        <v>0</v>
      </c>
      <c r="HU32" s="18">
        <f>март!HU27+февраль!HU26+январь!HU27</f>
        <v>0</v>
      </c>
      <c r="HV32" s="18">
        <f>март!HV27+февраль!HV26+январь!HV27</f>
        <v>0</v>
      </c>
      <c r="HW32" s="18">
        <f>март!HW27+февраль!HW26+январь!HW27</f>
        <v>0</v>
      </c>
      <c r="HX32" s="18">
        <f>март!HX27+февраль!HX26+январь!HX27</f>
        <v>0</v>
      </c>
      <c r="HY32" s="18">
        <f>март!HY27+февраль!HY26+январь!HY27</f>
        <v>0</v>
      </c>
      <c r="HZ32" s="18">
        <f>март!HZ27+февраль!HZ26+январь!HZ27</f>
        <v>0</v>
      </c>
      <c r="IA32" s="18">
        <f>март!IA27+февраль!IA26+январь!IA27</f>
        <v>0</v>
      </c>
      <c r="IB32" s="18">
        <f>март!IB27+февраль!IB26+январь!IB27</f>
        <v>0</v>
      </c>
      <c r="IC32" s="18">
        <f>март!IC27+февраль!IC26+январь!IC27</f>
        <v>0</v>
      </c>
      <c r="ID32" s="18">
        <f>март!ID27+февраль!ID26+январь!ID27</f>
        <v>0</v>
      </c>
      <c r="IE32" s="18">
        <f>март!IE27+февраль!IE26+январь!IE27</f>
        <v>0</v>
      </c>
      <c r="IF32" s="18">
        <f>март!IF27+февраль!IF26+январь!IF27</f>
        <v>0</v>
      </c>
    </row>
    <row r="33" spans="1:240" ht="13.5" customHeight="1">
      <c r="A33" s="15"/>
      <c r="B33" s="44"/>
      <c r="C33" s="16" t="s">
        <v>17</v>
      </c>
      <c r="D33" s="23">
        <f t="shared" ref="D33:D70" si="4">E33+F33</f>
        <v>1021.384</v>
      </c>
      <c r="E33" s="17">
        <v>0</v>
      </c>
      <c r="F33" s="17">
        <v>1021.384</v>
      </c>
      <c r="G33" s="18">
        <f>март!G28+февраль!G27+январь!G28</f>
        <v>0</v>
      </c>
      <c r="H33" s="18">
        <f>март!H28+февраль!H27+январь!H28</f>
        <v>0</v>
      </c>
      <c r="I33" s="18">
        <f>март!I28+февраль!I27+январь!I28</f>
        <v>0</v>
      </c>
      <c r="J33" s="18">
        <f>март!J28+февраль!J27+январь!J28</f>
        <v>0</v>
      </c>
      <c r="K33" s="18">
        <f>март!K28+февраль!K27+январь!K28</f>
        <v>0</v>
      </c>
      <c r="L33" s="18">
        <f>март!L28+февраль!L27+январь!L28</f>
        <v>0</v>
      </c>
      <c r="M33" s="18">
        <f>март!M28+февраль!M27+январь!M28</f>
        <v>0</v>
      </c>
      <c r="N33" s="18">
        <f>март!N28+февраль!N27+январь!N28</f>
        <v>0</v>
      </c>
      <c r="O33" s="18">
        <f>март!O28+февраль!O27+январь!O28</f>
        <v>0</v>
      </c>
      <c r="P33" s="18">
        <f>март!P28+февраль!P27+январь!P28</f>
        <v>0</v>
      </c>
      <c r="Q33" s="18">
        <f>март!Q28+февраль!Q27+январь!Q28</f>
        <v>0</v>
      </c>
      <c r="R33" s="18">
        <f>март!R28+февраль!R27+январь!R28</f>
        <v>0</v>
      </c>
      <c r="S33" s="18">
        <f>март!S28+февраль!S27+январь!S28</f>
        <v>0</v>
      </c>
      <c r="T33" s="18">
        <f>март!T28+февраль!T27+январь!T28</f>
        <v>0</v>
      </c>
      <c r="U33" s="18">
        <f>март!U28+февраль!U27+январь!U28</f>
        <v>0</v>
      </c>
      <c r="V33" s="18">
        <f>март!V28+февраль!V27+январь!V28</f>
        <v>0</v>
      </c>
      <c r="W33" s="18">
        <f>март!W28+февраль!W27+январь!W28</f>
        <v>0</v>
      </c>
      <c r="X33" s="18">
        <f>март!X28+февраль!X27+январь!X28</f>
        <v>0</v>
      </c>
      <c r="Y33" s="18">
        <f>март!Y28+февраль!Y27+январь!Y28</f>
        <v>0</v>
      </c>
      <c r="Z33" s="18">
        <f>март!Z28+февраль!Z27+январь!Z28</f>
        <v>0</v>
      </c>
      <c r="AA33" s="18">
        <f>март!AA28+февраль!AA27+январь!AA28</f>
        <v>0</v>
      </c>
      <c r="AB33" s="18">
        <f>март!AB28+февраль!AB27+январь!AB28</f>
        <v>0</v>
      </c>
      <c r="AC33" s="18">
        <f>март!AC28+февраль!AC27+январь!AC28</f>
        <v>0</v>
      </c>
      <c r="AD33" s="18">
        <f>март!AD28+февраль!AD27+январь!AD28</f>
        <v>0</v>
      </c>
      <c r="AE33" s="18">
        <f>март!AE28+февраль!AE27+январь!AE28</f>
        <v>0</v>
      </c>
      <c r="AF33" s="18">
        <f>март!AF28+февраль!AF27+январь!AF28</f>
        <v>0</v>
      </c>
      <c r="AG33" s="18">
        <f>март!AG28+февраль!AG27+январь!AG28</f>
        <v>0</v>
      </c>
      <c r="AH33" s="18">
        <f>март!AH28+февраль!AH27+январь!AH28</f>
        <v>0</v>
      </c>
      <c r="AI33" s="18">
        <f>март!AI28+февраль!AI27+январь!AI28</f>
        <v>0</v>
      </c>
      <c r="AJ33" s="18">
        <f>март!AJ28+февраль!AJ27+январь!AJ28</f>
        <v>0</v>
      </c>
      <c r="AK33" s="18">
        <f>март!AK28+февраль!AK27+январь!AK28</f>
        <v>0</v>
      </c>
      <c r="AL33" s="18">
        <f>март!AL28+февраль!AL27+январь!AL28</f>
        <v>0</v>
      </c>
      <c r="AM33" s="18">
        <f>март!AM28+февраль!AM27+январь!AM28</f>
        <v>0</v>
      </c>
      <c r="AN33" s="18">
        <f>март!AN28+февраль!AN27+январь!AN28</f>
        <v>0</v>
      </c>
      <c r="AO33" s="18">
        <f>март!AO28+февраль!AO27+январь!AO28</f>
        <v>0</v>
      </c>
      <c r="AP33" s="18">
        <f>март!AP28+февраль!AP27+январь!AP28</f>
        <v>0</v>
      </c>
      <c r="AQ33" s="18">
        <f>март!AQ28+февраль!AQ27+январь!AQ28</f>
        <v>0</v>
      </c>
      <c r="AR33" s="18">
        <f>март!AR28+февраль!AR27+январь!AR28</f>
        <v>0</v>
      </c>
      <c r="AS33" s="18">
        <f>март!AS28+февраль!AS27+январь!AS28</f>
        <v>0</v>
      </c>
      <c r="AT33" s="18">
        <f>март!AT28+февраль!AT27+январь!AT28</f>
        <v>0</v>
      </c>
      <c r="AU33" s="18">
        <f>март!AU28+февраль!AU27+январь!AU28</f>
        <v>0</v>
      </c>
      <c r="AV33" s="18">
        <f>март!AV28+февраль!AV27+январь!AV28</f>
        <v>0</v>
      </c>
      <c r="AW33" s="18">
        <f>март!AW28+февраль!AW27+январь!AW28</f>
        <v>0</v>
      </c>
      <c r="AX33" s="18">
        <f>март!AX28+февраль!AX27+январь!AX28</f>
        <v>0</v>
      </c>
      <c r="AY33" s="18">
        <f>март!AY28+февраль!AY27+январь!AY28</f>
        <v>0</v>
      </c>
      <c r="AZ33" s="18">
        <f>март!AZ28+февраль!AZ27+январь!AZ28</f>
        <v>0</v>
      </c>
      <c r="BA33" s="18">
        <f>март!BA28+февраль!BA27+январь!BA28</f>
        <v>0</v>
      </c>
      <c r="BB33" s="18">
        <f>март!BB28+февраль!BB27+январь!BB28</f>
        <v>0</v>
      </c>
      <c r="BC33" s="18">
        <f>март!BC28+февраль!BC27+январь!BC28</f>
        <v>0</v>
      </c>
      <c r="BD33" s="18">
        <f>март!BD28+февраль!BD27+январь!BD28</f>
        <v>0</v>
      </c>
      <c r="BE33" s="18">
        <f>март!BE28+февраль!BE27+январь!BE28</f>
        <v>0</v>
      </c>
      <c r="BF33" s="18">
        <f>март!BF28+февраль!BF27+январь!BF28</f>
        <v>0</v>
      </c>
      <c r="BG33" s="18">
        <f>март!BG28+февраль!BG27+январь!BG28</f>
        <v>0</v>
      </c>
      <c r="BH33" s="18">
        <f>март!BH28+февраль!BH27+январь!BH28</f>
        <v>0</v>
      </c>
      <c r="BI33" s="18">
        <f>март!BI28+февраль!BI27+январь!BI28</f>
        <v>0</v>
      </c>
      <c r="BJ33" s="18">
        <f>март!BJ28+февраль!BJ27+январь!BJ28</f>
        <v>0</v>
      </c>
      <c r="BK33" s="18">
        <f>март!BK28+февраль!BK27+январь!BK28</f>
        <v>0</v>
      </c>
      <c r="BL33" s="18">
        <f>март!BL28+февраль!BL27+январь!BL28</f>
        <v>0</v>
      </c>
      <c r="BM33" s="18">
        <f>март!BM28+февраль!BM27+январь!BM28</f>
        <v>0</v>
      </c>
      <c r="BN33" s="18">
        <f>март!BN28+февраль!BN27+январь!BN28</f>
        <v>0</v>
      </c>
      <c r="BO33" s="18">
        <f>март!BO28+февраль!BO27+январь!BO28</f>
        <v>0</v>
      </c>
      <c r="BP33" s="18">
        <f>март!BP28+февраль!BP27+январь!BP28</f>
        <v>0</v>
      </c>
      <c r="BQ33" s="18">
        <f>март!BQ28+февраль!BQ27+январь!BQ28</f>
        <v>0</v>
      </c>
      <c r="BR33" s="18">
        <f>март!BR28+февраль!BR27+январь!BR28</f>
        <v>0</v>
      </c>
      <c r="BS33" s="18">
        <f>март!BS28+февраль!BS27+январь!BS28</f>
        <v>0</v>
      </c>
      <c r="BT33" s="18">
        <f>март!BT28+февраль!BT27+январь!BT28</f>
        <v>0</v>
      </c>
      <c r="BU33" s="18">
        <f>март!BU28+февраль!BU27+январь!BU28</f>
        <v>0</v>
      </c>
      <c r="BV33" s="18">
        <f>март!BV28+февраль!BV27+январь!BV28</f>
        <v>0</v>
      </c>
      <c r="BW33" s="18">
        <f>март!BW28+февраль!BW27+январь!BW28</f>
        <v>0</v>
      </c>
      <c r="BX33" s="18">
        <f>март!BX28+февраль!BX27+январь!BX28</f>
        <v>0</v>
      </c>
      <c r="BY33" s="18">
        <f>март!BY28+февраль!BY27+январь!BY28</f>
        <v>0</v>
      </c>
      <c r="BZ33" s="18">
        <f>март!BZ28+февраль!BZ27+январь!BZ28</f>
        <v>0</v>
      </c>
      <c r="CA33" s="18">
        <f>март!CA28+февраль!CA27+январь!CA28</f>
        <v>0</v>
      </c>
      <c r="CB33" s="18">
        <f>март!CB28+февраль!CB27+январь!CB28</f>
        <v>0</v>
      </c>
      <c r="CC33" s="18">
        <f>март!CC28+февраль!CC27+январь!CC28</f>
        <v>0</v>
      </c>
      <c r="CD33" s="18">
        <f>март!CD28+февраль!CD27+январь!CD28</f>
        <v>0</v>
      </c>
      <c r="CE33" s="18">
        <f>март!CE28+февраль!CE27+январь!CE28</f>
        <v>0</v>
      </c>
      <c r="CF33" s="18">
        <f>март!CF28+февраль!CF27+январь!CF28</f>
        <v>0</v>
      </c>
      <c r="CG33" s="18">
        <f>март!CG28+февраль!CG27+январь!CG28</f>
        <v>0</v>
      </c>
      <c r="CH33" s="18">
        <f>март!CH28+февраль!CH27+январь!CH28</f>
        <v>0</v>
      </c>
      <c r="CI33" s="18">
        <f>март!CI28+февраль!CI27+январь!CI28</f>
        <v>0</v>
      </c>
      <c r="CJ33" s="18">
        <f>март!CJ28+февраль!CJ27+январь!CJ28</f>
        <v>0</v>
      </c>
      <c r="CK33" s="18">
        <f>март!CK28+февраль!CK27+январь!CK28</f>
        <v>0</v>
      </c>
      <c r="CL33" s="18">
        <f>март!CL28+февраль!CL27+январь!CL28</f>
        <v>0</v>
      </c>
      <c r="CM33" s="18">
        <f>март!CM28+февраль!CM27+январь!CM28</f>
        <v>0</v>
      </c>
      <c r="CN33" s="18">
        <f>март!CN28+февраль!CN27+январь!CN28</f>
        <v>0</v>
      </c>
      <c r="CO33" s="18">
        <f>март!CO28+февраль!CO27+январь!CO28</f>
        <v>0</v>
      </c>
      <c r="CP33" s="18">
        <f>март!CP28+февраль!CP27+январь!CP28</f>
        <v>0</v>
      </c>
      <c r="CQ33" s="18">
        <f>март!CQ28+февраль!CQ27+январь!CQ28</f>
        <v>0</v>
      </c>
      <c r="CR33" s="18">
        <f>март!CR28+февраль!CR27+январь!CR28</f>
        <v>0</v>
      </c>
      <c r="CS33" s="18">
        <f>март!CS28+февраль!CS27+январь!CS28</f>
        <v>0</v>
      </c>
      <c r="CT33" s="18">
        <f>март!CT28+февраль!CT27+январь!CT28</f>
        <v>0</v>
      </c>
      <c r="CU33" s="18">
        <f>март!CU28+февраль!CU27+январь!CU28</f>
        <v>0</v>
      </c>
      <c r="CV33" s="18">
        <f>март!CV28+февраль!CV27+январь!CV28</f>
        <v>0</v>
      </c>
      <c r="CW33" s="18">
        <f>март!CW28+февраль!CW27+январь!CW28</f>
        <v>0</v>
      </c>
      <c r="CX33" s="18">
        <f>март!CX28+февраль!CX27+январь!CX28</f>
        <v>0</v>
      </c>
      <c r="CY33" s="18">
        <f>март!CY28+февраль!CY27+январь!CY28</f>
        <v>0</v>
      </c>
      <c r="CZ33" s="18">
        <f>март!CZ28+февраль!CZ27+январь!CZ28</f>
        <v>0</v>
      </c>
      <c r="DA33" s="18">
        <f>март!DA28+февраль!DA27+январь!DA28</f>
        <v>0</v>
      </c>
      <c r="DB33" s="18">
        <f>март!DB28+февраль!DB27+январь!DB28</f>
        <v>0</v>
      </c>
      <c r="DC33" s="18">
        <f>март!DC28+февраль!DC27+январь!DC28</f>
        <v>0</v>
      </c>
      <c r="DD33" s="18">
        <f>март!DD28+февраль!DD27+январь!DD28</f>
        <v>0</v>
      </c>
      <c r="DE33" s="18">
        <f>март!DE28+февраль!DE27+январь!DE28</f>
        <v>0</v>
      </c>
      <c r="DF33" s="18">
        <f>март!DF28+февраль!DF27+январь!DF28</f>
        <v>0</v>
      </c>
      <c r="DG33" s="18">
        <f>март!DG28+февраль!DG27+январь!DG28</f>
        <v>0</v>
      </c>
      <c r="DH33" s="18">
        <f>март!DH28+февраль!DH27+январь!DH28</f>
        <v>0</v>
      </c>
      <c r="DI33" s="18">
        <f>март!DI28+февраль!DI27+январь!DI28</f>
        <v>0</v>
      </c>
      <c r="DJ33" s="18">
        <f>март!DJ28+февраль!DJ27+январь!DJ28</f>
        <v>0</v>
      </c>
      <c r="DK33" s="18">
        <f>март!DK28+февраль!DK27+январь!DK28</f>
        <v>0</v>
      </c>
      <c r="DL33" s="18">
        <f>март!DL28+февраль!DL27+январь!DL28</f>
        <v>0</v>
      </c>
      <c r="DM33" s="18">
        <f>март!DM28+февраль!DM27+январь!DM28</f>
        <v>0</v>
      </c>
      <c r="DN33" s="18">
        <f>март!DN28+февраль!DN27+январь!DN28</f>
        <v>0</v>
      </c>
      <c r="DO33" s="18">
        <f>март!DO28+февраль!DO27+январь!DO28</f>
        <v>0</v>
      </c>
      <c r="DP33" s="18">
        <f>март!DP28+февраль!DP27+январь!DP28</f>
        <v>0</v>
      </c>
      <c r="DQ33" s="18">
        <f>март!DQ28+февраль!DQ27+январь!DQ28</f>
        <v>0</v>
      </c>
      <c r="DR33" s="18">
        <f>март!DR28+февраль!DR27+январь!DR28</f>
        <v>0</v>
      </c>
      <c r="DS33" s="18">
        <f>март!DS28+февраль!DS27+январь!DS28</f>
        <v>0</v>
      </c>
      <c r="DT33" s="18">
        <f>март!DT28+февраль!DT27+январь!DT28</f>
        <v>0</v>
      </c>
      <c r="DU33" s="18">
        <f>март!DU28+февраль!DU27+январь!DU28</f>
        <v>0</v>
      </c>
      <c r="DV33" s="18">
        <f>март!DV28+февраль!DV27+январь!DV28</f>
        <v>0</v>
      </c>
      <c r="DW33" s="18">
        <f>март!DW28+февраль!DW27+январь!DW28</f>
        <v>0</v>
      </c>
      <c r="DX33" s="18">
        <f>март!DX28+февраль!DX27+январь!DX28</f>
        <v>205.55700000000002</v>
      </c>
      <c r="DY33" s="18">
        <f>март!DY28+февраль!DY27+январь!DY28</f>
        <v>166.50700000000001</v>
      </c>
      <c r="DZ33" s="18">
        <f>март!DZ28+февраль!DZ27+январь!DZ28</f>
        <v>126.96000000000001</v>
      </c>
      <c r="EA33" s="18">
        <f>март!EA28+февраль!EA27+январь!EA28</f>
        <v>50.783999999999999</v>
      </c>
      <c r="EB33" s="18">
        <f>март!EB28+февраль!EB27+январь!EB28</f>
        <v>471.57600000000002</v>
      </c>
      <c r="EC33" s="18">
        <f>март!EC28+февраль!EC27+январь!EC28</f>
        <v>0</v>
      </c>
      <c r="ED33" s="18">
        <f>март!ED28+февраль!ED27+январь!ED28</f>
        <v>0</v>
      </c>
      <c r="EE33" s="18">
        <f>март!EE28+февраль!EE27+январь!EE28</f>
        <v>0</v>
      </c>
      <c r="EF33" s="18">
        <f>март!EF28+февраль!EF27+январь!EF28</f>
        <v>0</v>
      </c>
      <c r="EG33" s="18">
        <f>март!EG28+февраль!EG27+январь!EG28</f>
        <v>0</v>
      </c>
      <c r="EH33" s="18">
        <f>март!EH28+февраль!EH27+январь!EH28</f>
        <v>0</v>
      </c>
      <c r="EI33" s="18">
        <f>март!EI28+февраль!EI27+январь!EI28</f>
        <v>0</v>
      </c>
      <c r="EJ33" s="18">
        <f>март!EJ28+февраль!EJ27+январь!EJ28</f>
        <v>0</v>
      </c>
      <c r="EK33" s="18">
        <f>март!EK28+февраль!EK27+январь!EK28</f>
        <v>0</v>
      </c>
      <c r="EL33" s="18">
        <f>март!EL28+февраль!EL27+январь!EL28</f>
        <v>0</v>
      </c>
      <c r="EM33" s="18">
        <f>март!EM28+февраль!EM27+январь!EM28</f>
        <v>0</v>
      </c>
      <c r="EN33" s="18">
        <f>март!EN28+февраль!EN27+январь!EN28</f>
        <v>0</v>
      </c>
      <c r="EO33" s="18">
        <f>март!EO28+февраль!EO27+январь!EO28</f>
        <v>0</v>
      </c>
      <c r="EP33" s="18">
        <f>март!EP28+февраль!EP27+январь!EP28</f>
        <v>0</v>
      </c>
      <c r="EQ33" s="18">
        <f>март!EQ28+февраль!EQ27+январь!EQ28</f>
        <v>0</v>
      </c>
      <c r="ER33" s="18">
        <f>март!ER28+февраль!ER27+январь!ER28</f>
        <v>0</v>
      </c>
      <c r="ES33" s="18">
        <f>март!ES28+февраль!ES27+январь!ES28</f>
        <v>0</v>
      </c>
      <c r="ET33" s="18">
        <f>март!ET28+февраль!ET27+январь!ET28</f>
        <v>0</v>
      </c>
      <c r="EU33" s="18">
        <f>март!EU28+февраль!EU27+январь!EU28</f>
        <v>0</v>
      </c>
      <c r="EV33" s="18">
        <f>март!EV28+февраль!EV27+январь!EV28</f>
        <v>0</v>
      </c>
      <c r="EW33" s="18">
        <f>март!EW28+февраль!EW27+январь!EW28</f>
        <v>0</v>
      </c>
      <c r="EX33" s="18">
        <f>март!EX28+февраль!EX27+январь!EX28</f>
        <v>0</v>
      </c>
      <c r="EY33" s="18">
        <f>март!EY28+февраль!EY27+январь!EY28</f>
        <v>0</v>
      </c>
      <c r="EZ33" s="18">
        <f>март!EZ28+февраль!EZ27+январь!EZ28</f>
        <v>0</v>
      </c>
      <c r="FA33" s="18">
        <f>март!FA28+февраль!FA27+январь!FA28</f>
        <v>0</v>
      </c>
      <c r="FB33" s="18">
        <f>март!FB28+февраль!FB27+январь!FB28</f>
        <v>0</v>
      </c>
      <c r="FC33" s="18">
        <f>март!FC28+февраль!FC27+январь!FC28</f>
        <v>0</v>
      </c>
      <c r="FD33" s="18">
        <f>март!FD28+февраль!FD27+январь!FD28</f>
        <v>0</v>
      </c>
      <c r="FE33" s="18">
        <f>март!FE28+февраль!FE27+январь!FE28</f>
        <v>0</v>
      </c>
      <c r="FF33" s="18">
        <f>март!FF28+февраль!FF27+январь!FF28</f>
        <v>0</v>
      </c>
      <c r="FG33" s="18">
        <f>март!FG28+февраль!FG27+январь!FG28</f>
        <v>0</v>
      </c>
      <c r="FH33" s="18">
        <f>март!FH28+февраль!FH27+январь!FH28</f>
        <v>0</v>
      </c>
      <c r="FI33" s="18">
        <f>март!FI28+февраль!FI27+январь!FI28</f>
        <v>0</v>
      </c>
      <c r="FJ33" s="18">
        <f>март!FJ28+февраль!FJ27+январь!FJ28</f>
        <v>0</v>
      </c>
      <c r="FK33" s="18">
        <f>март!FK28+февраль!FK27+январь!FK28</f>
        <v>0</v>
      </c>
      <c r="FL33" s="18">
        <f>март!FL28+февраль!FL27+январь!FL28</f>
        <v>0</v>
      </c>
      <c r="FM33" s="18">
        <f>март!FM28+февраль!FM27+январь!FM28</f>
        <v>0</v>
      </c>
      <c r="FN33" s="18">
        <f>март!FN28+февраль!FN27+январь!FN28</f>
        <v>0</v>
      </c>
      <c r="FO33" s="18">
        <f>март!FO28+февраль!FO27+январь!FO28</f>
        <v>0</v>
      </c>
      <c r="FP33" s="18">
        <f>март!FP28+февраль!FP27+январь!FP28</f>
        <v>0</v>
      </c>
      <c r="FQ33" s="18">
        <f>март!FQ28+февраль!FQ27+январь!FQ28</f>
        <v>0</v>
      </c>
      <c r="FR33" s="18">
        <f>март!FR28+февраль!FR27+январь!FR28</f>
        <v>0</v>
      </c>
      <c r="FS33" s="18">
        <f>март!FS28+февраль!FS27+январь!FS28</f>
        <v>0</v>
      </c>
      <c r="FT33" s="18">
        <f>март!FT28+февраль!FT27+январь!FT28</f>
        <v>0</v>
      </c>
      <c r="FU33" s="18">
        <f>март!FU28+февраль!FU27+январь!FU28</f>
        <v>0</v>
      </c>
      <c r="FV33" s="18">
        <f>март!FV28+февраль!FV27+январь!FV28</f>
        <v>0</v>
      </c>
      <c r="FW33" s="18">
        <f>март!FW28+февраль!FW27+январь!FW28</f>
        <v>0</v>
      </c>
      <c r="FX33" s="18">
        <f>март!FX28+февраль!FX27+январь!FX28</f>
        <v>0</v>
      </c>
      <c r="FY33" s="18">
        <f>март!FY28+февраль!FY27+январь!FY28</f>
        <v>0</v>
      </c>
      <c r="FZ33" s="18">
        <f>март!FZ28+февраль!FZ27+январь!FZ28</f>
        <v>0</v>
      </c>
      <c r="GA33" s="18">
        <f>март!GA28+февраль!GA27+январь!GA28</f>
        <v>0</v>
      </c>
      <c r="GB33" s="18">
        <f>март!GB28+февраль!GB27+январь!GB28</f>
        <v>0</v>
      </c>
      <c r="GC33" s="18">
        <f>март!GC28+февраль!GC27+январь!GC28</f>
        <v>0</v>
      </c>
      <c r="GD33" s="18">
        <f>март!GD28+февраль!GD27+январь!GD28</f>
        <v>0</v>
      </c>
      <c r="GE33" s="18">
        <f>март!GE28+февраль!GE27+январь!GE28</f>
        <v>0</v>
      </c>
      <c r="GF33" s="18">
        <f>март!GF28+февраль!GF27+январь!GF28</f>
        <v>0</v>
      </c>
      <c r="GG33" s="18">
        <f>март!GG28+февраль!GG27+январь!GG28</f>
        <v>0</v>
      </c>
      <c r="GH33" s="18">
        <f>март!GH28+февраль!GH27+январь!GH28</f>
        <v>0</v>
      </c>
      <c r="GI33" s="18">
        <f>март!GI28+февраль!GI27+январь!GI28</f>
        <v>0</v>
      </c>
      <c r="GJ33" s="18">
        <f>март!GJ28+февраль!GJ27+январь!GJ28</f>
        <v>0</v>
      </c>
      <c r="GK33" s="18">
        <f>март!GK28+февраль!GK27+январь!GK28</f>
        <v>0</v>
      </c>
      <c r="GL33" s="18">
        <f>март!GL28+февраль!GL27+январь!GL28</f>
        <v>0</v>
      </c>
      <c r="GM33" s="18">
        <f>март!GM28+февраль!GM27+январь!GM28</f>
        <v>0</v>
      </c>
      <c r="GN33" s="18">
        <f>март!GN28+февраль!GN27+январь!GN28</f>
        <v>0</v>
      </c>
      <c r="GO33" s="18">
        <f>март!GO28+февраль!GO27+январь!GO28</f>
        <v>0</v>
      </c>
      <c r="GP33" s="18">
        <f>март!GP28+февраль!GP27+январь!GP28</f>
        <v>0</v>
      </c>
      <c r="GQ33" s="18">
        <f>март!GQ28+февраль!GQ27+январь!GQ28</f>
        <v>0</v>
      </c>
      <c r="GR33" s="18">
        <f>март!GR28+февраль!GR27+январь!GR28</f>
        <v>0</v>
      </c>
      <c r="GS33" s="18">
        <f>март!GS28+февраль!GS27+январь!GS28</f>
        <v>0</v>
      </c>
      <c r="GT33" s="18">
        <f>март!GT28+февраль!GT27+январь!GT28</f>
        <v>0</v>
      </c>
      <c r="GU33" s="18">
        <f>март!GU28+февраль!GU27+январь!GU28</f>
        <v>0</v>
      </c>
      <c r="GV33" s="18">
        <f>март!GV28+февраль!GV27+январь!GV28</f>
        <v>0</v>
      </c>
      <c r="GW33" s="18">
        <f>март!GW28+февраль!GW27+январь!GW28</f>
        <v>0</v>
      </c>
      <c r="GX33" s="18">
        <f>март!GX28+февраль!GX27+январь!GX28</f>
        <v>0</v>
      </c>
      <c r="GY33" s="18">
        <f>март!GY28+февраль!GY27+январь!GY28</f>
        <v>0</v>
      </c>
      <c r="GZ33" s="18">
        <f>март!GZ28+февраль!GZ27+январь!GZ28</f>
        <v>0</v>
      </c>
      <c r="HA33" s="18">
        <f>март!HA28+февраль!HA27+январь!HA28</f>
        <v>0</v>
      </c>
      <c r="HB33" s="18">
        <f>март!HB28+февраль!HB27+январь!HB28</f>
        <v>0</v>
      </c>
      <c r="HC33" s="18">
        <f>март!HC28+февраль!HC27+январь!HC28</f>
        <v>0</v>
      </c>
      <c r="HD33" s="18">
        <f>март!HD28+февраль!HD27+январь!HD28</f>
        <v>0</v>
      </c>
      <c r="HE33" s="18">
        <f>март!HE28+февраль!HE27+январь!HE28</f>
        <v>0</v>
      </c>
      <c r="HF33" s="18">
        <f>март!HF28+февраль!HF27+январь!HF28</f>
        <v>0</v>
      </c>
      <c r="HG33" s="18">
        <f>март!HG28+февраль!HG27+январь!HG28</f>
        <v>0</v>
      </c>
      <c r="HH33" s="18">
        <f>март!HH28+февраль!HH27+январь!HH28</f>
        <v>0</v>
      </c>
      <c r="HI33" s="18">
        <f>март!HI28+февраль!HI27+январь!HI28</f>
        <v>0</v>
      </c>
      <c r="HJ33" s="18">
        <f>март!HJ28+февраль!HJ27+январь!HJ28</f>
        <v>0</v>
      </c>
      <c r="HK33" s="18">
        <f>март!HK28+февраль!HK27+январь!HK28</f>
        <v>0</v>
      </c>
      <c r="HL33" s="18">
        <f>март!HL28+февраль!HL27+январь!HL28</f>
        <v>0</v>
      </c>
      <c r="HM33" s="18">
        <f>март!HM28+февраль!HM27+январь!HM28</f>
        <v>0</v>
      </c>
      <c r="HN33" s="18">
        <f>март!HN28+февраль!HN27+январь!HN28</f>
        <v>0</v>
      </c>
      <c r="HO33" s="18">
        <f>март!HO28+февраль!HO27+январь!HO28</f>
        <v>0</v>
      </c>
      <c r="HP33" s="18">
        <f>март!HP28+февраль!HP27+январь!HP28</f>
        <v>0</v>
      </c>
      <c r="HQ33" s="18">
        <f>март!HQ28+февраль!HQ27+январь!HQ28</f>
        <v>0</v>
      </c>
      <c r="HR33" s="18">
        <f>март!HR28+февраль!HR27+январь!HR28</f>
        <v>0</v>
      </c>
      <c r="HS33" s="18">
        <f>март!HS28+февраль!HS27+январь!HS28</f>
        <v>0</v>
      </c>
      <c r="HT33" s="18">
        <f>март!HT28+февраль!HT27+январь!HT28</f>
        <v>0</v>
      </c>
      <c r="HU33" s="18">
        <f>март!HU28+февраль!HU27+январь!HU28</f>
        <v>0</v>
      </c>
      <c r="HV33" s="18">
        <f>март!HV28+февраль!HV27+январь!HV28</f>
        <v>0</v>
      </c>
      <c r="HW33" s="18">
        <f>март!HW28+февраль!HW27+январь!HW28</f>
        <v>0</v>
      </c>
      <c r="HX33" s="18">
        <f>март!HX28+февраль!HX27+январь!HX28</f>
        <v>0</v>
      </c>
      <c r="HY33" s="18">
        <f>март!HY28+февраль!HY27+январь!HY28</f>
        <v>0</v>
      </c>
      <c r="HZ33" s="18">
        <f>март!HZ28+февраль!HZ27+январь!HZ28</f>
        <v>0</v>
      </c>
      <c r="IA33" s="18">
        <f>март!IA28+февраль!IA27+январь!IA28</f>
        <v>0</v>
      </c>
      <c r="IB33" s="18">
        <f>март!IB28+февраль!IB27+январь!IB28</f>
        <v>0</v>
      </c>
      <c r="IC33" s="18">
        <f>март!IC28+февраль!IC27+январь!IC28</f>
        <v>0</v>
      </c>
      <c r="ID33" s="18">
        <f>март!ID28+февраль!ID27+январь!ID28</f>
        <v>0</v>
      </c>
      <c r="IE33" s="18">
        <f>март!IE28+февраль!IE27+январь!IE28</f>
        <v>0</v>
      </c>
      <c r="IF33" s="18">
        <f>март!IF28+февраль!IF27+январь!IF28</f>
        <v>0</v>
      </c>
    </row>
    <row r="34" spans="1:240" ht="13.5" customHeight="1">
      <c r="A34" s="15" t="s">
        <v>46</v>
      </c>
      <c r="B34" s="44" t="s">
        <v>47</v>
      </c>
      <c r="C34" s="16" t="s">
        <v>20</v>
      </c>
      <c r="D34" s="23">
        <f t="shared" si="4"/>
        <v>1.2400000000000001E-2</v>
      </c>
      <c r="E34" s="17">
        <f>SUM(G34:IF34)-F34</f>
        <v>1.2400000000000001E-2</v>
      </c>
      <c r="F34" s="20"/>
      <c r="G34" s="18">
        <f>март!G29+февраль!G28+январь!G29</f>
        <v>0</v>
      </c>
      <c r="H34" s="18">
        <f>март!H29+февраль!H28+январь!H29</f>
        <v>0</v>
      </c>
      <c r="I34" s="18">
        <f>март!I29+февраль!I28+январь!I29</f>
        <v>0</v>
      </c>
      <c r="J34" s="18">
        <f>март!J29+февраль!J28+январь!J29</f>
        <v>0</v>
      </c>
      <c r="K34" s="18">
        <f>март!K29+февраль!K28+январь!K29</f>
        <v>0</v>
      </c>
      <c r="L34" s="18">
        <f>март!L29+февраль!L28+январь!L29</f>
        <v>0</v>
      </c>
      <c r="M34" s="18">
        <f>март!M29+февраль!M28+январь!M29</f>
        <v>0</v>
      </c>
      <c r="N34" s="18">
        <f>март!N29+февраль!N28+январь!N29</f>
        <v>0</v>
      </c>
      <c r="O34" s="18">
        <f>март!O29+февраль!O28+январь!O29</f>
        <v>0</v>
      </c>
      <c r="P34" s="18">
        <f>март!P29+февраль!P28+январь!P29</f>
        <v>0</v>
      </c>
      <c r="Q34" s="18">
        <f>март!Q29+февраль!Q28+январь!Q29</f>
        <v>0</v>
      </c>
      <c r="R34" s="18">
        <f>март!R29+февраль!R28+январь!R29</f>
        <v>0</v>
      </c>
      <c r="S34" s="18">
        <f>март!S29+февраль!S28+январь!S29</f>
        <v>0</v>
      </c>
      <c r="T34" s="18">
        <f>март!T29+февраль!T28+январь!T29</f>
        <v>0</v>
      </c>
      <c r="U34" s="18">
        <f>март!U29+февраль!U28+январь!U29</f>
        <v>0</v>
      </c>
      <c r="V34" s="18">
        <f>март!V29+февраль!V28+январь!V29</f>
        <v>0</v>
      </c>
      <c r="W34" s="18">
        <f>март!W29+февраль!W28+январь!W29</f>
        <v>0</v>
      </c>
      <c r="X34" s="18">
        <f>март!X29+февраль!X28+январь!X29</f>
        <v>0</v>
      </c>
      <c r="Y34" s="18">
        <f>март!Y29+февраль!Y28+январь!Y29</f>
        <v>0</v>
      </c>
      <c r="Z34" s="18">
        <f>март!Z29+февраль!Z28+январь!Z29</f>
        <v>0</v>
      </c>
      <c r="AA34" s="18">
        <f>март!AA29+февраль!AA28+январь!AA29</f>
        <v>0</v>
      </c>
      <c r="AB34" s="18">
        <f>март!AB29+февраль!AB28+январь!AB29</f>
        <v>0</v>
      </c>
      <c r="AC34" s="18">
        <f>март!AC29+февраль!AC28+январь!AC29</f>
        <v>0</v>
      </c>
      <c r="AD34" s="18">
        <f>март!AD29+февраль!AD28+январь!AD29</f>
        <v>0</v>
      </c>
      <c r="AE34" s="18">
        <f>март!AE29+февраль!AE28+январь!AE29</f>
        <v>0</v>
      </c>
      <c r="AF34" s="18">
        <f>март!AF29+февраль!AF28+январь!AF29</f>
        <v>0</v>
      </c>
      <c r="AG34" s="18">
        <f>март!AG29+февраль!AG28+январь!AG29</f>
        <v>0</v>
      </c>
      <c r="AH34" s="18">
        <f>март!AH29+февраль!AH28+январь!AH29</f>
        <v>0</v>
      </c>
      <c r="AI34" s="18">
        <f>март!AI29+февраль!AI28+январь!AI29</f>
        <v>1E-3</v>
      </c>
      <c r="AJ34" s="18">
        <f>март!AJ29+февраль!AJ28+январь!AJ29</f>
        <v>0</v>
      </c>
      <c r="AK34" s="18">
        <f>март!AK29+февраль!AK28+январь!AK29</f>
        <v>0</v>
      </c>
      <c r="AL34" s="18">
        <f>март!AL29+февраль!AL28+январь!AL29</f>
        <v>0</v>
      </c>
      <c r="AM34" s="18">
        <f>март!AM29+февраль!AM28+январь!AM29</f>
        <v>0</v>
      </c>
      <c r="AN34" s="18">
        <f>март!AN29+февраль!AN28+январь!AN29</f>
        <v>0</v>
      </c>
      <c r="AO34" s="18">
        <f>март!AO29+февраль!AO28+январь!AO29</f>
        <v>1E-3</v>
      </c>
      <c r="AP34" s="18">
        <f>март!AP29+февраль!AP28+январь!AP29</f>
        <v>0</v>
      </c>
      <c r="AQ34" s="18">
        <f>март!AQ29+февраль!AQ28+январь!AQ29</f>
        <v>0</v>
      </c>
      <c r="AR34" s="18">
        <f>март!AR29+февраль!AR28+январь!AR29</f>
        <v>0</v>
      </c>
      <c r="AS34" s="18">
        <f>март!AS29+февраль!AS28+январь!AS29</f>
        <v>0</v>
      </c>
      <c r="AT34" s="18">
        <f>март!AT29+февраль!AT28+январь!AT29</f>
        <v>0</v>
      </c>
      <c r="AU34" s="18">
        <f>март!AU29+февраль!AU28+январь!AU29</f>
        <v>0</v>
      </c>
      <c r="AV34" s="18">
        <f>март!AV29+февраль!AV28+январь!AV29</f>
        <v>0</v>
      </c>
      <c r="AW34" s="18">
        <f>март!AW29+февраль!AW28+январь!AW29</f>
        <v>1.1999999999999999E-3</v>
      </c>
      <c r="AX34" s="18">
        <f>март!AX29+февраль!AX28+январь!AX29</f>
        <v>0</v>
      </c>
      <c r="AY34" s="18">
        <f>март!AY29+февраль!AY28+январь!AY29</f>
        <v>0</v>
      </c>
      <c r="AZ34" s="18">
        <f>март!AZ29+февраль!AZ28+январь!AZ29</f>
        <v>0</v>
      </c>
      <c r="BA34" s="18">
        <f>март!BA29+февраль!BA28+январь!BA29</f>
        <v>0</v>
      </c>
      <c r="BB34" s="18">
        <f>март!BB29+февраль!BB28+январь!BB29</f>
        <v>0</v>
      </c>
      <c r="BC34" s="18">
        <f>март!BC29+февраль!BC28+январь!BC29</f>
        <v>0</v>
      </c>
      <c r="BD34" s="18">
        <f>март!BD29+февраль!BD28+январь!BD29</f>
        <v>0</v>
      </c>
      <c r="BE34" s="18">
        <f>март!BE29+февраль!BE28+январь!BE29</f>
        <v>0</v>
      </c>
      <c r="BF34" s="18">
        <f>март!BF29+февраль!BF28+январь!BF29</f>
        <v>0</v>
      </c>
      <c r="BG34" s="18">
        <f>март!BG29+февраль!BG28+январь!BG29</f>
        <v>0</v>
      </c>
      <c r="BH34" s="18">
        <f>март!BH29+февраль!BH28+январь!BH29</f>
        <v>0</v>
      </c>
      <c r="BI34" s="18">
        <f>март!BI29+февраль!BI28+январь!BI29</f>
        <v>0</v>
      </c>
      <c r="BJ34" s="18">
        <f>март!BJ29+февраль!BJ28+январь!BJ29</f>
        <v>0</v>
      </c>
      <c r="BK34" s="18">
        <f>март!BK29+февраль!BK28+январь!BK29</f>
        <v>0</v>
      </c>
      <c r="BL34" s="18">
        <f>март!BL29+февраль!BL28+январь!BL29</f>
        <v>0</v>
      </c>
      <c r="BM34" s="18">
        <f>март!BM29+февраль!BM28+январь!BM29</f>
        <v>0</v>
      </c>
      <c r="BN34" s="18">
        <f>март!BN29+февраль!BN28+январь!BN29</f>
        <v>0</v>
      </c>
      <c r="BO34" s="18">
        <f>март!BO29+февраль!BO28+январь!BO29</f>
        <v>0</v>
      </c>
      <c r="BP34" s="18">
        <f>март!BP29+февраль!BP28+январь!BP29</f>
        <v>0</v>
      </c>
      <c r="BQ34" s="18">
        <f>март!BQ29+февраль!BQ28+январь!BQ29</f>
        <v>0</v>
      </c>
      <c r="BR34" s="18">
        <f>март!BR29+февраль!BR28+январь!BR29</f>
        <v>0</v>
      </c>
      <c r="BS34" s="18">
        <f>март!BS29+февраль!BS28+январь!BS29</f>
        <v>0</v>
      </c>
      <c r="BT34" s="18">
        <f>март!BT29+февраль!BT28+январь!BT29</f>
        <v>0</v>
      </c>
      <c r="BU34" s="18">
        <f>март!BU29+февраль!BU28+январь!BU29</f>
        <v>0</v>
      </c>
      <c r="BV34" s="18">
        <f>март!BV29+февраль!BV28+январь!BV29</f>
        <v>0</v>
      </c>
      <c r="BW34" s="18">
        <f>март!BW29+февраль!BW28+январь!BW29</f>
        <v>0</v>
      </c>
      <c r="BX34" s="18">
        <f>март!BX29+февраль!BX28+январь!BX29</f>
        <v>0</v>
      </c>
      <c r="BY34" s="18">
        <f>март!BY29+февраль!BY28+январь!BY29</f>
        <v>0</v>
      </c>
      <c r="BZ34" s="18">
        <f>март!BZ29+февраль!BZ28+январь!BZ29</f>
        <v>0</v>
      </c>
      <c r="CA34" s="18">
        <f>март!CA29+февраль!CA28+январь!CA29</f>
        <v>0</v>
      </c>
      <c r="CB34" s="18">
        <f>март!CB29+февраль!CB28+январь!CB29</f>
        <v>1E-3</v>
      </c>
      <c r="CC34" s="18">
        <f>март!CC29+февраль!CC28+январь!CC29</f>
        <v>0</v>
      </c>
      <c r="CD34" s="18">
        <f>март!CD29+февраль!CD28+январь!CD29</f>
        <v>0</v>
      </c>
      <c r="CE34" s="18">
        <f>март!CE29+февраль!CE28+январь!CE29</f>
        <v>0</v>
      </c>
      <c r="CF34" s="18">
        <f>март!CF29+февраль!CF28+январь!CF29</f>
        <v>0</v>
      </c>
      <c r="CG34" s="18">
        <f>март!CG29+февраль!CG28+январь!CG29</f>
        <v>0</v>
      </c>
      <c r="CH34" s="18">
        <f>март!CH29+февраль!CH28+январь!CH29</f>
        <v>0</v>
      </c>
      <c r="CI34" s="18">
        <f>март!CI29+февраль!CI28+январь!CI29</f>
        <v>0</v>
      </c>
      <c r="CJ34" s="18">
        <f>март!CJ29+февраль!CJ28+январь!CJ29</f>
        <v>0</v>
      </c>
      <c r="CK34" s="18">
        <f>март!CK29+февраль!CK28+январь!CK29</f>
        <v>0</v>
      </c>
      <c r="CL34" s="18">
        <f>март!CL29+февраль!CL28+январь!CL29</f>
        <v>0</v>
      </c>
      <c r="CM34" s="18">
        <f>март!CM29+февраль!CM28+январь!CM29</f>
        <v>0</v>
      </c>
      <c r="CN34" s="18">
        <f>март!CN29+февраль!CN28+январь!CN29</f>
        <v>0</v>
      </c>
      <c r="CO34" s="18">
        <f>март!CO29+февраль!CO28+январь!CO29</f>
        <v>0</v>
      </c>
      <c r="CP34" s="18">
        <f>март!CP29+февраль!CP28+январь!CP29</f>
        <v>0</v>
      </c>
      <c r="CQ34" s="18">
        <f>март!CQ29+февраль!CQ28+январь!CQ29</f>
        <v>0</v>
      </c>
      <c r="CR34" s="18">
        <f>март!CR29+февраль!CR28+январь!CR29</f>
        <v>0</v>
      </c>
      <c r="CS34" s="18">
        <f>март!CS29+февраль!CS28+январь!CS29</f>
        <v>0</v>
      </c>
      <c r="CT34" s="18">
        <f>март!CT29+февраль!CT28+январь!CT29</f>
        <v>0</v>
      </c>
      <c r="CU34" s="18">
        <f>март!CU29+февраль!CU28+январь!CU29</f>
        <v>0</v>
      </c>
      <c r="CV34" s="18">
        <f>март!CV29+февраль!CV28+январь!CV29</f>
        <v>0</v>
      </c>
      <c r="CW34" s="18">
        <f>март!CW29+февраль!CW28+январь!CW29</f>
        <v>0</v>
      </c>
      <c r="CX34" s="18">
        <f>март!CX29+февраль!CX28+январь!CX29</f>
        <v>0</v>
      </c>
      <c r="CY34" s="18">
        <f>март!CY29+февраль!CY28+январь!CY29</f>
        <v>0</v>
      </c>
      <c r="CZ34" s="18">
        <f>март!CZ29+февраль!CZ28+январь!CZ29</f>
        <v>0</v>
      </c>
      <c r="DA34" s="18">
        <f>март!DA29+февраль!DA28+январь!DA29</f>
        <v>0</v>
      </c>
      <c r="DB34" s="18">
        <f>март!DB29+февраль!DB28+январь!DB29</f>
        <v>0</v>
      </c>
      <c r="DC34" s="18">
        <f>март!DC29+февраль!DC28+январь!DC29</f>
        <v>0</v>
      </c>
      <c r="DD34" s="18">
        <f>март!DD29+февраль!DD28+январь!DD29</f>
        <v>0</v>
      </c>
      <c r="DE34" s="18">
        <f>март!DE29+февраль!DE28+январь!DE29</f>
        <v>0</v>
      </c>
      <c r="DF34" s="18">
        <f>март!DF29+февраль!DF28+январь!DF29</f>
        <v>0</v>
      </c>
      <c r="DG34" s="18">
        <f>март!DG29+февраль!DG28+январь!DG29</f>
        <v>0</v>
      </c>
      <c r="DH34" s="18">
        <f>март!DH29+февраль!DH28+январь!DH29</f>
        <v>0</v>
      </c>
      <c r="DI34" s="18">
        <f>март!DI29+февраль!DI28+январь!DI29</f>
        <v>0</v>
      </c>
      <c r="DJ34" s="18">
        <f>март!DJ29+февраль!DJ28+январь!DJ29</f>
        <v>0</v>
      </c>
      <c r="DK34" s="18">
        <f>март!DK29+февраль!DK28+январь!DK29</f>
        <v>0</v>
      </c>
      <c r="DL34" s="18">
        <f>март!DL29+февраль!DL28+январь!DL29</f>
        <v>0</v>
      </c>
      <c r="DM34" s="18">
        <f>март!DM29+февраль!DM28+январь!DM29</f>
        <v>0</v>
      </c>
      <c r="DN34" s="18">
        <f>март!DN29+февраль!DN28+январь!DN29</f>
        <v>0</v>
      </c>
      <c r="DO34" s="18">
        <f>март!DO29+февраль!DO28+январь!DO29</f>
        <v>0</v>
      </c>
      <c r="DP34" s="18">
        <f>март!DP29+февраль!DP28+январь!DP29</f>
        <v>0</v>
      </c>
      <c r="DQ34" s="18">
        <f>март!DQ29+февраль!DQ28+январь!DQ29</f>
        <v>0</v>
      </c>
      <c r="DR34" s="18">
        <f>март!DR29+февраль!DR28+январь!DR29</f>
        <v>0</v>
      </c>
      <c r="DS34" s="18">
        <f>март!DS29+февраль!DS28+январь!DS29</f>
        <v>0</v>
      </c>
      <c r="DT34" s="18">
        <f>март!DT29+февраль!DT28+январь!DT29</f>
        <v>0</v>
      </c>
      <c r="DU34" s="18">
        <f>март!DU29+февраль!DU28+январь!DU29</f>
        <v>0</v>
      </c>
      <c r="DV34" s="18">
        <f>март!DV29+февраль!DV28+январь!DV29</f>
        <v>0</v>
      </c>
      <c r="DW34" s="18">
        <f>март!DW29+февраль!DW28+январь!DW29</f>
        <v>0</v>
      </c>
      <c r="DX34" s="18">
        <f>март!DX29+февраль!DX28+январь!DX29</f>
        <v>0</v>
      </c>
      <c r="DY34" s="18">
        <f>март!DY29+февраль!DY28+январь!DY29</f>
        <v>0</v>
      </c>
      <c r="DZ34" s="18">
        <f>март!DZ29+февраль!DZ28+январь!DZ29</f>
        <v>0</v>
      </c>
      <c r="EA34" s="18">
        <f>март!EA29+февраль!EA28+январь!EA29</f>
        <v>0</v>
      </c>
      <c r="EB34" s="18">
        <f>март!EB29+февраль!EB28+январь!EB29</f>
        <v>0</v>
      </c>
      <c r="EC34" s="18">
        <f>март!EC29+февраль!EC28+январь!EC29</f>
        <v>0</v>
      </c>
      <c r="ED34" s="18">
        <f>март!ED29+февраль!ED28+январь!ED29</f>
        <v>0</v>
      </c>
      <c r="EE34" s="18">
        <f>март!EE29+февраль!EE28+январь!EE29</f>
        <v>0</v>
      </c>
      <c r="EF34" s="18">
        <f>март!EF29+февраль!EF28+январь!EF29</f>
        <v>0</v>
      </c>
      <c r="EG34" s="18">
        <f>март!EG29+февраль!EG28+январь!EG29</f>
        <v>0</v>
      </c>
      <c r="EH34" s="18">
        <f>март!EH29+февраль!EH28+январь!EH29</f>
        <v>0</v>
      </c>
      <c r="EI34" s="18">
        <f>март!EI29+февраль!EI28+январь!EI29</f>
        <v>0</v>
      </c>
      <c r="EJ34" s="18">
        <f>март!EJ29+февраль!EJ28+январь!EJ29</f>
        <v>1E-3</v>
      </c>
      <c r="EK34" s="18">
        <f>март!EK29+февраль!EK28+январь!EK29</f>
        <v>1E-3</v>
      </c>
      <c r="EL34" s="18">
        <f>март!EL29+февраль!EL28+январь!EL29</f>
        <v>0</v>
      </c>
      <c r="EM34" s="18">
        <f>март!EM29+февраль!EM28+январь!EM29</f>
        <v>0</v>
      </c>
      <c r="EN34" s="18">
        <f>март!EN29+февраль!EN28+январь!EN29</f>
        <v>0</v>
      </c>
      <c r="EO34" s="18">
        <f>март!EO29+февраль!EO28+январь!EO29</f>
        <v>0</v>
      </c>
      <c r="EP34" s="18">
        <f>март!EP29+февраль!EP28+январь!EP29</f>
        <v>0</v>
      </c>
      <c r="EQ34" s="18">
        <f>март!EQ29+февраль!EQ28+январь!EQ29</f>
        <v>0</v>
      </c>
      <c r="ER34" s="18">
        <f>март!ER29+февраль!ER28+январь!ER29</f>
        <v>0</v>
      </c>
      <c r="ES34" s="18">
        <f>март!ES29+февраль!ES28+январь!ES29</f>
        <v>0</v>
      </c>
      <c r="ET34" s="18">
        <f>март!ET29+февраль!ET28+январь!ET29</f>
        <v>0</v>
      </c>
      <c r="EU34" s="18">
        <f>март!EU29+февраль!EU28+январь!EU29</f>
        <v>0</v>
      </c>
      <c r="EV34" s="18">
        <f>март!EV29+февраль!EV28+январь!EV29</f>
        <v>0</v>
      </c>
      <c r="EW34" s="18">
        <f>март!EW29+февраль!EW28+январь!EW29</f>
        <v>0</v>
      </c>
      <c r="EX34" s="18">
        <f>март!EX29+февраль!EX28+январь!EX29</f>
        <v>0</v>
      </c>
      <c r="EY34" s="18">
        <f>март!EY29+февраль!EY28+январь!EY29</f>
        <v>0</v>
      </c>
      <c r="EZ34" s="18">
        <f>март!EZ29+февраль!EZ28+январь!EZ29</f>
        <v>0</v>
      </c>
      <c r="FA34" s="18">
        <f>март!FA29+февраль!FA28+январь!FA29</f>
        <v>0</v>
      </c>
      <c r="FB34" s="18">
        <f>март!FB29+февраль!FB28+январь!FB29</f>
        <v>0</v>
      </c>
      <c r="FC34" s="18">
        <f>март!FC29+февраль!FC28+январь!FC29</f>
        <v>0</v>
      </c>
      <c r="FD34" s="18">
        <f>март!FD29+февраль!FD28+январь!FD29</f>
        <v>0</v>
      </c>
      <c r="FE34" s="18">
        <f>март!FE29+февраль!FE28+январь!FE29</f>
        <v>0</v>
      </c>
      <c r="FF34" s="18">
        <f>март!FF29+февраль!FF28+январь!FF29</f>
        <v>0</v>
      </c>
      <c r="FG34" s="18">
        <f>март!FG29+февраль!FG28+январь!FG29</f>
        <v>0</v>
      </c>
      <c r="FH34" s="18">
        <f>март!FH29+февраль!FH28+январь!FH29</f>
        <v>0</v>
      </c>
      <c r="FI34" s="18">
        <f>март!FI29+февраль!FI28+январь!FI29</f>
        <v>0</v>
      </c>
      <c r="FJ34" s="18">
        <f>март!FJ29+февраль!FJ28+январь!FJ29</f>
        <v>0</v>
      </c>
      <c r="FK34" s="18">
        <f>март!FK29+февраль!FK28+январь!FK29</f>
        <v>0</v>
      </c>
      <c r="FL34" s="18">
        <f>март!FL29+февраль!FL28+январь!FL29</f>
        <v>0</v>
      </c>
      <c r="FM34" s="18">
        <f>март!FM29+февраль!FM28+январь!FM29</f>
        <v>0</v>
      </c>
      <c r="FN34" s="18">
        <f>март!FN29+февраль!FN28+январь!FN29</f>
        <v>0</v>
      </c>
      <c r="FO34" s="18">
        <f>март!FO29+февраль!FO28+январь!FO29</f>
        <v>0</v>
      </c>
      <c r="FP34" s="18">
        <f>март!FP29+февраль!FP28+январь!FP29</f>
        <v>0</v>
      </c>
      <c r="FQ34" s="18">
        <f>март!FQ29+февраль!FQ28+январь!FQ29</f>
        <v>0</v>
      </c>
      <c r="FR34" s="18">
        <f>март!FR29+февраль!FR28+январь!FR29</f>
        <v>0</v>
      </c>
      <c r="FS34" s="18">
        <f>март!FS29+февраль!FS28+январь!FS29</f>
        <v>0</v>
      </c>
      <c r="FT34" s="18">
        <f>март!FT29+февраль!FT28+январь!FT29</f>
        <v>0</v>
      </c>
      <c r="FU34" s="18">
        <f>март!FU29+февраль!FU28+январь!FU29</f>
        <v>0</v>
      </c>
      <c r="FV34" s="18">
        <f>март!FV29+февраль!FV28+январь!FV29</f>
        <v>0</v>
      </c>
      <c r="FW34" s="18">
        <f>март!FW29+февраль!FW28+январь!FW29</f>
        <v>0</v>
      </c>
      <c r="FX34" s="18">
        <f>март!FX29+февраль!FX28+январь!FX29</f>
        <v>1E-3</v>
      </c>
      <c r="FY34" s="18">
        <f>март!FY29+февраль!FY28+январь!FY29</f>
        <v>0</v>
      </c>
      <c r="FZ34" s="18">
        <f>март!FZ29+февраль!FZ28+январь!FZ29</f>
        <v>0</v>
      </c>
      <c r="GA34" s="18">
        <f>март!GA29+февраль!GA28+январь!GA29</f>
        <v>0</v>
      </c>
      <c r="GB34" s="18">
        <f>март!GB29+февраль!GB28+январь!GB29</f>
        <v>1.1999999999999999E-3</v>
      </c>
      <c r="GC34" s="18">
        <f>март!GC29+февраль!GC28+январь!GC29</f>
        <v>0</v>
      </c>
      <c r="GD34" s="18">
        <f>март!GD29+февраль!GD28+январь!GD29</f>
        <v>0</v>
      </c>
      <c r="GE34" s="18">
        <f>март!GE29+февраль!GE28+январь!GE29</f>
        <v>0</v>
      </c>
      <c r="GF34" s="18">
        <f>март!GF29+февраль!GF28+январь!GF29</f>
        <v>0</v>
      </c>
      <c r="GG34" s="18">
        <f>март!GG29+февраль!GG28+январь!GG29</f>
        <v>0</v>
      </c>
      <c r="GH34" s="18">
        <f>март!GH29+февраль!GH28+январь!GH29</f>
        <v>0</v>
      </c>
      <c r="GI34" s="18">
        <f>март!GI29+февраль!GI28+январь!GI29</f>
        <v>0</v>
      </c>
      <c r="GJ34" s="18">
        <f>март!GJ29+февраль!GJ28+январь!GJ29</f>
        <v>0</v>
      </c>
      <c r="GK34" s="18">
        <f>март!GK29+февраль!GK28+январь!GK29</f>
        <v>1E-3</v>
      </c>
      <c r="GL34" s="18">
        <f>март!GL29+февраль!GL28+январь!GL29</f>
        <v>0</v>
      </c>
      <c r="GM34" s="18">
        <f>март!GM29+февраль!GM28+январь!GM29</f>
        <v>0</v>
      </c>
      <c r="GN34" s="18">
        <f>март!GN29+февраль!GN28+январь!GN29</f>
        <v>0</v>
      </c>
      <c r="GO34" s="18">
        <f>март!GO29+февраль!GO28+январь!GO29</f>
        <v>0</v>
      </c>
      <c r="GP34" s="18">
        <f>март!GP29+февраль!GP28+январь!GP29</f>
        <v>0</v>
      </c>
      <c r="GQ34" s="18">
        <f>март!GQ29+февраль!GQ28+январь!GQ29</f>
        <v>0</v>
      </c>
      <c r="GR34" s="18">
        <f>март!GR29+февраль!GR28+январь!GR29</f>
        <v>0</v>
      </c>
      <c r="GS34" s="18">
        <f>март!GS29+февраль!GS28+январь!GS29</f>
        <v>0</v>
      </c>
      <c r="GT34" s="18">
        <f>март!GT29+февраль!GT28+январь!GT29</f>
        <v>0</v>
      </c>
      <c r="GU34" s="18">
        <f>март!GU29+февраль!GU28+январь!GU29</f>
        <v>0</v>
      </c>
      <c r="GV34" s="18">
        <f>март!GV29+февраль!GV28+январь!GV29</f>
        <v>0</v>
      </c>
      <c r="GW34" s="18">
        <f>март!GW29+февраль!GW28+январь!GW29</f>
        <v>0</v>
      </c>
      <c r="GX34" s="18">
        <f>март!GX29+февраль!GX28+январь!GX29</f>
        <v>0</v>
      </c>
      <c r="GY34" s="18">
        <f>март!GY29+февраль!GY28+январь!GY29</f>
        <v>0</v>
      </c>
      <c r="GZ34" s="18">
        <f>март!GZ29+февраль!GZ28+январь!GZ29</f>
        <v>0</v>
      </c>
      <c r="HA34" s="18">
        <f>март!HA29+февраль!HA28+январь!HA29</f>
        <v>0</v>
      </c>
      <c r="HB34" s="18">
        <f>март!HB29+февраль!HB28+январь!HB29</f>
        <v>0</v>
      </c>
      <c r="HC34" s="18">
        <f>март!HC29+февраль!HC28+январь!HC29</f>
        <v>0</v>
      </c>
      <c r="HD34" s="18">
        <f>март!HD29+февраль!HD28+январь!HD29</f>
        <v>0</v>
      </c>
      <c r="HE34" s="18">
        <f>март!HE29+февраль!HE28+январь!HE29</f>
        <v>0</v>
      </c>
      <c r="HF34" s="18">
        <f>март!HF29+февраль!HF28+январь!HF29</f>
        <v>0</v>
      </c>
      <c r="HG34" s="18">
        <f>март!HG29+февраль!HG28+январь!HG29</f>
        <v>0</v>
      </c>
      <c r="HH34" s="18">
        <f>март!HH29+февраль!HH28+январь!HH29</f>
        <v>1E-3</v>
      </c>
      <c r="HI34" s="18">
        <f>март!HI29+февраль!HI28+январь!HI29</f>
        <v>0</v>
      </c>
      <c r="HJ34" s="18">
        <f>март!HJ29+февраль!HJ28+январь!HJ29</f>
        <v>0</v>
      </c>
      <c r="HK34" s="18">
        <f>март!HK29+февраль!HK28+январь!HK29</f>
        <v>0</v>
      </c>
      <c r="HL34" s="18">
        <f>март!HL29+февраль!HL28+январь!HL29</f>
        <v>0</v>
      </c>
      <c r="HM34" s="18">
        <f>март!HM29+февраль!HM28+январь!HM29</f>
        <v>0</v>
      </c>
      <c r="HN34" s="18">
        <f>март!HN29+февраль!HN28+январь!HN29</f>
        <v>0</v>
      </c>
      <c r="HO34" s="18">
        <f>март!HO29+февраль!HO28+январь!HO29</f>
        <v>0</v>
      </c>
      <c r="HP34" s="18">
        <f>март!HP29+февраль!HP28+январь!HP29</f>
        <v>0</v>
      </c>
      <c r="HQ34" s="18">
        <f>март!HQ29+февраль!HQ28+январь!HQ29</f>
        <v>0</v>
      </c>
      <c r="HR34" s="18">
        <f>март!HR29+февраль!HR28+январь!HR29</f>
        <v>0</v>
      </c>
      <c r="HS34" s="18">
        <f>март!HS29+февраль!HS28+январь!HS29</f>
        <v>0</v>
      </c>
      <c r="HT34" s="18">
        <f>март!HT29+февраль!HT28+январь!HT29</f>
        <v>0</v>
      </c>
      <c r="HU34" s="18">
        <f>март!HU29+февраль!HU28+январь!HU29</f>
        <v>0</v>
      </c>
      <c r="HV34" s="18">
        <f>март!HV29+февраль!HV28+январь!HV29</f>
        <v>0</v>
      </c>
      <c r="HW34" s="18">
        <f>март!HW29+февраль!HW28+январь!HW29</f>
        <v>0</v>
      </c>
      <c r="HX34" s="18">
        <f>март!HX29+февраль!HX28+январь!HX29</f>
        <v>0</v>
      </c>
      <c r="HY34" s="18">
        <f>март!HY29+февраль!HY28+январь!HY29</f>
        <v>0</v>
      </c>
      <c r="HZ34" s="18">
        <f>март!HZ29+февраль!HZ28+январь!HZ29</f>
        <v>0</v>
      </c>
      <c r="IA34" s="18">
        <f>март!IA29+февраль!IA28+январь!IA29</f>
        <v>0</v>
      </c>
      <c r="IB34" s="18">
        <f>март!IB29+февраль!IB28+январь!IB29</f>
        <v>0</v>
      </c>
      <c r="IC34" s="18">
        <f>март!IC29+февраль!IC28+январь!IC29</f>
        <v>0</v>
      </c>
      <c r="ID34" s="18">
        <f>март!ID29+февраль!ID28+январь!ID29</f>
        <v>1E-3</v>
      </c>
      <c r="IE34" s="18">
        <f>март!IE29+февраль!IE28+январь!IE29</f>
        <v>0</v>
      </c>
      <c r="IF34" s="18">
        <f>март!IF29+февраль!IF28+январь!IF29</f>
        <v>1E-3</v>
      </c>
    </row>
    <row r="35" spans="1:240" ht="13.5" customHeight="1">
      <c r="A35" s="15"/>
      <c r="B35" s="44"/>
      <c r="C35" s="16" t="s">
        <v>17</v>
      </c>
      <c r="D35" s="23">
        <f t="shared" si="4"/>
        <v>7.7830000000000021</v>
      </c>
      <c r="E35" s="17">
        <f>SUM(G35:IF35)-F35</f>
        <v>7.7830000000000021</v>
      </c>
      <c r="F35" s="20"/>
      <c r="G35" s="18">
        <f>март!G30+февраль!G29+январь!G30</f>
        <v>0</v>
      </c>
      <c r="H35" s="18">
        <f>март!H30+февраль!H29+январь!H30</f>
        <v>0</v>
      </c>
      <c r="I35" s="18">
        <f>март!I30+февраль!I29+январь!I30</f>
        <v>0</v>
      </c>
      <c r="J35" s="18">
        <f>март!J30+февраль!J29+январь!J30</f>
        <v>0</v>
      </c>
      <c r="K35" s="18">
        <f>март!K30+февраль!K29+январь!K30</f>
        <v>0</v>
      </c>
      <c r="L35" s="18">
        <f>март!L30+февраль!L29+январь!L30</f>
        <v>0</v>
      </c>
      <c r="M35" s="18">
        <f>март!M30+февраль!M29+январь!M30</f>
        <v>0</v>
      </c>
      <c r="N35" s="18">
        <f>март!N30+февраль!N29+январь!N30</f>
        <v>0</v>
      </c>
      <c r="O35" s="18">
        <f>март!O30+февраль!O29+январь!O30</f>
        <v>0</v>
      </c>
      <c r="P35" s="18">
        <f>март!P30+февраль!P29+январь!P30</f>
        <v>0</v>
      </c>
      <c r="Q35" s="18">
        <f>март!Q30+февраль!Q29+январь!Q30</f>
        <v>0</v>
      </c>
      <c r="R35" s="18">
        <f>март!R30+февраль!R29+январь!R30</f>
        <v>0</v>
      </c>
      <c r="S35" s="18">
        <f>март!S30+февраль!S29+январь!S30</f>
        <v>0</v>
      </c>
      <c r="T35" s="18">
        <f>март!T30+февраль!T29+январь!T30</f>
        <v>0</v>
      </c>
      <c r="U35" s="18">
        <f>март!U30+февраль!U29+январь!U30</f>
        <v>0</v>
      </c>
      <c r="V35" s="18">
        <f>март!V30+февраль!V29+январь!V30</f>
        <v>0</v>
      </c>
      <c r="W35" s="18">
        <f>март!W30+февраль!W29+январь!W30</f>
        <v>0</v>
      </c>
      <c r="X35" s="18">
        <f>март!X30+февраль!X29+январь!X30</f>
        <v>0</v>
      </c>
      <c r="Y35" s="18">
        <f>март!Y30+февраль!Y29+январь!Y30</f>
        <v>0</v>
      </c>
      <c r="Z35" s="18">
        <f>март!Z30+февраль!Z29+январь!Z30</f>
        <v>0</v>
      </c>
      <c r="AA35" s="18">
        <f>март!AA30+февраль!AA29+январь!AA30</f>
        <v>0</v>
      </c>
      <c r="AB35" s="18">
        <f>март!AB30+февраль!AB29+январь!AB30</f>
        <v>0</v>
      </c>
      <c r="AC35" s="18">
        <f>март!AC30+февраль!AC29+январь!AC30</f>
        <v>0</v>
      </c>
      <c r="AD35" s="18">
        <f>март!AD30+февраль!AD29+январь!AD30</f>
        <v>0</v>
      </c>
      <c r="AE35" s="18">
        <f>март!AE30+февраль!AE29+январь!AE30</f>
        <v>0</v>
      </c>
      <c r="AF35" s="18">
        <f>март!AF30+февраль!AF29+январь!AF30</f>
        <v>0</v>
      </c>
      <c r="AG35" s="18">
        <f>март!AG30+февраль!AG29+январь!AG30</f>
        <v>0</v>
      </c>
      <c r="AH35" s="18">
        <f>март!AH30+февраль!AH29+январь!AH30</f>
        <v>0</v>
      </c>
      <c r="AI35" s="18">
        <f>март!AI30+февраль!AI29+январь!AI30</f>
        <v>0.29899999999999999</v>
      </c>
      <c r="AJ35" s="18">
        <f>март!AJ30+февраль!AJ29+январь!AJ30</f>
        <v>0</v>
      </c>
      <c r="AK35" s="18">
        <f>март!AK30+февраль!AK29+январь!AK30</f>
        <v>0</v>
      </c>
      <c r="AL35" s="18">
        <f>март!AL30+февраль!AL29+январь!AL30</f>
        <v>0</v>
      </c>
      <c r="AM35" s="18">
        <f>март!AM30+февраль!AM29+январь!AM30</f>
        <v>0</v>
      </c>
      <c r="AN35" s="18">
        <f>март!AN30+февраль!AN29+январь!AN30</f>
        <v>0</v>
      </c>
      <c r="AO35" s="18">
        <f>март!AO30+февраль!AO29+январь!AO30</f>
        <v>0.89800000000000002</v>
      </c>
      <c r="AP35" s="18">
        <f>март!AP30+февраль!AP29+январь!AP30</f>
        <v>0</v>
      </c>
      <c r="AQ35" s="18">
        <f>март!AQ30+февраль!AQ29+январь!AQ30</f>
        <v>0</v>
      </c>
      <c r="AR35" s="18">
        <f>март!AR30+февраль!AR29+январь!AR30</f>
        <v>0</v>
      </c>
      <c r="AS35" s="18">
        <f>март!AS30+февраль!AS29+январь!AS30</f>
        <v>0</v>
      </c>
      <c r="AT35" s="18">
        <f>март!AT30+февраль!AT29+январь!AT30</f>
        <v>0</v>
      </c>
      <c r="AU35" s="18">
        <f>март!AU30+февраль!AU29+январь!AU30</f>
        <v>0</v>
      </c>
      <c r="AV35" s="18">
        <f>март!AV30+февраль!AV29+январь!AV30</f>
        <v>0</v>
      </c>
      <c r="AW35" s="18">
        <f>март!AW30+февраль!AW29+январь!AW30</f>
        <v>1.198</v>
      </c>
      <c r="AX35" s="18">
        <f>март!AX30+февраль!AX29+январь!AX30</f>
        <v>0</v>
      </c>
      <c r="AY35" s="18">
        <f>март!AY30+февраль!AY29+январь!AY30</f>
        <v>0</v>
      </c>
      <c r="AZ35" s="18">
        <f>март!AZ30+февраль!AZ29+январь!AZ30</f>
        <v>0</v>
      </c>
      <c r="BA35" s="18">
        <f>март!BA30+февраль!BA29+январь!BA30</f>
        <v>0</v>
      </c>
      <c r="BB35" s="18">
        <f>март!BB30+февраль!BB29+январь!BB30</f>
        <v>0</v>
      </c>
      <c r="BC35" s="18">
        <f>март!BC30+февраль!BC29+январь!BC30</f>
        <v>0</v>
      </c>
      <c r="BD35" s="18">
        <f>март!BD30+февраль!BD29+январь!BD30</f>
        <v>0</v>
      </c>
      <c r="BE35" s="18">
        <f>март!BE30+февраль!BE29+январь!BE30</f>
        <v>0</v>
      </c>
      <c r="BF35" s="18">
        <f>март!BF30+февраль!BF29+январь!BF30</f>
        <v>0</v>
      </c>
      <c r="BG35" s="18">
        <f>март!BG30+февраль!BG29+январь!BG30</f>
        <v>0</v>
      </c>
      <c r="BH35" s="18">
        <f>март!BH30+февраль!BH29+январь!BH30</f>
        <v>0</v>
      </c>
      <c r="BI35" s="18">
        <f>март!BI30+февраль!BI29+январь!BI30</f>
        <v>0</v>
      </c>
      <c r="BJ35" s="18">
        <f>март!BJ30+февраль!BJ29+январь!BJ30</f>
        <v>0</v>
      </c>
      <c r="BK35" s="18">
        <f>март!BK30+февраль!BK29+январь!BK30</f>
        <v>0</v>
      </c>
      <c r="BL35" s="18">
        <f>март!BL30+февраль!BL29+январь!BL30</f>
        <v>0</v>
      </c>
      <c r="BM35" s="18">
        <f>март!BM30+февраль!BM29+январь!BM30</f>
        <v>0</v>
      </c>
      <c r="BN35" s="18">
        <f>март!BN30+февраль!BN29+январь!BN30</f>
        <v>0</v>
      </c>
      <c r="BO35" s="18">
        <f>март!BO30+февраль!BO29+январь!BO30</f>
        <v>0</v>
      </c>
      <c r="BP35" s="18">
        <f>март!BP30+февраль!BP29+январь!BP30</f>
        <v>0</v>
      </c>
      <c r="BQ35" s="18">
        <f>март!BQ30+февраль!BQ29+январь!BQ30</f>
        <v>0</v>
      </c>
      <c r="BR35" s="18">
        <f>март!BR30+февраль!BR29+январь!BR30</f>
        <v>0</v>
      </c>
      <c r="BS35" s="18">
        <f>март!BS30+февраль!BS29+январь!BS30</f>
        <v>0</v>
      </c>
      <c r="BT35" s="18">
        <f>март!BT30+февраль!BT29+январь!BT30</f>
        <v>0</v>
      </c>
      <c r="BU35" s="18">
        <f>март!BU30+февраль!BU29+январь!BU30</f>
        <v>0</v>
      </c>
      <c r="BV35" s="18">
        <f>март!BV30+февраль!BV29+январь!BV30</f>
        <v>0</v>
      </c>
      <c r="BW35" s="18">
        <f>март!BW30+февраль!BW29+январь!BW30</f>
        <v>0</v>
      </c>
      <c r="BX35" s="18">
        <f>март!BX30+февраль!BX29+январь!BX30</f>
        <v>0</v>
      </c>
      <c r="BY35" s="18">
        <f>март!BY30+февраль!BY29+январь!BY30</f>
        <v>0</v>
      </c>
      <c r="BZ35" s="18">
        <f>март!BZ30+февраль!BZ29+январь!BZ30</f>
        <v>0</v>
      </c>
      <c r="CA35" s="18">
        <f>март!CA30+февраль!CA29+январь!CA30</f>
        <v>0</v>
      </c>
      <c r="CB35" s="18">
        <f>март!CB30+февраль!CB29+январь!CB30</f>
        <v>0.29899999999999999</v>
      </c>
      <c r="CC35" s="18">
        <f>март!CC30+февраль!CC29+январь!CC30</f>
        <v>0</v>
      </c>
      <c r="CD35" s="18">
        <f>март!CD30+февраль!CD29+январь!CD30</f>
        <v>0</v>
      </c>
      <c r="CE35" s="18">
        <f>март!CE30+февраль!CE29+январь!CE30</f>
        <v>0</v>
      </c>
      <c r="CF35" s="18">
        <f>март!CF30+февраль!CF29+январь!CF30</f>
        <v>0</v>
      </c>
      <c r="CG35" s="18">
        <f>март!CG30+февраль!CG29+январь!CG30</f>
        <v>0</v>
      </c>
      <c r="CH35" s="18">
        <f>март!CH30+февраль!CH29+январь!CH30</f>
        <v>0</v>
      </c>
      <c r="CI35" s="18">
        <f>март!CI30+февраль!CI29+январь!CI30</f>
        <v>0</v>
      </c>
      <c r="CJ35" s="18">
        <f>март!CJ30+февраль!CJ29+январь!CJ30</f>
        <v>0</v>
      </c>
      <c r="CK35" s="18">
        <f>март!CK30+февраль!CK29+январь!CK30</f>
        <v>0</v>
      </c>
      <c r="CL35" s="18">
        <f>март!CL30+февраль!CL29+январь!CL30</f>
        <v>0</v>
      </c>
      <c r="CM35" s="18">
        <f>март!CM30+февраль!CM29+январь!CM30</f>
        <v>0</v>
      </c>
      <c r="CN35" s="18">
        <f>март!CN30+февраль!CN29+январь!CN30</f>
        <v>0</v>
      </c>
      <c r="CO35" s="18">
        <f>март!CO30+февраль!CO29+январь!CO30</f>
        <v>0</v>
      </c>
      <c r="CP35" s="18">
        <f>март!CP30+февраль!CP29+январь!CP30</f>
        <v>0</v>
      </c>
      <c r="CQ35" s="18">
        <f>март!CQ30+февраль!CQ29+январь!CQ30</f>
        <v>0</v>
      </c>
      <c r="CR35" s="18">
        <f>март!CR30+февраль!CR29+январь!CR30</f>
        <v>0</v>
      </c>
      <c r="CS35" s="18">
        <f>март!CS30+февраль!CS29+январь!CS30</f>
        <v>0</v>
      </c>
      <c r="CT35" s="18">
        <f>март!CT30+февраль!CT29+январь!CT30</f>
        <v>0</v>
      </c>
      <c r="CU35" s="18">
        <f>март!CU30+февраль!CU29+январь!CU30</f>
        <v>0</v>
      </c>
      <c r="CV35" s="18">
        <f>март!CV30+февраль!CV29+январь!CV30</f>
        <v>0</v>
      </c>
      <c r="CW35" s="18">
        <f>март!CW30+февраль!CW29+январь!CW30</f>
        <v>0</v>
      </c>
      <c r="CX35" s="18">
        <f>март!CX30+февраль!CX29+январь!CX30</f>
        <v>0</v>
      </c>
      <c r="CY35" s="18">
        <f>март!CY30+февраль!CY29+январь!CY30</f>
        <v>0</v>
      </c>
      <c r="CZ35" s="18">
        <f>март!CZ30+февраль!CZ29+январь!CZ30</f>
        <v>0</v>
      </c>
      <c r="DA35" s="18">
        <f>март!DA30+февраль!DA29+январь!DA30</f>
        <v>0</v>
      </c>
      <c r="DB35" s="18">
        <f>март!DB30+февраль!DB29+январь!DB30</f>
        <v>0</v>
      </c>
      <c r="DC35" s="18">
        <f>март!DC30+февраль!DC29+январь!DC30</f>
        <v>0</v>
      </c>
      <c r="DD35" s="18">
        <f>март!DD30+февраль!DD29+январь!DD30</f>
        <v>0</v>
      </c>
      <c r="DE35" s="18">
        <f>март!DE30+февраль!DE29+январь!DE30</f>
        <v>0</v>
      </c>
      <c r="DF35" s="18">
        <f>март!DF30+февраль!DF29+январь!DF30</f>
        <v>0</v>
      </c>
      <c r="DG35" s="18">
        <f>март!DG30+февраль!DG29+январь!DG30</f>
        <v>0</v>
      </c>
      <c r="DH35" s="18">
        <f>март!DH30+февраль!DH29+январь!DH30</f>
        <v>0</v>
      </c>
      <c r="DI35" s="18">
        <f>март!DI30+февраль!DI29+январь!DI30</f>
        <v>0</v>
      </c>
      <c r="DJ35" s="18">
        <f>март!DJ30+февраль!DJ29+январь!DJ30</f>
        <v>0</v>
      </c>
      <c r="DK35" s="18">
        <f>март!DK30+февраль!DK29+январь!DK30</f>
        <v>0</v>
      </c>
      <c r="DL35" s="18">
        <f>март!DL30+февраль!DL29+январь!DL30</f>
        <v>0</v>
      </c>
      <c r="DM35" s="18">
        <f>март!DM30+февраль!DM29+январь!DM30</f>
        <v>0</v>
      </c>
      <c r="DN35" s="18">
        <f>март!DN30+февраль!DN29+январь!DN30</f>
        <v>0</v>
      </c>
      <c r="DO35" s="18">
        <f>март!DO30+февраль!DO29+январь!DO30</f>
        <v>0</v>
      </c>
      <c r="DP35" s="18">
        <f>март!DP30+февраль!DP29+январь!DP30</f>
        <v>0</v>
      </c>
      <c r="DQ35" s="18">
        <f>март!DQ30+февраль!DQ29+январь!DQ30</f>
        <v>0</v>
      </c>
      <c r="DR35" s="18">
        <f>март!DR30+февраль!DR29+январь!DR30</f>
        <v>0</v>
      </c>
      <c r="DS35" s="18">
        <f>март!DS30+февраль!DS29+январь!DS30</f>
        <v>0</v>
      </c>
      <c r="DT35" s="18">
        <f>март!DT30+февраль!DT29+январь!DT30</f>
        <v>0</v>
      </c>
      <c r="DU35" s="18">
        <f>март!DU30+февраль!DU29+январь!DU30</f>
        <v>0</v>
      </c>
      <c r="DV35" s="18">
        <f>март!DV30+февраль!DV29+январь!DV30</f>
        <v>0</v>
      </c>
      <c r="DW35" s="18">
        <f>март!DW30+февраль!DW29+январь!DW30</f>
        <v>0</v>
      </c>
      <c r="DX35" s="18">
        <f>март!DX30+февраль!DX29+январь!DX30</f>
        <v>0</v>
      </c>
      <c r="DY35" s="18">
        <f>март!DY30+февраль!DY29+январь!DY30</f>
        <v>0</v>
      </c>
      <c r="DZ35" s="18">
        <f>март!DZ30+февраль!DZ29+январь!DZ30</f>
        <v>0</v>
      </c>
      <c r="EA35" s="18">
        <f>март!EA30+февраль!EA29+январь!EA30</f>
        <v>0</v>
      </c>
      <c r="EB35" s="18">
        <f>март!EB30+февраль!EB29+январь!EB30</f>
        <v>0</v>
      </c>
      <c r="EC35" s="18">
        <f>март!EC30+февраль!EC29+январь!EC30</f>
        <v>0</v>
      </c>
      <c r="ED35" s="18">
        <f>март!ED30+февраль!ED29+январь!ED30</f>
        <v>0</v>
      </c>
      <c r="EE35" s="18">
        <f>март!EE30+февраль!EE29+январь!EE30</f>
        <v>0</v>
      </c>
      <c r="EF35" s="18">
        <f>март!EF30+февраль!EF29+январь!EF30</f>
        <v>0</v>
      </c>
      <c r="EG35" s="18">
        <f>март!EG30+февраль!EG29+январь!EG30</f>
        <v>0</v>
      </c>
      <c r="EH35" s="18">
        <f>март!EH30+февраль!EH29+январь!EH30</f>
        <v>0</v>
      </c>
      <c r="EI35" s="18">
        <f>март!EI30+февраль!EI29+январь!EI30</f>
        <v>0</v>
      </c>
      <c r="EJ35" s="18">
        <f>март!EJ30+февраль!EJ29+январь!EJ30</f>
        <v>0.89800000000000002</v>
      </c>
      <c r="EK35" s="18">
        <f>март!EK30+февраль!EK29+январь!EK30</f>
        <v>0.89800000000000002</v>
      </c>
      <c r="EL35" s="18">
        <f>март!EL30+февраль!EL29+январь!EL30</f>
        <v>0</v>
      </c>
      <c r="EM35" s="18">
        <f>март!EM30+февраль!EM29+январь!EM30</f>
        <v>0</v>
      </c>
      <c r="EN35" s="18">
        <f>март!EN30+февраль!EN29+январь!EN30</f>
        <v>0</v>
      </c>
      <c r="EO35" s="18">
        <f>март!EO30+февраль!EO29+январь!EO30</f>
        <v>0</v>
      </c>
      <c r="EP35" s="18">
        <f>март!EP30+февраль!EP29+январь!EP30</f>
        <v>0</v>
      </c>
      <c r="EQ35" s="18">
        <f>март!EQ30+февраль!EQ29+январь!EQ30</f>
        <v>0</v>
      </c>
      <c r="ER35" s="18">
        <f>март!ER30+февраль!ER29+январь!ER30</f>
        <v>0</v>
      </c>
      <c r="ES35" s="18">
        <f>март!ES30+февраль!ES29+январь!ES30</f>
        <v>0</v>
      </c>
      <c r="ET35" s="18">
        <f>март!ET30+февраль!ET29+январь!ET30</f>
        <v>0</v>
      </c>
      <c r="EU35" s="18">
        <f>март!EU30+февраль!EU29+январь!EU30</f>
        <v>0</v>
      </c>
      <c r="EV35" s="18">
        <f>март!EV30+февраль!EV29+январь!EV30</f>
        <v>0</v>
      </c>
      <c r="EW35" s="18">
        <f>март!EW30+февраль!EW29+январь!EW30</f>
        <v>0</v>
      </c>
      <c r="EX35" s="18">
        <f>март!EX30+февраль!EX29+январь!EX30</f>
        <v>0</v>
      </c>
      <c r="EY35" s="18">
        <f>март!EY30+февраль!EY29+январь!EY30</f>
        <v>0</v>
      </c>
      <c r="EZ35" s="18">
        <f>март!EZ30+февраль!EZ29+январь!EZ30</f>
        <v>0</v>
      </c>
      <c r="FA35" s="18">
        <f>март!FA30+февраль!FA29+январь!FA30</f>
        <v>0</v>
      </c>
      <c r="FB35" s="18">
        <f>март!FB30+февраль!FB29+январь!FB30</f>
        <v>0</v>
      </c>
      <c r="FC35" s="18">
        <f>март!FC30+февраль!FC29+январь!FC30</f>
        <v>0</v>
      </c>
      <c r="FD35" s="18">
        <f>март!FD30+февраль!FD29+январь!FD30</f>
        <v>0</v>
      </c>
      <c r="FE35" s="18">
        <f>март!FE30+февраль!FE29+январь!FE30</f>
        <v>0</v>
      </c>
      <c r="FF35" s="18">
        <f>март!FF30+февраль!FF29+январь!FF30</f>
        <v>0</v>
      </c>
      <c r="FG35" s="18">
        <f>март!FG30+февраль!FG29+январь!FG30</f>
        <v>0</v>
      </c>
      <c r="FH35" s="18">
        <f>март!FH30+февраль!FH29+январь!FH30</f>
        <v>0</v>
      </c>
      <c r="FI35" s="18">
        <f>март!FI30+февраль!FI29+январь!FI30</f>
        <v>0</v>
      </c>
      <c r="FJ35" s="18">
        <f>март!FJ30+февраль!FJ29+январь!FJ30</f>
        <v>0</v>
      </c>
      <c r="FK35" s="18">
        <f>март!FK30+февраль!FK29+январь!FK30</f>
        <v>0</v>
      </c>
      <c r="FL35" s="18">
        <f>март!FL30+февраль!FL29+январь!FL30</f>
        <v>0</v>
      </c>
      <c r="FM35" s="18">
        <f>март!FM30+февраль!FM29+январь!FM30</f>
        <v>0</v>
      </c>
      <c r="FN35" s="18">
        <f>март!FN30+февраль!FN29+январь!FN30</f>
        <v>0</v>
      </c>
      <c r="FO35" s="18">
        <f>март!FO30+февраль!FO29+январь!FO30</f>
        <v>0</v>
      </c>
      <c r="FP35" s="18">
        <f>март!FP30+февраль!FP29+январь!FP30</f>
        <v>0</v>
      </c>
      <c r="FQ35" s="18">
        <f>март!FQ30+февраль!FQ29+январь!FQ30</f>
        <v>0</v>
      </c>
      <c r="FR35" s="18">
        <f>март!FR30+февраль!FR29+январь!FR30</f>
        <v>0</v>
      </c>
      <c r="FS35" s="18">
        <f>март!FS30+февраль!FS29+январь!FS30</f>
        <v>0</v>
      </c>
      <c r="FT35" s="18">
        <f>март!FT30+февраль!FT29+январь!FT30</f>
        <v>0</v>
      </c>
      <c r="FU35" s="18">
        <f>март!FU30+февраль!FU29+январь!FU30</f>
        <v>0</v>
      </c>
      <c r="FV35" s="18">
        <f>март!FV30+февраль!FV29+январь!FV30</f>
        <v>0</v>
      </c>
      <c r="FW35" s="18">
        <f>март!FW30+февраль!FW29+январь!FW30</f>
        <v>0</v>
      </c>
      <c r="FX35" s="18">
        <f>март!FX30+февраль!FX29+январь!FX30</f>
        <v>0.59899999999999998</v>
      </c>
      <c r="FY35" s="18">
        <f>март!FY30+февраль!FY29+январь!FY30</f>
        <v>0</v>
      </c>
      <c r="FZ35" s="18">
        <f>март!FZ30+февраль!FZ29+январь!FZ30</f>
        <v>0</v>
      </c>
      <c r="GA35" s="18">
        <f>март!GA30+февраль!GA29+январь!GA30</f>
        <v>0</v>
      </c>
      <c r="GB35" s="18">
        <f>март!GB30+февраль!GB29+январь!GB30</f>
        <v>1.198</v>
      </c>
      <c r="GC35" s="18">
        <f>март!GC30+февраль!GC29+январь!GC30</f>
        <v>0</v>
      </c>
      <c r="GD35" s="18">
        <f>март!GD30+февраль!GD29+январь!GD30</f>
        <v>0</v>
      </c>
      <c r="GE35" s="18">
        <f>март!GE30+февраль!GE29+январь!GE30</f>
        <v>0</v>
      </c>
      <c r="GF35" s="18">
        <f>март!GF30+февраль!GF29+январь!GF30</f>
        <v>0</v>
      </c>
      <c r="GG35" s="18">
        <f>март!GG30+февраль!GG29+январь!GG30</f>
        <v>0</v>
      </c>
      <c r="GH35" s="18">
        <f>март!GH30+февраль!GH29+январь!GH30</f>
        <v>0</v>
      </c>
      <c r="GI35" s="18">
        <f>март!GI30+февраль!GI29+январь!GI30</f>
        <v>0</v>
      </c>
      <c r="GJ35" s="18">
        <f>март!GJ30+февраль!GJ29+январь!GJ30</f>
        <v>0</v>
      </c>
      <c r="GK35" s="18">
        <f>март!GK30+февраль!GK29+январь!GK30</f>
        <v>0.59899999999999998</v>
      </c>
      <c r="GL35" s="18">
        <f>март!GL30+февраль!GL29+январь!GL30</f>
        <v>0</v>
      </c>
      <c r="GM35" s="18">
        <f>март!GM30+февраль!GM29+январь!GM30</f>
        <v>0</v>
      </c>
      <c r="GN35" s="18">
        <f>март!GN30+февраль!GN29+январь!GN30</f>
        <v>0</v>
      </c>
      <c r="GO35" s="18">
        <f>март!GO30+февраль!GO29+январь!GO30</f>
        <v>0</v>
      </c>
      <c r="GP35" s="18">
        <f>март!GP30+февраль!GP29+январь!GP30</f>
        <v>0</v>
      </c>
      <c r="GQ35" s="18">
        <f>март!GQ30+февраль!GQ29+январь!GQ30</f>
        <v>0</v>
      </c>
      <c r="GR35" s="18">
        <f>март!GR30+февраль!GR29+январь!GR30</f>
        <v>0</v>
      </c>
      <c r="GS35" s="18">
        <f>март!GS30+февраль!GS29+январь!GS30</f>
        <v>0</v>
      </c>
      <c r="GT35" s="18">
        <f>март!GT30+февраль!GT29+январь!GT30</f>
        <v>0</v>
      </c>
      <c r="GU35" s="18">
        <f>март!GU30+февраль!GU29+январь!GU30</f>
        <v>0</v>
      </c>
      <c r="GV35" s="18">
        <f>март!GV30+февраль!GV29+январь!GV30</f>
        <v>0</v>
      </c>
      <c r="GW35" s="18">
        <f>март!GW30+февраль!GW29+январь!GW30</f>
        <v>0</v>
      </c>
      <c r="GX35" s="18">
        <f>март!GX30+февраль!GX29+январь!GX30</f>
        <v>0</v>
      </c>
      <c r="GY35" s="18">
        <f>март!GY30+февраль!GY29+январь!GY30</f>
        <v>0</v>
      </c>
      <c r="GZ35" s="18">
        <f>март!GZ30+февраль!GZ29+январь!GZ30</f>
        <v>0</v>
      </c>
      <c r="HA35" s="18">
        <f>март!HA30+февраль!HA29+январь!HA30</f>
        <v>0</v>
      </c>
      <c r="HB35" s="18">
        <f>март!HB30+февраль!HB29+январь!HB30</f>
        <v>0</v>
      </c>
      <c r="HC35" s="18">
        <f>март!HC30+февраль!HC29+январь!HC30</f>
        <v>0</v>
      </c>
      <c r="HD35" s="18">
        <f>март!HD30+февраль!HD29+январь!HD30</f>
        <v>0</v>
      </c>
      <c r="HE35" s="18">
        <f>март!HE30+февраль!HE29+январь!HE30</f>
        <v>0</v>
      </c>
      <c r="HF35" s="18">
        <f>март!HF30+февраль!HF29+январь!HF30</f>
        <v>0</v>
      </c>
      <c r="HG35" s="18">
        <f>март!HG30+февраль!HG29+январь!HG30</f>
        <v>0</v>
      </c>
      <c r="HH35" s="18">
        <f>март!HH30+февраль!HH29+январь!HH30</f>
        <v>0.29899999999999999</v>
      </c>
      <c r="HI35" s="18">
        <f>март!HI30+февраль!HI29+январь!HI30</f>
        <v>0</v>
      </c>
      <c r="HJ35" s="18">
        <f>март!HJ30+февраль!HJ29+январь!HJ30</f>
        <v>0</v>
      </c>
      <c r="HK35" s="18">
        <f>март!HK30+февраль!HK29+январь!HK30</f>
        <v>0</v>
      </c>
      <c r="HL35" s="18">
        <f>март!HL30+февраль!HL29+январь!HL30</f>
        <v>0</v>
      </c>
      <c r="HM35" s="18">
        <f>март!HM30+февраль!HM29+январь!HM30</f>
        <v>0</v>
      </c>
      <c r="HN35" s="18">
        <f>март!HN30+февраль!HN29+январь!HN30</f>
        <v>0</v>
      </c>
      <c r="HO35" s="18">
        <f>март!HO30+февраль!HO29+январь!HO30</f>
        <v>0</v>
      </c>
      <c r="HP35" s="18">
        <f>март!HP30+февраль!HP29+январь!HP30</f>
        <v>0</v>
      </c>
      <c r="HQ35" s="18">
        <f>март!HQ30+февраль!HQ29+январь!HQ30</f>
        <v>0</v>
      </c>
      <c r="HR35" s="18">
        <f>март!HR30+февраль!HR29+январь!HR30</f>
        <v>0</v>
      </c>
      <c r="HS35" s="18">
        <f>март!HS30+февраль!HS29+январь!HS30</f>
        <v>0</v>
      </c>
      <c r="HT35" s="18">
        <f>март!HT30+февраль!HT29+январь!HT30</f>
        <v>0</v>
      </c>
      <c r="HU35" s="18">
        <f>март!HU30+февраль!HU29+январь!HU30</f>
        <v>0</v>
      </c>
      <c r="HV35" s="18">
        <f>март!HV30+февраль!HV29+январь!HV30</f>
        <v>0</v>
      </c>
      <c r="HW35" s="18">
        <f>март!HW30+февраль!HW29+январь!HW30</f>
        <v>0</v>
      </c>
      <c r="HX35" s="18">
        <f>март!HX30+февраль!HX29+январь!HX30</f>
        <v>0</v>
      </c>
      <c r="HY35" s="18">
        <f>март!HY30+февраль!HY29+январь!HY30</f>
        <v>0</v>
      </c>
      <c r="HZ35" s="18">
        <f>март!HZ30+февраль!HZ29+январь!HZ30</f>
        <v>0</v>
      </c>
      <c r="IA35" s="18">
        <f>март!IA30+февраль!IA29+январь!IA30</f>
        <v>0</v>
      </c>
      <c r="IB35" s="18">
        <f>март!IB30+февраль!IB29+январь!IB30</f>
        <v>0</v>
      </c>
      <c r="IC35" s="18">
        <f>март!IC30+февраль!IC29+январь!IC30</f>
        <v>0</v>
      </c>
      <c r="ID35" s="18">
        <f>март!ID30+февраль!ID29+январь!ID30</f>
        <v>0.29899999999999999</v>
      </c>
      <c r="IE35" s="18">
        <f>март!IE30+февраль!IE29+январь!IE30</f>
        <v>0</v>
      </c>
      <c r="IF35" s="18">
        <f>март!IF30+февраль!IF29+январь!IF30</f>
        <v>0.29899999999999999</v>
      </c>
    </row>
    <row r="36" spans="1:240" ht="13.5" customHeight="1">
      <c r="A36" s="15" t="s">
        <v>48</v>
      </c>
      <c r="B36" s="45" t="s">
        <v>49</v>
      </c>
      <c r="C36" s="16" t="s">
        <v>20</v>
      </c>
      <c r="D36" s="23">
        <f t="shared" si="4"/>
        <v>16.833000000000002</v>
      </c>
      <c r="E36" s="17">
        <v>3.8409999999999997</v>
      </c>
      <c r="F36" s="17">
        <v>12.992000000000001</v>
      </c>
      <c r="G36" s="18">
        <f>март!G31+февраль!G30+январь!G31</f>
        <v>0</v>
      </c>
      <c r="H36" s="18">
        <f>март!H31+февраль!H30+январь!H31</f>
        <v>0</v>
      </c>
      <c r="I36" s="18">
        <f>март!I31+февраль!I30+январь!I31</f>
        <v>0</v>
      </c>
      <c r="J36" s="18">
        <f>март!J31+февраль!J30+январь!J31</f>
        <v>0</v>
      </c>
      <c r="K36" s="18">
        <f>март!K31+февраль!K30+январь!K31</f>
        <v>0</v>
      </c>
      <c r="L36" s="18">
        <f>март!L31+февраль!L30+январь!L31</f>
        <v>0</v>
      </c>
      <c r="M36" s="18">
        <f>март!M31+февраль!M30+январь!M31</f>
        <v>0</v>
      </c>
      <c r="N36" s="18">
        <f>март!N31+февраль!N30+январь!N31</f>
        <v>0.40699999999999997</v>
      </c>
      <c r="O36" s="18">
        <f>март!O31+февраль!O30+январь!O31</f>
        <v>0</v>
      </c>
      <c r="P36" s="18">
        <f>март!P31+февраль!P30+январь!P31</f>
        <v>0</v>
      </c>
      <c r="Q36" s="18">
        <f>март!Q31+февраль!Q30+январь!Q31</f>
        <v>0</v>
      </c>
      <c r="R36" s="18">
        <f>март!R31+февраль!R30+январь!R31</f>
        <v>0</v>
      </c>
      <c r="S36" s="18">
        <f>март!S31+февраль!S30+январь!S31</f>
        <v>0.61899999999999999</v>
      </c>
      <c r="T36" s="18">
        <f>март!T31+февраль!T30+январь!T31</f>
        <v>0</v>
      </c>
      <c r="U36" s="18">
        <f>март!U31+февраль!U30+январь!U31</f>
        <v>0.35099999999999998</v>
      </c>
      <c r="V36" s="18">
        <f>март!V31+февраль!V30+январь!V31</f>
        <v>0</v>
      </c>
      <c r="W36" s="18">
        <f>март!W31+февраль!W30+январь!W31</f>
        <v>0</v>
      </c>
      <c r="X36" s="18">
        <f>март!X31+февраль!X30+январь!X31</f>
        <v>0.316</v>
      </c>
      <c r="Y36" s="18">
        <f>март!Y31+февраль!Y30+январь!Y31</f>
        <v>0</v>
      </c>
      <c r="Z36" s="18">
        <f>март!Z31+февраль!Z30+январь!Z31</f>
        <v>0</v>
      </c>
      <c r="AA36" s="18">
        <f>март!AA31+февраль!AA30+январь!AA31</f>
        <v>0</v>
      </c>
      <c r="AB36" s="18">
        <f>март!AB31+февраль!AB30+январь!AB31</f>
        <v>0</v>
      </c>
      <c r="AC36" s="18">
        <f>март!AC31+февраль!AC30+январь!AC31</f>
        <v>0</v>
      </c>
      <c r="AD36" s="18">
        <f>март!AD31+февраль!AD30+январь!AD31</f>
        <v>0.316</v>
      </c>
      <c r="AE36" s="18">
        <f>март!AE31+февраль!AE30+январь!AE31</f>
        <v>0</v>
      </c>
      <c r="AF36" s="18">
        <f>март!AF31+февраль!AF30+январь!AF31</f>
        <v>0</v>
      </c>
      <c r="AG36" s="18">
        <f>март!AG31+февраль!AG30+январь!AG31</f>
        <v>0</v>
      </c>
      <c r="AH36" s="18">
        <f>март!AH31+февраль!AH30+январь!AH31</f>
        <v>0</v>
      </c>
      <c r="AI36" s="18">
        <f>март!AI31+февраль!AI30+январь!AI31</f>
        <v>0</v>
      </c>
      <c r="AJ36" s="18">
        <f>март!AJ31+февраль!AJ30+январь!AJ31</f>
        <v>0</v>
      </c>
      <c r="AK36" s="18">
        <f>март!AK31+февраль!AK30+январь!AK31</f>
        <v>0.58099999999999996</v>
      </c>
      <c r="AL36" s="18">
        <f>март!AL31+февраль!AL30+январь!AL31</f>
        <v>1.7</v>
      </c>
      <c r="AM36" s="18">
        <f>март!AM31+февраль!AM30+январь!AM31</f>
        <v>0</v>
      </c>
      <c r="AN36" s="18">
        <f>март!AN31+февраль!AN30+январь!AN31</f>
        <v>0</v>
      </c>
      <c r="AO36" s="18">
        <f>март!AO31+февраль!AO30+январь!AO31</f>
        <v>0</v>
      </c>
      <c r="AP36" s="18">
        <f>март!AP31+февраль!AP30+январь!AP31</f>
        <v>0</v>
      </c>
      <c r="AQ36" s="18">
        <f>март!AQ31+февраль!AQ30+январь!AQ31</f>
        <v>0</v>
      </c>
      <c r="AR36" s="18">
        <f>март!AR31+февраль!AR30+январь!AR31</f>
        <v>0</v>
      </c>
      <c r="AS36" s="18">
        <f>март!AS31+февраль!AS30+январь!AS31</f>
        <v>0</v>
      </c>
      <c r="AT36" s="18">
        <f>март!AT31+февраль!AT30+январь!AT31</f>
        <v>0</v>
      </c>
      <c r="AU36" s="18">
        <f>март!AU31+февраль!AU30+январь!AU31</f>
        <v>0</v>
      </c>
      <c r="AV36" s="18">
        <f>март!AV31+февраль!AV30+январь!AV31</f>
        <v>0</v>
      </c>
      <c r="AW36" s="18">
        <f>март!AW31+февраль!AW30+январь!AW31</f>
        <v>0</v>
      </c>
      <c r="AX36" s="18">
        <f>март!AX31+февраль!AX30+январь!AX31</f>
        <v>0</v>
      </c>
      <c r="AY36" s="18">
        <f>март!AY31+февраль!AY30+январь!AY31</f>
        <v>0</v>
      </c>
      <c r="AZ36" s="18">
        <f>март!AZ31+февраль!AZ30+январь!AZ31</f>
        <v>0</v>
      </c>
      <c r="BA36" s="18">
        <f>март!BA31+февраль!BA30+январь!BA31</f>
        <v>0.66800000000000004</v>
      </c>
      <c r="BB36" s="18">
        <f>март!BB31+февраль!BB30+январь!BB31</f>
        <v>0</v>
      </c>
      <c r="BC36" s="18">
        <f>март!BC31+февраль!BC30+январь!BC31</f>
        <v>0</v>
      </c>
      <c r="BD36" s="18">
        <f>март!BD31+февраль!BD30+январь!BD31</f>
        <v>0</v>
      </c>
      <c r="BE36" s="18">
        <f>март!BE31+февраль!BE30+январь!BE31</f>
        <v>0</v>
      </c>
      <c r="BF36" s="18">
        <f>март!BF31+февраль!BF30+январь!BF31</f>
        <v>0</v>
      </c>
      <c r="BG36" s="18">
        <f>март!BG31+февраль!BG30+январь!BG31</f>
        <v>0.90800000000000003</v>
      </c>
      <c r="BH36" s="18">
        <f>март!BH31+февраль!BH30+январь!BH31</f>
        <v>0.39</v>
      </c>
      <c r="BI36" s="18">
        <f>март!BI31+февраль!BI30+январь!BI31</f>
        <v>0</v>
      </c>
      <c r="BJ36" s="18">
        <f>март!BJ31+февраль!BJ30+январь!BJ31</f>
        <v>0</v>
      </c>
      <c r="BK36" s="18">
        <f>март!BK31+февраль!BK30+январь!BK31</f>
        <v>0</v>
      </c>
      <c r="BL36" s="18">
        <f>март!BL31+февраль!BL30+январь!BL31</f>
        <v>0</v>
      </c>
      <c r="BM36" s="18">
        <f>март!BM31+февраль!BM30+январь!BM31</f>
        <v>0</v>
      </c>
      <c r="BN36" s="18">
        <f>март!BN31+февраль!BN30+январь!BN31</f>
        <v>0</v>
      </c>
      <c r="BO36" s="18">
        <f>март!BO31+февраль!BO30+январь!BO31</f>
        <v>0</v>
      </c>
      <c r="BP36" s="18">
        <f>март!BP31+февраль!BP30+январь!BP31</f>
        <v>0</v>
      </c>
      <c r="BQ36" s="18">
        <f>март!BQ31+февраль!BQ30+январь!BQ31</f>
        <v>0.49299999999999999</v>
      </c>
      <c r="BR36" s="18">
        <f>март!BR31+февраль!BR30+январь!BR31</f>
        <v>0</v>
      </c>
      <c r="BS36" s="18">
        <f>март!BS31+февраль!BS30+январь!BS31</f>
        <v>0</v>
      </c>
      <c r="BT36" s="18">
        <f>март!BT31+февраль!BT30+январь!BT31</f>
        <v>0</v>
      </c>
      <c r="BU36" s="18">
        <f>март!BU31+февраль!BU30+январь!BU31</f>
        <v>0</v>
      </c>
      <c r="BV36" s="18">
        <f>март!BV31+февраль!BV30+январь!BV31</f>
        <v>0</v>
      </c>
      <c r="BW36" s="18">
        <f>март!BW31+февраль!BW30+январь!BW31</f>
        <v>0</v>
      </c>
      <c r="BX36" s="18">
        <f>март!BX31+февраль!BX30+январь!BX31</f>
        <v>0</v>
      </c>
      <c r="BY36" s="18">
        <f>март!BY31+февраль!BY30+январь!BY31</f>
        <v>0.40500000000000003</v>
      </c>
      <c r="BZ36" s="18">
        <f>март!BZ31+февраль!BZ30+январь!BZ31</f>
        <v>0</v>
      </c>
      <c r="CA36" s="18">
        <f>март!CA31+февраль!CA30+январь!CA31</f>
        <v>0</v>
      </c>
      <c r="CB36" s="18">
        <f>март!CB31+февраль!CB30+январь!CB31</f>
        <v>0</v>
      </c>
      <c r="CC36" s="18">
        <f>март!CC31+февраль!CC30+январь!CC31</f>
        <v>0</v>
      </c>
      <c r="CD36" s="18">
        <f>март!CD31+февраль!CD30+январь!CD31</f>
        <v>0</v>
      </c>
      <c r="CE36" s="18">
        <f>март!CE31+февраль!CE30+январь!CE31</f>
        <v>0</v>
      </c>
      <c r="CF36" s="18">
        <f>март!CF31+февраль!CF30+январь!CF31</f>
        <v>0</v>
      </c>
      <c r="CG36" s="18">
        <f>март!CG31+февраль!CG30+январь!CG31</f>
        <v>0</v>
      </c>
      <c r="CH36" s="18">
        <f>март!CH31+февраль!CH30+январь!CH31</f>
        <v>0</v>
      </c>
      <c r="CI36" s="18">
        <f>март!CI31+февраль!CI30+январь!CI31</f>
        <v>0</v>
      </c>
      <c r="CJ36" s="18">
        <f>март!CJ31+февраль!CJ30+январь!CJ31</f>
        <v>0</v>
      </c>
      <c r="CK36" s="18">
        <f>март!CK31+февраль!CK30+январь!CK31</f>
        <v>0</v>
      </c>
      <c r="CL36" s="18">
        <f>март!CL31+февраль!CL30+январь!CL31</f>
        <v>0</v>
      </c>
      <c r="CM36" s="18">
        <f>март!CM31+февраль!CM30+январь!CM31</f>
        <v>0</v>
      </c>
      <c r="CN36" s="18">
        <f>март!CN31+февраль!CN30+январь!CN31</f>
        <v>0</v>
      </c>
      <c r="CO36" s="18">
        <f>март!CO31+февраль!CO30+январь!CO31</f>
        <v>0</v>
      </c>
      <c r="CP36" s="18">
        <f>март!CP31+февраль!CP30+январь!CP31</f>
        <v>0</v>
      </c>
      <c r="CQ36" s="18">
        <f>март!CQ31+февраль!CQ30+январь!CQ31</f>
        <v>0</v>
      </c>
      <c r="CR36" s="18">
        <f>март!CR31+февраль!CR30+январь!CR31</f>
        <v>0</v>
      </c>
      <c r="CS36" s="18">
        <f>март!CS31+февраль!CS30+январь!CS31</f>
        <v>0</v>
      </c>
      <c r="CT36" s="18">
        <f>март!CT31+февраль!CT30+январь!CT31</f>
        <v>0</v>
      </c>
      <c r="CU36" s="18">
        <f>март!CU31+февраль!CU30+январь!CU31</f>
        <v>0</v>
      </c>
      <c r="CV36" s="18">
        <f>март!CV31+февраль!CV30+январь!CV31</f>
        <v>0</v>
      </c>
      <c r="CW36" s="18">
        <f>март!CW31+февраль!CW30+январь!CW31</f>
        <v>0</v>
      </c>
      <c r="CX36" s="18">
        <f>март!CX31+февраль!CX30+январь!CX31</f>
        <v>0</v>
      </c>
      <c r="CY36" s="18">
        <f>март!CY31+февраль!CY30+январь!CY31</f>
        <v>0</v>
      </c>
      <c r="CZ36" s="18">
        <f>март!CZ31+февраль!CZ30+январь!CZ31</f>
        <v>0</v>
      </c>
      <c r="DA36" s="18">
        <f>март!DA31+февраль!DA30+январь!DA31</f>
        <v>0</v>
      </c>
      <c r="DB36" s="18">
        <f>март!DB31+февраль!DB30+январь!DB31</f>
        <v>0</v>
      </c>
      <c r="DC36" s="18">
        <f>март!DC31+февраль!DC30+январь!DC31</f>
        <v>0</v>
      </c>
      <c r="DD36" s="18">
        <f>март!DD31+февраль!DD30+январь!DD31</f>
        <v>0</v>
      </c>
      <c r="DE36" s="18">
        <f>март!DE31+февраль!DE30+январь!DE31</f>
        <v>0</v>
      </c>
      <c r="DF36" s="18">
        <f>март!DF31+февраль!DF30+январь!DF31</f>
        <v>0</v>
      </c>
      <c r="DG36" s="18">
        <f>март!DG31+февраль!DG30+январь!DG31</f>
        <v>0</v>
      </c>
      <c r="DH36" s="18">
        <f>март!DH31+февраль!DH30+январь!DH31</f>
        <v>0</v>
      </c>
      <c r="DI36" s="18">
        <f>март!DI31+февраль!DI30+январь!DI31</f>
        <v>0.86499999999999999</v>
      </c>
      <c r="DJ36" s="18">
        <f>март!DJ31+февраль!DJ30+январь!DJ31</f>
        <v>0</v>
      </c>
      <c r="DK36" s="18">
        <f>март!DK31+февраль!DK30+январь!DK31</f>
        <v>0</v>
      </c>
      <c r="DL36" s="18">
        <f>март!DL31+февраль!DL30+январь!DL31</f>
        <v>0</v>
      </c>
      <c r="DM36" s="18">
        <f>март!DM31+февраль!DM30+январь!DM31</f>
        <v>0</v>
      </c>
      <c r="DN36" s="18">
        <f>март!DN31+февраль!DN30+январь!DN31</f>
        <v>0</v>
      </c>
      <c r="DO36" s="18">
        <f>март!DO31+февраль!DO30+январь!DO31</f>
        <v>0</v>
      </c>
      <c r="DP36" s="18">
        <f>март!DP31+февраль!DP30+январь!DP31</f>
        <v>0</v>
      </c>
      <c r="DQ36" s="18">
        <f>март!DQ31+февраль!DQ30+январь!DQ31</f>
        <v>0</v>
      </c>
      <c r="DR36" s="18">
        <f>март!DR31+февраль!DR30+январь!DR31</f>
        <v>0</v>
      </c>
      <c r="DS36" s="18">
        <f>март!DS31+февраль!DS30+январь!DS31</f>
        <v>0</v>
      </c>
      <c r="DT36" s="18">
        <f>март!DT31+февраль!DT30+январь!DT31</f>
        <v>0</v>
      </c>
      <c r="DU36" s="18">
        <f>март!DU31+февраль!DU30+январь!DU31</f>
        <v>0</v>
      </c>
      <c r="DV36" s="18">
        <f>март!DV31+февраль!DV30+январь!DV31</f>
        <v>0</v>
      </c>
      <c r="DW36" s="18">
        <f>март!DW31+февраль!DW30+январь!DW31</f>
        <v>0</v>
      </c>
      <c r="DX36" s="18">
        <f>март!DX31+февраль!DX30+январь!DX31</f>
        <v>0</v>
      </c>
      <c r="DY36" s="18">
        <f>март!DY31+февраль!DY30+январь!DY31</f>
        <v>0</v>
      </c>
      <c r="DZ36" s="18">
        <f>март!DZ31+февраль!DZ30+январь!DZ31</f>
        <v>0</v>
      </c>
      <c r="EA36" s="18">
        <f>март!EA31+февраль!EA30+январь!EA31</f>
        <v>0</v>
      </c>
      <c r="EB36" s="18">
        <f>март!EB31+февраль!EB30+январь!EB31</f>
        <v>0</v>
      </c>
      <c r="EC36" s="18">
        <f>март!EC31+февраль!EC30+январь!EC31</f>
        <v>0</v>
      </c>
      <c r="ED36" s="18">
        <f>март!ED31+февраль!ED30+январь!ED31</f>
        <v>0</v>
      </c>
      <c r="EE36" s="18">
        <f>март!EE31+февраль!EE30+январь!EE31</f>
        <v>0</v>
      </c>
      <c r="EF36" s="18">
        <f>март!EF31+февраль!EF30+январь!EF31</f>
        <v>0</v>
      </c>
      <c r="EG36" s="18">
        <f>март!EG31+февраль!EG30+январь!EG31</f>
        <v>0</v>
      </c>
      <c r="EH36" s="18">
        <f>март!EH31+февраль!EH30+январь!EH31</f>
        <v>0</v>
      </c>
      <c r="EI36" s="18">
        <f>март!EI31+февраль!EI30+январь!EI31</f>
        <v>0</v>
      </c>
      <c r="EJ36" s="18">
        <f>март!EJ31+февраль!EJ30+январь!EJ31</f>
        <v>0</v>
      </c>
      <c r="EK36" s="18">
        <f>март!EK31+февраль!EK30+январь!EK31</f>
        <v>0</v>
      </c>
      <c r="EL36" s="18">
        <f>март!EL31+февраль!EL30+январь!EL31</f>
        <v>0</v>
      </c>
      <c r="EM36" s="18">
        <f>март!EM31+февраль!EM30+январь!EM31</f>
        <v>1.2010000000000001</v>
      </c>
      <c r="EN36" s="18">
        <f>март!EN31+февраль!EN30+январь!EN31</f>
        <v>0</v>
      </c>
      <c r="EO36" s="18">
        <f>март!EO31+февраль!EO30+январь!EO31</f>
        <v>0</v>
      </c>
      <c r="EP36" s="18">
        <f>март!EP31+февраль!EP30+январь!EP31</f>
        <v>0</v>
      </c>
      <c r="EQ36" s="18">
        <f>март!EQ31+февраль!EQ30+январь!EQ31</f>
        <v>0</v>
      </c>
      <c r="ER36" s="18">
        <f>март!ER31+февраль!ER30+январь!ER31</f>
        <v>0</v>
      </c>
      <c r="ES36" s="18">
        <f>март!ES31+февраль!ES30+январь!ES31</f>
        <v>0</v>
      </c>
      <c r="ET36" s="18">
        <f>март!ET31+февраль!ET30+январь!ET31</f>
        <v>0</v>
      </c>
      <c r="EU36" s="18">
        <f>март!EU31+февраль!EU30+январь!EU31</f>
        <v>0</v>
      </c>
      <c r="EV36" s="18">
        <f>март!EV31+февраль!EV30+январь!EV31</f>
        <v>1.1339999999999999</v>
      </c>
      <c r="EW36" s="18">
        <f>март!EW31+февраль!EW30+январь!EW31</f>
        <v>0</v>
      </c>
      <c r="EX36" s="18">
        <f>март!EX31+февраль!EX30+январь!EX31</f>
        <v>0</v>
      </c>
      <c r="EY36" s="18">
        <f>март!EY31+февраль!EY30+январь!EY31</f>
        <v>0.85000000000000009</v>
      </c>
      <c r="EZ36" s="18">
        <f>март!EZ31+февраль!EZ30+январь!EZ31</f>
        <v>0</v>
      </c>
      <c r="FA36" s="18">
        <f>март!FA31+февраль!FA30+январь!FA31</f>
        <v>0</v>
      </c>
      <c r="FB36" s="18">
        <f>март!FB31+февраль!FB30+январь!FB31</f>
        <v>0</v>
      </c>
      <c r="FC36" s="18">
        <f>март!FC31+февраль!FC30+январь!FC31</f>
        <v>0</v>
      </c>
      <c r="FD36" s="18">
        <f>март!FD31+февраль!FD30+январь!FD31</f>
        <v>0</v>
      </c>
      <c r="FE36" s="18">
        <f>март!FE31+февраль!FE30+январь!FE31</f>
        <v>0</v>
      </c>
      <c r="FF36" s="18">
        <f>март!FF31+февраль!FF30+январь!FF31</f>
        <v>0</v>
      </c>
      <c r="FG36" s="18">
        <f>март!FG31+февраль!FG30+январь!FG31</f>
        <v>0</v>
      </c>
      <c r="FH36" s="18">
        <f>март!FH31+февраль!FH30+январь!FH31</f>
        <v>1.2529999999999999</v>
      </c>
      <c r="FI36" s="18">
        <f>март!FI31+февраль!FI30+январь!FI31</f>
        <v>0</v>
      </c>
      <c r="FJ36" s="18">
        <f>март!FJ31+февраль!FJ30+январь!FJ31</f>
        <v>0</v>
      </c>
      <c r="FK36" s="18">
        <f>март!FK31+февраль!FK30+январь!FK31</f>
        <v>0</v>
      </c>
      <c r="FL36" s="18">
        <f>март!FL31+февраль!FL30+январь!FL31</f>
        <v>0</v>
      </c>
      <c r="FM36" s="18">
        <f>март!FM31+февраль!FM30+январь!FM31</f>
        <v>0</v>
      </c>
      <c r="FN36" s="18">
        <f>март!FN31+февраль!FN30+январь!FN31</f>
        <v>0</v>
      </c>
      <c r="FO36" s="18">
        <f>март!FO31+февраль!FO30+январь!FO31</f>
        <v>0</v>
      </c>
      <c r="FP36" s="18">
        <f>март!FP31+февраль!FP30+январь!FP31</f>
        <v>0</v>
      </c>
      <c r="FQ36" s="18">
        <f>март!FQ31+февраль!FQ30+январь!FQ31</f>
        <v>0</v>
      </c>
      <c r="FR36" s="18">
        <f>март!FR31+февраль!FR30+январь!FR31</f>
        <v>0</v>
      </c>
      <c r="FS36" s="18">
        <f>март!FS31+февраль!FS30+январь!FS31</f>
        <v>0</v>
      </c>
      <c r="FT36" s="18">
        <f>март!FT31+февраль!FT30+январь!FT31</f>
        <v>0</v>
      </c>
      <c r="FU36" s="18">
        <f>март!FU31+февраль!FU30+январь!FU31</f>
        <v>0</v>
      </c>
      <c r="FV36" s="18">
        <f>март!FV31+февраль!FV30+январь!FV31</f>
        <v>0</v>
      </c>
      <c r="FW36" s="18">
        <f>март!FW31+февраль!FW30+январь!FW31</f>
        <v>0</v>
      </c>
      <c r="FX36" s="18">
        <f>март!FX31+февраль!FX30+январь!FX31</f>
        <v>0</v>
      </c>
      <c r="FY36" s="18">
        <f>март!FY31+февраль!FY30+январь!FY31</f>
        <v>0</v>
      </c>
      <c r="FZ36" s="18">
        <f>март!FZ31+февраль!FZ30+январь!FZ31</f>
        <v>0</v>
      </c>
      <c r="GA36" s="18">
        <f>март!GA31+февраль!GA30+январь!GA31</f>
        <v>0</v>
      </c>
      <c r="GB36" s="18">
        <f>март!GB31+февраль!GB30+январь!GB31</f>
        <v>0</v>
      </c>
      <c r="GC36" s="18">
        <f>март!GC31+февраль!GC30+январь!GC31</f>
        <v>0</v>
      </c>
      <c r="GD36" s="18">
        <f>март!GD31+февраль!GD30+январь!GD31</f>
        <v>0</v>
      </c>
      <c r="GE36" s="18">
        <f>март!GE31+февраль!GE30+январь!GE31</f>
        <v>0</v>
      </c>
      <c r="GF36" s="18">
        <f>март!GF31+февраль!GF30+январь!GF31</f>
        <v>0</v>
      </c>
      <c r="GG36" s="18">
        <f>март!GG31+февраль!GG30+январь!GG31</f>
        <v>0</v>
      </c>
      <c r="GH36" s="18">
        <f>март!GH31+февраль!GH30+январь!GH31</f>
        <v>0</v>
      </c>
      <c r="GI36" s="18">
        <f>март!GI31+февраль!GI30+январь!GI31</f>
        <v>0</v>
      </c>
      <c r="GJ36" s="18">
        <f>март!GJ31+февраль!GJ30+январь!GJ31</f>
        <v>0</v>
      </c>
      <c r="GK36" s="18">
        <f>март!GK31+февраль!GK30+январь!GK31</f>
        <v>0</v>
      </c>
      <c r="GL36" s="18">
        <f>март!GL31+февраль!GL30+январь!GL31</f>
        <v>0</v>
      </c>
      <c r="GM36" s="18">
        <f>март!GM31+февраль!GM30+январь!GM31</f>
        <v>0</v>
      </c>
      <c r="GN36" s="18">
        <f>март!GN31+февраль!GN30+январь!GN31</f>
        <v>0</v>
      </c>
      <c r="GO36" s="18">
        <f>март!GO31+февраль!GO30+январь!GO31</f>
        <v>0</v>
      </c>
      <c r="GP36" s="18">
        <f>март!GP31+февраль!GP30+январь!GP31</f>
        <v>0</v>
      </c>
      <c r="GQ36" s="18">
        <f>март!GQ31+февраль!GQ30+январь!GQ31</f>
        <v>0</v>
      </c>
      <c r="GR36" s="18">
        <f>март!GR31+февраль!GR30+январь!GR31</f>
        <v>0</v>
      </c>
      <c r="GS36" s="18">
        <f>март!GS31+февраль!GS30+январь!GS31</f>
        <v>0</v>
      </c>
      <c r="GT36" s="18">
        <f>март!GT31+февраль!GT30+январь!GT31</f>
        <v>0</v>
      </c>
      <c r="GU36" s="18">
        <f>март!GU31+февраль!GU30+январь!GU31</f>
        <v>0</v>
      </c>
      <c r="GV36" s="18">
        <f>март!GV31+февраль!GV30+январь!GV31</f>
        <v>0.74299999999999999</v>
      </c>
      <c r="GW36" s="18">
        <f>март!GW31+февраль!GW30+январь!GW31</f>
        <v>0</v>
      </c>
      <c r="GX36" s="18">
        <f>март!GX31+февраль!GX30+январь!GX31</f>
        <v>0</v>
      </c>
      <c r="GY36" s="18">
        <f>март!GY31+февраль!GY30+январь!GY31</f>
        <v>0</v>
      </c>
      <c r="GZ36" s="18">
        <f>март!GZ31+февраль!GZ30+январь!GZ31</f>
        <v>0</v>
      </c>
      <c r="HA36" s="18">
        <f>март!HA31+февраль!HA30+январь!HA31</f>
        <v>0</v>
      </c>
      <c r="HB36" s="18">
        <f>март!HB31+февраль!HB30+январь!HB31</f>
        <v>0.22600000000000001</v>
      </c>
      <c r="HC36" s="18">
        <f>март!HC31+февраль!HC30+январь!HC31</f>
        <v>0.70199999999999996</v>
      </c>
      <c r="HD36" s="18">
        <f>март!HD31+февраль!HD30+январь!HD31</f>
        <v>0</v>
      </c>
      <c r="HE36" s="18">
        <f>март!HE31+февраль!HE30+январь!HE31</f>
        <v>0</v>
      </c>
      <c r="HF36" s="18">
        <f>март!HF31+февраль!HF30+январь!HF31</f>
        <v>0</v>
      </c>
      <c r="HG36" s="18">
        <f>март!HG31+февраль!HG30+январь!HG31</f>
        <v>0</v>
      </c>
      <c r="HH36" s="18">
        <f>март!HH31+февраль!HH30+январь!HH31</f>
        <v>0</v>
      </c>
      <c r="HI36" s="18">
        <f>март!HI31+февраль!HI30+январь!HI31</f>
        <v>0</v>
      </c>
      <c r="HJ36" s="18">
        <f>март!HJ31+февраль!HJ30+январь!HJ31</f>
        <v>0</v>
      </c>
      <c r="HK36" s="18">
        <f>март!HK31+февраль!HK30+январь!HK31</f>
        <v>0</v>
      </c>
      <c r="HL36" s="18">
        <f>март!HL31+февраль!HL30+январь!HL31</f>
        <v>0</v>
      </c>
      <c r="HM36" s="18">
        <f>март!HM31+февраль!HM30+январь!HM31</f>
        <v>0.97799999999999998</v>
      </c>
      <c r="HN36" s="18">
        <f>март!HN31+февраль!HN30+январь!HN31</f>
        <v>0</v>
      </c>
      <c r="HO36" s="18">
        <f>март!HO31+февраль!HO30+январь!HO31</f>
        <v>0</v>
      </c>
      <c r="HP36" s="18">
        <f>март!HP31+февраль!HP30+январь!HP31</f>
        <v>0</v>
      </c>
      <c r="HQ36" s="18">
        <f>март!HQ31+февраль!HQ30+январь!HQ31</f>
        <v>0</v>
      </c>
      <c r="HR36" s="18">
        <f>март!HR31+февраль!HR30+январь!HR31</f>
        <v>0</v>
      </c>
      <c r="HS36" s="18">
        <f>март!HS31+февраль!HS30+январь!HS31</f>
        <v>0</v>
      </c>
      <c r="HT36" s="18">
        <f>март!HT31+февраль!HT30+январь!HT31</f>
        <v>0</v>
      </c>
      <c r="HU36" s="18">
        <f>март!HU31+февраль!HU30+январь!HU31</f>
        <v>0</v>
      </c>
      <c r="HV36" s="18">
        <f>март!HV31+февраль!HV30+январь!HV31</f>
        <v>0</v>
      </c>
      <c r="HW36" s="18">
        <f>март!HW31+февраль!HW30+январь!HW31</f>
        <v>0</v>
      </c>
      <c r="HX36" s="18">
        <f>март!HX31+февраль!HX30+январь!HX31</f>
        <v>0.32300000000000001</v>
      </c>
      <c r="HY36" s="18">
        <f>март!HY31+февраль!HY30+январь!HY31</f>
        <v>0</v>
      </c>
      <c r="HZ36" s="18">
        <f>март!HZ31+февраль!HZ30+январь!HZ31</f>
        <v>0</v>
      </c>
      <c r="IA36" s="18">
        <f>март!IA31+февраль!IA30+январь!IA31</f>
        <v>0</v>
      </c>
      <c r="IB36" s="18">
        <f>март!IB31+февраль!IB30+январь!IB31</f>
        <v>0</v>
      </c>
      <c r="IC36" s="18">
        <f>март!IC31+февраль!IC30+январь!IC31</f>
        <v>0</v>
      </c>
      <c r="ID36" s="18">
        <f>март!ID31+февраль!ID30+январь!ID31</f>
        <v>0</v>
      </c>
      <c r="IE36" s="18">
        <f>март!IE31+февраль!IE30+январь!IE31</f>
        <v>0</v>
      </c>
      <c r="IF36" s="18">
        <f>март!IF31+февраль!IF30+январь!IF31</f>
        <v>1.4040000000000001</v>
      </c>
    </row>
    <row r="37" spans="1:240" ht="13.5" customHeight="1">
      <c r="A37" s="15"/>
      <c r="B37" s="45"/>
      <c r="C37" s="16" t="s">
        <v>50</v>
      </c>
      <c r="D37" s="37">
        <f t="shared" si="4"/>
        <v>35</v>
      </c>
      <c r="E37" s="19">
        <v>10</v>
      </c>
      <c r="F37" s="19">
        <v>25</v>
      </c>
      <c r="G37" s="70">
        <f>март!G32+февраль!G31+январь!G32</f>
        <v>0</v>
      </c>
      <c r="H37" s="70">
        <f>март!H32+февраль!H31+январь!H32</f>
        <v>0</v>
      </c>
      <c r="I37" s="70">
        <f>март!I32+февраль!I31+январь!I32</f>
        <v>0</v>
      </c>
      <c r="J37" s="70">
        <f>март!J32+февраль!J31+январь!J32</f>
        <v>0</v>
      </c>
      <c r="K37" s="70">
        <f>март!K32+февраль!K31+январь!K32</f>
        <v>0</v>
      </c>
      <c r="L37" s="70">
        <f>март!L32+февраль!L31+январь!L32</f>
        <v>0</v>
      </c>
      <c r="M37" s="70">
        <f>март!M32+февраль!M31+январь!M32</f>
        <v>0</v>
      </c>
      <c r="N37" s="70">
        <f>март!N32+февраль!N31+январь!N32</f>
        <v>1</v>
      </c>
      <c r="O37" s="70">
        <f>март!O32+февраль!O31+январь!O32</f>
        <v>0</v>
      </c>
      <c r="P37" s="70">
        <f>март!P32+февраль!P31+январь!P32</f>
        <v>0</v>
      </c>
      <c r="Q37" s="70">
        <f>март!Q32+февраль!Q31+январь!Q32</f>
        <v>0</v>
      </c>
      <c r="R37" s="70">
        <f>март!R32+февраль!R31+январь!R32</f>
        <v>0</v>
      </c>
      <c r="S37" s="70">
        <f>март!S32+февраль!S31+январь!S32</f>
        <v>1</v>
      </c>
      <c r="T37" s="70">
        <f>март!T32+февраль!T31+январь!T32</f>
        <v>0</v>
      </c>
      <c r="U37" s="70">
        <f>март!U32+февраль!U31+январь!U32</f>
        <v>1</v>
      </c>
      <c r="V37" s="70">
        <f>март!V32+февраль!V31+январь!V32</f>
        <v>0</v>
      </c>
      <c r="W37" s="70">
        <f>март!W32+февраль!W31+январь!W32</f>
        <v>0</v>
      </c>
      <c r="X37" s="70">
        <f>март!X32+февраль!X31+январь!X32</f>
        <v>1</v>
      </c>
      <c r="Y37" s="70">
        <f>март!Y32+февраль!Y31+январь!Y32</f>
        <v>0</v>
      </c>
      <c r="Z37" s="70">
        <f>март!Z32+февраль!Z31+январь!Z32</f>
        <v>0</v>
      </c>
      <c r="AA37" s="70">
        <f>март!AA32+февраль!AA31+январь!AA32</f>
        <v>0</v>
      </c>
      <c r="AB37" s="70">
        <f>март!AB32+февраль!AB31+январь!AB32</f>
        <v>0</v>
      </c>
      <c r="AC37" s="70">
        <f>март!AC32+февраль!AC31+январь!AC32</f>
        <v>0</v>
      </c>
      <c r="AD37" s="70">
        <f>март!AD32+февраль!AD31+январь!AD32</f>
        <v>1</v>
      </c>
      <c r="AE37" s="70">
        <f>март!AE32+февраль!AE31+январь!AE32</f>
        <v>0</v>
      </c>
      <c r="AF37" s="70">
        <f>март!AF32+февраль!AF31+январь!AF32</f>
        <v>0</v>
      </c>
      <c r="AG37" s="70">
        <f>март!AG32+февраль!AG31+январь!AG32</f>
        <v>0</v>
      </c>
      <c r="AH37" s="70">
        <f>март!AH32+февраль!AH31+январь!AH32</f>
        <v>0</v>
      </c>
      <c r="AI37" s="70">
        <f>март!AI32+февраль!AI31+январь!AI32</f>
        <v>0</v>
      </c>
      <c r="AJ37" s="70">
        <f>март!AJ32+февраль!AJ31+январь!AJ32</f>
        <v>0</v>
      </c>
      <c r="AK37" s="70">
        <f>март!AK32+февраль!AK31+январь!AK32</f>
        <v>1</v>
      </c>
      <c r="AL37" s="70">
        <f>март!AL32+февраль!AL31+январь!AL32</f>
        <v>3</v>
      </c>
      <c r="AM37" s="70">
        <f>март!AM32+февраль!AM31+январь!AM32</f>
        <v>0</v>
      </c>
      <c r="AN37" s="70">
        <f>март!AN32+февраль!AN31+январь!AN32</f>
        <v>0</v>
      </c>
      <c r="AO37" s="70">
        <f>март!AO32+февраль!AO31+январь!AO32</f>
        <v>0</v>
      </c>
      <c r="AP37" s="70">
        <f>март!AP32+февраль!AP31+январь!AP32</f>
        <v>0</v>
      </c>
      <c r="AQ37" s="70">
        <f>март!AQ32+февраль!AQ31+январь!AQ32</f>
        <v>0</v>
      </c>
      <c r="AR37" s="70">
        <f>март!AR32+февраль!AR31+январь!AR32</f>
        <v>0</v>
      </c>
      <c r="AS37" s="70">
        <f>март!AS32+февраль!AS31+январь!AS32</f>
        <v>0</v>
      </c>
      <c r="AT37" s="70">
        <f>март!AT32+февраль!AT31+январь!AT32</f>
        <v>0</v>
      </c>
      <c r="AU37" s="70">
        <f>март!AU32+февраль!AU31+январь!AU32</f>
        <v>0</v>
      </c>
      <c r="AV37" s="70">
        <f>март!AV32+февраль!AV31+январь!AV32</f>
        <v>0</v>
      </c>
      <c r="AW37" s="70">
        <f>март!AW32+февраль!AW31+январь!AW32</f>
        <v>0</v>
      </c>
      <c r="AX37" s="70">
        <f>март!AX32+февраль!AX31+январь!AX32</f>
        <v>0</v>
      </c>
      <c r="AY37" s="70">
        <f>март!AY32+февраль!AY31+январь!AY32</f>
        <v>0</v>
      </c>
      <c r="AZ37" s="70">
        <f>март!AZ32+февраль!AZ31+январь!AZ32</f>
        <v>0</v>
      </c>
      <c r="BA37" s="70">
        <f>март!BA32+февраль!BA31+январь!BA32</f>
        <v>1</v>
      </c>
      <c r="BB37" s="70">
        <f>март!BB32+февраль!BB31+январь!BB32</f>
        <v>0</v>
      </c>
      <c r="BC37" s="70">
        <f>март!BC32+февраль!BC31+январь!BC32</f>
        <v>0</v>
      </c>
      <c r="BD37" s="70">
        <f>март!BD32+февраль!BD31+январь!BD32</f>
        <v>0</v>
      </c>
      <c r="BE37" s="70">
        <f>март!BE32+февраль!BE31+январь!BE32</f>
        <v>0</v>
      </c>
      <c r="BF37" s="70">
        <f>март!BF32+февраль!BF31+январь!BF32</f>
        <v>0</v>
      </c>
      <c r="BG37" s="70">
        <f>март!BG32+февраль!BG31+январь!BG32</f>
        <v>2</v>
      </c>
      <c r="BH37" s="70">
        <f>март!BH32+февраль!BH31+январь!BH32</f>
        <v>1</v>
      </c>
      <c r="BI37" s="70">
        <f>март!BI32+февраль!BI31+январь!BI32</f>
        <v>0</v>
      </c>
      <c r="BJ37" s="70">
        <f>март!BJ32+февраль!BJ31+январь!BJ32</f>
        <v>0</v>
      </c>
      <c r="BK37" s="70">
        <f>март!BK32+февраль!BK31+январь!BK32</f>
        <v>0</v>
      </c>
      <c r="BL37" s="70">
        <f>март!BL32+февраль!BL31+январь!BL32</f>
        <v>0</v>
      </c>
      <c r="BM37" s="70">
        <f>март!BM32+февраль!BM31+январь!BM32</f>
        <v>0</v>
      </c>
      <c r="BN37" s="70">
        <f>март!BN32+февраль!BN31+январь!BN32</f>
        <v>0</v>
      </c>
      <c r="BO37" s="70">
        <f>март!BO32+февраль!BO31+январь!BO32</f>
        <v>0</v>
      </c>
      <c r="BP37" s="70">
        <f>март!BP32+февраль!BP31+январь!BP32</f>
        <v>0</v>
      </c>
      <c r="BQ37" s="70">
        <f>март!BQ32+февраль!BQ31+январь!BQ32</f>
        <v>1</v>
      </c>
      <c r="BR37" s="70">
        <f>март!BR32+февраль!BR31+январь!BR32</f>
        <v>0</v>
      </c>
      <c r="BS37" s="70">
        <f>март!BS32+февраль!BS31+январь!BS32</f>
        <v>0</v>
      </c>
      <c r="BT37" s="70">
        <f>март!BT32+февраль!BT31+январь!BT32</f>
        <v>0</v>
      </c>
      <c r="BU37" s="70">
        <f>март!BU32+февраль!BU31+январь!BU32</f>
        <v>0</v>
      </c>
      <c r="BV37" s="70">
        <f>март!BV32+февраль!BV31+январь!BV32</f>
        <v>0</v>
      </c>
      <c r="BW37" s="70">
        <f>март!BW32+февраль!BW31+январь!BW32</f>
        <v>0</v>
      </c>
      <c r="BX37" s="70">
        <f>март!BX32+февраль!BX31+январь!BX32</f>
        <v>0</v>
      </c>
      <c r="BY37" s="70">
        <f>март!BY32+февраль!BY31+январь!BY32</f>
        <v>1</v>
      </c>
      <c r="BZ37" s="70">
        <f>март!BZ32+февраль!BZ31+январь!BZ32</f>
        <v>0</v>
      </c>
      <c r="CA37" s="70">
        <f>март!CA32+февраль!CA31+январь!CA32</f>
        <v>0</v>
      </c>
      <c r="CB37" s="70">
        <f>март!CB32+февраль!CB31+январь!CB32</f>
        <v>0</v>
      </c>
      <c r="CC37" s="70">
        <f>март!CC32+февраль!CC31+январь!CC32</f>
        <v>0</v>
      </c>
      <c r="CD37" s="70">
        <f>март!CD32+февраль!CD31+январь!CD32</f>
        <v>0</v>
      </c>
      <c r="CE37" s="70">
        <f>март!CE32+февраль!CE31+январь!CE32</f>
        <v>0</v>
      </c>
      <c r="CF37" s="70">
        <f>март!CF32+февраль!CF31+январь!CF32</f>
        <v>0</v>
      </c>
      <c r="CG37" s="70">
        <f>март!CG32+февраль!CG31+январь!CG32</f>
        <v>0</v>
      </c>
      <c r="CH37" s="70">
        <f>март!CH32+февраль!CH31+январь!CH32</f>
        <v>0</v>
      </c>
      <c r="CI37" s="70">
        <f>март!CI32+февраль!CI31+январь!CI32</f>
        <v>0</v>
      </c>
      <c r="CJ37" s="70">
        <f>март!CJ32+февраль!CJ31+январь!CJ32</f>
        <v>0</v>
      </c>
      <c r="CK37" s="70">
        <f>март!CK32+февраль!CK31+январь!CK32</f>
        <v>0</v>
      </c>
      <c r="CL37" s="70">
        <f>март!CL32+февраль!CL31+январь!CL32</f>
        <v>0</v>
      </c>
      <c r="CM37" s="70">
        <f>март!CM32+февраль!CM31+январь!CM32</f>
        <v>0</v>
      </c>
      <c r="CN37" s="70">
        <f>март!CN32+февраль!CN31+январь!CN32</f>
        <v>0</v>
      </c>
      <c r="CO37" s="70">
        <f>март!CO32+февраль!CO31+январь!CO32</f>
        <v>0</v>
      </c>
      <c r="CP37" s="70">
        <f>март!CP32+февраль!CP31+январь!CP32</f>
        <v>0</v>
      </c>
      <c r="CQ37" s="70">
        <f>март!CQ32+февраль!CQ31+январь!CQ32</f>
        <v>0</v>
      </c>
      <c r="CR37" s="70">
        <f>март!CR32+февраль!CR31+январь!CR32</f>
        <v>0</v>
      </c>
      <c r="CS37" s="70">
        <f>март!CS32+февраль!CS31+январь!CS32</f>
        <v>0</v>
      </c>
      <c r="CT37" s="70">
        <f>март!CT32+февраль!CT31+январь!CT32</f>
        <v>0</v>
      </c>
      <c r="CU37" s="70">
        <f>март!CU32+февраль!CU31+январь!CU32</f>
        <v>0</v>
      </c>
      <c r="CV37" s="70">
        <f>март!CV32+февраль!CV31+январь!CV32</f>
        <v>0</v>
      </c>
      <c r="CW37" s="70">
        <f>март!CW32+февраль!CW31+январь!CW32</f>
        <v>0</v>
      </c>
      <c r="CX37" s="70">
        <f>март!CX32+февраль!CX31+январь!CX32</f>
        <v>0</v>
      </c>
      <c r="CY37" s="70">
        <f>март!CY32+февраль!CY31+январь!CY32</f>
        <v>0</v>
      </c>
      <c r="CZ37" s="70">
        <f>март!CZ32+февраль!CZ31+январь!CZ32</f>
        <v>0</v>
      </c>
      <c r="DA37" s="70">
        <f>март!DA32+февраль!DA31+январь!DA32</f>
        <v>0</v>
      </c>
      <c r="DB37" s="70">
        <f>март!DB32+февраль!DB31+январь!DB32</f>
        <v>0</v>
      </c>
      <c r="DC37" s="70">
        <f>март!DC32+февраль!DC31+январь!DC32</f>
        <v>0</v>
      </c>
      <c r="DD37" s="70">
        <f>март!DD32+февраль!DD31+январь!DD32</f>
        <v>0</v>
      </c>
      <c r="DE37" s="70">
        <f>март!DE32+февраль!DE31+январь!DE32</f>
        <v>0</v>
      </c>
      <c r="DF37" s="70">
        <f>март!DF32+февраль!DF31+январь!DF32</f>
        <v>0</v>
      </c>
      <c r="DG37" s="70">
        <f>март!DG32+февраль!DG31+январь!DG32</f>
        <v>0</v>
      </c>
      <c r="DH37" s="70">
        <f>март!DH32+февраль!DH31+январь!DH32</f>
        <v>0</v>
      </c>
      <c r="DI37" s="70">
        <f>март!DI32+февраль!DI31+январь!DI32</f>
        <v>2</v>
      </c>
      <c r="DJ37" s="70">
        <f>март!DJ32+февраль!DJ31+январь!DJ32</f>
        <v>0</v>
      </c>
      <c r="DK37" s="70">
        <f>март!DK32+февраль!DK31+январь!DK32</f>
        <v>0</v>
      </c>
      <c r="DL37" s="70">
        <f>март!DL32+февраль!DL31+январь!DL32</f>
        <v>0</v>
      </c>
      <c r="DM37" s="70">
        <f>март!DM32+февраль!DM31+январь!DM32</f>
        <v>0</v>
      </c>
      <c r="DN37" s="70">
        <f>март!DN32+февраль!DN31+январь!DN32</f>
        <v>0</v>
      </c>
      <c r="DO37" s="70">
        <f>март!DO32+февраль!DO31+январь!DO32</f>
        <v>0</v>
      </c>
      <c r="DP37" s="70">
        <f>март!DP32+февраль!DP31+январь!DP32</f>
        <v>0</v>
      </c>
      <c r="DQ37" s="70">
        <f>март!DQ32+февраль!DQ31+январь!DQ32</f>
        <v>0</v>
      </c>
      <c r="DR37" s="70">
        <f>март!DR32+февраль!DR31+январь!DR32</f>
        <v>0</v>
      </c>
      <c r="DS37" s="70">
        <f>март!DS32+февраль!DS31+январь!DS32</f>
        <v>0</v>
      </c>
      <c r="DT37" s="70">
        <f>март!DT32+февраль!DT31+январь!DT32</f>
        <v>0</v>
      </c>
      <c r="DU37" s="70">
        <f>март!DU32+февраль!DU31+январь!DU32</f>
        <v>0</v>
      </c>
      <c r="DV37" s="70">
        <f>март!DV32+февраль!DV31+январь!DV32</f>
        <v>0</v>
      </c>
      <c r="DW37" s="70">
        <f>март!DW32+февраль!DW31+январь!DW32</f>
        <v>0</v>
      </c>
      <c r="DX37" s="70">
        <f>март!DX32+февраль!DX31+январь!DX32</f>
        <v>0</v>
      </c>
      <c r="DY37" s="70">
        <f>март!DY32+февраль!DY31+январь!DY32</f>
        <v>0</v>
      </c>
      <c r="DZ37" s="70">
        <f>март!DZ32+февраль!DZ31+январь!DZ32</f>
        <v>0</v>
      </c>
      <c r="EA37" s="70">
        <f>март!EA32+февраль!EA31+январь!EA32</f>
        <v>0</v>
      </c>
      <c r="EB37" s="70">
        <f>март!EB32+февраль!EB31+январь!EB32</f>
        <v>0</v>
      </c>
      <c r="EC37" s="70">
        <f>март!EC32+февраль!EC31+январь!EC32</f>
        <v>0</v>
      </c>
      <c r="ED37" s="70">
        <f>март!ED32+февраль!ED31+январь!ED32</f>
        <v>0</v>
      </c>
      <c r="EE37" s="70">
        <f>март!EE32+февраль!EE31+январь!EE32</f>
        <v>0</v>
      </c>
      <c r="EF37" s="70">
        <f>март!EF32+февраль!EF31+январь!EF32</f>
        <v>0</v>
      </c>
      <c r="EG37" s="70">
        <f>март!EG32+февраль!EG31+январь!EG32</f>
        <v>0</v>
      </c>
      <c r="EH37" s="70">
        <f>март!EH32+февраль!EH31+январь!EH32</f>
        <v>0</v>
      </c>
      <c r="EI37" s="70">
        <f>март!EI32+февраль!EI31+январь!EI32</f>
        <v>0</v>
      </c>
      <c r="EJ37" s="70">
        <f>март!EJ32+февраль!EJ31+январь!EJ32</f>
        <v>0</v>
      </c>
      <c r="EK37" s="70">
        <f>март!EK32+февраль!EK31+январь!EK32</f>
        <v>0</v>
      </c>
      <c r="EL37" s="70">
        <f>март!EL32+февраль!EL31+январь!EL32</f>
        <v>0</v>
      </c>
      <c r="EM37" s="70">
        <f>март!EM32+февраль!EM31+январь!EM32</f>
        <v>2</v>
      </c>
      <c r="EN37" s="70">
        <f>март!EN32+февраль!EN31+январь!EN32</f>
        <v>0</v>
      </c>
      <c r="EO37" s="70">
        <f>март!EO32+февраль!EO31+январь!EO32</f>
        <v>0</v>
      </c>
      <c r="EP37" s="70">
        <f>март!EP32+февраль!EP31+январь!EP32</f>
        <v>0</v>
      </c>
      <c r="EQ37" s="70">
        <f>март!EQ32+февраль!EQ31+январь!EQ32</f>
        <v>0</v>
      </c>
      <c r="ER37" s="70">
        <f>март!ER32+февраль!ER31+январь!ER32</f>
        <v>0</v>
      </c>
      <c r="ES37" s="70">
        <f>март!ES32+февраль!ES31+январь!ES32</f>
        <v>0</v>
      </c>
      <c r="ET37" s="70">
        <f>март!ET32+февраль!ET31+январь!ET32</f>
        <v>0</v>
      </c>
      <c r="EU37" s="70">
        <f>март!EU32+февраль!EU31+январь!EU32</f>
        <v>0</v>
      </c>
      <c r="EV37" s="70">
        <f>март!EV32+февраль!EV31+январь!EV32</f>
        <v>3</v>
      </c>
      <c r="EW37" s="70">
        <f>март!EW32+февраль!EW31+январь!EW32</f>
        <v>0</v>
      </c>
      <c r="EX37" s="70">
        <f>март!EX32+февраль!EX31+январь!EX32</f>
        <v>0</v>
      </c>
      <c r="EY37" s="70">
        <f>март!EY32+февраль!EY31+январь!EY32</f>
        <v>2</v>
      </c>
      <c r="EZ37" s="70">
        <f>март!EZ32+февраль!EZ31+январь!EZ32</f>
        <v>0</v>
      </c>
      <c r="FA37" s="70">
        <f>март!FA32+февраль!FA31+январь!FA32</f>
        <v>0</v>
      </c>
      <c r="FB37" s="70">
        <f>март!FB32+февраль!FB31+январь!FB32</f>
        <v>0</v>
      </c>
      <c r="FC37" s="70">
        <f>март!FC32+февраль!FC31+январь!FC32</f>
        <v>0</v>
      </c>
      <c r="FD37" s="70">
        <f>март!FD32+февраль!FD31+январь!FD32</f>
        <v>0</v>
      </c>
      <c r="FE37" s="70">
        <f>март!FE32+февраль!FE31+январь!FE32</f>
        <v>0</v>
      </c>
      <c r="FF37" s="70">
        <f>март!FF32+февраль!FF31+январь!FF32</f>
        <v>0</v>
      </c>
      <c r="FG37" s="70">
        <f>март!FG32+февраль!FG31+январь!FG32</f>
        <v>0</v>
      </c>
      <c r="FH37" s="70">
        <f>март!FH32+февраль!FH31+январь!FH32</f>
        <v>1</v>
      </c>
      <c r="FI37" s="70">
        <f>март!FI32+февраль!FI31+январь!FI32</f>
        <v>0</v>
      </c>
      <c r="FJ37" s="70">
        <f>март!FJ32+февраль!FJ31+январь!FJ32</f>
        <v>0</v>
      </c>
      <c r="FK37" s="70">
        <f>март!FK32+февраль!FK31+январь!FK32</f>
        <v>0</v>
      </c>
      <c r="FL37" s="70">
        <f>март!FL32+февраль!FL31+январь!FL32</f>
        <v>0</v>
      </c>
      <c r="FM37" s="70">
        <f>март!FM32+февраль!FM31+январь!FM32</f>
        <v>0</v>
      </c>
      <c r="FN37" s="70">
        <f>март!FN32+февраль!FN31+январь!FN32</f>
        <v>0</v>
      </c>
      <c r="FO37" s="70">
        <f>март!FO32+февраль!FO31+январь!FO32</f>
        <v>0</v>
      </c>
      <c r="FP37" s="70">
        <f>март!FP32+февраль!FP31+январь!FP32</f>
        <v>0</v>
      </c>
      <c r="FQ37" s="70">
        <f>март!FQ32+февраль!FQ31+январь!FQ32</f>
        <v>0</v>
      </c>
      <c r="FR37" s="70">
        <f>март!FR32+февраль!FR31+январь!FR32</f>
        <v>0</v>
      </c>
      <c r="FS37" s="70">
        <f>март!FS32+февраль!FS31+январь!FS32</f>
        <v>0</v>
      </c>
      <c r="FT37" s="70">
        <f>март!FT32+февраль!FT31+январь!FT32</f>
        <v>0</v>
      </c>
      <c r="FU37" s="70">
        <f>март!FU32+февраль!FU31+январь!FU32</f>
        <v>0</v>
      </c>
      <c r="FV37" s="70">
        <f>март!FV32+февраль!FV31+январь!FV32</f>
        <v>0</v>
      </c>
      <c r="FW37" s="70">
        <f>март!FW32+февраль!FW31+январь!FW32</f>
        <v>0</v>
      </c>
      <c r="FX37" s="70">
        <f>март!FX32+февраль!FX31+январь!FX32</f>
        <v>0</v>
      </c>
      <c r="FY37" s="70">
        <f>март!FY32+февраль!FY31+январь!FY32</f>
        <v>0</v>
      </c>
      <c r="FZ37" s="70">
        <f>март!FZ32+февраль!FZ31+январь!FZ32</f>
        <v>0</v>
      </c>
      <c r="GA37" s="70">
        <f>март!GA32+февраль!GA31+январь!GA32</f>
        <v>0</v>
      </c>
      <c r="GB37" s="70">
        <f>март!GB32+февраль!GB31+январь!GB32</f>
        <v>0</v>
      </c>
      <c r="GC37" s="70">
        <f>март!GC32+февраль!GC31+январь!GC32</f>
        <v>0</v>
      </c>
      <c r="GD37" s="70">
        <f>март!GD32+февраль!GD31+январь!GD32</f>
        <v>0</v>
      </c>
      <c r="GE37" s="70">
        <f>март!GE32+февраль!GE31+январь!GE32</f>
        <v>0</v>
      </c>
      <c r="GF37" s="70">
        <f>март!GF32+февраль!GF31+январь!GF32</f>
        <v>0</v>
      </c>
      <c r="GG37" s="70">
        <f>март!GG32+февраль!GG31+январь!GG32</f>
        <v>0</v>
      </c>
      <c r="GH37" s="70">
        <f>март!GH32+февраль!GH31+январь!GH32</f>
        <v>0</v>
      </c>
      <c r="GI37" s="70">
        <f>март!GI32+февраль!GI31+январь!GI32</f>
        <v>0</v>
      </c>
      <c r="GJ37" s="70">
        <f>март!GJ32+февраль!GJ31+январь!GJ32</f>
        <v>0</v>
      </c>
      <c r="GK37" s="70">
        <f>март!GK32+февраль!GK31+январь!GK32</f>
        <v>0</v>
      </c>
      <c r="GL37" s="70">
        <f>март!GL32+февраль!GL31+январь!GL32</f>
        <v>0</v>
      </c>
      <c r="GM37" s="70">
        <f>март!GM32+февраль!GM31+январь!GM32</f>
        <v>0</v>
      </c>
      <c r="GN37" s="70">
        <f>март!GN32+февраль!GN31+январь!GN32</f>
        <v>0</v>
      </c>
      <c r="GO37" s="70">
        <f>март!GO32+февраль!GO31+январь!GO32</f>
        <v>0</v>
      </c>
      <c r="GP37" s="70">
        <f>март!GP32+февраль!GP31+январь!GP32</f>
        <v>0</v>
      </c>
      <c r="GQ37" s="70">
        <f>март!GQ32+февраль!GQ31+январь!GQ32</f>
        <v>0</v>
      </c>
      <c r="GR37" s="70">
        <f>март!GR32+февраль!GR31+январь!GR32</f>
        <v>0</v>
      </c>
      <c r="GS37" s="70">
        <f>март!GS32+февраль!GS31+январь!GS32</f>
        <v>0</v>
      </c>
      <c r="GT37" s="70">
        <f>март!GT32+февраль!GT31+январь!GT32</f>
        <v>0</v>
      </c>
      <c r="GU37" s="70">
        <f>март!GU32+февраль!GU31+январь!GU32</f>
        <v>0</v>
      </c>
      <c r="GV37" s="70">
        <f>март!GV32+февраль!GV31+январь!GV32</f>
        <v>1</v>
      </c>
      <c r="GW37" s="70">
        <f>март!GW32+февраль!GW31+январь!GW32</f>
        <v>0</v>
      </c>
      <c r="GX37" s="70">
        <f>март!GX32+февраль!GX31+январь!GX32</f>
        <v>0</v>
      </c>
      <c r="GY37" s="70">
        <f>март!GY32+февраль!GY31+январь!GY32</f>
        <v>0</v>
      </c>
      <c r="GZ37" s="70">
        <f>март!GZ32+февраль!GZ31+январь!GZ32</f>
        <v>0</v>
      </c>
      <c r="HA37" s="70">
        <f>март!HA32+февраль!HA31+январь!HA32</f>
        <v>0</v>
      </c>
      <c r="HB37" s="70">
        <f>март!HB32+февраль!HB31+январь!HB32</f>
        <v>1</v>
      </c>
      <c r="HC37" s="70">
        <f>март!HC32+февраль!HC31+январь!HC32</f>
        <v>2</v>
      </c>
      <c r="HD37" s="70">
        <f>март!HD32+февраль!HD31+январь!HD32</f>
        <v>0</v>
      </c>
      <c r="HE37" s="70">
        <f>март!HE32+февраль!HE31+январь!HE32</f>
        <v>0</v>
      </c>
      <c r="HF37" s="70">
        <f>март!HF32+февраль!HF31+январь!HF32</f>
        <v>0</v>
      </c>
      <c r="HG37" s="70">
        <f>март!HG32+февраль!HG31+январь!HG32</f>
        <v>0</v>
      </c>
      <c r="HH37" s="70">
        <f>март!HH32+февраль!HH31+январь!HH32</f>
        <v>0</v>
      </c>
      <c r="HI37" s="70">
        <f>март!HI32+февраль!HI31+январь!HI32</f>
        <v>0</v>
      </c>
      <c r="HJ37" s="70">
        <f>март!HJ32+февраль!HJ31+январь!HJ32</f>
        <v>0</v>
      </c>
      <c r="HK37" s="70">
        <f>март!HK32+февраль!HK31+январь!HK32</f>
        <v>0</v>
      </c>
      <c r="HL37" s="70">
        <f>март!HL32+февраль!HL31+январь!HL32</f>
        <v>0</v>
      </c>
      <c r="HM37" s="70">
        <f>март!HM32+февраль!HM31+январь!HM32</f>
        <v>2</v>
      </c>
      <c r="HN37" s="70">
        <f>март!HN32+февраль!HN31+январь!HN32</f>
        <v>0</v>
      </c>
      <c r="HO37" s="70">
        <f>март!HO32+февраль!HO31+январь!HO32</f>
        <v>0</v>
      </c>
      <c r="HP37" s="70">
        <f>март!HP32+февраль!HP31+январь!HP32</f>
        <v>0</v>
      </c>
      <c r="HQ37" s="70">
        <f>март!HQ32+февраль!HQ31+январь!HQ32</f>
        <v>0</v>
      </c>
      <c r="HR37" s="70">
        <f>март!HR32+февраль!HR31+январь!HR32</f>
        <v>0</v>
      </c>
      <c r="HS37" s="70">
        <f>март!HS32+февраль!HS31+январь!HS32</f>
        <v>0</v>
      </c>
      <c r="HT37" s="70">
        <f>март!HT32+февраль!HT31+январь!HT32</f>
        <v>0</v>
      </c>
      <c r="HU37" s="70">
        <f>март!HU32+февраль!HU31+январь!HU32</f>
        <v>0</v>
      </c>
      <c r="HV37" s="70">
        <f>март!HV32+февраль!HV31+январь!HV32</f>
        <v>0</v>
      </c>
      <c r="HW37" s="70">
        <f>март!HW32+февраль!HW31+январь!HW32</f>
        <v>0</v>
      </c>
      <c r="HX37" s="70">
        <f>март!HX32+февраль!HX31+январь!HX32</f>
        <v>1</v>
      </c>
      <c r="HY37" s="70">
        <f>март!HY32+февраль!HY31+январь!HY32</f>
        <v>0</v>
      </c>
      <c r="HZ37" s="70">
        <f>март!HZ32+февраль!HZ31+январь!HZ32</f>
        <v>0</v>
      </c>
      <c r="IA37" s="70">
        <f>март!IA32+февраль!IA31+январь!IA32</f>
        <v>0</v>
      </c>
      <c r="IB37" s="70">
        <f>март!IB32+февраль!IB31+январь!IB32</f>
        <v>0</v>
      </c>
      <c r="IC37" s="70">
        <f>март!IC32+февраль!IC31+январь!IC32</f>
        <v>0</v>
      </c>
      <c r="ID37" s="70">
        <f>март!ID32+февраль!ID31+январь!ID32</f>
        <v>0</v>
      </c>
      <c r="IE37" s="70">
        <f>март!IE32+февраль!IE31+январь!IE32</f>
        <v>0</v>
      </c>
      <c r="IF37" s="70">
        <f>март!IF32+февраль!IF31+январь!IF32</f>
        <v>3</v>
      </c>
    </row>
    <row r="38" spans="1:240" ht="13.5" customHeight="1">
      <c r="A38" s="15"/>
      <c r="B38" s="45"/>
      <c r="C38" s="16" t="s">
        <v>17</v>
      </c>
      <c r="D38" s="23">
        <f t="shared" si="4"/>
        <v>5321.8619999999992</v>
      </c>
      <c r="E38" s="17">
        <v>1004.2669999999999</v>
      </c>
      <c r="F38" s="17">
        <v>4317.5949999999993</v>
      </c>
      <c r="G38" s="18">
        <f>март!G33+февраль!G32+январь!G33</f>
        <v>0</v>
      </c>
      <c r="H38" s="18">
        <f>март!H33+февраль!H32+январь!H33</f>
        <v>0</v>
      </c>
      <c r="I38" s="18">
        <f>март!I33+февраль!I32+январь!I33</f>
        <v>0</v>
      </c>
      <c r="J38" s="18">
        <f>март!J33+февраль!J32+январь!J33</f>
        <v>0</v>
      </c>
      <c r="K38" s="18">
        <f>март!K33+февраль!K32+январь!K33</f>
        <v>0</v>
      </c>
      <c r="L38" s="18">
        <f>март!L33+февраль!L32+январь!L33</f>
        <v>0</v>
      </c>
      <c r="M38" s="18">
        <f>март!M33+февраль!M32+январь!M33</f>
        <v>0</v>
      </c>
      <c r="N38" s="18">
        <f>март!N33+февраль!N32+январь!N33</f>
        <v>81.947000000000003</v>
      </c>
      <c r="O38" s="18">
        <f>март!O33+февраль!O32+январь!O33</f>
        <v>0</v>
      </c>
      <c r="P38" s="18">
        <f>март!P33+февраль!P32+январь!P33</f>
        <v>0</v>
      </c>
      <c r="Q38" s="18">
        <f>март!Q33+февраль!Q32+январь!Q33</f>
        <v>0</v>
      </c>
      <c r="R38" s="18">
        <f>март!R33+февраль!R32+январь!R33</f>
        <v>0</v>
      </c>
      <c r="S38" s="18">
        <f>март!S33+февраль!S32+январь!S33</f>
        <v>133.48099999999999</v>
      </c>
      <c r="T38" s="18">
        <f>март!T33+февраль!T32+январь!T33</f>
        <v>0</v>
      </c>
      <c r="U38" s="18">
        <f>март!U33+февраль!U32+январь!U33</f>
        <v>96.287999999999997</v>
      </c>
      <c r="V38" s="18">
        <f>март!V33+февраль!V32+январь!V33</f>
        <v>0</v>
      </c>
      <c r="W38" s="18">
        <f>март!W33+февраль!W32+январь!W33</f>
        <v>0</v>
      </c>
      <c r="X38" s="18">
        <f>март!X33+февраль!X32+январь!X33</f>
        <v>91.215000000000003</v>
      </c>
      <c r="Y38" s="18">
        <f>март!Y33+февраль!Y32+январь!Y33</f>
        <v>0</v>
      </c>
      <c r="Z38" s="18">
        <f>март!Z33+февраль!Z32+январь!Z33</f>
        <v>0</v>
      </c>
      <c r="AA38" s="18">
        <f>март!AA33+февраль!AA32+январь!AA33</f>
        <v>0</v>
      </c>
      <c r="AB38" s="18">
        <f>март!AB33+февраль!AB32+январь!AB33</f>
        <v>0</v>
      </c>
      <c r="AC38" s="18">
        <f>март!AC33+февраль!AC32+январь!AC33</f>
        <v>0</v>
      </c>
      <c r="AD38" s="18">
        <f>март!AD33+февраль!AD32+январь!AD33</f>
        <v>95.364999999999995</v>
      </c>
      <c r="AE38" s="18">
        <f>март!AE33+февраль!AE32+январь!AE33</f>
        <v>0</v>
      </c>
      <c r="AF38" s="18">
        <f>март!AF33+февраль!AF32+январь!AF33</f>
        <v>0</v>
      </c>
      <c r="AG38" s="18">
        <f>март!AG33+февраль!AG32+январь!AG33</f>
        <v>0</v>
      </c>
      <c r="AH38" s="18">
        <f>март!AH33+февраль!AH32+январь!AH33</f>
        <v>0</v>
      </c>
      <c r="AI38" s="18">
        <f>март!AI33+февраль!AI32+январь!AI33</f>
        <v>0</v>
      </c>
      <c r="AJ38" s="18">
        <f>март!AJ33+февраль!AJ32+январь!AJ33</f>
        <v>0</v>
      </c>
      <c r="AK38" s="18">
        <f>март!AK33+февраль!AK32+январь!AK33</f>
        <v>173.98599999999999</v>
      </c>
      <c r="AL38" s="18">
        <f>март!AL33+февраль!AL32+январь!AL33</f>
        <v>567.83799999999997</v>
      </c>
      <c r="AM38" s="18">
        <f>март!AM33+февраль!AM32+январь!AM33</f>
        <v>0</v>
      </c>
      <c r="AN38" s="18">
        <f>март!AN33+февраль!AN32+январь!AN33</f>
        <v>0</v>
      </c>
      <c r="AO38" s="18">
        <f>март!AO33+февраль!AO32+январь!AO33</f>
        <v>0</v>
      </c>
      <c r="AP38" s="18">
        <f>март!AP33+февраль!AP32+январь!AP33</f>
        <v>0</v>
      </c>
      <c r="AQ38" s="18">
        <f>март!AQ33+февраль!AQ32+январь!AQ33</f>
        <v>0</v>
      </c>
      <c r="AR38" s="18">
        <f>март!AR33+февраль!AR32+январь!AR33</f>
        <v>0</v>
      </c>
      <c r="AS38" s="18">
        <f>март!AS33+февраль!AS32+январь!AS33</f>
        <v>0</v>
      </c>
      <c r="AT38" s="18">
        <f>март!AT33+февраль!AT32+январь!AT33</f>
        <v>0</v>
      </c>
      <c r="AU38" s="18">
        <f>март!AU33+февраль!AU32+январь!AU33</f>
        <v>0</v>
      </c>
      <c r="AV38" s="18">
        <f>март!AV33+февраль!AV32+январь!AV33</f>
        <v>0</v>
      </c>
      <c r="AW38" s="18">
        <f>март!AW33+февраль!AW32+январь!AW33</f>
        <v>0</v>
      </c>
      <c r="AX38" s="18">
        <f>март!AX33+февраль!AX32+январь!AX33</f>
        <v>0</v>
      </c>
      <c r="AY38" s="18">
        <f>март!AY33+февраль!AY32+январь!AY33</f>
        <v>0</v>
      </c>
      <c r="AZ38" s="18">
        <f>март!AZ33+февраль!AZ32+январь!AZ33</f>
        <v>0</v>
      </c>
      <c r="BA38" s="18">
        <f>март!BA33+февраль!BA32+январь!BA33</f>
        <v>189.125</v>
      </c>
      <c r="BB38" s="18">
        <f>март!BB33+февраль!BB32+январь!BB33</f>
        <v>0</v>
      </c>
      <c r="BC38" s="18">
        <f>март!BC33+февраль!BC32+январь!BC33</f>
        <v>0</v>
      </c>
      <c r="BD38" s="18">
        <f>март!BD33+февраль!BD32+январь!BD33</f>
        <v>0</v>
      </c>
      <c r="BE38" s="18">
        <f>март!BE33+февраль!BE32+январь!BE33</f>
        <v>0</v>
      </c>
      <c r="BF38" s="18">
        <f>март!BF33+февраль!BF32+январь!BF33</f>
        <v>0</v>
      </c>
      <c r="BG38" s="18">
        <f>март!BG33+февраль!BG32+январь!BG33</f>
        <v>210.83100000000002</v>
      </c>
      <c r="BH38" s="18">
        <f>март!BH33+февраль!BH32+январь!BH33</f>
        <v>198.57900000000001</v>
      </c>
      <c r="BI38" s="18">
        <f>март!BI33+февраль!BI32+январь!BI33</f>
        <v>0</v>
      </c>
      <c r="BJ38" s="18">
        <f>март!BJ33+февраль!BJ32+январь!BJ33</f>
        <v>0</v>
      </c>
      <c r="BK38" s="18">
        <f>март!BK33+февраль!BK32+январь!BK33</f>
        <v>0</v>
      </c>
      <c r="BL38" s="18">
        <f>март!BL33+февраль!BL32+январь!BL33</f>
        <v>0</v>
      </c>
      <c r="BM38" s="18">
        <f>март!BM33+февраль!BM32+январь!BM33</f>
        <v>0</v>
      </c>
      <c r="BN38" s="18">
        <f>март!BN33+февраль!BN32+январь!BN33</f>
        <v>0</v>
      </c>
      <c r="BO38" s="18">
        <f>март!BO33+февраль!BO32+январь!BO33</f>
        <v>0</v>
      </c>
      <c r="BP38" s="18">
        <f>март!BP33+февраль!BP32+январь!BP33</f>
        <v>0</v>
      </c>
      <c r="BQ38" s="18">
        <f>март!BQ33+февраль!BQ32+январь!BQ33</f>
        <v>145.32300000000001</v>
      </c>
      <c r="BR38" s="18">
        <f>март!BR33+февраль!BR32+январь!BR33</f>
        <v>0</v>
      </c>
      <c r="BS38" s="18">
        <f>март!BS33+февраль!BS32+январь!BS33</f>
        <v>0</v>
      </c>
      <c r="BT38" s="18">
        <f>март!BT33+февраль!BT32+январь!BT33</f>
        <v>0</v>
      </c>
      <c r="BU38" s="18">
        <f>март!BU33+февраль!BU32+январь!BU33</f>
        <v>0</v>
      </c>
      <c r="BV38" s="18">
        <f>март!BV33+февраль!BV32+январь!BV33</f>
        <v>0</v>
      </c>
      <c r="BW38" s="18">
        <f>март!BW33+февраль!BW32+январь!BW33</f>
        <v>0</v>
      </c>
      <c r="BX38" s="18">
        <f>март!BX33+февраль!BX32+январь!BX33</f>
        <v>0</v>
      </c>
      <c r="BY38" s="18">
        <f>март!BY33+февраль!BY32+январь!BY33</f>
        <v>136.77000000000001</v>
      </c>
      <c r="BZ38" s="18">
        <f>март!BZ33+февраль!BZ32+январь!BZ33</f>
        <v>0</v>
      </c>
      <c r="CA38" s="18">
        <f>март!CA33+февраль!CA32+январь!CA33</f>
        <v>0</v>
      </c>
      <c r="CB38" s="18">
        <f>март!CB33+февраль!CB32+январь!CB33</f>
        <v>0</v>
      </c>
      <c r="CC38" s="18">
        <f>март!CC33+февраль!CC32+январь!CC33</f>
        <v>0</v>
      </c>
      <c r="CD38" s="18">
        <f>март!CD33+февраль!CD32+январь!CD33</f>
        <v>0</v>
      </c>
      <c r="CE38" s="18">
        <f>март!CE33+февраль!CE32+январь!CE33</f>
        <v>0</v>
      </c>
      <c r="CF38" s="18">
        <f>март!CF33+февраль!CF32+январь!CF33</f>
        <v>0</v>
      </c>
      <c r="CG38" s="18">
        <f>март!CG33+февраль!CG32+январь!CG33</f>
        <v>0</v>
      </c>
      <c r="CH38" s="18">
        <f>март!CH33+февраль!CH32+январь!CH33</f>
        <v>0</v>
      </c>
      <c r="CI38" s="18">
        <f>март!CI33+февраль!CI32+январь!CI33</f>
        <v>0</v>
      </c>
      <c r="CJ38" s="18">
        <f>март!CJ33+февраль!CJ32+январь!CJ33</f>
        <v>0</v>
      </c>
      <c r="CK38" s="18">
        <f>март!CK33+февраль!CK32+январь!CK33</f>
        <v>0</v>
      </c>
      <c r="CL38" s="18">
        <f>март!CL33+февраль!CL32+январь!CL33</f>
        <v>0</v>
      </c>
      <c r="CM38" s="18">
        <f>март!CM33+февраль!CM32+январь!CM33</f>
        <v>0</v>
      </c>
      <c r="CN38" s="18">
        <f>март!CN33+февраль!CN32+январь!CN33</f>
        <v>0</v>
      </c>
      <c r="CO38" s="18">
        <f>март!CO33+февраль!CO32+январь!CO33</f>
        <v>0</v>
      </c>
      <c r="CP38" s="18">
        <f>март!CP33+февраль!CP32+январь!CP33</f>
        <v>0</v>
      </c>
      <c r="CQ38" s="18">
        <f>март!CQ33+февраль!CQ32+январь!CQ33</f>
        <v>0</v>
      </c>
      <c r="CR38" s="18">
        <f>март!CR33+февраль!CR32+январь!CR33</f>
        <v>0</v>
      </c>
      <c r="CS38" s="18">
        <f>март!CS33+февраль!CS32+январь!CS33</f>
        <v>0</v>
      </c>
      <c r="CT38" s="18">
        <f>март!CT33+февраль!CT32+январь!CT33</f>
        <v>0</v>
      </c>
      <c r="CU38" s="18">
        <f>март!CU33+февраль!CU32+январь!CU33</f>
        <v>0</v>
      </c>
      <c r="CV38" s="18">
        <f>март!CV33+февраль!CV32+январь!CV33</f>
        <v>0</v>
      </c>
      <c r="CW38" s="18">
        <f>март!CW33+февраль!CW32+январь!CW33</f>
        <v>0</v>
      </c>
      <c r="CX38" s="18">
        <f>март!CX33+февраль!CX32+январь!CX33</f>
        <v>0</v>
      </c>
      <c r="CY38" s="18">
        <f>март!CY33+февраль!CY32+январь!CY33</f>
        <v>0</v>
      </c>
      <c r="CZ38" s="18">
        <f>март!CZ33+февраль!CZ32+январь!CZ33</f>
        <v>0</v>
      </c>
      <c r="DA38" s="18">
        <f>март!DA33+февраль!DA32+январь!DA33</f>
        <v>0</v>
      </c>
      <c r="DB38" s="18">
        <f>март!DB33+февраль!DB32+январь!DB33</f>
        <v>0</v>
      </c>
      <c r="DC38" s="18">
        <f>март!DC33+февраль!DC32+январь!DC33</f>
        <v>0</v>
      </c>
      <c r="DD38" s="18">
        <f>март!DD33+февраль!DD32+январь!DD33</f>
        <v>0</v>
      </c>
      <c r="DE38" s="18">
        <f>март!DE33+февраль!DE32+январь!DE33</f>
        <v>0</v>
      </c>
      <c r="DF38" s="18">
        <f>март!DF33+февраль!DF32+январь!DF33</f>
        <v>0</v>
      </c>
      <c r="DG38" s="18">
        <f>март!DG33+февраль!DG32+январь!DG33</f>
        <v>0</v>
      </c>
      <c r="DH38" s="18">
        <f>март!DH33+февраль!DH32+январь!DH33</f>
        <v>0</v>
      </c>
      <c r="DI38" s="18">
        <f>март!DI33+февраль!DI32+январь!DI33</f>
        <v>198.69900000000001</v>
      </c>
      <c r="DJ38" s="18">
        <f>март!DJ33+февраль!DJ32+январь!DJ33</f>
        <v>0</v>
      </c>
      <c r="DK38" s="18">
        <f>март!DK33+февраль!DK32+январь!DK33</f>
        <v>0</v>
      </c>
      <c r="DL38" s="18">
        <f>март!DL33+февраль!DL32+январь!DL33</f>
        <v>0</v>
      </c>
      <c r="DM38" s="18">
        <f>март!DM33+февраль!DM32+январь!DM33</f>
        <v>0</v>
      </c>
      <c r="DN38" s="18">
        <f>март!DN33+февраль!DN32+январь!DN33</f>
        <v>0</v>
      </c>
      <c r="DO38" s="18">
        <f>март!DO33+февраль!DO32+январь!DO33</f>
        <v>0</v>
      </c>
      <c r="DP38" s="18">
        <f>март!DP33+февраль!DP32+январь!DP33</f>
        <v>0</v>
      </c>
      <c r="DQ38" s="18">
        <f>март!DQ33+февраль!DQ32+январь!DQ33</f>
        <v>0</v>
      </c>
      <c r="DR38" s="18">
        <f>март!DR33+февраль!DR32+январь!DR33</f>
        <v>0</v>
      </c>
      <c r="DS38" s="18">
        <f>март!DS33+февраль!DS32+январь!DS33</f>
        <v>0</v>
      </c>
      <c r="DT38" s="18">
        <f>март!DT33+февраль!DT32+январь!DT33</f>
        <v>0</v>
      </c>
      <c r="DU38" s="18">
        <f>март!DU33+февраль!DU32+январь!DU33</f>
        <v>0</v>
      </c>
      <c r="DV38" s="18">
        <f>март!DV33+февраль!DV32+январь!DV33</f>
        <v>0</v>
      </c>
      <c r="DW38" s="18">
        <f>март!DW33+февраль!DW32+январь!DW33</f>
        <v>0</v>
      </c>
      <c r="DX38" s="18">
        <f>март!DX33+февраль!DX32+январь!DX33</f>
        <v>0</v>
      </c>
      <c r="DY38" s="18">
        <f>март!DY33+февраль!DY32+январь!DY33</f>
        <v>0</v>
      </c>
      <c r="DZ38" s="18">
        <f>март!DZ33+февраль!DZ32+январь!DZ33</f>
        <v>0</v>
      </c>
      <c r="EA38" s="18">
        <f>март!EA33+февраль!EA32+январь!EA33</f>
        <v>0</v>
      </c>
      <c r="EB38" s="18">
        <f>март!EB33+февраль!EB32+январь!EB33</f>
        <v>0</v>
      </c>
      <c r="EC38" s="18">
        <f>март!EC33+февраль!EC32+январь!EC33</f>
        <v>0</v>
      </c>
      <c r="ED38" s="18">
        <f>март!ED33+февраль!ED32+январь!ED33</f>
        <v>0</v>
      </c>
      <c r="EE38" s="18">
        <f>март!EE33+февраль!EE32+январь!EE33</f>
        <v>0</v>
      </c>
      <c r="EF38" s="18">
        <f>март!EF33+февраль!EF32+январь!EF33</f>
        <v>0</v>
      </c>
      <c r="EG38" s="18">
        <f>март!EG33+февраль!EG32+январь!EG33</f>
        <v>0</v>
      </c>
      <c r="EH38" s="18">
        <f>март!EH33+февраль!EH32+январь!EH33</f>
        <v>0</v>
      </c>
      <c r="EI38" s="18">
        <f>март!EI33+февраль!EI32+январь!EI33</f>
        <v>0</v>
      </c>
      <c r="EJ38" s="18">
        <f>март!EJ33+февраль!EJ32+январь!EJ33</f>
        <v>0</v>
      </c>
      <c r="EK38" s="18">
        <f>март!EK33+февраль!EK32+январь!EK33</f>
        <v>0</v>
      </c>
      <c r="EL38" s="18">
        <f>март!EL33+февраль!EL32+январь!EL33</f>
        <v>0</v>
      </c>
      <c r="EM38" s="18">
        <f>март!EM33+февраль!EM32+январь!EM33</f>
        <v>396.13499999999999</v>
      </c>
      <c r="EN38" s="18">
        <f>март!EN33+февраль!EN32+январь!EN33</f>
        <v>0</v>
      </c>
      <c r="EO38" s="18">
        <f>март!EO33+февраль!EO32+январь!EO33</f>
        <v>0</v>
      </c>
      <c r="EP38" s="18">
        <f>март!EP33+февраль!EP32+январь!EP33</f>
        <v>0</v>
      </c>
      <c r="EQ38" s="18">
        <f>март!EQ33+февраль!EQ32+январь!EQ33</f>
        <v>0</v>
      </c>
      <c r="ER38" s="18">
        <f>март!ER33+февраль!ER32+январь!ER33</f>
        <v>0</v>
      </c>
      <c r="ES38" s="18">
        <f>март!ES33+февраль!ES32+январь!ES33</f>
        <v>0</v>
      </c>
      <c r="ET38" s="18">
        <f>март!ET33+февраль!ET32+январь!ET33</f>
        <v>0</v>
      </c>
      <c r="EU38" s="18">
        <f>март!EU33+февраль!EU32+январь!EU33</f>
        <v>0</v>
      </c>
      <c r="EV38" s="18">
        <f>март!EV33+февраль!EV32+январь!EV33</f>
        <v>384.92700000000002</v>
      </c>
      <c r="EW38" s="18">
        <f>март!EW33+февраль!EW32+январь!EW33</f>
        <v>0</v>
      </c>
      <c r="EX38" s="18">
        <f>март!EX33+февраль!EX32+январь!EX33</f>
        <v>0</v>
      </c>
      <c r="EY38" s="18">
        <f>март!EY33+февраль!EY32+январь!EY33</f>
        <v>199.905</v>
      </c>
      <c r="EZ38" s="18">
        <f>март!EZ33+февраль!EZ32+январь!EZ33</f>
        <v>0</v>
      </c>
      <c r="FA38" s="18">
        <f>март!FA33+февраль!FA32+январь!FA33</f>
        <v>0</v>
      </c>
      <c r="FB38" s="18">
        <f>март!FB33+февраль!FB32+январь!FB33</f>
        <v>0</v>
      </c>
      <c r="FC38" s="18">
        <f>март!FC33+февраль!FC32+январь!FC33</f>
        <v>0</v>
      </c>
      <c r="FD38" s="18">
        <f>март!FD33+февраль!FD32+январь!FD33</f>
        <v>0</v>
      </c>
      <c r="FE38" s="18">
        <f>март!FE33+февраль!FE32+январь!FE33</f>
        <v>0</v>
      </c>
      <c r="FF38" s="18">
        <f>март!FF33+февраль!FF32+январь!FF33</f>
        <v>0</v>
      </c>
      <c r="FG38" s="18">
        <f>март!FG33+февраль!FG32+январь!FG33</f>
        <v>0</v>
      </c>
      <c r="FH38" s="18">
        <f>март!FH33+февраль!FH32+январь!FH33</f>
        <v>256.46799999999996</v>
      </c>
      <c r="FI38" s="18">
        <f>март!FI33+февраль!FI32+январь!FI33</f>
        <v>0</v>
      </c>
      <c r="FJ38" s="18">
        <f>март!FJ33+февраль!FJ32+январь!FJ33</f>
        <v>0</v>
      </c>
      <c r="FK38" s="18">
        <f>март!FK33+февраль!FK32+январь!FK33</f>
        <v>0</v>
      </c>
      <c r="FL38" s="18">
        <f>март!FL33+февраль!FL32+январь!FL33</f>
        <v>0</v>
      </c>
      <c r="FM38" s="18">
        <f>март!FM33+февраль!FM32+январь!FM33</f>
        <v>0</v>
      </c>
      <c r="FN38" s="18">
        <f>март!FN33+февраль!FN32+январь!FN33</f>
        <v>0</v>
      </c>
      <c r="FO38" s="18">
        <f>март!FO33+февраль!FO32+январь!FO33</f>
        <v>0</v>
      </c>
      <c r="FP38" s="18">
        <f>март!FP33+февраль!FP32+январь!FP33</f>
        <v>0</v>
      </c>
      <c r="FQ38" s="18">
        <f>март!FQ33+февраль!FQ32+январь!FQ33</f>
        <v>0</v>
      </c>
      <c r="FR38" s="18">
        <f>март!FR33+февраль!FR32+январь!FR33</f>
        <v>0</v>
      </c>
      <c r="FS38" s="18">
        <f>март!FS33+февраль!FS32+январь!FS33</f>
        <v>0</v>
      </c>
      <c r="FT38" s="18">
        <f>март!FT33+февраль!FT32+январь!FT33</f>
        <v>0</v>
      </c>
      <c r="FU38" s="18">
        <f>март!FU33+февраль!FU32+январь!FU33</f>
        <v>0</v>
      </c>
      <c r="FV38" s="18">
        <f>март!FV33+февраль!FV32+январь!FV33</f>
        <v>0</v>
      </c>
      <c r="FW38" s="18">
        <f>март!FW33+февраль!FW32+январь!FW33</f>
        <v>0</v>
      </c>
      <c r="FX38" s="18">
        <f>март!FX33+февраль!FX32+январь!FX33</f>
        <v>0</v>
      </c>
      <c r="FY38" s="18">
        <f>март!FY33+февраль!FY32+январь!FY33</f>
        <v>0</v>
      </c>
      <c r="FZ38" s="18">
        <f>март!FZ33+февраль!FZ32+январь!FZ33</f>
        <v>0</v>
      </c>
      <c r="GA38" s="18">
        <f>март!GA33+февраль!GA32+январь!GA33</f>
        <v>0</v>
      </c>
      <c r="GB38" s="18">
        <f>март!GB33+февраль!GB32+январь!GB33</f>
        <v>0</v>
      </c>
      <c r="GC38" s="18">
        <f>март!GC33+февраль!GC32+январь!GC33</f>
        <v>0</v>
      </c>
      <c r="GD38" s="18">
        <f>март!GD33+февраль!GD32+январь!GD33</f>
        <v>0</v>
      </c>
      <c r="GE38" s="18">
        <f>март!GE33+февраль!GE32+январь!GE33</f>
        <v>0</v>
      </c>
      <c r="GF38" s="18">
        <f>март!GF33+февраль!GF32+январь!GF33</f>
        <v>0</v>
      </c>
      <c r="GG38" s="18">
        <f>март!GG33+февраль!GG32+январь!GG33</f>
        <v>0</v>
      </c>
      <c r="GH38" s="18">
        <f>март!GH33+февраль!GH32+январь!GH33</f>
        <v>0</v>
      </c>
      <c r="GI38" s="18">
        <f>март!GI33+февраль!GI32+январь!GI33</f>
        <v>0</v>
      </c>
      <c r="GJ38" s="18">
        <f>март!GJ33+февраль!GJ32+январь!GJ33</f>
        <v>0</v>
      </c>
      <c r="GK38" s="18">
        <f>март!GK33+февраль!GK32+январь!GK33</f>
        <v>0</v>
      </c>
      <c r="GL38" s="18">
        <f>март!GL33+февраль!GL32+январь!GL33</f>
        <v>0</v>
      </c>
      <c r="GM38" s="18">
        <f>март!GM33+февраль!GM32+январь!GM33</f>
        <v>0</v>
      </c>
      <c r="GN38" s="18">
        <f>март!GN33+февраль!GN32+январь!GN33</f>
        <v>0</v>
      </c>
      <c r="GO38" s="18">
        <f>март!GO33+февраль!GO32+январь!GO33</f>
        <v>0</v>
      </c>
      <c r="GP38" s="18">
        <f>март!GP33+февраль!GP32+январь!GP33</f>
        <v>0</v>
      </c>
      <c r="GQ38" s="18">
        <f>март!GQ33+февраль!GQ32+январь!GQ33</f>
        <v>0</v>
      </c>
      <c r="GR38" s="18">
        <f>март!GR33+февраль!GR32+январь!GR33</f>
        <v>0</v>
      </c>
      <c r="GS38" s="18">
        <f>март!GS33+февраль!GS32+январь!GS33</f>
        <v>0</v>
      </c>
      <c r="GT38" s="18">
        <f>март!GT33+февраль!GT32+январь!GT33</f>
        <v>0</v>
      </c>
      <c r="GU38" s="18">
        <f>март!GU33+февраль!GU32+январь!GU33</f>
        <v>0</v>
      </c>
      <c r="GV38" s="18">
        <f>март!GV33+февраль!GV32+январь!GV33</f>
        <v>224.74</v>
      </c>
      <c r="GW38" s="18">
        <f>март!GW33+февраль!GW32+январь!GW33</f>
        <v>0</v>
      </c>
      <c r="GX38" s="18">
        <f>март!GX33+февраль!GX32+январь!GX33</f>
        <v>0</v>
      </c>
      <c r="GY38" s="18">
        <f>март!GY33+февраль!GY32+январь!GY33</f>
        <v>0</v>
      </c>
      <c r="GZ38" s="18">
        <f>март!GZ33+февраль!GZ32+январь!GZ33</f>
        <v>0</v>
      </c>
      <c r="HA38" s="18">
        <f>март!HA33+февраль!HA32+январь!HA33</f>
        <v>0</v>
      </c>
      <c r="HB38" s="18">
        <f>март!HB33+февраль!HB32+январь!HB33</f>
        <v>81.466999999999999</v>
      </c>
      <c r="HC38" s="18">
        <f>март!HC33+февраль!HC32+январь!HC33</f>
        <v>177.60900000000001</v>
      </c>
      <c r="HD38" s="18">
        <f>март!HD33+февраль!HD32+январь!HD33</f>
        <v>0</v>
      </c>
      <c r="HE38" s="18">
        <f>март!HE33+февраль!HE32+январь!HE33</f>
        <v>0</v>
      </c>
      <c r="HF38" s="18">
        <f>март!HF33+февраль!HF32+январь!HF33</f>
        <v>0</v>
      </c>
      <c r="HG38" s="18">
        <f>март!HG33+февраль!HG32+январь!HG33</f>
        <v>0</v>
      </c>
      <c r="HH38" s="18">
        <f>март!HH33+февраль!HH32+январь!HH33</f>
        <v>0</v>
      </c>
      <c r="HI38" s="18">
        <f>март!HI33+февраль!HI32+январь!HI33</f>
        <v>0</v>
      </c>
      <c r="HJ38" s="18">
        <f>март!HJ33+февраль!HJ32+январь!HJ33</f>
        <v>0</v>
      </c>
      <c r="HK38" s="18">
        <f>март!HK33+февраль!HK32+январь!HK33</f>
        <v>0</v>
      </c>
      <c r="HL38" s="18">
        <f>март!HL33+февраль!HL32+январь!HL33</f>
        <v>0</v>
      </c>
      <c r="HM38" s="18">
        <f>март!HM33+февраль!HM32+январь!HM33</f>
        <v>470.66499999999996</v>
      </c>
      <c r="HN38" s="18">
        <f>март!HN33+февраль!HN32+январь!HN33</f>
        <v>0</v>
      </c>
      <c r="HO38" s="18">
        <f>март!HO33+февраль!HO32+январь!HO33</f>
        <v>0</v>
      </c>
      <c r="HP38" s="18">
        <f>март!HP33+февраль!HP32+январь!HP33</f>
        <v>0</v>
      </c>
      <c r="HQ38" s="18">
        <f>март!HQ33+февраль!HQ32+январь!HQ33</f>
        <v>0</v>
      </c>
      <c r="HR38" s="18">
        <f>март!HR33+февраль!HR32+январь!HR33</f>
        <v>0</v>
      </c>
      <c r="HS38" s="18">
        <f>март!HS33+февраль!HS32+январь!HS33</f>
        <v>0</v>
      </c>
      <c r="HT38" s="18">
        <f>март!HT33+февраль!HT32+январь!HT33</f>
        <v>0</v>
      </c>
      <c r="HU38" s="18">
        <f>март!HU33+февраль!HU32+январь!HU33</f>
        <v>0</v>
      </c>
      <c r="HV38" s="18">
        <f>март!HV33+февраль!HV32+январь!HV33</f>
        <v>0</v>
      </c>
      <c r="HW38" s="18">
        <f>март!HW33+февраль!HW32+январь!HW33</f>
        <v>0</v>
      </c>
      <c r="HX38" s="18">
        <f>март!HX33+февраль!HX32+январь!HX33</f>
        <v>72.909000000000006</v>
      </c>
      <c r="HY38" s="18">
        <f>март!HY33+февраль!HY32+январь!HY33</f>
        <v>0</v>
      </c>
      <c r="HZ38" s="18">
        <f>март!HZ33+февраль!HZ32+январь!HZ33</f>
        <v>0</v>
      </c>
      <c r="IA38" s="18">
        <f>март!IA33+февраль!IA32+январь!IA33</f>
        <v>0</v>
      </c>
      <c r="IB38" s="18">
        <f>март!IB33+февраль!IB32+январь!IB33</f>
        <v>0</v>
      </c>
      <c r="IC38" s="18">
        <f>март!IC33+февраль!IC32+январь!IC33</f>
        <v>0</v>
      </c>
      <c r="ID38" s="18">
        <f>март!ID33+февраль!ID32+январь!ID33</f>
        <v>0</v>
      </c>
      <c r="IE38" s="18">
        <f>март!IE33+февраль!IE32+январь!IE33</f>
        <v>0</v>
      </c>
      <c r="IF38" s="18">
        <f>март!IF33+февраль!IF32+январь!IF33</f>
        <v>737.59</v>
      </c>
    </row>
    <row r="39" spans="1:240" ht="13.5" customHeight="1">
      <c r="A39" s="15" t="s">
        <v>51</v>
      </c>
      <c r="B39" s="45" t="s">
        <v>52</v>
      </c>
      <c r="C39" s="16" t="s">
        <v>20</v>
      </c>
      <c r="D39" s="23">
        <f t="shared" si="4"/>
        <v>0</v>
      </c>
      <c r="E39" s="17">
        <f t="shared" ref="E39:E70" si="5">SUM(G39:IF39)</f>
        <v>0</v>
      </c>
      <c r="F39" s="21"/>
      <c r="G39" s="18">
        <f>март!G34+февраль!G33+январь!G34</f>
        <v>0</v>
      </c>
      <c r="H39" s="18">
        <f>март!H34+февраль!H33+январь!H34</f>
        <v>0</v>
      </c>
      <c r="I39" s="18">
        <f>март!I34+февраль!I33+январь!I34</f>
        <v>0</v>
      </c>
      <c r="J39" s="18">
        <f>март!J34+февраль!J33+январь!J34</f>
        <v>0</v>
      </c>
      <c r="K39" s="18">
        <f>март!K34+февраль!K33+январь!K34</f>
        <v>0</v>
      </c>
      <c r="L39" s="18">
        <f>март!L34+февраль!L33+январь!L34</f>
        <v>0</v>
      </c>
      <c r="M39" s="18">
        <f>март!M34+февраль!M33+январь!M34</f>
        <v>0</v>
      </c>
      <c r="N39" s="18">
        <f>март!N34+февраль!N33+январь!N34</f>
        <v>0</v>
      </c>
      <c r="O39" s="18">
        <f>март!O34+февраль!O33+январь!O34</f>
        <v>0</v>
      </c>
      <c r="P39" s="18">
        <f>март!P34+февраль!P33+январь!P34</f>
        <v>0</v>
      </c>
      <c r="Q39" s="18">
        <f>март!Q34+февраль!Q33+январь!Q34</f>
        <v>0</v>
      </c>
      <c r="R39" s="18">
        <f>март!R34+февраль!R33+январь!R34</f>
        <v>0</v>
      </c>
      <c r="S39" s="18">
        <f>март!S34+февраль!S33+январь!S34</f>
        <v>0</v>
      </c>
      <c r="T39" s="18">
        <f>март!T34+февраль!T33+январь!T34</f>
        <v>0</v>
      </c>
      <c r="U39" s="18">
        <f>март!U34+февраль!U33+январь!U34</f>
        <v>0</v>
      </c>
      <c r="V39" s="18">
        <f>март!V34+февраль!V33+январь!V34</f>
        <v>0</v>
      </c>
      <c r="W39" s="18">
        <f>март!W34+февраль!W33+январь!W34</f>
        <v>0</v>
      </c>
      <c r="X39" s="18">
        <f>март!X34+февраль!X33+январь!X34</f>
        <v>0</v>
      </c>
      <c r="Y39" s="18">
        <f>март!Y34+февраль!Y33+январь!Y34</f>
        <v>0</v>
      </c>
      <c r="Z39" s="18">
        <f>март!Z34+февраль!Z33+январь!Z34</f>
        <v>0</v>
      </c>
      <c r="AA39" s="18">
        <f>март!AA34+февраль!AA33+январь!AA34</f>
        <v>0</v>
      </c>
      <c r="AB39" s="18">
        <f>март!AB34+февраль!AB33+январь!AB34</f>
        <v>0</v>
      </c>
      <c r="AC39" s="18">
        <f>март!AC34+февраль!AC33+январь!AC34</f>
        <v>0</v>
      </c>
      <c r="AD39" s="18">
        <f>март!AD34+февраль!AD33+январь!AD34</f>
        <v>0</v>
      </c>
      <c r="AE39" s="18">
        <f>март!AE34+февраль!AE33+январь!AE34</f>
        <v>0</v>
      </c>
      <c r="AF39" s="18">
        <f>март!AF34+февраль!AF33+январь!AF34</f>
        <v>0</v>
      </c>
      <c r="AG39" s="18">
        <f>март!AG34+февраль!AG33+январь!AG34</f>
        <v>0</v>
      </c>
      <c r="AH39" s="18">
        <f>март!AH34+февраль!AH33+январь!AH34</f>
        <v>0</v>
      </c>
      <c r="AI39" s="18">
        <f>март!AI34+февраль!AI33+январь!AI34</f>
        <v>0</v>
      </c>
      <c r="AJ39" s="18">
        <f>март!AJ34+февраль!AJ33+январь!AJ34</f>
        <v>0</v>
      </c>
      <c r="AK39" s="18">
        <f>март!AK34+февраль!AK33+январь!AK34</f>
        <v>0</v>
      </c>
      <c r="AL39" s="18">
        <f>март!AL34+февраль!AL33+январь!AL34</f>
        <v>0</v>
      </c>
      <c r="AM39" s="18">
        <f>март!AM34+февраль!AM33+январь!AM34</f>
        <v>0</v>
      </c>
      <c r="AN39" s="18">
        <f>март!AN34+февраль!AN33+январь!AN34</f>
        <v>0</v>
      </c>
      <c r="AO39" s="18">
        <f>март!AO34+февраль!AO33+январь!AO34</f>
        <v>0</v>
      </c>
      <c r="AP39" s="18">
        <f>март!AP34+февраль!AP33+январь!AP34</f>
        <v>0</v>
      </c>
      <c r="AQ39" s="18">
        <f>март!AQ34+февраль!AQ33+январь!AQ34</f>
        <v>0</v>
      </c>
      <c r="AR39" s="18">
        <f>март!AR34+февраль!AR33+январь!AR34</f>
        <v>0</v>
      </c>
      <c r="AS39" s="18">
        <f>март!AS34+февраль!AS33+январь!AS34</f>
        <v>0</v>
      </c>
      <c r="AT39" s="18">
        <f>март!AT34+февраль!AT33+январь!AT34</f>
        <v>0</v>
      </c>
      <c r="AU39" s="18">
        <f>март!AU34+февраль!AU33+январь!AU34</f>
        <v>0</v>
      </c>
      <c r="AV39" s="18">
        <f>март!AV34+февраль!AV33+январь!AV34</f>
        <v>0</v>
      </c>
      <c r="AW39" s="18">
        <f>март!AW34+февраль!AW33+январь!AW34</f>
        <v>0</v>
      </c>
      <c r="AX39" s="18">
        <f>март!AX34+февраль!AX33+январь!AX34</f>
        <v>0</v>
      </c>
      <c r="AY39" s="18">
        <f>март!AY34+февраль!AY33+январь!AY34</f>
        <v>0</v>
      </c>
      <c r="AZ39" s="18">
        <f>март!AZ34+февраль!AZ33+январь!AZ34</f>
        <v>0</v>
      </c>
      <c r="BA39" s="18">
        <f>март!BA34+февраль!BA33+январь!BA34</f>
        <v>0</v>
      </c>
      <c r="BB39" s="18">
        <f>март!BB34+февраль!BB33+январь!BB34</f>
        <v>0</v>
      </c>
      <c r="BC39" s="18">
        <f>март!BC34+февраль!BC33+январь!BC34</f>
        <v>0</v>
      </c>
      <c r="BD39" s="18">
        <f>март!BD34+февраль!BD33+январь!BD34</f>
        <v>0</v>
      </c>
      <c r="BE39" s="18">
        <f>март!BE34+февраль!BE33+январь!BE34</f>
        <v>0</v>
      </c>
      <c r="BF39" s="18">
        <f>март!BF34+февраль!BF33+январь!BF34</f>
        <v>0</v>
      </c>
      <c r="BG39" s="18">
        <f>март!BG34+февраль!BG33+январь!BG34</f>
        <v>0</v>
      </c>
      <c r="BH39" s="18">
        <f>март!BH34+февраль!BH33+январь!BH34</f>
        <v>0</v>
      </c>
      <c r="BI39" s="18">
        <f>март!BI34+февраль!BI33+январь!BI34</f>
        <v>0</v>
      </c>
      <c r="BJ39" s="18">
        <f>март!BJ34+февраль!BJ33+январь!BJ34</f>
        <v>0</v>
      </c>
      <c r="BK39" s="18">
        <f>март!BK34+февраль!BK33+январь!BK34</f>
        <v>0</v>
      </c>
      <c r="BL39" s="18">
        <f>март!BL34+февраль!BL33+январь!BL34</f>
        <v>0</v>
      </c>
      <c r="BM39" s="18">
        <f>март!BM34+февраль!BM33+январь!BM34</f>
        <v>0</v>
      </c>
      <c r="BN39" s="18">
        <f>март!BN34+февраль!BN33+январь!BN34</f>
        <v>0</v>
      </c>
      <c r="BO39" s="18">
        <f>март!BO34+февраль!BO33+январь!BO34</f>
        <v>0</v>
      </c>
      <c r="BP39" s="18">
        <f>март!BP34+февраль!BP33+январь!BP34</f>
        <v>0</v>
      </c>
      <c r="BQ39" s="18">
        <f>март!BQ34+февраль!BQ33+январь!BQ34</f>
        <v>0</v>
      </c>
      <c r="BR39" s="18">
        <f>март!BR34+февраль!BR33+январь!BR34</f>
        <v>0</v>
      </c>
      <c r="BS39" s="18">
        <f>март!BS34+февраль!BS33+январь!BS34</f>
        <v>0</v>
      </c>
      <c r="BT39" s="18">
        <f>март!BT34+февраль!BT33+январь!BT34</f>
        <v>0</v>
      </c>
      <c r="BU39" s="18">
        <f>март!BU34+февраль!BU33+январь!BU34</f>
        <v>0</v>
      </c>
      <c r="BV39" s="18">
        <f>март!BV34+февраль!BV33+январь!BV34</f>
        <v>0</v>
      </c>
      <c r="BW39" s="18">
        <f>март!BW34+февраль!BW33+январь!BW34</f>
        <v>0</v>
      </c>
      <c r="BX39" s="18">
        <f>март!BX34+февраль!BX33+январь!BX34</f>
        <v>0</v>
      </c>
      <c r="BY39" s="18">
        <f>март!BY34+февраль!BY33+январь!BY34</f>
        <v>0</v>
      </c>
      <c r="BZ39" s="18">
        <f>март!BZ34+февраль!BZ33+январь!BZ34</f>
        <v>0</v>
      </c>
      <c r="CA39" s="18">
        <f>март!CA34+февраль!CA33+январь!CA34</f>
        <v>0</v>
      </c>
      <c r="CB39" s="18">
        <f>март!CB34+февраль!CB33+январь!CB34</f>
        <v>0</v>
      </c>
      <c r="CC39" s="18">
        <f>март!CC34+февраль!CC33+январь!CC34</f>
        <v>0</v>
      </c>
      <c r="CD39" s="18">
        <f>март!CD34+февраль!CD33+январь!CD34</f>
        <v>0</v>
      </c>
      <c r="CE39" s="18">
        <f>март!CE34+февраль!CE33+январь!CE34</f>
        <v>0</v>
      </c>
      <c r="CF39" s="18">
        <f>март!CF34+февраль!CF33+январь!CF34</f>
        <v>0</v>
      </c>
      <c r="CG39" s="18">
        <f>март!CG34+февраль!CG33+январь!CG34</f>
        <v>0</v>
      </c>
      <c r="CH39" s="18">
        <f>март!CH34+февраль!CH33+январь!CH34</f>
        <v>0</v>
      </c>
      <c r="CI39" s="18">
        <f>март!CI34+февраль!CI33+январь!CI34</f>
        <v>0</v>
      </c>
      <c r="CJ39" s="18">
        <f>март!CJ34+февраль!CJ33+январь!CJ34</f>
        <v>0</v>
      </c>
      <c r="CK39" s="18">
        <f>март!CK34+февраль!CK33+январь!CK34</f>
        <v>0</v>
      </c>
      <c r="CL39" s="18">
        <f>март!CL34+февраль!CL33+январь!CL34</f>
        <v>0</v>
      </c>
      <c r="CM39" s="18">
        <f>март!CM34+февраль!CM33+январь!CM34</f>
        <v>0</v>
      </c>
      <c r="CN39" s="18">
        <f>март!CN34+февраль!CN33+январь!CN34</f>
        <v>0</v>
      </c>
      <c r="CO39" s="18">
        <f>март!CO34+февраль!CO33+январь!CO34</f>
        <v>0</v>
      </c>
      <c r="CP39" s="18">
        <f>март!CP34+февраль!CP33+январь!CP34</f>
        <v>0</v>
      </c>
      <c r="CQ39" s="18">
        <f>март!CQ34+февраль!CQ33+январь!CQ34</f>
        <v>0</v>
      </c>
      <c r="CR39" s="18">
        <f>март!CR34+февраль!CR33+январь!CR34</f>
        <v>0</v>
      </c>
      <c r="CS39" s="18">
        <f>март!CS34+февраль!CS33+январь!CS34</f>
        <v>0</v>
      </c>
      <c r="CT39" s="18">
        <f>март!CT34+февраль!CT33+январь!CT34</f>
        <v>0</v>
      </c>
      <c r="CU39" s="18">
        <f>март!CU34+февраль!CU33+январь!CU34</f>
        <v>0</v>
      </c>
      <c r="CV39" s="18">
        <f>март!CV34+февраль!CV33+январь!CV34</f>
        <v>0</v>
      </c>
      <c r="CW39" s="18">
        <f>март!CW34+февраль!CW33+январь!CW34</f>
        <v>0</v>
      </c>
      <c r="CX39" s="18">
        <f>март!CX34+февраль!CX33+январь!CX34</f>
        <v>0</v>
      </c>
      <c r="CY39" s="18">
        <f>март!CY34+февраль!CY33+январь!CY34</f>
        <v>0</v>
      </c>
      <c r="CZ39" s="18">
        <f>март!CZ34+февраль!CZ33+январь!CZ34</f>
        <v>0</v>
      </c>
      <c r="DA39" s="18">
        <f>март!DA34+февраль!DA33+январь!DA34</f>
        <v>0</v>
      </c>
      <c r="DB39" s="18">
        <f>март!DB34+февраль!DB33+январь!DB34</f>
        <v>0</v>
      </c>
      <c r="DC39" s="18">
        <f>март!DC34+февраль!DC33+январь!DC34</f>
        <v>0</v>
      </c>
      <c r="DD39" s="18">
        <f>март!DD34+февраль!DD33+январь!DD34</f>
        <v>0</v>
      </c>
      <c r="DE39" s="18">
        <f>март!DE34+февраль!DE33+январь!DE34</f>
        <v>0</v>
      </c>
      <c r="DF39" s="18">
        <f>март!DF34+февраль!DF33+январь!DF34</f>
        <v>0</v>
      </c>
      <c r="DG39" s="18">
        <f>март!DG34+февраль!DG33+январь!DG34</f>
        <v>0</v>
      </c>
      <c r="DH39" s="18">
        <f>март!DH34+февраль!DH33+январь!DH34</f>
        <v>0</v>
      </c>
      <c r="DI39" s="18">
        <f>март!DI34+февраль!DI33+январь!DI34</f>
        <v>0</v>
      </c>
      <c r="DJ39" s="18">
        <f>март!DJ34+февраль!DJ33+январь!DJ34</f>
        <v>0</v>
      </c>
      <c r="DK39" s="18">
        <f>март!DK34+февраль!DK33+январь!DK34</f>
        <v>0</v>
      </c>
      <c r="DL39" s="18">
        <f>март!DL34+февраль!DL33+январь!DL34</f>
        <v>0</v>
      </c>
      <c r="DM39" s="18">
        <f>март!DM34+февраль!DM33+январь!DM34</f>
        <v>0</v>
      </c>
      <c r="DN39" s="18">
        <f>март!DN34+февраль!DN33+январь!DN34</f>
        <v>0</v>
      </c>
      <c r="DO39" s="18">
        <f>март!DO34+февраль!DO33+январь!DO34</f>
        <v>0</v>
      </c>
      <c r="DP39" s="18">
        <f>март!DP34+февраль!DP33+январь!DP34</f>
        <v>0</v>
      </c>
      <c r="DQ39" s="18">
        <f>март!DQ34+февраль!DQ33+январь!DQ34</f>
        <v>0</v>
      </c>
      <c r="DR39" s="18">
        <f>март!DR34+февраль!DR33+январь!DR34</f>
        <v>0</v>
      </c>
      <c r="DS39" s="18">
        <f>март!DS34+февраль!DS33+январь!DS34</f>
        <v>0</v>
      </c>
      <c r="DT39" s="18">
        <f>март!DT34+февраль!DT33+январь!DT34</f>
        <v>0</v>
      </c>
      <c r="DU39" s="18">
        <f>март!DU34+февраль!DU33+январь!DU34</f>
        <v>0</v>
      </c>
      <c r="DV39" s="18">
        <f>март!DV34+февраль!DV33+январь!DV34</f>
        <v>0</v>
      </c>
      <c r="DW39" s="18">
        <f>март!DW34+февраль!DW33+январь!DW34</f>
        <v>0</v>
      </c>
      <c r="DX39" s="18">
        <f>март!DX34+февраль!DX33+январь!DX34</f>
        <v>0</v>
      </c>
      <c r="DY39" s="18">
        <f>март!DY34+февраль!DY33+январь!DY34</f>
        <v>0</v>
      </c>
      <c r="DZ39" s="18">
        <f>март!DZ34+февраль!DZ33+январь!DZ34</f>
        <v>0</v>
      </c>
      <c r="EA39" s="18">
        <f>март!EA34+февраль!EA33+январь!EA34</f>
        <v>0</v>
      </c>
      <c r="EB39" s="18">
        <f>март!EB34+февраль!EB33+январь!EB34</f>
        <v>0</v>
      </c>
      <c r="EC39" s="18">
        <f>март!EC34+февраль!EC33+январь!EC34</f>
        <v>0</v>
      </c>
      <c r="ED39" s="18">
        <f>март!ED34+февраль!ED33+январь!ED34</f>
        <v>0</v>
      </c>
      <c r="EE39" s="18">
        <f>март!EE34+февраль!EE33+январь!EE34</f>
        <v>0</v>
      </c>
      <c r="EF39" s="18">
        <f>март!EF34+февраль!EF33+январь!EF34</f>
        <v>0</v>
      </c>
      <c r="EG39" s="18">
        <f>март!EG34+февраль!EG33+январь!EG34</f>
        <v>0</v>
      </c>
      <c r="EH39" s="18">
        <f>март!EH34+февраль!EH33+январь!EH34</f>
        <v>0</v>
      </c>
      <c r="EI39" s="18">
        <f>март!EI34+февраль!EI33+январь!EI34</f>
        <v>0</v>
      </c>
      <c r="EJ39" s="18">
        <f>март!EJ34+февраль!EJ33+январь!EJ34</f>
        <v>0</v>
      </c>
      <c r="EK39" s="18">
        <f>март!EK34+февраль!EK33+январь!EK34</f>
        <v>0</v>
      </c>
      <c r="EL39" s="18">
        <f>март!EL34+февраль!EL33+январь!EL34</f>
        <v>0</v>
      </c>
      <c r="EM39" s="18">
        <f>март!EM34+февраль!EM33+январь!EM34</f>
        <v>0</v>
      </c>
      <c r="EN39" s="18">
        <f>март!EN34+февраль!EN33+январь!EN34</f>
        <v>0</v>
      </c>
      <c r="EO39" s="18">
        <f>март!EO34+февраль!EO33+январь!EO34</f>
        <v>0</v>
      </c>
      <c r="EP39" s="18">
        <f>март!EP34+февраль!EP33+январь!EP34</f>
        <v>0</v>
      </c>
      <c r="EQ39" s="18">
        <f>март!EQ34+февраль!EQ33+январь!EQ34</f>
        <v>0</v>
      </c>
      <c r="ER39" s="18">
        <f>март!ER34+февраль!ER33+январь!ER34</f>
        <v>0</v>
      </c>
      <c r="ES39" s="18">
        <f>март!ES34+февраль!ES33+январь!ES34</f>
        <v>0</v>
      </c>
      <c r="ET39" s="18">
        <f>март!ET34+февраль!ET33+январь!ET34</f>
        <v>0</v>
      </c>
      <c r="EU39" s="18">
        <f>март!EU34+февраль!EU33+январь!EU34</f>
        <v>0</v>
      </c>
      <c r="EV39" s="18">
        <f>март!EV34+февраль!EV33+январь!EV34</f>
        <v>0</v>
      </c>
      <c r="EW39" s="18">
        <f>март!EW34+февраль!EW33+январь!EW34</f>
        <v>0</v>
      </c>
      <c r="EX39" s="18">
        <f>март!EX34+февраль!EX33+январь!EX34</f>
        <v>0</v>
      </c>
      <c r="EY39" s="18">
        <f>март!EY34+февраль!EY33+январь!EY34</f>
        <v>0</v>
      </c>
      <c r="EZ39" s="18">
        <f>март!EZ34+февраль!EZ33+январь!EZ34</f>
        <v>0</v>
      </c>
      <c r="FA39" s="18">
        <f>март!FA34+февраль!FA33+январь!FA34</f>
        <v>0</v>
      </c>
      <c r="FB39" s="18">
        <f>март!FB34+февраль!FB33+январь!FB34</f>
        <v>0</v>
      </c>
      <c r="FC39" s="18">
        <f>март!FC34+февраль!FC33+январь!FC34</f>
        <v>0</v>
      </c>
      <c r="FD39" s="18">
        <f>март!FD34+февраль!FD33+январь!FD34</f>
        <v>0</v>
      </c>
      <c r="FE39" s="18">
        <f>март!FE34+февраль!FE33+январь!FE34</f>
        <v>0</v>
      </c>
      <c r="FF39" s="18">
        <f>март!FF34+февраль!FF33+январь!FF34</f>
        <v>0</v>
      </c>
      <c r="FG39" s="18">
        <f>март!FG34+февраль!FG33+январь!FG34</f>
        <v>0</v>
      </c>
      <c r="FH39" s="18">
        <f>март!FH34+февраль!FH33+январь!FH34</f>
        <v>0</v>
      </c>
      <c r="FI39" s="18">
        <f>март!FI34+февраль!FI33+январь!FI34</f>
        <v>0</v>
      </c>
      <c r="FJ39" s="18">
        <f>март!FJ34+февраль!FJ33+январь!FJ34</f>
        <v>0</v>
      </c>
      <c r="FK39" s="18">
        <f>март!FK34+февраль!FK33+январь!FK34</f>
        <v>0</v>
      </c>
      <c r="FL39" s="18">
        <f>март!FL34+февраль!FL33+январь!FL34</f>
        <v>0</v>
      </c>
      <c r="FM39" s="18">
        <f>март!FM34+февраль!FM33+январь!FM34</f>
        <v>0</v>
      </c>
      <c r="FN39" s="18">
        <f>март!FN34+февраль!FN33+январь!FN34</f>
        <v>0</v>
      </c>
      <c r="FO39" s="18">
        <f>март!FO34+февраль!FO33+январь!FO34</f>
        <v>0</v>
      </c>
      <c r="FP39" s="18">
        <f>март!FP34+февраль!FP33+январь!FP34</f>
        <v>0</v>
      </c>
      <c r="FQ39" s="18">
        <f>март!FQ34+февраль!FQ33+январь!FQ34</f>
        <v>0</v>
      </c>
      <c r="FR39" s="18">
        <f>март!FR34+февраль!FR33+январь!FR34</f>
        <v>0</v>
      </c>
      <c r="FS39" s="18">
        <f>март!FS34+февраль!FS33+январь!FS34</f>
        <v>0</v>
      </c>
      <c r="FT39" s="18">
        <f>март!FT34+февраль!FT33+январь!FT34</f>
        <v>0</v>
      </c>
      <c r="FU39" s="18">
        <f>март!FU34+февраль!FU33+январь!FU34</f>
        <v>0</v>
      </c>
      <c r="FV39" s="18">
        <f>март!FV34+февраль!FV33+январь!FV34</f>
        <v>0</v>
      </c>
      <c r="FW39" s="18">
        <f>март!FW34+февраль!FW33+январь!FW34</f>
        <v>0</v>
      </c>
      <c r="FX39" s="18">
        <f>март!FX34+февраль!FX33+январь!FX34</f>
        <v>0</v>
      </c>
      <c r="FY39" s="18">
        <f>март!FY34+февраль!FY33+январь!FY34</f>
        <v>0</v>
      </c>
      <c r="FZ39" s="18">
        <f>март!FZ34+февраль!FZ33+январь!FZ34</f>
        <v>0</v>
      </c>
      <c r="GA39" s="18">
        <f>март!GA34+февраль!GA33+январь!GA34</f>
        <v>0</v>
      </c>
      <c r="GB39" s="18">
        <f>март!GB34+февраль!GB33+январь!GB34</f>
        <v>0</v>
      </c>
      <c r="GC39" s="18">
        <f>март!GC34+февраль!GC33+январь!GC34</f>
        <v>0</v>
      </c>
      <c r="GD39" s="18">
        <f>март!GD34+февраль!GD33+январь!GD34</f>
        <v>0</v>
      </c>
      <c r="GE39" s="18">
        <f>март!GE34+февраль!GE33+январь!GE34</f>
        <v>0</v>
      </c>
      <c r="GF39" s="18">
        <f>март!GF34+февраль!GF33+январь!GF34</f>
        <v>0</v>
      </c>
      <c r="GG39" s="18">
        <f>март!GG34+февраль!GG33+январь!GG34</f>
        <v>0</v>
      </c>
      <c r="GH39" s="18">
        <f>март!GH34+февраль!GH33+январь!GH34</f>
        <v>0</v>
      </c>
      <c r="GI39" s="18">
        <f>март!GI34+февраль!GI33+январь!GI34</f>
        <v>0</v>
      </c>
      <c r="GJ39" s="18">
        <f>март!GJ34+февраль!GJ33+январь!GJ34</f>
        <v>0</v>
      </c>
      <c r="GK39" s="18">
        <f>март!GK34+февраль!GK33+январь!GK34</f>
        <v>0</v>
      </c>
      <c r="GL39" s="18">
        <f>март!GL34+февраль!GL33+январь!GL34</f>
        <v>0</v>
      </c>
      <c r="GM39" s="18">
        <f>март!GM34+февраль!GM33+январь!GM34</f>
        <v>0</v>
      </c>
      <c r="GN39" s="18">
        <f>март!GN34+февраль!GN33+январь!GN34</f>
        <v>0</v>
      </c>
      <c r="GO39" s="18">
        <f>март!GO34+февраль!GO33+январь!GO34</f>
        <v>0</v>
      </c>
      <c r="GP39" s="18">
        <f>март!GP34+февраль!GP33+январь!GP34</f>
        <v>0</v>
      </c>
      <c r="GQ39" s="18">
        <f>март!GQ34+февраль!GQ33+январь!GQ34</f>
        <v>0</v>
      </c>
      <c r="GR39" s="18">
        <f>март!GR34+февраль!GR33+январь!GR34</f>
        <v>0</v>
      </c>
      <c r="GS39" s="18">
        <f>март!GS34+февраль!GS33+январь!GS34</f>
        <v>0</v>
      </c>
      <c r="GT39" s="18">
        <f>март!GT34+февраль!GT33+январь!GT34</f>
        <v>0</v>
      </c>
      <c r="GU39" s="18">
        <f>март!GU34+февраль!GU33+январь!GU34</f>
        <v>0</v>
      </c>
      <c r="GV39" s="18">
        <f>март!GV34+февраль!GV33+январь!GV34</f>
        <v>0</v>
      </c>
      <c r="GW39" s="18">
        <f>март!GW34+февраль!GW33+январь!GW34</f>
        <v>0</v>
      </c>
      <c r="GX39" s="18">
        <f>март!GX34+февраль!GX33+январь!GX34</f>
        <v>0</v>
      </c>
      <c r="GY39" s="18">
        <f>март!GY34+февраль!GY33+январь!GY34</f>
        <v>0</v>
      </c>
      <c r="GZ39" s="18">
        <f>март!GZ34+февраль!GZ33+январь!GZ34</f>
        <v>0</v>
      </c>
      <c r="HA39" s="18">
        <f>март!HA34+февраль!HA33+январь!HA34</f>
        <v>0</v>
      </c>
      <c r="HB39" s="18">
        <f>март!HB34+февраль!HB33+январь!HB34</f>
        <v>0</v>
      </c>
      <c r="HC39" s="18">
        <f>март!HC34+февраль!HC33+январь!HC34</f>
        <v>0</v>
      </c>
      <c r="HD39" s="18">
        <f>март!HD34+февраль!HD33+январь!HD34</f>
        <v>0</v>
      </c>
      <c r="HE39" s="18">
        <f>март!HE34+февраль!HE33+январь!HE34</f>
        <v>0</v>
      </c>
      <c r="HF39" s="18">
        <f>март!HF34+февраль!HF33+январь!HF34</f>
        <v>0</v>
      </c>
      <c r="HG39" s="18">
        <f>март!HG34+февраль!HG33+январь!HG34</f>
        <v>0</v>
      </c>
      <c r="HH39" s="18">
        <f>март!HH34+февраль!HH33+январь!HH34</f>
        <v>0</v>
      </c>
      <c r="HI39" s="18">
        <f>март!HI34+февраль!HI33+январь!HI34</f>
        <v>0</v>
      </c>
      <c r="HJ39" s="18">
        <f>март!HJ34+февраль!HJ33+январь!HJ34</f>
        <v>0</v>
      </c>
      <c r="HK39" s="18">
        <f>март!HK34+февраль!HK33+январь!HK34</f>
        <v>0</v>
      </c>
      <c r="HL39" s="18">
        <f>март!HL34+февраль!HL33+январь!HL34</f>
        <v>0</v>
      </c>
      <c r="HM39" s="18">
        <f>март!HM34+февраль!HM33+январь!HM34</f>
        <v>0</v>
      </c>
      <c r="HN39" s="18">
        <f>март!HN34+февраль!HN33+январь!HN34</f>
        <v>0</v>
      </c>
      <c r="HO39" s="18">
        <f>март!HO34+февраль!HO33+январь!HO34</f>
        <v>0</v>
      </c>
      <c r="HP39" s="18">
        <f>март!HP34+февраль!HP33+январь!HP34</f>
        <v>0</v>
      </c>
      <c r="HQ39" s="18">
        <f>март!HQ34+февраль!HQ33+январь!HQ34</f>
        <v>0</v>
      </c>
      <c r="HR39" s="18">
        <f>март!HR34+февраль!HR33+январь!HR34</f>
        <v>0</v>
      </c>
      <c r="HS39" s="18">
        <f>март!HS34+февраль!HS33+январь!HS34</f>
        <v>0</v>
      </c>
      <c r="HT39" s="18">
        <f>март!HT34+февраль!HT33+январь!HT34</f>
        <v>0</v>
      </c>
      <c r="HU39" s="18">
        <f>март!HU34+февраль!HU33+январь!HU34</f>
        <v>0</v>
      </c>
      <c r="HV39" s="18">
        <f>март!HV34+февраль!HV33+январь!HV34</f>
        <v>0</v>
      </c>
      <c r="HW39" s="18">
        <f>март!HW34+февраль!HW33+январь!HW34</f>
        <v>0</v>
      </c>
      <c r="HX39" s="18">
        <f>март!HX34+февраль!HX33+январь!HX34</f>
        <v>0</v>
      </c>
      <c r="HY39" s="18">
        <f>март!HY34+февраль!HY33+январь!HY34</f>
        <v>0</v>
      </c>
      <c r="HZ39" s="18">
        <f>март!HZ34+февраль!HZ33+январь!HZ34</f>
        <v>0</v>
      </c>
      <c r="IA39" s="18">
        <f>март!IA34+февраль!IA33+январь!IA34</f>
        <v>0</v>
      </c>
      <c r="IB39" s="18">
        <f>март!IB34+февраль!IB33+январь!IB34</f>
        <v>0</v>
      </c>
      <c r="IC39" s="18">
        <f>март!IC34+февраль!IC33+январь!IC34</f>
        <v>0</v>
      </c>
      <c r="ID39" s="18">
        <f>март!ID34+февраль!ID33+январь!ID34</f>
        <v>0</v>
      </c>
      <c r="IE39" s="18">
        <f>март!IE34+февраль!IE33+январь!IE34</f>
        <v>0</v>
      </c>
      <c r="IF39" s="18">
        <f>март!IF34+февраль!IF33+январь!IF34</f>
        <v>0</v>
      </c>
    </row>
    <row r="40" spans="1:240" ht="13.5" customHeight="1">
      <c r="A40" s="15"/>
      <c r="B40" s="45"/>
      <c r="C40" s="16" t="s">
        <v>17</v>
      </c>
      <c r="D40" s="23">
        <f t="shared" si="4"/>
        <v>0</v>
      </c>
      <c r="E40" s="17">
        <f t="shared" si="5"/>
        <v>0</v>
      </c>
      <c r="F40" s="19"/>
      <c r="G40" s="18">
        <f>март!G35+февраль!G34+январь!G35</f>
        <v>0</v>
      </c>
      <c r="H40" s="18">
        <f>март!H35+февраль!H34+январь!H35</f>
        <v>0</v>
      </c>
      <c r="I40" s="18">
        <f>март!I35+февраль!I34+январь!I35</f>
        <v>0</v>
      </c>
      <c r="J40" s="18">
        <f>март!J35+февраль!J34+январь!J35</f>
        <v>0</v>
      </c>
      <c r="K40" s="18">
        <f>март!K35+февраль!K34+январь!K35</f>
        <v>0</v>
      </c>
      <c r="L40" s="18">
        <f>март!L35+февраль!L34+январь!L35</f>
        <v>0</v>
      </c>
      <c r="M40" s="18">
        <f>март!M35+февраль!M34+январь!M35</f>
        <v>0</v>
      </c>
      <c r="N40" s="18">
        <f>март!N35+февраль!N34+январь!N35</f>
        <v>0</v>
      </c>
      <c r="O40" s="18">
        <f>март!O35+февраль!O34+январь!O35</f>
        <v>0</v>
      </c>
      <c r="P40" s="18">
        <f>март!P35+февраль!P34+январь!P35</f>
        <v>0</v>
      </c>
      <c r="Q40" s="18">
        <f>март!Q35+февраль!Q34+январь!Q35</f>
        <v>0</v>
      </c>
      <c r="R40" s="18">
        <f>март!R35+февраль!R34+январь!R35</f>
        <v>0</v>
      </c>
      <c r="S40" s="18">
        <f>март!S35+февраль!S34+январь!S35</f>
        <v>0</v>
      </c>
      <c r="T40" s="18">
        <f>март!T35+февраль!T34+январь!T35</f>
        <v>0</v>
      </c>
      <c r="U40" s="18">
        <f>март!U35+февраль!U34+январь!U35</f>
        <v>0</v>
      </c>
      <c r="V40" s="18">
        <f>март!V35+февраль!V34+январь!V35</f>
        <v>0</v>
      </c>
      <c r="W40" s="18">
        <f>март!W35+февраль!W34+январь!W35</f>
        <v>0</v>
      </c>
      <c r="X40" s="18">
        <f>март!X35+февраль!X34+январь!X35</f>
        <v>0</v>
      </c>
      <c r="Y40" s="18">
        <f>март!Y35+февраль!Y34+январь!Y35</f>
        <v>0</v>
      </c>
      <c r="Z40" s="18">
        <f>март!Z35+февраль!Z34+январь!Z35</f>
        <v>0</v>
      </c>
      <c r="AA40" s="18">
        <f>март!AA35+февраль!AA34+январь!AA35</f>
        <v>0</v>
      </c>
      <c r="AB40" s="18">
        <f>март!AB35+февраль!AB34+январь!AB35</f>
        <v>0</v>
      </c>
      <c r="AC40" s="18">
        <f>март!AC35+февраль!AC34+январь!AC35</f>
        <v>0</v>
      </c>
      <c r="AD40" s="18">
        <f>март!AD35+февраль!AD34+январь!AD35</f>
        <v>0</v>
      </c>
      <c r="AE40" s="18">
        <f>март!AE35+февраль!AE34+январь!AE35</f>
        <v>0</v>
      </c>
      <c r="AF40" s="18">
        <f>март!AF35+февраль!AF34+январь!AF35</f>
        <v>0</v>
      </c>
      <c r="AG40" s="18">
        <f>март!AG35+февраль!AG34+январь!AG35</f>
        <v>0</v>
      </c>
      <c r="AH40" s="18">
        <f>март!AH35+февраль!AH34+январь!AH35</f>
        <v>0</v>
      </c>
      <c r="AI40" s="18">
        <f>март!AI35+февраль!AI34+январь!AI35</f>
        <v>0</v>
      </c>
      <c r="AJ40" s="18">
        <f>март!AJ35+февраль!AJ34+январь!AJ35</f>
        <v>0</v>
      </c>
      <c r="AK40" s="18">
        <f>март!AK35+февраль!AK34+январь!AK35</f>
        <v>0</v>
      </c>
      <c r="AL40" s="18">
        <f>март!AL35+февраль!AL34+январь!AL35</f>
        <v>0</v>
      </c>
      <c r="AM40" s="18">
        <f>март!AM35+февраль!AM34+январь!AM35</f>
        <v>0</v>
      </c>
      <c r="AN40" s="18">
        <f>март!AN35+февраль!AN34+январь!AN35</f>
        <v>0</v>
      </c>
      <c r="AO40" s="18">
        <f>март!AO35+февраль!AO34+январь!AO35</f>
        <v>0</v>
      </c>
      <c r="AP40" s="18">
        <f>март!AP35+февраль!AP34+январь!AP35</f>
        <v>0</v>
      </c>
      <c r="AQ40" s="18">
        <f>март!AQ35+февраль!AQ34+январь!AQ35</f>
        <v>0</v>
      </c>
      <c r="AR40" s="18">
        <f>март!AR35+февраль!AR34+январь!AR35</f>
        <v>0</v>
      </c>
      <c r="AS40" s="18">
        <f>март!AS35+февраль!AS34+январь!AS35</f>
        <v>0</v>
      </c>
      <c r="AT40" s="18">
        <f>март!AT35+февраль!AT34+январь!AT35</f>
        <v>0</v>
      </c>
      <c r="AU40" s="18">
        <f>март!AU35+февраль!AU34+январь!AU35</f>
        <v>0</v>
      </c>
      <c r="AV40" s="18">
        <f>март!AV35+февраль!AV34+январь!AV35</f>
        <v>0</v>
      </c>
      <c r="AW40" s="18">
        <f>март!AW35+февраль!AW34+январь!AW35</f>
        <v>0</v>
      </c>
      <c r="AX40" s="18">
        <f>март!AX35+февраль!AX34+январь!AX35</f>
        <v>0</v>
      </c>
      <c r="AY40" s="18">
        <f>март!AY35+февраль!AY34+январь!AY35</f>
        <v>0</v>
      </c>
      <c r="AZ40" s="18">
        <f>март!AZ35+февраль!AZ34+январь!AZ35</f>
        <v>0</v>
      </c>
      <c r="BA40" s="18">
        <f>март!BA35+февраль!BA34+январь!BA35</f>
        <v>0</v>
      </c>
      <c r="BB40" s="18">
        <f>март!BB35+февраль!BB34+январь!BB35</f>
        <v>0</v>
      </c>
      <c r="BC40" s="18">
        <f>март!BC35+февраль!BC34+январь!BC35</f>
        <v>0</v>
      </c>
      <c r="BD40" s="18">
        <f>март!BD35+февраль!BD34+январь!BD35</f>
        <v>0</v>
      </c>
      <c r="BE40" s="18">
        <f>март!BE35+февраль!BE34+январь!BE35</f>
        <v>0</v>
      </c>
      <c r="BF40" s="18">
        <f>март!BF35+февраль!BF34+январь!BF35</f>
        <v>0</v>
      </c>
      <c r="BG40" s="18">
        <f>март!BG35+февраль!BG34+январь!BG35</f>
        <v>0</v>
      </c>
      <c r="BH40" s="18">
        <f>март!BH35+февраль!BH34+январь!BH35</f>
        <v>0</v>
      </c>
      <c r="BI40" s="18">
        <f>март!BI35+февраль!BI34+январь!BI35</f>
        <v>0</v>
      </c>
      <c r="BJ40" s="18">
        <f>март!BJ35+февраль!BJ34+январь!BJ35</f>
        <v>0</v>
      </c>
      <c r="BK40" s="18">
        <f>март!BK35+февраль!BK34+январь!BK35</f>
        <v>0</v>
      </c>
      <c r="BL40" s="18">
        <f>март!BL35+февраль!BL34+январь!BL35</f>
        <v>0</v>
      </c>
      <c r="BM40" s="18">
        <f>март!BM35+февраль!BM34+январь!BM35</f>
        <v>0</v>
      </c>
      <c r="BN40" s="18">
        <f>март!BN35+февраль!BN34+январь!BN35</f>
        <v>0</v>
      </c>
      <c r="BO40" s="18">
        <f>март!BO35+февраль!BO34+январь!BO35</f>
        <v>0</v>
      </c>
      <c r="BP40" s="18">
        <f>март!BP35+февраль!BP34+январь!BP35</f>
        <v>0</v>
      </c>
      <c r="BQ40" s="18">
        <f>март!BQ35+февраль!BQ34+январь!BQ35</f>
        <v>0</v>
      </c>
      <c r="BR40" s="18">
        <f>март!BR35+февраль!BR34+январь!BR35</f>
        <v>0</v>
      </c>
      <c r="BS40" s="18">
        <f>март!BS35+февраль!BS34+январь!BS35</f>
        <v>0</v>
      </c>
      <c r="BT40" s="18">
        <f>март!BT35+февраль!BT34+январь!BT35</f>
        <v>0</v>
      </c>
      <c r="BU40" s="18">
        <f>март!BU35+февраль!BU34+январь!BU35</f>
        <v>0</v>
      </c>
      <c r="BV40" s="18">
        <f>март!BV35+февраль!BV34+январь!BV35</f>
        <v>0</v>
      </c>
      <c r="BW40" s="18">
        <f>март!BW35+февраль!BW34+январь!BW35</f>
        <v>0</v>
      </c>
      <c r="BX40" s="18">
        <f>март!BX35+февраль!BX34+январь!BX35</f>
        <v>0</v>
      </c>
      <c r="BY40" s="18">
        <f>март!BY35+февраль!BY34+январь!BY35</f>
        <v>0</v>
      </c>
      <c r="BZ40" s="18">
        <f>март!BZ35+февраль!BZ34+январь!BZ35</f>
        <v>0</v>
      </c>
      <c r="CA40" s="18">
        <f>март!CA35+февраль!CA34+январь!CA35</f>
        <v>0</v>
      </c>
      <c r="CB40" s="18">
        <f>март!CB35+февраль!CB34+январь!CB35</f>
        <v>0</v>
      </c>
      <c r="CC40" s="18">
        <f>март!CC35+февраль!CC34+январь!CC35</f>
        <v>0</v>
      </c>
      <c r="CD40" s="18">
        <f>март!CD35+февраль!CD34+январь!CD35</f>
        <v>0</v>
      </c>
      <c r="CE40" s="18">
        <f>март!CE35+февраль!CE34+январь!CE35</f>
        <v>0</v>
      </c>
      <c r="CF40" s="18">
        <f>март!CF35+февраль!CF34+январь!CF35</f>
        <v>0</v>
      </c>
      <c r="CG40" s="18">
        <f>март!CG35+февраль!CG34+январь!CG35</f>
        <v>0</v>
      </c>
      <c r="CH40" s="18">
        <f>март!CH35+февраль!CH34+январь!CH35</f>
        <v>0</v>
      </c>
      <c r="CI40" s="18">
        <f>март!CI35+февраль!CI34+январь!CI35</f>
        <v>0</v>
      </c>
      <c r="CJ40" s="18">
        <f>март!CJ35+февраль!CJ34+январь!CJ35</f>
        <v>0</v>
      </c>
      <c r="CK40" s="18">
        <f>март!CK35+февраль!CK34+январь!CK35</f>
        <v>0</v>
      </c>
      <c r="CL40" s="18">
        <f>март!CL35+февраль!CL34+январь!CL35</f>
        <v>0</v>
      </c>
      <c r="CM40" s="18">
        <f>март!CM35+февраль!CM34+январь!CM35</f>
        <v>0</v>
      </c>
      <c r="CN40" s="18">
        <f>март!CN35+февраль!CN34+январь!CN35</f>
        <v>0</v>
      </c>
      <c r="CO40" s="18">
        <f>март!CO35+февраль!CO34+январь!CO35</f>
        <v>0</v>
      </c>
      <c r="CP40" s="18">
        <f>март!CP35+февраль!CP34+январь!CP35</f>
        <v>0</v>
      </c>
      <c r="CQ40" s="18">
        <f>март!CQ35+февраль!CQ34+январь!CQ35</f>
        <v>0</v>
      </c>
      <c r="CR40" s="18">
        <f>март!CR35+февраль!CR34+январь!CR35</f>
        <v>0</v>
      </c>
      <c r="CS40" s="18">
        <f>март!CS35+февраль!CS34+январь!CS35</f>
        <v>0</v>
      </c>
      <c r="CT40" s="18">
        <f>март!CT35+февраль!CT34+январь!CT35</f>
        <v>0</v>
      </c>
      <c r="CU40" s="18">
        <f>март!CU35+февраль!CU34+январь!CU35</f>
        <v>0</v>
      </c>
      <c r="CV40" s="18">
        <f>март!CV35+февраль!CV34+январь!CV35</f>
        <v>0</v>
      </c>
      <c r="CW40" s="18">
        <f>март!CW35+февраль!CW34+январь!CW35</f>
        <v>0</v>
      </c>
      <c r="CX40" s="18">
        <f>март!CX35+февраль!CX34+январь!CX35</f>
        <v>0</v>
      </c>
      <c r="CY40" s="18">
        <f>март!CY35+февраль!CY34+январь!CY35</f>
        <v>0</v>
      </c>
      <c r="CZ40" s="18">
        <f>март!CZ35+февраль!CZ34+январь!CZ35</f>
        <v>0</v>
      </c>
      <c r="DA40" s="18">
        <f>март!DA35+февраль!DA34+январь!DA35</f>
        <v>0</v>
      </c>
      <c r="DB40" s="18">
        <f>март!DB35+февраль!DB34+январь!DB35</f>
        <v>0</v>
      </c>
      <c r="DC40" s="18">
        <f>март!DC35+февраль!DC34+январь!DC35</f>
        <v>0</v>
      </c>
      <c r="DD40" s="18">
        <f>март!DD35+февраль!DD34+январь!DD35</f>
        <v>0</v>
      </c>
      <c r="DE40" s="18">
        <f>март!DE35+февраль!DE34+январь!DE35</f>
        <v>0</v>
      </c>
      <c r="DF40" s="18">
        <f>март!DF35+февраль!DF34+январь!DF35</f>
        <v>0</v>
      </c>
      <c r="DG40" s="18">
        <f>март!DG35+февраль!DG34+январь!DG35</f>
        <v>0</v>
      </c>
      <c r="DH40" s="18">
        <f>март!DH35+февраль!DH34+январь!DH35</f>
        <v>0</v>
      </c>
      <c r="DI40" s="18">
        <f>март!DI35+февраль!DI34+январь!DI35</f>
        <v>0</v>
      </c>
      <c r="DJ40" s="18">
        <f>март!DJ35+февраль!DJ34+январь!DJ35</f>
        <v>0</v>
      </c>
      <c r="DK40" s="18">
        <f>март!DK35+февраль!DK34+январь!DK35</f>
        <v>0</v>
      </c>
      <c r="DL40" s="18">
        <f>март!DL35+февраль!DL34+январь!DL35</f>
        <v>0</v>
      </c>
      <c r="DM40" s="18">
        <f>март!DM35+февраль!DM34+январь!DM35</f>
        <v>0</v>
      </c>
      <c r="DN40" s="18">
        <f>март!DN35+февраль!DN34+январь!DN35</f>
        <v>0</v>
      </c>
      <c r="DO40" s="18">
        <f>март!DO35+февраль!DO34+январь!DO35</f>
        <v>0</v>
      </c>
      <c r="DP40" s="18">
        <f>март!DP35+февраль!DP34+январь!DP35</f>
        <v>0</v>
      </c>
      <c r="DQ40" s="18">
        <f>март!DQ35+февраль!DQ34+январь!DQ35</f>
        <v>0</v>
      </c>
      <c r="DR40" s="18">
        <f>март!DR35+февраль!DR34+январь!DR35</f>
        <v>0</v>
      </c>
      <c r="DS40" s="18">
        <f>март!DS35+февраль!DS34+январь!DS35</f>
        <v>0</v>
      </c>
      <c r="DT40" s="18">
        <f>март!DT35+февраль!DT34+январь!DT35</f>
        <v>0</v>
      </c>
      <c r="DU40" s="18">
        <f>март!DU35+февраль!DU34+январь!DU35</f>
        <v>0</v>
      </c>
      <c r="DV40" s="18">
        <f>март!DV35+февраль!DV34+январь!DV35</f>
        <v>0</v>
      </c>
      <c r="DW40" s="18">
        <f>март!DW35+февраль!DW34+январь!DW35</f>
        <v>0</v>
      </c>
      <c r="DX40" s="18">
        <f>март!DX35+февраль!DX34+январь!DX35</f>
        <v>0</v>
      </c>
      <c r="DY40" s="18">
        <f>март!DY35+февраль!DY34+январь!DY35</f>
        <v>0</v>
      </c>
      <c r="DZ40" s="18">
        <f>март!DZ35+февраль!DZ34+январь!DZ35</f>
        <v>0</v>
      </c>
      <c r="EA40" s="18">
        <f>март!EA35+февраль!EA34+январь!EA35</f>
        <v>0</v>
      </c>
      <c r="EB40" s="18">
        <f>март!EB35+февраль!EB34+январь!EB35</f>
        <v>0</v>
      </c>
      <c r="EC40" s="18">
        <f>март!EC35+февраль!EC34+январь!EC35</f>
        <v>0</v>
      </c>
      <c r="ED40" s="18">
        <f>март!ED35+февраль!ED34+январь!ED35</f>
        <v>0</v>
      </c>
      <c r="EE40" s="18">
        <f>март!EE35+февраль!EE34+январь!EE35</f>
        <v>0</v>
      </c>
      <c r="EF40" s="18">
        <f>март!EF35+февраль!EF34+январь!EF35</f>
        <v>0</v>
      </c>
      <c r="EG40" s="18">
        <f>март!EG35+февраль!EG34+январь!EG35</f>
        <v>0</v>
      </c>
      <c r="EH40" s="18">
        <f>март!EH35+февраль!EH34+январь!EH35</f>
        <v>0</v>
      </c>
      <c r="EI40" s="18">
        <f>март!EI35+февраль!EI34+январь!EI35</f>
        <v>0</v>
      </c>
      <c r="EJ40" s="18">
        <f>март!EJ35+февраль!EJ34+январь!EJ35</f>
        <v>0</v>
      </c>
      <c r="EK40" s="18">
        <f>март!EK35+февраль!EK34+январь!EK35</f>
        <v>0</v>
      </c>
      <c r="EL40" s="18">
        <f>март!EL35+февраль!EL34+январь!EL35</f>
        <v>0</v>
      </c>
      <c r="EM40" s="18">
        <f>март!EM35+февраль!EM34+январь!EM35</f>
        <v>0</v>
      </c>
      <c r="EN40" s="18">
        <f>март!EN35+февраль!EN34+январь!EN35</f>
        <v>0</v>
      </c>
      <c r="EO40" s="18">
        <f>март!EO35+февраль!EO34+январь!EO35</f>
        <v>0</v>
      </c>
      <c r="EP40" s="18">
        <f>март!EP35+февраль!EP34+январь!EP35</f>
        <v>0</v>
      </c>
      <c r="EQ40" s="18">
        <f>март!EQ35+февраль!EQ34+январь!EQ35</f>
        <v>0</v>
      </c>
      <c r="ER40" s="18">
        <f>март!ER35+февраль!ER34+январь!ER35</f>
        <v>0</v>
      </c>
      <c r="ES40" s="18">
        <f>март!ES35+февраль!ES34+январь!ES35</f>
        <v>0</v>
      </c>
      <c r="ET40" s="18">
        <f>март!ET35+февраль!ET34+январь!ET35</f>
        <v>0</v>
      </c>
      <c r="EU40" s="18">
        <f>март!EU35+февраль!EU34+январь!EU35</f>
        <v>0</v>
      </c>
      <c r="EV40" s="18">
        <f>март!EV35+февраль!EV34+январь!EV35</f>
        <v>0</v>
      </c>
      <c r="EW40" s="18">
        <f>март!EW35+февраль!EW34+январь!EW35</f>
        <v>0</v>
      </c>
      <c r="EX40" s="18">
        <f>март!EX35+февраль!EX34+январь!EX35</f>
        <v>0</v>
      </c>
      <c r="EY40" s="18">
        <f>март!EY35+февраль!EY34+январь!EY35</f>
        <v>0</v>
      </c>
      <c r="EZ40" s="18">
        <f>март!EZ35+февраль!EZ34+январь!EZ35</f>
        <v>0</v>
      </c>
      <c r="FA40" s="18">
        <f>март!FA35+февраль!FA34+январь!FA35</f>
        <v>0</v>
      </c>
      <c r="FB40" s="18">
        <f>март!FB35+февраль!FB34+январь!FB35</f>
        <v>0</v>
      </c>
      <c r="FC40" s="18">
        <f>март!FC35+февраль!FC34+январь!FC35</f>
        <v>0</v>
      </c>
      <c r="FD40" s="18">
        <f>март!FD35+февраль!FD34+январь!FD35</f>
        <v>0</v>
      </c>
      <c r="FE40" s="18">
        <f>март!FE35+февраль!FE34+январь!FE35</f>
        <v>0</v>
      </c>
      <c r="FF40" s="18">
        <f>март!FF35+февраль!FF34+январь!FF35</f>
        <v>0</v>
      </c>
      <c r="FG40" s="18">
        <f>март!FG35+февраль!FG34+январь!FG35</f>
        <v>0</v>
      </c>
      <c r="FH40" s="18">
        <f>март!FH35+февраль!FH34+январь!FH35</f>
        <v>0</v>
      </c>
      <c r="FI40" s="18">
        <f>март!FI35+февраль!FI34+январь!FI35</f>
        <v>0</v>
      </c>
      <c r="FJ40" s="18">
        <f>март!FJ35+февраль!FJ34+январь!FJ35</f>
        <v>0</v>
      </c>
      <c r="FK40" s="18">
        <f>март!FK35+февраль!FK34+январь!FK35</f>
        <v>0</v>
      </c>
      <c r="FL40" s="18">
        <f>март!FL35+февраль!FL34+январь!FL35</f>
        <v>0</v>
      </c>
      <c r="FM40" s="18">
        <f>март!FM35+февраль!FM34+январь!FM35</f>
        <v>0</v>
      </c>
      <c r="FN40" s="18">
        <f>март!FN35+февраль!FN34+январь!FN35</f>
        <v>0</v>
      </c>
      <c r="FO40" s="18">
        <f>март!FO35+февраль!FO34+январь!FO35</f>
        <v>0</v>
      </c>
      <c r="FP40" s="18">
        <f>март!FP35+февраль!FP34+январь!FP35</f>
        <v>0</v>
      </c>
      <c r="FQ40" s="18">
        <f>март!FQ35+февраль!FQ34+январь!FQ35</f>
        <v>0</v>
      </c>
      <c r="FR40" s="18">
        <f>март!FR35+февраль!FR34+январь!FR35</f>
        <v>0</v>
      </c>
      <c r="FS40" s="18">
        <f>март!FS35+февраль!FS34+январь!FS35</f>
        <v>0</v>
      </c>
      <c r="FT40" s="18">
        <f>март!FT35+февраль!FT34+январь!FT35</f>
        <v>0</v>
      </c>
      <c r="FU40" s="18">
        <f>март!FU35+февраль!FU34+январь!FU35</f>
        <v>0</v>
      </c>
      <c r="FV40" s="18">
        <f>март!FV35+февраль!FV34+январь!FV35</f>
        <v>0</v>
      </c>
      <c r="FW40" s="18">
        <f>март!FW35+февраль!FW34+январь!FW35</f>
        <v>0</v>
      </c>
      <c r="FX40" s="18">
        <f>март!FX35+февраль!FX34+январь!FX35</f>
        <v>0</v>
      </c>
      <c r="FY40" s="18">
        <f>март!FY35+февраль!FY34+январь!FY35</f>
        <v>0</v>
      </c>
      <c r="FZ40" s="18">
        <f>март!FZ35+февраль!FZ34+январь!FZ35</f>
        <v>0</v>
      </c>
      <c r="GA40" s="18">
        <f>март!GA35+февраль!GA34+январь!GA35</f>
        <v>0</v>
      </c>
      <c r="GB40" s="18">
        <f>март!GB35+февраль!GB34+январь!GB35</f>
        <v>0</v>
      </c>
      <c r="GC40" s="18">
        <f>март!GC35+февраль!GC34+январь!GC35</f>
        <v>0</v>
      </c>
      <c r="GD40" s="18">
        <f>март!GD35+февраль!GD34+январь!GD35</f>
        <v>0</v>
      </c>
      <c r="GE40" s="18">
        <f>март!GE35+февраль!GE34+январь!GE35</f>
        <v>0</v>
      </c>
      <c r="GF40" s="18">
        <f>март!GF35+февраль!GF34+январь!GF35</f>
        <v>0</v>
      </c>
      <c r="GG40" s="18">
        <f>март!GG35+февраль!GG34+январь!GG35</f>
        <v>0</v>
      </c>
      <c r="GH40" s="18">
        <f>март!GH35+февраль!GH34+январь!GH35</f>
        <v>0</v>
      </c>
      <c r="GI40" s="18">
        <f>март!GI35+февраль!GI34+январь!GI35</f>
        <v>0</v>
      </c>
      <c r="GJ40" s="18">
        <f>март!GJ35+февраль!GJ34+январь!GJ35</f>
        <v>0</v>
      </c>
      <c r="GK40" s="18">
        <f>март!GK35+февраль!GK34+январь!GK35</f>
        <v>0</v>
      </c>
      <c r="GL40" s="18">
        <f>март!GL35+февраль!GL34+январь!GL35</f>
        <v>0</v>
      </c>
      <c r="GM40" s="18">
        <f>март!GM35+февраль!GM34+январь!GM35</f>
        <v>0</v>
      </c>
      <c r="GN40" s="18">
        <f>март!GN35+февраль!GN34+январь!GN35</f>
        <v>0</v>
      </c>
      <c r="GO40" s="18">
        <f>март!GO35+февраль!GO34+январь!GO35</f>
        <v>0</v>
      </c>
      <c r="GP40" s="18">
        <f>март!GP35+февраль!GP34+январь!GP35</f>
        <v>0</v>
      </c>
      <c r="GQ40" s="18">
        <f>март!GQ35+февраль!GQ34+январь!GQ35</f>
        <v>0</v>
      </c>
      <c r="GR40" s="18">
        <f>март!GR35+февраль!GR34+январь!GR35</f>
        <v>0</v>
      </c>
      <c r="GS40" s="18">
        <f>март!GS35+февраль!GS34+январь!GS35</f>
        <v>0</v>
      </c>
      <c r="GT40" s="18">
        <f>март!GT35+февраль!GT34+январь!GT35</f>
        <v>0</v>
      </c>
      <c r="GU40" s="18">
        <f>март!GU35+февраль!GU34+январь!GU35</f>
        <v>0</v>
      </c>
      <c r="GV40" s="18">
        <f>март!GV35+февраль!GV34+январь!GV35</f>
        <v>0</v>
      </c>
      <c r="GW40" s="18">
        <f>март!GW35+февраль!GW34+январь!GW35</f>
        <v>0</v>
      </c>
      <c r="GX40" s="18">
        <f>март!GX35+февраль!GX34+январь!GX35</f>
        <v>0</v>
      </c>
      <c r="GY40" s="18">
        <f>март!GY35+февраль!GY34+январь!GY35</f>
        <v>0</v>
      </c>
      <c r="GZ40" s="18">
        <f>март!GZ35+февраль!GZ34+январь!GZ35</f>
        <v>0</v>
      </c>
      <c r="HA40" s="18">
        <f>март!HA35+февраль!HA34+январь!HA35</f>
        <v>0</v>
      </c>
      <c r="HB40" s="18">
        <f>март!HB35+февраль!HB34+январь!HB35</f>
        <v>0</v>
      </c>
      <c r="HC40" s="18">
        <f>март!HC35+февраль!HC34+январь!HC35</f>
        <v>0</v>
      </c>
      <c r="HD40" s="18">
        <f>март!HD35+февраль!HD34+январь!HD35</f>
        <v>0</v>
      </c>
      <c r="HE40" s="18">
        <f>март!HE35+февраль!HE34+январь!HE35</f>
        <v>0</v>
      </c>
      <c r="HF40" s="18">
        <f>март!HF35+февраль!HF34+январь!HF35</f>
        <v>0</v>
      </c>
      <c r="HG40" s="18">
        <f>март!HG35+февраль!HG34+январь!HG35</f>
        <v>0</v>
      </c>
      <c r="HH40" s="18">
        <f>март!HH35+февраль!HH34+январь!HH35</f>
        <v>0</v>
      </c>
      <c r="HI40" s="18">
        <f>март!HI35+февраль!HI34+январь!HI35</f>
        <v>0</v>
      </c>
      <c r="HJ40" s="18">
        <f>март!HJ35+февраль!HJ34+январь!HJ35</f>
        <v>0</v>
      </c>
      <c r="HK40" s="18">
        <f>март!HK35+февраль!HK34+январь!HK35</f>
        <v>0</v>
      </c>
      <c r="HL40" s="18">
        <f>март!HL35+февраль!HL34+январь!HL35</f>
        <v>0</v>
      </c>
      <c r="HM40" s="18">
        <f>март!HM35+февраль!HM34+январь!HM35</f>
        <v>0</v>
      </c>
      <c r="HN40" s="18">
        <f>март!HN35+февраль!HN34+январь!HN35</f>
        <v>0</v>
      </c>
      <c r="HO40" s="18">
        <f>март!HO35+февраль!HO34+январь!HO35</f>
        <v>0</v>
      </c>
      <c r="HP40" s="18">
        <f>март!HP35+февраль!HP34+январь!HP35</f>
        <v>0</v>
      </c>
      <c r="HQ40" s="18">
        <f>март!HQ35+февраль!HQ34+январь!HQ35</f>
        <v>0</v>
      </c>
      <c r="HR40" s="18">
        <f>март!HR35+февраль!HR34+январь!HR35</f>
        <v>0</v>
      </c>
      <c r="HS40" s="18">
        <f>март!HS35+февраль!HS34+январь!HS35</f>
        <v>0</v>
      </c>
      <c r="HT40" s="18">
        <f>март!HT35+февраль!HT34+январь!HT35</f>
        <v>0</v>
      </c>
      <c r="HU40" s="18">
        <f>март!HU35+февраль!HU34+январь!HU35</f>
        <v>0</v>
      </c>
      <c r="HV40" s="18">
        <f>март!HV35+февраль!HV34+январь!HV35</f>
        <v>0</v>
      </c>
      <c r="HW40" s="18">
        <f>март!HW35+февраль!HW34+январь!HW35</f>
        <v>0</v>
      </c>
      <c r="HX40" s="18">
        <f>март!HX35+февраль!HX34+январь!HX35</f>
        <v>0</v>
      </c>
      <c r="HY40" s="18">
        <f>март!HY35+февраль!HY34+январь!HY35</f>
        <v>0</v>
      </c>
      <c r="HZ40" s="18">
        <f>март!HZ35+февраль!HZ34+январь!HZ35</f>
        <v>0</v>
      </c>
      <c r="IA40" s="18">
        <f>март!IA35+февраль!IA34+январь!IA35</f>
        <v>0</v>
      </c>
      <c r="IB40" s="18">
        <f>март!IB35+февраль!IB34+январь!IB35</f>
        <v>0</v>
      </c>
      <c r="IC40" s="18">
        <f>март!IC35+февраль!IC34+январь!IC35</f>
        <v>0</v>
      </c>
      <c r="ID40" s="18">
        <f>март!ID35+февраль!ID34+январь!ID35</f>
        <v>0</v>
      </c>
      <c r="IE40" s="18">
        <f>март!IE35+февраль!IE34+январь!IE35</f>
        <v>0</v>
      </c>
      <c r="IF40" s="18">
        <f>март!IF35+февраль!IF34+январь!IF35</f>
        <v>0</v>
      </c>
    </row>
    <row r="41" spans="1:240" ht="13.5" customHeight="1">
      <c r="A41" s="15" t="s">
        <v>53</v>
      </c>
      <c r="B41" s="45" t="s">
        <v>54</v>
      </c>
      <c r="C41" s="16" t="s">
        <v>20</v>
      </c>
      <c r="D41" s="23">
        <f t="shared" si="4"/>
        <v>0.20000000000000007</v>
      </c>
      <c r="E41" s="17">
        <f>SUM(G41:IF41)-F41</f>
        <v>0.20000000000000007</v>
      </c>
      <c r="F41" s="17"/>
      <c r="G41" s="18">
        <f>март!G36+февраль!G35+январь!G36</f>
        <v>5.0000000000000001E-3</v>
      </c>
      <c r="H41" s="18">
        <f>март!H36+февраль!H35+январь!H36</f>
        <v>0</v>
      </c>
      <c r="I41" s="18">
        <f>март!I36+февраль!I35+январь!I36</f>
        <v>0</v>
      </c>
      <c r="J41" s="18">
        <f>март!J36+февраль!J35+январь!J36</f>
        <v>0</v>
      </c>
      <c r="K41" s="18">
        <f>март!K36+февраль!K35+январь!K36</f>
        <v>0</v>
      </c>
      <c r="L41" s="18">
        <f>март!L36+февраль!L35+январь!L36</f>
        <v>0</v>
      </c>
      <c r="M41" s="18">
        <f>март!M36+февраль!M35+январь!M36</f>
        <v>0</v>
      </c>
      <c r="N41" s="18">
        <f>март!N36+февраль!N35+январь!N36</f>
        <v>1E-3</v>
      </c>
      <c r="O41" s="18">
        <f>март!O36+февраль!O35+январь!O36</f>
        <v>0</v>
      </c>
      <c r="P41" s="18">
        <f>март!P36+февраль!P35+январь!P36</f>
        <v>0</v>
      </c>
      <c r="Q41" s="18">
        <f>март!Q36+февраль!Q35+январь!Q36</f>
        <v>0</v>
      </c>
      <c r="R41" s="18">
        <f>март!R36+февраль!R35+январь!R36</f>
        <v>0</v>
      </c>
      <c r="S41" s="18">
        <f>март!S36+февраль!S35+январь!S36</f>
        <v>3.0000000000000001E-3</v>
      </c>
      <c r="T41" s="18">
        <f>март!T36+февраль!T35+январь!T36</f>
        <v>5.0000000000000001E-3</v>
      </c>
      <c r="U41" s="18">
        <f>март!U36+февраль!U35+январь!U36</f>
        <v>6.4999999999999997E-3</v>
      </c>
      <c r="V41" s="18">
        <f>март!V36+февраль!V35+январь!V36</f>
        <v>5.0000000000000001E-3</v>
      </c>
      <c r="W41" s="18">
        <f>март!W36+февраль!W35+январь!W36</f>
        <v>0</v>
      </c>
      <c r="X41" s="18">
        <f>март!X36+февраль!X35+январь!X36</f>
        <v>1E-3</v>
      </c>
      <c r="Y41" s="18">
        <f>март!Y36+февраль!Y35+январь!Y36</f>
        <v>7.0000000000000001E-3</v>
      </c>
      <c r="Z41" s="18">
        <f>март!Z36+февраль!Z35+январь!Z36</f>
        <v>0</v>
      </c>
      <c r="AA41" s="18">
        <f>март!AA36+февраль!AA35+январь!AA36</f>
        <v>0</v>
      </c>
      <c r="AB41" s="18">
        <f>март!AB36+февраль!AB35+январь!AB36</f>
        <v>0.01</v>
      </c>
      <c r="AC41" s="18">
        <f>март!AC36+февраль!AC35+январь!AC36</f>
        <v>0.01</v>
      </c>
      <c r="AD41" s="18">
        <f>март!AD36+февраль!AD35+январь!AD36</f>
        <v>7.0000000000000001E-3</v>
      </c>
      <c r="AE41" s="18">
        <f>март!AE36+февраль!AE35+январь!AE36</f>
        <v>0</v>
      </c>
      <c r="AF41" s="18">
        <f>март!AF36+февраль!AF35+январь!AF36</f>
        <v>0</v>
      </c>
      <c r="AG41" s="18">
        <f>март!AG36+февраль!AG35+январь!AG36</f>
        <v>0</v>
      </c>
      <c r="AH41" s="18">
        <f>март!AH36+февраль!AH35+январь!AH36</f>
        <v>0</v>
      </c>
      <c r="AI41" s="18">
        <f>март!AI36+февраль!AI35+январь!AI36</f>
        <v>0</v>
      </c>
      <c r="AJ41" s="18">
        <f>март!AJ36+февраль!AJ35+январь!AJ36</f>
        <v>0</v>
      </c>
      <c r="AK41" s="18">
        <f>март!AK36+февраль!AK35+январь!AK36</f>
        <v>1E-3</v>
      </c>
      <c r="AL41" s="18">
        <f>март!AL36+февраль!AL35+январь!AL36</f>
        <v>0</v>
      </c>
      <c r="AM41" s="18">
        <f>март!AM36+февраль!AM35+январь!AM36</f>
        <v>1E-3</v>
      </c>
      <c r="AN41" s="18">
        <f>март!AN36+февраль!AN35+январь!AN36</f>
        <v>0</v>
      </c>
      <c r="AO41" s="18">
        <f>март!AO36+февраль!AO35+январь!AO36</f>
        <v>0</v>
      </c>
      <c r="AP41" s="18">
        <f>март!AP36+февраль!AP35+январь!AP36</f>
        <v>0</v>
      </c>
      <c r="AQ41" s="18">
        <f>март!AQ36+февраль!AQ35+январь!AQ36</f>
        <v>0</v>
      </c>
      <c r="AR41" s="18">
        <f>март!AR36+февраль!AR35+январь!AR36</f>
        <v>0</v>
      </c>
      <c r="AS41" s="18">
        <f>март!AS36+февраль!AS35+январь!AS36</f>
        <v>0</v>
      </c>
      <c r="AT41" s="18">
        <f>март!AT36+февраль!AT35+январь!AT36</f>
        <v>0</v>
      </c>
      <c r="AU41" s="18">
        <f>март!AU36+февраль!AU35+январь!AU36</f>
        <v>2E-3</v>
      </c>
      <c r="AV41" s="18">
        <f>март!AV36+февраль!AV35+январь!AV36</f>
        <v>0</v>
      </c>
      <c r="AW41" s="18">
        <f>март!AW36+февраль!AW35+январь!AW36</f>
        <v>0</v>
      </c>
      <c r="AX41" s="18">
        <f>март!AX36+февраль!AX35+январь!AX36</f>
        <v>0</v>
      </c>
      <c r="AY41" s="18">
        <f>март!AY36+февраль!AY35+январь!AY36</f>
        <v>0</v>
      </c>
      <c r="AZ41" s="18">
        <f>март!AZ36+февраль!AZ35+январь!AZ36</f>
        <v>0</v>
      </c>
      <c r="BA41" s="18">
        <f>март!BA36+февраль!BA35+январь!BA36</f>
        <v>1E-3</v>
      </c>
      <c r="BB41" s="18">
        <f>март!BB36+февраль!BB35+январь!BB36</f>
        <v>0</v>
      </c>
      <c r="BC41" s="18">
        <f>март!BC36+февраль!BC35+январь!BC36</f>
        <v>0</v>
      </c>
      <c r="BD41" s="18">
        <f>март!BD36+февраль!BD35+январь!BD36</f>
        <v>7.0000000000000001E-3</v>
      </c>
      <c r="BE41" s="18">
        <f>март!BE36+февраль!BE35+январь!BE36</f>
        <v>1E-3</v>
      </c>
      <c r="BF41" s="18">
        <f>март!BF36+февраль!BF35+январь!BF36</f>
        <v>0</v>
      </c>
      <c r="BG41" s="18">
        <f>март!BG36+февраль!BG35+январь!BG36</f>
        <v>1E-3</v>
      </c>
      <c r="BH41" s="18">
        <f>март!BH36+февраль!BH35+январь!BH36</f>
        <v>0</v>
      </c>
      <c r="BI41" s="18">
        <f>март!BI36+февраль!BI35+январь!BI36</f>
        <v>0</v>
      </c>
      <c r="BJ41" s="18">
        <f>март!BJ36+февраль!BJ35+январь!BJ36</f>
        <v>0</v>
      </c>
      <c r="BK41" s="18">
        <f>март!BK36+февраль!BK35+январь!BK36</f>
        <v>0</v>
      </c>
      <c r="BL41" s="18">
        <f>март!BL36+февраль!BL35+январь!BL36</f>
        <v>1.7999999999999999E-2</v>
      </c>
      <c r="BM41" s="18">
        <f>март!BM36+февраль!BM35+январь!BM36</f>
        <v>0</v>
      </c>
      <c r="BN41" s="18">
        <f>март!BN36+февраль!BN35+январь!BN36</f>
        <v>0</v>
      </c>
      <c r="BO41" s="18">
        <f>март!BO36+февраль!BO35+январь!BO36</f>
        <v>3.0000000000000001E-3</v>
      </c>
      <c r="BP41" s="18">
        <f>март!BP36+февраль!BP35+январь!BP36</f>
        <v>0</v>
      </c>
      <c r="BQ41" s="18">
        <f>март!BQ36+февраль!BQ35+январь!BQ36</f>
        <v>0</v>
      </c>
      <c r="BR41" s="18">
        <f>март!BR36+февраль!BR35+январь!BR36</f>
        <v>0</v>
      </c>
      <c r="BS41" s="18">
        <f>март!BS36+февраль!BS35+январь!BS36</f>
        <v>0</v>
      </c>
      <c r="BT41" s="18">
        <f>март!BT36+февраль!BT35+январь!BT36</f>
        <v>0</v>
      </c>
      <c r="BU41" s="18">
        <f>март!BU36+февраль!BU35+январь!BU36</f>
        <v>2E-3</v>
      </c>
      <c r="BV41" s="18">
        <f>март!BV36+февраль!BV35+январь!BV36</f>
        <v>0</v>
      </c>
      <c r="BW41" s="18">
        <f>март!BW36+февраль!BW35+январь!BW36</f>
        <v>0</v>
      </c>
      <c r="BX41" s="18">
        <f>март!BX36+февраль!BX35+январь!BX36</f>
        <v>0</v>
      </c>
      <c r="BY41" s="18">
        <f>март!BY36+февраль!BY35+январь!BY36</f>
        <v>2E-3</v>
      </c>
      <c r="BZ41" s="18">
        <f>март!BZ36+февраль!BZ35+январь!BZ36</f>
        <v>0</v>
      </c>
      <c r="CA41" s="18">
        <f>март!CA36+февраль!CA35+январь!CA36</f>
        <v>0</v>
      </c>
      <c r="CB41" s="18">
        <f>март!CB36+февраль!CB35+январь!CB36</f>
        <v>0</v>
      </c>
      <c r="CC41" s="18">
        <f>март!CC36+февраль!CC35+январь!CC36</f>
        <v>0</v>
      </c>
      <c r="CD41" s="18">
        <f>март!CD36+февраль!CD35+январь!CD36</f>
        <v>1E-3</v>
      </c>
      <c r="CE41" s="18">
        <f>март!CE36+февраль!CE35+январь!CE36</f>
        <v>0</v>
      </c>
      <c r="CF41" s="18">
        <f>март!CF36+февраль!CF35+январь!CF36</f>
        <v>0</v>
      </c>
      <c r="CG41" s="18">
        <f>март!CG36+февраль!CG35+январь!CG36</f>
        <v>0</v>
      </c>
      <c r="CH41" s="18">
        <f>март!CH36+февраль!CH35+январь!CH36</f>
        <v>0</v>
      </c>
      <c r="CI41" s="18">
        <f>март!CI36+февраль!CI35+январь!CI36</f>
        <v>0</v>
      </c>
      <c r="CJ41" s="18">
        <f>март!CJ36+февраль!CJ35+январь!CJ36</f>
        <v>0</v>
      </c>
      <c r="CK41" s="18">
        <f>март!CK36+февраль!CK35+январь!CK36</f>
        <v>0</v>
      </c>
      <c r="CL41" s="18">
        <f>март!CL36+февраль!CL35+январь!CL36</f>
        <v>0</v>
      </c>
      <c r="CM41" s="18">
        <f>март!CM36+февраль!CM35+январь!CM36</f>
        <v>0</v>
      </c>
      <c r="CN41" s="18">
        <f>март!CN36+февраль!CN35+январь!CN36</f>
        <v>0</v>
      </c>
      <c r="CO41" s="18">
        <f>март!CO36+февраль!CO35+январь!CO36</f>
        <v>1E-3</v>
      </c>
      <c r="CP41" s="18">
        <f>март!CP36+февраль!CP35+январь!CP36</f>
        <v>0</v>
      </c>
      <c r="CQ41" s="18">
        <f>март!CQ36+февраль!CQ35+январь!CQ36</f>
        <v>0</v>
      </c>
      <c r="CR41" s="18">
        <f>март!CR36+февраль!CR35+январь!CR36</f>
        <v>0</v>
      </c>
      <c r="CS41" s="18">
        <f>март!CS36+февраль!CS35+январь!CS36</f>
        <v>0</v>
      </c>
      <c r="CT41" s="18">
        <f>март!CT36+февраль!CT35+январь!CT36</f>
        <v>2.5000000000000001E-3</v>
      </c>
      <c r="CU41" s="18">
        <f>март!CU36+февраль!CU35+январь!CU36</f>
        <v>0</v>
      </c>
      <c r="CV41" s="18">
        <f>март!CV36+февраль!CV35+январь!CV36</f>
        <v>0</v>
      </c>
      <c r="CW41" s="18">
        <f>март!CW36+февраль!CW35+январь!CW36</f>
        <v>0</v>
      </c>
      <c r="CX41" s="18">
        <f>март!CX36+февраль!CX35+январь!CX36</f>
        <v>0</v>
      </c>
      <c r="CY41" s="18">
        <f>март!CY36+февраль!CY35+январь!CY36</f>
        <v>0</v>
      </c>
      <c r="CZ41" s="18">
        <f>март!CZ36+февраль!CZ35+январь!CZ36</f>
        <v>0</v>
      </c>
      <c r="DA41" s="18">
        <f>март!DA36+февраль!DA35+январь!DA36</f>
        <v>0</v>
      </c>
      <c r="DB41" s="18">
        <f>март!DB36+февраль!DB35+январь!DB36</f>
        <v>0</v>
      </c>
      <c r="DC41" s="18">
        <f>март!DC36+февраль!DC35+январь!DC36</f>
        <v>0</v>
      </c>
      <c r="DD41" s="18">
        <f>март!DD36+февраль!DD35+январь!DD36</f>
        <v>0</v>
      </c>
      <c r="DE41" s="18">
        <f>март!DE36+февраль!DE35+январь!DE36</f>
        <v>0</v>
      </c>
      <c r="DF41" s="18">
        <f>март!DF36+февраль!DF35+январь!DF36</f>
        <v>0</v>
      </c>
      <c r="DG41" s="18">
        <f>март!DG36+февраль!DG35+январь!DG36</f>
        <v>0</v>
      </c>
      <c r="DH41" s="18">
        <f>март!DH36+февраль!DH35+январь!DH36</f>
        <v>0</v>
      </c>
      <c r="DI41" s="18">
        <f>март!DI36+февраль!DI35+январь!DI36</f>
        <v>2E-3</v>
      </c>
      <c r="DJ41" s="18">
        <f>март!DJ36+февраль!DJ35+январь!DJ36</f>
        <v>0</v>
      </c>
      <c r="DK41" s="18">
        <f>март!DK36+февраль!DK35+январь!DK36</f>
        <v>5.0000000000000001E-3</v>
      </c>
      <c r="DL41" s="18">
        <f>март!DL36+февраль!DL35+январь!DL36</f>
        <v>0</v>
      </c>
      <c r="DM41" s="18">
        <f>март!DM36+февраль!DM35+январь!DM36</f>
        <v>0</v>
      </c>
      <c r="DN41" s="18">
        <f>март!DN36+февраль!DN35+январь!DN36</f>
        <v>0</v>
      </c>
      <c r="DO41" s="18">
        <f>март!DO36+февраль!DO35+январь!DO36</f>
        <v>0</v>
      </c>
      <c r="DP41" s="18">
        <f>март!DP36+февраль!DP35+январь!DP36</f>
        <v>0</v>
      </c>
      <c r="DQ41" s="18">
        <f>март!DQ36+февраль!DQ35+январь!DQ36</f>
        <v>0</v>
      </c>
      <c r="DR41" s="18">
        <f>март!DR36+февраль!DR35+январь!DR36</f>
        <v>0</v>
      </c>
      <c r="DS41" s="18">
        <f>март!DS36+февраль!DS35+январь!DS36</f>
        <v>0</v>
      </c>
      <c r="DT41" s="18">
        <f>март!DT36+февраль!DT35+январь!DT36</f>
        <v>0</v>
      </c>
      <c r="DU41" s="18">
        <f>март!DU36+февраль!DU35+январь!DU36</f>
        <v>0</v>
      </c>
      <c r="DV41" s="18">
        <f>март!DV36+февраль!DV35+январь!DV36</f>
        <v>4.4999999999999997E-3</v>
      </c>
      <c r="DW41" s="18">
        <f>март!DW36+февраль!DW35+январь!DW36</f>
        <v>0</v>
      </c>
      <c r="DX41" s="18">
        <f>март!DX36+февраль!DX35+январь!DX36</f>
        <v>0</v>
      </c>
      <c r="DY41" s="18">
        <f>март!DY36+февраль!DY35+январь!DY36</f>
        <v>3.0000000000000001E-3</v>
      </c>
      <c r="DZ41" s="18">
        <f>март!DZ36+февраль!DZ35+январь!DZ36</f>
        <v>0</v>
      </c>
      <c r="EA41" s="18">
        <f>март!EA36+февраль!EA35+январь!EA36</f>
        <v>0</v>
      </c>
      <c r="EB41" s="18">
        <f>март!EB36+февраль!EB35+январь!EB36</f>
        <v>0</v>
      </c>
      <c r="EC41" s="18">
        <f>март!EC36+февраль!EC35+январь!EC36</f>
        <v>0</v>
      </c>
      <c r="ED41" s="18">
        <f>март!ED36+февраль!ED35+январь!ED36</f>
        <v>0</v>
      </c>
      <c r="EE41" s="18">
        <f>март!EE36+февраль!EE35+январь!EE36</f>
        <v>0</v>
      </c>
      <c r="EF41" s="18">
        <f>март!EF36+февраль!EF35+январь!EF36</f>
        <v>0</v>
      </c>
      <c r="EG41" s="18">
        <f>март!EG36+февраль!EG35+январь!EG36</f>
        <v>0</v>
      </c>
      <c r="EH41" s="18">
        <f>март!EH36+февраль!EH35+январь!EH36</f>
        <v>0</v>
      </c>
      <c r="EI41" s="18">
        <f>март!EI36+февраль!EI35+январь!EI36</f>
        <v>0</v>
      </c>
      <c r="EJ41" s="18">
        <f>март!EJ36+февраль!EJ35+январь!EJ36</f>
        <v>0</v>
      </c>
      <c r="EK41" s="18">
        <f>март!EK36+февраль!EK35+январь!EK36</f>
        <v>1E-3</v>
      </c>
      <c r="EL41" s="18">
        <f>март!EL36+февраль!EL35+январь!EL36</f>
        <v>0</v>
      </c>
      <c r="EM41" s="18">
        <f>март!EM36+февраль!EM35+январь!EM36</f>
        <v>2E-3</v>
      </c>
      <c r="EN41" s="18">
        <f>март!EN36+февраль!EN35+январь!EN36</f>
        <v>0</v>
      </c>
      <c r="EO41" s="18">
        <f>март!EO36+февраль!EO35+январь!EO36</f>
        <v>0</v>
      </c>
      <c r="EP41" s="18">
        <f>март!EP36+февраль!EP35+январь!EP36</f>
        <v>0</v>
      </c>
      <c r="EQ41" s="18">
        <f>март!EQ36+февраль!EQ35+январь!EQ36</f>
        <v>0</v>
      </c>
      <c r="ER41" s="18">
        <f>март!ER36+февраль!ER35+январь!ER36</f>
        <v>0</v>
      </c>
      <c r="ES41" s="18">
        <f>март!ES36+февраль!ES35+январь!ES36</f>
        <v>0</v>
      </c>
      <c r="ET41" s="18">
        <f>март!ET36+февраль!ET35+январь!ET36</f>
        <v>0</v>
      </c>
      <c r="EU41" s="18">
        <f>март!EU36+февраль!EU35+январь!EU36</f>
        <v>0</v>
      </c>
      <c r="EV41" s="18">
        <f>март!EV36+февраль!EV35+январь!EV36</f>
        <v>3.5000000000000001E-3</v>
      </c>
      <c r="EW41" s="18">
        <f>март!EW36+февраль!EW35+январь!EW36</f>
        <v>0</v>
      </c>
      <c r="EX41" s="18">
        <f>март!EX36+февраль!EX35+январь!EX36</f>
        <v>0</v>
      </c>
      <c r="EY41" s="18">
        <f>март!EY36+февраль!EY35+январь!EY36</f>
        <v>6.0000000000000001E-3</v>
      </c>
      <c r="EZ41" s="18">
        <f>март!EZ36+февраль!EZ35+январь!EZ36</f>
        <v>0</v>
      </c>
      <c r="FA41" s="18">
        <f>март!FA36+февраль!FA35+январь!FA36</f>
        <v>0</v>
      </c>
      <c r="FB41" s="18">
        <f>март!FB36+февраль!FB35+январь!FB36</f>
        <v>0</v>
      </c>
      <c r="FC41" s="18">
        <f>март!FC36+февраль!FC35+январь!FC36</f>
        <v>0</v>
      </c>
      <c r="FD41" s="18">
        <f>март!FD36+февраль!FD35+январь!FD36</f>
        <v>2E-3</v>
      </c>
      <c r="FE41" s="18">
        <f>март!FE36+февраль!FE35+январь!FE36</f>
        <v>0</v>
      </c>
      <c r="FF41" s="18">
        <f>март!FF36+февраль!FF35+январь!FF36</f>
        <v>0</v>
      </c>
      <c r="FG41" s="18">
        <f>март!FG36+февраль!FG35+январь!FG36</f>
        <v>0</v>
      </c>
      <c r="FH41" s="18">
        <f>март!FH36+февраль!FH35+январь!FH36</f>
        <v>0</v>
      </c>
      <c r="FI41" s="18">
        <f>март!FI36+февраль!FI35+январь!FI36</f>
        <v>0</v>
      </c>
      <c r="FJ41" s="18">
        <f>март!FJ36+февраль!FJ35+январь!FJ36</f>
        <v>0</v>
      </c>
      <c r="FK41" s="18">
        <f>март!FK36+февраль!FK35+январь!FK36</f>
        <v>0</v>
      </c>
      <c r="FL41" s="18">
        <f>март!FL36+февраль!FL35+январь!FL36</f>
        <v>0</v>
      </c>
      <c r="FM41" s="18">
        <f>март!FM36+февраль!FM35+январь!FM36</f>
        <v>0</v>
      </c>
      <c r="FN41" s="18">
        <f>март!FN36+февраль!FN35+январь!FN36</f>
        <v>0</v>
      </c>
      <c r="FO41" s="18">
        <f>март!FO36+февраль!FO35+январь!FO36</f>
        <v>0</v>
      </c>
      <c r="FP41" s="18">
        <f>март!FP36+февраль!FP35+январь!FP36</f>
        <v>0</v>
      </c>
      <c r="FQ41" s="18">
        <f>март!FQ36+февраль!FQ35+январь!FQ36</f>
        <v>0</v>
      </c>
      <c r="FR41" s="18">
        <f>март!FR36+февраль!FR35+январь!FR36</f>
        <v>0</v>
      </c>
      <c r="FS41" s="18">
        <f>март!FS36+февраль!FS35+январь!FS36</f>
        <v>0</v>
      </c>
      <c r="FT41" s="18">
        <f>март!FT36+февраль!FT35+январь!FT36</f>
        <v>0</v>
      </c>
      <c r="FU41" s="18">
        <f>март!FU36+февраль!FU35+январь!FU36</f>
        <v>0</v>
      </c>
      <c r="FV41" s="18">
        <f>март!FV36+февраль!FV35+январь!FV36</f>
        <v>0</v>
      </c>
      <c r="FW41" s="18">
        <f>март!FW36+февраль!FW35+январь!FW36</f>
        <v>0</v>
      </c>
      <c r="FX41" s="18">
        <f>март!FX36+февраль!FX35+январь!FX36</f>
        <v>0</v>
      </c>
      <c r="FY41" s="18">
        <f>март!FY36+февраль!FY35+январь!FY36</f>
        <v>2.1999999999999999E-2</v>
      </c>
      <c r="FZ41" s="18">
        <f>март!FZ36+февраль!FZ35+январь!FZ36</f>
        <v>0</v>
      </c>
      <c r="GA41" s="18">
        <f>март!GA36+февраль!GA35+январь!GA36</f>
        <v>0</v>
      </c>
      <c r="GB41" s="18">
        <f>март!GB36+февраль!GB35+январь!GB36</f>
        <v>0</v>
      </c>
      <c r="GC41" s="18">
        <f>март!GC36+февраль!GC35+январь!GC36</f>
        <v>1.2E-2</v>
      </c>
      <c r="GD41" s="18">
        <f>март!GD36+февраль!GD35+январь!GD36</f>
        <v>0</v>
      </c>
      <c r="GE41" s="18">
        <f>март!GE36+февраль!GE35+январь!GE36</f>
        <v>0</v>
      </c>
      <c r="GF41" s="18">
        <f>март!GF36+февраль!GF35+январь!GF36</f>
        <v>6.0000000000000001E-3</v>
      </c>
      <c r="GG41" s="18">
        <f>март!GG36+февраль!GG35+январь!GG36</f>
        <v>0</v>
      </c>
      <c r="GH41" s="18">
        <f>март!GH36+февраль!GH35+январь!GH36</f>
        <v>2E-3</v>
      </c>
      <c r="GI41" s="18">
        <f>март!GI36+февраль!GI35+январь!GI36</f>
        <v>0</v>
      </c>
      <c r="GJ41" s="18">
        <f>март!GJ36+февраль!GJ35+январь!GJ36</f>
        <v>0</v>
      </c>
      <c r="GK41" s="18">
        <f>март!GK36+февраль!GK35+январь!GK36</f>
        <v>0</v>
      </c>
      <c r="GL41" s="18">
        <f>март!GL36+февраль!GL35+январь!GL36</f>
        <v>0</v>
      </c>
      <c r="GM41" s="18">
        <f>март!GM36+февраль!GM35+январь!GM36</f>
        <v>0</v>
      </c>
      <c r="GN41" s="18">
        <f>март!GN36+февраль!GN35+январь!GN36</f>
        <v>0</v>
      </c>
      <c r="GO41" s="18">
        <f>март!GO36+февраль!GO35+январь!GO36</f>
        <v>0</v>
      </c>
      <c r="GP41" s="18">
        <f>март!GP36+февраль!GP35+январь!GP36</f>
        <v>0</v>
      </c>
      <c r="GQ41" s="18">
        <f>март!GQ36+февраль!GQ35+январь!GQ36</f>
        <v>0</v>
      </c>
      <c r="GR41" s="18">
        <f>март!GR36+февраль!GR35+январь!GR36</f>
        <v>0</v>
      </c>
      <c r="GS41" s="18">
        <f>март!GS36+февраль!GS35+январь!GS36</f>
        <v>0</v>
      </c>
      <c r="GT41" s="18">
        <f>март!GT36+февраль!GT35+январь!GT36</f>
        <v>0</v>
      </c>
      <c r="GU41" s="18">
        <f>март!GU36+февраль!GU35+январь!GU36</f>
        <v>0</v>
      </c>
      <c r="GV41" s="18">
        <f>март!GV36+февраль!GV35+январь!GV36</f>
        <v>2E-3</v>
      </c>
      <c r="GW41" s="18">
        <f>март!GW36+февраль!GW35+январь!GW36</f>
        <v>0</v>
      </c>
      <c r="GX41" s="18">
        <f>март!GX36+февраль!GX35+январь!GX36</f>
        <v>0</v>
      </c>
      <c r="GY41" s="18">
        <f>март!GY36+февраль!GY35+январь!GY36</f>
        <v>0</v>
      </c>
      <c r="GZ41" s="18">
        <f>март!GZ36+февраль!GZ35+январь!GZ36</f>
        <v>0</v>
      </c>
      <c r="HA41" s="18">
        <f>март!HA36+февраль!HA35+январь!HA36</f>
        <v>0</v>
      </c>
      <c r="HB41" s="18">
        <f>март!HB36+февраль!HB35+январь!HB36</f>
        <v>1E-3</v>
      </c>
      <c r="HC41" s="18">
        <f>март!HC36+февраль!HC35+январь!HC36</f>
        <v>3.0000000000000001E-3</v>
      </c>
      <c r="HD41" s="18">
        <f>март!HD36+февраль!HD35+январь!HD36</f>
        <v>0</v>
      </c>
      <c r="HE41" s="18">
        <f>март!HE36+февраль!HE35+январь!HE36</f>
        <v>0</v>
      </c>
      <c r="HF41" s="18">
        <f>март!HF36+февраль!HF35+январь!HF36</f>
        <v>0</v>
      </c>
      <c r="HG41" s="18">
        <f>март!HG36+февраль!HG35+январь!HG36</f>
        <v>5.0000000000000001E-4</v>
      </c>
      <c r="HH41" s="18">
        <f>март!HH36+февраль!HH35+январь!HH36</f>
        <v>0</v>
      </c>
      <c r="HI41" s="18">
        <f>март!HI36+февраль!HI35+январь!HI36</f>
        <v>0</v>
      </c>
      <c r="HJ41" s="18">
        <f>март!HJ36+февраль!HJ35+январь!HJ36</f>
        <v>0</v>
      </c>
      <c r="HK41" s="18">
        <f>март!HK36+февраль!HK35+январь!HK36</f>
        <v>1E-3</v>
      </c>
      <c r="HL41" s="18">
        <f>март!HL36+февраль!HL35+январь!HL36</f>
        <v>0</v>
      </c>
      <c r="HM41" s="18">
        <f>март!HM36+февраль!HM35+январь!HM36</f>
        <v>4.0000000000000001E-3</v>
      </c>
      <c r="HN41" s="18">
        <f>март!HN36+февраль!HN35+январь!HN36</f>
        <v>0</v>
      </c>
      <c r="HO41" s="18">
        <f>март!HO36+февраль!HO35+январь!HO36</f>
        <v>0</v>
      </c>
      <c r="HP41" s="18">
        <f>март!HP36+февраль!HP35+январь!HP36</f>
        <v>0</v>
      </c>
      <c r="HQ41" s="18">
        <f>март!HQ36+февраль!HQ35+январь!HQ36</f>
        <v>0</v>
      </c>
      <c r="HR41" s="18">
        <f>март!HR36+февраль!HR35+январь!HR36</f>
        <v>0</v>
      </c>
      <c r="HS41" s="18">
        <f>март!HS36+февраль!HS35+январь!HS36</f>
        <v>0</v>
      </c>
      <c r="HT41" s="18">
        <f>март!HT36+февраль!HT35+январь!HT36</f>
        <v>0</v>
      </c>
      <c r="HU41" s="18">
        <f>март!HU36+февраль!HU35+январь!HU36</f>
        <v>0</v>
      </c>
      <c r="HV41" s="18">
        <f>март!HV36+февраль!HV35+январь!HV36</f>
        <v>0</v>
      </c>
      <c r="HW41" s="18">
        <f>март!HW36+февраль!HW35+январь!HW36</f>
        <v>6.0000000000000001E-3</v>
      </c>
      <c r="HX41" s="18">
        <f>март!HX36+февраль!HX35+январь!HX36</f>
        <v>0</v>
      </c>
      <c r="HY41" s="18">
        <f>март!HY36+февраль!HY35+январь!HY36</f>
        <v>1E-3</v>
      </c>
      <c r="HZ41" s="18">
        <f>март!HZ36+февраль!HZ35+январь!HZ36</f>
        <v>0</v>
      </c>
      <c r="IA41" s="18">
        <f>март!IA36+февраль!IA35+январь!IA36</f>
        <v>2E-3</v>
      </c>
      <c r="IB41" s="18">
        <f>март!IB36+февраль!IB35+январь!IB36</f>
        <v>0</v>
      </c>
      <c r="IC41" s="18">
        <f>март!IC36+февраль!IC35+январь!IC36</f>
        <v>1E-3</v>
      </c>
      <c r="ID41" s="18">
        <f>март!ID36+февраль!ID35+январь!ID36</f>
        <v>0</v>
      </c>
      <c r="IE41" s="18">
        <f>март!IE36+февраль!IE35+январь!IE36</f>
        <v>0</v>
      </c>
      <c r="IF41" s="18">
        <f>март!IF36+февраль!IF35+январь!IF36</f>
        <v>3.5000000000000001E-3</v>
      </c>
    </row>
    <row r="42" spans="1:240" ht="13.5" customHeight="1">
      <c r="A42" s="15"/>
      <c r="B42" s="45"/>
      <c r="C42" s="16" t="s">
        <v>17</v>
      </c>
      <c r="D42" s="23">
        <f t="shared" si="4"/>
        <v>163.63800000000003</v>
      </c>
      <c r="E42" s="17">
        <f>SUM(G42:IF42)-F42</f>
        <v>163.63800000000003</v>
      </c>
      <c r="F42" s="17"/>
      <c r="G42" s="18">
        <f>март!G37+февраль!G36+январь!G37</f>
        <v>5.8840000000000003</v>
      </c>
      <c r="H42" s="18">
        <f>март!H37+февраль!H36+январь!H37</f>
        <v>0</v>
      </c>
      <c r="I42" s="18">
        <f>март!I37+февраль!I36+январь!I37</f>
        <v>0</v>
      </c>
      <c r="J42" s="18">
        <f>март!J37+февраль!J36+январь!J37</f>
        <v>0</v>
      </c>
      <c r="K42" s="18">
        <f>март!K37+февраль!K36+январь!K37</f>
        <v>0</v>
      </c>
      <c r="L42" s="18">
        <f>март!L37+февраль!L36+январь!L37</f>
        <v>0</v>
      </c>
      <c r="M42" s="18">
        <f>март!M37+февраль!M36+январь!M37</f>
        <v>0</v>
      </c>
      <c r="N42" s="18">
        <f>март!N37+февраль!N36+январь!N37</f>
        <v>1.49</v>
      </c>
      <c r="O42" s="18">
        <f>март!O37+февраль!O36+январь!O37</f>
        <v>0</v>
      </c>
      <c r="P42" s="18">
        <f>март!P37+февраль!P36+январь!P37</f>
        <v>0</v>
      </c>
      <c r="Q42" s="18">
        <f>март!Q37+февраль!Q36+январь!Q37</f>
        <v>0</v>
      </c>
      <c r="R42" s="18">
        <f>март!R37+февраль!R36+январь!R37</f>
        <v>0</v>
      </c>
      <c r="S42" s="18">
        <f>март!S37+февраль!S36+январь!S37</f>
        <v>3.4769999999999999</v>
      </c>
      <c r="T42" s="18">
        <f>март!T37+февраль!T36+январь!T37</f>
        <v>3.74</v>
      </c>
      <c r="U42" s="18">
        <f>март!U37+февраль!U36+январь!U37</f>
        <v>5.5190000000000001</v>
      </c>
      <c r="V42" s="18">
        <f>март!V37+февраль!V36+январь!V37</f>
        <v>5.0999999999999996</v>
      </c>
      <c r="W42" s="18">
        <f>март!W37+февраль!W36+январь!W37</f>
        <v>0</v>
      </c>
      <c r="X42" s="18">
        <f>март!X37+февраль!X36+январь!X37</f>
        <v>0.99399999999999999</v>
      </c>
      <c r="Y42" s="18">
        <f>март!Y37+февраль!Y36+январь!Y37</f>
        <v>3.504</v>
      </c>
      <c r="Z42" s="18">
        <f>март!Z37+февраль!Z36+январь!Z37</f>
        <v>0</v>
      </c>
      <c r="AA42" s="18">
        <f>март!AA37+февраль!AA36+январь!AA37</f>
        <v>0</v>
      </c>
      <c r="AB42" s="18">
        <f>март!AB37+февраль!AB36+январь!AB37</f>
        <v>4.1900000000000004</v>
      </c>
      <c r="AC42" s="18">
        <f>март!AC37+февраль!AC36+январь!AC37</f>
        <v>4.1900000000000004</v>
      </c>
      <c r="AD42" s="18">
        <f>март!AD37+февраль!AD36+январь!AD37</f>
        <v>8.4450000000000003</v>
      </c>
      <c r="AE42" s="18">
        <f>март!AE37+февраль!AE36+январь!AE37</f>
        <v>0</v>
      </c>
      <c r="AF42" s="18">
        <f>март!AF37+февраль!AF36+январь!AF37</f>
        <v>0</v>
      </c>
      <c r="AG42" s="18">
        <f>март!AG37+февраль!AG36+январь!AG37</f>
        <v>0</v>
      </c>
      <c r="AH42" s="18">
        <f>март!AH37+февраль!AH36+январь!AH37</f>
        <v>0</v>
      </c>
      <c r="AI42" s="18">
        <f>март!AI37+февраль!AI36+январь!AI37</f>
        <v>0</v>
      </c>
      <c r="AJ42" s="18">
        <f>март!AJ37+февраль!AJ36+январь!AJ37</f>
        <v>0</v>
      </c>
      <c r="AK42" s="18">
        <f>март!AK37+февраль!AK36+январь!AK37</f>
        <v>0.99399999999999999</v>
      </c>
      <c r="AL42" s="18">
        <f>март!AL37+февраль!AL36+январь!AL37</f>
        <v>0</v>
      </c>
      <c r="AM42" s="18">
        <f>март!AM37+февраль!AM36+январь!AM37</f>
        <v>0.41899999999999998</v>
      </c>
      <c r="AN42" s="18">
        <f>март!AN37+февраль!AN36+январь!AN37</f>
        <v>0</v>
      </c>
      <c r="AO42" s="18">
        <f>март!AO37+февраль!AO36+январь!AO37</f>
        <v>0</v>
      </c>
      <c r="AP42" s="18">
        <f>март!AP37+февраль!AP36+январь!AP37</f>
        <v>0</v>
      </c>
      <c r="AQ42" s="18">
        <f>март!AQ37+февраль!AQ36+январь!AQ37</f>
        <v>0</v>
      </c>
      <c r="AR42" s="18">
        <f>март!AR37+февраль!AR36+январь!AR37</f>
        <v>0</v>
      </c>
      <c r="AS42" s="18">
        <f>март!AS37+февраль!AS36+январь!AS37</f>
        <v>0</v>
      </c>
      <c r="AT42" s="18">
        <f>март!AT37+февраль!AT36+январь!AT37</f>
        <v>0</v>
      </c>
      <c r="AU42" s="18">
        <f>март!AU37+февраль!AU36+январь!AU37</f>
        <v>1.3340000000000001</v>
      </c>
      <c r="AV42" s="18">
        <f>март!AV37+февраль!AV36+январь!AV37</f>
        <v>0</v>
      </c>
      <c r="AW42" s="18">
        <f>март!AW37+февраль!AW36+январь!AW37</f>
        <v>0</v>
      </c>
      <c r="AX42" s="18">
        <f>март!AX37+февраль!AX36+январь!AX37</f>
        <v>0</v>
      </c>
      <c r="AY42" s="18">
        <f>март!AY37+февраль!AY36+январь!AY37</f>
        <v>0</v>
      </c>
      <c r="AZ42" s="18">
        <f>март!AZ37+февраль!AZ36+январь!AZ37</f>
        <v>0</v>
      </c>
      <c r="BA42" s="18">
        <f>март!BA37+февраль!BA36+январь!BA37</f>
        <v>1.49</v>
      </c>
      <c r="BB42" s="18">
        <f>март!BB37+февраль!BB36+январь!BB37</f>
        <v>0</v>
      </c>
      <c r="BC42" s="18">
        <f>март!BC37+февраль!BC36+январь!BC37</f>
        <v>0</v>
      </c>
      <c r="BD42" s="18">
        <f>март!BD37+февраль!BD36+январь!BD37</f>
        <v>7.9640000000000004</v>
      </c>
      <c r="BE42" s="18">
        <f>март!BE37+февраль!BE36+январь!BE37</f>
        <v>0.41899999999999998</v>
      </c>
      <c r="BF42" s="18">
        <f>март!BF37+февраль!BF36+январь!BF37</f>
        <v>0</v>
      </c>
      <c r="BG42" s="18">
        <f>март!BG37+февраль!BG36+январь!BG37</f>
        <v>0.41799999999999998</v>
      </c>
      <c r="BH42" s="18">
        <f>март!BH37+февраль!BH36+январь!BH37</f>
        <v>0</v>
      </c>
      <c r="BI42" s="18">
        <f>март!BI37+февраль!BI36+январь!BI37</f>
        <v>0</v>
      </c>
      <c r="BJ42" s="18">
        <f>март!BJ37+февраль!BJ36+январь!BJ37</f>
        <v>0</v>
      </c>
      <c r="BK42" s="18">
        <f>март!BK37+февраль!BK36+январь!BK37</f>
        <v>0</v>
      </c>
      <c r="BL42" s="18">
        <f>март!BL37+февраль!BL36+январь!BL37</f>
        <v>16.997</v>
      </c>
      <c r="BM42" s="18">
        <f>март!BM37+февраль!BM36+январь!BM37</f>
        <v>0</v>
      </c>
      <c r="BN42" s="18">
        <f>март!BN37+февраль!BN36+январь!BN37</f>
        <v>0</v>
      </c>
      <c r="BO42" s="18">
        <f>март!BO37+февраль!BO36+январь!BO37</f>
        <v>2.1179999999999999</v>
      </c>
      <c r="BP42" s="18">
        <f>март!BP37+февраль!BP36+январь!BP37</f>
        <v>0</v>
      </c>
      <c r="BQ42" s="18">
        <f>март!BQ37+февраль!BQ36+январь!BQ37</f>
        <v>0</v>
      </c>
      <c r="BR42" s="18">
        <f>март!BR37+февраль!BR36+январь!BR37</f>
        <v>0</v>
      </c>
      <c r="BS42" s="18">
        <f>март!BS37+февраль!BS36+январь!BS37</f>
        <v>0</v>
      </c>
      <c r="BT42" s="18">
        <f>март!BT37+февраль!BT36+январь!BT37</f>
        <v>0</v>
      </c>
      <c r="BU42" s="18">
        <f>март!BU37+февраль!BU36+январь!BU37</f>
        <v>0.83799999999999997</v>
      </c>
      <c r="BV42" s="18">
        <f>март!BV37+февраль!BV36+январь!BV37</f>
        <v>0</v>
      </c>
      <c r="BW42" s="18">
        <f>март!BW37+февраль!BW36+январь!BW37</f>
        <v>0</v>
      </c>
      <c r="BX42" s="18">
        <f>март!BX37+февраль!BX36+январь!BX37</f>
        <v>0</v>
      </c>
      <c r="BY42" s="18">
        <f>март!BY37+февраль!BY36+январь!BY37</f>
        <v>2.484</v>
      </c>
      <c r="BZ42" s="18">
        <f>март!BZ37+февраль!BZ36+январь!BZ37</f>
        <v>0</v>
      </c>
      <c r="CA42" s="18">
        <f>март!CA37+февраль!CA36+январь!CA37</f>
        <v>0</v>
      </c>
      <c r="CB42" s="18">
        <f>март!CB37+февраль!CB36+январь!CB37</f>
        <v>0</v>
      </c>
      <c r="CC42" s="18">
        <f>март!CC37+февраль!CC36+январь!CC37</f>
        <v>0</v>
      </c>
      <c r="CD42" s="18">
        <f>март!CD37+февраль!CD36+январь!CD37</f>
        <v>0.41899999999999998</v>
      </c>
      <c r="CE42" s="18">
        <f>март!CE37+февраль!CE36+январь!CE37</f>
        <v>0</v>
      </c>
      <c r="CF42" s="18">
        <f>март!CF37+февраль!CF36+январь!CF37</f>
        <v>0</v>
      </c>
      <c r="CG42" s="18">
        <f>март!CG37+февраль!CG36+январь!CG37</f>
        <v>0</v>
      </c>
      <c r="CH42" s="18">
        <f>март!CH37+февраль!CH36+январь!CH37</f>
        <v>0</v>
      </c>
      <c r="CI42" s="18">
        <f>март!CI37+февраль!CI36+январь!CI37</f>
        <v>0</v>
      </c>
      <c r="CJ42" s="18">
        <f>март!CJ37+февраль!CJ36+январь!CJ37</f>
        <v>0</v>
      </c>
      <c r="CK42" s="18">
        <f>март!CK37+февраль!CK36+январь!CK37</f>
        <v>0</v>
      </c>
      <c r="CL42" s="18">
        <f>март!CL37+февраль!CL36+январь!CL37</f>
        <v>0</v>
      </c>
      <c r="CM42" s="18">
        <f>март!CM37+февраль!CM36+январь!CM37</f>
        <v>0</v>
      </c>
      <c r="CN42" s="18">
        <f>март!CN37+февраль!CN36+январь!CN37</f>
        <v>0</v>
      </c>
      <c r="CO42" s="18">
        <f>март!CO37+февраль!CO36+январь!CO37</f>
        <v>0.41899999999999998</v>
      </c>
      <c r="CP42" s="18">
        <f>март!CP37+февраль!CP36+январь!CP37</f>
        <v>0</v>
      </c>
      <c r="CQ42" s="18">
        <f>март!CQ37+февраль!CQ36+январь!CQ37</f>
        <v>0</v>
      </c>
      <c r="CR42" s="18">
        <f>март!CR37+февраль!CR36+январь!CR37</f>
        <v>0</v>
      </c>
      <c r="CS42" s="18">
        <f>март!CS37+февраль!CS36+январь!CS37</f>
        <v>0</v>
      </c>
      <c r="CT42" s="18">
        <f>март!CT37+февраль!CT36+январь!CT37</f>
        <v>1.8320000000000001</v>
      </c>
      <c r="CU42" s="18">
        <f>март!CU37+февраль!CU36+январь!CU37</f>
        <v>0</v>
      </c>
      <c r="CV42" s="18">
        <f>март!CV37+февраль!CV36+январь!CV37</f>
        <v>0</v>
      </c>
      <c r="CW42" s="18">
        <f>март!CW37+февраль!CW36+январь!CW37</f>
        <v>0</v>
      </c>
      <c r="CX42" s="18">
        <f>март!CX37+февраль!CX36+январь!CX37</f>
        <v>0</v>
      </c>
      <c r="CY42" s="18">
        <f>март!CY37+февраль!CY36+январь!CY37</f>
        <v>0</v>
      </c>
      <c r="CZ42" s="18">
        <f>март!CZ37+февраль!CZ36+январь!CZ37</f>
        <v>0</v>
      </c>
      <c r="DA42" s="18">
        <f>март!DA37+февраль!DA36+январь!DA37</f>
        <v>0</v>
      </c>
      <c r="DB42" s="18">
        <f>март!DB37+февраль!DB36+январь!DB37</f>
        <v>0</v>
      </c>
      <c r="DC42" s="18">
        <f>март!DC37+февраль!DC36+январь!DC37</f>
        <v>0</v>
      </c>
      <c r="DD42" s="18">
        <f>март!DD37+февраль!DD36+январь!DD37</f>
        <v>0</v>
      </c>
      <c r="DE42" s="18">
        <f>март!DE37+февраль!DE36+январь!DE37</f>
        <v>0</v>
      </c>
      <c r="DF42" s="18">
        <f>март!DF37+февраль!DF36+январь!DF37</f>
        <v>0</v>
      </c>
      <c r="DG42" s="18">
        <f>март!DG37+февраль!DG36+январь!DG37</f>
        <v>0</v>
      </c>
      <c r="DH42" s="18">
        <f>март!DH37+февраль!DH36+январь!DH37</f>
        <v>0</v>
      </c>
      <c r="DI42" s="18">
        <f>март!DI37+февраль!DI36+январь!DI37</f>
        <v>2.484</v>
      </c>
      <c r="DJ42" s="18">
        <f>март!DJ37+февраль!DJ36+январь!DJ37</f>
        <v>0</v>
      </c>
      <c r="DK42" s="18">
        <f>март!DK37+февраль!DK36+январь!DK37</f>
        <v>5.9690000000000003</v>
      </c>
      <c r="DL42" s="18">
        <f>март!DL37+февраль!DL36+январь!DL37</f>
        <v>0</v>
      </c>
      <c r="DM42" s="18">
        <f>март!DM37+февраль!DM36+январь!DM37</f>
        <v>0</v>
      </c>
      <c r="DN42" s="18">
        <f>март!DN37+февраль!DN36+январь!DN37</f>
        <v>0</v>
      </c>
      <c r="DO42" s="18">
        <f>март!DO37+февраль!DO36+январь!DO37</f>
        <v>0</v>
      </c>
      <c r="DP42" s="18">
        <f>март!DP37+февраль!DP36+январь!DP37</f>
        <v>0</v>
      </c>
      <c r="DQ42" s="18">
        <f>март!DQ37+февраль!DQ36+январь!DQ37</f>
        <v>0</v>
      </c>
      <c r="DR42" s="18">
        <f>март!DR37+февраль!DR36+январь!DR37</f>
        <v>0</v>
      </c>
      <c r="DS42" s="18">
        <f>март!DS37+февраль!DS36+январь!DS37</f>
        <v>0</v>
      </c>
      <c r="DT42" s="18">
        <f>март!DT37+февраль!DT36+январь!DT37</f>
        <v>0</v>
      </c>
      <c r="DU42" s="18">
        <f>март!DU37+февраль!DU36+январь!DU37</f>
        <v>0</v>
      </c>
      <c r="DV42" s="18">
        <f>март!DV37+февраль!DV36+январь!DV37</f>
        <v>3.2440000000000002</v>
      </c>
      <c r="DW42" s="18">
        <f>март!DW37+февраль!DW36+январь!DW37</f>
        <v>0</v>
      </c>
      <c r="DX42" s="18">
        <f>март!DX37+февраль!DX36+январь!DX37</f>
        <v>0</v>
      </c>
      <c r="DY42" s="18">
        <f>март!DY37+февраль!DY36+январь!DY37</f>
        <v>1.2569999999999999</v>
      </c>
      <c r="DZ42" s="18">
        <f>март!DZ37+февраль!DZ36+январь!DZ37</f>
        <v>0</v>
      </c>
      <c r="EA42" s="18">
        <f>март!EA37+февраль!EA36+январь!EA37</f>
        <v>0</v>
      </c>
      <c r="EB42" s="18">
        <f>март!EB37+февраль!EB36+январь!EB37</f>
        <v>0</v>
      </c>
      <c r="EC42" s="18">
        <f>март!EC37+февраль!EC36+январь!EC37</f>
        <v>0</v>
      </c>
      <c r="ED42" s="18">
        <f>март!ED37+февраль!ED36+январь!ED37</f>
        <v>0</v>
      </c>
      <c r="EE42" s="18">
        <f>март!EE37+февраль!EE36+январь!EE37</f>
        <v>0</v>
      </c>
      <c r="EF42" s="18">
        <f>март!EF37+февраль!EF36+январь!EF37</f>
        <v>0</v>
      </c>
      <c r="EG42" s="18">
        <f>март!EG37+февраль!EG36+январь!EG37</f>
        <v>0</v>
      </c>
      <c r="EH42" s="18">
        <f>март!EH37+февраль!EH36+январь!EH37</f>
        <v>0</v>
      </c>
      <c r="EI42" s="18">
        <f>март!EI37+февраль!EI36+январь!EI37</f>
        <v>0</v>
      </c>
      <c r="EJ42" s="18">
        <f>март!EJ37+февраль!EJ36+январь!EJ37</f>
        <v>0</v>
      </c>
      <c r="EK42" s="18">
        <f>март!EK37+февраль!EK36+январь!EK37</f>
        <v>1.4930000000000001</v>
      </c>
      <c r="EL42" s="18">
        <f>март!EL37+февраль!EL36+январь!EL37</f>
        <v>0</v>
      </c>
      <c r="EM42" s="18">
        <f>март!EM37+февраль!EM36+январь!EM37</f>
        <v>2.484</v>
      </c>
      <c r="EN42" s="18">
        <f>март!EN37+февраль!EN36+январь!EN37</f>
        <v>0</v>
      </c>
      <c r="EO42" s="18">
        <f>март!EO37+февраль!EO36+январь!EO37</f>
        <v>0</v>
      </c>
      <c r="EP42" s="18">
        <f>март!EP37+февраль!EP36+январь!EP37</f>
        <v>0</v>
      </c>
      <c r="EQ42" s="18">
        <f>март!EQ37+февраль!EQ36+январь!EQ37</f>
        <v>0</v>
      </c>
      <c r="ER42" s="18">
        <f>март!ER37+февраль!ER36+январь!ER37</f>
        <v>0</v>
      </c>
      <c r="ES42" s="18">
        <f>март!ES37+февраль!ES36+январь!ES37</f>
        <v>0</v>
      </c>
      <c r="ET42" s="18">
        <f>март!ET37+февраль!ET36+январь!ET37</f>
        <v>0</v>
      </c>
      <c r="EU42" s="18">
        <f>март!EU37+февраль!EU36+январь!EU37</f>
        <v>0</v>
      </c>
      <c r="EV42" s="18">
        <f>март!EV37+февраль!EV36+январь!EV37</f>
        <v>3.4</v>
      </c>
      <c r="EW42" s="18">
        <f>март!EW37+февраль!EW36+январь!EW37</f>
        <v>0</v>
      </c>
      <c r="EX42" s="18">
        <f>март!EX37+февраль!EX36+январь!EX37</f>
        <v>0</v>
      </c>
      <c r="EY42" s="18">
        <f>март!EY37+февраль!EY36+январь!EY37</f>
        <v>2.5099999999999998</v>
      </c>
      <c r="EZ42" s="18">
        <f>март!EZ37+февраль!EZ36+январь!EZ37</f>
        <v>0</v>
      </c>
      <c r="FA42" s="18">
        <f>март!FA37+февраль!FA36+январь!FA37</f>
        <v>0</v>
      </c>
      <c r="FB42" s="18">
        <f>март!FB37+февраль!FB36+январь!FB37</f>
        <v>0</v>
      </c>
      <c r="FC42" s="18">
        <f>март!FC37+февраль!FC36+январь!FC37</f>
        <v>0</v>
      </c>
      <c r="FD42" s="18">
        <f>март!FD37+февраль!FD36+январь!FD37</f>
        <v>1.909</v>
      </c>
      <c r="FE42" s="18">
        <f>март!FE37+февраль!FE36+январь!FE37</f>
        <v>0</v>
      </c>
      <c r="FF42" s="18">
        <f>март!FF37+февраль!FF36+январь!FF37</f>
        <v>0</v>
      </c>
      <c r="FG42" s="18">
        <f>март!FG37+февраль!FG36+январь!FG37</f>
        <v>0</v>
      </c>
      <c r="FH42" s="18">
        <f>март!FH37+февраль!FH36+январь!FH37</f>
        <v>0</v>
      </c>
      <c r="FI42" s="18">
        <f>март!FI37+февраль!FI36+январь!FI37</f>
        <v>0</v>
      </c>
      <c r="FJ42" s="18">
        <f>март!FJ37+февраль!FJ36+январь!FJ37</f>
        <v>0</v>
      </c>
      <c r="FK42" s="18">
        <f>март!FK37+февраль!FK36+январь!FK37</f>
        <v>0</v>
      </c>
      <c r="FL42" s="18">
        <f>март!FL37+февраль!FL36+январь!FL37</f>
        <v>0</v>
      </c>
      <c r="FM42" s="18">
        <f>март!FM37+февраль!FM36+январь!FM37</f>
        <v>0</v>
      </c>
      <c r="FN42" s="18">
        <f>март!FN37+февраль!FN36+январь!FN37</f>
        <v>0</v>
      </c>
      <c r="FO42" s="18">
        <f>март!FO37+февраль!FO36+январь!FO37</f>
        <v>0</v>
      </c>
      <c r="FP42" s="18">
        <f>март!FP37+февраль!FP36+январь!FP37</f>
        <v>0</v>
      </c>
      <c r="FQ42" s="18">
        <f>март!FQ37+февраль!FQ36+январь!FQ37</f>
        <v>0</v>
      </c>
      <c r="FR42" s="18">
        <f>март!FR37+февраль!FR36+январь!FR37</f>
        <v>0</v>
      </c>
      <c r="FS42" s="18">
        <f>март!FS37+февраль!FS36+январь!FS37</f>
        <v>0</v>
      </c>
      <c r="FT42" s="18">
        <f>март!FT37+февраль!FT36+январь!FT37</f>
        <v>0</v>
      </c>
      <c r="FU42" s="18">
        <f>март!FU37+февраль!FU36+январь!FU37</f>
        <v>0</v>
      </c>
      <c r="FV42" s="18">
        <f>март!FV37+февраль!FV36+январь!FV37</f>
        <v>0</v>
      </c>
      <c r="FW42" s="18">
        <f>март!FW37+февраль!FW36+январь!FW37</f>
        <v>0</v>
      </c>
      <c r="FX42" s="18">
        <f>март!FX37+февраль!FX36+январь!FX37</f>
        <v>0</v>
      </c>
      <c r="FY42" s="18">
        <f>март!FY37+февраль!FY36+январь!FY37</f>
        <v>10.867000000000001</v>
      </c>
      <c r="FZ42" s="18">
        <f>март!FZ37+февраль!FZ36+январь!FZ37</f>
        <v>0</v>
      </c>
      <c r="GA42" s="18">
        <f>март!GA37+февраль!GA36+январь!GA37</f>
        <v>0</v>
      </c>
      <c r="GB42" s="18">
        <f>март!GB37+февраль!GB36+январь!GB37</f>
        <v>0</v>
      </c>
      <c r="GC42" s="18">
        <f>март!GC37+февраль!GC36+январь!GC37</f>
        <v>13.936</v>
      </c>
      <c r="GD42" s="18">
        <f>март!GD37+февраль!GD36+январь!GD37</f>
        <v>0</v>
      </c>
      <c r="GE42" s="18">
        <f>март!GE37+февраль!GE36+январь!GE37</f>
        <v>0</v>
      </c>
      <c r="GF42" s="18">
        <f>март!GF37+февраль!GF36+январь!GF37</f>
        <v>6.1040000000000001</v>
      </c>
      <c r="GG42" s="18">
        <f>март!GG37+февраль!GG36+январь!GG37</f>
        <v>0</v>
      </c>
      <c r="GH42" s="18">
        <f>март!GH37+февраль!GH36+январь!GH37</f>
        <v>0.84</v>
      </c>
      <c r="GI42" s="18">
        <f>март!GI37+февраль!GI36+январь!GI37</f>
        <v>0</v>
      </c>
      <c r="GJ42" s="18">
        <f>март!GJ37+февраль!GJ36+январь!GJ37</f>
        <v>0</v>
      </c>
      <c r="GK42" s="18">
        <f>март!GK37+февраль!GK36+январь!GK37</f>
        <v>0</v>
      </c>
      <c r="GL42" s="18">
        <f>март!GL37+февраль!GL36+январь!GL37</f>
        <v>0</v>
      </c>
      <c r="GM42" s="18">
        <f>март!GM37+февраль!GM36+январь!GM37</f>
        <v>0</v>
      </c>
      <c r="GN42" s="18">
        <f>март!GN37+февраль!GN36+январь!GN37</f>
        <v>0</v>
      </c>
      <c r="GO42" s="18">
        <f>март!GO37+февраль!GO36+январь!GO37</f>
        <v>0</v>
      </c>
      <c r="GP42" s="18">
        <f>март!GP37+февраль!GP36+январь!GP37</f>
        <v>0</v>
      </c>
      <c r="GQ42" s="18">
        <f>март!GQ37+февраль!GQ36+январь!GQ37</f>
        <v>0</v>
      </c>
      <c r="GR42" s="18">
        <f>март!GR37+февраль!GR36+январь!GR37</f>
        <v>0</v>
      </c>
      <c r="GS42" s="18">
        <f>март!GS37+февраль!GS36+январь!GS37</f>
        <v>0</v>
      </c>
      <c r="GT42" s="18">
        <f>март!GT37+февраль!GT36+январь!GT37</f>
        <v>0</v>
      </c>
      <c r="GU42" s="18">
        <f>март!GU37+февраль!GU36+январь!GU37</f>
        <v>0</v>
      </c>
      <c r="GV42" s="18">
        <f>март!GV37+февраль!GV36+январь!GV37</f>
        <v>2.484</v>
      </c>
      <c r="GW42" s="18">
        <f>март!GW37+февраль!GW36+январь!GW37</f>
        <v>0</v>
      </c>
      <c r="GX42" s="18">
        <f>март!GX37+февраль!GX36+январь!GX37</f>
        <v>0</v>
      </c>
      <c r="GY42" s="18">
        <f>март!GY37+февраль!GY36+январь!GY37</f>
        <v>0</v>
      </c>
      <c r="GZ42" s="18">
        <f>март!GZ37+февраль!GZ36+январь!GZ37</f>
        <v>0</v>
      </c>
      <c r="HA42" s="18">
        <f>март!HA37+февраль!HA36+январь!HA37</f>
        <v>0</v>
      </c>
      <c r="HB42" s="18">
        <f>март!HB37+февраль!HB36+январь!HB37</f>
        <v>0.496</v>
      </c>
      <c r="HC42" s="18">
        <f>март!HC37+февраль!HC36+январь!HC37</f>
        <v>3.9729999999999999</v>
      </c>
      <c r="HD42" s="18">
        <f>март!HD37+февраль!HD36+январь!HD37</f>
        <v>0</v>
      </c>
      <c r="HE42" s="18">
        <f>март!HE37+февраль!HE36+январь!HE37</f>
        <v>0</v>
      </c>
      <c r="HF42" s="18">
        <f>март!HF37+февраль!HF36+январь!HF37</f>
        <v>0</v>
      </c>
      <c r="HG42" s="18">
        <f>март!HG37+февраль!HG36+январь!HG37</f>
        <v>0.104</v>
      </c>
      <c r="HH42" s="18">
        <f>март!HH37+февраль!HH36+январь!HH37</f>
        <v>0</v>
      </c>
      <c r="HI42" s="18">
        <f>март!HI37+февраль!HI36+январь!HI37</f>
        <v>0</v>
      </c>
      <c r="HJ42" s="18">
        <f>март!HJ37+февраль!HJ36+январь!HJ37</f>
        <v>0</v>
      </c>
      <c r="HK42" s="18">
        <f>март!HK37+февраль!HK36+январь!HK37</f>
        <v>0.41799999999999998</v>
      </c>
      <c r="HL42" s="18">
        <f>март!HL37+февраль!HL36+январь!HL37</f>
        <v>0</v>
      </c>
      <c r="HM42" s="18">
        <f>март!HM37+февраль!HM36+январь!HM37</f>
        <v>3.2450000000000001</v>
      </c>
      <c r="HN42" s="18">
        <f>март!HN37+февраль!HN36+январь!HN37</f>
        <v>0</v>
      </c>
      <c r="HO42" s="18">
        <f>март!HO37+февраль!HO36+январь!HO37</f>
        <v>0</v>
      </c>
      <c r="HP42" s="18">
        <f>март!HP37+февраль!HP36+январь!HP37</f>
        <v>0</v>
      </c>
      <c r="HQ42" s="18">
        <f>март!HQ37+февраль!HQ36+январь!HQ37</f>
        <v>0</v>
      </c>
      <c r="HR42" s="18">
        <f>март!HR37+февраль!HR36+январь!HR37</f>
        <v>0</v>
      </c>
      <c r="HS42" s="18">
        <f>март!HS37+февраль!HS36+январь!HS37</f>
        <v>0</v>
      </c>
      <c r="HT42" s="18">
        <f>март!HT37+февраль!HT36+январь!HT37</f>
        <v>0</v>
      </c>
      <c r="HU42" s="18">
        <f>март!HU37+февраль!HU36+январь!HU37</f>
        <v>0</v>
      </c>
      <c r="HV42" s="18">
        <f>март!HV37+февраль!HV36+январь!HV37</f>
        <v>0</v>
      </c>
      <c r="HW42" s="18">
        <f>март!HW37+февраль!HW36+январь!HW37</f>
        <v>6.9560000000000004</v>
      </c>
      <c r="HX42" s="18">
        <f>март!HX37+февраль!HX36+январь!HX37</f>
        <v>0</v>
      </c>
      <c r="HY42" s="18">
        <f>март!HY37+февраль!HY36+январь!HY37</f>
        <v>0.41899999999999998</v>
      </c>
      <c r="HZ42" s="18">
        <f>март!HZ37+февраль!HZ36+январь!HZ37</f>
        <v>0</v>
      </c>
      <c r="IA42" s="18">
        <f>март!IA37+февраль!IA36+январь!IA37</f>
        <v>0.83799999999999997</v>
      </c>
      <c r="IB42" s="18">
        <f>март!IB37+февраль!IB36+январь!IB37</f>
        <v>0</v>
      </c>
      <c r="IC42" s="18">
        <f>март!IC37+февраль!IC36+январь!IC37</f>
        <v>0.99399999999999999</v>
      </c>
      <c r="ID42" s="18">
        <f>март!ID37+февраль!ID36+январь!ID37</f>
        <v>0</v>
      </c>
      <c r="IE42" s="18">
        <f>март!IE37+февраль!IE36+январь!IE37</f>
        <v>0</v>
      </c>
      <c r="IF42" s="18">
        <f>март!IF37+февраль!IF36+январь!IF37</f>
        <v>2.536</v>
      </c>
    </row>
    <row r="43" spans="1:240" ht="13.5" customHeight="1">
      <c r="A43" s="15" t="s">
        <v>55</v>
      </c>
      <c r="B43" s="44" t="s">
        <v>56</v>
      </c>
      <c r="C43" s="16" t="s">
        <v>40</v>
      </c>
      <c r="D43" s="23">
        <f t="shared" si="4"/>
        <v>227</v>
      </c>
      <c r="E43" s="17">
        <f>SUM(G43:IF43)-F43</f>
        <v>227</v>
      </c>
      <c r="F43" s="17"/>
      <c r="G43" s="18">
        <f>март!G38+февраль!G37+январь!G38</f>
        <v>10</v>
      </c>
      <c r="H43" s="18">
        <f>март!H38+февраль!H37+январь!H38</f>
        <v>3</v>
      </c>
      <c r="I43" s="18">
        <f>март!I38+февраль!I37+январь!I38</f>
        <v>6</v>
      </c>
      <c r="J43" s="18">
        <f>март!J38+февраль!J37+январь!J38</f>
        <v>0</v>
      </c>
      <c r="K43" s="18">
        <f>март!K38+февраль!K37+январь!K38</f>
        <v>7</v>
      </c>
      <c r="L43" s="18">
        <f>март!L38+февраль!L37+январь!L38</f>
        <v>0</v>
      </c>
      <c r="M43" s="18">
        <f>март!M38+февраль!M37+январь!M38</f>
        <v>0</v>
      </c>
      <c r="N43" s="18">
        <f>март!N38+февраль!N37+январь!N38</f>
        <v>2</v>
      </c>
      <c r="O43" s="18">
        <f>март!O38+февраль!O37+январь!O38</f>
        <v>0</v>
      </c>
      <c r="P43" s="18">
        <f>март!P38+февраль!P37+январь!P38</f>
        <v>0</v>
      </c>
      <c r="Q43" s="18">
        <f>март!Q38+февраль!Q37+январь!Q38</f>
        <v>0</v>
      </c>
      <c r="R43" s="18">
        <f>март!R38+февраль!R37+январь!R38</f>
        <v>0</v>
      </c>
      <c r="S43" s="18">
        <f>март!S38+февраль!S37+январь!S38</f>
        <v>0</v>
      </c>
      <c r="T43" s="18">
        <f>март!T38+февраль!T37+январь!T38</f>
        <v>0</v>
      </c>
      <c r="U43" s="18">
        <f>март!U38+февраль!U37+январь!U38</f>
        <v>0</v>
      </c>
      <c r="V43" s="18">
        <f>март!V38+февраль!V37+январь!V38</f>
        <v>0</v>
      </c>
      <c r="W43" s="18">
        <f>март!W38+февраль!W37+январь!W38</f>
        <v>0</v>
      </c>
      <c r="X43" s="18">
        <f>март!X38+февраль!X37+январь!X38</f>
        <v>0</v>
      </c>
      <c r="Y43" s="18">
        <f>март!Y38+февраль!Y37+январь!Y38</f>
        <v>0</v>
      </c>
      <c r="Z43" s="18">
        <f>март!Z38+февраль!Z37+январь!Z38</f>
        <v>0</v>
      </c>
      <c r="AA43" s="18">
        <f>март!AA38+февраль!AA37+январь!AA38</f>
        <v>0</v>
      </c>
      <c r="AB43" s="18">
        <f>март!AB38+февраль!AB37+январь!AB38</f>
        <v>0</v>
      </c>
      <c r="AC43" s="18">
        <f>март!AC38+февраль!AC37+январь!AC38</f>
        <v>0</v>
      </c>
      <c r="AD43" s="18">
        <f>март!AD38+февраль!AD37+январь!AD38</f>
        <v>8</v>
      </c>
      <c r="AE43" s="18">
        <f>март!AE38+февраль!AE37+январь!AE38</f>
        <v>0</v>
      </c>
      <c r="AF43" s="18">
        <f>март!AF38+февраль!AF37+январь!AF38</f>
        <v>0</v>
      </c>
      <c r="AG43" s="18">
        <f>март!AG38+февраль!AG37+январь!AG38</f>
        <v>4</v>
      </c>
      <c r="AH43" s="18">
        <f>март!AH38+февраль!AH37+январь!AH38</f>
        <v>0</v>
      </c>
      <c r="AI43" s="18">
        <f>март!AI38+февраль!AI37+январь!AI38</f>
        <v>0</v>
      </c>
      <c r="AJ43" s="18">
        <f>март!AJ38+февраль!AJ37+январь!AJ38</f>
        <v>0</v>
      </c>
      <c r="AK43" s="18">
        <f>март!AK38+февраль!AK37+январь!AK38</f>
        <v>0</v>
      </c>
      <c r="AL43" s="18">
        <f>март!AL38+февраль!AL37+январь!AL38</f>
        <v>0</v>
      </c>
      <c r="AM43" s="18">
        <f>март!AM38+февраль!AM37+январь!AM38</f>
        <v>0</v>
      </c>
      <c r="AN43" s="18">
        <f>март!AN38+февраль!AN37+январь!AN38</f>
        <v>0</v>
      </c>
      <c r="AO43" s="18">
        <f>март!AO38+февраль!AO37+январь!AO38</f>
        <v>1</v>
      </c>
      <c r="AP43" s="18">
        <f>март!AP38+февраль!AP37+январь!AP38</f>
        <v>0</v>
      </c>
      <c r="AQ43" s="18">
        <f>март!AQ38+февраль!AQ37+январь!AQ38</f>
        <v>0</v>
      </c>
      <c r="AR43" s="18">
        <f>март!AR38+февраль!AR37+январь!AR38</f>
        <v>2</v>
      </c>
      <c r="AS43" s="18">
        <f>март!AS38+февраль!AS37+январь!AS38</f>
        <v>0</v>
      </c>
      <c r="AT43" s="18">
        <f>март!AT38+февраль!AT37+январь!AT38</f>
        <v>0</v>
      </c>
      <c r="AU43" s="18">
        <f>март!AU38+февраль!AU37+январь!AU38</f>
        <v>0</v>
      </c>
      <c r="AV43" s="18">
        <f>март!AV38+февраль!AV37+январь!AV38</f>
        <v>0</v>
      </c>
      <c r="AW43" s="18">
        <f>март!AW38+февраль!AW37+январь!AW38</f>
        <v>0</v>
      </c>
      <c r="AX43" s="18">
        <f>март!AX38+февраль!AX37+январь!AX38</f>
        <v>0</v>
      </c>
      <c r="AY43" s="18">
        <f>март!AY38+февраль!AY37+январь!AY38</f>
        <v>0</v>
      </c>
      <c r="AZ43" s="18">
        <f>март!AZ38+февраль!AZ37+январь!AZ38</f>
        <v>0</v>
      </c>
      <c r="BA43" s="18">
        <f>март!BA38+февраль!BA37+январь!BA38</f>
        <v>3</v>
      </c>
      <c r="BB43" s="18">
        <f>март!BB38+февраль!BB37+январь!BB38</f>
        <v>7</v>
      </c>
      <c r="BC43" s="18">
        <f>март!BC38+февраль!BC37+январь!BC38</f>
        <v>0</v>
      </c>
      <c r="BD43" s="18">
        <f>март!BD38+февраль!BD37+январь!BD38</f>
        <v>2</v>
      </c>
      <c r="BE43" s="18">
        <f>март!BE38+февраль!BE37+январь!BE38</f>
        <v>0</v>
      </c>
      <c r="BF43" s="18">
        <f>март!BF38+февраль!BF37+январь!BF38</f>
        <v>5</v>
      </c>
      <c r="BG43" s="18">
        <f>март!BG38+февраль!BG37+январь!BG38</f>
        <v>0</v>
      </c>
      <c r="BH43" s="18">
        <f>март!BH38+февраль!BH37+январь!BH38</f>
        <v>0</v>
      </c>
      <c r="BI43" s="18">
        <f>март!BI38+февраль!BI37+январь!BI38</f>
        <v>0</v>
      </c>
      <c r="BJ43" s="18">
        <f>март!BJ38+февраль!BJ37+январь!BJ38</f>
        <v>0</v>
      </c>
      <c r="BK43" s="18">
        <f>март!BK38+февраль!BK37+январь!BK38</f>
        <v>5</v>
      </c>
      <c r="BL43" s="18">
        <f>март!BL38+февраль!BL37+январь!BL38</f>
        <v>0</v>
      </c>
      <c r="BM43" s="18">
        <f>март!BM38+февраль!BM37+январь!BM38</f>
        <v>10</v>
      </c>
      <c r="BN43" s="18">
        <f>март!BN38+февраль!BN37+январь!BN38</f>
        <v>0</v>
      </c>
      <c r="BO43" s="18">
        <f>март!BO38+февраль!BO37+январь!BO38</f>
        <v>6</v>
      </c>
      <c r="BP43" s="18">
        <f>март!BP38+февраль!BP37+январь!BP38</f>
        <v>0</v>
      </c>
      <c r="BQ43" s="18">
        <f>март!BQ38+февраль!BQ37+январь!BQ38</f>
        <v>0</v>
      </c>
      <c r="BR43" s="18">
        <f>март!BR38+февраль!BR37+январь!BR38</f>
        <v>0</v>
      </c>
      <c r="BS43" s="18">
        <f>март!BS38+февраль!BS37+январь!BS38</f>
        <v>0</v>
      </c>
      <c r="BT43" s="18">
        <f>март!BT38+февраль!BT37+январь!BT38</f>
        <v>0</v>
      </c>
      <c r="BU43" s="18">
        <f>март!BU38+февраль!BU37+январь!BU38</f>
        <v>6</v>
      </c>
      <c r="BV43" s="18">
        <f>март!BV38+февраль!BV37+январь!BV38</f>
        <v>0</v>
      </c>
      <c r="BW43" s="18">
        <f>март!BW38+февраль!BW37+январь!BW38</f>
        <v>0</v>
      </c>
      <c r="BX43" s="18">
        <f>март!BX38+февраль!BX37+январь!BX38</f>
        <v>2</v>
      </c>
      <c r="BY43" s="18">
        <f>март!BY38+февраль!BY37+январь!BY38</f>
        <v>0</v>
      </c>
      <c r="BZ43" s="18">
        <f>март!BZ38+февраль!BZ37+январь!BZ38</f>
        <v>0</v>
      </c>
      <c r="CA43" s="18">
        <f>март!CA38+февраль!CA37+январь!CA38</f>
        <v>0</v>
      </c>
      <c r="CB43" s="18">
        <f>март!CB38+февраль!CB37+январь!CB38</f>
        <v>0</v>
      </c>
      <c r="CC43" s="18">
        <f>март!CC38+февраль!CC37+январь!CC38</f>
        <v>0</v>
      </c>
      <c r="CD43" s="18">
        <f>март!CD38+февраль!CD37+январь!CD38</f>
        <v>8</v>
      </c>
      <c r="CE43" s="18">
        <f>март!CE38+февраль!CE37+январь!CE38</f>
        <v>0</v>
      </c>
      <c r="CF43" s="18">
        <f>март!CF38+февраль!CF37+январь!CF38</f>
        <v>0</v>
      </c>
      <c r="CG43" s="18">
        <f>март!CG38+февраль!CG37+январь!CG38</f>
        <v>0</v>
      </c>
      <c r="CH43" s="18">
        <f>март!CH38+февраль!CH37+январь!CH38</f>
        <v>0</v>
      </c>
      <c r="CI43" s="18">
        <f>март!CI38+февраль!CI37+январь!CI38</f>
        <v>0</v>
      </c>
      <c r="CJ43" s="18">
        <f>март!CJ38+февраль!CJ37+январь!CJ38</f>
        <v>0</v>
      </c>
      <c r="CK43" s="18">
        <f>март!CK38+февраль!CK37+январь!CK38</f>
        <v>0</v>
      </c>
      <c r="CL43" s="18">
        <f>март!CL38+февраль!CL37+январь!CL38</f>
        <v>0</v>
      </c>
      <c r="CM43" s="18">
        <f>март!CM38+февраль!CM37+январь!CM38</f>
        <v>0</v>
      </c>
      <c r="CN43" s="18">
        <f>март!CN38+февраль!CN37+январь!CN38</f>
        <v>0</v>
      </c>
      <c r="CO43" s="18">
        <f>март!CO38+февраль!CO37+январь!CO38</f>
        <v>0</v>
      </c>
      <c r="CP43" s="18">
        <f>март!CP38+февраль!CP37+январь!CP38</f>
        <v>0</v>
      </c>
      <c r="CQ43" s="18">
        <f>март!CQ38+февраль!CQ37+январь!CQ38</f>
        <v>0</v>
      </c>
      <c r="CR43" s="18">
        <f>март!CR38+февраль!CR37+январь!CR38</f>
        <v>0</v>
      </c>
      <c r="CS43" s="18">
        <f>март!CS38+февраль!CS37+январь!CS38</f>
        <v>0</v>
      </c>
      <c r="CT43" s="18">
        <f>март!CT38+февраль!CT37+январь!CT38</f>
        <v>0</v>
      </c>
      <c r="CU43" s="18">
        <f>март!CU38+февраль!CU37+январь!CU38</f>
        <v>0</v>
      </c>
      <c r="CV43" s="18">
        <f>март!CV38+февраль!CV37+январь!CV38</f>
        <v>0</v>
      </c>
      <c r="CW43" s="18">
        <f>март!CW38+февраль!CW37+январь!CW38</f>
        <v>0</v>
      </c>
      <c r="CX43" s="18">
        <f>март!CX38+февраль!CX37+январь!CX38</f>
        <v>0</v>
      </c>
      <c r="CY43" s="18">
        <f>март!CY38+февраль!CY37+январь!CY38</f>
        <v>0</v>
      </c>
      <c r="CZ43" s="18">
        <f>март!CZ38+февраль!CZ37+январь!CZ38</f>
        <v>4</v>
      </c>
      <c r="DA43" s="18">
        <f>март!DA38+февраль!DA37+январь!DA38</f>
        <v>0</v>
      </c>
      <c r="DB43" s="18">
        <f>март!DB38+февраль!DB37+январь!DB38</f>
        <v>0</v>
      </c>
      <c r="DC43" s="18">
        <f>март!DC38+февраль!DC37+январь!DC38</f>
        <v>0</v>
      </c>
      <c r="DD43" s="18">
        <f>март!DD38+февраль!DD37+январь!DD38</f>
        <v>0</v>
      </c>
      <c r="DE43" s="18">
        <f>март!DE38+февраль!DE37+январь!DE38</f>
        <v>0</v>
      </c>
      <c r="DF43" s="18">
        <f>март!DF38+февраль!DF37+январь!DF38</f>
        <v>0</v>
      </c>
      <c r="DG43" s="18">
        <f>март!DG38+февраль!DG37+январь!DG38</f>
        <v>0</v>
      </c>
      <c r="DH43" s="18">
        <f>март!DH38+февраль!DH37+январь!DH38</f>
        <v>0</v>
      </c>
      <c r="DI43" s="18">
        <f>март!DI38+февраль!DI37+январь!DI38</f>
        <v>0</v>
      </c>
      <c r="DJ43" s="18">
        <f>март!DJ38+февраль!DJ37+январь!DJ38</f>
        <v>0</v>
      </c>
      <c r="DK43" s="18">
        <f>март!DK38+февраль!DK37+январь!DK38</f>
        <v>0</v>
      </c>
      <c r="DL43" s="18">
        <f>март!DL38+февраль!DL37+январь!DL38</f>
        <v>0</v>
      </c>
      <c r="DM43" s="18">
        <f>март!DM38+февраль!DM37+январь!DM38</f>
        <v>0</v>
      </c>
      <c r="DN43" s="18">
        <f>март!DN38+февраль!DN37+январь!DN38</f>
        <v>0</v>
      </c>
      <c r="DO43" s="18">
        <f>март!DO38+февраль!DO37+январь!DO38</f>
        <v>0</v>
      </c>
      <c r="DP43" s="18">
        <f>март!DP38+февраль!DP37+январь!DP38</f>
        <v>0</v>
      </c>
      <c r="DQ43" s="18">
        <f>март!DQ38+февраль!DQ37+январь!DQ38</f>
        <v>0</v>
      </c>
      <c r="DR43" s="18">
        <f>март!DR38+февраль!DR37+январь!DR38</f>
        <v>0</v>
      </c>
      <c r="DS43" s="18">
        <f>март!DS38+февраль!DS37+январь!DS38</f>
        <v>0</v>
      </c>
      <c r="DT43" s="18">
        <f>март!DT38+февраль!DT37+январь!DT38</f>
        <v>0</v>
      </c>
      <c r="DU43" s="18">
        <f>март!DU38+февраль!DU37+январь!DU38</f>
        <v>0</v>
      </c>
      <c r="DV43" s="18">
        <f>март!DV38+февраль!DV37+январь!DV38</f>
        <v>0</v>
      </c>
      <c r="DW43" s="18">
        <f>март!DW38+февраль!DW37+январь!DW38</f>
        <v>0</v>
      </c>
      <c r="DX43" s="18">
        <f>март!DX38+февраль!DX37+январь!DX38</f>
        <v>0</v>
      </c>
      <c r="DY43" s="18">
        <f>март!DY38+февраль!DY37+январь!DY38</f>
        <v>0</v>
      </c>
      <c r="DZ43" s="18">
        <f>март!DZ38+февраль!DZ37+январь!DZ38</f>
        <v>0</v>
      </c>
      <c r="EA43" s="18">
        <f>март!EA38+февраль!EA37+январь!EA38</f>
        <v>0</v>
      </c>
      <c r="EB43" s="18">
        <f>март!EB38+февраль!EB37+январь!EB38</f>
        <v>0</v>
      </c>
      <c r="EC43" s="18">
        <f>март!EC38+февраль!EC37+январь!EC38</f>
        <v>0</v>
      </c>
      <c r="ED43" s="18">
        <f>март!ED38+февраль!ED37+январь!ED38</f>
        <v>0</v>
      </c>
      <c r="EE43" s="18">
        <f>март!EE38+февраль!EE37+январь!EE38</f>
        <v>0</v>
      </c>
      <c r="EF43" s="18">
        <f>март!EF38+февраль!EF37+январь!EF38</f>
        <v>0</v>
      </c>
      <c r="EG43" s="18">
        <f>март!EG38+февраль!EG37+январь!EG38</f>
        <v>0</v>
      </c>
      <c r="EH43" s="18">
        <f>март!EH38+февраль!EH37+январь!EH38</f>
        <v>0</v>
      </c>
      <c r="EI43" s="18">
        <f>март!EI38+февраль!EI37+январь!EI38</f>
        <v>0</v>
      </c>
      <c r="EJ43" s="18">
        <f>март!EJ38+февраль!EJ37+январь!EJ38</f>
        <v>0</v>
      </c>
      <c r="EK43" s="18">
        <f>март!EK38+февраль!EK37+январь!EK38</f>
        <v>0</v>
      </c>
      <c r="EL43" s="18">
        <f>март!EL38+февраль!EL37+январь!EL38</f>
        <v>0</v>
      </c>
      <c r="EM43" s="18">
        <f>март!EM38+февраль!EM37+январь!EM38</f>
        <v>0</v>
      </c>
      <c r="EN43" s="18">
        <f>март!EN38+февраль!EN37+январь!EN38</f>
        <v>0</v>
      </c>
      <c r="EO43" s="18">
        <f>март!EO38+февраль!EO37+январь!EO38</f>
        <v>0</v>
      </c>
      <c r="EP43" s="18">
        <f>март!EP38+февраль!EP37+январь!EP38</f>
        <v>0</v>
      </c>
      <c r="EQ43" s="18">
        <f>март!EQ38+февраль!EQ37+январь!EQ38</f>
        <v>0</v>
      </c>
      <c r="ER43" s="18">
        <f>март!ER38+февраль!ER37+январь!ER38</f>
        <v>0</v>
      </c>
      <c r="ES43" s="18">
        <f>март!ES38+февраль!ES37+январь!ES38</f>
        <v>0</v>
      </c>
      <c r="ET43" s="18">
        <f>март!ET38+февраль!ET37+январь!ET38</f>
        <v>0</v>
      </c>
      <c r="EU43" s="18">
        <f>март!EU38+февраль!EU37+январь!EU38</f>
        <v>6</v>
      </c>
      <c r="EV43" s="18">
        <f>март!EV38+февраль!EV37+январь!EV38</f>
        <v>0</v>
      </c>
      <c r="EW43" s="18">
        <f>март!EW38+февраль!EW37+январь!EW38</f>
        <v>0</v>
      </c>
      <c r="EX43" s="18">
        <f>март!EX38+февраль!EX37+январь!EX38</f>
        <v>0</v>
      </c>
      <c r="EY43" s="18">
        <f>март!EY38+февраль!EY37+январь!EY38</f>
        <v>0</v>
      </c>
      <c r="EZ43" s="18">
        <f>март!EZ38+февраль!EZ37+январь!EZ38</f>
        <v>0</v>
      </c>
      <c r="FA43" s="18">
        <f>март!FA38+февраль!FA37+январь!FA38</f>
        <v>0</v>
      </c>
      <c r="FB43" s="18">
        <f>март!FB38+февраль!FB37+январь!FB38</f>
        <v>0</v>
      </c>
      <c r="FC43" s="18">
        <f>март!FC38+февраль!FC37+январь!FC38</f>
        <v>0</v>
      </c>
      <c r="FD43" s="18">
        <f>март!FD38+февраль!FD37+январь!FD38</f>
        <v>0</v>
      </c>
      <c r="FE43" s="18">
        <f>март!FE38+февраль!FE37+январь!FE38</f>
        <v>4</v>
      </c>
      <c r="FF43" s="18">
        <f>март!FF38+февраль!FF37+январь!FF38</f>
        <v>0</v>
      </c>
      <c r="FG43" s="18">
        <f>март!FG38+февраль!FG37+январь!FG38</f>
        <v>2</v>
      </c>
      <c r="FH43" s="18">
        <f>март!FH38+февраль!FH37+январь!FH38</f>
        <v>0</v>
      </c>
      <c r="FI43" s="18">
        <f>март!FI38+февраль!FI37+январь!FI38</f>
        <v>0</v>
      </c>
      <c r="FJ43" s="18">
        <f>март!FJ38+февраль!FJ37+январь!FJ38</f>
        <v>0</v>
      </c>
      <c r="FK43" s="18">
        <f>март!FK38+февраль!FK37+январь!FK38</f>
        <v>43</v>
      </c>
      <c r="FL43" s="18">
        <f>март!FL38+февраль!FL37+январь!FL38</f>
        <v>0</v>
      </c>
      <c r="FM43" s="18">
        <f>март!FM38+февраль!FM37+январь!FM38</f>
        <v>0</v>
      </c>
      <c r="FN43" s="18">
        <f>март!FN38+февраль!FN37+январь!FN38</f>
        <v>0</v>
      </c>
      <c r="FO43" s="18">
        <f>март!FO38+февраль!FO37+январь!FO38</f>
        <v>0</v>
      </c>
      <c r="FP43" s="18">
        <f>март!FP38+февраль!FP37+январь!FP38</f>
        <v>0</v>
      </c>
      <c r="FQ43" s="18">
        <f>март!FQ38+февраль!FQ37+январь!FQ38</f>
        <v>0</v>
      </c>
      <c r="FR43" s="18">
        <f>март!FR38+февраль!FR37+январь!FR38</f>
        <v>0</v>
      </c>
      <c r="FS43" s="18">
        <f>март!FS38+февраль!FS37+январь!FS38</f>
        <v>0</v>
      </c>
      <c r="FT43" s="18">
        <f>март!FT38+февраль!FT37+январь!FT38</f>
        <v>0</v>
      </c>
      <c r="FU43" s="18">
        <f>март!FU38+февраль!FU37+январь!FU38</f>
        <v>0</v>
      </c>
      <c r="FV43" s="18">
        <f>март!FV38+февраль!FV37+январь!FV38</f>
        <v>0</v>
      </c>
      <c r="FW43" s="18">
        <f>март!FW38+февраль!FW37+январь!FW38</f>
        <v>0</v>
      </c>
      <c r="FX43" s="18">
        <f>март!FX38+февраль!FX37+январь!FX38</f>
        <v>0</v>
      </c>
      <c r="FY43" s="18">
        <f>март!FY38+февраль!FY37+январь!FY38</f>
        <v>3</v>
      </c>
      <c r="FZ43" s="18">
        <f>март!FZ38+февраль!FZ37+январь!FZ38</f>
        <v>0</v>
      </c>
      <c r="GA43" s="18">
        <f>март!GA38+февраль!GA37+январь!GA38</f>
        <v>0</v>
      </c>
      <c r="GB43" s="18">
        <f>март!GB38+февраль!GB37+январь!GB38</f>
        <v>2</v>
      </c>
      <c r="GC43" s="18">
        <f>март!GC38+февраль!GC37+январь!GC38</f>
        <v>0</v>
      </c>
      <c r="GD43" s="18">
        <f>март!GD38+февраль!GD37+январь!GD38</f>
        <v>1</v>
      </c>
      <c r="GE43" s="18">
        <f>март!GE38+февраль!GE37+январь!GE38</f>
        <v>0</v>
      </c>
      <c r="GF43" s="18">
        <f>март!GF38+февраль!GF37+январь!GF38</f>
        <v>0</v>
      </c>
      <c r="GG43" s="18">
        <f>март!GG38+февраль!GG37+январь!GG38</f>
        <v>0</v>
      </c>
      <c r="GH43" s="18">
        <f>март!GH38+февраль!GH37+январь!GH38</f>
        <v>2</v>
      </c>
      <c r="GI43" s="18">
        <f>март!GI38+февраль!GI37+январь!GI38</f>
        <v>0</v>
      </c>
      <c r="GJ43" s="18">
        <f>март!GJ38+февраль!GJ37+январь!GJ38</f>
        <v>0</v>
      </c>
      <c r="GK43" s="18">
        <f>март!GK38+февраль!GK37+январь!GK38</f>
        <v>0</v>
      </c>
      <c r="GL43" s="18">
        <f>март!GL38+февраль!GL37+январь!GL38</f>
        <v>0</v>
      </c>
      <c r="GM43" s="18">
        <f>март!GM38+февраль!GM37+январь!GM38</f>
        <v>0</v>
      </c>
      <c r="GN43" s="18">
        <f>март!GN38+февраль!GN37+январь!GN38</f>
        <v>0</v>
      </c>
      <c r="GO43" s="18">
        <f>март!GO38+февраль!GO37+январь!GO38</f>
        <v>0</v>
      </c>
      <c r="GP43" s="18">
        <f>март!GP38+февраль!GP37+январь!GP38</f>
        <v>0</v>
      </c>
      <c r="GQ43" s="18">
        <f>март!GQ38+февраль!GQ37+январь!GQ38</f>
        <v>0</v>
      </c>
      <c r="GR43" s="18">
        <f>март!GR38+февраль!GR37+январь!GR38</f>
        <v>0</v>
      </c>
      <c r="GS43" s="18">
        <f>март!GS38+февраль!GS37+январь!GS38</f>
        <v>0</v>
      </c>
      <c r="GT43" s="18">
        <f>март!GT38+февраль!GT37+январь!GT38</f>
        <v>2</v>
      </c>
      <c r="GU43" s="18">
        <f>март!GU38+февраль!GU37+январь!GU38</f>
        <v>1</v>
      </c>
      <c r="GV43" s="18">
        <f>март!GV38+февраль!GV37+январь!GV38</f>
        <v>1</v>
      </c>
      <c r="GW43" s="18">
        <f>март!GW38+февраль!GW37+январь!GW38</f>
        <v>0</v>
      </c>
      <c r="GX43" s="18">
        <f>март!GX38+февраль!GX37+январь!GX38</f>
        <v>0</v>
      </c>
      <c r="GY43" s="18">
        <f>март!GY38+февраль!GY37+январь!GY38</f>
        <v>0</v>
      </c>
      <c r="GZ43" s="18">
        <f>март!GZ38+февраль!GZ37+январь!GZ38</f>
        <v>0</v>
      </c>
      <c r="HA43" s="18">
        <f>март!HA38+февраль!HA37+январь!HA38</f>
        <v>0</v>
      </c>
      <c r="HB43" s="18">
        <f>март!HB38+февраль!HB37+январь!HB38</f>
        <v>37</v>
      </c>
      <c r="HC43" s="18">
        <f>март!HC38+февраль!HC37+январь!HC38</f>
        <v>4</v>
      </c>
      <c r="HD43" s="18">
        <f>март!HD38+февраль!HD37+январь!HD38</f>
        <v>6</v>
      </c>
      <c r="HE43" s="18">
        <f>март!HE38+февраль!HE37+январь!HE38</f>
        <v>0</v>
      </c>
      <c r="HF43" s="18">
        <f>март!HF38+февраль!HF37+январь!HF38</f>
        <v>0</v>
      </c>
      <c r="HG43" s="18">
        <f>март!HG38+февраль!HG37+январь!HG38</f>
        <v>0</v>
      </c>
      <c r="HH43" s="18">
        <f>март!HH38+февраль!HH37+январь!HH38</f>
        <v>3</v>
      </c>
      <c r="HI43" s="18">
        <f>март!HI38+февраль!HI37+январь!HI38</f>
        <v>0</v>
      </c>
      <c r="HJ43" s="18">
        <f>март!HJ38+февраль!HJ37+январь!HJ38</f>
        <v>0</v>
      </c>
      <c r="HK43" s="18">
        <f>март!HK38+февраль!HK37+январь!HK38</f>
        <v>0</v>
      </c>
      <c r="HL43" s="18">
        <f>март!HL38+февраль!HL37+январь!HL38</f>
        <v>0</v>
      </c>
      <c r="HM43" s="18">
        <f>март!HM38+февраль!HM37+январь!HM38</f>
        <v>0</v>
      </c>
      <c r="HN43" s="18">
        <f>март!HN38+февраль!HN37+январь!HN38</f>
        <v>2</v>
      </c>
      <c r="HO43" s="18">
        <f>март!HO38+февраль!HO37+январь!HO38</f>
        <v>0</v>
      </c>
      <c r="HP43" s="18">
        <f>март!HP38+февраль!HP37+январь!HP38</f>
        <v>3</v>
      </c>
      <c r="HQ43" s="18">
        <f>март!HQ38+февраль!HQ37+январь!HQ38</f>
        <v>4</v>
      </c>
      <c r="HR43" s="18">
        <f>март!HR38+февраль!HR37+январь!HR38</f>
        <v>0</v>
      </c>
      <c r="HS43" s="18">
        <f>март!HS38+февраль!HS37+январь!HS38</f>
        <v>0</v>
      </c>
      <c r="HT43" s="18">
        <f>март!HT38+февраль!HT37+январь!HT38</f>
        <v>0</v>
      </c>
      <c r="HU43" s="18">
        <f>март!HU38+февраль!HU37+январь!HU38</f>
        <v>0</v>
      </c>
      <c r="HV43" s="18">
        <f>март!HV38+февраль!HV37+январь!HV38</f>
        <v>0</v>
      </c>
      <c r="HW43" s="18">
        <f>март!HW38+февраль!HW37+январь!HW38</f>
        <v>0</v>
      </c>
      <c r="HX43" s="18">
        <f>март!HX38+февраль!HX37+январь!HX38</f>
        <v>0</v>
      </c>
      <c r="HY43" s="18">
        <f>март!HY38+февраль!HY37+январь!HY38</f>
        <v>0</v>
      </c>
      <c r="HZ43" s="18">
        <f>март!HZ38+февраль!HZ37+январь!HZ38</f>
        <v>0</v>
      </c>
      <c r="IA43" s="18">
        <f>март!IA38+февраль!IA37+январь!IA38</f>
        <v>0</v>
      </c>
      <c r="IB43" s="18">
        <f>март!IB38+февраль!IB37+январь!IB38</f>
        <v>0</v>
      </c>
      <c r="IC43" s="18">
        <f>март!IC38+февраль!IC37+январь!IC38</f>
        <v>0</v>
      </c>
      <c r="ID43" s="18">
        <f>март!ID38+февраль!ID37+январь!ID38</f>
        <v>0</v>
      </c>
      <c r="IE43" s="18">
        <f>март!IE38+февраль!IE37+январь!IE38</f>
        <v>0</v>
      </c>
      <c r="IF43" s="18">
        <f>март!IF38+февраль!IF37+январь!IF38</f>
        <v>0</v>
      </c>
    </row>
    <row r="44" spans="1:240" ht="13.5" customHeight="1">
      <c r="A44" s="15"/>
      <c r="B44" s="44"/>
      <c r="C44" s="16" t="s">
        <v>17</v>
      </c>
      <c r="D44" s="23">
        <f t="shared" si="4"/>
        <v>110.25699999999999</v>
      </c>
      <c r="E44" s="17">
        <f>SUM(G44:IF44)-F44</f>
        <v>110.25699999999999</v>
      </c>
      <c r="F44" s="17"/>
      <c r="G44" s="18">
        <f>март!G39+февраль!G38+январь!G39</f>
        <v>4.4130000000000003</v>
      </c>
      <c r="H44" s="18">
        <f>март!H39+февраль!H38+январь!H39</f>
        <v>1.3160000000000001</v>
      </c>
      <c r="I44" s="18">
        <f>март!I39+февраль!I38+январь!I39</f>
        <v>2.867</v>
      </c>
      <c r="J44" s="18">
        <f>март!J39+февраль!J38+январь!J39</f>
        <v>0</v>
      </c>
      <c r="K44" s="18">
        <f>март!K39+февраль!K38+январь!K39</f>
        <v>3.234</v>
      </c>
      <c r="L44" s="18">
        <f>март!L39+февраль!L38+январь!L39</f>
        <v>0</v>
      </c>
      <c r="M44" s="18">
        <f>март!M39+февраль!M38+январь!M39</f>
        <v>0</v>
      </c>
      <c r="N44" s="18">
        <f>март!N39+февраль!N38+январь!N39</f>
        <v>0.96499999999999997</v>
      </c>
      <c r="O44" s="18">
        <f>март!O39+февраль!O38+январь!O39</f>
        <v>0</v>
      </c>
      <c r="P44" s="18">
        <f>март!P39+февраль!P38+январь!P39</f>
        <v>0</v>
      </c>
      <c r="Q44" s="18">
        <f>март!Q39+февраль!Q38+январь!Q39</f>
        <v>0</v>
      </c>
      <c r="R44" s="18">
        <f>март!R39+февраль!R38+январь!R39</f>
        <v>0</v>
      </c>
      <c r="S44" s="18">
        <f>март!S39+февраль!S38+январь!S39</f>
        <v>0</v>
      </c>
      <c r="T44" s="18">
        <f>март!T39+февраль!T38+январь!T39</f>
        <v>0</v>
      </c>
      <c r="U44" s="18">
        <f>март!U39+февраль!U38+январь!U39</f>
        <v>0</v>
      </c>
      <c r="V44" s="18">
        <f>март!V39+февраль!V38+январь!V39</f>
        <v>0</v>
      </c>
      <c r="W44" s="18">
        <f>март!W39+февраль!W38+январь!W39</f>
        <v>0</v>
      </c>
      <c r="X44" s="18">
        <f>март!X39+февраль!X38+январь!X39</f>
        <v>0</v>
      </c>
      <c r="Y44" s="18">
        <f>март!Y39+февраль!Y38+январь!Y39</f>
        <v>0</v>
      </c>
      <c r="Z44" s="18">
        <f>март!Z39+февраль!Z38+январь!Z39</f>
        <v>0</v>
      </c>
      <c r="AA44" s="18">
        <f>март!AA39+февраль!AA38+январь!AA39</f>
        <v>0</v>
      </c>
      <c r="AB44" s="18">
        <f>март!AB39+февраль!AB38+январь!AB39</f>
        <v>0</v>
      </c>
      <c r="AC44" s="18">
        <f>март!AC39+февраль!AC38+январь!AC39</f>
        <v>0</v>
      </c>
      <c r="AD44" s="18">
        <f>март!AD39+февраль!AD38+январь!AD39</f>
        <v>3.8229999999999995</v>
      </c>
      <c r="AE44" s="18">
        <f>март!AE39+февраль!AE38+январь!AE39</f>
        <v>0</v>
      </c>
      <c r="AF44" s="18">
        <f>март!AF39+февраль!AF38+январь!AF39</f>
        <v>0</v>
      </c>
      <c r="AG44" s="18">
        <f>март!AG39+февраль!AG38+январь!AG39</f>
        <v>1.73</v>
      </c>
      <c r="AH44" s="18">
        <f>март!AH39+февраль!AH38+январь!AH39</f>
        <v>0</v>
      </c>
      <c r="AI44" s="18">
        <f>март!AI39+февраль!AI38+январь!AI39</f>
        <v>0</v>
      </c>
      <c r="AJ44" s="18">
        <f>март!AJ39+февраль!AJ38+январь!AJ39</f>
        <v>0</v>
      </c>
      <c r="AK44" s="18">
        <f>март!AK39+февраль!AK38+январь!AK39</f>
        <v>0</v>
      </c>
      <c r="AL44" s="18">
        <f>март!AL39+февраль!AL38+январь!AL39</f>
        <v>0</v>
      </c>
      <c r="AM44" s="18">
        <f>март!AM39+февраль!AM38+январь!AM39</f>
        <v>0</v>
      </c>
      <c r="AN44" s="18">
        <f>март!AN39+февраль!AN38+январь!AN39</f>
        <v>0</v>
      </c>
      <c r="AO44" s="18">
        <f>март!AO39+февраль!AO38+январь!AO39</f>
        <v>0.438</v>
      </c>
      <c r="AP44" s="18">
        <f>март!AP39+февраль!AP38+январь!AP39</f>
        <v>0</v>
      </c>
      <c r="AQ44" s="18">
        <f>март!AQ39+февраль!AQ38+январь!AQ39</f>
        <v>0</v>
      </c>
      <c r="AR44" s="18">
        <f>март!AR39+февраль!AR38+январь!AR39</f>
        <v>1.0409999999999999</v>
      </c>
      <c r="AS44" s="18">
        <f>март!AS39+февраль!AS38+январь!AS39</f>
        <v>0</v>
      </c>
      <c r="AT44" s="18">
        <f>март!AT39+февраль!AT38+январь!AT39</f>
        <v>0</v>
      </c>
      <c r="AU44" s="18">
        <f>март!AU39+февраль!AU38+январь!AU39</f>
        <v>0</v>
      </c>
      <c r="AV44" s="18">
        <f>март!AV39+февраль!AV38+январь!AV39</f>
        <v>0</v>
      </c>
      <c r="AW44" s="18">
        <f>март!AW39+февраль!AW38+январь!AW39</f>
        <v>0</v>
      </c>
      <c r="AX44" s="18">
        <f>март!AX39+февраль!AX38+январь!AX39</f>
        <v>0</v>
      </c>
      <c r="AY44" s="18">
        <f>март!AY39+февраль!AY38+январь!AY39</f>
        <v>0</v>
      </c>
      <c r="AZ44" s="18">
        <f>март!AZ39+февраль!AZ38+январь!AZ39</f>
        <v>0</v>
      </c>
      <c r="BA44" s="18">
        <f>март!BA39+февраль!BA38+январь!BA39</f>
        <v>1.41</v>
      </c>
      <c r="BB44" s="18">
        <f>март!BB39+февраль!BB38+январь!BB39</f>
        <v>3.4159999999999999</v>
      </c>
      <c r="BC44" s="18">
        <f>март!BC39+февраль!BC38+январь!BC39</f>
        <v>0</v>
      </c>
      <c r="BD44" s="18">
        <f>март!BD39+февраль!BD38+январь!BD39</f>
        <v>0.95</v>
      </c>
      <c r="BE44" s="18">
        <f>март!BE39+февраль!BE38+январь!BE39</f>
        <v>0</v>
      </c>
      <c r="BF44" s="18">
        <f>март!BF39+февраль!BF38+январь!BF39</f>
        <v>2.3740000000000001</v>
      </c>
      <c r="BG44" s="18">
        <f>март!BG39+февраль!BG38+январь!BG39</f>
        <v>0</v>
      </c>
      <c r="BH44" s="18">
        <f>март!BH39+февраль!BH38+январь!BH39</f>
        <v>0</v>
      </c>
      <c r="BI44" s="18">
        <f>март!BI39+февраль!BI38+январь!BI39</f>
        <v>0</v>
      </c>
      <c r="BJ44" s="18">
        <f>март!BJ39+февраль!BJ38+январь!BJ39</f>
        <v>0</v>
      </c>
      <c r="BK44" s="18">
        <f>март!BK39+февраль!BK38+январь!BK39</f>
        <v>2.4359999999999999</v>
      </c>
      <c r="BL44" s="18">
        <f>март!BL39+февраль!BL38+январь!BL39</f>
        <v>0</v>
      </c>
      <c r="BM44" s="18">
        <f>март!BM39+февраль!BM38+январь!BM39</f>
        <v>5.0109999999999992</v>
      </c>
      <c r="BN44" s="18">
        <f>март!BN39+февраль!BN38+январь!BN39</f>
        <v>0</v>
      </c>
      <c r="BO44" s="18">
        <f>март!BO39+февраль!BO38+январь!BO39</f>
        <v>2.851</v>
      </c>
      <c r="BP44" s="18">
        <f>март!BP39+февраль!BP38+январь!BP39</f>
        <v>0</v>
      </c>
      <c r="BQ44" s="18">
        <f>март!BQ39+февраль!BQ38+январь!BQ39</f>
        <v>0</v>
      </c>
      <c r="BR44" s="18">
        <f>март!BR39+февраль!BR38+январь!BR39</f>
        <v>0</v>
      </c>
      <c r="BS44" s="18">
        <f>март!BS39+февраль!BS38+январь!BS39</f>
        <v>0</v>
      </c>
      <c r="BT44" s="18">
        <f>март!BT39+февраль!BT38+январь!BT39</f>
        <v>0</v>
      </c>
      <c r="BU44" s="18">
        <f>март!BU39+февраль!BU38+январь!BU39</f>
        <v>3.1219999999999999</v>
      </c>
      <c r="BV44" s="18">
        <f>март!BV39+февраль!BV38+январь!BV39</f>
        <v>0</v>
      </c>
      <c r="BW44" s="18">
        <f>март!BW39+февраль!BW38+январь!BW39</f>
        <v>0</v>
      </c>
      <c r="BX44" s="18">
        <f>март!BX39+февраль!BX38+январь!BX39</f>
        <v>0.95</v>
      </c>
      <c r="BY44" s="18">
        <f>март!BY39+февраль!BY38+январь!BY39</f>
        <v>0</v>
      </c>
      <c r="BZ44" s="18">
        <f>март!BZ39+февраль!BZ38+январь!BZ39</f>
        <v>0</v>
      </c>
      <c r="CA44" s="18">
        <f>март!CA39+февраль!CA38+январь!CA39</f>
        <v>0</v>
      </c>
      <c r="CB44" s="18">
        <f>март!CB39+февраль!CB38+январь!CB39</f>
        <v>0</v>
      </c>
      <c r="CC44" s="18">
        <f>март!CC39+февраль!CC38+январь!CC39</f>
        <v>0</v>
      </c>
      <c r="CD44" s="18">
        <f>март!CD39+февраль!CD38+январь!CD39</f>
        <v>3.9359999999999999</v>
      </c>
      <c r="CE44" s="18">
        <f>март!CE39+февраль!CE38+январь!CE39</f>
        <v>0</v>
      </c>
      <c r="CF44" s="18">
        <f>март!CF39+февраль!CF38+январь!CF39</f>
        <v>0</v>
      </c>
      <c r="CG44" s="18">
        <f>март!CG39+февраль!CG38+январь!CG39</f>
        <v>0</v>
      </c>
      <c r="CH44" s="18">
        <f>март!CH39+февраль!CH38+январь!CH39</f>
        <v>0</v>
      </c>
      <c r="CI44" s="18">
        <f>март!CI39+февраль!CI38+январь!CI39</f>
        <v>0</v>
      </c>
      <c r="CJ44" s="18">
        <f>март!CJ39+февраль!CJ38+январь!CJ39</f>
        <v>0</v>
      </c>
      <c r="CK44" s="18">
        <f>март!CK39+февраль!CK38+январь!CK39</f>
        <v>0</v>
      </c>
      <c r="CL44" s="18">
        <f>март!CL39+февраль!CL38+январь!CL39</f>
        <v>0</v>
      </c>
      <c r="CM44" s="18">
        <f>март!CM39+февраль!CM38+январь!CM39</f>
        <v>0</v>
      </c>
      <c r="CN44" s="18">
        <f>март!CN39+февраль!CN38+январь!CN39</f>
        <v>0</v>
      </c>
      <c r="CO44" s="18">
        <f>март!CO39+февраль!CO38+январь!CO39</f>
        <v>0</v>
      </c>
      <c r="CP44" s="18">
        <f>март!CP39+февраль!CP38+январь!CP39</f>
        <v>0</v>
      </c>
      <c r="CQ44" s="18">
        <f>март!CQ39+февраль!CQ38+январь!CQ39</f>
        <v>0</v>
      </c>
      <c r="CR44" s="18">
        <f>март!CR39+февраль!CR38+январь!CR39</f>
        <v>0</v>
      </c>
      <c r="CS44" s="18">
        <f>март!CS39+февраль!CS38+январь!CS39</f>
        <v>0</v>
      </c>
      <c r="CT44" s="18">
        <f>март!CT39+февраль!CT38+январь!CT39</f>
        <v>0</v>
      </c>
      <c r="CU44" s="18">
        <f>март!CU39+февраль!CU38+январь!CU39</f>
        <v>0</v>
      </c>
      <c r="CV44" s="18">
        <f>март!CV39+февраль!CV38+январь!CV39</f>
        <v>0</v>
      </c>
      <c r="CW44" s="18">
        <f>март!CW39+февраль!CW38+январь!CW39</f>
        <v>0</v>
      </c>
      <c r="CX44" s="18">
        <f>март!CX39+февраль!CX38+январь!CX39</f>
        <v>0</v>
      </c>
      <c r="CY44" s="18">
        <f>март!CY39+февраль!CY38+январь!CY39</f>
        <v>0</v>
      </c>
      <c r="CZ44" s="18">
        <f>март!CZ39+февраль!CZ38+январь!CZ39</f>
        <v>1.901</v>
      </c>
      <c r="DA44" s="18">
        <f>март!DA39+февраль!DA38+январь!DA39</f>
        <v>0</v>
      </c>
      <c r="DB44" s="18">
        <f>март!DB39+февраль!DB38+январь!DB39</f>
        <v>0</v>
      </c>
      <c r="DC44" s="18">
        <f>март!DC39+февраль!DC38+январь!DC39</f>
        <v>0</v>
      </c>
      <c r="DD44" s="18">
        <f>март!DD39+февраль!DD38+январь!DD39</f>
        <v>0</v>
      </c>
      <c r="DE44" s="18">
        <f>март!DE39+февраль!DE38+январь!DE39</f>
        <v>0</v>
      </c>
      <c r="DF44" s="18">
        <f>март!DF39+февраль!DF38+январь!DF39</f>
        <v>0</v>
      </c>
      <c r="DG44" s="18">
        <f>март!DG39+февраль!DG38+январь!DG39</f>
        <v>0</v>
      </c>
      <c r="DH44" s="18">
        <f>март!DH39+февраль!DH38+январь!DH39</f>
        <v>0</v>
      </c>
      <c r="DI44" s="18">
        <f>март!DI39+февраль!DI38+январь!DI39</f>
        <v>0</v>
      </c>
      <c r="DJ44" s="18">
        <f>март!DJ39+февраль!DJ38+январь!DJ39</f>
        <v>0</v>
      </c>
      <c r="DK44" s="18">
        <f>март!DK39+февраль!DK38+январь!DK39</f>
        <v>0</v>
      </c>
      <c r="DL44" s="18">
        <f>март!DL39+февраль!DL38+январь!DL39</f>
        <v>0</v>
      </c>
      <c r="DM44" s="18">
        <f>март!DM39+февраль!DM38+январь!DM39</f>
        <v>0</v>
      </c>
      <c r="DN44" s="18">
        <f>март!DN39+февраль!DN38+январь!DN39</f>
        <v>0</v>
      </c>
      <c r="DO44" s="18">
        <f>март!DO39+февраль!DO38+январь!DO39</f>
        <v>0</v>
      </c>
      <c r="DP44" s="18">
        <f>март!DP39+февраль!DP38+январь!DP39</f>
        <v>0</v>
      </c>
      <c r="DQ44" s="18">
        <f>март!DQ39+февраль!DQ38+январь!DQ39</f>
        <v>0</v>
      </c>
      <c r="DR44" s="18">
        <f>март!DR39+февраль!DR38+январь!DR39</f>
        <v>0</v>
      </c>
      <c r="DS44" s="18">
        <f>март!DS39+февраль!DS38+январь!DS39</f>
        <v>0</v>
      </c>
      <c r="DT44" s="18">
        <f>март!DT39+февраль!DT38+январь!DT39</f>
        <v>0</v>
      </c>
      <c r="DU44" s="18">
        <f>март!DU39+февраль!DU38+январь!DU39</f>
        <v>0</v>
      </c>
      <c r="DV44" s="18">
        <f>март!DV39+февраль!DV38+январь!DV39</f>
        <v>0</v>
      </c>
      <c r="DW44" s="18">
        <f>март!DW39+февраль!DW38+январь!DW39</f>
        <v>0</v>
      </c>
      <c r="DX44" s="18">
        <f>март!DX39+февраль!DX38+январь!DX39</f>
        <v>0</v>
      </c>
      <c r="DY44" s="18">
        <f>март!DY39+февраль!DY38+январь!DY39</f>
        <v>0</v>
      </c>
      <c r="DZ44" s="18">
        <f>март!DZ39+февраль!DZ38+январь!DZ39</f>
        <v>0</v>
      </c>
      <c r="EA44" s="18">
        <f>март!EA39+февраль!EA38+январь!EA39</f>
        <v>0</v>
      </c>
      <c r="EB44" s="18">
        <f>март!EB39+февраль!EB38+январь!EB39</f>
        <v>0</v>
      </c>
      <c r="EC44" s="18">
        <f>март!EC39+февраль!EC38+январь!EC39</f>
        <v>0</v>
      </c>
      <c r="ED44" s="18">
        <f>март!ED39+февраль!ED38+январь!ED39</f>
        <v>0</v>
      </c>
      <c r="EE44" s="18">
        <f>март!EE39+февраль!EE38+январь!EE39</f>
        <v>0</v>
      </c>
      <c r="EF44" s="18">
        <f>март!EF39+февраль!EF38+январь!EF39</f>
        <v>0</v>
      </c>
      <c r="EG44" s="18">
        <f>март!EG39+февраль!EG38+январь!EG39</f>
        <v>0</v>
      </c>
      <c r="EH44" s="18">
        <f>март!EH39+февраль!EH38+январь!EH39</f>
        <v>0</v>
      </c>
      <c r="EI44" s="18">
        <f>март!EI39+февраль!EI38+январь!EI39</f>
        <v>0</v>
      </c>
      <c r="EJ44" s="18">
        <f>март!EJ39+февраль!EJ38+январь!EJ39</f>
        <v>0</v>
      </c>
      <c r="EK44" s="18">
        <f>март!EK39+февраль!EK38+январь!EK39</f>
        <v>0</v>
      </c>
      <c r="EL44" s="18">
        <f>март!EL39+февраль!EL38+январь!EL39</f>
        <v>0</v>
      </c>
      <c r="EM44" s="18">
        <f>март!EM39+февраль!EM38+январь!EM39</f>
        <v>0</v>
      </c>
      <c r="EN44" s="18">
        <f>март!EN39+февраль!EN38+январь!EN39</f>
        <v>0</v>
      </c>
      <c r="EO44" s="18">
        <f>март!EO39+февраль!EO38+январь!EO39</f>
        <v>0</v>
      </c>
      <c r="EP44" s="18">
        <f>март!EP39+февраль!EP38+январь!EP39</f>
        <v>0</v>
      </c>
      <c r="EQ44" s="18">
        <f>март!EQ39+февраль!EQ38+январь!EQ39</f>
        <v>0</v>
      </c>
      <c r="ER44" s="18">
        <f>март!ER39+февраль!ER38+январь!ER39</f>
        <v>0</v>
      </c>
      <c r="ES44" s="18">
        <f>март!ES39+февраль!ES38+январь!ES39</f>
        <v>0</v>
      </c>
      <c r="ET44" s="18">
        <f>март!ET39+февраль!ET38+январь!ET39</f>
        <v>0</v>
      </c>
      <c r="EU44" s="18">
        <f>март!EU39+февраль!EU38+январь!EU39</f>
        <v>2.9710000000000001</v>
      </c>
      <c r="EV44" s="18">
        <f>март!EV39+февраль!EV38+январь!EV39</f>
        <v>0</v>
      </c>
      <c r="EW44" s="18">
        <f>март!EW39+февраль!EW38+январь!EW39</f>
        <v>0</v>
      </c>
      <c r="EX44" s="18">
        <f>март!EX39+февраль!EX38+январь!EX39</f>
        <v>0</v>
      </c>
      <c r="EY44" s="18">
        <f>март!EY39+февраль!EY38+январь!EY39</f>
        <v>0</v>
      </c>
      <c r="EZ44" s="18">
        <f>март!EZ39+февраль!EZ38+январь!EZ39</f>
        <v>0</v>
      </c>
      <c r="FA44" s="18">
        <f>март!FA39+февраль!FA38+январь!FA39</f>
        <v>0</v>
      </c>
      <c r="FB44" s="18">
        <f>март!FB39+февраль!FB38+январь!FB39</f>
        <v>0</v>
      </c>
      <c r="FC44" s="18">
        <f>март!FC39+февраль!FC38+январь!FC39</f>
        <v>0</v>
      </c>
      <c r="FD44" s="18">
        <f>март!FD39+февраль!FD38+январь!FD39</f>
        <v>0</v>
      </c>
      <c r="FE44" s="18">
        <f>март!FE39+февраль!FE38+январь!FE39</f>
        <v>1.929</v>
      </c>
      <c r="FF44" s="18">
        <f>март!FF39+февраль!FF38+январь!FF39</f>
        <v>0</v>
      </c>
      <c r="FG44" s="18">
        <f>март!FG39+февраль!FG38+январь!FG39</f>
        <v>0.878</v>
      </c>
      <c r="FH44" s="18">
        <f>март!FH39+февраль!FH38+январь!FH39</f>
        <v>0</v>
      </c>
      <c r="FI44" s="18">
        <f>март!FI39+февраль!FI38+январь!FI39</f>
        <v>0</v>
      </c>
      <c r="FJ44" s="18">
        <f>март!FJ39+февраль!FJ38+январь!FJ39</f>
        <v>0</v>
      </c>
      <c r="FK44" s="18">
        <f>март!FK39+февраль!FK38+январь!FK39</f>
        <v>21.768999999999998</v>
      </c>
      <c r="FL44" s="18">
        <f>март!FL39+февраль!FL38+январь!FL39</f>
        <v>0</v>
      </c>
      <c r="FM44" s="18">
        <f>март!FM39+февраль!FM38+январь!FM39</f>
        <v>0</v>
      </c>
      <c r="FN44" s="18">
        <f>март!FN39+февраль!FN38+январь!FN39</f>
        <v>0</v>
      </c>
      <c r="FO44" s="18">
        <f>март!FO39+февраль!FO38+январь!FO39</f>
        <v>0</v>
      </c>
      <c r="FP44" s="18">
        <f>март!FP39+февраль!FP38+январь!FP39</f>
        <v>0</v>
      </c>
      <c r="FQ44" s="18">
        <f>март!FQ39+февраль!FQ38+январь!FQ39</f>
        <v>0</v>
      </c>
      <c r="FR44" s="18">
        <f>март!FR39+февраль!FR38+январь!FR39</f>
        <v>0</v>
      </c>
      <c r="FS44" s="18">
        <f>март!FS39+февраль!FS38+январь!FS39</f>
        <v>0</v>
      </c>
      <c r="FT44" s="18">
        <f>март!FT39+февраль!FT38+январь!FT39</f>
        <v>0</v>
      </c>
      <c r="FU44" s="18">
        <f>март!FU39+февраль!FU38+январь!FU39</f>
        <v>0</v>
      </c>
      <c r="FV44" s="18">
        <f>март!FV39+февраль!FV38+январь!FV39</f>
        <v>0</v>
      </c>
      <c r="FW44" s="18">
        <f>март!FW39+февраль!FW38+январь!FW39</f>
        <v>0</v>
      </c>
      <c r="FX44" s="18">
        <f>март!FX39+февраль!FX38+январь!FX39</f>
        <v>0</v>
      </c>
      <c r="FY44" s="18">
        <f>март!FY39+февраль!FY38+январь!FY39</f>
        <v>1.462</v>
      </c>
      <c r="FZ44" s="18">
        <f>март!FZ39+февраль!FZ38+январь!FZ39</f>
        <v>0</v>
      </c>
      <c r="GA44" s="18">
        <f>март!GA39+февраль!GA38+январь!GA39</f>
        <v>0</v>
      </c>
      <c r="GB44" s="18">
        <f>март!GB39+февраль!GB38+январь!GB39</f>
        <v>0.96499999999999997</v>
      </c>
      <c r="GC44" s="18">
        <f>март!GC39+февраль!GC38+январь!GC39</f>
        <v>0</v>
      </c>
      <c r="GD44" s="18">
        <f>март!GD39+февраль!GD38+январь!GD39</f>
        <v>0.44400000000000001</v>
      </c>
      <c r="GE44" s="18">
        <f>март!GE39+февраль!GE38+январь!GE39</f>
        <v>0</v>
      </c>
      <c r="GF44" s="18">
        <f>март!GF39+февраль!GF38+январь!GF39</f>
        <v>0</v>
      </c>
      <c r="GG44" s="18">
        <f>март!GG39+февраль!GG38+январь!GG39</f>
        <v>0</v>
      </c>
      <c r="GH44" s="18">
        <f>март!GH39+февраль!GH38+январь!GH39</f>
        <v>0.95</v>
      </c>
      <c r="GI44" s="18">
        <f>март!GI39+февраль!GI38+январь!GI39</f>
        <v>0</v>
      </c>
      <c r="GJ44" s="18">
        <f>март!GJ39+февраль!GJ38+январь!GJ39</f>
        <v>0</v>
      </c>
      <c r="GK44" s="18">
        <f>март!GK39+февраль!GK38+январь!GK39</f>
        <v>0</v>
      </c>
      <c r="GL44" s="18">
        <f>март!GL39+февраль!GL38+январь!GL39</f>
        <v>0</v>
      </c>
      <c r="GM44" s="18">
        <f>март!GM39+февраль!GM38+январь!GM39</f>
        <v>0</v>
      </c>
      <c r="GN44" s="18">
        <f>март!GN39+февраль!GN38+январь!GN39</f>
        <v>0</v>
      </c>
      <c r="GO44" s="18">
        <f>март!GO39+февраль!GO38+январь!GO39</f>
        <v>0</v>
      </c>
      <c r="GP44" s="18">
        <f>март!GP39+февраль!GP38+январь!GP39</f>
        <v>0</v>
      </c>
      <c r="GQ44" s="18">
        <f>март!GQ39+февраль!GQ38+январь!GQ39</f>
        <v>0</v>
      </c>
      <c r="GR44" s="18">
        <f>март!GR39+февраль!GR38+январь!GR39</f>
        <v>0</v>
      </c>
      <c r="GS44" s="18">
        <f>март!GS39+февраль!GS38+январь!GS39</f>
        <v>0</v>
      </c>
      <c r="GT44" s="18">
        <f>март!GT39+февраль!GT38+январь!GT39</f>
        <v>0.878</v>
      </c>
      <c r="GU44" s="18">
        <f>март!GU39+февраль!GU38+январь!GU39</f>
        <v>0.438</v>
      </c>
      <c r="GV44" s="18">
        <f>март!GV39+февраль!GV38+январь!GV39</f>
        <v>0.52</v>
      </c>
      <c r="GW44" s="18">
        <f>март!GW39+февраль!GW38+январь!GW39</f>
        <v>0</v>
      </c>
      <c r="GX44" s="18">
        <f>март!GX39+февраль!GX38+январь!GX39</f>
        <v>0</v>
      </c>
      <c r="GY44" s="18">
        <f>март!GY39+февраль!GY38+январь!GY39</f>
        <v>0</v>
      </c>
      <c r="GZ44" s="18">
        <f>март!GZ39+февраль!GZ38+январь!GZ39</f>
        <v>0</v>
      </c>
      <c r="HA44" s="18">
        <f>март!HA39+февраль!HA38+январь!HA39</f>
        <v>0</v>
      </c>
      <c r="HB44" s="18">
        <f>март!HB39+февраль!HB38+январь!HB39</f>
        <v>18.475999999999999</v>
      </c>
      <c r="HC44" s="18">
        <f>март!HC39+февраль!HC38+январь!HC39</f>
        <v>1.9730000000000001</v>
      </c>
      <c r="HD44" s="18">
        <f>март!HD39+февраль!HD38+январь!HD39</f>
        <v>2.7909999999999999</v>
      </c>
      <c r="HE44" s="18">
        <f>март!HE39+февраль!HE38+январь!HE39</f>
        <v>0</v>
      </c>
      <c r="HF44" s="18">
        <f>март!HF39+февраль!HF38+январь!HF39</f>
        <v>0</v>
      </c>
      <c r="HG44" s="18">
        <f>март!HG39+февраль!HG38+январь!HG39</f>
        <v>0</v>
      </c>
      <c r="HH44" s="18">
        <f>март!HH39+февраль!HH38+январь!HH39</f>
        <v>1.389</v>
      </c>
      <c r="HI44" s="18">
        <f>март!HI39+февраль!HI38+январь!HI39</f>
        <v>0</v>
      </c>
      <c r="HJ44" s="18">
        <f>март!HJ39+февраль!HJ38+январь!HJ39</f>
        <v>0</v>
      </c>
      <c r="HK44" s="18">
        <f>март!HK39+февраль!HK38+январь!HK39</f>
        <v>0</v>
      </c>
      <c r="HL44" s="18">
        <f>март!HL39+февраль!HL38+январь!HL39</f>
        <v>0</v>
      </c>
      <c r="HM44" s="18">
        <f>март!HM39+февраль!HM38+январь!HM39</f>
        <v>0</v>
      </c>
      <c r="HN44" s="18">
        <f>март!HN39+февраль!HN38+январь!HN39</f>
        <v>0.95</v>
      </c>
      <c r="HO44" s="18">
        <f>март!HO39+февраль!HO38+январь!HO39</f>
        <v>0</v>
      </c>
      <c r="HP44" s="18">
        <f>март!HP39+февраль!HP38+январь!HP39</f>
        <v>1.389</v>
      </c>
      <c r="HQ44" s="18">
        <f>март!HQ39+февраль!HQ38+январь!HQ39</f>
        <v>1.901</v>
      </c>
      <c r="HR44" s="18">
        <f>март!HR39+февраль!HR38+январь!HR39</f>
        <v>0</v>
      </c>
      <c r="HS44" s="18">
        <f>март!HS39+февраль!HS38+январь!HS39</f>
        <v>0</v>
      </c>
      <c r="HT44" s="18">
        <f>март!HT39+февраль!HT38+январь!HT39</f>
        <v>0</v>
      </c>
      <c r="HU44" s="18">
        <f>март!HU39+февраль!HU38+январь!HU39</f>
        <v>0</v>
      </c>
      <c r="HV44" s="18">
        <f>март!HV39+февраль!HV38+январь!HV39</f>
        <v>0</v>
      </c>
      <c r="HW44" s="18">
        <f>март!HW39+февраль!HW38+январь!HW39</f>
        <v>0</v>
      </c>
      <c r="HX44" s="18">
        <f>март!HX39+февраль!HX38+январь!HX39</f>
        <v>0</v>
      </c>
      <c r="HY44" s="18">
        <f>март!HY39+февраль!HY38+январь!HY39</f>
        <v>0</v>
      </c>
      <c r="HZ44" s="18">
        <f>март!HZ39+февраль!HZ38+январь!HZ39</f>
        <v>0</v>
      </c>
      <c r="IA44" s="18">
        <f>март!IA39+февраль!IA38+январь!IA39</f>
        <v>0</v>
      </c>
      <c r="IB44" s="18">
        <f>март!IB39+февраль!IB38+январь!IB39</f>
        <v>0</v>
      </c>
      <c r="IC44" s="18">
        <f>март!IC39+февраль!IC38+январь!IC39</f>
        <v>0</v>
      </c>
      <c r="ID44" s="18">
        <f>март!ID39+февраль!ID38+январь!ID39</f>
        <v>0</v>
      </c>
      <c r="IE44" s="18">
        <f>март!IE39+февраль!IE38+январь!IE39</f>
        <v>0</v>
      </c>
      <c r="IF44" s="18">
        <f>март!IF39+февраль!IF38+январь!IF39</f>
        <v>0</v>
      </c>
    </row>
    <row r="45" spans="1:240" ht="13.5" customHeight="1">
      <c r="A45" s="15" t="s">
        <v>57</v>
      </c>
      <c r="B45" s="44" t="s">
        <v>58</v>
      </c>
      <c r="C45" s="16" t="s">
        <v>40</v>
      </c>
      <c r="D45" s="23">
        <f t="shared" si="4"/>
        <v>0</v>
      </c>
      <c r="E45" s="17">
        <f t="shared" si="5"/>
        <v>0</v>
      </c>
      <c r="F45" s="17"/>
      <c r="G45" s="18">
        <f>март!G40+февраль!G39+январь!G40</f>
        <v>0</v>
      </c>
      <c r="H45" s="18">
        <f>март!H40+февраль!H39+январь!H40</f>
        <v>0</v>
      </c>
      <c r="I45" s="18">
        <f>март!I40+февраль!I39+январь!I40</f>
        <v>0</v>
      </c>
      <c r="J45" s="18">
        <f>март!J40+февраль!J39+январь!J40</f>
        <v>0</v>
      </c>
      <c r="K45" s="18">
        <f>март!K40+февраль!K39+январь!K40</f>
        <v>0</v>
      </c>
      <c r="L45" s="18">
        <f>март!L40+февраль!L39+январь!L40</f>
        <v>0</v>
      </c>
      <c r="M45" s="18">
        <f>март!M40+февраль!M39+январь!M40</f>
        <v>0</v>
      </c>
      <c r="N45" s="18">
        <f>март!N40+февраль!N39+январь!N40</f>
        <v>0</v>
      </c>
      <c r="O45" s="18">
        <f>март!O40+февраль!O39+январь!O40</f>
        <v>0</v>
      </c>
      <c r="P45" s="18">
        <f>март!P40+февраль!P39+январь!P40</f>
        <v>0</v>
      </c>
      <c r="Q45" s="18">
        <f>март!Q40+февраль!Q39+январь!Q40</f>
        <v>0</v>
      </c>
      <c r="R45" s="18">
        <f>март!R40+февраль!R39+январь!R40</f>
        <v>0</v>
      </c>
      <c r="S45" s="18">
        <f>март!S40+февраль!S39+январь!S40</f>
        <v>0</v>
      </c>
      <c r="T45" s="18">
        <f>март!T40+февраль!T39+январь!T40</f>
        <v>0</v>
      </c>
      <c r="U45" s="18">
        <f>март!U40+февраль!U39+январь!U40</f>
        <v>0</v>
      </c>
      <c r="V45" s="18">
        <f>март!V40+февраль!V39+январь!V40</f>
        <v>0</v>
      </c>
      <c r="W45" s="18">
        <f>март!W40+февраль!W39+январь!W40</f>
        <v>0</v>
      </c>
      <c r="X45" s="18">
        <f>март!X40+февраль!X39+январь!X40</f>
        <v>0</v>
      </c>
      <c r="Y45" s="18">
        <f>март!Y40+февраль!Y39+январь!Y40</f>
        <v>0</v>
      </c>
      <c r="Z45" s="18">
        <f>март!Z40+февраль!Z39+январь!Z40</f>
        <v>0</v>
      </c>
      <c r="AA45" s="18">
        <f>март!AA40+февраль!AA39+январь!AA40</f>
        <v>0</v>
      </c>
      <c r="AB45" s="18">
        <f>март!AB40+февраль!AB39+январь!AB40</f>
        <v>0</v>
      </c>
      <c r="AC45" s="18">
        <f>март!AC40+февраль!AC39+январь!AC40</f>
        <v>0</v>
      </c>
      <c r="AD45" s="18">
        <f>март!AD40+февраль!AD39+январь!AD40</f>
        <v>0</v>
      </c>
      <c r="AE45" s="18">
        <f>март!AE40+февраль!AE39+январь!AE40</f>
        <v>0</v>
      </c>
      <c r="AF45" s="18">
        <f>март!AF40+февраль!AF39+январь!AF40</f>
        <v>0</v>
      </c>
      <c r="AG45" s="18">
        <f>март!AG40+февраль!AG39+январь!AG40</f>
        <v>0</v>
      </c>
      <c r="AH45" s="18">
        <f>март!AH40+февраль!AH39+январь!AH40</f>
        <v>0</v>
      </c>
      <c r="AI45" s="18">
        <f>март!AI40+февраль!AI39+январь!AI40</f>
        <v>0</v>
      </c>
      <c r="AJ45" s="18">
        <f>март!AJ40+февраль!AJ39+январь!AJ40</f>
        <v>0</v>
      </c>
      <c r="AK45" s="18">
        <f>март!AK40+февраль!AK39+январь!AK40</f>
        <v>0</v>
      </c>
      <c r="AL45" s="18">
        <f>март!AL40+февраль!AL39+январь!AL40</f>
        <v>0</v>
      </c>
      <c r="AM45" s="18">
        <f>март!AM40+февраль!AM39+январь!AM40</f>
        <v>0</v>
      </c>
      <c r="AN45" s="18">
        <f>март!AN40+февраль!AN39+январь!AN40</f>
        <v>0</v>
      </c>
      <c r="AO45" s="18">
        <f>март!AO40+февраль!AO39+январь!AO40</f>
        <v>0</v>
      </c>
      <c r="AP45" s="18">
        <f>март!AP40+февраль!AP39+январь!AP40</f>
        <v>0</v>
      </c>
      <c r="AQ45" s="18">
        <f>март!AQ40+февраль!AQ39+январь!AQ40</f>
        <v>0</v>
      </c>
      <c r="AR45" s="18">
        <f>март!AR40+февраль!AR39+январь!AR40</f>
        <v>0</v>
      </c>
      <c r="AS45" s="18">
        <f>март!AS40+февраль!AS39+январь!AS40</f>
        <v>0</v>
      </c>
      <c r="AT45" s="18">
        <f>март!AT40+февраль!AT39+январь!AT40</f>
        <v>0</v>
      </c>
      <c r="AU45" s="18">
        <f>март!AU40+февраль!AU39+январь!AU40</f>
        <v>0</v>
      </c>
      <c r="AV45" s="18">
        <f>март!AV40+февраль!AV39+январь!AV40</f>
        <v>0</v>
      </c>
      <c r="AW45" s="18">
        <f>март!AW40+февраль!AW39+январь!AW40</f>
        <v>0</v>
      </c>
      <c r="AX45" s="18">
        <f>март!AX40+февраль!AX39+январь!AX40</f>
        <v>0</v>
      </c>
      <c r="AY45" s="18">
        <f>март!AY40+февраль!AY39+январь!AY40</f>
        <v>0</v>
      </c>
      <c r="AZ45" s="18">
        <f>март!AZ40+февраль!AZ39+январь!AZ40</f>
        <v>0</v>
      </c>
      <c r="BA45" s="18">
        <f>март!BA40+февраль!BA39+январь!BA40</f>
        <v>0</v>
      </c>
      <c r="BB45" s="18">
        <f>март!BB40+февраль!BB39+январь!BB40</f>
        <v>0</v>
      </c>
      <c r="BC45" s="18">
        <f>март!BC40+февраль!BC39+январь!BC40</f>
        <v>0</v>
      </c>
      <c r="BD45" s="18">
        <f>март!BD40+февраль!BD39+январь!BD40</f>
        <v>0</v>
      </c>
      <c r="BE45" s="18">
        <f>март!BE40+февраль!BE39+январь!BE40</f>
        <v>0</v>
      </c>
      <c r="BF45" s="18">
        <f>март!BF40+февраль!BF39+январь!BF40</f>
        <v>0</v>
      </c>
      <c r="BG45" s="18">
        <f>март!BG40+февраль!BG39+январь!BG40</f>
        <v>0</v>
      </c>
      <c r="BH45" s="18">
        <f>март!BH40+февраль!BH39+январь!BH40</f>
        <v>0</v>
      </c>
      <c r="BI45" s="18">
        <f>март!BI40+февраль!BI39+январь!BI40</f>
        <v>0</v>
      </c>
      <c r="BJ45" s="18">
        <f>март!BJ40+февраль!BJ39+январь!BJ40</f>
        <v>0</v>
      </c>
      <c r="BK45" s="18">
        <f>март!BK40+февраль!BK39+январь!BK40</f>
        <v>0</v>
      </c>
      <c r="BL45" s="18">
        <f>март!BL40+февраль!BL39+январь!BL40</f>
        <v>0</v>
      </c>
      <c r="BM45" s="18">
        <f>март!BM40+февраль!BM39+январь!BM40</f>
        <v>0</v>
      </c>
      <c r="BN45" s="18">
        <f>март!BN40+февраль!BN39+январь!BN40</f>
        <v>0</v>
      </c>
      <c r="BO45" s="18">
        <f>март!BO40+февраль!BO39+январь!BO40</f>
        <v>0</v>
      </c>
      <c r="BP45" s="18">
        <f>март!BP40+февраль!BP39+январь!BP40</f>
        <v>0</v>
      </c>
      <c r="BQ45" s="18">
        <f>март!BQ40+февраль!BQ39+январь!BQ40</f>
        <v>0</v>
      </c>
      <c r="BR45" s="18">
        <f>март!BR40+февраль!BR39+январь!BR40</f>
        <v>0</v>
      </c>
      <c r="BS45" s="18">
        <f>март!BS40+февраль!BS39+январь!BS40</f>
        <v>0</v>
      </c>
      <c r="BT45" s="18">
        <f>март!BT40+февраль!BT39+январь!BT40</f>
        <v>0</v>
      </c>
      <c r="BU45" s="18">
        <f>март!BU40+февраль!BU39+январь!BU40</f>
        <v>0</v>
      </c>
      <c r="BV45" s="18">
        <f>март!BV40+февраль!BV39+январь!BV40</f>
        <v>0</v>
      </c>
      <c r="BW45" s="18">
        <f>март!BW40+февраль!BW39+январь!BW40</f>
        <v>0</v>
      </c>
      <c r="BX45" s="18">
        <f>март!BX40+февраль!BX39+январь!BX40</f>
        <v>0</v>
      </c>
      <c r="BY45" s="18">
        <f>март!BY40+февраль!BY39+январь!BY40</f>
        <v>0</v>
      </c>
      <c r="BZ45" s="18">
        <f>март!BZ40+февраль!BZ39+январь!BZ40</f>
        <v>0</v>
      </c>
      <c r="CA45" s="18">
        <f>март!CA40+февраль!CA39+январь!CA40</f>
        <v>0</v>
      </c>
      <c r="CB45" s="18">
        <f>март!CB40+февраль!CB39+январь!CB40</f>
        <v>0</v>
      </c>
      <c r="CC45" s="18">
        <f>март!CC40+февраль!CC39+январь!CC40</f>
        <v>0</v>
      </c>
      <c r="CD45" s="18">
        <f>март!CD40+февраль!CD39+январь!CD40</f>
        <v>0</v>
      </c>
      <c r="CE45" s="18">
        <f>март!CE40+февраль!CE39+январь!CE40</f>
        <v>0</v>
      </c>
      <c r="CF45" s="18">
        <f>март!CF40+февраль!CF39+январь!CF40</f>
        <v>0</v>
      </c>
      <c r="CG45" s="18">
        <f>март!CG40+февраль!CG39+январь!CG40</f>
        <v>0</v>
      </c>
      <c r="CH45" s="18">
        <f>март!CH40+февраль!CH39+январь!CH40</f>
        <v>0</v>
      </c>
      <c r="CI45" s="18">
        <f>март!CI40+февраль!CI39+январь!CI40</f>
        <v>0</v>
      </c>
      <c r="CJ45" s="18">
        <f>март!CJ40+февраль!CJ39+январь!CJ40</f>
        <v>0</v>
      </c>
      <c r="CK45" s="18">
        <f>март!CK40+февраль!CK39+январь!CK40</f>
        <v>0</v>
      </c>
      <c r="CL45" s="18">
        <f>март!CL40+февраль!CL39+январь!CL40</f>
        <v>0</v>
      </c>
      <c r="CM45" s="18">
        <f>март!CM40+февраль!CM39+январь!CM40</f>
        <v>0</v>
      </c>
      <c r="CN45" s="18">
        <f>март!CN40+февраль!CN39+январь!CN40</f>
        <v>0</v>
      </c>
      <c r="CO45" s="18">
        <f>март!CO40+февраль!CO39+январь!CO40</f>
        <v>0</v>
      </c>
      <c r="CP45" s="18">
        <f>март!CP40+февраль!CP39+январь!CP40</f>
        <v>0</v>
      </c>
      <c r="CQ45" s="18">
        <f>март!CQ40+февраль!CQ39+январь!CQ40</f>
        <v>0</v>
      </c>
      <c r="CR45" s="18">
        <f>март!CR40+февраль!CR39+январь!CR40</f>
        <v>0</v>
      </c>
      <c r="CS45" s="18">
        <f>март!CS40+февраль!CS39+январь!CS40</f>
        <v>0</v>
      </c>
      <c r="CT45" s="18">
        <f>март!CT40+февраль!CT39+январь!CT40</f>
        <v>0</v>
      </c>
      <c r="CU45" s="18">
        <f>март!CU40+февраль!CU39+январь!CU40</f>
        <v>0</v>
      </c>
      <c r="CV45" s="18">
        <f>март!CV40+февраль!CV39+январь!CV40</f>
        <v>0</v>
      </c>
      <c r="CW45" s="18">
        <f>март!CW40+февраль!CW39+январь!CW40</f>
        <v>0</v>
      </c>
      <c r="CX45" s="18">
        <f>март!CX40+февраль!CX39+январь!CX40</f>
        <v>0</v>
      </c>
      <c r="CY45" s="18">
        <f>март!CY40+февраль!CY39+январь!CY40</f>
        <v>0</v>
      </c>
      <c r="CZ45" s="18">
        <f>март!CZ40+февраль!CZ39+январь!CZ40</f>
        <v>0</v>
      </c>
      <c r="DA45" s="18">
        <f>март!DA40+февраль!DA39+январь!DA40</f>
        <v>0</v>
      </c>
      <c r="DB45" s="18">
        <f>март!DB40+февраль!DB39+январь!DB40</f>
        <v>0</v>
      </c>
      <c r="DC45" s="18">
        <f>март!DC40+февраль!DC39+январь!DC40</f>
        <v>0</v>
      </c>
      <c r="DD45" s="18">
        <f>март!DD40+февраль!DD39+январь!DD40</f>
        <v>0</v>
      </c>
      <c r="DE45" s="18">
        <f>март!DE40+февраль!DE39+январь!DE40</f>
        <v>0</v>
      </c>
      <c r="DF45" s="18">
        <f>март!DF40+февраль!DF39+январь!DF40</f>
        <v>0</v>
      </c>
      <c r="DG45" s="18">
        <f>март!DG40+февраль!DG39+январь!DG40</f>
        <v>0</v>
      </c>
      <c r="DH45" s="18">
        <f>март!DH40+февраль!DH39+январь!DH40</f>
        <v>0</v>
      </c>
      <c r="DI45" s="18">
        <f>март!DI40+февраль!DI39+январь!DI40</f>
        <v>0</v>
      </c>
      <c r="DJ45" s="18">
        <f>март!DJ40+февраль!DJ39+январь!DJ40</f>
        <v>0</v>
      </c>
      <c r="DK45" s="18">
        <f>март!DK40+февраль!DK39+январь!DK40</f>
        <v>0</v>
      </c>
      <c r="DL45" s="18">
        <f>март!DL40+февраль!DL39+январь!DL40</f>
        <v>0</v>
      </c>
      <c r="DM45" s="18">
        <f>март!DM40+февраль!DM39+январь!DM40</f>
        <v>0</v>
      </c>
      <c r="DN45" s="18">
        <f>март!DN40+февраль!DN39+январь!DN40</f>
        <v>0</v>
      </c>
      <c r="DO45" s="18">
        <f>март!DO40+февраль!DO39+январь!DO40</f>
        <v>0</v>
      </c>
      <c r="DP45" s="18">
        <f>март!DP40+февраль!DP39+январь!DP40</f>
        <v>0</v>
      </c>
      <c r="DQ45" s="18">
        <f>март!DQ40+февраль!DQ39+январь!DQ40</f>
        <v>0</v>
      </c>
      <c r="DR45" s="18">
        <f>март!DR40+февраль!DR39+январь!DR40</f>
        <v>0</v>
      </c>
      <c r="DS45" s="18">
        <f>март!DS40+февраль!DS39+январь!DS40</f>
        <v>0</v>
      </c>
      <c r="DT45" s="18">
        <f>март!DT40+февраль!DT39+январь!DT40</f>
        <v>0</v>
      </c>
      <c r="DU45" s="18">
        <f>март!DU40+февраль!DU39+январь!DU40</f>
        <v>0</v>
      </c>
      <c r="DV45" s="18">
        <f>март!DV40+февраль!DV39+январь!DV40</f>
        <v>0</v>
      </c>
      <c r="DW45" s="18">
        <f>март!DW40+февраль!DW39+январь!DW40</f>
        <v>0</v>
      </c>
      <c r="DX45" s="18">
        <f>март!DX40+февраль!DX39+январь!DX40</f>
        <v>0</v>
      </c>
      <c r="DY45" s="18">
        <f>март!DY40+февраль!DY39+январь!DY40</f>
        <v>0</v>
      </c>
      <c r="DZ45" s="18">
        <f>март!DZ40+февраль!DZ39+январь!DZ40</f>
        <v>0</v>
      </c>
      <c r="EA45" s="18">
        <f>март!EA40+февраль!EA39+январь!EA40</f>
        <v>0</v>
      </c>
      <c r="EB45" s="18">
        <f>март!EB40+февраль!EB39+январь!EB40</f>
        <v>0</v>
      </c>
      <c r="EC45" s="18">
        <f>март!EC40+февраль!EC39+январь!EC40</f>
        <v>0</v>
      </c>
      <c r="ED45" s="18">
        <f>март!ED40+февраль!ED39+январь!ED40</f>
        <v>0</v>
      </c>
      <c r="EE45" s="18">
        <f>март!EE40+февраль!EE39+январь!EE40</f>
        <v>0</v>
      </c>
      <c r="EF45" s="18">
        <f>март!EF40+февраль!EF39+январь!EF40</f>
        <v>0</v>
      </c>
      <c r="EG45" s="18">
        <f>март!EG40+февраль!EG39+январь!EG40</f>
        <v>0</v>
      </c>
      <c r="EH45" s="18">
        <f>март!EH40+февраль!EH39+январь!EH40</f>
        <v>0</v>
      </c>
      <c r="EI45" s="18">
        <f>март!EI40+февраль!EI39+январь!EI40</f>
        <v>0</v>
      </c>
      <c r="EJ45" s="18">
        <f>март!EJ40+февраль!EJ39+январь!EJ40</f>
        <v>0</v>
      </c>
      <c r="EK45" s="18">
        <f>март!EK40+февраль!EK39+январь!EK40</f>
        <v>0</v>
      </c>
      <c r="EL45" s="18">
        <f>март!EL40+февраль!EL39+январь!EL40</f>
        <v>0</v>
      </c>
      <c r="EM45" s="18">
        <f>март!EM40+февраль!EM39+январь!EM40</f>
        <v>0</v>
      </c>
      <c r="EN45" s="18">
        <f>март!EN40+февраль!EN39+январь!EN40</f>
        <v>0</v>
      </c>
      <c r="EO45" s="18">
        <f>март!EO40+февраль!EO39+январь!EO40</f>
        <v>0</v>
      </c>
      <c r="EP45" s="18">
        <f>март!EP40+февраль!EP39+январь!EP40</f>
        <v>0</v>
      </c>
      <c r="EQ45" s="18">
        <f>март!EQ40+февраль!EQ39+январь!EQ40</f>
        <v>0</v>
      </c>
      <c r="ER45" s="18">
        <f>март!ER40+февраль!ER39+январь!ER40</f>
        <v>0</v>
      </c>
      <c r="ES45" s="18">
        <f>март!ES40+февраль!ES39+январь!ES40</f>
        <v>0</v>
      </c>
      <c r="ET45" s="18">
        <f>март!ET40+февраль!ET39+январь!ET40</f>
        <v>0</v>
      </c>
      <c r="EU45" s="18">
        <f>март!EU40+февраль!EU39+январь!EU40</f>
        <v>0</v>
      </c>
      <c r="EV45" s="18">
        <f>март!EV40+февраль!EV39+январь!EV40</f>
        <v>0</v>
      </c>
      <c r="EW45" s="18">
        <f>март!EW40+февраль!EW39+январь!EW40</f>
        <v>0</v>
      </c>
      <c r="EX45" s="18">
        <f>март!EX40+февраль!EX39+январь!EX40</f>
        <v>0</v>
      </c>
      <c r="EY45" s="18">
        <f>март!EY40+февраль!EY39+январь!EY40</f>
        <v>0</v>
      </c>
      <c r="EZ45" s="18">
        <f>март!EZ40+февраль!EZ39+январь!EZ40</f>
        <v>0</v>
      </c>
      <c r="FA45" s="18">
        <f>март!FA40+февраль!FA39+январь!FA40</f>
        <v>0</v>
      </c>
      <c r="FB45" s="18">
        <f>март!FB40+февраль!FB39+январь!FB40</f>
        <v>0</v>
      </c>
      <c r="FC45" s="18">
        <f>март!FC40+февраль!FC39+январь!FC40</f>
        <v>0</v>
      </c>
      <c r="FD45" s="18">
        <f>март!FD40+февраль!FD39+январь!FD40</f>
        <v>0</v>
      </c>
      <c r="FE45" s="18">
        <f>март!FE40+февраль!FE39+январь!FE40</f>
        <v>0</v>
      </c>
      <c r="FF45" s="18">
        <f>март!FF40+февраль!FF39+январь!FF40</f>
        <v>0</v>
      </c>
      <c r="FG45" s="18">
        <f>март!FG40+февраль!FG39+январь!FG40</f>
        <v>0</v>
      </c>
      <c r="FH45" s="18">
        <f>март!FH40+февраль!FH39+январь!FH40</f>
        <v>0</v>
      </c>
      <c r="FI45" s="18">
        <f>март!FI40+февраль!FI39+январь!FI40</f>
        <v>0</v>
      </c>
      <c r="FJ45" s="18">
        <f>март!FJ40+февраль!FJ39+январь!FJ40</f>
        <v>0</v>
      </c>
      <c r="FK45" s="18">
        <f>март!FK40+февраль!FK39+январь!FK40</f>
        <v>0</v>
      </c>
      <c r="FL45" s="18">
        <f>март!FL40+февраль!FL39+январь!FL40</f>
        <v>0</v>
      </c>
      <c r="FM45" s="18">
        <f>март!FM40+февраль!FM39+январь!FM40</f>
        <v>0</v>
      </c>
      <c r="FN45" s="18">
        <f>март!FN40+февраль!FN39+январь!FN40</f>
        <v>0</v>
      </c>
      <c r="FO45" s="18">
        <f>март!FO40+февраль!FO39+январь!FO40</f>
        <v>0</v>
      </c>
      <c r="FP45" s="18">
        <f>март!FP40+февраль!FP39+январь!FP40</f>
        <v>0</v>
      </c>
      <c r="FQ45" s="18">
        <f>март!FQ40+февраль!FQ39+январь!FQ40</f>
        <v>0</v>
      </c>
      <c r="FR45" s="18">
        <f>март!FR40+февраль!FR39+январь!FR40</f>
        <v>0</v>
      </c>
      <c r="FS45" s="18">
        <f>март!FS40+февраль!FS39+январь!FS40</f>
        <v>0</v>
      </c>
      <c r="FT45" s="18">
        <f>март!FT40+февраль!FT39+январь!FT40</f>
        <v>0</v>
      </c>
      <c r="FU45" s="18">
        <f>март!FU40+февраль!FU39+январь!FU40</f>
        <v>0</v>
      </c>
      <c r="FV45" s="18">
        <f>март!FV40+февраль!FV39+январь!FV40</f>
        <v>0</v>
      </c>
      <c r="FW45" s="18">
        <f>март!FW40+февраль!FW39+январь!FW40</f>
        <v>0</v>
      </c>
      <c r="FX45" s="18">
        <f>март!FX40+февраль!FX39+январь!FX40</f>
        <v>0</v>
      </c>
      <c r="FY45" s="18">
        <f>март!FY40+февраль!FY39+январь!FY40</f>
        <v>0</v>
      </c>
      <c r="FZ45" s="18">
        <f>март!FZ40+февраль!FZ39+январь!FZ40</f>
        <v>0</v>
      </c>
      <c r="GA45" s="18">
        <f>март!GA40+февраль!GA39+январь!GA40</f>
        <v>0</v>
      </c>
      <c r="GB45" s="18">
        <f>март!GB40+февраль!GB39+январь!GB40</f>
        <v>0</v>
      </c>
      <c r="GC45" s="18">
        <f>март!GC40+февраль!GC39+январь!GC40</f>
        <v>0</v>
      </c>
      <c r="GD45" s="18">
        <f>март!GD40+февраль!GD39+январь!GD40</f>
        <v>0</v>
      </c>
      <c r="GE45" s="18">
        <f>март!GE40+февраль!GE39+январь!GE40</f>
        <v>0</v>
      </c>
      <c r="GF45" s="18">
        <f>март!GF40+февраль!GF39+январь!GF40</f>
        <v>0</v>
      </c>
      <c r="GG45" s="18">
        <f>март!GG40+февраль!GG39+январь!GG40</f>
        <v>0</v>
      </c>
      <c r="GH45" s="18">
        <f>март!GH40+февраль!GH39+январь!GH40</f>
        <v>0</v>
      </c>
      <c r="GI45" s="18">
        <f>март!GI40+февраль!GI39+январь!GI40</f>
        <v>0</v>
      </c>
      <c r="GJ45" s="18">
        <f>март!GJ40+февраль!GJ39+январь!GJ40</f>
        <v>0</v>
      </c>
      <c r="GK45" s="18">
        <f>март!GK40+февраль!GK39+январь!GK40</f>
        <v>0</v>
      </c>
      <c r="GL45" s="18">
        <f>март!GL40+февраль!GL39+январь!GL40</f>
        <v>0</v>
      </c>
      <c r="GM45" s="18">
        <f>март!GM40+февраль!GM39+январь!GM40</f>
        <v>0</v>
      </c>
      <c r="GN45" s="18">
        <f>март!GN40+февраль!GN39+январь!GN40</f>
        <v>0</v>
      </c>
      <c r="GO45" s="18">
        <f>март!GO40+февраль!GO39+январь!GO40</f>
        <v>0</v>
      </c>
      <c r="GP45" s="18">
        <f>март!GP40+февраль!GP39+январь!GP40</f>
        <v>0</v>
      </c>
      <c r="GQ45" s="18">
        <f>март!GQ40+февраль!GQ39+январь!GQ40</f>
        <v>0</v>
      </c>
      <c r="GR45" s="18">
        <f>март!GR40+февраль!GR39+январь!GR40</f>
        <v>0</v>
      </c>
      <c r="GS45" s="18">
        <f>март!GS40+февраль!GS39+январь!GS40</f>
        <v>0</v>
      </c>
      <c r="GT45" s="18">
        <f>март!GT40+февраль!GT39+январь!GT40</f>
        <v>0</v>
      </c>
      <c r="GU45" s="18">
        <f>март!GU40+февраль!GU39+январь!GU40</f>
        <v>0</v>
      </c>
      <c r="GV45" s="18">
        <f>март!GV40+февраль!GV39+январь!GV40</f>
        <v>0</v>
      </c>
      <c r="GW45" s="18">
        <f>март!GW40+февраль!GW39+январь!GW40</f>
        <v>0</v>
      </c>
      <c r="GX45" s="18">
        <f>март!GX40+февраль!GX39+январь!GX40</f>
        <v>0</v>
      </c>
      <c r="GY45" s="18">
        <f>март!GY40+февраль!GY39+январь!GY40</f>
        <v>0</v>
      </c>
      <c r="GZ45" s="18">
        <f>март!GZ40+февраль!GZ39+январь!GZ40</f>
        <v>0</v>
      </c>
      <c r="HA45" s="18">
        <f>март!HA40+февраль!HA39+январь!HA40</f>
        <v>0</v>
      </c>
      <c r="HB45" s="18">
        <f>март!HB40+февраль!HB39+январь!HB40</f>
        <v>0</v>
      </c>
      <c r="HC45" s="18">
        <f>март!HC40+февраль!HC39+январь!HC40</f>
        <v>0</v>
      </c>
      <c r="HD45" s="18">
        <f>март!HD40+февраль!HD39+январь!HD40</f>
        <v>0</v>
      </c>
      <c r="HE45" s="18">
        <f>март!HE40+февраль!HE39+январь!HE40</f>
        <v>0</v>
      </c>
      <c r="HF45" s="18">
        <f>март!HF40+февраль!HF39+январь!HF40</f>
        <v>0</v>
      </c>
      <c r="HG45" s="18">
        <f>март!HG40+февраль!HG39+январь!HG40</f>
        <v>0</v>
      </c>
      <c r="HH45" s="18">
        <f>март!HH40+февраль!HH39+январь!HH40</f>
        <v>0</v>
      </c>
      <c r="HI45" s="18">
        <f>март!HI40+февраль!HI39+январь!HI40</f>
        <v>0</v>
      </c>
      <c r="HJ45" s="18">
        <f>март!HJ40+февраль!HJ39+январь!HJ40</f>
        <v>0</v>
      </c>
      <c r="HK45" s="18">
        <f>март!HK40+февраль!HK39+январь!HK40</f>
        <v>0</v>
      </c>
      <c r="HL45" s="18">
        <f>март!HL40+февраль!HL39+январь!HL40</f>
        <v>0</v>
      </c>
      <c r="HM45" s="18">
        <f>март!HM40+февраль!HM39+январь!HM40</f>
        <v>0</v>
      </c>
      <c r="HN45" s="18">
        <f>март!HN40+февраль!HN39+январь!HN40</f>
        <v>0</v>
      </c>
      <c r="HO45" s="18">
        <f>март!HO40+февраль!HO39+январь!HO40</f>
        <v>0</v>
      </c>
      <c r="HP45" s="18">
        <f>март!HP40+февраль!HP39+январь!HP40</f>
        <v>0</v>
      </c>
      <c r="HQ45" s="18">
        <f>март!HQ40+февраль!HQ39+январь!HQ40</f>
        <v>0</v>
      </c>
      <c r="HR45" s="18">
        <f>март!HR40+февраль!HR39+январь!HR40</f>
        <v>0</v>
      </c>
      <c r="HS45" s="18">
        <f>март!HS40+февраль!HS39+январь!HS40</f>
        <v>0</v>
      </c>
      <c r="HT45" s="18">
        <f>март!HT40+февраль!HT39+январь!HT40</f>
        <v>0</v>
      </c>
      <c r="HU45" s="18">
        <f>март!HU40+февраль!HU39+январь!HU40</f>
        <v>0</v>
      </c>
      <c r="HV45" s="18">
        <f>март!HV40+февраль!HV39+январь!HV40</f>
        <v>0</v>
      </c>
      <c r="HW45" s="18">
        <f>март!HW40+февраль!HW39+январь!HW40</f>
        <v>0</v>
      </c>
      <c r="HX45" s="18">
        <f>март!HX40+февраль!HX39+январь!HX40</f>
        <v>0</v>
      </c>
      <c r="HY45" s="18">
        <f>март!HY40+февраль!HY39+январь!HY40</f>
        <v>0</v>
      </c>
      <c r="HZ45" s="18">
        <f>март!HZ40+февраль!HZ39+январь!HZ40</f>
        <v>0</v>
      </c>
      <c r="IA45" s="18">
        <f>март!IA40+февраль!IA39+январь!IA40</f>
        <v>0</v>
      </c>
      <c r="IB45" s="18">
        <f>март!IB40+февраль!IB39+январь!IB40</f>
        <v>0</v>
      </c>
      <c r="IC45" s="18">
        <f>март!IC40+февраль!IC39+январь!IC40</f>
        <v>0</v>
      </c>
      <c r="ID45" s="18">
        <f>март!ID40+февраль!ID39+январь!ID40</f>
        <v>0</v>
      </c>
      <c r="IE45" s="18">
        <f>март!IE40+февраль!IE39+январь!IE40</f>
        <v>0</v>
      </c>
      <c r="IF45" s="18">
        <f>март!IF40+февраль!IF39+январь!IF40</f>
        <v>0</v>
      </c>
    </row>
    <row r="46" spans="1:240" ht="13.5" customHeight="1">
      <c r="A46" s="15"/>
      <c r="B46" s="44"/>
      <c r="C46" s="16" t="s">
        <v>17</v>
      </c>
      <c r="D46" s="23">
        <f t="shared" si="4"/>
        <v>0</v>
      </c>
      <c r="E46" s="17">
        <f t="shared" si="5"/>
        <v>0</v>
      </c>
      <c r="F46" s="17"/>
      <c r="G46" s="18">
        <f>март!G41+февраль!G40+январь!G41</f>
        <v>0</v>
      </c>
      <c r="H46" s="18">
        <f>март!H41+февраль!H40+январь!H41</f>
        <v>0</v>
      </c>
      <c r="I46" s="18">
        <f>март!I41+февраль!I40+январь!I41</f>
        <v>0</v>
      </c>
      <c r="J46" s="18">
        <f>март!J41+февраль!J40+январь!J41</f>
        <v>0</v>
      </c>
      <c r="K46" s="18">
        <f>март!K41+февраль!K40+январь!K41</f>
        <v>0</v>
      </c>
      <c r="L46" s="18">
        <f>март!L41+февраль!L40+январь!L41</f>
        <v>0</v>
      </c>
      <c r="M46" s="18">
        <f>март!M41+февраль!M40+январь!M41</f>
        <v>0</v>
      </c>
      <c r="N46" s="18">
        <f>март!N41+февраль!N40+январь!N41</f>
        <v>0</v>
      </c>
      <c r="O46" s="18">
        <f>март!O41+февраль!O40+январь!O41</f>
        <v>0</v>
      </c>
      <c r="P46" s="18">
        <f>март!P41+февраль!P40+январь!P41</f>
        <v>0</v>
      </c>
      <c r="Q46" s="18">
        <f>март!Q41+февраль!Q40+январь!Q41</f>
        <v>0</v>
      </c>
      <c r="R46" s="18">
        <f>март!R41+февраль!R40+январь!R41</f>
        <v>0</v>
      </c>
      <c r="S46" s="18">
        <f>март!S41+февраль!S40+январь!S41</f>
        <v>0</v>
      </c>
      <c r="T46" s="18">
        <f>март!T41+февраль!T40+январь!T41</f>
        <v>0</v>
      </c>
      <c r="U46" s="18">
        <f>март!U41+февраль!U40+январь!U41</f>
        <v>0</v>
      </c>
      <c r="V46" s="18">
        <f>март!V41+февраль!V40+январь!V41</f>
        <v>0</v>
      </c>
      <c r="W46" s="18">
        <f>март!W41+февраль!W40+январь!W41</f>
        <v>0</v>
      </c>
      <c r="X46" s="18">
        <f>март!X41+февраль!X40+январь!X41</f>
        <v>0</v>
      </c>
      <c r="Y46" s="18">
        <f>март!Y41+февраль!Y40+январь!Y41</f>
        <v>0</v>
      </c>
      <c r="Z46" s="18">
        <f>март!Z41+февраль!Z40+январь!Z41</f>
        <v>0</v>
      </c>
      <c r="AA46" s="18">
        <f>март!AA41+февраль!AA40+январь!AA41</f>
        <v>0</v>
      </c>
      <c r="AB46" s="18">
        <f>март!AB41+февраль!AB40+январь!AB41</f>
        <v>0</v>
      </c>
      <c r="AC46" s="18">
        <f>март!AC41+февраль!AC40+январь!AC41</f>
        <v>0</v>
      </c>
      <c r="AD46" s="18">
        <f>март!AD41+февраль!AD40+январь!AD41</f>
        <v>0</v>
      </c>
      <c r="AE46" s="18">
        <f>март!AE41+февраль!AE40+январь!AE41</f>
        <v>0</v>
      </c>
      <c r="AF46" s="18">
        <f>март!AF41+февраль!AF40+январь!AF41</f>
        <v>0</v>
      </c>
      <c r="AG46" s="18">
        <f>март!AG41+февраль!AG40+январь!AG41</f>
        <v>0</v>
      </c>
      <c r="AH46" s="18">
        <f>март!AH41+февраль!AH40+январь!AH41</f>
        <v>0</v>
      </c>
      <c r="AI46" s="18">
        <f>март!AI41+февраль!AI40+январь!AI41</f>
        <v>0</v>
      </c>
      <c r="AJ46" s="18">
        <f>март!AJ41+февраль!AJ40+январь!AJ41</f>
        <v>0</v>
      </c>
      <c r="AK46" s="18">
        <f>март!AK41+февраль!AK40+январь!AK41</f>
        <v>0</v>
      </c>
      <c r="AL46" s="18">
        <f>март!AL41+февраль!AL40+январь!AL41</f>
        <v>0</v>
      </c>
      <c r="AM46" s="18">
        <f>март!AM41+февраль!AM40+январь!AM41</f>
        <v>0</v>
      </c>
      <c r="AN46" s="18">
        <f>март!AN41+февраль!AN40+январь!AN41</f>
        <v>0</v>
      </c>
      <c r="AO46" s="18">
        <f>март!AO41+февраль!AO40+январь!AO41</f>
        <v>0</v>
      </c>
      <c r="AP46" s="18">
        <f>март!AP41+февраль!AP40+январь!AP41</f>
        <v>0</v>
      </c>
      <c r="AQ46" s="18">
        <f>март!AQ41+февраль!AQ40+январь!AQ41</f>
        <v>0</v>
      </c>
      <c r="AR46" s="18">
        <f>март!AR41+февраль!AR40+январь!AR41</f>
        <v>0</v>
      </c>
      <c r="AS46" s="18">
        <f>март!AS41+февраль!AS40+январь!AS41</f>
        <v>0</v>
      </c>
      <c r="AT46" s="18">
        <f>март!AT41+февраль!AT40+январь!AT41</f>
        <v>0</v>
      </c>
      <c r="AU46" s="18">
        <f>март!AU41+февраль!AU40+январь!AU41</f>
        <v>0</v>
      </c>
      <c r="AV46" s="18">
        <f>март!AV41+февраль!AV40+январь!AV41</f>
        <v>0</v>
      </c>
      <c r="AW46" s="18">
        <f>март!AW41+февраль!AW40+январь!AW41</f>
        <v>0</v>
      </c>
      <c r="AX46" s="18">
        <f>март!AX41+февраль!AX40+январь!AX41</f>
        <v>0</v>
      </c>
      <c r="AY46" s="18">
        <f>март!AY41+февраль!AY40+январь!AY41</f>
        <v>0</v>
      </c>
      <c r="AZ46" s="18">
        <f>март!AZ41+февраль!AZ40+январь!AZ41</f>
        <v>0</v>
      </c>
      <c r="BA46" s="18">
        <f>март!BA41+февраль!BA40+январь!BA41</f>
        <v>0</v>
      </c>
      <c r="BB46" s="18">
        <f>март!BB41+февраль!BB40+январь!BB41</f>
        <v>0</v>
      </c>
      <c r="BC46" s="18">
        <f>март!BC41+февраль!BC40+январь!BC41</f>
        <v>0</v>
      </c>
      <c r="BD46" s="18">
        <f>март!BD41+февраль!BD40+январь!BD41</f>
        <v>0</v>
      </c>
      <c r="BE46" s="18">
        <f>март!BE41+февраль!BE40+январь!BE41</f>
        <v>0</v>
      </c>
      <c r="BF46" s="18">
        <f>март!BF41+февраль!BF40+январь!BF41</f>
        <v>0</v>
      </c>
      <c r="BG46" s="18">
        <f>март!BG41+февраль!BG40+январь!BG41</f>
        <v>0</v>
      </c>
      <c r="BH46" s="18">
        <f>март!BH41+февраль!BH40+январь!BH41</f>
        <v>0</v>
      </c>
      <c r="BI46" s="18">
        <f>март!BI41+февраль!BI40+январь!BI41</f>
        <v>0</v>
      </c>
      <c r="BJ46" s="18">
        <f>март!BJ41+февраль!BJ40+январь!BJ41</f>
        <v>0</v>
      </c>
      <c r="BK46" s="18">
        <f>март!BK41+февраль!BK40+январь!BK41</f>
        <v>0</v>
      </c>
      <c r="BL46" s="18">
        <f>март!BL41+февраль!BL40+январь!BL41</f>
        <v>0</v>
      </c>
      <c r="BM46" s="18">
        <f>март!BM41+февраль!BM40+январь!BM41</f>
        <v>0</v>
      </c>
      <c r="BN46" s="18">
        <f>март!BN41+февраль!BN40+январь!BN41</f>
        <v>0</v>
      </c>
      <c r="BO46" s="18">
        <f>март!BO41+февраль!BO40+январь!BO41</f>
        <v>0</v>
      </c>
      <c r="BP46" s="18">
        <f>март!BP41+февраль!BP40+январь!BP41</f>
        <v>0</v>
      </c>
      <c r="BQ46" s="18">
        <f>март!BQ41+февраль!BQ40+январь!BQ41</f>
        <v>0</v>
      </c>
      <c r="BR46" s="18">
        <f>март!BR41+февраль!BR40+январь!BR41</f>
        <v>0</v>
      </c>
      <c r="BS46" s="18">
        <f>март!BS41+февраль!BS40+январь!BS41</f>
        <v>0</v>
      </c>
      <c r="BT46" s="18">
        <f>март!BT41+февраль!BT40+январь!BT41</f>
        <v>0</v>
      </c>
      <c r="BU46" s="18">
        <f>март!BU41+февраль!BU40+январь!BU41</f>
        <v>0</v>
      </c>
      <c r="BV46" s="18">
        <f>март!BV41+февраль!BV40+январь!BV41</f>
        <v>0</v>
      </c>
      <c r="BW46" s="18">
        <f>март!BW41+февраль!BW40+январь!BW41</f>
        <v>0</v>
      </c>
      <c r="BX46" s="18">
        <f>март!BX41+февраль!BX40+январь!BX41</f>
        <v>0</v>
      </c>
      <c r="BY46" s="18">
        <f>март!BY41+февраль!BY40+январь!BY41</f>
        <v>0</v>
      </c>
      <c r="BZ46" s="18">
        <f>март!BZ41+февраль!BZ40+январь!BZ41</f>
        <v>0</v>
      </c>
      <c r="CA46" s="18">
        <f>март!CA41+февраль!CA40+январь!CA41</f>
        <v>0</v>
      </c>
      <c r="CB46" s="18">
        <f>март!CB41+февраль!CB40+январь!CB41</f>
        <v>0</v>
      </c>
      <c r="CC46" s="18">
        <f>март!CC41+февраль!CC40+январь!CC41</f>
        <v>0</v>
      </c>
      <c r="CD46" s="18">
        <f>март!CD41+февраль!CD40+январь!CD41</f>
        <v>0</v>
      </c>
      <c r="CE46" s="18">
        <f>март!CE41+февраль!CE40+январь!CE41</f>
        <v>0</v>
      </c>
      <c r="CF46" s="18">
        <f>март!CF41+февраль!CF40+январь!CF41</f>
        <v>0</v>
      </c>
      <c r="CG46" s="18">
        <f>март!CG41+февраль!CG40+январь!CG41</f>
        <v>0</v>
      </c>
      <c r="CH46" s="18">
        <f>март!CH41+февраль!CH40+январь!CH41</f>
        <v>0</v>
      </c>
      <c r="CI46" s="18">
        <f>март!CI41+февраль!CI40+январь!CI41</f>
        <v>0</v>
      </c>
      <c r="CJ46" s="18">
        <f>март!CJ41+февраль!CJ40+январь!CJ41</f>
        <v>0</v>
      </c>
      <c r="CK46" s="18">
        <f>март!CK41+февраль!CK40+январь!CK41</f>
        <v>0</v>
      </c>
      <c r="CL46" s="18">
        <f>март!CL41+февраль!CL40+январь!CL41</f>
        <v>0</v>
      </c>
      <c r="CM46" s="18">
        <f>март!CM41+февраль!CM40+январь!CM41</f>
        <v>0</v>
      </c>
      <c r="CN46" s="18">
        <f>март!CN41+февраль!CN40+январь!CN41</f>
        <v>0</v>
      </c>
      <c r="CO46" s="18">
        <f>март!CO41+февраль!CO40+январь!CO41</f>
        <v>0</v>
      </c>
      <c r="CP46" s="18">
        <f>март!CP41+февраль!CP40+январь!CP41</f>
        <v>0</v>
      </c>
      <c r="CQ46" s="18">
        <f>март!CQ41+февраль!CQ40+январь!CQ41</f>
        <v>0</v>
      </c>
      <c r="CR46" s="18">
        <f>март!CR41+февраль!CR40+январь!CR41</f>
        <v>0</v>
      </c>
      <c r="CS46" s="18">
        <f>март!CS41+февраль!CS40+январь!CS41</f>
        <v>0</v>
      </c>
      <c r="CT46" s="18">
        <f>март!CT41+февраль!CT40+январь!CT41</f>
        <v>0</v>
      </c>
      <c r="CU46" s="18">
        <f>март!CU41+февраль!CU40+январь!CU41</f>
        <v>0</v>
      </c>
      <c r="CV46" s="18">
        <f>март!CV41+февраль!CV40+январь!CV41</f>
        <v>0</v>
      </c>
      <c r="CW46" s="18">
        <f>март!CW41+февраль!CW40+январь!CW41</f>
        <v>0</v>
      </c>
      <c r="CX46" s="18">
        <f>март!CX41+февраль!CX40+январь!CX41</f>
        <v>0</v>
      </c>
      <c r="CY46" s="18">
        <f>март!CY41+февраль!CY40+январь!CY41</f>
        <v>0</v>
      </c>
      <c r="CZ46" s="18">
        <f>март!CZ41+февраль!CZ40+январь!CZ41</f>
        <v>0</v>
      </c>
      <c r="DA46" s="18">
        <f>март!DA41+февраль!DA40+январь!DA41</f>
        <v>0</v>
      </c>
      <c r="DB46" s="18">
        <f>март!DB41+февраль!DB40+январь!DB41</f>
        <v>0</v>
      </c>
      <c r="DC46" s="18">
        <f>март!DC41+февраль!DC40+январь!DC41</f>
        <v>0</v>
      </c>
      <c r="DD46" s="18">
        <f>март!DD41+февраль!DD40+январь!DD41</f>
        <v>0</v>
      </c>
      <c r="DE46" s="18">
        <f>март!DE41+февраль!DE40+январь!DE41</f>
        <v>0</v>
      </c>
      <c r="DF46" s="18">
        <f>март!DF41+февраль!DF40+январь!DF41</f>
        <v>0</v>
      </c>
      <c r="DG46" s="18">
        <f>март!DG41+февраль!DG40+январь!DG41</f>
        <v>0</v>
      </c>
      <c r="DH46" s="18">
        <f>март!DH41+февраль!DH40+январь!DH41</f>
        <v>0</v>
      </c>
      <c r="DI46" s="18">
        <f>март!DI41+февраль!DI40+январь!DI41</f>
        <v>0</v>
      </c>
      <c r="DJ46" s="18">
        <f>март!DJ41+февраль!DJ40+январь!DJ41</f>
        <v>0</v>
      </c>
      <c r="DK46" s="18">
        <f>март!DK41+февраль!DK40+январь!DK41</f>
        <v>0</v>
      </c>
      <c r="DL46" s="18">
        <f>март!DL41+февраль!DL40+январь!DL41</f>
        <v>0</v>
      </c>
      <c r="DM46" s="18">
        <f>март!DM41+февраль!DM40+январь!DM41</f>
        <v>0</v>
      </c>
      <c r="DN46" s="18">
        <f>март!DN41+февраль!DN40+январь!DN41</f>
        <v>0</v>
      </c>
      <c r="DO46" s="18">
        <f>март!DO41+февраль!DO40+январь!DO41</f>
        <v>0</v>
      </c>
      <c r="DP46" s="18">
        <f>март!DP41+февраль!DP40+январь!DP41</f>
        <v>0</v>
      </c>
      <c r="DQ46" s="18">
        <f>март!DQ41+февраль!DQ40+январь!DQ41</f>
        <v>0</v>
      </c>
      <c r="DR46" s="18">
        <f>март!DR41+февраль!DR40+январь!DR41</f>
        <v>0</v>
      </c>
      <c r="DS46" s="18">
        <f>март!DS41+февраль!DS40+январь!DS41</f>
        <v>0</v>
      </c>
      <c r="DT46" s="18">
        <f>март!DT41+февраль!DT40+январь!DT41</f>
        <v>0</v>
      </c>
      <c r="DU46" s="18">
        <f>март!DU41+февраль!DU40+январь!DU41</f>
        <v>0</v>
      </c>
      <c r="DV46" s="18">
        <f>март!DV41+февраль!DV40+январь!DV41</f>
        <v>0</v>
      </c>
      <c r="DW46" s="18">
        <f>март!DW41+февраль!DW40+январь!DW41</f>
        <v>0</v>
      </c>
      <c r="DX46" s="18">
        <f>март!DX41+февраль!DX40+январь!DX41</f>
        <v>0</v>
      </c>
      <c r="DY46" s="18">
        <f>март!DY41+февраль!DY40+январь!DY41</f>
        <v>0</v>
      </c>
      <c r="DZ46" s="18">
        <f>март!DZ41+февраль!DZ40+январь!DZ41</f>
        <v>0</v>
      </c>
      <c r="EA46" s="18">
        <f>март!EA41+февраль!EA40+январь!EA41</f>
        <v>0</v>
      </c>
      <c r="EB46" s="18">
        <f>март!EB41+февраль!EB40+январь!EB41</f>
        <v>0</v>
      </c>
      <c r="EC46" s="18">
        <f>март!EC41+февраль!EC40+январь!EC41</f>
        <v>0</v>
      </c>
      <c r="ED46" s="18">
        <f>март!ED41+февраль!ED40+январь!ED41</f>
        <v>0</v>
      </c>
      <c r="EE46" s="18">
        <f>март!EE41+февраль!EE40+январь!EE41</f>
        <v>0</v>
      </c>
      <c r="EF46" s="18">
        <f>март!EF41+февраль!EF40+январь!EF41</f>
        <v>0</v>
      </c>
      <c r="EG46" s="18">
        <f>март!EG41+февраль!EG40+январь!EG41</f>
        <v>0</v>
      </c>
      <c r="EH46" s="18">
        <f>март!EH41+февраль!EH40+январь!EH41</f>
        <v>0</v>
      </c>
      <c r="EI46" s="18">
        <f>март!EI41+февраль!EI40+январь!EI41</f>
        <v>0</v>
      </c>
      <c r="EJ46" s="18">
        <f>март!EJ41+февраль!EJ40+январь!EJ41</f>
        <v>0</v>
      </c>
      <c r="EK46" s="18">
        <f>март!EK41+февраль!EK40+январь!EK41</f>
        <v>0</v>
      </c>
      <c r="EL46" s="18">
        <f>март!EL41+февраль!EL40+январь!EL41</f>
        <v>0</v>
      </c>
      <c r="EM46" s="18">
        <f>март!EM41+февраль!EM40+январь!EM41</f>
        <v>0</v>
      </c>
      <c r="EN46" s="18">
        <f>март!EN41+февраль!EN40+январь!EN41</f>
        <v>0</v>
      </c>
      <c r="EO46" s="18">
        <f>март!EO41+февраль!EO40+январь!EO41</f>
        <v>0</v>
      </c>
      <c r="EP46" s="18">
        <f>март!EP41+февраль!EP40+январь!EP41</f>
        <v>0</v>
      </c>
      <c r="EQ46" s="18">
        <f>март!EQ41+февраль!EQ40+январь!EQ41</f>
        <v>0</v>
      </c>
      <c r="ER46" s="18">
        <f>март!ER41+февраль!ER40+январь!ER41</f>
        <v>0</v>
      </c>
      <c r="ES46" s="18">
        <f>март!ES41+февраль!ES40+январь!ES41</f>
        <v>0</v>
      </c>
      <c r="ET46" s="18">
        <f>март!ET41+февраль!ET40+январь!ET41</f>
        <v>0</v>
      </c>
      <c r="EU46" s="18">
        <f>март!EU41+февраль!EU40+январь!EU41</f>
        <v>0</v>
      </c>
      <c r="EV46" s="18">
        <f>март!EV41+февраль!EV40+январь!EV41</f>
        <v>0</v>
      </c>
      <c r="EW46" s="18">
        <f>март!EW41+февраль!EW40+январь!EW41</f>
        <v>0</v>
      </c>
      <c r="EX46" s="18">
        <f>март!EX41+февраль!EX40+январь!EX41</f>
        <v>0</v>
      </c>
      <c r="EY46" s="18">
        <f>март!EY41+февраль!EY40+январь!EY41</f>
        <v>0</v>
      </c>
      <c r="EZ46" s="18">
        <f>март!EZ41+февраль!EZ40+январь!EZ41</f>
        <v>0</v>
      </c>
      <c r="FA46" s="18">
        <f>март!FA41+февраль!FA40+январь!FA41</f>
        <v>0</v>
      </c>
      <c r="FB46" s="18">
        <f>март!FB41+февраль!FB40+январь!FB41</f>
        <v>0</v>
      </c>
      <c r="FC46" s="18">
        <f>март!FC41+февраль!FC40+январь!FC41</f>
        <v>0</v>
      </c>
      <c r="FD46" s="18">
        <f>март!FD41+февраль!FD40+январь!FD41</f>
        <v>0</v>
      </c>
      <c r="FE46" s="18">
        <f>март!FE41+февраль!FE40+январь!FE41</f>
        <v>0</v>
      </c>
      <c r="FF46" s="18">
        <f>март!FF41+февраль!FF40+январь!FF41</f>
        <v>0</v>
      </c>
      <c r="FG46" s="18">
        <f>март!FG41+февраль!FG40+январь!FG41</f>
        <v>0</v>
      </c>
      <c r="FH46" s="18">
        <f>март!FH41+февраль!FH40+январь!FH41</f>
        <v>0</v>
      </c>
      <c r="FI46" s="18">
        <f>март!FI41+февраль!FI40+январь!FI41</f>
        <v>0</v>
      </c>
      <c r="FJ46" s="18">
        <f>март!FJ41+февраль!FJ40+январь!FJ41</f>
        <v>0</v>
      </c>
      <c r="FK46" s="18">
        <f>март!FK41+февраль!FK40+январь!FK41</f>
        <v>0</v>
      </c>
      <c r="FL46" s="18">
        <f>март!FL41+февраль!FL40+январь!FL41</f>
        <v>0</v>
      </c>
      <c r="FM46" s="18">
        <f>март!FM41+февраль!FM40+январь!FM41</f>
        <v>0</v>
      </c>
      <c r="FN46" s="18">
        <f>март!FN41+февраль!FN40+январь!FN41</f>
        <v>0</v>
      </c>
      <c r="FO46" s="18">
        <f>март!FO41+февраль!FO40+январь!FO41</f>
        <v>0</v>
      </c>
      <c r="FP46" s="18">
        <f>март!FP41+февраль!FP40+январь!FP41</f>
        <v>0</v>
      </c>
      <c r="FQ46" s="18">
        <f>март!FQ41+февраль!FQ40+январь!FQ41</f>
        <v>0</v>
      </c>
      <c r="FR46" s="18">
        <f>март!FR41+февраль!FR40+январь!FR41</f>
        <v>0</v>
      </c>
      <c r="FS46" s="18">
        <f>март!FS41+февраль!FS40+январь!FS41</f>
        <v>0</v>
      </c>
      <c r="FT46" s="18">
        <f>март!FT41+февраль!FT40+январь!FT41</f>
        <v>0</v>
      </c>
      <c r="FU46" s="18">
        <f>март!FU41+февраль!FU40+январь!FU41</f>
        <v>0</v>
      </c>
      <c r="FV46" s="18">
        <f>март!FV41+февраль!FV40+январь!FV41</f>
        <v>0</v>
      </c>
      <c r="FW46" s="18">
        <f>март!FW41+февраль!FW40+январь!FW41</f>
        <v>0</v>
      </c>
      <c r="FX46" s="18">
        <f>март!FX41+февраль!FX40+январь!FX41</f>
        <v>0</v>
      </c>
      <c r="FY46" s="18">
        <f>март!FY41+февраль!FY40+январь!FY41</f>
        <v>0</v>
      </c>
      <c r="FZ46" s="18">
        <f>март!FZ41+февраль!FZ40+январь!FZ41</f>
        <v>0</v>
      </c>
      <c r="GA46" s="18">
        <f>март!GA41+февраль!GA40+январь!GA41</f>
        <v>0</v>
      </c>
      <c r="GB46" s="18">
        <f>март!GB41+февраль!GB40+январь!GB41</f>
        <v>0</v>
      </c>
      <c r="GC46" s="18">
        <f>март!GC41+февраль!GC40+январь!GC41</f>
        <v>0</v>
      </c>
      <c r="GD46" s="18">
        <f>март!GD41+февраль!GD40+январь!GD41</f>
        <v>0</v>
      </c>
      <c r="GE46" s="18">
        <f>март!GE41+февраль!GE40+январь!GE41</f>
        <v>0</v>
      </c>
      <c r="GF46" s="18">
        <f>март!GF41+февраль!GF40+январь!GF41</f>
        <v>0</v>
      </c>
      <c r="GG46" s="18">
        <f>март!GG41+февраль!GG40+январь!GG41</f>
        <v>0</v>
      </c>
      <c r="GH46" s="18">
        <f>март!GH41+февраль!GH40+январь!GH41</f>
        <v>0</v>
      </c>
      <c r="GI46" s="18">
        <f>март!GI41+февраль!GI40+январь!GI41</f>
        <v>0</v>
      </c>
      <c r="GJ46" s="18">
        <f>март!GJ41+февраль!GJ40+январь!GJ41</f>
        <v>0</v>
      </c>
      <c r="GK46" s="18">
        <f>март!GK41+февраль!GK40+январь!GK41</f>
        <v>0</v>
      </c>
      <c r="GL46" s="18">
        <f>март!GL41+февраль!GL40+январь!GL41</f>
        <v>0</v>
      </c>
      <c r="GM46" s="18">
        <f>март!GM41+февраль!GM40+январь!GM41</f>
        <v>0</v>
      </c>
      <c r="GN46" s="18">
        <f>март!GN41+февраль!GN40+январь!GN41</f>
        <v>0</v>
      </c>
      <c r="GO46" s="18">
        <f>март!GO41+февраль!GO40+январь!GO41</f>
        <v>0</v>
      </c>
      <c r="GP46" s="18">
        <f>март!GP41+февраль!GP40+январь!GP41</f>
        <v>0</v>
      </c>
      <c r="GQ46" s="18">
        <f>март!GQ41+февраль!GQ40+январь!GQ41</f>
        <v>0</v>
      </c>
      <c r="GR46" s="18">
        <f>март!GR41+февраль!GR40+январь!GR41</f>
        <v>0</v>
      </c>
      <c r="GS46" s="18">
        <f>март!GS41+февраль!GS40+январь!GS41</f>
        <v>0</v>
      </c>
      <c r="GT46" s="18">
        <f>март!GT41+февраль!GT40+январь!GT41</f>
        <v>0</v>
      </c>
      <c r="GU46" s="18">
        <f>март!GU41+февраль!GU40+январь!GU41</f>
        <v>0</v>
      </c>
      <c r="GV46" s="18">
        <f>март!GV41+февраль!GV40+январь!GV41</f>
        <v>0</v>
      </c>
      <c r="GW46" s="18">
        <f>март!GW41+февраль!GW40+январь!GW41</f>
        <v>0</v>
      </c>
      <c r="GX46" s="18">
        <f>март!GX41+февраль!GX40+январь!GX41</f>
        <v>0</v>
      </c>
      <c r="GY46" s="18">
        <f>март!GY41+февраль!GY40+январь!GY41</f>
        <v>0</v>
      </c>
      <c r="GZ46" s="18">
        <f>март!GZ41+февраль!GZ40+январь!GZ41</f>
        <v>0</v>
      </c>
      <c r="HA46" s="18">
        <f>март!HA41+февраль!HA40+январь!HA41</f>
        <v>0</v>
      </c>
      <c r="HB46" s="18">
        <f>март!HB41+февраль!HB40+январь!HB41</f>
        <v>0</v>
      </c>
      <c r="HC46" s="18">
        <f>март!HC41+февраль!HC40+январь!HC41</f>
        <v>0</v>
      </c>
      <c r="HD46" s="18">
        <f>март!HD41+февраль!HD40+январь!HD41</f>
        <v>0</v>
      </c>
      <c r="HE46" s="18">
        <f>март!HE41+февраль!HE40+январь!HE41</f>
        <v>0</v>
      </c>
      <c r="HF46" s="18">
        <f>март!HF41+февраль!HF40+январь!HF41</f>
        <v>0</v>
      </c>
      <c r="HG46" s="18">
        <f>март!HG41+февраль!HG40+январь!HG41</f>
        <v>0</v>
      </c>
      <c r="HH46" s="18">
        <f>март!HH41+февраль!HH40+январь!HH41</f>
        <v>0</v>
      </c>
      <c r="HI46" s="18">
        <f>март!HI41+февраль!HI40+январь!HI41</f>
        <v>0</v>
      </c>
      <c r="HJ46" s="18">
        <f>март!HJ41+февраль!HJ40+январь!HJ41</f>
        <v>0</v>
      </c>
      <c r="HK46" s="18">
        <f>март!HK41+февраль!HK40+январь!HK41</f>
        <v>0</v>
      </c>
      <c r="HL46" s="18">
        <f>март!HL41+февраль!HL40+январь!HL41</f>
        <v>0</v>
      </c>
      <c r="HM46" s="18">
        <f>март!HM41+февраль!HM40+январь!HM41</f>
        <v>0</v>
      </c>
      <c r="HN46" s="18">
        <f>март!HN41+февраль!HN40+январь!HN41</f>
        <v>0</v>
      </c>
      <c r="HO46" s="18">
        <f>март!HO41+февраль!HO40+январь!HO41</f>
        <v>0</v>
      </c>
      <c r="HP46" s="18">
        <f>март!HP41+февраль!HP40+январь!HP41</f>
        <v>0</v>
      </c>
      <c r="HQ46" s="18">
        <f>март!HQ41+февраль!HQ40+январь!HQ41</f>
        <v>0</v>
      </c>
      <c r="HR46" s="18">
        <f>март!HR41+февраль!HR40+январь!HR41</f>
        <v>0</v>
      </c>
      <c r="HS46" s="18">
        <f>март!HS41+февраль!HS40+январь!HS41</f>
        <v>0</v>
      </c>
      <c r="HT46" s="18">
        <f>март!HT41+февраль!HT40+январь!HT41</f>
        <v>0</v>
      </c>
      <c r="HU46" s="18">
        <f>март!HU41+февраль!HU40+январь!HU41</f>
        <v>0</v>
      </c>
      <c r="HV46" s="18">
        <f>март!HV41+февраль!HV40+январь!HV41</f>
        <v>0</v>
      </c>
      <c r="HW46" s="18">
        <f>март!HW41+февраль!HW40+январь!HW41</f>
        <v>0</v>
      </c>
      <c r="HX46" s="18">
        <f>март!HX41+февраль!HX40+январь!HX41</f>
        <v>0</v>
      </c>
      <c r="HY46" s="18">
        <f>март!HY41+февраль!HY40+январь!HY41</f>
        <v>0</v>
      </c>
      <c r="HZ46" s="18">
        <f>март!HZ41+февраль!HZ40+январь!HZ41</f>
        <v>0</v>
      </c>
      <c r="IA46" s="18">
        <f>март!IA41+февраль!IA40+январь!IA41</f>
        <v>0</v>
      </c>
      <c r="IB46" s="18">
        <f>март!IB41+февраль!IB40+январь!IB41</f>
        <v>0</v>
      </c>
      <c r="IC46" s="18">
        <f>март!IC41+февраль!IC40+январь!IC41</f>
        <v>0</v>
      </c>
      <c r="ID46" s="18">
        <f>март!ID41+февраль!ID40+январь!ID41</f>
        <v>0</v>
      </c>
      <c r="IE46" s="18">
        <f>март!IE41+февраль!IE40+январь!IE41</f>
        <v>0</v>
      </c>
      <c r="IF46" s="18">
        <f>март!IF41+февраль!IF40+январь!IF41</f>
        <v>0</v>
      </c>
    </row>
    <row r="47" spans="1:240" ht="13.5" customHeight="1">
      <c r="A47" s="15" t="s">
        <v>59</v>
      </c>
      <c r="B47" s="44" t="s">
        <v>60</v>
      </c>
      <c r="C47" s="16" t="s">
        <v>45</v>
      </c>
      <c r="D47" s="23">
        <f t="shared" si="4"/>
        <v>0</v>
      </c>
      <c r="E47" s="17">
        <v>0</v>
      </c>
      <c r="F47" s="17"/>
      <c r="G47" s="18">
        <f>март!G42+февраль!G41+январь!G42</f>
        <v>0</v>
      </c>
      <c r="H47" s="18">
        <f>март!H42+февраль!H41+январь!H42</f>
        <v>0</v>
      </c>
      <c r="I47" s="18">
        <f>март!I42+февраль!I41+январь!I42</f>
        <v>0</v>
      </c>
      <c r="J47" s="18">
        <f>март!J42+февраль!J41+январь!J42</f>
        <v>0</v>
      </c>
      <c r="K47" s="18">
        <f>март!K42+февраль!K41+январь!K42</f>
        <v>0</v>
      </c>
      <c r="L47" s="18">
        <f>март!L42+февраль!L41+январь!L42</f>
        <v>0</v>
      </c>
      <c r="M47" s="18">
        <f>март!M42+февраль!M41+январь!M42</f>
        <v>0</v>
      </c>
      <c r="N47" s="18">
        <f>март!N42+февраль!N41+январь!N42</f>
        <v>0</v>
      </c>
      <c r="O47" s="18">
        <f>март!O42+февраль!O41+январь!O42</f>
        <v>0</v>
      </c>
      <c r="P47" s="18">
        <f>март!P42+февраль!P41+январь!P42</f>
        <v>0</v>
      </c>
      <c r="Q47" s="18">
        <f>март!Q42+февраль!Q41+январь!Q42</f>
        <v>0</v>
      </c>
      <c r="R47" s="18">
        <f>март!R42+февраль!R41+январь!R42</f>
        <v>0</v>
      </c>
      <c r="S47" s="18">
        <f>март!S42+февраль!S41+январь!S42</f>
        <v>0</v>
      </c>
      <c r="T47" s="18">
        <f>март!T42+февраль!T41+январь!T42</f>
        <v>0</v>
      </c>
      <c r="U47" s="18">
        <f>март!U42+февраль!U41+январь!U42</f>
        <v>0</v>
      </c>
      <c r="V47" s="18">
        <f>март!V42+февраль!V41+январь!V42</f>
        <v>0</v>
      </c>
      <c r="W47" s="18">
        <f>март!W42+февраль!W41+январь!W42</f>
        <v>0</v>
      </c>
      <c r="X47" s="18">
        <f>март!X42+февраль!X41+январь!X42</f>
        <v>0</v>
      </c>
      <c r="Y47" s="18">
        <f>март!Y42+февраль!Y41+январь!Y42</f>
        <v>0</v>
      </c>
      <c r="Z47" s="18">
        <f>март!Z42+февраль!Z41+январь!Z42</f>
        <v>0</v>
      </c>
      <c r="AA47" s="18">
        <f>март!AA42+февраль!AA41+январь!AA42</f>
        <v>0</v>
      </c>
      <c r="AB47" s="18">
        <f>март!AB42+февраль!AB41+январь!AB42</f>
        <v>0</v>
      </c>
      <c r="AC47" s="18">
        <f>март!AC42+февраль!AC41+январь!AC42</f>
        <v>0</v>
      </c>
      <c r="AD47" s="18">
        <f>март!AD42+февраль!AD41+январь!AD42</f>
        <v>0</v>
      </c>
      <c r="AE47" s="18">
        <f>март!AE42+февраль!AE41+январь!AE42</f>
        <v>0</v>
      </c>
      <c r="AF47" s="18">
        <f>март!AF42+февраль!AF41+январь!AF42</f>
        <v>0</v>
      </c>
      <c r="AG47" s="18">
        <f>март!AG42+февраль!AG41+январь!AG42</f>
        <v>0</v>
      </c>
      <c r="AH47" s="18">
        <f>март!AH42+февраль!AH41+январь!AH42</f>
        <v>0</v>
      </c>
      <c r="AI47" s="18">
        <f>март!AI42+февраль!AI41+январь!AI42</f>
        <v>0</v>
      </c>
      <c r="AJ47" s="18">
        <f>март!AJ42+февраль!AJ41+январь!AJ42</f>
        <v>0</v>
      </c>
      <c r="AK47" s="18">
        <f>март!AK42+февраль!AK41+январь!AK42</f>
        <v>0</v>
      </c>
      <c r="AL47" s="18">
        <f>март!AL42+февраль!AL41+январь!AL42</f>
        <v>0</v>
      </c>
      <c r="AM47" s="18">
        <f>март!AM42+февраль!AM41+январь!AM42</f>
        <v>0</v>
      </c>
      <c r="AN47" s="18">
        <f>март!AN42+февраль!AN41+январь!AN42</f>
        <v>0</v>
      </c>
      <c r="AO47" s="18">
        <f>март!AO42+февраль!AO41+январь!AO42</f>
        <v>0</v>
      </c>
      <c r="AP47" s="18">
        <f>март!AP42+февраль!AP41+январь!AP42</f>
        <v>0</v>
      </c>
      <c r="AQ47" s="18">
        <f>март!AQ42+февраль!AQ41+январь!AQ42</f>
        <v>0</v>
      </c>
      <c r="AR47" s="18">
        <f>март!AR42+февраль!AR41+январь!AR42</f>
        <v>0</v>
      </c>
      <c r="AS47" s="18">
        <f>март!AS42+февраль!AS41+январь!AS42</f>
        <v>0</v>
      </c>
      <c r="AT47" s="18">
        <f>март!AT42+февраль!AT41+январь!AT42</f>
        <v>0</v>
      </c>
      <c r="AU47" s="18">
        <f>март!AU42+февраль!AU41+январь!AU42</f>
        <v>0</v>
      </c>
      <c r="AV47" s="18">
        <f>март!AV42+февраль!AV41+январь!AV42</f>
        <v>0</v>
      </c>
      <c r="AW47" s="18">
        <f>март!AW42+февраль!AW41+январь!AW42</f>
        <v>0</v>
      </c>
      <c r="AX47" s="18">
        <f>март!AX42+февраль!AX41+январь!AX42</f>
        <v>0</v>
      </c>
      <c r="AY47" s="18">
        <f>март!AY42+февраль!AY41+январь!AY42</f>
        <v>0</v>
      </c>
      <c r="AZ47" s="18">
        <f>март!AZ42+февраль!AZ41+январь!AZ42</f>
        <v>0</v>
      </c>
      <c r="BA47" s="18">
        <f>март!BA42+февраль!BA41+январь!BA42</f>
        <v>0</v>
      </c>
      <c r="BB47" s="18">
        <f>март!BB42+февраль!BB41+январь!BB42</f>
        <v>0</v>
      </c>
      <c r="BC47" s="18">
        <f>март!BC42+февраль!BC41+январь!BC42</f>
        <v>0</v>
      </c>
      <c r="BD47" s="18">
        <f>март!BD42+февраль!BD41+январь!BD42</f>
        <v>0</v>
      </c>
      <c r="BE47" s="18">
        <f>март!BE42+февраль!BE41+январь!BE42</f>
        <v>0</v>
      </c>
      <c r="BF47" s="18">
        <f>март!BF42+февраль!BF41+январь!BF42</f>
        <v>0</v>
      </c>
      <c r="BG47" s="18">
        <f>март!BG42+февраль!BG41+январь!BG42</f>
        <v>0</v>
      </c>
      <c r="BH47" s="18">
        <f>март!BH42+февраль!BH41+январь!BH42</f>
        <v>0</v>
      </c>
      <c r="BI47" s="18">
        <f>март!BI42+февраль!BI41+январь!BI42</f>
        <v>0</v>
      </c>
      <c r="BJ47" s="18">
        <f>март!BJ42+февраль!BJ41+январь!BJ42</f>
        <v>0</v>
      </c>
      <c r="BK47" s="18">
        <f>март!BK42+февраль!BK41+январь!BK42</f>
        <v>0</v>
      </c>
      <c r="BL47" s="18">
        <f>март!BL42+февраль!BL41+январь!BL42</f>
        <v>0</v>
      </c>
      <c r="BM47" s="18">
        <f>март!BM42+февраль!BM41+январь!BM42</f>
        <v>0</v>
      </c>
      <c r="BN47" s="18">
        <f>март!BN42+февраль!BN41+январь!BN42</f>
        <v>0</v>
      </c>
      <c r="BO47" s="18">
        <f>март!BO42+февраль!BO41+январь!BO42</f>
        <v>0</v>
      </c>
      <c r="BP47" s="18">
        <f>март!BP42+февраль!BP41+январь!BP42</f>
        <v>0</v>
      </c>
      <c r="BQ47" s="18">
        <f>март!BQ42+февраль!BQ41+январь!BQ42</f>
        <v>0</v>
      </c>
      <c r="BR47" s="18">
        <f>март!BR42+февраль!BR41+январь!BR42</f>
        <v>0</v>
      </c>
      <c r="BS47" s="18">
        <f>март!BS42+февраль!BS41+январь!BS42</f>
        <v>0</v>
      </c>
      <c r="BT47" s="18">
        <f>март!BT42+февраль!BT41+январь!BT42</f>
        <v>0</v>
      </c>
      <c r="BU47" s="18">
        <f>март!BU42+февраль!BU41+январь!BU42</f>
        <v>0</v>
      </c>
      <c r="BV47" s="18">
        <f>март!BV42+февраль!BV41+январь!BV42</f>
        <v>0</v>
      </c>
      <c r="BW47" s="18">
        <f>март!BW42+февраль!BW41+январь!BW42</f>
        <v>0</v>
      </c>
      <c r="BX47" s="18">
        <f>март!BX42+февраль!BX41+январь!BX42</f>
        <v>0</v>
      </c>
      <c r="BY47" s="18">
        <f>март!BY42+февраль!BY41+январь!BY42</f>
        <v>0</v>
      </c>
      <c r="BZ47" s="18">
        <f>март!BZ42+февраль!BZ41+январь!BZ42</f>
        <v>0</v>
      </c>
      <c r="CA47" s="18">
        <f>март!CA42+февраль!CA41+январь!CA42</f>
        <v>0</v>
      </c>
      <c r="CB47" s="18">
        <f>март!CB42+февраль!CB41+январь!CB42</f>
        <v>0</v>
      </c>
      <c r="CC47" s="18">
        <f>март!CC42+февраль!CC41+январь!CC42</f>
        <v>0</v>
      </c>
      <c r="CD47" s="18">
        <f>март!CD42+февраль!CD41+январь!CD42</f>
        <v>0</v>
      </c>
      <c r="CE47" s="18">
        <f>март!CE42+февраль!CE41+январь!CE42</f>
        <v>0</v>
      </c>
      <c r="CF47" s="18">
        <f>март!CF42+февраль!CF41+январь!CF42</f>
        <v>0</v>
      </c>
      <c r="CG47" s="18">
        <f>март!CG42+февраль!CG41+январь!CG42</f>
        <v>0</v>
      </c>
      <c r="CH47" s="18">
        <f>март!CH42+февраль!CH41+январь!CH42</f>
        <v>0</v>
      </c>
      <c r="CI47" s="18">
        <f>март!CI42+февраль!CI41+январь!CI42</f>
        <v>0</v>
      </c>
      <c r="CJ47" s="18">
        <f>март!CJ42+февраль!CJ41+январь!CJ42</f>
        <v>0</v>
      </c>
      <c r="CK47" s="18">
        <f>март!CK42+февраль!CK41+январь!CK42</f>
        <v>0</v>
      </c>
      <c r="CL47" s="18">
        <f>март!CL42+февраль!CL41+январь!CL42</f>
        <v>0</v>
      </c>
      <c r="CM47" s="18">
        <f>март!CM42+февраль!CM41+январь!CM42</f>
        <v>0</v>
      </c>
      <c r="CN47" s="18">
        <f>март!CN42+февраль!CN41+январь!CN42</f>
        <v>0</v>
      </c>
      <c r="CO47" s="18">
        <f>март!CO42+февраль!CO41+январь!CO42</f>
        <v>0</v>
      </c>
      <c r="CP47" s="18">
        <f>март!CP42+февраль!CP41+январь!CP42</f>
        <v>0</v>
      </c>
      <c r="CQ47" s="18">
        <f>март!CQ42+февраль!CQ41+январь!CQ42</f>
        <v>0</v>
      </c>
      <c r="CR47" s="18">
        <f>март!CR42+февраль!CR41+январь!CR42</f>
        <v>0</v>
      </c>
      <c r="CS47" s="18">
        <f>март!CS42+февраль!CS41+январь!CS42</f>
        <v>0</v>
      </c>
      <c r="CT47" s="18">
        <f>март!CT42+февраль!CT41+январь!CT42</f>
        <v>0</v>
      </c>
      <c r="CU47" s="18">
        <f>март!CU42+февраль!CU41+январь!CU42</f>
        <v>0</v>
      </c>
      <c r="CV47" s="18">
        <f>март!CV42+февраль!CV41+январь!CV42</f>
        <v>0</v>
      </c>
      <c r="CW47" s="18">
        <f>март!CW42+февраль!CW41+январь!CW42</f>
        <v>0</v>
      </c>
      <c r="CX47" s="18">
        <f>март!CX42+февраль!CX41+январь!CX42</f>
        <v>0</v>
      </c>
      <c r="CY47" s="18">
        <f>март!CY42+февраль!CY41+январь!CY42</f>
        <v>0</v>
      </c>
      <c r="CZ47" s="18">
        <f>март!CZ42+февраль!CZ41+январь!CZ42</f>
        <v>0</v>
      </c>
      <c r="DA47" s="18">
        <f>март!DA42+февраль!DA41+январь!DA42</f>
        <v>0</v>
      </c>
      <c r="DB47" s="18">
        <f>март!DB42+февраль!DB41+январь!DB42</f>
        <v>0</v>
      </c>
      <c r="DC47" s="18">
        <f>март!DC42+февраль!DC41+январь!DC42</f>
        <v>0</v>
      </c>
      <c r="DD47" s="18">
        <f>март!DD42+февраль!DD41+январь!DD42</f>
        <v>0</v>
      </c>
      <c r="DE47" s="18">
        <f>март!DE42+февраль!DE41+январь!DE42</f>
        <v>0</v>
      </c>
      <c r="DF47" s="18">
        <f>март!DF42+февраль!DF41+январь!DF42</f>
        <v>0</v>
      </c>
      <c r="DG47" s="18">
        <f>март!DG42+февраль!DG41+январь!DG42</f>
        <v>0</v>
      </c>
      <c r="DH47" s="18">
        <f>март!DH42+февраль!DH41+январь!DH42</f>
        <v>0</v>
      </c>
      <c r="DI47" s="18">
        <f>март!DI42+февраль!DI41+январь!DI42</f>
        <v>0</v>
      </c>
      <c r="DJ47" s="18">
        <f>март!DJ42+февраль!DJ41+январь!DJ42</f>
        <v>0</v>
      </c>
      <c r="DK47" s="18">
        <f>март!DK42+февраль!DK41+январь!DK42</f>
        <v>0</v>
      </c>
      <c r="DL47" s="18">
        <f>март!DL42+февраль!DL41+январь!DL42</f>
        <v>0</v>
      </c>
      <c r="DM47" s="18">
        <f>март!DM42+февраль!DM41+январь!DM42</f>
        <v>0</v>
      </c>
      <c r="DN47" s="18">
        <f>март!DN42+февраль!DN41+январь!DN42</f>
        <v>0</v>
      </c>
      <c r="DO47" s="18">
        <f>март!DO42+февраль!DO41+январь!DO42</f>
        <v>0</v>
      </c>
      <c r="DP47" s="18">
        <f>март!DP42+февраль!DP41+январь!DP42</f>
        <v>0</v>
      </c>
      <c r="DQ47" s="18">
        <f>март!DQ42+февраль!DQ41+январь!DQ42</f>
        <v>0</v>
      </c>
      <c r="DR47" s="18">
        <f>март!DR42+февраль!DR41+январь!DR42</f>
        <v>0</v>
      </c>
      <c r="DS47" s="18">
        <f>март!DS42+февраль!DS41+январь!DS42</f>
        <v>0</v>
      </c>
      <c r="DT47" s="18">
        <f>март!DT42+февраль!DT41+январь!DT42</f>
        <v>0</v>
      </c>
      <c r="DU47" s="18">
        <f>март!DU42+февраль!DU41+январь!DU42</f>
        <v>0</v>
      </c>
      <c r="DV47" s="18">
        <f>март!DV42+февраль!DV41+январь!DV42</f>
        <v>0</v>
      </c>
      <c r="DW47" s="18">
        <f>март!DW42+февраль!DW41+январь!DW42</f>
        <v>0</v>
      </c>
      <c r="DX47" s="18">
        <f>март!DX42+февраль!DX41+январь!DX42</f>
        <v>0</v>
      </c>
      <c r="DY47" s="18">
        <f>март!DY42+февраль!DY41+январь!DY42</f>
        <v>0</v>
      </c>
      <c r="DZ47" s="18">
        <f>март!DZ42+февраль!DZ41+январь!DZ42</f>
        <v>0</v>
      </c>
      <c r="EA47" s="18">
        <f>март!EA42+февраль!EA41+январь!EA42</f>
        <v>0</v>
      </c>
      <c r="EB47" s="18">
        <f>март!EB42+февраль!EB41+январь!EB42</f>
        <v>0</v>
      </c>
      <c r="EC47" s="18">
        <f>март!EC42+февраль!EC41+январь!EC42</f>
        <v>0</v>
      </c>
      <c r="ED47" s="18">
        <f>март!ED42+февраль!ED41+январь!ED42</f>
        <v>0</v>
      </c>
      <c r="EE47" s="18">
        <f>март!EE42+февраль!EE41+январь!EE42</f>
        <v>0</v>
      </c>
      <c r="EF47" s="18">
        <f>март!EF42+февраль!EF41+январь!EF42</f>
        <v>0</v>
      </c>
      <c r="EG47" s="18">
        <f>март!EG42+февраль!EG41+январь!EG42</f>
        <v>0</v>
      </c>
      <c r="EH47" s="18">
        <f>март!EH42+февраль!EH41+январь!EH42</f>
        <v>0</v>
      </c>
      <c r="EI47" s="18">
        <f>март!EI42+февраль!EI41+январь!EI42</f>
        <v>0</v>
      </c>
      <c r="EJ47" s="18">
        <f>март!EJ42+февраль!EJ41+январь!EJ42</f>
        <v>0</v>
      </c>
      <c r="EK47" s="18">
        <f>март!EK42+февраль!EK41+январь!EK42</f>
        <v>0</v>
      </c>
      <c r="EL47" s="18">
        <f>март!EL42+февраль!EL41+январь!EL42</f>
        <v>0</v>
      </c>
      <c r="EM47" s="18">
        <f>март!EM42+февраль!EM41+январь!EM42</f>
        <v>0</v>
      </c>
      <c r="EN47" s="18">
        <f>март!EN42+февраль!EN41+январь!EN42</f>
        <v>0</v>
      </c>
      <c r="EO47" s="18">
        <f>март!EO42+февраль!EO41+январь!EO42</f>
        <v>0</v>
      </c>
      <c r="EP47" s="18">
        <f>март!EP42+февраль!EP41+январь!EP42</f>
        <v>0</v>
      </c>
      <c r="EQ47" s="18">
        <f>март!EQ42+февраль!EQ41+январь!EQ42</f>
        <v>0</v>
      </c>
      <c r="ER47" s="18">
        <f>март!ER42+февраль!ER41+январь!ER42</f>
        <v>0</v>
      </c>
      <c r="ES47" s="18">
        <f>март!ES42+февраль!ES41+январь!ES42</f>
        <v>0</v>
      </c>
      <c r="ET47" s="18">
        <f>март!ET42+февраль!ET41+январь!ET42</f>
        <v>0</v>
      </c>
      <c r="EU47" s="18">
        <f>март!EU42+февраль!EU41+январь!EU42</f>
        <v>0</v>
      </c>
      <c r="EV47" s="18">
        <f>март!EV42+февраль!EV41+январь!EV42</f>
        <v>0</v>
      </c>
      <c r="EW47" s="18">
        <f>март!EW42+февраль!EW41+январь!EW42</f>
        <v>0</v>
      </c>
      <c r="EX47" s="18">
        <f>март!EX42+февраль!EX41+январь!EX42</f>
        <v>0</v>
      </c>
      <c r="EY47" s="18">
        <f>март!EY42+февраль!EY41+январь!EY42</f>
        <v>0</v>
      </c>
      <c r="EZ47" s="18">
        <f>март!EZ42+февраль!EZ41+январь!EZ42</f>
        <v>0</v>
      </c>
      <c r="FA47" s="18">
        <f>март!FA42+февраль!FA41+январь!FA42</f>
        <v>0</v>
      </c>
      <c r="FB47" s="18">
        <f>март!FB42+февраль!FB41+январь!FB42</f>
        <v>0</v>
      </c>
      <c r="FC47" s="18">
        <f>март!FC42+февраль!FC41+январь!FC42</f>
        <v>0</v>
      </c>
      <c r="FD47" s="18">
        <f>март!FD42+февраль!FD41+январь!FD42</f>
        <v>0</v>
      </c>
      <c r="FE47" s="18">
        <f>март!FE42+февраль!FE41+январь!FE42</f>
        <v>0</v>
      </c>
      <c r="FF47" s="18">
        <f>март!FF42+февраль!FF41+январь!FF42</f>
        <v>0</v>
      </c>
      <c r="FG47" s="18">
        <f>март!FG42+февраль!FG41+январь!FG42</f>
        <v>0</v>
      </c>
      <c r="FH47" s="18">
        <f>март!FH42+февраль!FH41+январь!FH42</f>
        <v>0</v>
      </c>
      <c r="FI47" s="18">
        <f>март!FI42+февраль!FI41+январь!FI42</f>
        <v>0</v>
      </c>
      <c r="FJ47" s="18">
        <f>март!FJ42+февраль!FJ41+январь!FJ42</f>
        <v>0</v>
      </c>
      <c r="FK47" s="18">
        <f>март!FK42+февраль!FK41+январь!FK42</f>
        <v>0</v>
      </c>
      <c r="FL47" s="18">
        <f>март!FL42+февраль!FL41+январь!FL42</f>
        <v>0</v>
      </c>
      <c r="FM47" s="18">
        <f>март!FM42+февраль!FM41+январь!FM42</f>
        <v>0</v>
      </c>
      <c r="FN47" s="18">
        <f>март!FN42+февраль!FN41+январь!FN42</f>
        <v>0</v>
      </c>
      <c r="FO47" s="18">
        <f>март!FO42+февраль!FO41+январь!FO42</f>
        <v>0</v>
      </c>
      <c r="FP47" s="18">
        <f>март!FP42+февраль!FP41+январь!FP42</f>
        <v>0</v>
      </c>
      <c r="FQ47" s="18">
        <f>март!FQ42+февраль!FQ41+январь!FQ42</f>
        <v>0</v>
      </c>
      <c r="FR47" s="18">
        <f>март!FR42+февраль!FR41+январь!FR42</f>
        <v>0</v>
      </c>
      <c r="FS47" s="18">
        <f>март!FS42+февраль!FS41+январь!FS42</f>
        <v>0</v>
      </c>
      <c r="FT47" s="18">
        <f>март!FT42+февраль!FT41+январь!FT42</f>
        <v>0</v>
      </c>
      <c r="FU47" s="18">
        <f>март!FU42+февраль!FU41+январь!FU42</f>
        <v>0</v>
      </c>
      <c r="FV47" s="18">
        <f>март!FV42+февраль!FV41+январь!FV42</f>
        <v>0</v>
      </c>
      <c r="FW47" s="18">
        <f>март!FW42+февраль!FW41+январь!FW42</f>
        <v>0</v>
      </c>
      <c r="FX47" s="18">
        <f>март!FX42+февраль!FX41+январь!FX42</f>
        <v>0</v>
      </c>
      <c r="FY47" s="18">
        <f>март!FY42+февраль!FY41+январь!FY42</f>
        <v>0</v>
      </c>
      <c r="FZ47" s="18">
        <f>март!FZ42+февраль!FZ41+январь!FZ42</f>
        <v>0</v>
      </c>
      <c r="GA47" s="18">
        <f>март!GA42+февраль!GA41+январь!GA42</f>
        <v>0</v>
      </c>
      <c r="GB47" s="18">
        <f>март!GB42+февраль!GB41+январь!GB42</f>
        <v>0</v>
      </c>
      <c r="GC47" s="18">
        <f>март!GC42+февраль!GC41+январь!GC42</f>
        <v>0</v>
      </c>
      <c r="GD47" s="18">
        <f>март!GD42+февраль!GD41+январь!GD42</f>
        <v>0</v>
      </c>
      <c r="GE47" s="18">
        <f>март!GE42+февраль!GE41+январь!GE42</f>
        <v>0</v>
      </c>
      <c r="GF47" s="18">
        <f>март!GF42+февраль!GF41+январь!GF42</f>
        <v>0</v>
      </c>
      <c r="GG47" s="18">
        <f>март!GG42+февраль!GG41+январь!GG42</f>
        <v>0</v>
      </c>
      <c r="GH47" s="18">
        <f>март!GH42+февраль!GH41+январь!GH42</f>
        <v>0</v>
      </c>
      <c r="GI47" s="18">
        <f>март!GI42+февраль!GI41+январь!GI42</f>
        <v>0</v>
      </c>
      <c r="GJ47" s="18">
        <f>март!GJ42+февраль!GJ41+январь!GJ42</f>
        <v>0</v>
      </c>
      <c r="GK47" s="18">
        <f>март!GK42+февраль!GK41+январь!GK42</f>
        <v>0</v>
      </c>
      <c r="GL47" s="18">
        <f>март!GL42+февраль!GL41+январь!GL42</f>
        <v>0</v>
      </c>
      <c r="GM47" s="18">
        <f>март!GM42+февраль!GM41+январь!GM42</f>
        <v>0</v>
      </c>
      <c r="GN47" s="18">
        <f>март!GN42+февраль!GN41+январь!GN42</f>
        <v>0</v>
      </c>
      <c r="GO47" s="18">
        <f>март!GO42+февраль!GO41+январь!GO42</f>
        <v>0</v>
      </c>
      <c r="GP47" s="18">
        <f>март!GP42+февраль!GP41+январь!GP42</f>
        <v>0</v>
      </c>
      <c r="GQ47" s="18">
        <f>март!GQ42+февраль!GQ41+январь!GQ42</f>
        <v>0</v>
      </c>
      <c r="GR47" s="18">
        <f>март!GR42+февраль!GR41+январь!GR42</f>
        <v>0</v>
      </c>
      <c r="GS47" s="18">
        <f>март!GS42+февраль!GS41+январь!GS42</f>
        <v>0</v>
      </c>
      <c r="GT47" s="18">
        <f>март!GT42+февраль!GT41+январь!GT42</f>
        <v>0</v>
      </c>
      <c r="GU47" s="18">
        <f>март!GU42+февраль!GU41+январь!GU42</f>
        <v>0</v>
      </c>
      <c r="GV47" s="18">
        <f>март!GV42+февраль!GV41+январь!GV42</f>
        <v>0</v>
      </c>
      <c r="GW47" s="18">
        <f>март!GW42+февраль!GW41+январь!GW42</f>
        <v>0</v>
      </c>
      <c r="GX47" s="18">
        <f>март!GX42+февраль!GX41+январь!GX42</f>
        <v>0</v>
      </c>
      <c r="GY47" s="18">
        <f>март!GY42+февраль!GY41+январь!GY42</f>
        <v>0</v>
      </c>
      <c r="GZ47" s="18">
        <f>март!GZ42+февраль!GZ41+январь!GZ42</f>
        <v>0</v>
      </c>
      <c r="HA47" s="18">
        <f>март!HA42+февраль!HA41+январь!HA42</f>
        <v>0</v>
      </c>
      <c r="HB47" s="18">
        <f>март!HB42+февраль!HB41+январь!HB42</f>
        <v>0</v>
      </c>
      <c r="HC47" s="18">
        <f>март!HC42+февраль!HC41+январь!HC42</f>
        <v>0</v>
      </c>
      <c r="HD47" s="18">
        <f>март!HD42+февраль!HD41+январь!HD42</f>
        <v>0</v>
      </c>
      <c r="HE47" s="18">
        <f>март!HE42+февраль!HE41+январь!HE42</f>
        <v>0</v>
      </c>
      <c r="HF47" s="18">
        <f>март!HF42+февраль!HF41+январь!HF42</f>
        <v>0</v>
      </c>
      <c r="HG47" s="18">
        <f>март!HG42+февраль!HG41+январь!HG42</f>
        <v>0</v>
      </c>
      <c r="HH47" s="18">
        <f>март!HH42+февраль!HH41+январь!HH42</f>
        <v>0</v>
      </c>
      <c r="HI47" s="18">
        <f>март!HI42+февраль!HI41+январь!HI42</f>
        <v>0</v>
      </c>
      <c r="HJ47" s="18">
        <f>март!HJ42+февраль!HJ41+январь!HJ42</f>
        <v>0</v>
      </c>
      <c r="HK47" s="18">
        <f>март!HK42+февраль!HK41+январь!HK42</f>
        <v>0</v>
      </c>
      <c r="HL47" s="18">
        <f>март!HL42+февраль!HL41+январь!HL42</f>
        <v>0</v>
      </c>
      <c r="HM47" s="18">
        <f>март!HM42+февраль!HM41+январь!HM42</f>
        <v>0</v>
      </c>
      <c r="HN47" s="18">
        <f>март!HN42+февраль!HN41+январь!HN42</f>
        <v>0</v>
      </c>
      <c r="HO47" s="18">
        <f>март!HO42+февраль!HO41+январь!HO42</f>
        <v>0</v>
      </c>
      <c r="HP47" s="18">
        <f>март!HP42+февраль!HP41+январь!HP42</f>
        <v>0</v>
      </c>
      <c r="HQ47" s="18">
        <f>март!HQ42+февраль!HQ41+январь!HQ42</f>
        <v>0</v>
      </c>
      <c r="HR47" s="18">
        <f>март!HR42+февраль!HR41+январь!HR42</f>
        <v>0</v>
      </c>
      <c r="HS47" s="18">
        <f>март!HS42+февраль!HS41+январь!HS42</f>
        <v>0</v>
      </c>
      <c r="HT47" s="18">
        <f>март!HT42+февраль!HT41+январь!HT42</f>
        <v>0</v>
      </c>
      <c r="HU47" s="18">
        <f>март!HU42+февраль!HU41+январь!HU42</f>
        <v>0</v>
      </c>
      <c r="HV47" s="18">
        <f>март!HV42+февраль!HV41+январь!HV42</f>
        <v>0</v>
      </c>
      <c r="HW47" s="18">
        <f>март!HW42+февраль!HW41+январь!HW42</f>
        <v>0</v>
      </c>
      <c r="HX47" s="18">
        <f>март!HX42+февраль!HX41+январь!HX42</f>
        <v>0</v>
      </c>
      <c r="HY47" s="18">
        <f>март!HY42+февраль!HY41+январь!HY42</f>
        <v>0</v>
      </c>
      <c r="HZ47" s="18">
        <f>март!HZ42+февраль!HZ41+январь!HZ42</f>
        <v>0</v>
      </c>
      <c r="IA47" s="18">
        <f>март!IA42+февраль!IA41+январь!IA42</f>
        <v>0</v>
      </c>
      <c r="IB47" s="18">
        <f>март!IB42+февраль!IB41+январь!IB42</f>
        <v>0</v>
      </c>
      <c r="IC47" s="18">
        <f>март!IC42+февраль!IC41+январь!IC42</f>
        <v>0</v>
      </c>
      <c r="ID47" s="18">
        <f>март!ID42+февраль!ID41+январь!ID42</f>
        <v>0</v>
      </c>
      <c r="IE47" s="18">
        <f>март!IE42+февраль!IE41+январь!IE42</f>
        <v>0</v>
      </c>
      <c r="IF47" s="18">
        <f>март!IF42+февраль!IF41+январь!IF42</f>
        <v>0</v>
      </c>
    </row>
    <row r="48" spans="1:240" ht="13.5" customHeight="1">
      <c r="A48" s="15"/>
      <c r="B48" s="44"/>
      <c r="C48" s="16" t="s">
        <v>17</v>
      </c>
      <c r="D48" s="23">
        <f t="shared" si="4"/>
        <v>0</v>
      </c>
      <c r="E48" s="17">
        <v>0</v>
      </c>
      <c r="F48" s="17"/>
      <c r="G48" s="18">
        <f>март!G43+февраль!G42+январь!G43</f>
        <v>0</v>
      </c>
      <c r="H48" s="18">
        <f>март!H43+февраль!H42+январь!H43</f>
        <v>0</v>
      </c>
      <c r="I48" s="18">
        <f>март!I43+февраль!I42+январь!I43</f>
        <v>0</v>
      </c>
      <c r="J48" s="18">
        <f>март!J43+февраль!J42+январь!J43</f>
        <v>0</v>
      </c>
      <c r="K48" s="18">
        <f>март!K43+февраль!K42+январь!K43</f>
        <v>0</v>
      </c>
      <c r="L48" s="18">
        <f>март!L43+февраль!L42+январь!L43</f>
        <v>0</v>
      </c>
      <c r="M48" s="18">
        <f>март!M43+февраль!M42+январь!M43</f>
        <v>0</v>
      </c>
      <c r="N48" s="18">
        <f>март!N43+февраль!N42+январь!N43</f>
        <v>0</v>
      </c>
      <c r="O48" s="18">
        <f>март!O43+февраль!O42+январь!O43</f>
        <v>0</v>
      </c>
      <c r="P48" s="18">
        <f>март!P43+февраль!P42+январь!P43</f>
        <v>0</v>
      </c>
      <c r="Q48" s="18">
        <f>март!Q43+февраль!Q42+январь!Q43</f>
        <v>0</v>
      </c>
      <c r="R48" s="18">
        <f>март!R43+февраль!R42+январь!R43</f>
        <v>0</v>
      </c>
      <c r="S48" s="18">
        <f>март!S43+февраль!S42+январь!S43</f>
        <v>0</v>
      </c>
      <c r="T48" s="18">
        <f>март!T43+февраль!T42+январь!T43</f>
        <v>0</v>
      </c>
      <c r="U48" s="18">
        <f>март!U43+февраль!U42+январь!U43</f>
        <v>0</v>
      </c>
      <c r="V48" s="18">
        <f>март!V43+февраль!V42+январь!V43</f>
        <v>0</v>
      </c>
      <c r="W48" s="18">
        <f>март!W43+февраль!W42+январь!W43</f>
        <v>0</v>
      </c>
      <c r="X48" s="18">
        <f>март!X43+февраль!X42+январь!X43</f>
        <v>0</v>
      </c>
      <c r="Y48" s="18">
        <f>март!Y43+февраль!Y42+январь!Y43</f>
        <v>0</v>
      </c>
      <c r="Z48" s="18">
        <f>март!Z43+февраль!Z42+январь!Z43</f>
        <v>0</v>
      </c>
      <c r="AA48" s="18">
        <f>март!AA43+февраль!AA42+январь!AA43</f>
        <v>0</v>
      </c>
      <c r="AB48" s="18">
        <f>март!AB43+февраль!AB42+январь!AB43</f>
        <v>0</v>
      </c>
      <c r="AC48" s="18">
        <f>март!AC43+февраль!AC42+январь!AC43</f>
        <v>0</v>
      </c>
      <c r="AD48" s="18">
        <f>март!AD43+февраль!AD42+январь!AD43</f>
        <v>0</v>
      </c>
      <c r="AE48" s="18">
        <f>март!AE43+февраль!AE42+январь!AE43</f>
        <v>0</v>
      </c>
      <c r="AF48" s="18">
        <f>март!AF43+февраль!AF42+январь!AF43</f>
        <v>0</v>
      </c>
      <c r="AG48" s="18">
        <f>март!AG43+февраль!AG42+январь!AG43</f>
        <v>0</v>
      </c>
      <c r="AH48" s="18">
        <f>март!AH43+февраль!AH42+январь!AH43</f>
        <v>0</v>
      </c>
      <c r="AI48" s="18">
        <f>март!AI43+февраль!AI42+январь!AI43</f>
        <v>0</v>
      </c>
      <c r="AJ48" s="18">
        <f>март!AJ43+февраль!AJ42+январь!AJ43</f>
        <v>0</v>
      </c>
      <c r="AK48" s="18">
        <f>март!AK43+февраль!AK42+январь!AK43</f>
        <v>0</v>
      </c>
      <c r="AL48" s="18">
        <f>март!AL43+февраль!AL42+январь!AL43</f>
        <v>0</v>
      </c>
      <c r="AM48" s="18">
        <f>март!AM43+февраль!AM42+январь!AM43</f>
        <v>0</v>
      </c>
      <c r="AN48" s="18">
        <f>март!AN43+февраль!AN42+январь!AN43</f>
        <v>0</v>
      </c>
      <c r="AO48" s="18">
        <f>март!AO43+февраль!AO42+январь!AO43</f>
        <v>0</v>
      </c>
      <c r="AP48" s="18">
        <f>март!AP43+февраль!AP42+январь!AP43</f>
        <v>0</v>
      </c>
      <c r="AQ48" s="18">
        <f>март!AQ43+февраль!AQ42+январь!AQ43</f>
        <v>0</v>
      </c>
      <c r="AR48" s="18">
        <f>март!AR43+февраль!AR42+январь!AR43</f>
        <v>0</v>
      </c>
      <c r="AS48" s="18">
        <f>март!AS43+февраль!AS42+январь!AS43</f>
        <v>0</v>
      </c>
      <c r="AT48" s="18">
        <f>март!AT43+февраль!AT42+январь!AT43</f>
        <v>0</v>
      </c>
      <c r="AU48" s="18">
        <f>март!AU43+февраль!AU42+январь!AU43</f>
        <v>0</v>
      </c>
      <c r="AV48" s="18">
        <f>март!AV43+февраль!AV42+январь!AV43</f>
        <v>0</v>
      </c>
      <c r="AW48" s="18">
        <f>март!AW43+февраль!AW42+январь!AW43</f>
        <v>0</v>
      </c>
      <c r="AX48" s="18">
        <f>март!AX43+февраль!AX42+январь!AX43</f>
        <v>0</v>
      </c>
      <c r="AY48" s="18">
        <f>март!AY43+февраль!AY42+январь!AY43</f>
        <v>0</v>
      </c>
      <c r="AZ48" s="18">
        <f>март!AZ43+февраль!AZ42+январь!AZ43</f>
        <v>0</v>
      </c>
      <c r="BA48" s="18">
        <f>март!BA43+февраль!BA42+январь!BA43</f>
        <v>0</v>
      </c>
      <c r="BB48" s="18">
        <f>март!BB43+февраль!BB42+январь!BB43</f>
        <v>0</v>
      </c>
      <c r="BC48" s="18">
        <f>март!BC43+февраль!BC42+январь!BC43</f>
        <v>0</v>
      </c>
      <c r="BD48" s="18">
        <f>март!BD43+февраль!BD42+январь!BD43</f>
        <v>0</v>
      </c>
      <c r="BE48" s="18">
        <f>март!BE43+февраль!BE42+январь!BE43</f>
        <v>0</v>
      </c>
      <c r="BF48" s="18">
        <f>март!BF43+февраль!BF42+январь!BF43</f>
        <v>0</v>
      </c>
      <c r="BG48" s="18">
        <f>март!BG43+февраль!BG42+январь!BG43</f>
        <v>0</v>
      </c>
      <c r="BH48" s="18">
        <f>март!BH43+февраль!BH42+январь!BH43</f>
        <v>0</v>
      </c>
      <c r="BI48" s="18">
        <f>март!BI43+февраль!BI42+январь!BI43</f>
        <v>0</v>
      </c>
      <c r="BJ48" s="18">
        <f>март!BJ43+февраль!BJ42+январь!BJ43</f>
        <v>0</v>
      </c>
      <c r="BK48" s="18">
        <f>март!BK43+февраль!BK42+январь!BK43</f>
        <v>0</v>
      </c>
      <c r="BL48" s="18">
        <f>март!BL43+февраль!BL42+январь!BL43</f>
        <v>0</v>
      </c>
      <c r="BM48" s="18">
        <f>март!BM43+февраль!BM42+январь!BM43</f>
        <v>0</v>
      </c>
      <c r="BN48" s="18">
        <f>март!BN43+февраль!BN42+январь!BN43</f>
        <v>0</v>
      </c>
      <c r="BO48" s="18">
        <f>март!BO43+февраль!BO42+январь!BO43</f>
        <v>0</v>
      </c>
      <c r="BP48" s="18">
        <f>март!BP43+февраль!BP42+январь!BP43</f>
        <v>0</v>
      </c>
      <c r="BQ48" s="18">
        <f>март!BQ43+февраль!BQ42+январь!BQ43</f>
        <v>0</v>
      </c>
      <c r="BR48" s="18">
        <f>март!BR43+февраль!BR42+январь!BR43</f>
        <v>0</v>
      </c>
      <c r="BS48" s="18">
        <f>март!BS43+февраль!BS42+январь!BS43</f>
        <v>0</v>
      </c>
      <c r="BT48" s="18">
        <f>март!BT43+февраль!BT42+январь!BT43</f>
        <v>0</v>
      </c>
      <c r="BU48" s="18">
        <f>март!BU43+февраль!BU42+январь!BU43</f>
        <v>0</v>
      </c>
      <c r="BV48" s="18">
        <f>март!BV43+февраль!BV42+январь!BV43</f>
        <v>0</v>
      </c>
      <c r="BW48" s="18">
        <f>март!BW43+февраль!BW42+январь!BW43</f>
        <v>0</v>
      </c>
      <c r="BX48" s="18">
        <f>март!BX43+февраль!BX42+январь!BX43</f>
        <v>0</v>
      </c>
      <c r="BY48" s="18">
        <f>март!BY43+февраль!BY42+январь!BY43</f>
        <v>0</v>
      </c>
      <c r="BZ48" s="18">
        <f>март!BZ43+февраль!BZ42+январь!BZ43</f>
        <v>0</v>
      </c>
      <c r="CA48" s="18">
        <f>март!CA43+февраль!CA42+январь!CA43</f>
        <v>0</v>
      </c>
      <c r="CB48" s="18">
        <f>март!CB43+февраль!CB42+январь!CB43</f>
        <v>0</v>
      </c>
      <c r="CC48" s="18">
        <f>март!CC43+февраль!CC42+январь!CC43</f>
        <v>0</v>
      </c>
      <c r="CD48" s="18">
        <f>март!CD43+февраль!CD42+январь!CD43</f>
        <v>0</v>
      </c>
      <c r="CE48" s="18">
        <f>март!CE43+февраль!CE42+январь!CE43</f>
        <v>0</v>
      </c>
      <c r="CF48" s="18">
        <f>март!CF43+февраль!CF42+январь!CF43</f>
        <v>0</v>
      </c>
      <c r="CG48" s="18">
        <f>март!CG43+февраль!CG42+январь!CG43</f>
        <v>0</v>
      </c>
      <c r="CH48" s="18">
        <f>март!CH43+февраль!CH42+январь!CH43</f>
        <v>0</v>
      </c>
      <c r="CI48" s="18">
        <f>март!CI43+февраль!CI42+январь!CI43</f>
        <v>0</v>
      </c>
      <c r="CJ48" s="18">
        <f>март!CJ43+февраль!CJ42+январь!CJ43</f>
        <v>0</v>
      </c>
      <c r="CK48" s="18">
        <f>март!CK43+февраль!CK42+январь!CK43</f>
        <v>0</v>
      </c>
      <c r="CL48" s="18">
        <f>март!CL43+февраль!CL42+январь!CL43</f>
        <v>0</v>
      </c>
      <c r="CM48" s="18">
        <f>март!CM43+февраль!CM42+январь!CM43</f>
        <v>0</v>
      </c>
      <c r="CN48" s="18">
        <f>март!CN43+февраль!CN42+январь!CN43</f>
        <v>0</v>
      </c>
      <c r="CO48" s="18">
        <f>март!CO43+февраль!CO42+январь!CO43</f>
        <v>0</v>
      </c>
      <c r="CP48" s="18">
        <f>март!CP43+февраль!CP42+январь!CP43</f>
        <v>0</v>
      </c>
      <c r="CQ48" s="18">
        <f>март!CQ43+февраль!CQ42+январь!CQ43</f>
        <v>0</v>
      </c>
      <c r="CR48" s="18">
        <f>март!CR43+февраль!CR42+январь!CR43</f>
        <v>0</v>
      </c>
      <c r="CS48" s="18">
        <f>март!CS43+февраль!CS42+январь!CS43</f>
        <v>0</v>
      </c>
      <c r="CT48" s="18">
        <f>март!CT43+февраль!CT42+январь!CT43</f>
        <v>0</v>
      </c>
      <c r="CU48" s="18">
        <f>март!CU43+февраль!CU42+январь!CU43</f>
        <v>0</v>
      </c>
      <c r="CV48" s="18">
        <f>март!CV43+февраль!CV42+январь!CV43</f>
        <v>0</v>
      </c>
      <c r="CW48" s="18">
        <f>март!CW43+февраль!CW42+январь!CW43</f>
        <v>0</v>
      </c>
      <c r="CX48" s="18">
        <f>март!CX43+февраль!CX42+январь!CX43</f>
        <v>0</v>
      </c>
      <c r="CY48" s="18">
        <f>март!CY43+февраль!CY42+январь!CY43</f>
        <v>0</v>
      </c>
      <c r="CZ48" s="18">
        <f>март!CZ43+февраль!CZ42+январь!CZ43</f>
        <v>0</v>
      </c>
      <c r="DA48" s="18">
        <f>март!DA43+февраль!DA42+январь!DA43</f>
        <v>0</v>
      </c>
      <c r="DB48" s="18">
        <f>март!DB43+февраль!DB42+январь!DB43</f>
        <v>0</v>
      </c>
      <c r="DC48" s="18">
        <f>март!DC43+февраль!DC42+январь!DC43</f>
        <v>0</v>
      </c>
      <c r="DD48" s="18">
        <f>март!DD43+февраль!DD42+январь!DD43</f>
        <v>0</v>
      </c>
      <c r="DE48" s="18">
        <f>март!DE43+февраль!DE42+январь!DE43</f>
        <v>0</v>
      </c>
      <c r="DF48" s="18">
        <f>март!DF43+февраль!DF42+январь!DF43</f>
        <v>0</v>
      </c>
      <c r="DG48" s="18">
        <f>март!DG43+февраль!DG42+январь!DG43</f>
        <v>0</v>
      </c>
      <c r="DH48" s="18">
        <f>март!DH43+февраль!DH42+январь!DH43</f>
        <v>0</v>
      </c>
      <c r="DI48" s="18">
        <f>март!DI43+февраль!DI42+январь!DI43</f>
        <v>0</v>
      </c>
      <c r="DJ48" s="18">
        <f>март!DJ43+февраль!DJ42+январь!DJ43</f>
        <v>0</v>
      </c>
      <c r="DK48" s="18">
        <f>март!DK43+февраль!DK42+январь!DK43</f>
        <v>0</v>
      </c>
      <c r="DL48" s="18">
        <f>март!DL43+февраль!DL42+январь!DL43</f>
        <v>0</v>
      </c>
      <c r="DM48" s="18">
        <f>март!DM43+февраль!DM42+январь!DM43</f>
        <v>0</v>
      </c>
      <c r="DN48" s="18">
        <f>март!DN43+февраль!DN42+январь!DN43</f>
        <v>0</v>
      </c>
      <c r="DO48" s="18">
        <f>март!DO43+февраль!DO42+январь!DO43</f>
        <v>0</v>
      </c>
      <c r="DP48" s="18">
        <f>март!DP43+февраль!DP42+январь!DP43</f>
        <v>0</v>
      </c>
      <c r="DQ48" s="18">
        <f>март!DQ43+февраль!DQ42+январь!DQ43</f>
        <v>0</v>
      </c>
      <c r="DR48" s="18">
        <f>март!DR43+февраль!DR42+январь!DR43</f>
        <v>0</v>
      </c>
      <c r="DS48" s="18">
        <f>март!DS43+февраль!DS42+январь!DS43</f>
        <v>0</v>
      </c>
      <c r="DT48" s="18">
        <f>март!DT43+февраль!DT42+январь!DT43</f>
        <v>0</v>
      </c>
      <c r="DU48" s="18">
        <f>март!DU43+февраль!DU42+январь!DU43</f>
        <v>0</v>
      </c>
      <c r="DV48" s="18">
        <f>март!DV43+февраль!DV42+январь!DV43</f>
        <v>0</v>
      </c>
      <c r="DW48" s="18">
        <f>март!DW43+февраль!DW42+январь!DW43</f>
        <v>0</v>
      </c>
      <c r="DX48" s="18">
        <f>март!DX43+февраль!DX42+январь!DX43</f>
        <v>0</v>
      </c>
      <c r="DY48" s="18">
        <f>март!DY43+февраль!DY42+январь!DY43</f>
        <v>0</v>
      </c>
      <c r="DZ48" s="18">
        <f>март!DZ43+февраль!DZ42+январь!DZ43</f>
        <v>0</v>
      </c>
      <c r="EA48" s="18">
        <f>март!EA43+февраль!EA42+январь!EA43</f>
        <v>0</v>
      </c>
      <c r="EB48" s="18">
        <f>март!EB43+февраль!EB42+январь!EB43</f>
        <v>0</v>
      </c>
      <c r="EC48" s="18">
        <f>март!EC43+февраль!EC42+январь!EC43</f>
        <v>0</v>
      </c>
      <c r="ED48" s="18">
        <f>март!ED43+февраль!ED42+январь!ED43</f>
        <v>0</v>
      </c>
      <c r="EE48" s="18">
        <f>март!EE43+февраль!EE42+январь!EE43</f>
        <v>0</v>
      </c>
      <c r="EF48" s="18">
        <f>март!EF43+февраль!EF42+январь!EF43</f>
        <v>0</v>
      </c>
      <c r="EG48" s="18">
        <f>март!EG43+февраль!EG42+январь!EG43</f>
        <v>0</v>
      </c>
      <c r="EH48" s="18">
        <f>март!EH43+февраль!EH42+январь!EH43</f>
        <v>0</v>
      </c>
      <c r="EI48" s="18">
        <f>март!EI43+февраль!EI42+январь!EI43</f>
        <v>0</v>
      </c>
      <c r="EJ48" s="18">
        <f>март!EJ43+февраль!EJ42+январь!EJ43</f>
        <v>0</v>
      </c>
      <c r="EK48" s="18">
        <f>март!EK43+февраль!EK42+январь!EK43</f>
        <v>0</v>
      </c>
      <c r="EL48" s="18">
        <f>март!EL43+февраль!EL42+январь!EL43</f>
        <v>0</v>
      </c>
      <c r="EM48" s="18">
        <f>март!EM43+февраль!EM42+январь!EM43</f>
        <v>0</v>
      </c>
      <c r="EN48" s="18">
        <f>март!EN43+февраль!EN42+январь!EN43</f>
        <v>0</v>
      </c>
      <c r="EO48" s="18">
        <f>март!EO43+февраль!EO42+январь!EO43</f>
        <v>0</v>
      </c>
      <c r="EP48" s="18">
        <f>март!EP43+февраль!EP42+январь!EP43</f>
        <v>0</v>
      </c>
      <c r="EQ48" s="18">
        <f>март!EQ43+февраль!EQ42+январь!EQ43</f>
        <v>0</v>
      </c>
      <c r="ER48" s="18">
        <f>март!ER43+февраль!ER42+январь!ER43</f>
        <v>0</v>
      </c>
      <c r="ES48" s="18">
        <f>март!ES43+февраль!ES42+январь!ES43</f>
        <v>0</v>
      </c>
      <c r="ET48" s="18">
        <f>март!ET43+февраль!ET42+январь!ET43</f>
        <v>0</v>
      </c>
      <c r="EU48" s="18">
        <f>март!EU43+февраль!EU42+январь!EU43</f>
        <v>0</v>
      </c>
      <c r="EV48" s="18">
        <f>март!EV43+февраль!EV42+январь!EV43</f>
        <v>0</v>
      </c>
      <c r="EW48" s="18">
        <f>март!EW43+февраль!EW42+январь!EW43</f>
        <v>0</v>
      </c>
      <c r="EX48" s="18">
        <f>март!EX43+февраль!EX42+январь!EX43</f>
        <v>0</v>
      </c>
      <c r="EY48" s="18">
        <f>март!EY43+февраль!EY42+январь!EY43</f>
        <v>0</v>
      </c>
      <c r="EZ48" s="18">
        <f>март!EZ43+февраль!EZ42+январь!EZ43</f>
        <v>0</v>
      </c>
      <c r="FA48" s="18">
        <f>март!FA43+февраль!FA42+январь!FA43</f>
        <v>0</v>
      </c>
      <c r="FB48" s="18">
        <f>март!FB43+февраль!FB42+январь!FB43</f>
        <v>0</v>
      </c>
      <c r="FC48" s="18">
        <f>март!FC43+февраль!FC42+январь!FC43</f>
        <v>0</v>
      </c>
      <c r="FD48" s="18">
        <f>март!FD43+февраль!FD42+январь!FD43</f>
        <v>0</v>
      </c>
      <c r="FE48" s="18">
        <f>март!FE43+февраль!FE42+январь!FE43</f>
        <v>0</v>
      </c>
      <c r="FF48" s="18">
        <f>март!FF43+февраль!FF42+январь!FF43</f>
        <v>0</v>
      </c>
      <c r="FG48" s="18">
        <f>март!FG43+февраль!FG42+январь!FG43</f>
        <v>0</v>
      </c>
      <c r="FH48" s="18">
        <f>март!FH43+февраль!FH42+январь!FH43</f>
        <v>0</v>
      </c>
      <c r="FI48" s="18">
        <f>март!FI43+февраль!FI42+январь!FI43</f>
        <v>0</v>
      </c>
      <c r="FJ48" s="18">
        <f>март!FJ43+февраль!FJ42+январь!FJ43</f>
        <v>0</v>
      </c>
      <c r="FK48" s="18">
        <f>март!FK43+февраль!FK42+январь!FK43</f>
        <v>0</v>
      </c>
      <c r="FL48" s="18">
        <f>март!FL43+февраль!FL42+январь!FL43</f>
        <v>0</v>
      </c>
      <c r="FM48" s="18">
        <f>март!FM43+февраль!FM42+январь!FM43</f>
        <v>0</v>
      </c>
      <c r="FN48" s="18">
        <f>март!FN43+февраль!FN42+январь!FN43</f>
        <v>0</v>
      </c>
      <c r="FO48" s="18">
        <f>март!FO43+февраль!FO42+январь!FO43</f>
        <v>0</v>
      </c>
      <c r="FP48" s="18">
        <f>март!FP43+февраль!FP42+январь!FP43</f>
        <v>0</v>
      </c>
      <c r="FQ48" s="18">
        <f>март!FQ43+февраль!FQ42+январь!FQ43</f>
        <v>0</v>
      </c>
      <c r="FR48" s="18">
        <f>март!FR43+февраль!FR42+январь!FR43</f>
        <v>0</v>
      </c>
      <c r="FS48" s="18">
        <f>март!FS43+февраль!FS42+январь!FS43</f>
        <v>0</v>
      </c>
      <c r="FT48" s="18">
        <f>март!FT43+февраль!FT42+январь!FT43</f>
        <v>0</v>
      </c>
      <c r="FU48" s="18">
        <f>март!FU43+февраль!FU42+январь!FU43</f>
        <v>0</v>
      </c>
      <c r="FV48" s="18">
        <f>март!FV43+февраль!FV42+январь!FV43</f>
        <v>0</v>
      </c>
      <c r="FW48" s="18">
        <f>март!FW43+февраль!FW42+январь!FW43</f>
        <v>0</v>
      </c>
      <c r="FX48" s="18">
        <f>март!FX43+февраль!FX42+январь!FX43</f>
        <v>0</v>
      </c>
      <c r="FY48" s="18">
        <f>март!FY43+февраль!FY42+январь!FY43</f>
        <v>0</v>
      </c>
      <c r="FZ48" s="18">
        <f>март!FZ43+февраль!FZ42+январь!FZ43</f>
        <v>0</v>
      </c>
      <c r="GA48" s="18">
        <f>март!GA43+февраль!GA42+январь!GA43</f>
        <v>0</v>
      </c>
      <c r="GB48" s="18">
        <f>март!GB43+февраль!GB42+январь!GB43</f>
        <v>0</v>
      </c>
      <c r="GC48" s="18">
        <f>март!GC43+февраль!GC42+январь!GC43</f>
        <v>0</v>
      </c>
      <c r="GD48" s="18">
        <f>март!GD43+февраль!GD42+январь!GD43</f>
        <v>0</v>
      </c>
      <c r="GE48" s="18">
        <f>март!GE43+февраль!GE42+январь!GE43</f>
        <v>0</v>
      </c>
      <c r="GF48" s="18">
        <f>март!GF43+февраль!GF42+январь!GF43</f>
        <v>0</v>
      </c>
      <c r="GG48" s="18">
        <f>март!GG43+февраль!GG42+январь!GG43</f>
        <v>0</v>
      </c>
      <c r="GH48" s="18">
        <f>март!GH43+февраль!GH42+январь!GH43</f>
        <v>0</v>
      </c>
      <c r="GI48" s="18">
        <f>март!GI43+февраль!GI42+январь!GI43</f>
        <v>0</v>
      </c>
      <c r="GJ48" s="18">
        <f>март!GJ43+февраль!GJ42+январь!GJ43</f>
        <v>0</v>
      </c>
      <c r="GK48" s="18">
        <f>март!GK43+февраль!GK42+январь!GK43</f>
        <v>0</v>
      </c>
      <c r="GL48" s="18">
        <f>март!GL43+февраль!GL42+январь!GL43</f>
        <v>0</v>
      </c>
      <c r="GM48" s="18">
        <f>март!GM43+февраль!GM42+январь!GM43</f>
        <v>0</v>
      </c>
      <c r="GN48" s="18">
        <f>март!GN43+февраль!GN42+январь!GN43</f>
        <v>0</v>
      </c>
      <c r="GO48" s="18">
        <f>март!GO43+февраль!GO42+январь!GO43</f>
        <v>0</v>
      </c>
      <c r="GP48" s="18">
        <f>март!GP43+февраль!GP42+январь!GP43</f>
        <v>0</v>
      </c>
      <c r="GQ48" s="18">
        <f>март!GQ43+февраль!GQ42+январь!GQ43</f>
        <v>0</v>
      </c>
      <c r="GR48" s="18">
        <f>март!GR43+февраль!GR42+январь!GR43</f>
        <v>0</v>
      </c>
      <c r="GS48" s="18">
        <f>март!GS43+февраль!GS42+январь!GS43</f>
        <v>0</v>
      </c>
      <c r="GT48" s="18">
        <f>март!GT43+февраль!GT42+январь!GT43</f>
        <v>0</v>
      </c>
      <c r="GU48" s="18">
        <f>март!GU43+февраль!GU42+январь!GU43</f>
        <v>0</v>
      </c>
      <c r="GV48" s="18">
        <f>март!GV43+февраль!GV42+январь!GV43</f>
        <v>0</v>
      </c>
      <c r="GW48" s="18">
        <f>март!GW43+февраль!GW42+январь!GW43</f>
        <v>0</v>
      </c>
      <c r="GX48" s="18">
        <f>март!GX43+февраль!GX42+январь!GX43</f>
        <v>0</v>
      </c>
      <c r="GY48" s="18">
        <f>март!GY43+февраль!GY42+январь!GY43</f>
        <v>0</v>
      </c>
      <c r="GZ48" s="18">
        <f>март!GZ43+февраль!GZ42+январь!GZ43</f>
        <v>0</v>
      </c>
      <c r="HA48" s="18">
        <f>март!HA43+февраль!HA42+январь!HA43</f>
        <v>0</v>
      </c>
      <c r="HB48" s="18">
        <f>март!HB43+февраль!HB42+январь!HB43</f>
        <v>0</v>
      </c>
      <c r="HC48" s="18">
        <f>март!HC43+февраль!HC42+январь!HC43</f>
        <v>0</v>
      </c>
      <c r="HD48" s="18">
        <f>март!HD43+февраль!HD42+январь!HD43</f>
        <v>0</v>
      </c>
      <c r="HE48" s="18">
        <f>март!HE43+февраль!HE42+январь!HE43</f>
        <v>0</v>
      </c>
      <c r="HF48" s="18">
        <f>март!HF43+февраль!HF42+январь!HF43</f>
        <v>0</v>
      </c>
      <c r="HG48" s="18">
        <f>март!HG43+февраль!HG42+январь!HG43</f>
        <v>0</v>
      </c>
      <c r="HH48" s="18">
        <f>март!HH43+февраль!HH42+январь!HH43</f>
        <v>0</v>
      </c>
      <c r="HI48" s="18">
        <f>март!HI43+февраль!HI42+январь!HI43</f>
        <v>0</v>
      </c>
      <c r="HJ48" s="18">
        <f>март!HJ43+февраль!HJ42+январь!HJ43</f>
        <v>0</v>
      </c>
      <c r="HK48" s="18">
        <f>март!HK43+февраль!HK42+январь!HK43</f>
        <v>0</v>
      </c>
      <c r="HL48" s="18">
        <f>март!HL43+февраль!HL42+январь!HL43</f>
        <v>0</v>
      </c>
      <c r="HM48" s="18">
        <f>март!HM43+февраль!HM42+январь!HM43</f>
        <v>0</v>
      </c>
      <c r="HN48" s="18">
        <f>март!HN43+февраль!HN42+январь!HN43</f>
        <v>0</v>
      </c>
      <c r="HO48" s="18">
        <f>март!HO43+февраль!HO42+январь!HO43</f>
        <v>0</v>
      </c>
      <c r="HP48" s="18">
        <f>март!HP43+февраль!HP42+январь!HP43</f>
        <v>0</v>
      </c>
      <c r="HQ48" s="18">
        <f>март!HQ43+февраль!HQ42+январь!HQ43</f>
        <v>0</v>
      </c>
      <c r="HR48" s="18">
        <f>март!HR43+февраль!HR42+январь!HR43</f>
        <v>0</v>
      </c>
      <c r="HS48" s="18">
        <f>март!HS43+февраль!HS42+январь!HS43</f>
        <v>0</v>
      </c>
      <c r="HT48" s="18">
        <f>март!HT43+февраль!HT42+январь!HT43</f>
        <v>0</v>
      </c>
      <c r="HU48" s="18">
        <f>март!HU43+февраль!HU42+январь!HU43</f>
        <v>0</v>
      </c>
      <c r="HV48" s="18">
        <f>март!HV43+февраль!HV42+январь!HV43</f>
        <v>0</v>
      </c>
      <c r="HW48" s="18">
        <f>март!HW43+февраль!HW42+январь!HW43</f>
        <v>0</v>
      </c>
      <c r="HX48" s="18">
        <f>март!HX43+февраль!HX42+январь!HX43</f>
        <v>0</v>
      </c>
      <c r="HY48" s="18">
        <f>март!HY43+февраль!HY42+январь!HY43</f>
        <v>0</v>
      </c>
      <c r="HZ48" s="18">
        <f>март!HZ43+февраль!HZ42+январь!HZ43</f>
        <v>0</v>
      </c>
      <c r="IA48" s="18">
        <f>март!IA43+февраль!IA42+январь!IA43</f>
        <v>0</v>
      </c>
      <c r="IB48" s="18">
        <f>март!IB43+февраль!IB42+январь!IB43</f>
        <v>0</v>
      </c>
      <c r="IC48" s="18">
        <f>март!IC43+февраль!IC42+январь!IC43</f>
        <v>0</v>
      </c>
      <c r="ID48" s="18">
        <f>март!ID43+февраль!ID42+январь!ID43</f>
        <v>0</v>
      </c>
      <c r="IE48" s="18">
        <f>март!IE43+февраль!IE42+январь!IE43</f>
        <v>0</v>
      </c>
      <c r="IF48" s="18">
        <f>март!IF43+февраль!IF42+январь!IF43</f>
        <v>0</v>
      </c>
    </row>
    <row r="49" spans="1:240" ht="13.5" customHeight="1">
      <c r="A49" s="15" t="s">
        <v>61</v>
      </c>
      <c r="B49" s="45" t="s">
        <v>62</v>
      </c>
      <c r="C49" s="16" t="s">
        <v>40</v>
      </c>
      <c r="D49" s="23">
        <f t="shared" si="4"/>
        <v>159</v>
      </c>
      <c r="E49" s="17">
        <f t="shared" si="5"/>
        <v>159</v>
      </c>
      <c r="F49" s="17"/>
      <c r="G49" s="18">
        <f>март!G44+февраль!G43+январь!G44</f>
        <v>0</v>
      </c>
      <c r="H49" s="18">
        <f>март!H44+февраль!H43+январь!H44</f>
        <v>0</v>
      </c>
      <c r="I49" s="18">
        <f>март!I44+февраль!I43+январь!I44</f>
        <v>0</v>
      </c>
      <c r="J49" s="18">
        <f>март!J44+февраль!J43+январь!J44</f>
        <v>0</v>
      </c>
      <c r="K49" s="18">
        <f>март!K44+февраль!K43+январь!K44</f>
        <v>0</v>
      </c>
      <c r="L49" s="18">
        <f>март!L44+февраль!L43+январь!L44</f>
        <v>0</v>
      </c>
      <c r="M49" s="18">
        <f>март!M44+февраль!M43+январь!M44</f>
        <v>0</v>
      </c>
      <c r="N49" s="18">
        <f>март!N44+февраль!N43+январь!N44</f>
        <v>1</v>
      </c>
      <c r="O49" s="18">
        <f>март!O44+февраль!O43+январь!O44</f>
        <v>0</v>
      </c>
      <c r="P49" s="18">
        <f>март!P44+февраль!P43+январь!P44</f>
        <v>0</v>
      </c>
      <c r="Q49" s="18">
        <f>март!Q44+февраль!Q43+январь!Q44</f>
        <v>0</v>
      </c>
      <c r="R49" s="18">
        <f>март!R44+февраль!R43+январь!R44</f>
        <v>0</v>
      </c>
      <c r="S49" s="18">
        <f>март!S44+февраль!S43+январь!S44</f>
        <v>1</v>
      </c>
      <c r="T49" s="18">
        <f>март!T44+февраль!T43+январь!T44</f>
        <v>0</v>
      </c>
      <c r="U49" s="18">
        <f>март!U44+февраль!U43+январь!U44</f>
        <v>5</v>
      </c>
      <c r="V49" s="18">
        <f>март!V44+февраль!V43+январь!V44</f>
        <v>0</v>
      </c>
      <c r="W49" s="18">
        <f>март!W44+февраль!W43+январь!W44</f>
        <v>0</v>
      </c>
      <c r="X49" s="18">
        <f>март!X44+февраль!X43+январь!X44</f>
        <v>2</v>
      </c>
      <c r="Y49" s="18">
        <f>март!Y44+февраль!Y43+январь!Y44</f>
        <v>0</v>
      </c>
      <c r="Z49" s="18">
        <f>март!Z44+февраль!Z43+январь!Z44</f>
        <v>0</v>
      </c>
      <c r="AA49" s="18">
        <f>март!AA44+февраль!AA43+январь!AA44</f>
        <v>0</v>
      </c>
      <c r="AB49" s="18">
        <f>март!AB44+февраль!AB43+январь!AB44</f>
        <v>0</v>
      </c>
      <c r="AC49" s="18">
        <f>март!AC44+февраль!AC43+январь!AC44</f>
        <v>0</v>
      </c>
      <c r="AD49" s="18">
        <f>март!AD44+февраль!AD43+январь!AD44</f>
        <v>5</v>
      </c>
      <c r="AE49" s="18">
        <f>март!AE44+февраль!AE43+январь!AE44</f>
        <v>0</v>
      </c>
      <c r="AF49" s="18">
        <f>март!AF44+февраль!AF43+январь!AF44</f>
        <v>0</v>
      </c>
      <c r="AG49" s="18">
        <f>март!AG44+февраль!AG43+январь!AG44</f>
        <v>4</v>
      </c>
      <c r="AH49" s="18">
        <f>март!AH44+февраль!AH43+январь!AH44</f>
        <v>0</v>
      </c>
      <c r="AI49" s="18">
        <f>март!AI44+февраль!AI43+январь!AI44</f>
        <v>0</v>
      </c>
      <c r="AJ49" s="18">
        <f>март!AJ44+февраль!AJ43+январь!AJ44</f>
        <v>0</v>
      </c>
      <c r="AK49" s="18">
        <f>март!AK44+февраль!AK43+январь!AK44</f>
        <v>1</v>
      </c>
      <c r="AL49" s="18">
        <f>март!AL44+февраль!AL43+январь!AL44</f>
        <v>1</v>
      </c>
      <c r="AM49" s="18">
        <f>март!AM44+февраль!AM43+январь!AM44</f>
        <v>0</v>
      </c>
      <c r="AN49" s="18">
        <f>март!AN44+февраль!AN43+январь!AN44</f>
        <v>0</v>
      </c>
      <c r="AO49" s="18">
        <f>март!AO44+февраль!AO43+январь!AO44</f>
        <v>0</v>
      </c>
      <c r="AP49" s="18">
        <f>март!AP44+февраль!AP43+январь!AP44</f>
        <v>0</v>
      </c>
      <c r="AQ49" s="18">
        <f>март!AQ44+февраль!AQ43+январь!AQ44</f>
        <v>0</v>
      </c>
      <c r="AR49" s="18">
        <f>март!AR44+февраль!AR43+январь!AR44</f>
        <v>0</v>
      </c>
      <c r="AS49" s="18">
        <f>март!AS44+февраль!AS43+январь!AS44</f>
        <v>0</v>
      </c>
      <c r="AT49" s="18">
        <f>март!AT44+февраль!AT43+январь!AT44</f>
        <v>4</v>
      </c>
      <c r="AU49" s="18">
        <f>март!AU44+февраль!AU43+январь!AU44</f>
        <v>0</v>
      </c>
      <c r="AV49" s="18">
        <f>март!AV44+февраль!AV43+январь!AV44</f>
        <v>0</v>
      </c>
      <c r="AW49" s="18">
        <f>март!AW44+февраль!AW43+январь!AW44</f>
        <v>0</v>
      </c>
      <c r="AX49" s="18">
        <f>март!AX44+февраль!AX43+январь!AX44</f>
        <v>3</v>
      </c>
      <c r="AY49" s="18">
        <f>март!AY44+февраль!AY43+январь!AY44</f>
        <v>0</v>
      </c>
      <c r="AZ49" s="18">
        <f>март!AZ44+февраль!AZ43+январь!AZ44</f>
        <v>0</v>
      </c>
      <c r="BA49" s="18">
        <f>март!BA44+февраль!BA43+январь!BA44</f>
        <v>2</v>
      </c>
      <c r="BB49" s="18">
        <f>март!BB44+февраль!BB43+январь!BB44</f>
        <v>3</v>
      </c>
      <c r="BC49" s="18">
        <f>март!BC44+февраль!BC43+январь!BC44</f>
        <v>0</v>
      </c>
      <c r="BD49" s="18">
        <f>март!BD44+февраль!BD43+январь!BD44</f>
        <v>0</v>
      </c>
      <c r="BE49" s="18">
        <f>март!BE44+февраль!BE43+январь!BE44</f>
        <v>0</v>
      </c>
      <c r="BF49" s="18">
        <f>март!BF44+февраль!BF43+январь!BF44</f>
        <v>0</v>
      </c>
      <c r="BG49" s="18">
        <f>март!BG44+февраль!BG43+январь!BG44</f>
        <v>1</v>
      </c>
      <c r="BH49" s="18">
        <f>март!BH44+февраль!BH43+январь!BH44</f>
        <v>2</v>
      </c>
      <c r="BI49" s="18">
        <f>март!BI44+февраль!BI43+январь!BI44</f>
        <v>0</v>
      </c>
      <c r="BJ49" s="18">
        <f>март!BJ44+февраль!BJ43+январь!BJ44</f>
        <v>0</v>
      </c>
      <c r="BK49" s="18">
        <f>март!BK44+февраль!BK43+январь!BK44</f>
        <v>0</v>
      </c>
      <c r="BL49" s="18">
        <f>март!BL44+февраль!BL43+январь!BL44</f>
        <v>0</v>
      </c>
      <c r="BM49" s="18">
        <f>март!BM44+февраль!BM43+январь!BM44</f>
        <v>0</v>
      </c>
      <c r="BN49" s="18">
        <f>март!BN44+февраль!BN43+январь!BN44</f>
        <v>0</v>
      </c>
      <c r="BO49" s="18">
        <f>март!BO44+февраль!BO43+январь!BO44</f>
        <v>0</v>
      </c>
      <c r="BP49" s="18">
        <f>март!BP44+февраль!BP43+январь!BP44</f>
        <v>0</v>
      </c>
      <c r="BQ49" s="18">
        <f>март!BQ44+февраль!BQ43+январь!BQ44</f>
        <v>1</v>
      </c>
      <c r="BR49" s="18">
        <f>март!BR44+февраль!BR43+январь!BR44</f>
        <v>0</v>
      </c>
      <c r="BS49" s="18">
        <f>март!BS44+февраль!BS43+январь!BS44</f>
        <v>0</v>
      </c>
      <c r="BT49" s="18">
        <f>март!BT44+февраль!BT43+январь!BT44</f>
        <v>0</v>
      </c>
      <c r="BU49" s="18">
        <f>март!BU44+февраль!BU43+январь!BU44</f>
        <v>0</v>
      </c>
      <c r="BV49" s="18">
        <f>март!BV44+февраль!BV43+январь!BV44</f>
        <v>0</v>
      </c>
      <c r="BW49" s="18">
        <f>март!BW44+февраль!BW43+январь!BW44</f>
        <v>0</v>
      </c>
      <c r="BX49" s="18">
        <f>март!BX44+февраль!BX43+январь!BX44</f>
        <v>0</v>
      </c>
      <c r="BY49" s="18">
        <f>март!BY44+февраль!BY43+январь!BY44</f>
        <v>6</v>
      </c>
      <c r="BZ49" s="18">
        <f>март!BZ44+февраль!BZ43+январь!BZ44</f>
        <v>0</v>
      </c>
      <c r="CA49" s="18">
        <f>март!CA44+февраль!CA43+январь!CA44</f>
        <v>0</v>
      </c>
      <c r="CB49" s="18">
        <f>март!CB44+февраль!CB43+январь!CB44</f>
        <v>0</v>
      </c>
      <c r="CC49" s="18">
        <f>март!CC44+февраль!CC43+январь!CC44</f>
        <v>0</v>
      </c>
      <c r="CD49" s="18">
        <f>март!CD44+февраль!CD43+январь!CD44</f>
        <v>0</v>
      </c>
      <c r="CE49" s="18">
        <f>март!CE44+февраль!CE43+январь!CE44</f>
        <v>0</v>
      </c>
      <c r="CF49" s="18">
        <f>март!CF44+февраль!CF43+январь!CF44</f>
        <v>0</v>
      </c>
      <c r="CG49" s="18">
        <f>март!CG44+февраль!CG43+январь!CG44</f>
        <v>0</v>
      </c>
      <c r="CH49" s="18">
        <f>март!CH44+февраль!CH43+январь!CH44</f>
        <v>0</v>
      </c>
      <c r="CI49" s="18">
        <f>март!CI44+февраль!CI43+январь!CI44</f>
        <v>0</v>
      </c>
      <c r="CJ49" s="18">
        <f>март!CJ44+февраль!CJ43+январь!CJ44</f>
        <v>0</v>
      </c>
      <c r="CK49" s="18">
        <f>март!CK44+февраль!CK43+январь!CK44</f>
        <v>0</v>
      </c>
      <c r="CL49" s="18">
        <f>март!CL44+февраль!CL43+январь!CL44</f>
        <v>0</v>
      </c>
      <c r="CM49" s="18">
        <f>март!CM44+февраль!CM43+январь!CM44</f>
        <v>0</v>
      </c>
      <c r="CN49" s="18">
        <f>март!CN44+февраль!CN43+январь!CN44</f>
        <v>0</v>
      </c>
      <c r="CO49" s="18">
        <f>март!CO44+февраль!CO43+январь!CO44</f>
        <v>0</v>
      </c>
      <c r="CP49" s="18">
        <f>март!CP44+февраль!CP43+январь!CP44</f>
        <v>0</v>
      </c>
      <c r="CQ49" s="18">
        <f>март!CQ44+февраль!CQ43+январь!CQ44</f>
        <v>0</v>
      </c>
      <c r="CR49" s="18">
        <f>март!CR44+февраль!CR43+январь!CR44</f>
        <v>0</v>
      </c>
      <c r="CS49" s="18">
        <f>март!CS44+февраль!CS43+январь!CS44</f>
        <v>0</v>
      </c>
      <c r="CT49" s="18">
        <f>март!CT44+февраль!CT43+январь!CT44</f>
        <v>0</v>
      </c>
      <c r="CU49" s="18">
        <f>март!CU44+февраль!CU43+январь!CU44</f>
        <v>0</v>
      </c>
      <c r="CV49" s="18">
        <f>март!CV44+февраль!CV43+январь!CV44</f>
        <v>0</v>
      </c>
      <c r="CW49" s="18">
        <f>март!CW44+февраль!CW43+январь!CW44</f>
        <v>2</v>
      </c>
      <c r="CX49" s="18">
        <f>март!CX44+февраль!CX43+январь!CX44</f>
        <v>0</v>
      </c>
      <c r="CY49" s="18">
        <f>март!CY44+февраль!CY43+январь!CY44</f>
        <v>3</v>
      </c>
      <c r="CZ49" s="18">
        <f>март!CZ44+февраль!CZ43+январь!CZ44</f>
        <v>0</v>
      </c>
      <c r="DA49" s="18">
        <f>март!DA44+февраль!DA43+январь!DA44</f>
        <v>0</v>
      </c>
      <c r="DB49" s="18">
        <f>март!DB44+февраль!DB43+январь!DB44</f>
        <v>0</v>
      </c>
      <c r="DC49" s="18">
        <f>март!DC44+февраль!DC43+январь!DC44</f>
        <v>0</v>
      </c>
      <c r="DD49" s="18">
        <f>март!DD44+февраль!DD43+январь!DD44</f>
        <v>0</v>
      </c>
      <c r="DE49" s="18">
        <f>март!DE44+февраль!DE43+январь!DE44</f>
        <v>0</v>
      </c>
      <c r="DF49" s="18">
        <f>март!DF44+февраль!DF43+январь!DF44</f>
        <v>0</v>
      </c>
      <c r="DG49" s="18">
        <f>март!DG44+февраль!DG43+январь!DG44</f>
        <v>0</v>
      </c>
      <c r="DH49" s="18">
        <f>март!DH44+февраль!DH43+январь!DH44</f>
        <v>0</v>
      </c>
      <c r="DI49" s="18">
        <f>март!DI44+февраль!DI43+январь!DI44</f>
        <v>0</v>
      </c>
      <c r="DJ49" s="18">
        <f>март!DJ44+февраль!DJ43+январь!DJ44</f>
        <v>0</v>
      </c>
      <c r="DK49" s="18">
        <f>март!DK44+февраль!DK43+январь!DK44</f>
        <v>13</v>
      </c>
      <c r="DL49" s="18">
        <f>март!DL44+февраль!DL43+январь!DL44</f>
        <v>8</v>
      </c>
      <c r="DM49" s="18">
        <f>март!DM44+февраль!DM43+январь!DM44</f>
        <v>7</v>
      </c>
      <c r="DN49" s="18">
        <f>март!DN44+февраль!DN43+январь!DN44</f>
        <v>0</v>
      </c>
      <c r="DO49" s="18">
        <f>март!DO44+февраль!DO43+январь!DO44</f>
        <v>3</v>
      </c>
      <c r="DP49" s="18">
        <f>март!DP44+февраль!DP43+январь!DP44</f>
        <v>2</v>
      </c>
      <c r="DQ49" s="18">
        <f>март!DQ44+февраль!DQ43+январь!DQ44</f>
        <v>0</v>
      </c>
      <c r="DR49" s="18">
        <f>март!DR44+февраль!DR43+январь!DR44</f>
        <v>0</v>
      </c>
      <c r="DS49" s="18">
        <f>март!DS44+февраль!DS43+январь!DS44</f>
        <v>0</v>
      </c>
      <c r="DT49" s="18">
        <f>март!DT44+февраль!DT43+январь!DT44</f>
        <v>0</v>
      </c>
      <c r="DU49" s="18">
        <f>март!DU44+февраль!DU43+январь!DU44</f>
        <v>0</v>
      </c>
      <c r="DV49" s="18">
        <f>март!DV44+февраль!DV43+январь!DV44</f>
        <v>0</v>
      </c>
      <c r="DW49" s="18">
        <f>март!DW44+февраль!DW43+январь!DW44</f>
        <v>0</v>
      </c>
      <c r="DX49" s="18">
        <f>март!DX44+февраль!DX43+январь!DX44</f>
        <v>0</v>
      </c>
      <c r="DY49" s="18">
        <f>март!DY44+февраль!DY43+январь!DY44</f>
        <v>4</v>
      </c>
      <c r="DZ49" s="18">
        <f>март!DZ44+февраль!DZ43+январь!DZ44</f>
        <v>0</v>
      </c>
      <c r="EA49" s="18">
        <f>март!EA44+февраль!EA43+январь!EA44</f>
        <v>0</v>
      </c>
      <c r="EB49" s="18">
        <f>март!EB44+февраль!EB43+январь!EB44</f>
        <v>4</v>
      </c>
      <c r="EC49" s="18">
        <f>март!EC44+февраль!EC43+январь!EC44</f>
        <v>0</v>
      </c>
      <c r="ED49" s="18">
        <f>март!ED44+февраль!ED43+январь!ED44</f>
        <v>0</v>
      </c>
      <c r="EE49" s="18">
        <f>март!EE44+февраль!EE43+январь!EE44</f>
        <v>0</v>
      </c>
      <c r="EF49" s="18">
        <f>март!EF44+февраль!EF43+январь!EF44</f>
        <v>0</v>
      </c>
      <c r="EG49" s="18">
        <f>март!EG44+февраль!EG43+январь!EG44</f>
        <v>0</v>
      </c>
      <c r="EH49" s="18">
        <f>март!EH44+февраль!EH43+январь!EH44</f>
        <v>13</v>
      </c>
      <c r="EI49" s="18">
        <f>март!EI44+февраль!EI43+январь!EI44</f>
        <v>0</v>
      </c>
      <c r="EJ49" s="18">
        <f>март!EJ44+февраль!EJ43+январь!EJ44</f>
        <v>0</v>
      </c>
      <c r="EK49" s="18">
        <f>март!EK44+февраль!EK43+январь!EK44</f>
        <v>0</v>
      </c>
      <c r="EL49" s="18">
        <f>март!EL44+февраль!EL43+январь!EL44</f>
        <v>0</v>
      </c>
      <c r="EM49" s="18">
        <f>март!EM44+февраль!EM43+январь!EM44</f>
        <v>0</v>
      </c>
      <c r="EN49" s="18">
        <f>март!EN44+февраль!EN43+январь!EN44</f>
        <v>0</v>
      </c>
      <c r="EO49" s="18">
        <f>март!EO44+февраль!EO43+январь!EO44</f>
        <v>0</v>
      </c>
      <c r="EP49" s="18">
        <f>март!EP44+февраль!EP43+январь!EP44</f>
        <v>0</v>
      </c>
      <c r="EQ49" s="18">
        <f>март!EQ44+февраль!EQ43+январь!EQ44</f>
        <v>0</v>
      </c>
      <c r="ER49" s="18">
        <f>март!ER44+февраль!ER43+январь!ER44</f>
        <v>0</v>
      </c>
      <c r="ES49" s="18">
        <f>март!ES44+февраль!ES43+январь!ES44</f>
        <v>0</v>
      </c>
      <c r="ET49" s="18">
        <f>март!ET44+февраль!ET43+январь!ET44</f>
        <v>0</v>
      </c>
      <c r="EU49" s="18">
        <f>март!EU44+февраль!EU43+январь!EU44</f>
        <v>0</v>
      </c>
      <c r="EV49" s="18">
        <f>март!EV44+февраль!EV43+январь!EV44</f>
        <v>1</v>
      </c>
      <c r="EW49" s="18">
        <f>март!EW44+февраль!EW43+январь!EW44</f>
        <v>0</v>
      </c>
      <c r="EX49" s="18">
        <f>март!EX44+февраль!EX43+январь!EX44</f>
        <v>0</v>
      </c>
      <c r="EY49" s="18">
        <f>март!EY44+февраль!EY43+январь!EY44</f>
        <v>2</v>
      </c>
      <c r="EZ49" s="18">
        <f>март!EZ44+февраль!EZ43+январь!EZ44</f>
        <v>0</v>
      </c>
      <c r="FA49" s="18">
        <f>март!FA44+февраль!FA43+январь!FA44</f>
        <v>0</v>
      </c>
      <c r="FB49" s="18">
        <f>март!FB44+февраль!FB43+январь!FB44</f>
        <v>0</v>
      </c>
      <c r="FC49" s="18">
        <f>март!FC44+февраль!FC43+январь!FC44</f>
        <v>0</v>
      </c>
      <c r="FD49" s="18">
        <f>март!FD44+февраль!FD43+январь!FD44</f>
        <v>0</v>
      </c>
      <c r="FE49" s="18">
        <f>март!FE44+февраль!FE43+январь!FE44</f>
        <v>0</v>
      </c>
      <c r="FF49" s="18">
        <f>март!FF44+февраль!FF43+январь!FF44</f>
        <v>0</v>
      </c>
      <c r="FG49" s="18">
        <f>март!FG44+февраль!FG43+январь!FG44</f>
        <v>0</v>
      </c>
      <c r="FH49" s="18">
        <f>март!FH44+февраль!FH43+январь!FH44</f>
        <v>0</v>
      </c>
      <c r="FI49" s="18">
        <f>март!FI44+февраль!FI43+январь!FI44</f>
        <v>0</v>
      </c>
      <c r="FJ49" s="18">
        <f>март!FJ44+февраль!FJ43+январь!FJ44</f>
        <v>0</v>
      </c>
      <c r="FK49" s="18">
        <f>март!FK44+февраль!FK43+январь!FK44</f>
        <v>0</v>
      </c>
      <c r="FL49" s="18">
        <f>март!FL44+февраль!FL43+январь!FL44</f>
        <v>0</v>
      </c>
      <c r="FM49" s="18">
        <f>март!FM44+февраль!FM43+январь!FM44</f>
        <v>0</v>
      </c>
      <c r="FN49" s="18">
        <f>март!FN44+февраль!FN43+январь!FN44</f>
        <v>0</v>
      </c>
      <c r="FO49" s="18">
        <f>март!FO44+февраль!FO43+январь!FO44</f>
        <v>0</v>
      </c>
      <c r="FP49" s="18">
        <f>март!FP44+февраль!FP43+январь!FP44</f>
        <v>0</v>
      </c>
      <c r="FQ49" s="18">
        <f>март!FQ44+февраль!FQ43+январь!FQ44</f>
        <v>7</v>
      </c>
      <c r="FR49" s="18">
        <f>март!FR44+февраль!FR43+январь!FR44</f>
        <v>0</v>
      </c>
      <c r="FS49" s="18">
        <f>март!FS44+февраль!FS43+январь!FS44</f>
        <v>0</v>
      </c>
      <c r="FT49" s="18">
        <f>март!FT44+февраль!FT43+январь!FT44</f>
        <v>0</v>
      </c>
      <c r="FU49" s="18">
        <f>март!FU44+февраль!FU43+январь!FU44</f>
        <v>0</v>
      </c>
      <c r="FV49" s="18">
        <f>март!FV44+февраль!FV43+январь!FV44</f>
        <v>8</v>
      </c>
      <c r="FW49" s="18">
        <f>март!FW44+февраль!FW43+январь!FW44</f>
        <v>0</v>
      </c>
      <c r="FX49" s="18">
        <f>март!FX44+февраль!FX43+январь!FX44</f>
        <v>2</v>
      </c>
      <c r="FY49" s="18">
        <f>март!FY44+февраль!FY43+январь!FY44</f>
        <v>1</v>
      </c>
      <c r="FZ49" s="18">
        <f>март!FZ44+февраль!FZ43+январь!FZ44</f>
        <v>0</v>
      </c>
      <c r="GA49" s="18">
        <f>март!GA44+февраль!GA43+январь!GA44</f>
        <v>0</v>
      </c>
      <c r="GB49" s="18">
        <f>март!GB44+февраль!GB43+январь!GB44</f>
        <v>0</v>
      </c>
      <c r="GC49" s="18">
        <f>март!GC44+февраль!GC43+январь!GC44</f>
        <v>0</v>
      </c>
      <c r="GD49" s="18">
        <f>март!GD44+февраль!GD43+январь!GD44</f>
        <v>0</v>
      </c>
      <c r="GE49" s="18">
        <f>март!GE44+февраль!GE43+январь!GE44</f>
        <v>1</v>
      </c>
      <c r="GF49" s="18">
        <f>март!GF44+февраль!GF43+январь!GF44</f>
        <v>0</v>
      </c>
      <c r="GG49" s="18">
        <f>март!GG44+февраль!GG43+январь!GG44</f>
        <v>0</v>
      </c>
      <c r="GH49" s="18">
        <f>март!GH44+февраль!GH43+январь!GH44</f>
        <v>0</v>
      </c>
      <c r="GI49" s="18">
        <f>март!GI44+февраль!GI43+январь!GI44</f>
        <v>0</v>
      </c>
      <c r="GJ49" s="18">
        <f>март!GJ44+февраль!GJ43+январь!GJ44</f>
        <v>1</v>
      </c>
      <c r="GK49" s="18">
        <f>март!GK44+февраль!GK43+январь!GK44</f>
        <v>0</v>
      </c>
      <c r="GL49" s="18">
        <f>март!GL44+февраль!GL43+январь!GL44</f>
        <v>0</v>
      </c>
      <c r="GM49" s="18">
        <f>март!GM44+февраль!GM43+январь!GM44</f>
        <v>0</v>
      </c>
      <c r="GN49" s="18">
        <f>март!GN44+февраль!GN43+январь!GN44</f>
        <v>0</v>
      </c>
      <c r="GO49" s="18">
        <f>март!GO44+февраль!GO43+январь!GO44</f>
        <v>0</v>
      </c>
      <c r="GP49" s="18">
        <f>март!GP44+февраль!GP43+январь!GP44</f>
        <v>7</v>
      </c>
      <c r="GQ49" s="18">
        <f>март!GQ44+февраль!GQ43+январь!GQ44</f>
        <v>1</v>
      </c>
      <c r="GR49" s="18">
        <f>март!GR44+февраль!GR43+январь!GR44</f>
        <v>0</v>
      </c>
      <c r="GS49" s="18">
        <f>март!GS44+февраль!GS43+январь!GS44</f>
        <v>0</v>
      </c>
      <c r="GT49" s="18">
        <f>март!GT44+февраль!GT43+январь!GT44</f>
        <v>0</v>
      </c>
      <c r="GU49" s="18">
        <f>март!GU44+февраль!GU43+январь!GU44</f>
        <v>0</v>
      </c>
      <c r="GV49" s="18">
        <f>март!GV44+февраль!GV43+январь!GV44</f>
        <v>0</v>
      </c>
      <c r="GW49" s="18">
        <f>март!GW44+февраль!GW43+январь!GW44</f>
        <v>0</v>
      </c>
      <c r="GX49" s="18">
        <f>март!GX44+февраль!GX43+январь!GX44</f>
        <v>0</v>
      </c>
      <c r="GY49" s="18">
        <f>март!GY44+февраль!GY43+январь!GY44</f>
        <v>0</v>
      </c>
      <c r="GZ49" s="18">
        <f>март!GZ44+февраль!GZ43+январь!GZ44</f>
        <v>1</v>
      </c>
      <c r="HA49" s="18">
        <f>март!HA44+февраль!HA43+январь!HA44</f>
        <v>0</v>
      </c>
      <c r="HB49" s="18">
        <f>март!HB44+февраль!HB43+январь!HB44</f>
        <v>4</v>
      </c>
      <c r="HC49" s="18">
        <f>март!HC44+февраль!HC43+январь!HC44</f>
        <v>4</v>
      </c>
      <c r="HD49" s="18">
        <f>март!HD44+февраль!HD43+январь!HD44</f>
        <v>0</v>
      </c>
      <c r="HE49" s="18">
        <f>март!HE44+февраль!HE43+январь!HE44</f>
        <v>0</v>
      </c>
      <c r="HF49" s="18">
        <f>март!HF44+февраль!HF43+январь!HF44</f>
        <v>0</v>
      </c>
      <c r="HG49" s="18">
        <f>март!HG44+февраль!HG43+январь!HG44</f>
        <v>0</v>
      </c>
      <c r="HH49" s="18">
        <f>март!HH44+февраль!HH43+январь!HH44</f>
        <v>0</v>
      </c>
      <c r="HI49" s="18">
        <f>март!HI44+февраль!HI43+январь!HI44</f>
        <v>0</v>
      </c>
      <c r="HJ49" s="18">
        <f>март!HJ44+февраль!HJ43+январь!HJ44</f>
        <v>0</v>
      </c>
      <c r="HK49" s="18">
        <f>март!HK44+февраль!HK43+январь!HK44</f>
        <v>6</v>
      </c>
      <c r="HL49" s="18">
        <f>март!HL44+февраль!HL43+январь!HL44</f>
        <v>0</v>
      </c>
      <c r="HM49" s="18">
        <f>март!HM44+февраль!HM43+январь!HM44</f>
        <v>0</v>
      </c>
      <c r="HN49" s="18">
        <f>март!HN44+февраль!HN43+январь!HN44</f>
        <v>0</v>
      </c>
      <c r="HO49" s="18">
        <f>март!HO44+февраль!HO43+январь!HO44</f>
        <v>0</v>
      </c>
      <c r="HP49" s="18">
        <f>март!HP44+февраль!HP43+январь!HP44</f>
        <v>0</v>
      </c>
      <c r="HQ49" s="18">
        <f>март!HQ44+февраль!HQ43+январь!HQ44</f>
        <v>0</v>
      </c>
      <c r="HR49" s="18">
        <f>март!HR44+февраль!HR43+январь!HR44</f>
        <v>0</v>
      </c>
      <c r="HS49" s="18">
        <f>март!HS44+февраль!HS43+январь!HS44</f>
        <v>0</v>
      </c>
      <c r="HT49" s="18">
        <f>март!HT44+февраль!HT43+январь!HT44</f>
        <v>0</v>
      </c>
      <c r="HU49" s="18">
        <f>март!HU44+февраль!HU43+январь!HU44</f>
        <v>0</v>
      </c>
      <c r="HV49" s="18">
        <f>март!HV44+февраль!HV43+январь!HV44</f>
        <v>0</v>
      </c>
      <c r="HW49" s="18">
        <f>март!HW44+февраль!HW43+январь!HW44</f>
        <v>9</v>
      </c>
      <c r="HX49" s="18">
        <f>март!HX44+февраль!HX43+январь!HX44</f>
        <v>1</v>
      </c>
      <c r="HY49" s="18">
        <f>март!HY44+февраль!HY43+январь!HY44</f>
        <v>0</v>
      </c>
      <c r="HZ49" s="18">
        <f>март!HZ44+февраль!HZ43+январь!HZ44</f>
        <v>0</v>
      </c>
      <c r="IA49" s="18">
        <f>март!IA44+февраль!IA43+январь!IA44</f>
        <v>0</v>
      </c>
      <c r="IB49" s="18">
        <f>март!IB44+февраль!IB43+январь!IB44</f>
        <v>0</v>
      </c>
      <c r="IC49" s="18">
        <f>март!IC44+февраль!IC43+январь!IC44</f>
        <v>0</v>
      </c>
      <c r="ID49" s="18">
        <f>март!ID44+февраль!ID43+январь!ID44</f>
        <v>0</v>
      </c>
      <c r="IE49" s="18">
        <f>март!IE44+февраль!IE43+январь!IE44</f>
        <v>0</v>
      </c>
      <c r="IF49" s="18">
        <f>март!IF44+февраль!IF43+январь!IF44</f>
        <v>2</v>
      </c>
    </row>
    <row r="50" spans="1:240" ht="13.5" customHeight="1">
      <c r="A50" s="15"/>
      <c r="B50" s="45"/>
      <c r="C50" s="16" t="s">
        <v>17</v>
      </c>
      <c r="D50" s="23">
        <f t="shared" si="4"/>
        <v>86.35199999999999</v>
      </c>
      <c r="E50" s="17">
        <f t="shared" si="5"/>
        <v>86.35199999999999</v>
      </c>
      <c r="F50" s="17"/>
      <c r="G50" s="18">
        <f>март!G45+февраль!G44+январь!G45</f>
        <v>0</v>
      </c>
      <c r="H50" s="18">
        <f>март!H45+февраль!H44+январь!H45</f>
        <v>0</v>
      </c>
      <c r="I50" s="18">
        <f>март!I45+февраль!I44+январь!I45</f>
        <v>0</v>
      </c>
      <c r="J50" s="18">
        <f>март!J45+февраль!J44+январь!J45</f>
        <v>0</v>
      </c>
      <c r="K50" s="18">
        <f>март!K45+февраль!K44+январь!K45</f>
        <v>0</v>
      </c>
      <c r="L50" s="18">
        <f>март!L45+февраль!L44+январь!L45</f>
        <v>0</v>
      </c>
      <c r="M50" s="18">
        <f>март!M45+февраль!M44+январь!M45</f>
        <v>0</v>
      </c>
      <c r="N50" s="18">
        <f>март!N45+февраль!N44+январь!N45</f>
        <v>0.157</v>
      </c>
      <c r="O50" s="18">
        <f>март!O45+февраль!O44+январь!O45</f>
        <v>0</v>
      </c>
      <c r="P50" s="18">
        <f>март!P45+февраль!P44+январь!P45</f>
        <v>0</v>
      </c>
      <c r="Q50" s="18">
        <f>март!Q45+февраль!Q44+январь!Q45</f>
        <v>0</v>
      </c>
      <c r="R50" s="18">
        <f>март!R45+февраль!R44+январь!R45</f>
        <v>0</v>
      </c>
      <c r="S50" s="18">
        <f>март!S45+февраль!S44+январь!S45</f>
        <v>1.0309999999999999</v>
      </c>
      <c r="T50" s="18">
        <f>март!T45+февраль!T44+январь!T45</f>
        <v>0</v>
      </c>
      <c r="U50" s="18">
        <f>март!U45+февраль!U44+январь!U45</f>
        <v>2.3220000000000001</v>
      </c>
      <c r="V50" s="18">
        <f>март!V45+февраль!V44+январь!V45</f>
        <v>0</v>
      </c>
      <c r="W50" s="18">
        <f>март!W45+февраль!W44+январь!W45</f>
        <v>0</v>
      </c>
      <c r="X50" s="18">
        <f>март!X45+февраль!X44+январь!X45</f>
        <v>1.7949999999999999</v>
      </c>
      <c r="Y50" s="18">
        <f>март!Y45+февраль!Y44+январь!Y45</f>
        <v>0</v>
      </c>
      <c r="Z50" s="18">
        <f>март!Z45+февраль!Z44+январь!Z45</f>
        <v>0</v>
      </c>
      <c r="AA50" s="18">
        <f>март!AA45+февраль!AA44+январь!AA45</f>
        <v>0</v>
      </c>
      <c r="AB50" s="18">
        <f>март!AB45+февраль!AB44+январь!AB45</f>
        <v>0</v>
      </c>
      <c r="AC50" s="18">
        <f>март!AC45+февраль!AC44+январь!AC45</f>
        <v>0</v>
      </c>
      <c r="AD50" s="18">
        <f>март!AD45+февраль!AD44+январь!AD45</f>
        <v>2.355</v>
      </c>
      <c r="AE50" s="18">
        <f>март!AE45+февраль!AE44+январь!AE45</f>
        <v>0</v>
      </c>
      <c r="AF50" s="18">
        <f>март!AF45+февраль!AF44+январь!AF45</f>
        <v>0</v>
      </c>
      <c r="AG50" s="18">
        <f>март!AG45+февраль!AG44+январь!AG45</f>
        <v>2.6859999999999999</v>
      </c>
      <c r="AH50" s="18">
        <f>март!AH45+февраль!AH44+январь!AH45</f>
        <v>0</v>
      </c>
      <c r="AI50" s="18">
        <f>март!AI45+февраль!AI44+январь!AI45</f>
        <v>0</v>
      </c>
      <c r="AJ50" s="18">
        <f>март!AJ45+февраль!AJ44+январь!AJ45</f>
        <v>0</v>
      </c>
      <c r="AK50" s="18">
        <f>март!AK45+февраль!AK44+январь!AK45</f>
        <v>1.571</v>
      </c>
      <c r="AL50" s="18">
        <f>март!AL45+февраль!AL44+январь!AL45</f>
        <v>0.157</v>
      </c>
      <c r="AM50" s="18">
        <f>март!AM45+февраль!AM44+январь!AM45</f>
        <v>0</v>
      </c>
      <c r="AN50" s="18">
        <f>март!AN45+февраль!AN44+январь!AN45</f>
        <v>0</v>
      </c>
      <c r="AO50" s="18">
        <f>март!AO45+февраль!AO44+январь!AO45</f>
        <v>0</v>
      </c>
      <c r="AP50" s="18">
        <f>март!AP45+февраль!AP44+январь!AP45</f>
        <v>0</v>
      </c>
      <c r="AQ50" s="18">
        <f>март!AQ45+февраль!AQ44+январь!AQ45</f>
        <v>0</v>
      </c>
      <c r="AR50" s="18">
        <f>март!AR45+февраль!AR44+январь!AR45</f>
        <v>0</v>
      </c>
      <c r="AS50" s="18">
        <f>март!AS45+февраль!AS44+январь!AS45</f>
        <v>0</v>
      </c>
      <c r="AT50" s="18">
        <f>март!AT45+февраль!AT44+январь!AT45</f>
        <v>2.6859999999999999</v>
      </c>
      <c r="AU50" s="18">
        <f>март!AU45+февраль!AU44+январь!AU45</f>
        <v>0</v>
      </c>
      <c r="AV50" s="18">
        <f>март!AV45+февраль!AV44+январь!AV45</f>
        <v>0</v>
      </c>
      <c r="AW50" s="18">
        <f>март!AW45+февраль!AW44+январь!AW45</f>
        <v>0</v>
      </c>
      <c r="AX50" s="18">
        <f>март!AX45+февраль!AX44+январь!AX45</f>
        <v>1.8660000000000001</v>
      </c>
      <c r="AY50" s="18">
        <f>март!AY45+февраль!AY44+январь!AY45</f>
        <v>0</v>
      </c>
      <c r="AZ50" s="18">
        <f>март!AZ45+февраль!AZ44+январь!AZ45</f>
        <v>0</v>
      </c>
      <c r="BA50" s="18">
        <f>март!BA45+февраль!BA44+январь!BA45</f>
        <v>0.13200000000000001</v>
      </c>
      <c r="BB50" s="18">
        <f>март!BB45+февраль!BB44+январь!BB45</f>
        <v>1.8660000000000001</v>
      </c>
      <c r="BC50" s="18">
        <f>март!BC45+февраль!BC44+январь!BC45</f>
        <v>0</v>
      </c>
      <c r="BD50" s="18">
        <f>март!BD45+февраль!BD44+январь!BD45</f>
        <v>0</v>
      </c>
      <c r="BE50" s="18">
        <f>март!BE45+февраль!BE44+январь!BE45</f>
        <v>0</v>
      </c>
      <c r="BF50" s="18">
        <f>март!BF45+февраль!BF44+январь!BF45</f>
        <v>0</v>
      </c>
      <c r="BG50" s="18">
        <f>март!BG45+февраль!BG44+январь!BG45</f>
        <v>0.157</v>
      </c>
      <c r="BH50" s="18">
        <f>март!BH45+февраль!BH44+январь!BH45</f>
        <v>0.314</v>
      </c>
      <c r="BI50" s="18">
        <f>март!BI45+февраль!BI44+январь!BI45</f>
        <v>0</v>
      </c>
      <c r="BJ50" s="18">
        <f>март!BJ45+февраль!BJ44+январь!BJ45</f>
        <v>0</v>
      </c>
      <c r="BK50" s="18">
        <f>март!BK45+февраль!BK44+январь!BK45</f>
        <v>0</v>
      </c>
      <c r="BL50" s="18">
        <f>март!BL45+февраль!BL44+январь!BL45</f>
        <v>0</v>
      </c>
      <c r="BM50" s="18">
        <f>март!BM45+февраль!BM44+январь!BM45</f>
        <v>0</v>
      </c>
      <c r="BN50" s="18">
        <f>март!BN45+февраль!BN44+январь!BN45</f>
        <v>0</v>
      </c>
      <c r="BO50" s="18">
        <f>март!BO45+февраль!BO44+январь!BO45</f>
        <v>0</v>
      </c>
      <c r="BP50" s="18">
        <f>март!BP45+февраль!BP44+январь!BP45</f>
        <v>0</v>
      </c>
      <c r="BQ50" s="18">
        <f>март!BQ45+февраль!BQ44+январь!BQ45</f>
        <v>1.355</v>
      </c>
      <c r="BR50" s="18">
        <f>март!BR45+февраль!BR44+январь!BR45</f>
        <v>0</v>
      </c>
      <c r="BS50" s="18">
        <f>март!BS45+февраль!BS44+январь!BS45</f>
        <v>0</v>
      </c>
      <c r="BT50" s="18">
        <f>март!BT45+февраль!BT44+январь!BT45</f>
        <v>0</v>
      </c>
      <c r="BU50" s="18">
        <f>март!BU45+февраль!BU44+январь!BU45</f>
        <v>0</v>
      </c>
      <c r="BV50" s="18">
        <f>март!BV45+февраль!BV44+январь!BV45</f>
        <v>0</v>
      </c>
      <c r="BW50" s="18">
        <f>март!BW45+февраль!BW44+январь!BW45</f>
        <v>0</v>
      </c>
      <c r="BX50" s="18">
        <f>март!BX45+февраль!BX44+январь!BX45</f>
        <v>0</v>
      </c>
      <c r="BY50" s="18">
        <f>март!BY45+февраль!BY44+январь!BY45</f>
        <v>4.1369999999999996</v>
      </c>
      <c r="BZ50" s="18">
        <f>март!BZ45+февраль!BZ44+январь!BZ45</f>
        <v>0</v>
      </c>
      <c r="CA50" s="18">
        <f>март!CA45+февраль!CA44+январь!CA45</f>
        <v>0</v>
      </c>
      <c r="CB50" s="18">
        <f>март!CB45+февраль!CB44+январь!CB45</f>
        <v>0</v>
      </c>
      <c r="CC50" s="18">
        <f>март!CC45+февраль!CC44+январь!CC45</f>
        <v>0</v>
      </c>
      <c r="CD50" s="18">
        <f>март!CD45+февраль!CD44+январь!CD45</f>
        <v>0</v>
      </c>
      <c r="CE50" s="18">
        <f>март!CE45+февраль!CE44+январь!CE45</f>
        <v>0</v>
      </c>
      <c r="CF50" s="18">
        <f>март!CF45+февраль!CF44+январь!CF45</f>
        <v>0</v>
      </c>
      <c r="CG50" s="18">
        <f>март!CG45+февраль!CG44+январь!CG45</f>
        <v>0</v>
      </c>
      <c r="CH50" s="18">
        <f>март!CH45+февраль!CH44+январь!CH45</f>
        <v>0</v>
      </c>
      <c r="CI50" s="18">
        <f>март!CI45+февраль!CI44+январь!CI45</f>
        <v>0</v>
      </c>
      <c r="CJ50" s="18">
        <f>март!CJ45+февраль!CJ44+январь!CJ45</f>
        <v>0</v>
      </c>
      <c r="CK50" s="18">
        <f>март!CK45+февраль!CK44+январь!CK45</f>
        <v>0</v>
      </c>
      <c r="CL50" s="18">
        <f>март!CL45+февраль!CL44+январь!CL45</f>
        <v>0</v>
      </c>
      <c r="CM50" s="18">
        <f>март!CM45+февраль!CM44+январь!CM45</f>
        <v>0</v>
      </c>
      <c r="CN50" s="18">
        <f>март!CN45+февраль!CN44+январь!CN45</f>
        <v>0</v>
      </c>
      <c r="CO50" s="18">
        <f>март!CO45+февраль!CO44+январь!CO45</f>
        <v>0</v>
      </c>
      <c r="CP50" s="18">
        <f>март!CP45+февраль!CP44+январь!CP45</f>
        <v>0</v>
      </c>
      <c r="CQ50" s="18">
        <f>март!CQ45+февраль!CQ44+январь!CQ45</f>
        <v>0</v>
      </c>
      <c r="CR50" s="18">
        <f>март!CR45+февраль!CR44+январь!CR45</f>
        <v>0</v>
      </c>
      <c r="CS50" s="18">
        <f>март!CS45+февраль!CS44+январь!CS45</f>
        <v>0</v>
      </c>
      <c r="CT50" s="18">
        <f>март!CT45+февраль!CT44+январь!CT45</f>
        <v>0</v>
      </c>
      <c r="CU50" s="18">
        <f>март!CU45+февраль!CU44+январь!CU45</f>
        <v>0</v>
      </c>
      <c r="CV50" s="18">
        <f>март!CV45+февраль!CV44+январь!CV45</f>
        <v>0</v>
      </c>
      <c r="CW50" s="18">
        <f>март!CW45+февраль!CW44+январь!CW45</f>
        <v>1.325</v>
      </c>
      <c r="CX50" s="18">
        <f>март!CX45+февраль!CX44+январь!CX45</f>
        <v>0</v>
      </c>
      <c r="CY50" s="18">
        <f>март!CY45+февраль!CY44+январь!CY45</f>
        <v>1.8660000000000001</v>
      </c>
      <c r="CZ50" s="18">
        <f>март!CZ45+февраль!CZ44+январь!CZ45</f>
        <v>0</v>
      </c>
      <c r="DA50" s="18">
        <f>март!DA45+февраль!DA44+январь!DA45</f>
        <v>0</v>
      </c>
      <c r="DB50" s="18">
        <f>март!DB45+февраль!DB44+январь!DB45</f>
        <v>0</v>
      </c>
      <c r="DC50" s="18">
        <f>март!DC45+февраль!DC44+январь!DC45</f>
        <v>0</v>
      </c>
      <c r="DD50" s="18">
        <f>март!DD45+февраль!DD44+январь!DD45</f>
        <v>0</v>
      </c>
      <c r="DE50" s="18">
        <f>март!DE45+февраль!DE44+январь!DE45</f>
        <v>0</v>
      </c>
      <c r="DF50" s="18">
        <f>март!DF45+февраль!DF44+январь!DF45</f>
        <v>0</v>
      </c>
      <c r="DG50" s="18">
        <f>март!DG45+февраль!DG44+январь!DG45</f>
        <v>0</v>
      </c>
      <c r="DH50" s="18">
        <f>март!DH45+февраль!DH44+январь!DH45</f>
        <v>0</v>
      </c>
      <c r="DI50" s="18">
        <f>март!DI45+февраль!DI44+январь!DI45</f>
        <v>0</v>
      </c>
      <c r="DJ50" s="18">
        <f>март!DJ45+февраль!DJ44+январь!DJ45</f>
        <v>0</v>
      </c>
      <c r="DK50" s="18">
        <f>март!DK45+февраль!DK44+январь!DK45</f>
        <v>7.3369999999999997</v>
      </c>
      <c r="DL50" s="18">
        <f>март!DL45+февраль!DL44+январь!DL45</f>
        <v>4.0759999999999996</v>
      </c>
      <c r="DM50" s="18">
        <f>март!DM45+февраль!DM44+январь!DM45</f>
        <v>3.5670000000000002</v>
      </c>
      <c r="DN50" s="18">
        <f>март!DN45+февраль!DN44+январь!DN45</f>
        <v>0</v>
      </c>
      <c r="DO50" s="18">
        <f>март!DO45+февраль!DO44+январь!DO45</f>
        <v>1.5289999999999999</v>
      </c>
      <c r="DP50" s="18">
        <f>март!DP45+февраль!DP44+январь!DP45</f>
        <v>1.6379999999999999</v>
      </c>
      <c r="DQ50" s="18">
        <f>март!DQ45+февраль!DQ44+январь!DQ45</f>
        <v>0</v>
      </c>
      <c r="DR50" s="18">
        <f>март!DR45+февраль!DR44+январь!DR45</f>
        <v>0</v>
      </c>
      <c r="DS50" s="18">
        <f>март!DS45+февраль!DS44+январь!DS45</f>
        <v>0</v>
      </c>
      <c r="DT50" s="18">
        <f>март!DT45+февраль!DT44+январь!DT45</f>
        <v>0</v>
      </c>
      <c r="DU50" s="18">
        <f>март!DU45+февраль!DU44+январь!DU45</f>
        <v>0</v>
      </c>
      <c r="DV50" s="18">
        <f>март!DV45+февраль!DV44+январь!DV45</f>
        <v>0</v>
      </c>
      <c r="DW50" s="18">
        <f>март!DW45+февраль!DW44+январь!DW45</f>
        <v>0</v>
      </c>
      <c r="DX50" s="18">
        <f>март!DX45+февраль!DX44+январь!DX45</f>
        <v>0</v>
      </c>
      <c r="DY50" s="18">
        <f>март!DY45+февраль!DY44+январь!DY45</f>
        <v>2.5129999999999999</v>
      </c>
      <c r="DZ50" s="18">
        <f>март!DZ45+февраль!DZ44+январь!DZ45</f>
        <v>0</v>
      </c>
      <c r="EA50" s="18">
        <f>март!EA45+февраль!EA44+январь!EA45</f>
        <v>0</v>
      </c>
      <c r="EB50" s="18">
        <f>март!EB45+февраль!EB44+январь!EB45</f>
        <v>2.5129999999999999</v>
      </c>
      <c r="EC50" s="18">
        <f>март!EC45+февраль!EC44+январь!EC45</f>
        <v>0</v>
      </c>
      <c r="ED50" s="18">
        <f>март!ED45+февраль!ED44+январь!ED45</f>
        <v>0</v>
      </c>
      <c r="EE50" s="18">
        <f>март!EE45+февраль!EE44+январь!EE45</f>
        <v>0</v>
      </c>
      <c r="EF50" s="18">
        <f>март!EF45+февраль!EF44+январь!EF45</f>
        <v>0</v>
      </c>
      <c r="EG50" s="18">
        <f>март!EG45+февраль!EG44+январь!EG45</f>
        <v>0</v>
      </c>
      <c r="EH50" s="18">
        <f>март!EH45+февраль!EH44+январь!EH45</f>
        <v>6.6230000000000002</v>
      </c>
      <c r="EI50" s="18">
        <f>март!EI45+февраль!EI44+январь!EI45</f>
        <v>0</v>
      </c>
      <c r="EJ50" s="18">
        <f>март!EJ45+февраль!EJ44+январь!EJ45</f>
        <v>0</v>
      </c>
      <c r="EK50" s="18">
        <f>март!EK45+февраль!EK44+январь!EK45</f>
        <v>0</v>
      </c>
      <c r="EL50" s="18">
        <f>март!EL45+февраль!EL44+январь!EL45</f>
        <v>0</v>
      </c>
      <c r="EM50" s="18">
        <f>март!EM45+февраль!EM44+январь!EM45</f>
        <v>0</v>
      </c>
      <c r="EN50" s="18">
        <f>март!EN45+февраль!EN44+январь!EN45</f>
        <v>0</v>
      </c>
      <c r="EO50" s="18">
        <f>март!EO45+февраль!EO44+январь!EO45</f>
        <v>0</v>
      </c>
      <c r="EP50" s="18">
        <f>март!EP45+февраль!EP44+январь!EP45</f>
        <v>0</v>
      </c>
      <c r="EQ50" s="18">
        <f>март!EQ45+февраль!EQ44+январь!EQ45</f>
        <v>0</v>
      </c>
      <c r="ER50" s="18">
        <f>март!ER45+февраль!ER44+январь!ER45</f>
        <v>0</v>
      </c>
      <c r="ES50" s="18">
        <f>март!ES45+февраль!ES44+январь!ES45</f>
        <v>0</v>
      </c>
      <c r="ET50" s="18">
        <f>март!ET45+февраль!ET44+январь!ET45</f>
        <v>0</v>
      </c>
      <c r="EU50" s="18">
        <f>март!EU45+февраль!EU44+январь!EU45</f>
        <v>0</v>
      </c>
      <c r="EV50" s="18">
        <f>март!EV45+февраль!EV44+январь!EV45</f>
        <v>0.157</v>
      </c>
      <c r="EW50" s="18">
        <f>март!EW45+февраль!EW44+январь!EW45</f>
        <v>0</v>
      </c>
      <c r="EX50" s="18">
        <f>март!EX45+февраль!EX44+январь!EX45</f>
        <v>0</v>
      </c>
      <c r="EY50" s="18">
        <f>март!EY45+февраль!EY44+январь!EY45</f>
        <v>2.0640000000000001</v>
      </c>
      <c r="EZ50" s="18">
        <f>март!EZ45+февраль!EZ44+январь!EZ45</f>
        <v>0</v>
      </c>
      <c r="FA50" s="18">
        <f>март!FA45+февраль!FA44+январь!FA45</f>
        <v>0</v>
      </c>
      <c r="FB50" s="18">
        <f>март!FB45+февраль!FB44+январь!FB45</f>
        <v>0</v>
      </c>
      <c r="FC50" s="18">
        <f>март!FC45+февраль!FC44+январь!FC45</f>
        <v>0</v>
      </c>
      <c r="FD50" s="18">
        <f>март!FD45+февраль!FD44+январь!FD45</f>
        <v>0</v>
      </c>
      <c r="FE50" s="18">
        <f>март!FE45+февраль!FE44+январь!FE45</f>
        <v>0</v>
      </c>
      <c r="FF50" s="18">
        <f>март!FF45+февраль!FF44+январь!FF45</f>
        <v>0</v>
      </c>
      <c r="FG50" s="18">
        <f>март!FG45+февраль!FG44+январь!FG45</f>
        <v>0</v>
      </c>
      <c r="FH50" s="18">
        <f>март!FH45+февраль!FH44+январь!FH45</f>
        <v>0</v>
      </c>
      <c r="FI50" s="18">
        <f>март!FI45+февраль!FI44+январь!FI45</f>
        <v>0</v>
      </c>
      <c r="FJ50" s="18">
        <f>март!FJ45+февраль!FJ44+январь!FJ45</f>
        <v>0</v>
      </c>
      <c r="FK50" s="18">
        <f>март!FK45+февраль!FK44+январь!FK45</f>
        <v>0</v>
      </c>
      <c r="FL50" s="18">
        <f>март!FL45+февраль!FL44+январь!FL45</f>
        <v>0</v>
      </c>
      <c r="FM50" s="18">
        <f>март!FM45+февраль!FM44+январь!FM45</f>
        <v>0</v>
      </c>
      <c r="FN50" s="18">
        <f>март!FN45+февраль!FN44+январь!FN45</f>
        <v>0</v>
      </c>
      <c r="FO50" s="18">
        <f>март!FO45+февраль!FO44+январь!FO45</f>
        <v>0</v>
      </c>
      <c r="FP50" s="18">
        <f>март!FP45+февраль!FP44+январь!FP45</f>
        <v>0</v>
      </c>
      <c r="FQ50" s="18">
        <f>март!FQ45+февраль!FQ44+январь!FQ45</f>
        <v>3.5670000000000002</v>
      </c>
      <c r="FR50" s="18">
        <f>март!FR45+февраль!FR44+январь!FR45</f>
        <v>0</v>
      </c>
      <c r="FS50" s="18">
        <f>март!FS45+февраль!FS44+январь!FS45</f>
        <v>0</v>
      </c>
      <c r="FT50" s="18">
        <f>март!FT45+февраль!FT44+январь!FT45</f>
        <v>0</v>
      </c>
      <c r="FU50" s="18">
        <f>март!FU45+февраль!FU44+январь!FU45</f>
        <v>0</v>
      </c>
      <c r="FV50" s="18">
        <f>март!FV45+февраль!FV44+январь!FV45</f>
        <v>2.601</v>
      </c>
      <c r="FW50" s="18">
        <f>март!FW45+февраль!FW44+январь!FW45</f>
        <v>0</v>
      </c>
      <c r="FX50" s="18">
        <f>март!FX45+февраль!FX44+январь!FX45</f>
        <v>1.6379999999999999</v>
      </c>
      <c r="FY50" s="18">
        <f>март!FY45+февраль!FY44+январь!FY45</f>
        <v>0.81899999999999995</v>
      </c>
      <c r="FZ50" s="18">
        <f>март!FZ45+февраль!FZ44+январь!FZ45</f>
        <v>0</v>
      </c>
      <c r="GA50" s="18">
        <f>март!GA45+февраль!GA44+январь!GA45</f>
        <v>0</v>
      </c>
      <c r="GB50" s="18">
        <f>март!GB45+февраль!GB44+январь!GB45</f>
        <v>0</v>
      </c>
      <c r="GC50" s="18">
        <f>март!GC45+февраль!GC44+январь!GC45</f>
        <v>0</v>
      </c>
      <c r="GD50" s="18">
        <f>март!GD45+февраль!GD44+январь!GD45</f>
        <v>0</v>
      </c>
      <c r="GE50" s="18">
        <f>март!GE45+февраль!GE44+январь!GE45</f>
        <v>0.81899999999999995</v>
      </c>
      <c r="GF50" s="18">
        <f>март!GF45+февраль!GF44+январь!GF45</f>
        <v>0</v>
      </c>
      <c r="GG50" s="18">
        <f>март!GG45+февраль!GG44+январь!GG45</f>
        <v>0</v>
      </c>
      <c r="GH50" s="18">
        <f>март!GH45+февраль!GH44+январь!GH45</f>
        <v>0</v>
      </c>
      <c r="GI50" s="18">
        <f>март!GI45+февраль!GI44+январь!GI45</f>
        <v>0</v>
      </c>
      <c r="GJ50" s="18">
        <f>март!GJ45+февраль!GJ44+январь!GJ45</f>
        <v>0.81899999999999995</v>
      </c>
      <c r="GK50" s="18">
        <f>март!GK45+февраль!GK44+январь!GK45</f>
        <v>0</v>
      </c>
      <c r="GL50" s="18">
        <f>март!GL45+февраль!GL44+январь!GL45</f>
        <v>0</v>
      </c>
      <c r="GM50" s="18">
        <f>март!GM45+февраль!GM44+январь!GM45</f>
        <v>0</v>
      </c>
      <c r="GN50" s="18">
        <f>март!GN45+февраль!GN44+январь!GN45</f>
        <v>0</v>
      </c>
      <c r="GO50" s="18">
        <f>март!GO45+февраль!GO44+январь!GO45</f>
        <v>0</v>
      </c>
      <c r="GP50" s="18">
        <f>март!GP45+февраль!GP44+январь!GP45</f>
        <v>4.1980000000000004</v>
      </c>
      <c r="GQ50" s="18">
        <f>март!GQ45+февраль!GQ44+январь!GQ45</f>
        <v>0.81899999999999995</v>
      </c>
      <c r="GR50" s="18">
        <f>март!GR45+февраль!GR44+январь!GR45</f>
        <v>0</v>
      </c>
      <c r="GS50" s="18">
        <f>март!GS45+февраль!GS44+январь!GS45</f>
        <v>0</v>
      </c>
      <c r="GT50" s="18">
        <f>март!GT45+февраль!GT44+январь!GT45</f>
        <v>0</v>
      </c>
      <c r="GU50" s="18">
        <f>март!GU45+февраль!GU44+январь!GU45</f>
        <v>0</v>
      </c>
      <c r="GV50" s="18">
        <f>март!GV45+февраль!GV44+январь!GV45</f>
        <v>0</v>
      </c>
      <c r="GW50" s="18">
        <f>март!GW45+февраль!GW44+январь!GW45</f>
        <v>0</v>
      </c>
      <c r="GX50" s="18">
        <f>март!GX45+февраль!GX44+январь!GX45</f>
        <v>0</v>
      </c>
      <c r="GY50" s="18">
        <f>март!GY45+февраль!GY44+январь!GY45</f>
        <v>0</v>
      </c>
      <c r="GZ50" s="18">
        <f>март!GZ45+февраль!GZ44+январь!GZ45</f>
        <v>0.81899999999999995</v>
      </c>
      <c r="HA50" s="18">
        <f>март!HA45+февраль!HA44+январь!HA45</f>
        <v>0</v>
      </c>
      <c r="HB50" s="18">
        <f>март!HB45+февраль!HB44+январь!HB45</f>
        <v>3.02</v>
      </c>
      <c r="HC50" s="18">
        <f>март!HC45+февраль!HC44+январь!HC45</f>
        <v>0.44700000000000001</v>
      </c>
      <c r="HD50" s="18">
        <f>март!HD45+февраль!HD44+январь!HD45</f>
        <v>0</v>
      </c>
      <c r="HE50" s="18">
        <f>март!HE45+февраль!HE44+январь!HE45</f>
        <v>0</v>
      </c>
      <c r="HF50" s="18">
        <f>март!HF45+февраль!HF44+январь!HF45</f>
        <v>0</v>
      </c>
      <c r="HG50" s="18">
        <f>март!HG45+февраль!HG44+январь!HG45</f>
        <v>0</v>
      </c>
      <c r="HH50" s="18">
        <f>март!HH45+февраль!HH44+январь!HH45</f>
        <v>0</v>
      </c>
      <c r="HI50" s="18">
        <f>март!HI45+февраль!HI44+январь!HI45</f>
        <v>0</v>
      </c>
      <c r="HJ50" s="18">
        <f>март!HJ45+февраль!HJ44+январь!HJ45</f>
        <v>0</v>
      </c>
      <c r="HK50" s="18">
        <f>март!HK45+февраль!HK44+январь!HK45</f>
        <v>0.76100000000000001</v>
      </c>
      <c r="HL50" s="18">
        <f>март!HL45+февраль!HL44+январь!HL45</f>
        <v>0</v>
      </c>
      <c r="HM50" s="18">
        <f>март!HM45+февраль!HM44+январь!HM45</f>
        <v>0</v>
      </c>
      <c r="HN50" s="18">
        <f>март!HN45+февраль!HN44+январь!HN45</f>
        <v>0</v>
      </c>
      <c r="HO50" s="18">
        <f>март!HO45+февраль!HO44+январь!HO45</f>
        <v>0</v>
      </c>
      <c r="HP50" s="18">
        <f>март!HP45+февраль!HP44+январь!HP45</f>
        <v>0</v>
      </c>
      <c r="HQ50" s="18">
        <f>март!HQ45+февраль!HQ44+январь!HQ45</f>
        <v>0</v>
      </c>
      <c r="HR50" s="18">
        <f>март!HR45+февраль!HR44+январь!HR45</f>
        <v>0</v>
      </c>
      <c r="HS50" s="18">
        <f>март!HS45+февраль!HS44+январь!HS45</f>
        <v>0</v>
      </c>
      <c r="HT50" s="18">
        <f>март!HT45+февраль!HT44+январь!HT45</f>
        <v>0</v>
      </c>
      <c r="HU50" s="18">
        <f>март!HU45+февраль!HU44+январь!HU45</f>
        <v>0</v>
      </c>
      <c r="HV50" s="18">
        <f>март!HV45+февраль!HV44+январь!HV45</f>
        <v>0</v>
      </c>
      <c r="HW50" s="18">
        <f>март!HW45+февраль!HW44+январь!HW45</f>
        <v>3.363</v>
      </c>
      <c r="HX50" s="18">
        <f>март!HX45+февраль!HX44+январь!HX45</f>
        <v>0.157</v>
      </c>
      <c r="HY50" s="18">
        <f>март!HY45+февраль!HY44+январь!HY45</f>
        <v>0</v>
      </c>
      <c r="HZ50" s="18">
        <f>март!HZ45+февраль!HZ44+январь!HZ45</f>
        <v>0</v>
      </c>
      <c r="IA50" s="18">
        <f>март!IA45+февраль!IA44+январь!IA45</f>
        <v>0</v>
      </c>
      <c r="IB50" s="18">
        <f>март!IB45+февраль!IB44+январь!IB45</f>
        <v>0</v>
      </c>
      <c r="IC50" s="18">
        <f>март!IC45+февраль!IC44+январь!IC45</f>
        <v>0</v>
      </c>
      <c r="ID50" s="18">
        <f>март!ID45+февраль!ID44+январь!ID45</f>
        <v>0</v>
      </c>
      <c r="IE50" s="18">
        <f>март!IE45+февраль!IE44+январь!IE45</f>
        <v>0</v>
      </c>
      <c r="IF50" s="18">
        <f>март!IF45+февраль!IF44+январь!IF45</f>
        <v>2.71</v>
      </c>
    </row>
    <row r="51" spans="1:240" ht="13.5" customHeight="1">
      <c r="A51" s="15" t="s">
        <v>63</v>
      </c>
      <c r="B51" s="45" t="s">
        <v>64</v>
      </c>
      <c r="C51" s="16" t="s">
        <v>40</v>
      </c>
      <c r="D51" s="23">
        <f t="shared" si="4"/>
        <v>2</v>
      </c>
      <c r="E51" s="17">
        <f t="shared" si="5"/>
        <v>2</v>
      </c>
      <c r="F51" s="17"/>
      <c r="G51" s="18">
        <f>март!G46+февраль!G45+январь!G46</f>
        <v>0</v>
      </c>
      <c r="H51" s="18">
        <f>март!H46+февраль!H45+январь!H46</f>
        <v>0</v>
      </c>
      <c r="I51" s="18">
        <f>март!I46+февраль!I45+январь!I46</f>
        <v>0</v>
      </c>
      <c r="J51" s="18">
        <f>март!J46+февраль!J45+январь!J46</f>
        <v>0</v>
      </c>
      <c r="K51" s="18">
        <f>март!K46+февраль!K45+январь!K46</f>
        <v>0</v>
      </c>
      <c r="L51" s="18">
        <f>март!L46+февраль!L45+январь!L46</f>
        <v>0</v>
      </c>
      <c r="M51" s="18">
        <f>март!M46+февраль!M45+январь!M46</f>
        <v>0</v>
      </c>
      <c r="N51" s="18">
        <f>март!N46+февраль!N45+январь!N46</f>
        <v>0</v>
      </c>
      <c r="O51" s="18">
        <f>март!O46+февраль!O45+январь!O46</f>
        <v>0</v>
      </c>
      <c r="P51" s="18">
        <f>март!P46+февраль!P45+январь!P46</f>
        <v>0</v>
      </c>
      <c r="Q51" s="18">
        <f>март!Q46+февраль!Q45+январь!Q46</f>
        <v>0</v>
      </c>
      <c r="R51" s="18">
        <f>март!R46+февраль!R45+январь!R46</f>
        <v>0</v>
      </c>
      <c r="S51" s="18">
        <f>март!S46+февраль!S45+январь!S46</f>
        <v>0</v>
      </c>
      <c r="T51" s="18">
        <f>март!T46+февраль!T45+январь!T46</f>
        <v>0</v>
      </c>
      <c r="U51" s="18">
        <f>март!U46+февраль!U45+январь!U46</f>
        <v>0</v>
      </c>
      <c r="V51" s="18">
        <f>март!V46+февраль!V45+январь!V46</f>
        <v>0</v>
      </c>
      <c r="W51" s="18">
        <f>март!W46+февраль!W45+январь!W46</f>
        <v>0</v>
      </c>
      <c r="X51" s="18">
        <f>март!X46+февраль!X45+январь!X46</f>
        <v>0</v>
      </c>
      <c r="Y51" s="18">
        <f>март!Y46+февраль!Y45+январь!Y46</f>
        <v>0</v>
      </c>
      <c r="Z51" s="18">
        <f>март!Z46+февраль!Z45+январь!Z46</f>
        <v>0</v>
      </c>
      <c r="AA51" s="18">
        <f>март!AA46+февраль!AA45+январь!AA46</f>
        <v>0</v>
      </c>
      <c r="AB51" s="18">
        <f>март!AB46+февраль!AB45+январь!AB46</f>
        <v>0</v>
      </c>
      <c r="AC51" s="18">
        <f>март!AC46+февраль!AC45+январь!AC46</f>
        <v>0</v>
      </c>
      <c r="AD51" s="18">
        <f>март!AD46+февраль!AD45+январь!AD46</f>
        <v>0</v>
      </c>
      <c r="AE51" s="18">
        <f>март!AE46+февраль!AE45+январь!AE46</f>
        <v>0</v>
      </c>
      <c r="AF51" s="18">
        <f>март!AF46+февраль!AF45+январь!AF46</f>
        <v>0</v>
      </c>
      <c r="AG51" s="18">
        <f>март!AG46+февраль!AG45+январь!AG46</f>
        <v>0</v>
      </c>
      <c r="AH51" s="18">
        <f>март!AH46+февраль!AH45+январь!AH46</f>
        <v>0</v>
      </c>
      <c r="AI51" s="18">
        <f>март!AI46+февраль!AI45+январь!AI46</f>
        <v>0</v>
      </c>
      <c r="AJ51" s="18">
        <f>март!AJ46+февраль!AJ45+январь!AJ46</f>
        <v>0</v>
      </c>
      <c r="AK51" s="18">
        <f>март!AK46+февраль!AK45+январь!AK46</f>
        <v>0</v>
      </c>
      <c r="AL51" s="18">
        <f>март!AL46+февраль!AL45+январь!AL46</f>
        <v>0</v>
      </c>
      <c r="AM51" s="18">
        <f>март!AM46+февраль!AM45+январь!AM46</f>
        <v>0</v>
      </c>
      <c r="AN51" s="18">
        <f>март!AN46+февраль!AN45+январь!AN46</f>
        <v>0</v>
      </c>
      <c r="AO51" s="18">
        <f>март!AO46+февраль!AO45+январь!AO46</f>
        <v>0</v>
      </c>
      <c r="AP51" s="18">
        <f>март!AP46+февраль!AP45+январь!AP46</f>
        <v>0</v>
      </c>
      <c r="AQ51" s="18">
        <f>март!AQ46+февраль!AQ45+январь!AQ46</f>
        <v>0</v>
      </c>
      <c r="AR51" s="18">
        <f>март!AR46+февраль!AR45+январь!AR46</f>
        <v>0</v>
      </c>
      <c r="AS51" s="18">
        <f>март!AS46+февраль!AS45+январь!AS46</f>
        <v>0</v>
      </c>
      <c r="AT51" s="18">
        <f>март!AT46+февраль!AT45+январь!AT46</f>
        <v>0</v>
      </c>
      <c r="AU51" s="18">
        <f>март!AU46+февраль!AU45+январь!AU46</f>
        <v>0</v>
      </c>
      <c r="AV51" s="18">
        <f>март!AV46+февраль!AV45+январь!AV46</f>
        <v>0</v>
      </c>
      <c r="AW51" s="18">
        <f>март!AW46+февраль!AW45+январь!AW46</f>
        <v>0</v>
      </c>
      <c r="AX51" s="18">
        <f>март!AX46+февраль!AX45+январь!AX46</f>
        <v>0</v>
      </c>
      <c r="AY51" s="18">
        <f>март!AY46+февраль!AY45+январь!AY46</f>
        <v>0</v>
      </c>
      <c r="AZ51" s="18">
        <f>март!AZ46+февраль!AZ45+январь!AZ46</f>
        <v>0</v>
      </c>
      <c r="BA51" s="18">
        <f>март!BA46+февраль!BA45+январь!BA46</f>
        <v>0</v>
      </c>
      <c r="BB51" s="18">
        <f>март!BB46+февраль!BB45+январь!BB46</f>
        <v>0</v>
      </c>
      <c r="BC51" s="18">
        <f>март!BC46+февраль!BC45+январь!BC46</f>
        <v>0</v>
      </c>
      <c r="BD51" s="18">
        <f>март!BD46+февраль!BD45+январь!BD46</f>
        <v>0</v>
      </c>
      <c r="BE51" s="18">
        <f>март!BE46+февраль!BE45+январь!BE46</f>
        <v>0</v>
      </c>
      <c r="BF51" s="18">
        <f>март!BF46+февраль!BF45+январь!BF46</f>
        <v>0</v>
      </c>
      <c r="BG51" s="18">
        <f>март!BG46+февраль!BG45+январь!BG46</f>
        <v>0</v>
      </c>
      <c r="BH51" s="18">
        <f>март!BH46+февраль!BH45+январь!BH46</f>
        <v>0</v>
      </c>
      <c r="BI51" s="18">
        <f>март!BI46+февраль!BI45+январь!BI46</f>
        <v>0</v>
      </c>
      <c r="BJ51" s="18">
        <f>март!BJ46+февраль!BJ45+январь!BJ46</f>
        <v>0</v>
      </c>
      <c r="BK51" s="18">
        <f>март!BK46+февраль!BK45+январь!BK46</f>
        <v>0</v>
      </c>
      <c r="BL51" s="18">
        <f>март!BL46+февраль!BL45+январь!BL46</f>
        <v>0</v>
      </c>
      <c r="BM51" s="18">
        <f>март!BM46+февраль!BM45+январь!BM46</f>
        <v>0</v>
      </c>
      <c r="BN51" s="18">
        <f>март!BN46+февраль!BN45+январь!BN46</f>
        <v>0</v>
      </c>
      <c r="BO51" s="18">
        <f>март!BO46+февраль!BO45+январь!BO46</f>
        <v>0</v>
      </c>
      <c r="BP51" s="18">
        <f>март!BP46+февраль!BP45+январь!BP46</f>
        <v>0</v>
      </c>
      <c r="BQ51" s="18">
        <f>март!BQ46+февраль!BQ45+январь!BQ46</f>
        <v>0</v>
      </c>
      <c r="BR51" s="18">
        <f>март!BR46+февраль!BR45+январь!BR46</f>
        <v>0</v>
      </c>
      <c r="BS51" s="18">
        <f>март!BS46+февраль!BS45+январь!BS46</f>
        <v>0</v>
      </c>
      <c r="BT51" s="18">
        <f>март!BT46+февраль!BT45+январь!BT46</f>
        <v>0</v>
      </c>
      <c r="BU51" s="18">
        <f>март!BU46+февраль!BU45+январь!BU46</f>
        <v>2</v>
      </c>
      <c r="BV51" s="18">
        <f>март!BV46+февраль!BV45+январь!BV46</f>
        <v>0</v>
      </c>
      <c r="BW51" s="18">
        <f>март!BW46+февраль!BW45+январь!BW46</f>
        <v>0</v>
      </c>
      <c r="BX51" s="18">
        <f>март!BX46+февраль!BX45+январь!BX46</f>
        <v>0</v>
      </c>
      <c r="BY51" s="18">
        <f>март!BY46+февраль!BY45+январь!BY46</f>
        <v>0</v>
      </c>
      <c r="BZ51" s="18">
        <f>март!BZ46+февраль!BZ45+январь!BZ46</f>
        <v>0</v>
      </c>
      <c r="CA51" s="18">
        <f>март!CA46+февраль!CA45+январь!CA46</f>
        <v>0</v>
      </c>
      <c r="CB51" s="18">
        <f>март!CB46+февраль!CB45+январь!CB46</f>
        <v>0</v>
      </c>
      <c r="CC51" s="18">
        <f>март!CC46+февраль!CC45+январь!CC46</f>
        <v>0</v>
      </c>
      <c r="CD51" s="18">
        <f>март!CD46+февраль!CD45+январь!CD46</f>
        <v>0</v>
      </c>
      <c r="CE51" s="18">
        <f>март!CE46+февраль!CE45+январь!CE46</f>
        <v>0</v>
      </c>
      <c r="CF51" s="18">
        <f>март!CF46+февраль!CF45+январь!CF46</f>
        <v>0</v>
      </c>
      <c r="CG51" s="18">
        <f>март!CG46+февраль!CG45+январь!CG46</f>
        <v>0</v>
      </c>
      <c r="CH51" s="18">
        <f>март!CH46+февраль!CH45+январь!CH46</f>
        <v>0</v>
      </c>
      <c r="CI51" s="18">
        <f>март!CI46+февраль!CI45+январь!CI46</f>
        <v>0</v>
      </c>
      <c r="CJ51" s="18">
        <f>март!CJ46+февраль!CJ45+январь!CJ46</f>
        <v>0</v>
      </c>
      <c r="CK51" s="18">
        <f>март!CK46+февраль!CK45+январь!CK46</f>
        <v>0</v>
      </c>
      <c r="CL51" s="18">
        <f>март!CL46+февраль!CL45+январь!CL46</f>
        <v>0</v>
      </c>
      <c r="CM51" s="18">
        <f>март!CM46+февраль!CM45+январь!CM46</f>
        <v>0</v>
      </c>
      <c r="CN51" s="18">
        <f>март!CN46+февраль!CN45+январь!CN46</f>
        <v>0</v>
      </c>
      <c r="CO51" s="18">
        <f>март!CO46+февраль!CO45+январь!CO46</f>
        <v>0</v>
      </c>
      <c r="CP51" s="18">
        <f>март!CP46+февраль!CP45+январь!CP46</f>
        <v>0</v>
      </c>
      <c r="CQ51" s="18">
        <f>март!CQ46+февраль!CQ45+январь!CQ46</f>
        <v>0</v>
      </c>
      <c r="CR51" s="18">
        <f>март!CR46+февраль!CR45+январь!CR46</f>
        <v>0</v>
      </c>
      <c r="CS51" s="18">
        <f>март!CS46+февраль!CS45+январь!CS46</f>
        <v>0</v>
      </c>
      <c r="CT51" s="18">
        <f>март!CT46+февраль!CT45+январь!CT46</f>
        <v>0</v>
      </c>
      <c r="CU51" s="18">
        <f>март!CU46+февраль!CU45+январь!CU46</f>
        <v>0</v>
      </c>
      <c r="CV51" s="18">
        <f>март!CV46+февраль!CV45+январь!CV46</f>
        <v>0</v>
      </c>
      <c r="CW51" s="18">
        <f>март!CW46+февраль!CW45+январь!CW46</f>
        <v>0</v>
      </c>
      <c r="CX51" s="18">
        <f>март!CX46+февраль!CX45+январь!CX46</f>
        <v>0</v>
      </c>
      <c r="CY51" s="18">
        <f>март!CY46+февраль!CY45+январь!CY46</f>
        <v>0</v>
      </c>
      <c r="CZ51" s="18">
        <f>март!CZ46+февраль!CZ45+январь!CZ46</f>
        <v>0</v>
      </c>
      <c r="DA51" s="18">
        <f>март!DA46+февраль!DA45+январь!DA46</f>
        <v>0</v>
      </c>
      <c r="DB51" s="18">
        <f>март!DB46+февраль!DB45+январь!DB46</f>
        <v>0</v>
      </c>
      <c r="DC51" s="18">
        <f>март!DC46+февраль!DC45+январь!DC46</f>
        <v>0</v>
      </c>
      <c r="DD51" s="18">
        <f>март!DD46+февраль!DD45+январь!DD46</f>
        <v>0</v>
      </c>
      <c r="DE51" s="18">
        <f>март!DE46+февраль!DE45+январь!DE46</f>
        <v>0</v>
      </c>
      <c r="DF51" s="18">
        <f>март!DF46+февраль!DF45+январь!DF46</f>
        <v>0</v>
      </c>
      <c r="DG51" s="18">
        <f>март!DG46+февраль!DG45+январь!DG46</f>
        <v>0</v>
      </c>
      <c r="DH51" s="18">
        <f>март!DH46+февраль!DH45+январь!DH46</f>
        <v>0</v>
      </c>
      <c r="DI51" s="18">
        <f>март!DI46+февраль!DI45+январь!DI46</f>
        <v>0</v>
      </c>
      <c r="DJ51" s="18">
        <f>март!DJ46+февраль!DJ45+январь!DJ46</f>
        <v>0</v>
      </c>
      <c r="DK51" s="18">
        <f>март!DK46+февраль!DK45+январь!DK46</f>
        <v>0</v>
      </c>
      <c r="DL51" s="18">
        <f>март!DL46+февраль!DL45+январь!DL46</f>
        <v>0</v>
      </c>
      <c r="DM51" s="18">
        <f>март!DM46+февраль!DM45+январь!DM46</f>
        <v>0</v>
      </c>
      <c r="DN51" s="18">
        <f>март!DN46+февраль!DN45+январь!DN46</f>
        <v>0</v>
      </c>
      <c r="DO51" s="18">
        <f>март!DO46+февраль!DO45+январь!DO46</f>
        <v>0</v>
      </c>
      <c r="DP51" s="18">
        <f>март!DP46+февраль!DP45+январь!DP46</f>
        <v>0</v>
      </c>
      <c r="DQ51" s="18">
        <f>март!DQ46+февраль!DQ45+январь!DQ46</f>
        <v>0</v>
      </c>
      <c r="DR51" s="18">
        <f>март!DR46+февраль!DR45+январь!DR46</f>
        <v>0</v>
      </c>
      <c r="DS51" s="18">
        <f>март!DS46+февраль!DS45+январь!DS46</f>
        <v>0</v>
      </c>
      <c r="DT51" s="18">
        <f>март!DT46+февраль!DT45+январь!DT46</f>
        <v>0</v>
      </c>
      <c r="DU51" s="18">
        <f>март!DU46+февраль!DU45+январь!DU46</f>
        <v>0</v>
      </c>
      <c r="DV51" s="18">
        <f>март!DV46+февраль!DV45+январь!DV46</f>
        <v>0</v>
      </c>
      <c r="DW51" s="18">
        <f>март!DW46+февраль!DW45+январь!DW46</f>
        <v>0</v>
      </c>
      <c r="DX51" s="18">
        <f>март!DX46+февраль!DX45+январь!DX46</f>
        <v>0</v>
      </c>
      <c r="DY51" s="18">
        <f>март!DY46+февраль!DY45+январь!DY46</f>
        <v>0</v>
      </c>
      <c r="DZ51" s="18">
        <f>март!DZ46+февраль!DZ45+январь!DZ46</f>
        <v>0</v>
      </c>
      <c r="EA51" s="18">
        <f>март!EA46+февраль!EA45+январь!EA46</f>
        <v>0</v>
      </c>
      <c r="EB51" s="18">
        <f>март!EB46+февраль!EB45+январь!EB46</f>
        <v>0</v>
      </c>
      <c r="EC51" s="18">
        <f>март!EC46+февраль!EC45+январь!EC46</f>
        <v>0</v>
      </c>
      <c r="ED51" s="18">
        <f>март!ED46+февраль!ED45+январь!ED46</f>
        <v>0</v>
      </c>
      <c r="EE51" s="18">
        <f>март!EE46+февраль!EE45+январь!EE46</f>
        <v>0</v>
      </c>
      <c r="EF51" s="18">
        <f>март!EF46+февраль!EF45+январь!EF46</f>
        <v>0</v>
      </c>
      <c r="EG51" s="18">
        <f>март!EG46+февраль!EG45+январь!EG46</f>
        <v>0</v>
      </c>
      <c r="EH51" s="18">
        <f>март!EH46+февраль!EH45+январь!EH46</f>
        <v>0</v>
      </c>
      <c r="EI51" s="18">
        <f>март!EI46+февраль!EI45+январь!EI46</f>
        <v>0</v>
      </c>
      <c r="EJ51" s="18">
        <f>март!EJ46+февраль!EJ45+январь!EJ46</f>
        <v>0</v>
      </c>
      <c r="EK51" s="18">
        <f>март!EK46+февраль!EK45+январь!EK46</f>
        <v>0</v>
      </c>
      <c r="EL51" s="18">
        <f>март!EL46+февраль!EL45+январь!EL46</f>
        <v>0</v>
      </c>
      <c r="EM51" s="18">
        <f>март!EM46+февраль!EM45+январь!EM46</f>
        <v>0</v>
      </c>
      <c r="EN51" s="18">
        <f>март!EN46+февраль!EN45+январь!EN46</f>
        <v>0</v>
      </c>
      <c r="EO51" s="18">
        <f>март!EO46+февраль!EO45+январь!EO46</f>
        <v>0</v>
      </c>
      <c r="EP51" s="18">
        <f>март!EP46+февраль!EP45+январь!EP46</f>
        <v>0</v>
      </c>
      <c r="EQ51" s="18">
        <f>март!EQ46+февраль!EQ45+январь!EQ46</f>
        <v>0</v>
      </c>
      <c r="ER51" s="18">
        <f>март!ER46+февраль!ER45+январь!ER46</f>
        <v>0</v>
      </c>
      <c r="ES51" s="18">
        <f>март!ES46+февраль!ES45+январь!ES46</f>
        <v>0</v>
      </c>
      <c r="ET51" s="18">
        <f>март!ET46+февраль!ET45+январь!ET46</f>
        <v>0</v>
      </c>
      <c r="EU51" s="18">
        <f>март!EU46+февраль!EU45+январь!EU46</f>
        <v>0</v>
      </c>
      <c r="EV51" s="18">
        <f>март!EV46+февраль!EV45+январь!EV46</f>
        <v>0</v>
      </c>
      <c r="EW51" s="18">
        <f>март!EW46+февраль!EW45+январь!EW46</f>
        <v>0</v>
      </c>
      <c r="EX51" s="18">
        <f>март!EX46+февраль!EX45+январь!EX46</f>
        <v>0</v>
      </c>
      <c r="EY51" s="18">
        <f>март!EY46+февраль!EY45+январь!EY46</f>
        <v>0</v>
      </c>
      <c r="EZ51" s="18">
        <f>март!EZ46+февраль!EZ45+январь!EZ46</f>
        <v>0</v>
      </c>
      <c r="FA51" s="18">
        <f>март!FA46+февраль!FA45+январь!FA46</f>
        <v>0</v>
      </c>
      <c r="FB51" s="18">
        <f>март!FB46+февраль!FB45+январь!FB46</f>
        <v>0</v>
      </c>
      <c r="FC51" s="18">
        <f>март!FC46+февраль!FC45+январь!FC46</f>
        <v>0</v>
      </c>
      <c r="FD51" s="18">
        <f>март!FD46+февраль!FD45+январь!FD46</f>
        <v>0</v>
      </c>
      <c r="FE51" s="18">
        <f>март!FE46+февраль!FE45+январь!FE46</f>
        <v>0</v>
      </c>
      <c r="FF51" s="18">
        <f>март!FF46+февраль!FF45+январь!FF46</f>
        <v>0</v>
      </c>
      <c r="FG51" s="18">
        <f>март!FG46+февраль!FG45+январь!FG46</f>
        <v>0</v>
      </c>
      <c r="FH51" s="18">
        <f>март!FH46+февраль!FH45+январь!FH46</f>
        <v>0</v>
      </c>
      <c r="FI51" s="18">
        <f>март!FI46+февраль!FI45+январь!FI46</f>
        <v>0</v>
      </c>
      <c r="FJ51" s="18">
        <f>март!FJ46+февраль!FJ45+январь!FJ46</f>
        <v>0</v>
      </c>
      <c r="FK51" s="18">
        <f>март!FK46+февраль!FK45+январь!FK46</f>
        <v>0</v>
      </c>
      <c r="FL51" s="18">
        <f>март!FL46+февраль!FL45+январь!FL46</f>
        <v>0</v>
      </c>
      <c r="FM51" s="18">
        <f>март!FM46+февраль!FM45+январь!FM46</f>
        <v>0</v>
      </c>
      <c r="FN51" s="18">
        <f>март!FN46+февраль!FN45+январь!FN46</f>
        <v>0</v>
      </c>
      <c r="FO51" s="18">
        <f>март!FO46+февраль!FO45+январь!FO46</f>
        <v>0</v>
      </c>
      <c r="FP51" s="18">
        <f>март!FP46+февраль!FP45+январь!FP46</f>
        <v>0</v>
      </c>
      <c r="FQ51" s="18">
        <f>март!FQ46+февраль!FQ45+январь!FQ46</f>
        <v>0</v>
      </c>
      <c r="FR51" s="18">
        <f>март!FR46+февраль!FR45+январь!FR46</f>
        <v>0</v>
      </c>
      <c r="FS51" s="18">
        <f>март!FS46+февраль!FS45+январь!FS46</f>
        <v>0</v>
      </c>
      <c r="FT51" s="18">
        <f>март!FT46+февраль!FT45+январь!FT46</f>
        <v>0</v>
      </c>
      <c r="FU51" s="18">
        <f>март!FU46+февраль!FU45+январь!FU46</f>
        <v>0</v>
      </c>
      <c r="FV51" s="18">
        <f>март!FV46+февраль!FV45+январь!FV46</f>
        <v>0</v>
      </c>
      <c r="FW51" s="18">
        <f>март!FW46+февраль!FW45+январь!FW46</f>
        <v>0</v>
      </c>
      <c r="FX51" s="18">
        <f>март!FX46+февраль!FX45+январь!FX46</f>
        <v>0</v>
      </c>
      <c r="FY51" s="18">
        <f>март!FY46+февраль!FY45+январь!FY46</f>
        <v>0</v>
      </c>
      <c r="FZ51" s="18">
        <f>март!FZ46+февраль!FZ45+январь!FZ46</f>
        <v>0</v>
      </c>
      <c r="GA51" s="18">
        <f>март!GA46+февраль!GA45+январь!GA46</f>
        <v>0</v>
      </c>
      <c r="GB51" s="18">
        <f>март!GB46+февраль!GB45+январь!GB46</f>
        <v>0</v>
      </c>
      <c r="GC51" s="18">
        <f>март!GC46+февраль!GC45+январь!GC46</f>
        <v>0</v>
      </c>
      <c r="GD51" s="18">
        <f>март!GD46+февраль!GD45+январь!GD46</f>
        <v>0</v>
      </c>
      <c r="GE51" s="18">
        <f>март!GE46+февраль!GE45+январь!GE46</f>
        <v>0</v>
      </c>
      <c r="GF51" s="18">
        <f>март!GF46+февраль!GF45+январь!GF46</f>
        <v>0</v>
      </c>
      <c r="GG51" s="18">
        <f>март!GG46+февраль!GG45+январь!GG46</f>
        <v>0</v>
      </c>
      <c r="GH51" s="18">
        <f>март!GH46+февраль!GH45+январь!GH46</f>
        <v>0</v>
      </c>
      <c r="GI51" s="18">
        <f>март!GI46+февраль!GI45+январь!GI46</f>
        <v>0</v>
      </c>
      <c r="GJ51" s="18">
        <f>март!GJ46+февраль!GJ45+январь!GJ46</f>
        <v>0</v>
      </c>
      <c r="GK51" s="18">
        <f>март!GK46+февраль!GK45+январь!GK46</f>
        <v>0</v>
      </c>
      <c r="GL51" s="18">
        <f>март!GL46+февраль!GL45+январь!GL46</f>
        <v>0</v>
      </c>
      <c r="GM51" s="18">
        <f>март!GM46+февраль!GM45+январь!GM46</f>
        <v>0</v>
      </c>
      <c r="GN51" s="18">
        <f>март!GN46+февраль!GN45+январь!GN46</f>
        <v>0</v>
      </c>
      <c r="GO51" s="18">
        <f>март!GO46+февраль!GO45+январь!GO46</f>
        <v>0</v>
      </c>
      <c r="GP51" s="18">
        <f>март!GP46+февраль!GP45+январь!GP46</f>
        <v>0</v>
      </c>
      <c r="GQ51" s="18">
        <f>март!GQ46+февраль!GQ45+январь!GQ46</f>
        <v>0</v>
      </c>
      <c r="GR51" s="18">
        <f>март!GR46+февраль!GR45+январь!GR46</f>
        <v>0</v>
      </c>
      <c r="GS51" s="18">
        <f>март!GS46+февраль!GS45+январь!GS46</f>
        <v>0</v>
      </c>
      <c r="GT51" s="18">
        <f>март!GT46+февраль!GT45+январь!GT46</f>
        <v>0</v>
      </c>
      <c r="GU51" s="18">
        <f>март!GU46+февраль!GU45+январь!GU46</f>
        <v>0</v>
      </c>
      <c r="GV51" s="18">
        <f>март!GV46+февраль!GV45+январь!GV46</f>
        <v>0</v>
      </c>
      <c r="GW51" s="18">
        <f>март!GW46+февраль!GW45+январь!GW46</f>
        <v>0</v>
      </c>
      <c r="GX51" s="18">
        <f>март!GX46+февраль!GX45+январь!GX46</f>
        <v>0</v>
      </c>
      <c r="GY51" s="18">
        <f>март!GY46+февраль!GY45+январь!GY46</f>
        <v>0</v>
      </c>
      <c r="GZ51" s="18">
        <f>март!GZ46+февраль!GZ45+январь!GZ46</f>
        <v>0</v>
      </c>
      <c r="HA51" s="18">
        <f>март!HA46+февраль!HA45+январь!HA46</f>
        <v>0</v>
      </c>
      <c r="HB51" s="18">
        <f>март!HB46+февраль!HB45+январь!HB46</f>
        <v>0</v>
      </c>
      <c r="HC51" s="18">
        <f>март!HC46+февраль!HC45+январь!HC46</f>
        <v>0</v>
      </c>
      <c r="HD51" s="18">
        <f>март!HD46+февраль!HD45+январь!HD46</f>
        <v>0</v>
      </c>
      <c r="HE51" s="18">
        <f>март!HE46+февраль!HE45+январь!HE46</f>
        <v>0</v>
      </c>
      <c r="HF51" s="18">
        <f>март!HF46+февраль!HF45+январь!HF46</f>
        <v>0</v>
      </c>
      <c r="HG51" s="18">
        <f>март!HG46+февраль!HG45+январь!HG46</f>
        <v>0</v>
      </c>
      <c r="HH51" s="18">
        <f>март!HH46+февраль!HH45+январь!HH46</f>
        <v>0</v>
      </c>
      <c r="HI51" s="18">
        <f>март!HI46+февраль!HI45+январь!HI46</f>
        <v>0</v>
      </c>
      <c r="HJ51" s="18">
        <f>март!HJ46+февраль!HJ45+январь!HJ46</f>
        <v>0</v>
      </c>
      <c r="HK51" s="18">
        <f>март!HK46+февраль!HK45+январь!HK46</f>
        <v>0</v>
      </c>
      <c r="HL51" s="18">
        <f>март!HL46+февраль!HL45+январь!HL46</f>
        <v>0</v>
      </c>
      <c r="HM51" s="18">
        <f>март!HM46+февраль!HM45+январь!HM46</f>
        <v>0</v>
      </c>
      <c r="HN51" s="18">
        <f>март!HN46+февраль!HN45+январь!HN46</f>
        <v>0</v>
      </c>
      <c r="HO51" s="18">
        <f>март!HO46+февраль!HO45+январь!HO46</f>
        <v>0</v>
      </c>
      <c r="HP51" s="18">
        <f>март!HP46+февраль!HP45+январь!HP46</f>
        <v>0</v>
      </c>
      <c r="HQ51" s="18">
        <f>март!HQ46+февраль!HQ45+январь!HQ46</f>
        <v>0</v>
      </c>
      <c r="HR51" s="18">
        <f>март!HR46+февраль!HR45+январь!HR46</f>
        <v>0</v>
      </c>
      <c r="HS51" s="18">
        <f>март!HS46+февраль!HS45+январь!HS46</f>
        <v>0</v>
      </c>
      <c r="HT51" s="18">
        <f>март!HT46+февраль!HT45+январь!HT46</f>
        <v>0</v>
      </c>
      <c r="HU51" s="18">
        <f>март!HU46+февраль!HU45+январь!HU46</f>
        <v>0</v>
      </c>
      <c r="HV51" s="18">
        <f>март!HV46+февраль!HV45+январь!HV46</f>
        <v>0</v>
      </c>
      <c r="HW51" s="18">
        <f>март!HW46+февраль!HW45+январь!HW46</f>
        <v>0</v>
      </c>
      <c r="HX51" s="18">
        <f>март!HX46+февраль!HX45+январь!HX46</f>
        <v>0</v>
      </c>
      <c r="HY51" s="18">
        <f>март!HY46+февраль!HY45+январь!HY46</f>
        <v>0</v>
      </c>
      <c r="HZ51" s="18">
        <f>март!HZ46+февраль!HZ45+январь!HZ46</f>
        <v>0</v>
      </c>
      <c r="IA51" s="18">
        <f>март!IA46+февраль!IA45+январь!IA46</f>
        <v>0</v>
      </c>
      <c r="IB51" s="18">
        <f>март!IB46+февраль!IB45+январь!IB46</f>
        <v>0</v>
      </c>
      <c r="IC51" s="18">
        <f>март!IC46+февраль!IC45+январь!IC46</f>
        <v>0</v>
      </c>
      <c r="ID51" s="18">
        <f>март!ID46+февраль!ID45+январь!ID46</f>
        <v>0</v>
      </c>
      <c r="IE51" s="18">
        <f>март!IE46+февраль!IE45+январь!IE46</f>
        <v>0</v>
      </c>
      <c r="IF51" s="18">
        <f>март!IF46+февраль!IF45+январь!IF46</f>
        <v>0</v>
      </c>
    </row>
    <row r="52" spans="1:240" ht="13.5" customHeight="1">
      <c r="A52" s="15"/>
      <c r="B52" s="45"/>
      <c r="C52" s="16" t="s">
        <v>17</v>
      </c>
      <c r="D52" s="23">
        <f t="shared" si="4"/>
        <v>32.206000000000003</v>
      </c>
      <c r="E52" s="17">
        <f t="shared" si="5"/>
        <v>32.206000000000003</v>
      </c>
      <c r="F52" s="17"/>
      <c r="G52" s="18">
        <f>март!G47+февраль!G46+январь!G47</f>
        <v>0</v>
      </c>
      <c r="H52" s="18">
        <f>март!H47+февраль!H46+январь!H47</f>
        <v>0</v>
      </c>
      <c r="I52" s="18">
        <f>март!I47+февраль!I46+январь!I47</f>
        <v>0</v>
      </c>
      <c r="J52" s="18">
        <f>март!J47+февраль!J46+январь!J47</f>
        <v>0</v>
      </c>
      <c r="K52" s="18">
        <f>март!K47+февраль!K46+январь!K47</f>
        <v>0</v>
      </c>
      <c r="L52" s="18">
        <f>март!L47+февраль!L46+январь!L47</f>
        <v>0</v>
      </c>
      <c r="M52" s="18">
        <f>март!M47+февраль!M46+январь!M47</f>
        <v>0</v>
      </c>
      <c r="N52" s="18">
        <f>март!N47+февраль!N46+январь!N47</f>
        <v>0</v>
      </c>
      <c r="O52" s="18">
        <f>март!O47+февраль!O46+январь!O47</f>
        <v>0</v>
      </c>
      <c r="P52" s="18">
        <f>март!P47+февраль!P46+январь!P47</f>
        <v>0</v>
      </c>
      <c r="Q52" s="18">
        <f>март!Q47+февраль!Q46+январь!Q47</f>
        <v>0</v>
      </c>
      <c r="R52" s="18">
        <f>март!R47+февраль!R46+январь!R47</f>
        <v>0</v>
      </c>
      <c r="S52" s="18">
        <f>март!S47+февраль!S46+январь!S47</f>
        <v>0</v>
      </c>
      <c r="T52" s="18">
        <f>март!T47+февраль!T46+январь!T47</f>
        <v>0</v>
      </c>
      <c r="U52" s="18">
        <f>март!U47+февраль!U46+январь!U47</f>
        <v>0</v>
      </c>
      <c r="V52" s="18">
        <f>март!V47+февраль!V46+январь!V47</f>
        <v>0</v>
      </c>
      <c r="W52" s="18">
        <f>март!W47+февраль!W46+январь!W47</f>
        <v>0</v>
      </c>
      <c r="X52" s="18">
        <f>март!X47+февраль!X46+январь!X47</f>
        <v>0</v>
      </c>
      <c r="Y52" s="18">
        <f>март!Y47+февраль!Y46+январь!Y47</f>
        <v>0</v>
      </c>
      <c r="Z52" s="18">
        <f>март!Z47+февраль!Z46+январь!Z47</f>
        <v>0</v>
      </c>
      <c r="AA52" s="18">
        <f>март!AA47+февраль!AA46+январь!AA47</f>
        <v>0</v>
      </c>
      <c r="AB52" s="18">
        <f>март!AB47+февраль!AB46+январь!AB47</f>
        <v>0</v>
      </c>
      <c r="AC52" s="18">
        <f>март!AC47+февраль!AC46+январь!AC47</f>
        <v>0</v>
      </c>
      <c r="AD52" s="18">
        <f>март!AD47+февраль!AD46+январь!AD47</f>
        <v>0</v>
      </c>
      <c r="AE52" s="18">
        <f>март!AE47+февраль!AE46+январь!AE47</f>
        <v>0</v>
      </c>
      <c r="AF52" s="18">
        <f>март!AF47+февраль!AF46+январь!AF47</f>
        <v>0</v>
      </c>
      <c r="AG52" s="18">
        <f>март!AG47+февраль!AG46+январь!AG47</f>
        <v>0</v>
      </c>
      <c r="AH52" s="18">
        <f>март!AH47+февраль!AH46+январь!AH47</f>
        <v>0</v>
      </c>
      <c r="AI52" s="18">
        <f>март!AI47+февраль!AI46+январь!AI47</f>
        <v>0</v>
      </c>
      <c r="AJ52" s="18">
        <f>март!AJ47+февраль!AJ46+январь!AJ47</f>
        <v>0</v>
      </c>
      <c r="AK52" s="18">
        <f>март!AK47+февраль!AK46+январь!AK47</f>
        <v>0</v>
      </c>
      <c r="AL52" s="18">
        <f>март!AL47+февраль!AL46+январь!AL47</f>
        <v>0</v>
      </c>
      <c r="AM52" s="18">
        <f>март!AM47+февраль!AM46+январь!AM47</f>
        <v>0</v>
      </c>
      <c r="AN52" s="18">
        <f>март!AN47+февраль!AN46+январь!AN47</f>
        <v>0</v>
      </c>
      <c r="AO52" s="18">
        <f>март!AO47+февраль!AO46+январь!AO47</f>
        <v>0</v>
      </c>
      <c r="AP52" s="18">
        <f>март!AP47+февраль!AP46+январь!AP47</f>
        <v>0</v>
      </c>
      <c r="AQ52" s="18">
        <f>март!AQ47+февраль!AQ46+январь!AQ47</f>
        <v>0</v>
      </c>
      <c r="AR52" s="18">
        <f>март!AR47+февраль!AR46+январь!AR47</f>
        <v>0</v>
      </c>
      <c r="AS52" s="18">
        <f>март!AS47+февраль!AS46+январь!AS47</f>
        <v>0</v>
      </c>
      <c r="AT52" s="18">
        <f>март!AT47+февраль!AT46+январь!AT47</f>
        <v>0</v>
      </c>
      <c r="AU52" s="18">
        <f>март!AU47+февраль!AU46+январь!AU47</f>
        <v>0</v>
      </c>
      <c r="AV52" s="18">
        <f>март!AV47+февраль!AV46+январь!AV47</f>
        <v>0</v>
      </c>
      <c r="AW52" s="18">
        <f>март!AW47+февраль!AW46+январь!AW47</f>
        <v>0</v>
      </c>
      <c r="AX52" s="18">
        <f>март!AX47+февраль!AX46+январь!AX47</f>
        <v>0</v>
      </c>
      <c r="AY52" s="18">
        <f>март!AY47+февраль!AY46+январь!AY47</f>
        <v>0</v>
      </c>
      <c r="AZ52" s="18">
        <f>март!AZ47+февраль!AZ46+январь!AZ47</f>
        <v>0</v>
      </c>
      <c r="BA52" s="18">
        <f>март!BA47+февраль!BA46+январь!BA47</f>
        <v>0</v>
      </c>
      <c r="BB52" s="18">
        <f>март!BB47+февраль!BB46+январь!BB47</f>
        <v>0</v>
      </c>
      <c r="BC52" s="18">
        <f>март!BC47+февраль!BC46+январь!BC47</f>
        <v>0</v>
      </c>
      <c r="BD52" s="18">
        <f>март!BD47+февраль!BD46+январь!BD47</f>
        <v>0</v>
      </c>
      <c r="BE52" s="18">
        <f>март!BE47+февраль!BE46+январь!BE47</f>
        <v>0</v>
      </c>
      <c r="BF52" s="18">
        <f>март!BF47+февраль!BF46+январь!BF47</f>
        <v>0</v>
      </c>
      <c r="BG52" s="18">
        <f>март!BG47+февраль!BG46+январь!BG47</f>
        <v>0</v>
      </c>
      <c r="BH52" s="18">
        <f>март!BH47+февраль!BH46+январь!BH47</f>
        <v>0</v>
      </c>
      <c r="BI52" s="18">
        <f>март!BI47+февраль!BI46+январь!BI47</f>
        <v>0</v>
      </c>
      <c r="BJ52" s="18">
        <f>март!BJ47+февраль!BJ46+январь!BJ47</f>
        <v>0</v>
      </c>
      <c r="BK52" s="18">
        <f>март!BK47+февраль!BK46+январь!BK47</f>
        <v>0</v>
      </c>
      <c r="BL52" s="18">
        <f>март!BL47+февраль!BL46+январь!BL47</f>
        <v>0</v>
      </c>
      <c r="BM52" s="18">
        <f>март!BM47+февраль!BM46+январь!BM47</f>
        <v>0</v>
      </c>
      <c r="BN52" s="18">
        <f>март!BN47+февраль!BN46+январь!BN47</f>
        <v>0</v>
      </c>
      <c r="BO52" s="18">
        <f>март!BO47+февраль!BO46+январь!BO47</f>
        <v>0</v>
      </c>
      <c r="BP52" s="18">
        <f>март!BP47+февраль!BP46+январь!BP47</f>
        <v>0</v>
      </c>
      <c r="BQ52" s="18">
        <f>март!BQ47+февраль!BQ46+январь!BQ47</f>
        <v>0</v>
      </c>
      <c r="BR52" s="18">
        <f>март!BR47+февраль!BR46+январь!BR47</f>
        <v>0</v>
      </c>
      <c r="BS52" s="18">
        <f>март!BS47+февраль!BS46+январь!BS47</f>
        <v>0</v>
      </c>
      <c r="BT52" s="18">
        <f>март!BT47+февраль!BT46+январь!BT47</f>
        <v>0</v>
      </c>
      <c r="BU52" s="18">
        <f>март!BU47+февраль!BU46+январь!BU47</f>
        <v>32.206000000000003</v>
      </c>
      <c r="BV52" s="18">
        <f>март!BV47+февраль!BV46+январь!BV47</f>
        <v>0</v>
      </c>
      <c r="BW52" s="18">
        <f>март!BW47+февраль!BW46+январь!BW47</f>
        <v>0</v>
      </c>
      <c r="BX52" s="18">
        <f>март!BX47+февраль!BX46+январь!BX47</f>
        <v>0</v>
      </c>
      <c r="BY52" s="18">
        <f>март!BY47+февраль!BY46+январь!BY47</f>
        <v>0</v>
      </c>
      <c r="BZ52" s="18">
        <f>март!BZ47+февраль!BZ46+январь!BZ47</f>
        <v>0</v>
      </c>
      <c r="CA52" s="18">
        <f>март!CA47+февраль!CA46+январь!CA47</f>
        <v>0</v>
      </c>
      <c r="CB52" s="18">
        <f>март!CB47+февраль!CB46+январь!CB47</f>
        <v>0</v>
      </c>
      <c r="CC52" s="18">
        <f>март!CC47+февраль!CC46+январь!CC47</f>
        <v>0</v>
      </c>
      <c r="CD52" s="18">
        <f>март!CD47+февраль!CD46+январь!CD47</f>
        <v>0</v>
      </c>
      <c r="CE52" s="18">
        <f>март!CE47+февраль!CE46+январь!CE47</f>
        <v>0</v>
      </c>
      <c r="CF52" s="18">
        <f>март!CF47+февраль!CF46+январь!CF47</f>
        <v>0</v>
      </c>
      <c r="CG52" s="18">
        <f>март!CG47+февраль!CG46+январь!CG47</f>
        <v>0</v>
      </c>
      <c r="CH52" s="18">
        <f>март!CH47+февраль!CH46+январь!CH47</f>
        <v>0</v>
      </c>
      <c r="CI52" s="18">
        <f>март!CI47+февраль!CI46+январь!CI47</f>
        <v>0</v>
      </c>
      <c r="CJ52" s="18">
        <f>март!CJ47+февраль!CJ46+январь!CJ47</f>
        <v>0</v>
      </c>
      <c r="CK52" s="18">
        <f>март!CK47+февраль!CK46+январь!CK47</f>
        <v>0</v>
      </c>
      <c r="CL52" s="18">
        <f>март!CL47+февраль!CL46+январь!CL47</f>
        <v>0</v>
      </c>
      <c r="CM52" s="18">
        <f>март!CM47+февраль!CM46+январь!CM47</f>
        <v>0</v>
      </c>
      <c r="CN52" s="18">
        <f>март!CN47+февраль!CN46+январь!CN47</f>
        <v>0</v>
      </c>
      <c r="CO52" s="18">
        <f>март!CO47+февраль!CO46+январь!CO47</f>
        <v>0</v>
      </c>
      <c r="CP52" s="18">
        <f>март!CP47+февраль!CP46+январь!CP47</f>
        <v>0</v>
      </c>
      <c r="CQ52" s="18">
        <f>март!CQ47+февраль!CQ46+январь!CQ47</f>
        <v>0</v>
      </c>
      <c r="CR52" s="18">
        <f>март!CR47+февраль!CR46+январь!CR47</f>
        <v>0</v>
      </c>
      <c r="CS52" s="18">
        <f>март!CS47+февраль!CS46+январь!CS47</f>
        <v>0</v>
      </c>
      <c r="CT52" s="18">
        <f>март!CT47+февраль!CT46+январь!CT47</f>
        <v>0</v>
      </c>
      <c r="CU52" s="18">
        <f>март!CU47+февраль!CU46+январь!CU47</f>
        <v>0</v>
      </c>
      <c r="CV52" s="18">
        <f>март!CV47+февраль!CV46+январь!CV47</f>
        <v>0</v>
      </c>
      <c r="CW52" s="18">
        <f>март!CW47+февраль!CW46+январь!CW47</f>
        <v>0</v>
      </c>
      <c r="CX52" s="18">
        <f>март!CX47+февраль!CX46+январь!CX47</f>
        <v>0</v>
      </c>
      <c r="CY52" s="18">
        <f>март!CY47+февраль!CY46+январь!CY47</f>
        <v>0</v>
      </c>
      <c r="CZ52" s="18">
        <f>март!CZ47+февраль!CZ46+январь!CZ47</f>
        <v>0</v>
      </c>
      <c r="DA52" s="18">
        <f>март!DA47+февраль!DA46+январь!DA47</f>
        <v>0</v>
      </c>
      <c r="DB52" s="18">
        <f>март!DB47+февраль!DB46+январь!DB47</f>
        <v>0</v>
      </c>
      <c r="DC52" s="18">
        <f>март!DC47+февраль!DC46+январь!DC47</f>
        <v>0</v>
      </c>
      <c r="DD52" s="18">
        <f>март!DD47+февраль!DD46+январь!DD47</f>
        <v>0</v>
      </c>
      <c r="DE52" s="18">
        <f>март!DE47+февраль!DE46+январь!DE47</f>
        <v>0</v>
      </c>
      <c r="DF52" s="18">
        <f>март!DF47+февраль!DF46+январь!DF47</f>
        <v>0</v>
      </c>
      <c r="DG52" s="18">
        <f>март!DG47+февраль!DG46+январь!DG47</f>
        <v>0</v>
      </c>
      <c r="DH52" s="18">
        <f>март!DH47+февраль!DH46+январь!DH47</f>
        <v>0</v>
      </c>
      <c r="DI52" s="18">
        <f>март!DI47+февраль!DI46+январь!DI47</f>
        <v>0</v>
      </c>
      <c r="DJ52" s="18">
        <f>март!DJ47+февраль!DJ46+январь!DJ47</f>
        <v>0</v>
      </c>
      <c r="DK52" s="18">
        <f>март!DK47+февраль!DK46+январь!DK47</f>
        <v>0</v>
      </c>
      <c r="DL52" s="18">
        <f>март!DL47+февраль!DL46+январь!DL47</f>
        <v>0</v>
      </c>
      <c r="DM52" s="18">
        <f>март!DM47+февраль!DM46+январь!DM47</f>
        <v>0</v>
      </c>
      <c r="DN52" s="18">
        <f>март!DN47+февраль!DN46+январь!DN47</f>
        <v>0</v>
      </c>
      <c r="DO52" s="18">
        <f>март!DO47+февраль!DO46+январь!DO47</f>
        <v>0</v>
      </c>
      <c r="DP52" s="18">
        <f>март!DP47+февраль!DP46+январь!DP47</f>
        <v>0</v>
      </c>
      <c r="DQ52" s="18">
        <f>март!DQ47+февраль!DQ46+январь!DQ47</f>
        <v>0</v>
      </c>
      <c r="DR52" s="18">
        <f>март!DR47+февраль!DR46+январь!DR47</f>
        <v>0</v>
      </c>
      <c r="DS52" s="18">
        <f>март!DS47+февраль!DS46+январь!DS47</f>
        <v>0</v>
      </c>
      <c r="DT52" s="18">
        <f>март!DT47+февраль!DT46+январь!DT47</f>
        <v>0</v>
      </c>
      <c r="DU52" s="18">
        <f>март!DU47+февраль!DU46+январь!DU47</f>
        <v>0</v>
      </c>
      <c r="DV52" s="18">
        <f>март!DV47+февраль!DV46+январь!DV47</f>
        <v>0</v>
      </c>
      <c r="DW52" s="18">
        <f>март!DW47+февраль!DW46+январь!DW47</f>
        <v>0</v>
      </c>
      <c r="DX52" s="18">
        <f>март!DX47+февраль!DX46+январь!DX47</f>
        <v>0</v>
      </c>
      <c r="DY52" s="18">
        <f>март!DY47+февраль!DY46+январь!DY47</f>
        <v>0</v>
      </c>
      <c r="DZ52" s="18">
        <f>март!DZ47+февраль!DZ46+январь!DZ47</f>
        <v>0</v>
      </c>
      <c r="EA52" s="18">
        <f>март!EA47+февраль!EA46+январь!EA47</f>
        <v>0</v>
      </c>
      <c r="EB52" s="18">
        <f>март!EB47+февраль!EB46+январь!EB47</f>
        <v>0</v>
      </c>
      <c r="EC52" s="18">
        <f>март!EC47+февраль!EC46+январь!EC47</f>
        <v>0</v>
      </c>
      <c r="ED52" s="18">
        <f>март!ED47+февраль!ED46+январь!ED47</f>
        <v>0</v>
      </c>
      <c r="EE52" s="18">
        <f>март!EE47+февраль!EE46+январь!EE47</f>
        <v>0</v>
      </c>
      <c r="EF52" s="18">
        <f>март!EF47+февраль!EF46+январь!EF47</f>
        <v>0</v>
      </c>
      <c r="EG52" s="18">
        <f>март!EG47+февраль!EG46+январь!EG47</f>
        <v>0</v>
      </c>
      <c r="EH52" s="18">
        <f>март!EH47+февраль!EH46+январь!EH47</f>
        <v>0</v>
      </c>
      <c r="EI52" s="18">
        <f>март!EI47+февраль!EI46+январь!EI47</f>
        <v>0</v>
      </c>
      <c r="EJ52" s="18">
        <f>март!EJ47+февраль!EJ46+январь!EJ47</f>
        <v>0</v>
      </c>
      <c r="EK52" s="18">
        <f>март!EK47+февраль!EK46+январь!EK47</f>
        <v>0</v>
      </c>
      <c r="EL52" s="18">
        <f>март!EL47+февраль!EL46+январь!EL47</f>
        <v>0</v>
      </c>
      <c r="EM52" s="18">
        <f>март!EM47+февраль!EM46+январь!EM47</f>
        <v>0</v>
      </c>
      <c r="EN52" s="18">
        <f>март!EN47+февраль!EN46+январь!EN47</f>
        <v>0</v>
      </c>
      <c r="EO52" s="18">
        <f>март!EO47+февраль!EO46+январь!EO47</f>
        <v>0</v>
      </c>
      <c r="EP52" s="18">
        <f>март!EP47+февраль!EP46+январь!EP47</f>
        <v>0</v>
      </c>
      <c r="EQ52" s="18">
        <f>март!EQ47+февраль!EQ46+январь!EQ47</f>
        <v>0</v>
      </c>
      <c r="ER52" s="18">
        <f>март!ER47+февраль!ER46+январь!ER47</f>
        <v>0</v>
      </c>
      <c r="ES52" s="18">
        <f>март!ES47+февраль!ES46+январь!ES47</f>
        <v>0</v>
      </c>
      <c r="ET52" s="18">
        <f>март!ET47+февраль!ET46+январь!ET47</f>
        <v>0</v>
      </c>
      <c r="EU52" s="18">
        <f>март!EU47+февраль!EU46+январь!EU47</f>
        <v>0</v>
      </c>
      <c r="EV52" s="18">
        <f>март!EV47+февраль!EV46+январь!EV47</f>
        <v>0</v>
      </c>
      <c r="EW52" s="18">
        <f>март!EW47+февраль!EW46+январь!EW47</f>
        <v>0</v>
      </c>
      <c r="EX52" s="18">
        <f>март!EX47+февраль!EX46+январь!EX47</f>
        <v>0</v>
      </c>
      <c r="EY52" s="18">
        <f>март!EY47+февраль!EY46+январь!EY47</f>
        <v>0</v>
      </c>
      <c r="EZ52" s="18">
        <f>март!EZ47+февраль!EZ46+январь!EZ47</f>
        <v>0</v>
      </c>
      <c r="FA52" s="18">
        <f>март!FA47+февраль!FA46+январь!FA47</f>
        <v>0</v>
      </c>
      <c r="FB52" s="18">
        <f>март!FB47+февраль!FB46+январь!FB47</f>
        <v>0</v>
      </c>
      <c r="FC52" s="18">
        <f>март!FC47+февраль!FC46+январь!FC47</f>
        <v>0</v>
      </c>
      <c r="FD52" s="18">
        <f>март!FD47+февраль!FD46+январь!FD47</f>
        <v>0</v>
      </c>
      <c r="FE52" s="18">
        <f>март!FE47+февраль!FE46+январь!FE47</f>
        <v>0</v>
      </c>
      <c r="FF52" s="18">
        <f>март!FF47+февраль!FF46+январь!FF47</f>
        <v>0</v>
      </c>
      <c r="FG52" s="18">
        <f>март!FG47+февраль!FG46+январь!FG47</f>
        <v>0</v>
      </c>
      <c r="FH52" s="18">
        <f>март!FH47+февраль!FH46+январь!FH47</f>
        <v>0</v>
      </c>
      <c r="FI52" s="18">
        <f>март!FI47+февраль!FI46+январь!FI47</f>
        <v>0</v>
      </c>
      <c r="FJ52" s="18">
        <f>март!FJ47+февраль!FJ46+январь!FJ47</f>
        <v>0</v>
      </c>
      <c r="FK52" s="18">
        <f>март!FK47+февраль!FK46+январь!FK47</f>
        <v>0</v>
      </c>
      <c r="FL52" s="18">
        <f>март!FL47+февраль!FL46+январь!FL47</f>
        <v>0</v>
      </c>
      <c r="FM52" s="18">
        <f>март!FM47+февраль!FM46+январь!FM47</f>
        <v>0</v>
      </c>
      <c r="FN52" s="18">
        <f>март!FN47+февраль!FN46+январь!FN47</f>
        <v>0</v>
      </c>
      <c r="FO52" s="18">
        <f>март!FO47+февраль!FO46+январь!FO47</f>
        <v>0</v>
      </c>
      <c r="FP52" s="18">
        <f>март!FP47+февраль!FP46+январь!FP47</f>
        <v>0</v>
      </c>
      <c r="FQ52" s="18">
        <f>март!FQ47+февраль!FQ46+январь!FQ47</f>
        <v>0</v>
      </c>
      <c r="FR52" s="18">
        <f>март!FR47+февраль!FR46+январь!FR47</f>
        <v>0</v>
      </c>
      <c r="FS52" s="18">
        <f>март!FS47+февраль!FS46+январь!FS47</f>
        <v>0</v>
      </c>
      <c r="FT52" s="18">
        <f>март!FT47+февраль!FT46+январь!FT47</f>
        <v>0</v>
      </c>
      <c r="FU52" s="18">
        <f>март!FU47+февраль!FU46+январь!FU47</f>
        <v>0</v>
      </c>
      <c r="FV52" s="18">
        <f>март!FV47+февраль!FV46+январь!FV47</f>
        <v>0</v>
      </c>
      <c r="FW52" s="18">
        <f>март!FW47+февраль!FW46+январь!FW47</f>
        <v>0</v>
      </c>
      <c r="FX52" s="18">
        <f>март!FX47+февраль!FX46+январь!FX47</f>
        <v>0</v>
      </c>
      <c r="FY52" s="18">
        <f>март!FY47+февраль!FY46+январь!FY47</f>
        <v>0</v>
      </c>
      <c r="FZ52" s="18">
        <f>март!FZ47+февраль!FZ46+январь!FZ47</f>
        <v>0</v>
      </c>
      <c r="GA52" s="18">
        <f>март!GA47+февраль!GA46+январь!GA47</f>
        <v>0</v>
      </c>
      <c r="GB52" s="18">
        <f>март!GB47+февраль!GB46+январь!GB47</f>
        <v>0</v>
      </c>
      <c r="GC52" s="18">
        <f>март!GC47+февраль!GC46+январь!GC47</f>
        <v>0</v>
      </c>
      <c r="GD52" s="18">
        <f>март!GD47+февраль!GD46+январь!GD47</f>
        <v>0</v>
      </c>
      <c r="GE52" s="18">
        <f>март!GE47+февраль!GE46+январь!GE47</f>
        <v>0</v>
      </c>
      <c r="GF52" s="18">
        <f>март!GF47+февраль!GF46+январь!GF47</f>
        <v>0</v>
      </c>
      <c r="GG52" s="18">
        <f>март!GG47+февраль!GG46+январь!GG47</f>
        <v>0</v>
      </c>
      <c r="GH52" s="18">
        <f>март!GH47+февраль!GH46+январь!GH47</f>
        <v>0</v>
      </c>
      <c r="GI52" s="18">
        <f>март!GI47+февраль!GI46+январь!GI47</f>
        <v>0</v>
      </c>
      <c r="GJ52" s="18">
        <f>март!GJ47+февраль!GJ46+январь!GJ47</f>
        <v>0</v>
      </c>
      <c r="GK52" s="18">
        <f>март!GK47+февраль!GK46+январь!GK47</f>
        <v>0</v>
      </c>
      <c r="GL52" s="18">
        <f>март!GL47+февраль!GL46+январь!GL47</f>
        <v>0</v>
      </c>
      <c r="GM52" s="18">
        <f>март!GM47+февраль!GM46+январь!GM47</f>
        <v>0</v>
      </c>
      <c r="GN52" s="18">
        <f>март!GN47+февраль!GN46+январь!GN47</f>
        <v>0</v>
      </c>
      <c r="GO52" s="18">
        <f>март!GO47+февраль!GO46+январь!GO47</f>
        <v>0</v>
      </c>
      <c r="GP52" s="18">
        <f>март!GP47+февраль!GP46+январь!GP47</f>
        <v>0</v>
      </c>
      <c r="GQ52" s="18">
        <f>март!GQ47+февраль!GQ46+январь!GQ47</f>
        <v>0</v>
      </c>
      <c r="GR52" s="18">
        <f>март!GR47+февраль!GR46+январь!GR47</f>
        <v>0</v>
      </c>
      <c r="GS52" s="18">
        <f>март!GS47+февраль!GS46+январь!GS47</f>
        <v>0</v>
      </c>
      <c r="GT52" s="18">
        <f>март!GT47+февраль!GT46+январь!GT47</f>
        <v>0</v>
      </c>
      <c r="GU52" s="18">
        <f>март!GU47+февраль!GU46+январь!GU47</f>
        <v>0</v>
      </c>
      <c r="GV52" s="18">
        <f>март!GV47+февраль!GV46+январь!GV47</f>
        <v>0</v>
      </c>
      <c r="GW52" s="18">
        <f>март!GW47+февраль!GW46+январь!GW47</f>
        <v>0</v>
      </c>
      <c r="GX52" s="18">
        <f>март!GX47+февраль!GX46+январь!GX47</f>
        <v>0</v>
      </c>
      <c r="GY52" s="18">
        <f>март!GY47+февраль!GY46+январь!GY47</f>
        <v>0</v>
      </c>
      <c r="GZ52" s="18">
        <f>март!GZ47+февраль!GZ46+январь!GZ47</f>
        <v>0</v>
      </c>
      <c r="HA52" s="18">
        <f>март!HA47+февраль!HA46+январь!HA47</f>
        <v>0</v>
      </c>
      <c r="HB52" s="18">
        <f>март!HB47+февраль!HB46+январь!HB47</f>
        <v>0</v>
      </c>
      <c r="HC52" s="18">
        <f>март!HC47+февраль!HC46+январь!HC47</f>
        <v>0</v>
      </c>
      <c r="HD52" s="18">
        <f>март!HD47+февраль!HD46+январь!HD47</f>
        <v>0</v>
      </c>
      <c r="HE52" s="18">
        <f>март!HE47+февраль!HE46+январь!HE47</f>
        <v>0</v>
      </c>
      <c r="HF52" s="18">
        <f>март!HF47+февраль!HF46+январь!HF47</f>
        <v>0</v>
      </c>
      <c r="HG52" s="18">
        <f>март!HG47+февраль!HG46+январь!HG47</f>
        <v>0</v>
      </c>
      <c r="HH52" s="18">
        <f>март!HH47+февраль!HH46+январь!HH47</f>
        <v>0</v>
      </c>
      <c r="HI52" s="18">
        <f>март!HI47+февраль!HI46+январь!HI47</f>
        <v>0</v>
      </c>
      <c r="HJ52" s="18">
        <f>март!HJ47+февраль!HJ46+январь!HJ47</f>
        <v>0</v>
      </c>
      <c r="HK52" s="18">
        <f>март!HK47+февраль!HK46+январь!HK47</f>
        <v>0</v>
      </c>
      <c r="HL52" s="18">
        <f>март!HL47+февраль!HL46+январь!HL47</f>
        <v>0</v>
      </c>
      <c r="HM52" s="18">
        <f>март!HM47+февраль!HM46+январь!HM47</f>
        <v>0</v>
      </c>
      <c r="HN52" s="18">
        <f>март!HN47+февраль!HN46+январь!HN47</f>
        <v>0</v>
      </c>
      <c r="HO52" s="18">
        <f>март!HO47+февраль!HO46+январь!HO47</f>
        <v>0</v>
      </c>
      <c r="HP52" s="18">
        <f>март!HP47+февраль!HP46+январь!HP47</f>
        <v>0</v>
      </c>
      <c r="HQ52" s="18">
        <f>март!HQ47+февраль!HQ46+январь!HQ47</f>
        <v>0</v>
      </c>
      <c r="HR52" s="18">
        <f>март!HR47+февраль!HR46+январь!HR47</f>
        <v>0</v>
      </c>
      <c r="HS52" s="18">
        <f>март!HS47+февраль!HS46+январь!HS47</f>
        <v>0</v>
      </c>
      <c r="HT52" s="18">
        <f>март!HT47+февраль!HT46+январь!HT47</f>
        <v>0</v>
      </c>
      <c r="HU52" s="18">
        <f>март!HU47+февраль!HU46+январь!HU47</f>
        <v>0</v>
      </c>
      <c r="HV52" s="18">
        <f>март!HV47+февраль!HV46+январь!HV47</f>
        <v>0</v>
      </c>
      <c r="HW52" s="18">
        <f>март!HW47+февраль!HW46+январь!HW47</f>
        <v>0</v>
      </c>
      <c r="HX52" s="18">
        <f>март!HX47+февраль!HX46+январь!HX47</f>
        <v>0</v>
      </c>
      <c r="HY52" s="18">
        <f>март!HY47+февраль!HY46+январь!HY47</f>
        <v>0</v>
      </c>
      <c r="HZ52" s="18">
        <f>март!HZ47+февраль!HZ46+январь!HZ47</f>
        <v>0</v>
      </c>
      <c r="IA52" s="18">
        <f>март!IA47+февраль!IA46+январь!IA47</f>
        <v>0</v>
      </c>
      <c r="IB52" s="18">
        <f>март!IB47+февраль!IB46+январь!IB47</f>
        <v>0</v>
      </c>
      <c r="IC52" s="18">
        <f>март!IC47+февраль!IC46+январь!IC47</f>
        <v>0</v>
      </c>
      <c r="ID52" s="18">
        <f>март!ID47+февраль!ID46+январь!ID47</f>
        <v>0</v>
      </c>
      <c r="IE52" s="18">
        <f>март!IE47+февраль!IE46+январь!IE47</f>
        <v>0</v>
      </c>
      <c r="IF52" s="18">
        <f>март!IF47+февраль!IF46+январь!IF47</f>
        <v>0</v>
      </c>
    </row>
    <row r="53" spans="1:240" ht="13.5" customHeight="1">
      <c r="A53" s="15" t="s">
        <v>65</v>
      </c>
      <c r="B53" s="45" t="s">
        <v>66</v>
      </c>
      <c r="C53" s="16" t="s">
        <v>40</v>
      </c>
      <c r="D53" s="23">
        <f t="shared" si="4"/>
        <v>186</v>
      </c>
      <c r="E53" s="17">
        <f t="shared" si="5"/>
        <v>186</v>
      </c>
      <c r="F53" s="17"/>
      <c r="G53" s="18">
        <f>март!G48+февраль!G47+январь!G48</f>
        <v>0</v>
      </c>
      <c r="H53" s="18">
        <f>март!H48+февраль!H47+январь!H48</f>
        <v>0</v>
      </c>
      <c r="I53" s="18">
        <f>март!I48+февраль!I47+январь!I48</f>
        <v>0</v>
      </c>
      <c r="J53" s="18">
        <f>март!J48+февраль!J47+январь!J48</f>
        <v>0</v>
      </c>
      <c r="K53" s="18">
        <f>март!K48+февраль!K47+январь!K48</f>
        <v>0</v>
      </c>
      <c r="L53" s="18">
        <f>март!L48+февраль!L47+январь!L48</f>
        <v>0</v>
      </c>
      <c r="M53" s="18">
        <f>март!M48+февраль!M47+январь!M48</f>
        <v>0</v>
      </c>
      <c r="N53" s="18">
        <f>март!N48+февраль!N47+январь!N48</f>
        <v>0</v>
      </c>
      <c r="O53" s="18">
        <f>март!O48+февраль!O47+январь!O48</f>
        <v>0</v>
      </c>
      <c r="P53" s="18">
        <f>март!P48+февраль!P47+январь!P48</f>
        <v>0</v>
      </c>
      <c r="Q53" s="18">
        <f>март!Q48+февраль!Q47+январь!Q48</f>
        <v>0</v>
      </c>
      <c r="R53" s="18">
        <f>март!R48+февраль!R47+январь!R48</f>
        <v>0</v>
      </c>
      <c r="S53" s="18">
        <f>март!S48+февраль!S47+январь!S48</f>
        <v>0</v>
      </c>
      <c r="T53" s="18">
        <f>март!T48+февраль!T47+январь!T48</f>
        <v>0</v>
      </c>
      <c r="U53" s="18">
        <f>март!U48+февраль!U47+январь!U48</f>
        <v>6</v>
      </c>
      <c r="V53" s="18">
        <f>март!V48+февраль!V47+январь!V48</f>
        <v>0</v>
      </c>
      <c r="W53" s="18">
        <f>март!W48+февраль!W47+январь!W48</f>
        <v>0</v>
      </c>
      <c r="X53" s="18">
        <f>март!X48+февраль!X47+январь!X48</f>
        <v>13</v>
      </c>
      <c r="Y53" s="18">
        <f>март!Y48+февраль!Y47+январь!Y48</f>
        <v>0</v>
      </c>
      <c r="Z53" s="18">
        <f>март!Z48+февраль!Z47+январь!Z48</f>
        <v>0</v>
      </c>
      <c r="AA53" s="18">
        <f>март!AA48+февраль!AA47+январь!AA48</f>
        <v>0</v>
      </c>
      <c r="AB53" s="18">
        <f>март!AB48+февраль!AB47+январь!AB48</f>
        <v>0</v>
      </c>
      <c r="AC53" s="18">
        <f>март!AC48+февраль!AC47+январь!AC48</f>
        <v>0</v>
      </c>
      <c r="AD53" s="18">
        <f>март!AD48+февраль!AD47+январь!AD48</f>
        <v>13</v>
      </c>
      <c r="AE53" s="18">
        <f>март!AE48+февраль!AE47+январь!AE48</f>
        <v>0</v>
      </c>
      <c r="AF53" s="18">
        <f>март!AF48+февраль!AF47+январь!AF48</f>
        <v>0</v>
      </c>
      <c r="AG53" s="18">
        <f>март!AG48+февраль!AG47+январь!AG48</f>
        <v>0</v>
      </c>
      <c r="AH53" s="18">
        <f>март!AH48+февраль!AH47+январь!AH48</f>
        <v>0</v>
      </c>
      <c r="AI53" s="18">
        <f>март!AI48+февраль!AI47+январь!AI48</f>
        <v>0</v>
      </c>
      <c r="AJ53" s="18">
        <f>март!AJ48+февраль!AJ47+январь!AJ48</f>
        <v>0</v>
      </c>
      <c r="AK53" s="18">
        <f>март!AK48+февраль!AK47+январь!AK48</f>
        <v>2</v>
      </c>
      <c r="AL53" s="18">
        <f>март!AL48+февраль!AL47+январь!AL48</f>
        <v>5</v>
      </c>
      <c r="AM53" s="18">
        <f>март!AM48+февраль!AM47+январь!AM48</f>
        <v>0</v>
      </c>
      <c r="AN53" s="18">
        <f>март!AN48+февраль!AN47+январь!AN48</f>
        <v>0</v>
      </c>
      <c r="AO53" s="18">
        <f>март!AO48+февраль!AO47+январь!AO48</f>
        <v>0</v>
      </c>
      <c r="AP53" s="18">
        <f>март!AP48+февраль!AP47+январь!AP48</f>
        <v>0</v>
      </c>
      <c r="AQ53" s="18">
        <f>март!AQ48+февраль!AQ47+январь!AQ48</f>
        <v>0</v>
      </c>
      <c r="AR53" s="18">
        <f>март!AR48+февраль!AR47+январь!AR48</f>
        <v>0</v>
      </c>
      <c r="AS53" s="18">
        <f>март!AS48+февраль!AS47+январь!AS48</f>
        <v>0</v>
      </c>
      <c r="AT53" s="18">
        <f>март!AT48+февраль!AT47+январь!AT48</f>
        <v>0</v>
      </c>
      <c r="AU53" s="18">
        <f>март!AU48+февраль!AU47+январь!AU48</f>
        <v>0</v>
      </c>
      <c r="AV53" s="18">
        <f>март!AV48+февраль!AV47+январь!AV48</f>
        <v>0</v>
      </c>
      <c r="AW53" s="18">
        <f>март!AW48+февраль!AW47+январь!AW48</f>
        <v>0</v>
      </c>
      <c r="AX53" s="18">
        <f>март!AX48+февраль!AX47+январь!AX48</f>
        <v>5</v>
      </c>
      <c r="AY53" s="18">
        <f>март!AY48+февраль!AY47+январь!AY48</f>
        <v>0</v>
      </c>
      <c r="AZ53" s="18">
        <f>март!AZ48+февраль!AZ47+январь!AZ48</f>
        <v>0</v>
      </c>
      <c r="BA53" s="18">
        <f>март!BA48+февраль!BA47+январь!BA48</f>
        <v>3</v>
      </c>
      <c r="BB53" s="18">
        <f>март!BB48+февраль!BB47+январь!BB48</f>
        <v>3</v>
      </c>
      <c r="BC53" s="18">
        <f>март!BC48+февраль!BC47+январь!BC48</f>
        <v>0</v>
      </c>
      <c r="BD53" s="18">
        <f>март!BD48+февраль!BD47+январь!BD48</f>
        <v>0</v>
      </c>
      <c r="BE53" s="18">
        <f>март!BE48+февраль!BE47+январь!BE48</f>
        <v>0</v>
      </c>
      <c r="BF53" s="18">
        <f>март!BF48+февраль!BF47+январь!BF48</f>
        <v>0</v>
      </c>
      <c r="BG53" s="18">
        <f>март!BG48+февраль!BG47+январь!BG48</f>
        <v>0</v>
      </c>
      <c r="BH53" s="18">
        <f>март!BH48+февраль!BH47+январь!BH48</f>
        <v>0</v>
      </c>
      <c r="BI53" s="18">
        <f>март!BI48+февраль!BI47+январь!BI48</f>
        <v>0</v>
      </c>
      <c r="BJ53" s="18">
        <f>март!BJ48+февраль!BJ47+январь!BJ48</f>
        <v>0</v>
      </c>
      <c r="BK53" s="18">
        <f>март!BK48+февраль!BK47+январь!BK48</f>
        <v>10</v>
      </c>
      <c r="BL53" s="18">
        <f>март!BL48+февраль!BL47+январь!BL48</f>
        <v>2</v>
      </c>
      <c r="BM53" s="18">
        <f>март!BM48+февраль!BM47+январь!BM48</f>
        <v>0</v>
      </c>
      <c r="BN53" s="18">
        <f>март!BN48+февраль!BN47+январь!BN48</f>
        <v>0</v>
      </c>
      <c r="BO53" s="18">
        <f>март!BO48+февраль!BO47+январь!BO48</f>
        <v>0</v>
      </c>
      <c r="BP53" s="18">
        <f>март!BP48+февраль!BP47+январь!BP48</f>
        <v>0</v>
      </c>
      <c r="BQ53" s="18">
        <f>март!BQ48+февраль!BQ47+январь!BQ48</f>
        <v>0</v>
      </c>
      <c r="BR53" s="18">
        <f>март!BR48+февраль!BR47+январь!BR48</f>
        <v>0</v>
      </c>
      <c r="BS53" s="18">
        <f>март!BS48+февраль!BS47+январь!BS48</f>
        <v>0</v>
      </c>
      <c r="BT53" s="18">
        <f>март!BT48+февраль!BT47+январь!BT48</f>
        <v>0</v>
      </c>
      <c r="BU53" s="18">
        <f>март!BU48+февраль!BU47+январь!BU48</f>
        <v>0</v>
      </c>
      <c r="BV53" s="18">
        <f>март!BV48+февраль!BV47+январь!BV48</f>
        <v>0</v>
      </c>
      <c r="BW53" s="18">
        <f>март!BW48+февраль!BW47+январь!BW48</f>
        <v>0</v>
      </c>
      <c r="BX53" s="18">
        <f>март!BX48+февраль!BX47+январь!BX48</f>
        <v>0</v>
      </c>
      <c r="BY53" s="18">
        <f>март!BY48+февраль!BY47+январь!BY48</f>
        <v>0</v>
      </c>
      <c r="BZ53" s="18">
        <f>март!BZ48+февраль!BZ47+январь!BZ48</f>
        <v>0</v>
      </c>
      <c r="CA53" s="18">
        <f>март!CA48+февраль!CA47+январь!CA48</f>
        <v>0</v>
      </c>
      <c r="CB53" s="18">
        <f>март!CB48+февраль!CB47+январь!CB48</f>
        <v>0</v>
      </c>
      <c r="CC53" s="18">
        <f>март!CC48+февраль!CC47+январь!CC48</f>
        <v>0</v>
      </c>
      <c r="CD53" s="18">
        <f>март!CD48+февраль!CD47+январь!CD48</f>
        <v>0</v>
      </c>
      <c r="CE53" s="18">
        <f>март!CE48+февраль!CE47+январь!CE48</f>
        <v>0</v>
      </c>
      <c r="CF53" s="18">
        <f>март!CF48+февраль!CF47+январь!CF48</f>
        <v>0</v>
      </c>
      <c r="CG53" s="18">
        <f>март!CG48+февраль!CG47+январь!CG48</f>
        <v>0</v>
      </c>
      <c r="CH53" s="18">
        <f>март!CH48+февраль!CH47+январь!CH48</f>
        <v>0</v>
      </c>
      <c r="CI53" s="18">
        <f>март!CI48+февраль!CI47+январь!CI48</f>
        <v>0</v>
      </c>
      <c r="CJ53" s="18">
        <f>март!CJ48+февраль!CJ47+январь!CJ48</f>
        <v>0</v>
      </c>
      <c r="CK53" s="18">
        <f>март!CK48+февраль!CK47+январь!CK48</f>
        <v>0</v>
      </c>
      <c r="CL53" s="18">
        <f>март!CL48+февраль!CL47+январь!CL48</f>
        <v>3</v>
      </c>
      <c r="CM53" s="18">
        <f>март!CM48+февраль!CM47+январь!CM48</f>
        <v>0</v>
      </c>
      <c r="CN53" s="18">
        <f>март!CN48+февраль!CN47+январь!CN48</f>
        <v>0</v>
      </c>
      <c r="CO53" s="18">
        <f>март!CO48+февраль!CO47+январь!CO48</f>
        <v>0</v>
      </c>
      <c r="CP53" s="18">
        <f>март!CP48+февраль!CP47+январь!CP48</f>
        <v>3</v>
      </c>
      <c r="CQ53" s="18">
        <f>март!CQ48+февраль!CQ47+январь!CQ48</f>
        <v>0</v>
      </c>
      <c r="CR53" s="18">
        <f>март!CR48+февраль!CR47+январь!CR48</f>
        <v>0</v>
      </c>
      <c r="CS53" s="18">
        <f>март!CS48+февраль!CS47+январь!CS48</f>
        <v>0</v>
      </c>
      <c r="CT53" s="18">
        <f>март!CT48+февраль!CT47+январь!CT48</f>
        <v>0</v>
      </c>
      <c r="CU53" s="18">
        <f>март!CU48+февраль!CU47+январь!CU48</f>
        <v>0</v>
      </c>
      <c r="CV53" s="18">
        <f>март!CV48+февраль!CV47+январь!CV48</f>
        <v>0</v>
      </c>
      <c r="CW53" s="18">
        <f>март!CW48+февраль!CW47+январь!CW48</f>
        <v>0</v>
      </c>
      <c r="CX53" s="18">
        <f>март!CX48+февраль!CX47+январь!CX48</f>
        <v>0</v>
      </c>
      <c r="CY53" s="18">
        <f>март!CY48+февраль!CY47+январь!CY48</f>
        <v>2</v>
      </c>
      <c r="CZ53" s="18">
        <f>март!CZ48+февраль!CZ47+январь!CZ48</f>
        <v>0</v>
      </c>
      <c r="DA53" s="18">
        <f>март!DA48+февраль!DA47+январь!DA48</f>
        <v>0</v>
      </c>
      <c r="DB53" s="18">
        <f>март!DB48+февраль!DB47+январь!DB48</f>
        <v>0</v>
      </c>
      <c r="DC53" s="18">
        <f>март!DC48+февраль!DC47+январь!DC48</f>
        <v>0</v>
      </c>
      <c r="DD53" s="18">
        <f>март!DD48+февраль!DD47+январь!DD48</f>
        <v>0</v>
      </c>
      <c r="DE53" s="18">
        <f>март!DE48+февраль!DE47+январь!DE48</f>
        <v>0</v>
      </c>
      <c r="DF53" s="18">
        <f>март!DF48+февраль!DF47+январь!DF48</f>
        <v>0</v>
      </c>
      <c r="DG53" s="18">
        <f>март!DG48+февраль!DG47+январь!DG48</f>
        <v>0</v>
      </c>
      <c r="DH53" s="18">
        <f>март!DH48+февраль!DH47+январь!DH48</f>
        <v>0</v>
      </c>
      <c r="DI53" s="18">
        <f>март!DI48+февраль!DI47+январь!DI48</f>
        <v>0</v>
      </c>
      <c r="DJ53" s="18">
        <f>март!DJ48+февраль!DJ47+январь!DJ48</f>
        <v>0</v>
      </c>
      <c r="DK53" s="18">
        <f>март!DK48+февраль!DK47+январь!DK48</f>
        <v>0</v>
      </c>
      <c r="DL53" s="18">
        <f>март!DL48+февраль!DL47+январь!DL48</f>
        <v>0</v>
      </c>
      <c r="DM53" s="18">
        <f>март!DM48+февраль!DM47+январь!DM48</f>
        <v>0</v>
      </c>
      <c r="DN53" s="18">
        <f>март!DN48+февраль!DN47+январь!DN48</f>
        <v>0</v>
      </c>
      <c r="DO53" s="18">
        <f>март!DO48+февраль!DO47+январь!DO48</f>
        <v>0</v>
      </c>
      <c r="DP53" s="18">
        <f>март!DP48+февраль!DP47+январь!DP48</f>
        <v>0</v>
      </c>
      <c r="DQ53" s="18">
        <f>март!DQ48+февраль!DQ47+январь!DQ48</f>
        <v>0</v>
      </c>
      <c r="DR53" s="18">
        <f>март!DR48+февраль!DR47+январь!DR48</f>
        <v>0</v>
      </c>
      <c r="DS53" s="18">
        <f>март!DS48+февраль!DS47+январь!DS48</f>
        <v>0</v>
      </c>
      <c r="DT53" s="18">
        <f>март!DT48+февраль!DT47+январь!DT48</f>
        <v>0</v>
      </c>
      <c r="DU53" s="18">
        <f>март!DU48+февраль!DU47+январь!DU48</f>
        <v>0</v>
      </c>
      <c r="DV53" s="18">
        <f>март!DV48+февраль!DV47+январь!DV48</f>
        <v>0</v>
      </c>
      <c r="DW53" s="18">
        <f>март!DW48+февраль!DW47+январь!DW48</f>
        <v>0</v>
      </c>
      <c r="DX53" s="18">
        <f>март!DX48+февраль!DX47+январь!DX48</f>
        <v>0</v>
      </c>
      <c r="DY53" s="18">
        <f>март!DY48+февраль!DY47+январь!DY48</f>
        <v>0</v>
      </c>
      <c r="DZ53" s="18">
        <f>март!DZ48+февраль!DZ47+январь!DZ48</f>
        <v>0</v>
      </c>
      <c r="EA53" s="18">
        <f>март!EA48+февраль!EA47+январь!EA48</f>
        <v>0</v>
      </c>
      <c r="EB53" s="18">
        <f>март!EB48+февраль!EB47+январь!EB48</f>
        <v>0</v>
      </c>
      <c r="EC53" s="18">
        <f>март!EC48+февраль!EC47+январь!EC48</f>
        <v>0</v>
      </c>
      <c r="ED53" s="18">
        <f>март!ED48+февраль!ED47+январь!ED48</f>
        <v>0</v>
      </c>
      <c r="EE53" s="18">
        <f>март!EE48+февраль!EE47+январь!EE48</f>
        <v>0</v>
      </c>
      <c r="EF53" s="18">
        <f>март!EF48+февраль!EF47+январь!EF48</f>
        <v>0</v>
      </c>
      <c r="EG53" s="18">
        <f>март!EG48+февраль!EG47+январь!EG48</f>
        <v>0</v>
      </c>
      <c r="EH53" s="18">
        <f>март!EH48+февраль!EH47+январь!EH48</f>
        <v>0</v>
      </c>
      <c r="EI53" s="18">
        <f>март!EI48+февраль!EI47+январь!EI48</f>
        <v>0</v>
      </c>
      <c r="EJ53" s="18">
        <f>март!EJ48+февраль!EJ47+январь!EJ48</f>
        <v>0</v>
      </c>
      <c r="EK53" s="18">
        <f>март!EK48+февраль!EK47+январь!EK48</f>
        <v>0</v>
      </c>
      <c r="EL53" s="18">
        <f>март!EL48+февраль!EL47+январь!EL48</f>
        <v>0</v>
      </c>
      <c r="EM53" s="18">
        <f>март!EM48+февраль!EM47+январь!EM48</f>
        <v>0</v>
      </c>
      <c r="EN53" s="18">
        <f>март!EN48+февраль!EN47+январь!EN48</f>
        <v>1</v>
      </c>
      <c r="EO53" s="18">
        <f>март!EO48+февраль!EO47+январь!EO48</f>
        <v>0</v>
      </c>
      <c r="EP53" s="18">
        <f>март!EP48+февраль!EP47+январь!EP48</f>
        <v>4</v>
      </c>
      <c r="EQ53" s="18">
        <f>март!EQ48+февраль!EQ47+январь!EQ48</f>
        <v>0</v>
      </c>
      <c r="ER53" s="18">
        <f>март!ER48+февраль!ER47+январь!ER48</f>
        <v>0</v>
      </c>
      <c r="ES53" s="18">
        <f>март!ES48+февраль!ES47+январь!ES48</f>
        <v>0</v>
      </c>
      <c r="ET53" s="18">
        <f>март!ET48+февраль!ET47+январь!ET48</f>
        <v>0</v>
      </c>
      <c r="EU53" s="18">
        <f>март!EU48+февраль!EU47+январь!EU48</f>
        <v>0</v>
      </c>
      <c r="EV53" s="18">
        <f>март!EV48+февраль!EV47+январь!EV48</f>
        <v>2</v>
      </c>
      <c r="EW53" s="18">
        <f>март!EW48+февраль!EW47+январь!EW48</f>
        <v>0</v>
      </c>
      <c r="EX53" s="18">
        <f>март!EX48+февраль!EX47+январь!EX48</f>
        <v>0</v>
      </c>
      <c r="EY53" s="18">
        <f>март!EY48+февраль!EY47+январь!EY48</f>
        <v>7</v>
      </c>
      <c r="EZ53" s="18">
        <f>март!EZ48+февраль!EZ47+январь!EZ48</f>
        <v>0</v>
      </c>
      <c r="FA53" s="18">
        <f>март!FA48+февраль!FA47+январь!FA48</f>
        <v>0</v>
      </c>
      <c r="FB53" s="18">
        <f>март!FB48+февраль!FB47+январь!FB48</f>
        <v>0</v>
      </c>
      <c r="FC53" s="18">
        <f>март!FC48+февраль!FC47+январь!FC48</f>
        <v>0</v>
      </c>
      <c r="FD53" s="18">
        <f>март!FD48+февраль!FD47+январь!FD48</f>
        <v>0</v>
      </c>
      <c r="FE53" s="18">
        <f>март!FE48+февраль!FE47+январь!FE48</f>
        <v>0</v>
      </c>
      <c r="FF53" s="18">
        <f>март!FF48+февраль!FF47+январь!FF48</f>
        <v>0</v>
      </c>
      <c r="FG53" s="18">
        <f>март!FG48+февраль!FG47+январь!FG48</f>
        <v>0</v>
      </c>
      <c r="FH53" s="18">
        <f>март!FH48+февраль!FH47+январь!FH48</f>
        <v>0</v>
      </c>
      <c r="FI53" s="18">
        <f>март!FI48+февраль!FI47+январь!FI48</f>
        <v>0</v>
      </c>
      <c r="FJ53" s="18">
        <f>март!FJ48+февраль!FJ47+январь!FJ48</f>
        <v>0</v>
      </c>
      <c r="FK53" s="18">
        <f>март!FK48+февраль!FK47+январь!FK48</f>
        <v>0</v>
      </c>
      <c r="FL53" s="18">
        <f>март!FL48+февраль!FL47+январь!FL48</f>
        <v>0</v>
      </c>
      <c r="FM53" s="18">
        <f>март!FM48+февраль!FM47+январь!FM48</f>
        <v>0</v>
      </c>
      <c r="FN53" s="18">
        <f>март!FN48+февраль!FN47+январь!FN48</f>
        <v>0</v>
      </c>
      <c r="FO53" s="18">
        <f>март!FO48+февраль!FO47+январь!FO48</f>
        <v>0</v>
      </c>
      <c r="FP53" s="18">
        <f>март!FP48+февраль!FP47+январь!FP48</f>
        <v>0</v>
      </c>
      <c r="FQ53" s="18">
        <f>март!FQ48+февраль!FQ47+январь!FQ48</f>
        <v>0</v>
      </c>
      <c r="FR53" s="18">
        <f>март!FR48+февраль!FR47+январь!FR48</f>
        <v>0</v>
      </c>
      <c r="FS53" s="18">
        <f>март!FS48+февраль!FS47+январь!FS48</f>
        <v>0</v>
      </c>
      <c r="FT53" s="18">
        <f>март!FT48+февраль!FT47+январь!FT48</f>
        <v>0</v>
      </c>
      <c r="FU53" s="18">
        <f>март!FU48+февраль!FU47+январь!FU48</f>
        <v>0</v>
      </c>
      <c r="FV53" s="18">
        <f>март!FV48+февраль!FV47+январь!FV48</f>
        <v>0</v>
      </c>
      <c r="FW53" s="18">
        <f>март!FW48+февраль!FW47+январь!FW48</f>
        <v>0</v>
      </c>
      <c r="FX53" s="18">
        <f>март!FX48+февраль!FX47+январь!FX48</f>
        <v>3</v>
      </c>
      <c r="FY53" s="18">
        <f>март!FY48+февраль!FY47+январь!FY48</f>
        <v>5</v>
      </c>
      <c r="FZ53" s="18">
        <f>март!FZ48+февраль!FZ47+январь!FZ48</f>
        <v>0</v>
      </c>
      <c r="GA53" s="18">
        <f>март!GA48+февраль!GA47+январь!GA48</f>
        <v>0</v>
      </c>
      <c r="GB53" s="18">
        <f>март!GB48+февраль!GB47+январь!GB48</f>
        <v>5</v>
      </c>
      <c r="GC53" s="18">
        <f>март!GC48+февраль!GC47+январь!GC48</f>
        <v>0</v>
      </c>
      <c r="GD53" s="18">
        <f>март!GD48+февраль!GD47+январь!GD48</f>
        <v>0</v>
      </c>
      <c r="GE53" s="18">
        <f>март!GE48+февраль!GE47+январь!GE48</f>
        <v>3</v>
      </c>
      <c r="GF53" s="18">
        <f>март!GF48+февраль!GF47+январь!GF48</f>
        <v>0</v>
      </c>
      <c r="GG53" s="18">
        <f>март!GG48+февраль!GG47+январь!GG48</f>
        <v>0</v>
      </c>
      <c r="GH53" s="18">
        <f>март!GH48+февраль!GH47+январь!GH48</f>
        <v>0</v>
      </c>
      <c r="GI53" s="18">
        <f>март!GI48+февраль!GI47+январь!GI48</f>
        <v>0</v>
      </c>
      <c r="GJ53" s="18">
        <f>март!GJ48+февраль!GJ47+январь!GJ48</f>
        <v>3</v>
      </c>
      <c r="GK53" s="18">
        <f>март!GK48+февраль!GK47+январь!GK48</f>
        <v>0</v>
      </c>
      <c r="GL53" s="18">
        <f>март!GL48+февраль!GL47+январь!GL48</f>
        <v>0</v>
      </c>
      <c r="GM53" s="18">
        <f>март!GM48+февраль!GM47+январь!GM48</f>
        <v>0</v>
      </c>
      <c r="GN53" s="18">
        <f>март!GN48+февраль!GN47+январь!GN48</f>
        <v>0</v>
      </c>
      <c r="GO53" s="18">
        <f>март!GO48+февраль!GO47+январь!GO48</f>
        <v>0</v>
      </c>
      <c r="GP53" s="18">
        <f>март!GP48+февраль!GP47+январь!GP48</f>
        <v>0</v>
      </c>
      <c r="GQ53" s="18">
        <f>март!GQ48+февраль!GQ47+январь!GQ48</f>
        <v>3</v>
      </c>
      <c r="GR53" s="18">
        <f>март!GR48+февраль!GR47+январь!GR48</f>
        <v>0</v>
      </c>
      <c r="GS53" s="18">
        <f>март!GS48+февраль!GS47+январь!GS48</f>
        <v>0</v>
      </c>
      <c r="GT53" s="18">
        <f>март!GT48+февраль!GT47+январь!GT48</f>
        <v>0</v>
      </c>
      <c r="GU53" s="18">
        <f>март!GU48+февраль!GU47+январь!GU48</f>
        <v>0</v>
      </c>
      <c r="GV53" s="18">
        <f>март!GV48+февраль!GV47+январь!GV48</f>
        <v>0</v>
      </c>
      <c r="GW53" s="18">
        <f>март!GW48+февраль!GW47+январь!GW48</f>
        <v>0</v>
      </c>
      <c r="GX53" s="18">
        <f>март!GX48+февраль!GX47+январь!GX48</f>
        <v>0</v>
      </c>
      <c r="GY53" s="18">
        <f>март!GY48+февраль!GY47+январь!GY48</f>
        <v>0</v>
      </c>
      <c r="GZ53" s="18">
        <f>март!GZ48+февраль!GZ47+январь!GZ48</f>
        <v>3</v>
      </c>
      <c r="HA53" s="18">
        <f>март!HA48+февраль!HA47+январь!HA48</f>
        <v>6</v>
      </c>
      <c r="HB53" s="18">
        <f>март!HB48+февраль!HB47+январь!HB48</f>
        <v>4</v>
      </c>
      <c r="HC53" s="18">
        <f>март!HC48+февраль!HC47+январь!HC48</f>
        <v>20</v>
      </c>
      <c r="HD53" s="18">
        <f>март!HD48+февраль!HD47+январь!HD48</f>
        <v>0</v>
      </c>
      <c r="HE53" s="18">
        <f>март!HE48+февраль!HE47+январь!HE48</f>
        <v>0</v>
      </c>
      <c r="HF53" s="18">
        <f>март!HF48+февраль!HF47+январь!HF48</f>
        <v>0</v>
      </c>
      <c r="HG53" s="18">
        <f>март!HG48+февраль!HG47+январь!HG48</f>
        <v>2</v>
      </c>
      <c r="HH53" s="18">
        <f>март!HH48+февраль!HH47+январь!HH48</f>
        <v>0</v>
      </c>
      <c r="HI53" s="18">
        <f>март!HI48+февраль!HI47+январь!HI48</f>
        <v>0</v>
      </c>
      <c r="HJ53" s="18">
        <f>март!HJ48+февраль!HJ47+январь!HJ48</f>
        <v>0</v>
      </c>
      <c r="HK53" s="18">
        <f>март!HK48+февраль!HK47+январь!HK48</f>
        <v>4</v>
      </c>
      <c r="HL53" s="18">
        <f>март!HL48+февраль!HL47+январь!HL48</f>
        <v>0</v>
      </c>
      <c r="HM53" s="18">
        <f>март!HM48+февраль!HM47+январь!HM48</f>
        <v>0</v>
      </c>
      <c r="HN53" s="18">
        <f>март!HN48+февраль!HN47+январь!HN48</f>
        <v>0</v>
      </c>
      <c r="HO53" s="18">
        <f>март!HO48+февраль!HO47+январь!HO48</f>
        <v>0</v>
      </c>
      <c r="HP53" s="18">
        <f>март!HP48+февраль!HP47+январь!HP48</f>
        <v>0</v>
      </c>
      <c r="HQ53" s="18">
        <f>март!HQ48+февраль!HQ47+январь!HQ48</f>
        <v>0</v>
      </c>
      <c r="HR53" s="18">
        <f>март!HR48+февраль!HR47+январь!HR48</f>
        <v>0</v>
      </c>
      <c r="HS53" s="18">
        <f>март!HS48+февраль!HS47+январь!HS48</f>
        <v>0</v>
      </c>
      <c r="HT53" s="18">
        <f>март!HT48+февраль!HT47+январь!HT48</f>
        <v>0</v>
      </c>
      <c r="HU53" s="18">
        <f>март!HU48+февраль!HU47+январь!HU48</f>
        <v>0</v>
      </c>
      <c r="HV53" s="18">
        <f>март!HV48+февраль!HV47+январь!HV48</f>
        <v>0</v>
      </c>
      <c r="HW53" s="18">
        <f>март!HW48+февраль!HW47+январь!HW48</f>
        <v>4</v>
      </c>
      <c r="HX53" s="18">
        <f>март!HX48+февраль!HX47+январь!HX48</f>
        <v>7</v>
      </c>
      <c r="HY53" s="18">
        <f>март!HY48+февраль!HY47+январь!HY48</f>
        <v>0</v>
      </c>
      <c r="HZ53" s="18">
        <f>март!HZ48+февраль!HZ47+январь!HZ48</f>
        <v>0</v>
      </c>
      <c r="IA53" s="18">
        <f>март!IA48+февраль!IA47+январь!IA48</f>
        <v>0</v>
      </c>
      <c r="IB53" s="18">
        <f>март!IB48+февраль!IB47+январь!IB48</f>
        <v>0</v>
      </c>
      <c r="IC53" s="18">
        <f>март!IC48+февраль!IC47+январь!IC48</f>
        <v>0</v>
      </c>
      <c r="ID53" s="18">
        <f>март!ID48+февраль!ID47+январь!ID48</f>
        <v>0</v>
      </c>
      <c r="IE53" s="18">
        <f>март!IE48+февраль!IE47+январь!IE48</f>
        <v>0</v>
      </c>
      <c r="IF53" s="18">
        <f>март!IF48+февраль!IF47+январь!IF48</f>
        <v>30</v>
      </c>
    </row>
    <row r="54" spans="1:240" ht="13.5" customHeight="1">
      <c r="A54" s="15"/>
      <c r="B54" s="45"/>
      <c r="C54" s="16" t="s">
        <v>17</v>
      </c>
      <c r="D54" s="23">
        <f t="shared" si="4"/>
        <v>91.942999999999998</v>
      </c>
      <c r="E54" s="17">
        <f t="shared" si="5"/>
        <v>91.942999999999998</v>
      </c>
      <c r="F54" s="17"/>
      <c r="G54" s="18">
        <f>март!G49+февраль!G48+январь!G49</f>
        <v>0</v>
      </c>
      <c r="H54" s="18">
        <f>март!H49+февраль!H48+январь!H49</f>
        <v>0</v>
      </c>
      <c r="I54" s="18">
        <f>март!I49+февраль!I48+январь!I49</f>
        <v>0</v>
      </c>
      <c r="J54" s="18">
        <f>март!J49+февраль!J48+январь!J49</f>
        <v>0</v>
      </c>
      <c r="K54" s="18">
        <f>март!K49+февраль!K48+январь!K49</f>
        <v>0</v>
      </c>
      <c r="L54" s="18">
        <f>март!L49+февраль!L48+январь!L49</f>
        <v>0</v>
      </c>
      <c r="M54" s="18">
        <f>март!M49+февраль!M48+январь!M49</f>
        <v>0</v>
      </c>
      <c r="N54" s="18">
        <f>март!N49+февраль!N48+январь!N49</f>
        <v>0</v>
      </c>
      <c r="O54" s="18">
        <f>март!O49+февраль!O48+январь!O49</f>
        <v>0</v>
      </c>
      <c r="P54" s="18">
        <f>март!P49+февраль!P48+январь!P49</f>
        <v>0</v>
      </c>
      <c r="Q54" s="18">
        <f>март!Q49+февраль!Q48+январь!Q49</f>
        <v>0</v>
      </c>
      <c r="R54" s="18">
        <f>март!R49+февраль!R48+январь!R49</f>
        <v>0</v>
      </c>
      <c r="S54" s="18">
        <f>март!S49+февраль!S48+январь!S49</f>
        <v>0</v>
      </c>
      <c r="T54" s="18">
        <f>март!T49+февраль!T48+январь!T49</f>
        <v>0</v>
      </c>
      <c r="U54" s="18">
        <f>март!U49+февраль!U48+январь!U49</f>
        <v>1.2190000000000001</v>
      </c>
      <c r="V54" s="18">
        <f>март!V49+февраль!V48+январь!V49</f>
        <v>0</v>
      </c>
      <c r="W54" s="18">
        <f>март!W49+февраль!W48+январь!W49</f>
        <v>0</v>
      </c>
      <c r="X54" s="18">
        <f>март!X49+февраль!X48+январь!X49</f>
        <v>3.5379999999999998</v>
      </c>
      <c r="Y54" s="18">
        <f>март!Y49+февраль!Y48+январь!Y49</f>
        <v>0</v>
      </c>
      <c r="Z54" s="18">
        <f>март!Z49+февраль!Z48+январь!Z49</f>
        <v>0</v>
      </c>
      <c r="AA54" s="18">
        <f>март!AA49+февраль!AA48+январь!AA49</f>
        <v>0</v>
      </c>
      <c r="AB54" s="18">
        <f>март!AB49+февраль!AB48+январь!AB49</f>
        <v>0</v>
      </c>
      <c r="AC54" s="18">
        <f>март!AC49+февраль!AC48+январь!AC49</f>
        <v>0</v>
      </c>
      <c r="AD54" s="18">
        <f>март!AD49+февраль!AD48+январь!AD49</f>
        <v>12.08</v>
      </c>
      <c r="AE54" s="18">
        <f>март!AE49+февраль!AE48+январь!AE49</f>
        <v>0</v>
      </c>
      <c r="AF54" s="18">
        <f>март!AF49+февраль!AF48+январь!AF49</f>
        <v>0</v>
      </c>
      <c r="AG54" s="18">
        <f>март!AG49+февраль!AG48+январь!AG49</f>
        <v>0</v>
      </c>
      <c r="AH54" s="18">
        <f>март!AH49+февраль!AH48+январь!AH49</f>
        <v>0</v>
      </c>
      <c r="AI54" s="18">
        <f>март!AI49+февраль!AI48+январь!AI49</f>
        <v>0</v>
      </c>
      <c r="AJ54" s="18">
        <f>март!AJ49+февраль!AJ48+январь!AJ49</f>
        <v>0</v>
      </c>
      <c r="AK54" s="18">
        <f>март!AK49+февраль!AK48+январь!AK49</f>
        <v>0.40600000000000003</v>
      </c>
      <c r="AL54" s="18">
        <f>март!AL49+февраль!AL48+январь!AL49</f>
        <v>1.016</v>
      </c>
      <c r="AM54" s="18">
        <f>март!AM49+февраль!AM48+январь!AM49</f>
        <v>0</v>
      </c>
      <c r="AN54" s="18">
        <f>март!AN49+февраль!AN48+январь!AN49</f>
        <v>0</v>
      </c>
      <c r="AO54" s="18">
        <f>март!AO49+февраль!AO48+январь!AO49</f>
        <v>0</v>
      </c>
      <c r="AP54" s="18">
        <f>март!AP49+февраль!AP48+январь!AP49</f>
        <v>0</v>
      </c>
      <c r="AQ54" s="18">
        <f>март!AQ49+февраль!AQ48+январь!AQ49</f>
        <v>0</v>
      </c>
      <c r="AR54" s="18">
        <f>март!AR49+февраль!AR48+январь!AR49</f>
        <v>0</v>
      </c>
      <c r="AS54" s="18">
        <f>март!AS49+февраль!AS48+январь!AS49</f>
        <v>0</v>
      </c>
      <c r="AT54" s="18">
        <f>март!AT49+февраль!AT48+январь!AT49</f>
        <v>0</v>
      </c>
      <c r="AU54" s="18">
        <f>март!AU49+февраль!AU48+январь!AU49</f>
        <v>0</v>
      </c>
      <c r="AV54" s="18">
        <f>март!AV49+февраль!AV48+январь!AV49</f>
        <v>0</v>
      </c>
      <c r="AW54" s="18">
        <f>март!AW49+февраль!AW48+январь!AW49</f>
        <v>0</v>
      </c>
      <c r="AX54" s="18">
        <f>март!AX49+февраль!AX48+январь!AX49</f>
        <v>2.4</v>
      </c>
      <c r="AY54" s="18">
        <f>март!AY49+февраль!AY48+январь!AY49</f>
        <v>0</v>
      </c>
      <c r="AZ54" s="18">
        <f>март!AZ49+февраль!AZ48+январь!AZ49</f>
        <v>0</v>
      </c>
      <c r="BA54" s="18">
        <f>март!BA49+февраль!BA48+январь!BA49</f>
        <v>0.60899999999999999</v>
      </c>
      <c r="BB54" s="18">
        <f>март!BB49+февраль!BB48+январь!BB49</f>
        <v>1.4410000000000001</v>
      </c>
      <c r="BC54" s="18">
        <f>март!BC49+февраль!BC48+январь!BC49</f>
        <v>0</v>
      </c>
      <c r="BD54" s="18">
        <f>март!BD49+февраль!BD48+январь!BD49</f>
        <v>0</v>
      </c>
      <c r="BE54" s="18">
        <f>март!BE49+февраль!BE48+январь!BE49</f>
        <v>0</v>
      </c>
      <c r="BF54" s="18">
        <f>март!BF49+февраль!BF48+январь!BF49</f>
        <v>0</v>
      </c>
      <c r="BG54" s="18">
        <f>март!BG49+февраль!BG48+январь!BG49</f>
        <v>0</v>
      </c>
      <c r="BH54" s="18">
        <f>март!BH49+февраль!BH48+январь!BH49</f>
        <v>0</v>
      </c>
      <c r="BI54" s="18">
        <f>март!BI49+февраль!BI48+январь!BI49</f>
        <v>0</v>
      </c>
      <c r="BJ54" s="18">
        <f>март!BJ49+февраль!BJ48+январь!BJ49</f>
        <v>0</v>
      </c>
      <c r="BK54" s="18">
        <f>март!BK49+февраль!BK48+январь!BK49</f>
        <v>2.0310000000000001</v>
      </c>
      <c r="BL54" s="18">
        <f>март!BL49+февраль!BL48+январь!BL49</f>
        <v>0.95899999999999996</v>
      </c>
      <c r="BM54" s="18">
        <f>март!BM49+февраль!BM48+январь!BM49</f>
        <v>0</v>
      </c>
      <c r="BN54" s="18">
        <f>март!BN49+февраль!BN48+январь!BN49</f>
        <v>0</v>
      </c>
      <c r="BO54" s="18">
        <f>март!BO49+февраль!BO48+январь!BO49</f>
        <v>0</v>
      </c>
      <c r="BP54" s="18">
        <f>март!BP49+февраль!BP48+январь!BP49</f>
        <v>0</v>
      </c>
      <c r="BQ54" s="18">
        <f>март!BQ49+февраль!BQ48+январь!BQ49</f>
        <v>0</v>
      </c>
      <c r="BR54" s="18">
        <f>март!BR49+февраль!BR48+январь!BR49</f>
        <v>0</v>
      </c>
      <c r="BS54" s="18">
        <f>март!BS49+февраль!BS48+январь!BS49</f>
        <v>0</v>
      </c>
      <c r="BT54" s="18">
        <f>март!BT49+февраль!BT48+январь!BT49</f>
        <v>0</v>
      </c>
      <c r="BU54" s="18">
        <f>март!BU49+февраль!BU48+январь!BU49</f>
        <v>0</v>
      </c>
      <c r="BV54" s="18">
        <f>март!BV49+февраль!BV48+январь!BV49</f>
        <v>0</v>
      </c>
      <c r="BW54" s="18">
        <f>март!BW49+февраль!BW48+январь!BW49</f>
        <v>0</v>
      </c>
      <c r="BX54" s="18">
        <f>март!BX49+февраль!BX48+январь!BX49</f>
        <v>0</v>
      </c>
      <c r="BY54" s="18">
        <f>март!BY49+февраль!BY48+январь!BY49</f>
        <v>0</v>
      </c>
      <c r="BZ54" s="18">
        <f>март!BZ49+февраль!BZ48+январь!BZ49</f>
        <v>0</v>
      </c>
      <c r="CA54" s="18">
        <f>март!CA49+февраль!CA48+январь!CA49</f>
        <v>0</v>
      </c>
      <c r="CB54" s="18">
        <f>март!CB49+февраль!CB48+январь!CB49</f>
        <v>0</v>
      </c>
      <c r="CC54" s="18">
        <f>март!CC49+февраль!CC48+январь!CC49</f>
        <v>0</v>
      </c>
      <c r="CD54" s="18">
        <f>март!CD49+февраль!CD48+январь!CD49</f>
        <v>0</v>
      </c>
      <c r="CE54" s="18">
        <f>март!CE49+февраль!CE48+январь!CE49</f>
        <v>0</v>
      </c>
      <c r="CF54" s="18">
        <f>март!CF49+февраль!CF48+январь!CF49</f>
        <v>0</v>
      </c>
      <c r="CG54" s="18">
        <f>март!CG49+февраль!CG48+январь!CG49</f>
        <v>0</v>
      </c>
      <c r="CH54" s="18">
        <f>март!CH49+февраль!CH48+январь!CH49</f>
        <v>0</v>
      </c>
      <c r="CI54" s="18">
        <f>март!CI49+февраль!CI48+январь!CI49</f>
        <v>0</v>
      </c>
      <c r="CJ54" s="18">
        <f>март!CJ49+февраль!CJ48+январь!CJ49</f>
        <v>0</v>
      </c>
      <c r="CK54" s="18">
        <f>март!CK49+февраль!CK48+январь!CK49</f>
        <v>0</v>
      </c>
      <c r="CL54" s="18">
        <f>март!CL49+февраль!CL48+январь!CL49</f>
        <v>0.65600000000000003</v>
      </c>
      <c r="CM54" s="18">
        <f>март!CM49+февраль!CM48+январь!CM49</f>
        <v>0</v>
      </c>
      <c r="CN54" s="18">
        <f>март!CN49+февраль!CN48+январь!CN49</f>
        <v>0</v>
      </c>
      <c r="CO54" s="18">
        <f>март!CO49+февраль!CO48+январь!CO49</f>
        <v>0</v>
      </c>
      <c r="CP54" s="18">
        <f>март!CP49+февраль!CP48+январь!CP49</f>
        <v>1.4410000000000001</v>
      </c>
      <c r="CQ54" s="18">
        <f>март!CQ49+февраль!CQ48+январь!CQ49</f>
        <v>0</v>
      </c>
      <c r="CR54" s="18">
        <f>март!CR49+февраль!CR48+январь!CR49</f>
        <v>0</v>
      </c>
      <c r="CS54" s="18">
        <f>март!CS49+февраль!CS48+январь!CS49</f>
        <v>0</v>
      </c>
      <c r="CT54" s="18">
        <f>март!CT49+февраль!CT48+январь!CT49</f>
        <v>0</v>
      </c>
      <c r="CU54" s="18">
        <f>март!CU49+февраль!CU48+январь!CU49</f>
        <v>0</v>
      </c>
      <c r="CV54" s="18">
        <f>март!CV49+февраль!CV48+январь!CV49</f>
        <v>0</v>
      </c>
      <c r="CW54" s="18">
        <f>март!CW49+февраль!CW48+январь!CW49</f>
        <v>0</v>
      </c>
      <c r="CX54" s="18">
        <f>март!CX49+февраль!CX48+январь!CX49</f>
        <v>0</v>
      </c>
      <c r="CY54" s="18">
        <f>март!CY49+февраль!CY48+январь!CY49</f>
        <v>0.95899999999999996</v>
      </c>
      <c r="CZ54" s="18">
        <f>март!CZ49+февраль!CZ48+январь!CZ49</f>
        <v>0</v>
      </c>
      <c r="DA54" s="18">
        <f>март!DA49+февраль!DA48+январь!DA49</f>
        <v>0</v>
      </c>
      <c r="DB54" s="18">
        <f>март!DB49+февраль!DB48+январь!DB49</f>
        <v>0</v>
      </c>
      <c r="DC54" s="18">
        <f>март!DC49+февраль!DC48+январь!DC49</f>
        <v>0</v>
      </c>
      <c r="DD54" s="18">
        <f>март!DD49+февраль!DD48+январь!DD49</f>
        <v>0</v>
      </c>
      <c r="DE54" s="18">
        <f>март!DE49+февраль!DE48+январь!DE49</f>
        <v>0</v>
      </c>
      <c r="DF54" s="18">
        <f>март!DF49+февраль!DF48+январь!DF49</f>
        <v>0</v>
      </c>
      <c r="DG54" s="18">
        <f>март!DG49+февраль!DG48+январь!DG49</f>
        <v>0</v>
      </c>
      <c r="DH54" s="18">
        <f>март!DH49+февраль!DH48+январь!DH49</f>
        <v>0</v>
      </c>
      <c r="DI54" s="18">
        <f>март!DI49+февраль!DI48+январь!DI49</f>
        <v>0</v>
      </c>
      <c r="DJ54" s="18">
        <f>март!DJ49+февраль!DJ48+январь!DJ49</f>
        <v>0</v>
      </c>
      <c r="DK54" s="18">
        <f>март!DK49+февраль!DK48+январь!DK49</f>
        <v>0</v>
      </c>
      <c r="DL54" s="18">
        <f>март!DL49+февраль!DL48+январь!DL49</f>
        <v>0</v>
      </c>
      <c r="DM54" s="18">
        <f>март!DM49+февраль!DM48+январь!DM49</f>
        <v>0</v>
      </c>
      <c r="DN54" s="18">
        <f>март!DN49+февраль!DN48+январь!DN49</f>
        <v>0</v>
      </c>
      <c r="DO54" s="18">
        <f>март!DO49+февраль!DO48+январь!DO49</f>
        <v>0</v>
      </c>
      <c r="DP54" s="18">
        <f>март!DP49+февраль!DP48+январь!DP49</f>
        <v>0</v>
      </c>
      <c r="DQ54" s="18">
        <f>март!DQ49+февраль!DQ48+январь!DQ49</f>
        <v>0</v>
      </c>
      <c r="DR54" s="18">
        <f>март!DR49+февраль!DR48+январь!DR49</f>
        <v>0</v>
      </c>
      <c r="DS54" s="18">
        <f>март!DS49+февраль!DS48+январь!DS49</f>
        <v>0</v>
      </c>
      <c r="DT54" s="18">
        <f>март!DT49+февраль!DT48+январь!DT49</f>
        <v>0</v>
      </c>
      <c r="DU54" s="18">
        <f>март!DU49+февраль!DU48+январь!DU49</f>
        <v>0</v>
      </c>
      <c r="DV54" s="18">
        <f>март!DV49+февраль!DV48+январь!DV49</f>
        <v>0</v>
      </c>
      <c r="DW54" s="18">
        <f>март!DW49+февраль!DW48+январь!DW49</f>
        <v>0</v>
      </c>
      <c r="DX54" s="18">
        <f>март!DX49+февраль!DX48+январь!DX49</f>
        <v>0</v>
      </c>
      <c r="DY54" s="18">
        <f>март!DY49+февраль!DY48+январь!DY49</f>
        <v>0</v>
      </c>
      <c r="DZ54" s="18">
        <f>март!DZ49+февраль!DZ48+январь!DZ49</f>
        <v>0</v>
      </c>
      <c r="EA54" s="18">
        <f>март!EA49+февраль!EA48+январь!EA49</f>
        <v>0</v>
      </c>
      <c r="EB54" s="18">
        <f>март!EB49+февраль!EB48+январь!EB49</f>
        <v>0</v>
      </c>
      <c r="EC54" s="18">
        <f>март!EC49+февраль!EC48+январь!EC49</f>
        <v>0</v>
      </c>
      <c r="ED54" s="18">
        <f>март!ED49+февраль!ED48+январь!ED49</f>
        <v>0</v>
      </c>
      <c r="EE54" s="18">
        <f>март!EE49+февраль!EE48+январь!EE49</f>
        <v>0</v>
      </c>
      <c r="EF54" s="18">
        <f>март!EF49+февраль!EF48+январь!EF49</f>
        <v>0</v>
      </c>
      <c r="EG54" s="18">
        <f>март!EG49+февраль!EG48+январь!EG49</f>
        <v>0</v>
      </c>
      <c r="EH54" s="18">
        <f>март!EH49+февраль!EH48+январь!EH49</f>
        <v>0</v>
      </c>
      <c r="EI54" s="18">
        <f>март!EI49+февраль!EI48+январь!EI49</f>
        <v>0</v>
      </c>
      <c r="EJ54" s="18">
        <f>март!EJ49+февраль!EJ48+январь!EJ49</f>
        <v>0</v>
      </c>
      <c r="EK54" s="18">
        <f>март!EK49+февраль!EK48+январь!EK49</f>
        <v>0</v>
      </c>
      <c r="EL54" s="18">
        <f>март!EL49+февраль!EL48+январь!EL49</f>
        <v>0</v>
      </c>
      <c r="EM54" s="18">
        <f>март!EM49+февраль!EM48+январь!EM49</f>
        <v>0</v>
      </c>
      <c r="EN54" s="18">
        <f>март!EN49+февраль!EN48+январь!EN49</f>
        <v>0.3</v>
      </c>
      <c r="EO54" s="18">
        <f>март!EO49+февраль!EO48+январь!EO49</f>
        <v>0</v>
      </c>
      <c r="EP54" s="18">
        <f>март!EP49+февраль!EP48+январь!EP49</f>
        <v>1.92</v>
      </c>
      <c r="EQ54" s="18">
        <f>март!EQ49+февраль!EQ48+январь!EQ49</f>
        <v>0</v>
      </c>
      <c r="ER54" s="18">
        <f>март!ER49+февраль!ER48+январь!ER49</f>
        <v>0</v>
      </c>
      <c r="ES54" s="18">
        <f>март!ES49+февраль!ES48+январь!ES49</f>
        <v>0</v>
      </c>
      <c r="ET54" s="18">
        <f>март!ET49+февраль!ET48+январь!ET49</f>
        <v>0</v>
      </c>
      <c r="EU54" s="18">
        <f>март!EU49+февраль!EU48+январь!EU49</f>
        <v>0</v>
      </c>
      <c r="EV54" s="18">
        <f>март!EV49+февраль!EV48+январь!EV49</f>
        <v>0.40799999999999997</v>
      </c>
      <c r="EW54" s="18">
        <f>март!EW49+февраль!EW48+январь!EW49</f>
        <v>0</v>
      </c>
      <c r="EX54" s="18">
        <f>март!EX49+февраль!EX48+январь!EX49</f>
        <v>0</v>
      </c>
      <c r="EY54" s="18">
        <f>март!EY49+февраль!EY48+январь!EY49</f>
        <v>1.9890000000000001</v>
      </c>
      <c r="EZ54" s="18">
        <f>март!EZ49+февраль!EZ48+январь!EZ49</f>
        <v>0</v>
      </c>
      <c r="FA54" s="18">
        <f>март!FA49+февраль!FA48+январь!FA49</f>
        <v>0</v>
      </c>
      <c r="FB54" s="18">
        <f>март!FB49+февраль!FB48+январь!FB49</f>
        <v>0</v>
      </c>
      <c r="FC54" s="18">
        <f>март!FC49+февраль!FC48+январь!FC49</f>
        <v>0</v>
      </c>
      <c r="FD54" s="18">
        <f>март!FD49+февраль!FD48+январь!FD49</f>
        <v>0</v>
      </c>
      <c r="FE54" s="18">
        <f>март!FE49+февраль!FE48+январь!FE49</f>
        <v>0</v>
      </c>
      <c r="FF54" s="18">
        <f>март!FF49+февраль!FF48+январь!FF49</f>
        <v>0</v>
      </c>
      <c r="FG54" s="18">
        <f>март!FG49+февраль!FG48+январь!FG49</f>
        <v>0</v>
      </c>
      <c r="FH54" s="18">
        <f>март!FH49+февраль!FH48+январь!FH49</f>
        <v>0</v>
      </c>
      <c r="FI54" s="18">
        <f>март!FI49+февраль!FI48+январь!FI49</f>
        <v>0</v>
      </c>
      <c r="FJ54" s="18">
        <f>март!FJ49+февраль!FJ48+январь!FJ49</f>
        <v>0</v>
      </c>
      <c r="FK54" s="18">
        <f>март!FK49+февраль!FK48+январь!FK49</f>
        <v>0</v>
      </c>
      <c r="FL54" s="18">
        <f>март!FL49+февраль!FL48+январь!FL49</f>
        <v>0</v>
      </c>
      <c r="FM54" s="18">
        <f>март!FM49+февраль!FM48+январь!FM49</f>
        <v>0</v>
      </c>
      <c r="FN54" s="18">
        <f>март!FN49+февраль!FN48+январь!FN49</f>
        <v>0</v>
      </c>
      <c r="FO54" s="18">
        <f>март!FO49+февраль!FO48+январь!FO49</f>
        <v>0</v>
      </c>
      <c r="FP54" s="18">
        <f>март!FP49+февраль!FP48+январь!FP49</f>
        <v>0</v>
      </c>
      <c r="FQ54" s="18">
        <f>март!FQ49+февраль!FQ48+январь!FQ49</f>
        <v>0</v>
      </c>
      <c r="FR54" s="18">
        <f>март!FR49+февраль!FR48+январь!FR49</f>
        <v>0</v>
      </c>
      <c r="FS54" s="18">
        <f>март!FS49+февраль!FS48+январь!FS49</f>
        <v>0</v>
      </c>
      <c r="FT54" s="18">
        <f>март!FT49+февраль!FT48+январь!FT49</f>
        <v>0</v>
      </c>
      <c r="FU54" s="18">
        <f>март!FU49+февраль!FU48+январь!FU49</f>
        <v>0</v>
      </c>
      <c r="FV54" s="18">
        <f>март!FV49+февраль!FV48+январь!FV49</f>
        <v>0</v>
      </c>
      <c r="FW54" s="18">
        <f>март!FW49+февраль!FW48+январь!FW49</f>
        <v>0</v>
      </c>
      <c r="FX54" s="18">
        <f>март!FX49+февраль!FX48+январь!FX49</f>
        <v>1.4410000000000001</v>
      </c>
      <c r="FY54" s="18">
        <f>март!FY49+февраль!FY48+январь!FY49</f>
        <v>2.4</v>
      </c>
      <c r="FZ54" s="18">
        <f>март!FZ49+февраль!FZ48+январь!FZ49</f>
        <v>0</v>
      </c>
      <c r="GA54" s="18">
        <f>март!GA49+февраль!GA48+январь!GA49</f>
        <v>0</v>
      </c>
      <c r="GB54" s="18">
        <f>март!GB49+февраль!GB48+январь!GB49</f>
        <v>2.4</v>
      </c>
      <c r="GC54" s="18">
        <f>март!GC49+февраль!GC48+январь!GC49</f>
        <v>0</v>
      </c>
      <c r="GD54" s="18">
        <f>март!GD49+февраль!GD48+январь!GD49</f>
        <v>0</v>
      </c>
      <c r="GE54" s="18">
        <f>март!GE49+февраль!GE48+январь!GE49</f>
        <v>1.4410000000000001</v>
      </c>
      <c r="GF54" s="18">
        <f>март!GF49+февраль!GF48+январь!GF49</f>
        <v>0</v>
      </c>
      <c r="GG54" s="18">
        <f>март!GG49+февраль!GG48+январь!GG49</f>
        <v>0</v>
      </c>
      <c r="GH54" s="18">
        <f>март!GH49+февраль!GH48+январь!GH49</f>
        <v>0</v>
      </c>
      <c r="GI54" s="18">
        <f>март!GI49+февраль!GI48+январь!GI49</f>
        <v>0</v>
      </c>
      <c r="GJ54" s="18">
        <f>март!GJ49+февраль!GJ48+январь!GJ49</f>
        <v>1.4410000000000001</v>
      </c>
      <c r="GK54" s="18">
        <f>март!GK49+февраль!GK48+январь!GK49</f>
        <v>0</v>
      </c>
      <c r="GL54" s="18">
        <f>март!GL49+февраль!GL48+январь!GL49</f>
        <v>0</v>
      </c>
      <c r="GM54" s="18">
        <f>март!GM49+февраль!GM48+январь!GM49</f>
        <v>0</v>
      </c>
      <c r="GN54" s="18">
        <f>март!GN49+февраль!GN48+январь!GN49</f>
        <v>0</v>
      </c>
      <c r="GO54" s="18">
        <f>март!GO49+февраль!GO48+январь!GO49</f>
        <v>0</v>
      </c>
      <c r="GP54" s="18">
        <f>март!GP49+февраль!GP48+январь!GP49</f>
        <v>0</v>
      </c>
      <c r="GQ54" s="18">
        <f>март!GQ49+февраль!GQ48+январь!GQ49</f>
        <v>1.4410000000000001</v>
      </c>
      <c r="GR54" s="18">
        <f>март!GR49+февраль!GR48+январь!GR49</f>
        <v>0</v>
      </c>
      <c r="GS54" s="18">
        <f>март!GS49+февраль!GS48+январь!GS49</f>
        <v>0</v>
      </c>
      <c r="GT54" s="18">
        <f>март!GT49+февраль!GT48+январь!GT49</f>
        <v>0</v>
      </c>
      <c r="GU54" s="18">
        <f>март!GU49+февраль!GU48+январь!GU49</f>
        <v>0</v>
      </c>
      <c r="GV54" s="18">
        <f>март!GV49+февраль!GV48+январь!GV49</f>
        <v>0</v>
      </c>
      <c r="GW54" s="18">
        <f>март!GW49+февраль!GW48+январь!GW49</f>
        <v>0</v>
      </c>
      <c r="GX54" s="18">
        <f>март!GX49+февраль!GX48+январь!GX49</f>
        <v>0</v>
      </c>
      <c r="GY54" s="18">
        <f>март!GY49+февраль!GY48+январь!GY49</f>
        <v>0</v>
      </c>
      <c r="GZ54" s="18">
        <f>март!GZ49+февраль!GZ48+январь!GZ49</f>
        <v>1.4410000000000001</v>
      </c>
      <c r="HA54" s="18">
        <f>март!HA49+февраль!HA48+январь!HA49</f>
        <v>2.0590000000000002</v>
      </c>
      <c r="HB54" s="18">
        <f>март!HB49+февраль!HB48+январь!HB49</f>
        <v>1.92</v>
      </c>
      <c r="HC54" s="18">
        <f>март!HC49+февраль!HC48+январь!HC49</f>
        <v>4.3979999999999997</v>
      </c>
      <c r="HD54" s="18">
        <f>март!HD49+февраль!HD48+январь!HD49</f>
        <v>0</v>
      </c>
      <c r="HE54" s="18">
        <f>март!HE49+февраль!HE48+январь!HE49</f>
        <v>0</v>
      </c>
      <c r="HF54" s="18">
        <f>март!HF49+февраль!HF48+январь!HF49</f>
        <v>0</v>
      </c>
      <c r="HG54" s="18">
        <f>март!HG49+февраль!HG48+январь!HG49</f>
        <v>0.40600000000000003</v>
      </c>
      <c r="HH54" s="18">
        <f>март!HH49+февраль!HH48+январь!HH49</f>
        <v>0</v>
      </c>
      <c r="HI54" s="18">
        <f>март!HI49+февраль!HI48+январь!HI49</f>
        <v>0</v>
      </c>
      <c r="HJ54" s="18">
        <f>март!HJ49+февраль!HJ48+январь!HJ49</f>
        <v>0</v>
      </c>
      <c r="HK54" s="18">
        <f>март!HK49+февраль!HK48+январь!HK49</f>
        <v>4.0590000000000002</v>
      </c>
      <c r="HL54" s="18">
        <f>март!HL49+февраль!HL48+январь!HL49</f>
        <v>0</v>
      </c>
      <c r="HM54" s="18">
        <f>март!HM49+февраль!HM48+январь!HM49</f>
        <v>0</v>
      </c>
      <c r="HN54" s="18">
        <f>март!HN49+февраль!HN48+январь!HN49</f>
        <v>0</v>
      </c>
      <c r="HO54" s="18">
        <f>март!HO49+февраль!HO48+январь!HO49</f>
        <v>0</v>
      </c>
      <c r="HP54" s="18">
        <f>март!HP49+февраль!HP48+январь!HP49</f>
        <v>0</v>
      </c>
      <c r="HQ54" s="18">
        <f>март!HQ49+февраль!HQ48+январь!HQ49</f>
        <v>0</v>
      </c>
      <c r="HR54" s="18">
        <f>март!HR49+февраль!HR48+январь!HR49</f>
        <v>0</v>
      </c>
      <c r="HS54" s="18">
        <f>март!HS49+февраль!HS48+январь!HS49</f>
        <v>0</v>
      </c>
      <c r="HT54" s="18">
        <f>март!HT49+февраль!HT48+январь!HT49</f>
        <v>0</v>
      </c>
      <c r="HU54" s="18">
        <f>март!HU49+февраль!HU48+январь!HU49</f>
        <v>0</v>
      </c>
      <c r="HV54" s="18">
        <f>март!HV49+февраль!HV48+январь!HV49</f>
        <v>0</v>
      </c>
      <c r="HW54" s="18">
        <f>март!HW49+февраль!HW48+январь!HW49</f>
        <v>5.97</v>
      </c>
      <c r="HX54" s="18">
        <f>март!HX49+февраль!HX48+январь!HX49</f>
        <v>1.4219999999999999</v>
      </c>
      <c r="HY54" s="18">
        <f>март!HY49+февраль!HY48+январь!HY49</f>
        <v>0</v>
      </c>
      <c r="HZ54" s="18">
        <f>март!HZ49+февраль!HZ48+январь!HZ49</f>
        <v>0</v>
      </c>
      <c r="IA54" s="18">
        <f>март!IA49+февраль!IA48+январь!IA49</f>
        <v>0</v>
      </c>
      <c r="IB54" s="18">
        <f>март!IB49+февраль!IB48+январь!IB49</f>
        <v>0</v>
      </c>
      <c r="IC54" s="18">
        <f>март!IC49+февраль!IC48+январь!IC49</f>
        <v>0</v>
      </c>
      <c r="ID54" s="18">
        <f>март!ID49+февраль!ID48+январь!ID49</f>
        <v>0</v>
      </c>
      <c r="IE54" s="18">
        <f>март!IE49+февраль!IE48+январь!IE49</f>
        <v>0</v>
      </c>
      <c r="IF54" s="18">
        <f>март!IF49+февраль!IF48+январь!IF49</f>
        <v>26.331999999999997</v>
      </c>
    </row>
    <row r="55" spans="1:240" ht="13.5" customHeight="1">
      <c r="A55" s="15" t="s">
        <v>67</v>
      </c>
      <c r="B55" s="45" t="s">
        <v>68</v>
      </c>
      <c r="C55" s="16" t="s">
        <v>20</v>
      </c>
      <c r="D55" s="23">
        <f t="shared" si="4"/>
        <v>1.3000000000000001E-2</v>
      </c>
      <c r="E55" s="17">
        <f>SUM(G55:IF55)-F55</f>
        <v>1.3000000000000001E-2</v>
      </c>
      <c r="F55" s="17"/>
      <c r="G55" s="18">
        <f>март!G50+февраль!G49+январь!G50</f>
        <v>0</v>
      </c>
      <c r="H55" s="18">
        <f>март!H50+февраль!H49+январь!H50</f>
        <v>0</v>
      </c>
      <c r="I55" s="18">
        <f>март!I50+февраль!I49+январь!I50</f>
        <v>0</v>
      </c>
      <c r="J55" s="18">
        <f>март!J50+февраль!J49+январь!J50</f>
        <v>0</v>
      </c>
      <c r="K55" s="18">
        <f>март!K50+февраль!K49+январь!K50</f>
        <v>0</v>
      </c>
      <c r="L55" s="18">
        <f>март!L50+февраль!L49+январь!L50</f>
        <v>0</v>
      </c>
      <c r="M55" s="18">
        <f>март!M50+февраль!M49+январь!M50</f>
        <v>0</v>
      </c>
      <c r="N55" s="18">
        <f>март!N50+февраль!N49+январь!N50</f>
        <v>2E-3</v>
      </c>
      <c r="O55" s="18">
        <f>март!O50+февраль!O49+январь!O50</f>
        <v>0</v>
      </c>
      <c r="P55" s="18">
        <f>март!P50+февраль!P49+январь!P50</f>
        <v>0</v>
      </c>
      <c r="Q55" s="18">
        <f>март!Q50+февраль!Q49+январь!Q50</f>
        <v>0</v>
      </c>
      <c r="R55" s="18">
        <f>март!R50+февраль!R49+январь!R50</f>
        <v>0</v>
      </c>
      <c r="S55" s="18">
        <f>март!S50+февраль!S49+январь!S50</f>
        <v>2E-3</v>
      </c>
      <c r="T55" s="18">
        <f>март!T50+февраль!T49+январь!T50</f>
        <v>0</v>
      </c>
      <c r="U55" s="18">
        <f>март!U50+февраль!U49+январь!U50</f>
        <v>0</v>
      </c>
      <c r="V55" s="18">
        <f>март!V50+февраль!V49+январь!V50</f>
        <v>0</v>
      </c>
      <c r="W55" s="18">
        <f>март!W50+февраль!W49+январь!W50</f>
        <v>0</v>
      </c>
      <c r="X55" s="18">
        <f>март!X50+февраль!X49+январь!X50</f>
        <v>0</v>
      </c>
      <c r="Y55" s="18">
        <f>март!Y50+февраль!Y49+январь!Y50</f>
        <v>0</v>
      </c>
      <c r="Z55" s="18">
        <f>март!Z50+февраль!Z49+январь!Z50</f>
        <v>0</v>
      </c>
      <c r="AA55" s="18">
        <f>март!AA50+февраль!AA49+январь!AA50</f>
        <v>0</v>
      </c>
      <c r="AB55" s="18">
        <f>март!AB50+февраль!AB49+январь!AB50</f>
        <v>0</v>
      </c>
      <c r="AC55" s="18">
        <f>март!AC50+февраль!AC49+январь!AC50</f>
        <v>0</v>
      </c>
      <c r="AD55" s="18">
        <f>март!AD50+февраль!AD49+январь!AD50</f>
        <v>0</v>
      </c>
      <c r="AE55" s="18">
        <f>март!AE50+февраль!AE49+январь!AE50</f>
        <v>0</v>
      </c>
      <c r="AF55" s="18">
        <f>март!AF50+февраль!AF49+январь!AF50</f>
        <v>0</v>
      </c>
      <c r="AG55" s="18">
        <f>март!AG50+февраль!AG49+январь!AG50</f>
        <v>0</v>
      </c>
      <c r="AH55" s="18">
        <f>март!AH50+февраль!AH49+январь!AH50</f>
        <v>0</v>
      </c>
      <c r="AI55" s="18">
        <f>март!AI50+февраль!AI49+январь!AI50</f>
        <v>0</v>
      </c>
      <c r="AJ55" s="18">
        <f>март!AJ50+февраль!AJ49+январь!AJ50</f>
        <v>0</v>
      </c>
      <c r="AK55" s="18">
        <f>март!AK50+февраль!AK49+январь!AK50</f>
        <v>0</v>
      </c>
      <c r="AL55" s="18">
        <f>март!AL50+февраль!AL49+январь!AL50</f>
        <v>0</v>
      </c>
      <c r="AM55" s="18">
        <f>март!AM50+февраль!AM49+январь!AM50</f>
        <v>0</v>
      </c>
      <c r="AN55" s="18">
        <f>март!AN50+февраль!AN49+январь!AN50</f>
        <v>0</v>
      </c>
      <c r="AO55" s="18">
        <f>март!AO50+февраль!AO49+январь!AO50</f>
        <v>0</v>
      </c>
      <c r="AP55" s="18">
        <f>март!AP50+февраль!AP49+январь!AP50</f>
        <v>0</v>
      </c>
      <c r="AQ55" s="18">
        <f>март!AQ50+февраль!AQ49+январь!AQ50</f>
        <v>0</v>
      </c>
      <c r="AR55" s="18">
        <f>март!AR50+февраль!AR49+январь!AR50</f>
        <v>0</v>
      </c>
      <c r="AS55" s="18">
        <f>март!AS50+февраль!AS49+январь!AS50</f>
        <v>0</v>
      </c>
      <c r="AT55" s="18">
        <f>март!AT50+февраль!AT49+январь!AT50</f>
        <v>0</v>
      </c>
      <c r="AU55" s="18">
        <f>март!AU50+февраль!AU49+январь!AU50</f>
        <v>0</v>
      </c>
      <c r="AV55" s="18">
        <f>март!AV50+февраль!AV49+январь!AV50</f>
        <v>0</v>
      </c>
      <c r="AW55" s="18">
        <f>март!AW50+февраль!AW49+январь!AW50</f>
        <v>0</v>
      </c>
      <c r="AX55" s="18">
        <f>март!AX50+февраль!AX49+январь!AX50</f>
        <v>2E-3</v>
      </c>
      <c r="AY55" s="18">
        <f>март!AY50+февраль!AY49+январь!AY50</f>
        <v>0</v>
      </c>
      <c r="AZ55" s="18">
        <f>март!AZ50+февраль!AZ49+январь!AZ50</f>
        <v>0</v>
      </c>
      <c r="BA55" s="18">
        <f>март!BA50+февраль!BA49+январь!BA50</f>
        <v>0</v>
      </c>
      <c r="BB55" s="18">
        <f>март!BB50+февраль!BB49+январь!BB50</f>
        <v>0</v>
      </c>
      <c r="BC55" s="18">
        <f>март!BC50+февраль!BC49+январь!BC50</f>
        <v>0</v>
      </c>
      <c r="BD55" s="18">
        <f>март!BD50+февраль!BD49+январь!BD50</f>
        <v>0</v>
      </c>
      <c r="BE55" s="18">
        <f>март!BE50+февраль!BE49+январь!BE50</f>
        <v>0</v>
      </c>
      <c r="BF55" s="18">
        <f>март!BF50+февраль!BF49+январь!BF50</f>
        <v>0</v>
      </c>
      <c r="BG55" s="18">
        <f>март!BG50+февраль!BG49+январь!BG50</f>
        <v>0</v>
      </c>
      <c r="BH55" s="18">
        <f>март!BH50+февраль!BH49+январь!BH50</f>
        <v>0</v>
      </c>
      <c r="BI55" s="18">
        <f>март!BI50+февраль!BI49+январь!BI50</f>
        <v>0</v>
      </c>
      <c r="BJ55" s="18">
        <f>март!BJ50+февраль!BJ49+январь!BJ50</f>
        <v>0</v>
      </c>
      <c r="BK55" s="18">
        <f>март!BK50+февраль!BK49+январь!BK50</f>
        <v>0</v>
      </c>
      <c r="BL55" s="18">
        <f>март!BL50+февраль!BL49+январь!BL50</f>
        <v>0</v>
      </c>
      <c r="BM55" s="18">
        <f>март!BM50+февраль!BM49+январь!BM50</f>
        <v>0</v>
      </c>
      <c r="BN55" s="18">
        <f>март!BN50+февраль!BN49+январь!BN50</f>
        <v>0</v>
      </c>
      <c r="BO55" s="18">
        <f>март!BO50+февраль!BO49+январь!BO50</f>
        <v>0</v>
      </c>
      <c r="BP55" s="18">
        <f>март!BP50+февраль!BP49+январь!BP50</f>
        <v>0</v>
      </c>
      <c r="BQ55" s="18">
        <f>март!BQ50+февраль!BQ49+январь!BQ50</f>
        <v>0</v>
      </c>
      <c r="BR55" s="18">
        <f>март!BR50+февраль!BR49+январь!BR50</f>
        <v>0</v>
      </c>
      <c r="BS55" s="18">
        <f>март!BS50+февраль!BS49+январь!BS50</f>
        <v>0</v>
      </c>
      <c r="BT55" s="18">
        <f>март!BT50+февраль!BT49+январь!BT50</f>
        <v>0</v>
      </c>
      <c r="BU55" s="18">
        <f>март!BU50+февраль!BU49+январь!BU50</f>
        <v>0</v>
      </c>
      <c r="BV55" s="18">
        <f>март!BV50+февраль!BV49+январь!BV50</f>
        <v>0</v>
      </c>
      <c r="BW55" s="18">
        <f>март!BW50+февраль!BW49+январь!BW50</f>
        <v>0</v>
      </c>
      <c r="BX55" s="18">
        <f>март!BX50+февраль!BX49+январь!BX50</f>
        <v>0</v>
      </c>
      <c r="BY55" s="18">
        <f>март!BY50+февраль!BY49+январь!BY50</f>
        <v>0</v>
      </c>
      <c r="BZ55" s="18">
        <f>март!BZ50+февраль!BZ49+январь!BZ50</f>
        <v>0</v>
      </c>
      <c r="CA55" s="18">
        <f>март!CA50+февраль!CA49+январь!CA50</f>
        <v>0</v>
      </c>
      <c r="CB55" s="18">
        <f>март!CB50+февраль!CB49+январь!CB50</f>
        <v>0</v>
      </c>
      <c r="CC55" s="18">
        <f>март!CC50+февраль!CC49+январь!CC50</f>
        <v>0</v>
      </c>
      <c r="CD55" s="18">
        <f>март!CD50+февраль!CD49+январь!CD50</f>
        <v>0</v>
      </c>
      <c r="CE55" s="18">
        <f>март!CE50+февраль!CE49+январь!CE50</f>
        <v>0</v>
      </c>
      <c r="CF55" s="18">
        <f>март!CF50+февраль!CF49+январь!CF50</f>
        <v>0</v>
      </c>
      <c r="CG55" s="18">
        <f>март!CG50+февраль!CG49+январь!CG50</f>
        <v>3.0000000000000001E-3</v>
      </c>
      <c r="CH55" s="18">
        <f>март!CH50+февраль!CH49+январь!CH50</f>
        <v>0</v>
      </c>
      <c r="CI55" s="18">
        <f>март!CI50+февраль!CI49+январь!CI50</f>
        <v>0</v>
      </c>
      <c r="CJ55" s="18">
        <f>март!CJ50+февраль!CJ49+январь!CJ50</f>
        <v>0</v>
      </c>
      <c r="CK55" s="18">
        <f>март!CK50+февраль!CK49+январь!CK50</f>
        <v>0</v>
      </c>
      <c r="CL55" s="18">
        <f>март!CL50+февраль!CL49+январь!CL50</f>
        <v>0</v>
      </c>
      <c r="CM55" s="18">
        <f>март!CM50+февраль!CM49+январь!CM50</f>
        <v>0</v>
      </c>
      <c r="CN55" s="18">
        <f>март!CN50+февраль!CN49+январь!CN50</f>
        <v>0</v>
      </c>
      <c r="CO55" s="18">
        <f>март!CO50+февраль!CO49+январь!CO50</f>
        <v>0</v>
      </c>
      <c r="CP55" s="18">
        <f>март!CP50+февраль!CP49+январь!CP50</f>
        <v>0</v>
      </c>
      <c r="CQ55" s="18">
        <f>март!CQ50+февраль!CQ49+январь!CQ50</f>
        <v>0</v>
      </c>
      <c r="CR55" s="18">
        <f>март!CR50+февраль!CR49+январь!CR50</f>
        <v>0</v>
      </c>
      <c r="CS55" s="18">
        <f>март!CS50+февраль!CS49+январь!CS50</f>
        <v>0</v>
      </c>
      <c r="CT55" s="18">
        <f>март!CT50+февраль!CT49+январь!CT50</f>
        <v>0</v>
      </c>
      <c r="CU55" s="18">
        <f>март!CU50+февраль!CU49+январь!CU50</f>
        <v>0</v>
      </c>
      <c r="CV55" s="18">
        <f>март!CV50+февраль!CV49+январь!CV50</f>
        <v>0</v>
      </c>
      <c r="CW55" s="18">
        <f>март!CW50+февраль!CW49+январь!CW50</f>
        <v>0</v>
      </c>
      <c r="CX55" s="18">
        <f>март!CX50+февраль!CX49+январь!CX50</f>
        <v>0</v>
      </c>
      <c r="CY55" s="18">
        <f>март!CY50+февраль!CY49+январь!CY50</f>
        <v>0</v>
      </c>
      <c r="CZ55" s="18">
        <f>март!CZ50+февраль!CZ49+январь!CZ50</f>
        <v>0</v>
      </c>
      <c r="DA55" s="18">
        <f>март!DA50+февраль!DA49+январь!DA50</f>
        <v>0</v>
      </c>
      <c r="DB55" s="18">
        <f>март!DB50+февраль!DB49+январь!DB50</f>
        <v>0</v>
      </c>
      <c r="DC55" s="18">
        <f>март!DC50+февраль!DC49+январь!DC50</f>
        <v>0</v>
      </c>
      <c r="DD55" s="18">
        <f>март!DD50+февраль!DD49+январь!DD50</f>
        <v>0</v>
      </c>
      <c r="DE55" s="18">
        <f>март!DE50+февраль!DE49+январь!DE50</f>
        <v>0</v>
      </c>
      <c r="DF55" s="18">
        <f>март!DF50+февраль!DF49+январь!DF50</f>
        <v>0</v>
      </c>
      <c r="DG55" s="18">
        <f>март!DG50+февраль!DG49+январь!DG50</f>
        <v>0</v>
      </c>
      <c r="DH55" s="18">
        <f>март!DH50+февраль!DH49+январь!DH50</f>
        <v>0</v>
      </c>
      <c r="DI55" s="18">
        <f>март!DI50+февраль!DI49+январь!DI50</f>
        <v>0</v>
      </c>
      <c r="DJ55" s="18">
        <f>март!DJ50+февраль!DJ49+январь!DJ50</f>
        <v>0</v>
      </c>
      <c r="DK55" s="18">
        <f>март!DK50+февраль!DK49+январь!DK50</f>
        <v>0</v>
      </c>
      <c r="DL55" s="18">
        <f>март!DL50+февраль!DL49+январь!DL50</f>
        <v>0</v>
      </c>
      <c r="DM55" s="18">
        <f>март!DM50+февраль!DM49+январь!DM50</f>
        <v>0</v>
      </c>
      <c r="DN55" s="18">
        <f>март!DN50+февраль!DN49+январь!DN50</f>
        <v>0</v>
      </c>
      <c r="DO55" s="18">
        <f>март!DO50+февраль!DO49+январь!DO50</f>
        <v>0</v>
      </c>
      <c r="DP55" s="18">
        <f>март!DP50+февраль!DP49+январь!DP50</f>
        <v>0</v>
      </c>
      <c r="DQ55" s="18">
        <f>март!DQ50+февраль!DQ49+январь!DQ50</f>
        <v>0</v>
      </c>
      <c r="DR55" s="18">
        <f>март!DR50+февраль!DR49+январь!DR50</f>
        <v>0</v>
      </c>
      <c r="DS55" s="18">
        <f>март!DS50+февраль!DS49+январь!DS50</f>
        <v>0</v>
      </c>
      <c r="DT55" s="18">
        <f>март!DT50+февраль!DT49+январь!DT50</f>
        <v>0</v>
      </c>
      <c r="DU55" s="18">
        <f>март!DU50+февраль!DU49+январь!DU50</f>
        <v>0</v>
      </c>
      <c r="DV55" s="18">
        <f>март!DV50+февраль!DV49+январь!DV50</f>
        <v>0</v>
      </c>
      <c r="DW55" s="18">
        <f>март!DW50+февраль!DW49+январь!DW50</f>
        <v>0</v>
      </c>
      <c r="DX55" s="18">
        <f>март!DX50+февраль!DX49+январь!DX50</f>
        <v>0</v>
      </c>
      <c r="DY55" s="18">
        <f>март!DY50+февраль!DY49+январь!DY50</f>
        <v>0</v>
      </c>
      <c r="DZ55" s="18">
        <f>март!DZ50+февраль!DZ49+январь!DZ50</f>
        <v>0</v>
      </c>
      <c r="EA55" s="18">
        <f>март!EA50+февраль!EA49+январь!EA50</f>
        <v>0</v>
      </c>
      <c r="EB55" s="18">
        <f>март!EB50+февраль!EB49+январь!EB50</f>
        <v>0</v>
      </c>
      <c r="EC55" s="18">
        <f>март!EC50+февраль!EC49+январь!EC50</f>
        <v>0</v>
      </c>
      <c r="ED55" s="18">
        <f>март!ED50+февраль!ED49+январь!ED50</f>
        <v>0</v>
      </c>
      <c r="EE55" s="18">
        <f>март!EE50+февраль!EE49+январь!EE50</f>
        <v>0</v>
      </c>
      <c r="EF55" s="18">
        <f>март!EF50+февраль!EF49+январь!EF50</f>
        <v>0</v>
      </c>
      <c r="EG55" s="18">
        <f>март!EG50+февраль!EG49+январь!EG50</f>
        <v>0</v>
      </c>
      <c r="EH55" s="18">
        <f>март!EH50+февраль!EH49+январь!EH50</f>
        <v>0</v>
      </c>
      <c r="EI55" s="18">
        <f>март!EI50+февраль!EI49+январь!EI50</f>
        <v>0</v>
      </c>
      <c r="EJ55" s="18">
        <f>март!EJ50+февраль!EJ49+январь!EJ50</f>
        <v>0</v>
      </c>
      <c r="EK55" s="18">
        <f>март!EK50+февраль!EK49+январь!EK50</f>
        <v>0</v>
      </c>
      <c r="EL55" s="18">
        <f>март!EL50+февраль!EL49+январь!EL50</f>
        <v>0</v>
      </c>
      <c r="EM55" s="18">
        <f>март!EM50+февраль!EM49+январь!EM50</f>
        <v>0</v>
      </c>
      <c r="EN55" s="18">
        <f>март!EN50+февраль!EN49+январь!EN50</f>
        <v>0</v>
      </c>
      <c r="EO55" s="18">
        <f>март!EO50+февраль!EO49+январь!EO50</f>
        <v>0</v>
      </c>
      <c r="EP55" s="18">
        <f>март!EP50+февраль!EP49+январь!EP50</f>
        <v>0</v>
      </c>
      <c r="EQ55" s="18">
        <f>март!EQ50+февраль!EQ49+январь!EQ50</f>
        <v>0</v>
      </c>
      <c r="ER55" s="18">
        <f>март!ER50+февраль!ER49+январь!ER50</f>
        <v>0</v>
      </c>
      <c r="ES55" s="18">
        <f>март!ES50+февраль!ES49+январь!ES50</f>
        <v>0</v>
      </c>
      <c r="ET55" s="18">
        <f>март!ET50+февраль!ET49+январь!ET50</f>
        <v>0</v>
      </c>
      <c r="EU55" s="18">
        <f>март!EU50+февраль!EU49+январь!EU50</f>
        <v>0</v>
      </c>
      <c r="EV55" s="18">
        <f>март!EV50+февраль!EV49+январь!EV50</f>
        <v>0</v>
      </c>
      <c r="EW55" s="18">
        <f>март!EW50+февраль!EW49+январь!EW50</f>
        <v>0</v>
      </c>
      <c r="EX55" s="18">
        <f>март!EX50+февраль!EX49+январь!EX50</f>
        <v>0</v>
      </c>
      <c r="EY55" s="18">
        <f>март!EY50+февраль!EY49+январь!EY50</f>
        <v>0</v>
      </c>
      <c r="EZ55" s="18">
        <f>март!EZ50+февраль!EZ49+январь!EZ50</f>
        <v>0</v>
      </c>
      <c r="FA55" s="18">
        <f>март!FA50+февраль!FA49+январь!FA50</f>
        <v>0</v>
      </c>
      <c r="FB55" s="18">
        <f>март!FB50+февраль!FB49+январь!FB50</f>
        <v>0</v>
      </c>
      <c r="FC55" s="18">
        <f>март!FC50+февраль!FC49+январь!FC50</f>
        <v>0</v>
      </c>
      <c r="FD55" s="18">
        <f>март!FD50+февраль!FD49+январь!FD50</f>
        <v>0</v>
      </c>
      <c r="FE55" s="18">
        <f>март!FE50+февраль!FE49+январь!FE50</f>
        <v>0</v>
      </c>
      <c r="FF55" s="18">
        <f>март!FF50+февраль!FF49+январь!FF50</f>
        <v>0</v>
      </c>
      <c r="FG55" s="18">
        <f>март!FG50+февраль!FG49+январь!FG50</f>
        <v>0</v>
      </c>
      <c r="FH55" s="18">
        <f>март!FH50+февраль!FH49+январь!FH50</f>
        <v>0</v>
      </c>
      <c r="FI55" s="18">
        <f>март!FI50+февраль!FI49+январь!FI50</f>
        <v>0</v>
      </c>
      <c r="FJ55" s="18">
        <f>март!FJ50+февраль!FJ49+январь!FJ50</f>
        <v>0</v>
      </c>
      <c r="FK55" s="18">
        <f>март!FK50+февраль!FK49+январь!FK50</f>
        <v>0</v>
      </c>
      <c r="FL55" s="18">
        <f>март!FL50+февраль!FL49+январь!FL50</f>
        <v>0</v>
      </c>
      <c r="FM55" s="18">
        <f>март!FM50+февраль!FM49+январь!FM50</f>
        <v>0</v>
      </c>
      <c r="FN55" s="18">
        <f>март!FN50+февраль!FN49+январь!FN50</f>
        <v>0</v>
      </c>
      <c r="FO55" s="18">
        <f>март!FO50+февраль!FO49+январь!FO50</f>
        <v>0</v>
      </c>
      <c r="FP55" s="18">
        <f>март!FP50+февраль!FP49+январь!FP50</f>
        <v>0</v>
      </c>
      <c r="FQ55" s="18">
        <f>март!FQ50+февраль!FQ49+январь!FQ50</f>
        <v>0</v>
      </c>
      <c r="FR55" s="18">
        <f>март!FR50+февраль!FR49+январь!FR50</f>
        <v>0</v>
      </c>
      <c r="FS55" s="18">
        <f>март!FS50+февраль!FS49+январь!FS50</f>
        <v>0</v>
      </c>
      <c r="FT55" s="18">
        <f>март!FT50+февраль!FT49+январь!FT50</f>
        <v>0</v>
      </c>
      <c r="FU55" s="18">
        <f>март!FU50+февраль!FU49+январь!FU50</f>
        <v>0</v>
      </c>
      <c r="FV55" s="18">
        <f>март!FV50+февраль!FV49+январь!FV50</f>
        <v>0</v>
      </c>
      <c r="FW55" s="18">
        <f>март!FW50+февраль!FW49+январь!FW50</f>
        <v>0</v>
      </c>
      <c r="FX55" s="18">
        <f>март!FX50+февраль!FX49+январь!FX50</f>
        <v>0</v>
      </c>
      <c r="FY55" s="18">
        <f>март!FY50+февраль!FY49+январь!FY50</f>
        <v>0</v>
      </c>
      <c r="FZ55" s="18">
        <f>март!FZ50+февраль!FZ49+январь!FZ50</f>
        <v>0</v>
      </c>
      <c r="GA55" s="18">
        <f>март!GA50+февраль!GA49+январь!GA50</f>
        <v>0</v>
      </c>
      <c r="GB55" s="18">
        <f>март!GB50+февраль!GB49+январь!GB50</f>
        <v>0</v>
      </c>
      <c r="GC55" s="18">
        <f>март!GC50+февраль!GC49+январь!GC50</f>
        <v>0</v>
      </c>
      <c r="GD55" s="18">
        <f>март!GD50+февраль!GD49+январь!GD50</f>
        <v>0</v>
      </c>
      <c r="GE55" s="18">
        <f>март!GE50+февраль!GE49+январь!GE50</f>
        <v>0</v>
      </c>
      <c r="GF55" s="18">
        <f>март!GF50+февраль!GF49+январь!GF50</f>
        <v>0</v>
      </c>
      <c r="GG55" s="18">
        <f>март!GG50+февраль!GG49+январь!GG50</f>
        <v>0</v>
      </c>
      <c r="GH55" s="18">
        <f>март!GH50+февраль!GH49+январь!GH50</f>
        <v>0</v>
      </c>
      <c r="GI55" s="18">
        <f>март!GI50+февраль!GI49+январь!GI50</f>
        <v>0</v>
      </c>
      <c r="GJ55" s="18">
        <f>март!GJ50+февраль!GJ49+январь!GJ50</f>
        <v>0</v>
      </c>
      <c r="GK55" s="18">
        <f>март!GK50+февраль!GK49+январь!GK50</f>
        <v>0</v>
      </c>
      <c r="GL55" s="18">
        <f>март!GL50+февраль!GL49+январь!GL50</f>
        <v>0</v>
      </c>
      <c r="GM55" s="18">
        <f>март!GM50+февраль!GM49+январь!GM50</f>
        <v>2E-3</v>
      </c>
      <c r="GN55" s="18">
        <f>март!GN50+февраль!GN49+январь!GN50</f>
        <v>0</v>
      </c>
      <c r="GO55" s="18">
        <f>март!GO50+февраль!GO49+январь!GO50</f>
        <v>0</v>
      </c>
      <c r="GP55" s="18">
        <f>март!GP50+февраль!GP49+январь!GP50</f>
        <v>0</v>
      </c>
      <c r="GQ55" s="18">
        <f>март!GQ50+февраль!GQ49+январь!GQ50</f>
        <v>0</v>
      </c>
      <c r="GR55" s="18">
        <f>март!GR50+февраль!GR49+январь!GR50</f>
        <v>0</v>
      </c>
      <c r="GS55" s="18">
        <f>март!GS50+февраль!GS49+январь!GS50</f>
        <v>0</v>
      </c>
      <c r="GT55" s="18">
        <f>март!GT50+февраль!GT49+январь!GT50</f>
        <v>0</v>
      </c>
      <c r="GU55" s="18">
        <f>март!GU50+февраль!GU49+январь!GU50</f>
        <v>0</v>
      </c>
      <c r="GV55" s="18">
        <f>март!GV50+февраль!GV49+январь!GV50</f>
        <v>0</v>
      </c>
      <c r="GW55" s="18">
        <f>март!GW50+февраль!GW49+январь!GW50</f>
        <v>0</v>
      </c>
      <c r="GX55" s="18">
        <f>март!GX50+февраль!GX49+январь!GX50</f>
        <v>0</v>
      </c>
      <c r="GY55" s="18">
        <f>март!GY50+февраль!GY49+январь!GY50</f>
        <v>0</v>
      </c>
      <c r="GZ55" s="18">
        <f>март!GZ50+февраль!GZ49+январь!GZ50</f>
        <v>0</v>
      </c>
      <c r="HA55" s="18">
        <f>март!HA50+февраль!HA49+январь!HA50</f>
        <v>0</v>
      </c>
      <c r="HB55" s="18">
        <f>март!HB50+февраль!HB49+январь!HB50</f>
        <v>0</v>
      </c>
      <c r="HC55" s="18">
        <f>март!HC50+февраль!HC49+январь!HC50</f>
        <v>0</v>
      </c>
      <c r="HD55" s="18">
        <f>март!HD50+февраль!HD49+январь!HD50</f>
        <v>0</v>
      </c>
      <c r="HE55" s="18">
        <f>март!HE50+февраль!HE49+январь!HE50</f>
        <v>0</v>
      </c>
      <c r="HF55" s="18">
        <f>март!HF50+февраль!HF49+январь!HF50</f>
        <v>0</v>
      </c>
      <c r="HG55" s="18">
        <f>март!HG50+февраль!HG49+январь!HG50</f>
        <v>0</v>
      </c>
      <c r="HH55" s="18">
        <f>март!HH50+февраль!HH49+январь!HH50</f>
        <v>0</v>
      </c>
      <c r="HI55" s="18">
        <f>март!HI50+февраль!HI49+январь!HI50</f>
        <v>0</v>
      </c>
      <c r="HJ55" s="18">
        <f>март!HJ50+февраль!HJ49+январь!HJ50</f>
        <v>0</v>
      </c>
      <c r="HK55" s="18">
        <f>март!HK50+февраль!HK49+январь!HK50</f>
        <v>0</v>
      </c>
      <c r="HL55" s="18">
        <f>март!HL50+февраль!HL49+январь!HL50</f>
        <v>0</v>
      </c>
      <c r="HM55" s="18">
        <f>март!HM50+февраль!HM49+январь!HM50</f>
        <v>0</v>
      </c>
      <c r="HN55" s="18">
        <f>март!HN50+февраль!HN49+январь!HN50</f>
        <v>0</v>
      </c>
      <c r="HO55" s="18">
        <f>март!HO50+февраль!HO49+январь!HO50</f>
        <v>0</v>
      </c>
      <c r="HP55" s="18">
        <f>март!HP50+февраль!HP49+январь!HP50</f>
        <v>0</v>
      </c>
      <c r="HQ55" s="18">
        <f>март!HQ50+февраль!HQ49+январь!HQ50</f>
        <v>0</v>
      </c>
      <c r="HR55" s="18">
        <f>март!HR50+февраль!HR49+январь!HR50</f>
        <v>0</v>
      </c>
      <c r="HS55" s="18">
        <f>март!HS50+февраль!HS49+январь!HS50</f>
        <v>0</v>
      </c>
      <c r="HT55" s="18">
        <f>март!HT50+февраль!HT49+январь!HT50</f>
        <v>0</v>
      </c>
      <c r="HU55" s="18">
        <f>март!HU50+февраль!HU49+январь!HU50</f>
        <v>0</v>
      </c>
      <c r="HV55" s="18">
        <f>март!HV50+февраль!HV49+январь!HV50</f>
        <v>0</v>
      </c>
      <c r="HW55" s="18">
        <f>март!HW50+февраль!HW49+январь!HW50</f>
        <v>0</v>
      </c>
      <c r="HX55" s="18">
        <f>март!HX50+февраль!HX49+январь!HX50</f>
        <v>0</v>
      </c>
      <c r="HY55" s="18">
        <f>март!HY50+февраль!HY49+январь!HY50</f>
        <v>0</v>
      </c>
      <c r="HZ55" s="18">
        <f>март!HZ50+февраль!HZ49+январь!HZ50</f>
        <v>0</v>
      </c>
      <c r="IA55" s="18">
        <f>март!IA50+февраль!IA49+январь!IA50</f>
        <v>0</v>
      </c>
      <c r="IB55" s="18">
        <f>март!IB50+февраль!IB49+январь!IB50</f>
        <v>0</v>
      </c>
      <c r="IC55" s="18">
        <f>март!IC50+февраль!IC49+январь!IC50</f>
        <v>0</v>
      </c>
      <c r="ID55" s="18">
        <f>март!ID50+февраль!ID49+январь!ID50</f>
        <v>2E-3</v>
      </c>
      <c r="IE55" s="18">
        <f>март!IE50+февраль!IE49+январь!IE50</f>
        <v>0</v>
      </c>
      <c r="IF55" s="18">
        <f>март!IF50+февраль!IF49+январь!IF50</f>
        <v>0</v>
      </c>
    </row>
    <row r="56" spans="1:240" ht="13.5" customHeight="1">
      <c r="A56" s="15"/>
      <c r="B56" s="45"/>
      <c r="C56" s="16" t="s">
        <v>17</v>
      </c>
      <c r="D56" s="23">
        <f t="shared" si="4"/>
        <v>68.944999999999993</v>
      </c>
      <c r="E56" s="17">
        <f>SUM(G56:IF56)-F56</f>
        <v>68.944999999999993</v>
      </c>
      <c r="F56" s="17"/>
      <c r="G56" s="18">
        <f>март!G51+февраль!G50+январь!G51</f>
        <v>0</v>
      </c>
      <c r="H56" s="18">
        <f>март!H51+февраль!H50+январь!H51</f>
        <v>0</v>
      </c>
      <c r="I56" s="18">
        <f>март!I51+февраль!I50+январь!I51</f>
        <v>0</v>
      </c>
      <c r="J56" s="18">
        <f>март!J51+февраль!J50+январь!J51</f>
        <v>0</v>
      </c>
      <c r="K56" s="18">
        <f>март!K51+февраль!K50+январь!K51</f>
        <v>0</v>
      </c>
      <c r="L56" s="18">
        <f>март!L51+февраль!L50+январь!L51</f>
        <v>0</v>
      </c>
      <c r="M56" s="18">
        <f>март!M51+февраль!M50+январь!M51</f>
        <v>0</v>
      </c>
      <c r="N56" s="18">
        <f>март!N51+февраль!N50+январь!N51</f>
        <v>10.94</v>
      </c>
      <c r="O56" s="18">
        <f>март!O51+февраль!O50+январь!O51</f>
        <v>0</v>
      </c>
      <c r="P56" s="18">
        <f>март!P51+февраль!P50+январь!P51</f>
        <v>0</v>
      </c>
      <c r="Q56" s="18">
        <f>март!Q51+февраль!Q50+январь!Q51</f>
        <v>0</v>
      </c>
      <c r="R56" s="18">
        <f>март!R51+февраль!R50+январь!R51</f>
        <v>0</v>
      </c>
      <c r="S56" s="18">
        <f>март!S51+февраль!S50+январь!S51</f>
        <v>10.94</v>
      </c>
      <c r="T56" s="18">
        <f>март!T51+февраль!T50+январь!T51</f>
        <v>0</v>
      </c>
      <c r="U56" s="18">
        <f>март!U51+февраль!U50+январь!U51</f>
        <v>0</v>
      </c>
      <c r="V56" s="18">
        <f>март!V51+февраль!V50+январь!V51</f>
        <v>0</v>
      </c>
      <c r="W56" s="18">
        <f>март!W51+февраль!W50+январь!W51</f>
        <v>0</v>
      </c>
      <c r="X56" s="18">
        <f>март!X51+февраль!X50+январь!X51</f>
        <v>0</v>
      </c>
      <c r="Y56" s="18">
        <f>март!Y51+февраль!Y50+январь!Y51</f>
        <v>0</v>
      </c>
      <c r="Z56" s="18">
        <f>март!Z51+февраль!Z50+январь!Z51</f>
        <v>0</v>
      </c>
      <c r="AA56" s="18">
        <f>март!AA51+февраль!AA50+январь!AA51</f>
        <v>0</v>
      </c>
      <c r="AB56" s="18">
        <f>март!AB51+февраль!AB50+январь!AB51</f>
        <v>0</v>
      </c>
      <c r="AC56" s="18">
        <f>март!AC51+февраль!AC50+январь!AC51</f>
        <v>0</v>
      </c>
      <c r="AD56" s="18">
        <f>март!AD51+февраль!AD50+январь!AD51</f>
        <v>0</v>
      </c>
      <c r="AE56" s="18">
        <f>март!AE51+февраль!AE50+январь!AE51</f>
        <v>0</v>
      </c>
      <c r="AF56" s="18">
        <f>март!AF51+февраль!AF50+январь!AF51</f>
        <v>0</v>
      </c>
      <c r="AG56" s="18">
        <f>март!AG51+февраль!AG50+январь!AG51</f>
        <v>0</v>
      </c>
      <c r="AH56" s="18">
        <f>март!AH51+февраль!AH50+январь!AH51</f>
        <v>0</v>
      </c>
      <c r="AI56" s="18">
        <f>март!AI51+февраль!AI50+январь!AI51</f>
        <v>0</v>
      </c>
      <c r="AJ56" s="18">
        <f>март!AJ51+февраль!AJ50+январь!AJ51</f>
        <v>0</v>
      </c>
      <c r="AK56" s="18">
        <f>март!AK51+февраль!AK50+январь!AK51</f>
        <v>0</v>
      </c>
      <c r="AL56" s="18">
        <f>март!AL51+февраль!AL50+январь!AL51</f>
        <v>0</v>
      </c>
      <c r="AM56" s="18">
        <f>март!AM51+февраль!AM50+январь!AM51</f>
        <v>0</v>
      </c>
      <c r="AN56" s="18">
        <f>март!AN51+февраль!AN50+январь!AN51</f>
        <v>0</v>
      </c>
      <c r="AO56" s="18">
        <f>март!AO51+февраль!AO50+январь!AO51</f>
        <v>0</v>
      </c>
      <c r="AP56" s="18">
        <f>март!AP51+февраль!AP50+январь!AP51</f>
        <v>0</v>
      </c>
      <c r="AQ56" s="18">
        <f>март!AQ51+февраль!AQ50+январь!AQ51</f>
        <v>0</v>
      </c>
      <c r="AR56" s="18">
        <f>март!AR51+февраль!AR50+январь!AR51</f>
        <v>0</v>
      </c>
      <c r="AS56" s="18">
        <f>март!AS51+февраль!AS50+январь!AS51</f>
        <v>0</v>
      </c>
      <c r="AT56" s="18">
        <f>март!AT51+февраль!AT50+январь!AT51</f>
        <v>0</v>
      </c>
      <c r="AU56" s="18">
        <f>март!AU51+февраль!AU50+январь!AU51</f>
        <v>0</v>
      </c>
      <c r="AV56" s="18">
        <f>март!AV51+февраль!AV50+январь!AV51</f>
        <v>0</v>
      </c>
      <c r="AW56" s="18">
        <f>март!AW51+февраль!AW50+январь!AW51</f>
        <v>0</v>
      </c>
      <c r="AX56" s="18">
        <f>март!AX51+февраль!AX50+январь!AX51</f>
        <v>10.997999999999999</v>
      </c>
      <c r="AY56" s="18">
        <f>март!AY51+февраль!AY50+январь!AY51</f>
        <v>0</v>
      </c>
      <c r="AZ56" s="18">
        <f>март!AZ51+февраль!AZ50+январь!AZ51</f>
        <v>0</v>
      </c>
      <c r="BA56" s="18">
        <f>март!BA51+февраль!BA50+январь!BA51</f>
        <v>0</v>
      </c>
      <c r="BB56" s="18">
        <f>март!BB51+февраль!BB50+январь!BB51</f>
        <v>0</v>
      </c>
      <c r="BC56" s="18">
        <f>март!BC51+февраль!BC50+январь!BC51</f>
        <v>0</v>
      </c>
      <c r="BD56" s="18">
        <f>март!BD51+февраль!BD50+январь!BD51</f>
        <v>0</v>
      </c>
      <c r="BE56" s="18">
        <f>март!BE51+февраль!BE50+январь!BE51</f>
        <v>0</v>
      </c>
      <c r="BF56" s="18">
        <f>март!BF51+февраль!BF50+январь!BF51</f>
        <v>0</v>
      </c>
      <c r="BG56" s="18">
        <f>март!BG51+февраль!BG50+январь!BG51</f>
        <v>0</v>
      </c>
      <c r="BH56" s="18">
        <f>март!BH51+февраль!BH50+январь!BH51</f>
        <v>0</v>
      </c>
      <c r="BI56" s="18">
        <f>март!BI51+февраль!BI50+январь!BI51</f>
        <v>0</v>
      </c>
      <c r="BJ56" s="18">
        <f>март!BJ51+февраль!BJ50+январь!BJ51</f>
        <v>0</v>
      </c>
      <c r="BK56" s="18">
        <f>март!BK51+февраль!BK50+январь!BK51</f>
        <v>0</v>
      </c>
      <c r="BL56" s="18">
        <f>март!BL51+февраль!BL50+январь!BL51</f>
        <v>0</v>
      </c>
      <c r="BM56" s="18">
        <f>март!BM51+февраль!BM50+январь!BM51</f>
        <v>0</v>
      </c>
      <c r="BN56" s="18">
        <f>март!BN51+февраль!BN50+январь!BN51</f>
        <v>0</v>
      </c>
      <c r="BO56" s="18">
        <f>март!BO51+февраль!BO50+январь!BO51</f>
        <v>0</v>
      </c>
      <c r="BP56" s="18">
        <f>март!BP51+февраль!BP50+январь!BP51</f>
        <v>0</v>
      </c>
      <c r="BQ56" s="18">
        <f>март!BQ51+февраль!BQ50+январь!BQ51</f>
        <v>0</v>
      </c>
      <c r="BR56" s="18">
        <f>март!BR51+февраль!BR50+январь!BR51</f>
        <v>0</v>
      </c>
      <c r="BS56" s="18">
        <f>март!BS51+февраль!BS50+январь!BS51</f>
        <v>0</v>
      </c>
      <c r="BT56" s="18">
        <f>март!BT51+февраль!BT50+январь!BT51</f>
        <v>0</v>
      </c>
      <c r="BU56" s="18">
        <f>март!BU51+февраль!BU50+январь!BU51</f>
        <v>0</v>
      </c>
      <c r="BV56" s="18">
        <f>март!BV51+февраль!BV50+январь!BV51</f>
        <v>0</v>
      </c>
      <c r="BW56" s="18">
        <f>март!BW51+февраль!BW50+январь!BW51</f>
        <v>0</v>
      </c>
      <c r="BX56" s="18">
        <f>март!BX51+февраль!BX50+январь!BX51</f>
        <v>0</v>
      </c>
      <c r="BY56" s="18">
        <f>март!BY51+февраль!BY50+январь!BY51</f>
        <v>0</v>
      </c>
      <c r="BZ56" s="18">
        <f>март!BZ51+февраль!BZ50+январь!BZ51</f>
        <v>0</v>
      </c>
      <c r="CA56" s="18">
        <f>март!CA51+февраль!CA50+январь!CA51</f>
        <v>0</v>
      </c>
      <c r="CB56" s="18">
        <f>март!CB51+февраль!CB50+январь!CB51</f>
        <v>0</v>
      </c>
      <c r="CC56" s="18">
        <f>март!CC51+февраль!CC50+январь!CC51</f>
        <v>0</v>
      </c>
      <c r="CD56" s="18">
        <f>март!CD51+февраль!CD50+январь!CD51</f>
        <v>0</v>
      </c>
      <c r="CE56" s="18">
        <f>март!CE51+февраль!CE50+январь!CE51</f>
        <v>0</v>
      </c>
      <c r="CF56" s="18">
        <f>март!CF51+февраль!CF50+январь!CF51</f>
        <v>0</v>
      </c>
      <c r="CG56" s="18">
        <f>март!CG51+февраль!CG50+январь!CG51</f>
        <v>14.186999999999999</v>
      </c>
      <c r="CH56" s="18">
        <f>март!CH51+февраль!CH50+январь!CH51</f>
        <v>0</v>
      </c>
      <c r="CI56" s="18">
        <f>март!CI51+февраль!CI50+январь!CI51</f>
        <v>0</v>
      </c>
      <c r="CJ56" s="18">
        <f>март!CJ51+февраль!CJ50+январь!CJ51</f>
        <v>0</v>
      </c>
      <c r="CK56" s="18">
        <f>март!CK51+февраль!CK50+январь!CK51</f>
        <v>0</v>
      </c>
      <c r="CL56" s="18">
        <f>март!CL51+февраль!CL50+январь!CL51</f>
        <v>0</v>
      </c>
      <c r="CM56" s="18">
        <f>март!CM51+февраль!CM50+январь!CM51</f>
        <v>0</v>
      </c>
      <c r="CN56" s="18">
        <f>март!CN51+февраль!CN50+январь!CN51</f>
        <v>0</v>
      </c>
      <c r="CO56" s="18">
        <f>март!CO51+февраль!CO50+январь!CO51</f>
        <v>0</v>
      </c>
      <c r="CP56" s="18">
        <f>март!CP51+февраль!CP50+январь!CP51</f>
        <v>0</v>
      </c>
      <c r="CQ56" s="18">
        <f>март!CQ51+февраль!CQ50+январь!CQ51</f>
        <v>0</v>
      </c>
      <c r="CR56" s="18">
        <f>март!CR51+февраль!CR50+январь!CR51</f>
        <v>0</v>
      </c>
      <c r="CS56" s="18">
        <f>март!CS51+февраль!CS50+январь!CS51</f>
        <v>0</v>
      </c>
      <c r="CT56" s="18">
        <f>март!CT51+февраль!CT50+январь!CT51</f>
        <v>0</v>
      </c>
      <c r="CU56" s="18">
        <f>март!CU51+февраль!CU50+январь!CU51</f>
        <v>0</v>
      </c>
      <c r="CV56" s="18">
        <f>март!CV51+февраль!CV50+январь!CV51</f>
        <v>0</v>
      </c>
      <c r="CW56" s="18">
        <f>март!CW51+февраль!CW50+январь!CW51</f>
        <v>0</v>
      </c>
      <c r="CX56" s="18">
        <f>март!CX51+февраль!CX50+январь!CX51</f>
        <v>0</v>
      </c>
      <c r="CY56" s="18">
        <f>март!CY51+февраль!CY50+январь!CY51</f>
        <v>0</v>
      </c>
      <c r="CZ56" s="18">
        <f>март!CZ51+февраль!CZ50+январь!CZ51</f>
        <v>0</v>
      </c>
      <c r="DA56" s="18">
        <f>март!DA51+февраль!DA50+январь!DA51</f>
        <v>0</v>
      </c>
      <c r="DB56" s="18">
        <f>март!DB51+февраль!DB50+январь!DB51</f>
        <v>0</v>
      </c>
      <c r="DC56" s="18">
        <f>март!DC51+февраль!DC50+январь!DC51</f>
        <v>0</v>
      </c>
      <c r="DD56" s="18">
        <f>март!DD51+февраль!DD50+январь!DD51</f>
        <v>0</v>
      </c>
      <c r="DE56" s="18">
        <f>март!DE51+февраль!DE50+январь!DE51</f>
        <v>0</v>
      </c>
      <c r="DF56" s="18">
        <f>март!DF51+февраль!DF50+январь!DF51</f>
        <v>0</v>
      </c>
      <c r="DG56" s="18">
        <f>март!DG51+февраль!DG50+январь!DG51</f>
        <v>0</v>
      </c>
      <c r="DH56" s="18">
        <f>март!DH51+февраль!DH50+январь!DH51</f>
        <v>0</v>
      </c>
      <c r="DI56" s="18">
        <f>март!DI51+февраль!DI50+январь!DI51</f>
        <v>0</v>
      </c>
      <c r="DJ56" s="18">
        <f>март!DJ51+февраль!DJ50+январь!DJ51</f>
        <v>0</v>
      </c>
      <c r="DK56" s="18">
        <f>март!DK51+февраль!DK50+январь!DK51</f>
        <v>0</v>
      </c>
      <c r="DL56" s="18">
        <f>март!DL51+февраль!DL50+январь!DL51</f>
        <v>0</v>
      </c>
      <c r="DM56" s="18">
        <f>март!DM51+февраль!DM50+январь!DM51</f>
        <v>0</v>
      </c>
      <c r="DN56" s="18">
        <f>март!DN51+февраль!DN50+январь!DN51</f>
        <v>0</v>
      </c>
      <c r="DO56" s="18">
        <f>март!DO51+февраль!DO50+январь!DO51</f>
        <v>0</v>
      </c>
      <c r="DP56" s="18">
        <f>март!DP51+февраль!DP50+январь!DP51</f>
        <v>0</v>
      </c>
      <c r="DQ56" s="18">
        <f>март!DQ51+февраль!DQ50+январь!DQ51</f>
        <v>0</v>
      </c>
      <c r="DR56" s="18">
        <f>март!DR51+февраль!DR50+январь!DR51</f>
        <v>0</v>
      </c>
      <c r="DS56" s="18">
        <f>март!DS51+февраль!DS50+январь!DS51</f>
        <v>0</v>
      </c>
      <c r="DT56" s="18">
        <f>март!DT51+февраль!DT50+январь!DT51</f>
        <v>0</v>
      </c>
      <c r="DU56" s="18">
        <f>март!DU51+февраль!DU50+январь!DU51</f>
        <v>0</v>
      </c>
      <c r="DV56" s="18">
        <f>март!DV51+февраль!DV50+январь!DV51</f>
        <v>0</v>
      </c>
      <c r="DW56" s="18">
        <f>март!DW51+февраль!DW50+январь!DW51</f>
        <v>0</v>
      </c>
      <c r="DX56" s="18">
        <f>март!DX51+февраль!DX50+январь!DX51</f>
        <v>0</v>
      </c>
      <c r="DY56" s="18">
        <f>март!DY51+февраль!DY50+январь!DY51</f>
        <v>0</v>
      </c>
      <c r="DZ56" s="18">
        <f>март!DZ51+февраль!DZ50+январь!DZ51</f>
        <v>0</v>
      </c>
      <c r="EA56" s="18">
        <f>март!EA51+февраль!EA50+январь!EA51</f>
        <v>0</v>
      </c>
      <c r="EB56" s="18">
        <f>март!EB51+февраль!EB50+январь!EB51</f>
        <v>0</v>
      </c>
      <c r="EC56" s="18">
        <f>март!EC51+февраль!EC50+январь!EC51</f>
        <v>0</v>
      </c>
      <c r="ED56" s="18">
        <f>март!ED51+февраль!ED50+январь!ED51</f>
        <v>0</v>
      </c>
      <c r="EE56" s="18">
        <f>март!EE51+февраль!EE50+январь!EE51</f>
        <v>0</v>
      </c>
      <c r="EF56" s="18">
        <f>март!EF51+февраль!EF50+январь!EF51</f>
        <v>0</v>
      </c>
      <c r="EG56" s="18">
        <f>март!EG51+февраль!EG50+январь!EG51</f>
        <v>0</v>
      </c>
      <c r="EH56" s="18">
        <f>март!EH51+февраль!EH50+январь!EH51</f>
        <v>0</v>
      </c>
      <c r="EI56" s="18">
        <f>март!EI51+февраль!EI50+январь!EI51</f>
        <v>0</v>
      </c>
      <c r="EJ56" s="18">
        <f>март!EJ51+февраль!EJ50+январь!EJ51</f>
        <v>0</v>
      </c>
      <c r="EK56" s="18">
        <f>март!EK51+февраль!EK50+январь!EK51</f>
        <v>0</v>
      </c>
      <c r="EL56" s="18">
        <f>март!EL51+февраль!EL50+январь!EL51</f>
        <v>0</v>
      </c>
      <c r="EM56" s="18">
        <f>март!EM51+февраль!EM50+январь!EM51</f>
        <v>0</v>
      </c>
      <c r="EN56" s="18">
        <f>март!EN51+февраль!EN50+январь!EN51</f>
        <v>0</v>
      </c>
      <c r="EO56" s="18">
        <f>март!EO51+февраль!EO50+январь!EO51</f>
        <v>0</v>
      </c>
      <c r="EP56" s="18">
        <f>март!EP51+февраль!EP50+январь!EP51</f>
        <v>0</v>
      </c>
      <c r="EQ56" s="18">
        <f>март!EQ51+февраль!EQ50+январь!EQ51</f>
        <v>0</v>
      </c>
      <c r="ER56" s="18">
        <f>март!ER51+февраль!ER50+январь!ER51</f>
        <v>0</v>
      </c>
      <c r="ES56" s="18">
        <f>март!ES51+февраль!ES50+январь!ES51</f>
        <v>0</v>
      </c>
      <c r="ET56" s="18">
        <f>март!ET51+февраль!ET50+январь!ET51</f>
        <v>0</v>
      </c>
      <c r="EU56" s="18">
        <f>март!EU51+февраль!EU50+январь!EU51</f>
        <v>0</v>
      </c>
      <c r="EV56" s="18">
        <f>март!EV51+февраль!EV50+январь!EV51</f>
        <v>0</v>
      </c>
      <c r="EW56" s="18">
        <f>март!EW51+февраль!EW50+январь!EW51</f>
        <v>0</v>
      </c>
      <c r="EX56" s="18">
        <f>март!EX51+февраль!EX50+январь!EX51</f>
        <v>0</v>
      </c>
      <c r="EY56" s="18">
        <f>март!EY51+февраль!EY50+январь!EY51</f>
        <v>0</v>
      </c>
      <c r="EZ56" s="18">
        <f>март!EZ51+февраль!EZ50+январь!EZ51</f>
        <v>0</v>
      </c>
      <c r="FA56" s="18">
        <f>март!FA51+февраль!FA50+январь!FA51</f>
        <v>0</v>
      </c>
      <c r="FB56" s="18">
        <f>март!FB51+февраль!FB50+январь!FB51</f>
        <v>0</v>
      </c>
      <c r="FC56" s="18">
        <f>март!FC51+февраль!FC50+январь!FC51</f>
        <v>0</v>
      </c>
      <c r="FD56" s="18">
        <f>март!FD51+февраль!FD50+январь!FD51</f>
        <v>0</v>
      </c>
      <c r="FE56" s="18">
        <f>март!FE51+февраль!FE50+январь!FE51</f>
        <v>0</v>
      </c>
      <c r="FF56" s="18">
        <f>март!FF51+февраль!FF50+январь!FF51</f>
        <v>0</v>
      </c>
      <c r="FG56" s="18">
        <f>март!FG51+февраль!FG50+январь!FG51</f>
        <v>0</v>
      </c>
      <c r="FH56" s="18">
        <f>март!FH51+февраль!FH50+январь!FH51</f>
        <v>0</v>
      </c>
      <c r="FI56" s="18">
        <f>март!FI51+февраль!FI50+январь!FI51</f>
        <v>0</v>
      </c>
      <c r="FJ56" s="18">
        <f>март!FJ51+февраль!FJ50+январь!FJ51</f>
        <v>0</v>
      </c>
      <c r="FK56" s="18">
        <f>март!FK51+февраль!FK50+январь!FK51</f>
        <v>0</v>
      </c>
      <c r="FL56" s="18">
        <f>март!FL51+февраль!FL50+январь!FL51</f>
        <v>0</v>
      </c>
      <c r="FM56" s="18">
        <f>март!FM51+февраль!FM50+январь!FM51</f>
        <v>0</v>
      </c>
      <c r="FN56" s="18">
        <f>март!FN51+февраль!FN50+январь!FN51</f>
        <v>0</v>
      </c>
      <c r="FO56" s="18">
        <f>март!FO51+февраль!FO50+январь!FO51</f>
        <v>0</v>
      </c>
      <c r="FP56" s="18">
        <f>март!FP51+февраль!FP50+январь!FP51</f>
        <v>0</v>
      </c>
      <c r="FQ56" s="18">
        <f>март!FQ51+февраль!FQ50+январь!FQ51</f>
        <v>0</v>
      </c>
      <c r="FR56" s="18">
        <f>март!FR51+февраль!FR50+январь!FR51</f>
        <v>0</v>
      </c>
      <c r="FS56" s="18">
        <f>март!FS51+февраль!FS50+январь!FS51</f>
        <v>0</v>
      </c>
      <c r="FT56" s="18">
        <f>март!FT51+февраль!FT50+январь!FT51</f>
        <v>0</v>
      </c>
      <c r="FU56" s="18">
        <f>март!FU51+февраль!FU50+январь!FU51</f>
        <v>0</v>
      </c>
      <c r="FV56" s="18">
        <f>март!FV51+февраль!FV50+январь!FV51</f>
        <v>0</v>
      </c>
      <c r="FW56" s="18">
        <f>март!FW51+февраль!FW50+январь!FW51</f>
        <v>0</v>
      </c>
      <c r="FX56" s="18">
        <f>март!FX51+февраль!FX50+январь!FX51</f>
        <v>0</v>
      </c>
      <c r="FY56" s="18">
        <f>март!FY51+февраль!FY50+январь!FY51</f>
        <v>0</v>
      </c>
      <c r="FZ56" s="18">
        <f>март!FZ51+февраль!FZ50+январь!FZ51</f>
        <v>0</v>
      </c>
      <c r="GA56" s="18">
        <f>март!GA51+февраль!GA50+январь!GA51</f>
        <v>0</v>
      </c>
      <c r="GB56" s="18">
        <f>март!GB51+февраль!GB50+январь!GB51</f>
        <v>0</v>
      </c>
      <c r="GC56" s="18">
        <f>март!GC51+февраль!GC50+январь!GC51</f>
        <v>0</v>
      </c>
      <c r="GD56" s="18">
        <f>март!GD51+февраль!GD50+январь!GD51</f>
        <v>0</v>
      </c>
      <c r="GE56" s="18">
        <f>март!GE51+февраль!GE50+январь!GE51</f>
        <v>0</v>
      </c>
      <c r="GF56" s="18">
        <f>март!GF51+февраль!GF50+январь!GF51</f>
        <v>0</v>
      </c>
      <c r="GG56" s="18">
        <f>март!GG51+февраль!GG50+январь!GG51</f>
        <v>0</v>
      </c>
      <c r="GH56" s="18">
        <f>март!GH51+февраль!GH50+январь!GH51</f>
        <v>0</v>
      </c>
      <c r="GI56" s="18">
        <f>март!GI51+февраль!GI50+январь!GI51</f>
        <v>0</v>
      </c>
      <c r="GJ56" s="18">
        <f>март!GJ51+февраль!GJ50+январь!GJ51</f>
        <v>0</v>
      </c>
      <c r="GK56" s="18">
        <f>март!GK51+февраль!GK50+январь!GK51</f>
        <v>0</v>
      </c>
      <c r="GL56" s="18">
        <f>март!GL51+февраль!GL50+январь!GL51</f>
        <v>0</v>
      </c>
      <c r="GM56" s="18">
        <f>март!GM51+февраль!GM50+январь!GM51</f>
        <v>10.94</v>
      </c>
      <c r="GN56" s="18">
        <f>март!GN51+февраль!GN50+январь!GN51</f>
        <v>0</v>
      </c>
      <c r="GO56" s="18">
        <f>март!GO51+февраль!GO50+январь!GO51</f>
        <v>0</v>
      </c>
      <c r="GP56" s="18">
        <f>март!GP51+февраль!GP50+январь!GP51</f>
        <v>0</v>
      </c>
      <c r="GQ56" s="18">
        <f>март!GQ51+февраль!GQ50+январь!GQ51</f>
        <v>0</v>
      </c>
      <c r="GR56" s="18">
        <f>март!GR51+февраль!GR50+январь!GR51</f>
        <v>0</v>
      </c>
      <c r="GS56" s="18">
        <f>март!GS51+февраль!GS50+январь!GS51</f>
        <v>0</v>
      </c>
      <c r="GT56" s="18">
        <f>март!GT51+февраль!GT50+январь!GT51</f>
        <v>0</v>
      </c>
      <c r="GU56" s="18">
        <f>март!GU51+февраль!GU50+январь!GU51</f>
        <v>0</v>
      </c>
      <c r="GV56" s="18">
        <f>март!GV51+февраль!GV50+январь!GV51</f>
        <v>0</v>
      </c>
      <c r="GW56" s="18">
        <f>март!GW51+февраль!GW50+январь!GW51</f>
        <v>0</v>
      </c>
      <c r="GX56" s="18">
        <f>март!GX51+февраль!GX50+январь!GX51</f>
        <v>0</v>
      </c>
      <c r="GY56" s="18">
        <f>март!GY51+февраль!GY50+январь!GY51</f>
        <v>0</v>
      </c>
      <c r="GZ56" s="18">
        <f>март!GZ51+февраль!GZ50+январь!GZ51</f>
        <v>0</v>
      </c>
      <c r="HA56" s="18">
        <f>март!HA51+февраль!HA50+январь!HA51</f>
        <v>0</v>
      </c>
      <c r="HB56" s="18">
        <f>март!HB51+февраль!HB50+январь!HB51</f>
        <v>0</v>
      </c>
      <c r="HC56" s="18">
        <f>март!HC51+февраль!HC50+январь!HC51</f>
        <v>0</v>
      </c>
      <c r="HD56" s="18">
        <f>март!HD51+февраль!HD50+январь!HD51</f>
        <v>0</v>
      </c>
      <c r="HE56" s="18">
        <f>март!HE51+февраль!HE50+январь!HE51</f>
        <v>0</v>
      </c>
      <c r="HF56" s="18">
        <f>март!HF51+февраль!HF50+январь!HF51</f>
        <v>0</v>
      </c>
      <c r="HG56" s="18">
        <f>март!HG51+февраль!HG50+январь!HG51</f>
        <v>0</v>
      </c>
      <c r="HH56" s="18">
        <f>март!HH51+февраль!HH50+январь!HH51</f>
        <v>0</v>
      </c>
      <c r="HI56" s="18">
        <f>март!HI51+февраль!HI50+январь!HI51</f>
        <v>0</v>
      </c>
      <c r="HJ56" s="18">
        <f>март!HJ51+февраль!HJ50+январь!HJ51</f>
        <v>0</v>
      </c>
      <c r="HK56" s="18">
        <f>март!HK51+февраль!HK50+январь!HK51</f>
        <v>0</v>
      </c>
      <c r="HL56" s="18">
        <f>март!HL51+февраль!HL50+январь!HL51</f>
        <v>0</v>
      </c>
      <c r="HM56" s="18">
        <f>март!HM51+февраль!HM50+январь!HM51</f>
        <v>0</v>
      </c>
      <c r="HN56" s="18">
        <f>март!HN51+февраль!HN50+январь!HN51</f>
        <v>0</v>
      </c>
      <c r="HO56" s="18">
        <f>март!HO51+февраль!HO50+январь!HO51</f>
        <v>0</v>
      </c>
      <c r="HP56" s="18">
        <f>март!HP51+февраль!HP50+январь!HP51</f>
        <v>0</v>
      </c>
      <c r="HQ56" s="18">
        <f>март!HQ51+февраль!HQ50+январь!HQ51</f>
        <v>0</v>
      </c>
      <c r="HR56" s="18">
        <f>март!HR51+февраль!HR50+январь!HR51</f>
        <v>0</v>
      </c>
      <c r="HS56" s="18">
        <f>март!HS51+февраль!HS50+январь!HS51</f>
        <v>0</v>
      </c>
      <c r="HT56" s="18">
        <f>март!HT51+февраль!HT50+январь!HT51</f>
        <v>0</v>
      </c>
      <c r="HU56" s="18">
        <f>март!HU51+февраль!HU50+январь!HU51</f>
        <v>0</v>
      </c>
      <c r="HV56" s="18">
        <f>март!HV51+февраль!HV50+январь!HV51</f>
        <v>0</v>
      </c>
      <c r="HW56" s="18">
        <f>март!HW51+февраль!HW50+январь!HW51</f>
        <v>0</v>
      </c>
      <c r="HX56" s="18">
        <f>март!HX51+февраль!HX50+январь!HX51</f>
        <v>0</v>
      </c>
      <c r="HY56" s="18">
        <f>март!HY51+февраль!HY50+январь!HY51</f>
        <v>0</v>
      </c>
      <c r="HZ56" s="18">
        <f>март!HZ51+февраль!HZ50+январь!HZ51</f>
        <v>0</v>
      </c>
      <c r="IA56" s="18">
        <f>март!IA51+февраль!IA50+январь!IA51</f>
        <v>0</v>
      </c>
      <c r="IB56" s="18">
        <f>март!IB51+февраль!IB50+январь!IB51</f>
        <v>0</v>
      </c>
      <c r="IC56" s="18">
        <f>март!IC51+февраль!IC50+январь!IC51</f>
        <v>0</v>
      </c>
      <c r="ID56" s="18">
        <f>март!ID51+февраль!ID50+январь!ID51</f>
        <v>10.94</v>
      </c>
      <c r="IE56" s="18">
        <f>март!IE51+февраль!IE50+январь!IE51</f>
        <v>0</v>
      </c>
      <c r="IF56" s="18">
        <f>март!IF51+февраль!IF50+январь!IF51</f>
        <v>0</v>
      </c>
    </row>
    <row r="57" spans="1:240" ht="13.5" customHeight="1">
      <c r="A57" s="15" t="s">
        <v>69</v>
      </c>
      <c r="B57" s="45" t="s">
        <v>70</v>
      </c>
      <c r="C57" s="16" t="s">
        <v>40</v>
      </c>
      <c r="D57" s="23">
        <f t="shared" si="4"/>
        <v>17</v>
      </c>
      <c r="E57" s="17">
        <f t="shared" si="5"/>
        <v>17</v>
      </c>
      <c r="F57" s="17"/>
      <c r="G57" s="18">
        <f>март!G52+февраль!G51+январь!G52</f>
        <v>0</v>
      </c>
      <c r="H57" s="18">
        <f>март!H52+февраль!H51+январь!H52</f>
        <v>0</v>
      </c>
      <c r="I57" s="18">
        <f>март!I52+февраль!I51+январь!I52</f>
        <v>0</v>
      </c>
      <c r="J57" s="18">
        <f>март!J52+февраль!J51+январь!J52</f>
        <v>0</v>
      </c>
      <c r="K57" s="18">
        <f>март!K52+февраль!K51+январь!K52</f>
        <v>0</v>
      </c>
      <c r="L57" s="18">
        <f>март!L52+февраль!L51+январь!L52</f>
        <v>0</v>
      </c>
      <c r="M57" s="18">
        <f>март!M52+февраль!M51+январь!M52</f>
        <v>0</v>
      </c>
      <c r="N57" s="18">
        <f>март!N52+февраль!N51+январь!N52</f>
        <v>0</v>
      </c>
      <c r="O57" s="18">
        <f>март!O52+февраль!O51+январь!O52</f>
        <v>0</v>
      </c>
      <c r="P57" s="18">
        <f>март!P52+февраль!P51+январь!P52</f>
        <v>0</v>
      </c>
      <c r="Q57" s="18">
        <f>март!Q52+февраль!Q51+январь!Q52</f>
        <v>0</v>
      </c>
      <c r="R57" s="18">
        <f>март!R52+февраль!R51+январь!R52</f>
        <v>0</v>
      </c>
      <c r="S57" s="18">
        <f>март!S52+февраль!S51+январь!S52</f>
        <v>0</v>
      </c>
      <c r="T57" s="18">
        <f>март!T52+февраль!T51+январь!T52</f>
        <v>0</v>
      </c>
      <c r="U57" s="18">
        <f>март!U52+февраль!U51+январь!U52</f>
        <v>0</v>
      </c>
      <c r="V57" s="18">
        <f>март!V52+февраль!V51+январь!V52</f>
        <v>0</v>
      </c>
      <c r="W57" s="18">
        <f>март!W52+февраль!W51+январь!W52</f>
        <v>0</v>
      </c>
      <c r="X57" s="18">
        <f>март!X52+февраль!X51+январь!X52</f>
        <v>0</v>
      </c>
      <c r="Y57" s="18">
        <f>март!Y52+февраль!Y51+январь!Y52</f>
        <v>0</v>
      </c>
      <c r="Z57" s="18">
        <f>март!Z52+февраль!Z51+январь!Z52</f>
        <v>0</v>
      </c>
      <c r="AA57" s="18">
        <f>март!AA52+февраль!AA51+январь!AA52</f>
        <v>0</v>
      </c>
      <c r="AB57" s="18">
        <f>март!AB52+февраль!AB51+январь!AB52</f>
        <v>0</v>
      </c>
      <c r="AC57" s="18">
        <f>март!AC52+февраль!AC51+январь!AC52</f>
        <v>0</v>
      </c>
      <c r="AD57" s="18">
        <f>март!AD52+февраль!AD51+январь!AD52</f>
        <v>0</v>
      </c>
      <c r="AE57" s="18">
        <f>март!AE52+февраль!AE51+январь!AE52</f>
        <v>0</v>
      </c>
      <c r="AF57" s="18">
        <f>март!AF52+февраль!AF51+январь!AF52</f>
        <v>0</v>
      </c>
      <c r="AG57" s="18">
        <f>март!AG52+февраль!AG51+январь!AG52</f>
        <v>0</v>
      </c>
      <c r="AH57" s="18">
        <f>март!AH52+февраль!AH51+январь!AH52</f>
        <v>0</v>
      </c>
      <c r="AI57" s="18">
        <f>март!AI52+февраль!AI51+январь!AI52</f>
        <v>0</v>
      </c>
      <c r="AJ57" s="18">
        <f>март!AJ52+февраль!AJ51+январь!AJ52</f>
        <v>0</v>
      </c>
      <c r="AK57" s="18">
        <f>март!AK52+февраль!AK51+январь!AK52</f>
        <v>0</v>
      </c>
      <c r="AL57" s="18">
        <f>март!AL52+февраль!AL51+январь!AL52</f>
        <v>0</v>
      </c>
      <c r="AM57" s="18">
        <f>март!AM52+февраль!AM51+январь!AM52</f>
        <v>0</v>
      </c>
      <c r="AN57" s="18">
        <f>март!AN52+февраль!AN51+январь!AN52</f>
        <v>0</v>
      </c>
      <c r="AO57" s="18">
        <f>март!AO52+февраль!AO51+январь!AO52</f>
        <v>0</v>
      </c>
      <c r="AP57" s="18">
        <f>март!AP52+февраль!AP51+январь!AP52</f>
        <v>0</v>
      </c>
      <c r="AQ57" s="18">
        <f>март!AQ52+февраль!AQ51+январь!AQ52</f>
        <v>0</v>
      </c>
      <c r="AR57" s="18">
        <f>март!AR52+февраль!AR51+январь!AR52</f>
        <v>0</v>
      </c>
      <c r="AS57" s="18">
        <f>март!AS52+февраль!AS51+январь!AS52</f>
        <v>0</v>
      </c>
      <c r="AT57" s="18">
        <f>март!AT52+февраль!AT51+январь!AT52</f>
        <v>0</v>
      </c>
      <c r="AU57" s="18">
        <f>март!AU52+февраль!AU51+январь!AU52</f>
        <v>0</v>
      </c>
      <c r="AV57" s="18">
        <f>март!AV52+февраль!AV51+январь!AV52</f>
        <v>0</v>
      </c>
      <c r="AW57" s="18">
        <f>март!AW52+февраль!AW51+январь!AW52</f>
        <v>0</v>
      </c>
      <c r="AX57" s="18">
        <f>март!AX52+февраль!AX51+январь!AX52</f>
        <v>0</v>
      </c>
      <c r="AY57" s="18">
        <f>март!AY52+февраль!AY51+январь!AY52</f>
        <v>0</v>
      </c>
      <c r="AZ57" s="18">
        <f>март!AZ52+февраль!AZ51+январь!AZ52</f>
        <v>0</v>
      </c>
      <c r="BA57" s="18">
        <f>март!BA52+февраль!BA51+январь!BA52</f>
        <v>0</v>
      </c>
      <c r="BB57" s="18">
        <f>март!BB52+февраль!BB51+январь!BB52</f>
        <v>0</v>
      </c>
      <c r="BC57" s="18">
        <f>март!BC52+февраль!BC51+январь!BC52</f>
        <v>0</v>
      </c>
      <c r="BD57" s="18">
        <f>март!BD52+февраль!BD51+январь!BD52</f>
        <v>0</v>
      </c>
      <c r="BE57" s="18">
        <f>март!BE52+февраль!BE51+январь!BE52</f>
        <v>0</v>
      </c>
      <c r="BF57" s="18">
        <f>март!BF52+февраль!BF51+январь!BF52</f>
        <v>0</v>
      </c>
      <c r="BG57" s="18">
        <f>март!BG52+февраль!BG51+январь!BG52</f>
        <v>0</v>
      </c>
      <c r="BH57" s="18">
        <f>март!BH52+февраль!BH51+январь!BH52</f>
        <v>0</v>
      </c>
      <c r="BI57" s="18">
        <f>март!BI52+февраль!BI51+январь!BI52</f>
        <v>0</v>
      </c>
      <c r="BJ57" s="18">
        <f>март!BJ52+февраль!BJ51+январь!BJ52</f>
        <v>0</v>
      </c>
      <c r="BK57" s="18">
        <f>март!BK52+февраль!BK51+январь!BK52</f>
        <v>0</v>
      </c>
      <c r="BL57" s="18">
        <f>март!BL52+февраль!BL51+январь!BL52</f>
        <v>0</v>
      </c>
      <c r="BM57" s="18">
        <f>март!BM52+февраль!BM51+январь!BM52</f>
        <v>0</v>
      </c>
      <c r="BN57" s="18">
        <f>март!BN52+февраль!BN51+январь!BN52</f>
        <v>0</v>
      </c>
      <c r="BO57" s="18">
        <f>март!BO52+февраль!BO51+январь!BO52</f>
        <v>0</v>
      </c>
      <c r="BP57" s="18">
        <f>март!BP52+февраль!BP51+январь!BP52</f>
        <v>0</v>
      </c>
      <c r="BQ57" s="18">
        <f>март!BQ52+февраль!BQ51+январь!BQ52</f>
        <v>0</v>
      </c>
      <c r="BR57" s="18">
        <f>март!BR52+февраль!BR51+январь!BR52</f>
        <v>0</v>
      </c>
      <c r="BS57" s="18">
        <f>март!BS52+февраль!BS51+январь!BS52</f>
        <v>0</v>
      </c>
      <c r="BT57" s="18">
        <f>март!BT52+февраль!BT51+январь!BT52</f>
        <v>3</v>
      </c>
      <c r="BU57" s="18">
        <f>март!BU52+февраль!BU51+январь!BU52</f>
        <v>5</v>
      </c>
      <c r="BV57" s="18">
        <f>март!BV52+февраль!BV51+январь!BV52</f>
        <v>0</v>
      </c>
      <c r="BW57" s="18">
        <f>март!BW52+февраль!BW51+январь!BW52</f>
        <v>0</v>
      </c>
      <c r="BX57" s="18">
        <f>март!BX52+февраль!BX51+январь!BX52</f>
        <v>0</v>
      </c>
      <c r="BY57" s="18">
        <f>март!BY52+февраль!BY51+январь!BY52</f>
        <v>0</v>
      </c>
      <c r="BZ57" s="18">
        <f>март!BZ52+февраль!BZ51+январь!BZ52</f>
        <v>0</v>
      </c>
      <c r="CA57" s="18">
        <f>март!CA52+февраль!CA51+январь!CA52</f>
        <v>0</v>
      </c>
      <c r="CB57" s="18">
        <f>март!CB52+февраль!CB51+январь!CB52</f>
        <v>0</v>
      </c>
      <c r="CC57" s="18">
        <f>март!CC52+февраль!CC51+январь!CC52</f>
        <v>0</v>
      </c>
      <c r="CD57" s="18">
        <f>март!CD52+февраль!CD51+январь!CD52</f>
        <v>0</v>
      </c>
      <c r="CE57" s="18">
        <f>март!CE52+февраль!CE51+январь!CE52</f>
        <v>0</v>
      </c>
      <c r="CF57" s="18">
        <f>март!CF52+февраль!CF51+январь!CF52</f>
        <v>0</v>
      </c>
      <c r="CG57" s="18">
        <f>март!CG52+февраль!CG51+январь!CG52</f>
        <v>0</v>
      </c>
      <c r="CH57" s="18">
        <f>март!CH52+февраль!CH51+январь!CH52</f>
        <v>0</v>
      </c>
      <c r="CI57" s="18">
        <f>март!CI52+февраль!CI51+январь!CI52</f>
        <v>0</v>
      </c>
      <c r="CJ57" s="18">
        <f>март!CJ52+февраль!CJ51+январь!CJ52</f>
        <v>0</v>
      </c>
      <c r="CK57" s="18">
        <f>март!CK52+февраль!CK51+январь!CK52</f>
        <v>0</v>
      </c>
      <c r="CL57" s="18">
        <f>март!CL52+февраль!CL51+январь!CL52</f>
        <v>0</v>
      </c>
      <c r="CM57" s="18">
        <f>март!CM52+февраль!CM51+январь!CM52</f>
        <v>0</v>
      </c>
      <c r="CN57" s="18">
        <f>март!CN52+февраль!CN51+январь!CN52</f>
        <v>0</v>
      </c>
      <c r="CO57" s="18">
        <f>март!CO52+февраль!CO51+январь!CO52</f>
        <v>0</v>
      </c>
      <c r="CP57" s="18">
        <f>март!CP52+февраль!CP51+январь!CP52</f>
        <v>0</v>
      </c>
      <c r="CQ57" s="18">
        <f>март!CQ52+февраль!CQ51+январь!CQ52</f>
        <v>0</v>
      </c>
      <c r="CR57" s="18">
        <f>март!CR52+февраль!CR51+январь!CR52</f>
        <v>0</v>
      </c>
      <c r="CS57" s="18">
        <f>март!CS52+февраль!CS51+январь!CS52</f>
        <v>0</v>
      </c>
      <c r="CT57" s="18">
        <f>март!CT52+февраль!CT51+январь!CT52</f>
        <v>0</v>
      </c>
      <c r="CU57" s="18">
        <f>март!CU52+февраль!CU51+январь!CU52</f>
        <v>0</v>
      </c>
      <c r="CV57" s="18">
        <f>март!CV52+февраль!CV51+январь!CV52</f>
        <v>0</v>
      </c>
      <c r="CW57" s="18">
        <f>март!CW52+февраль!CW51+январь!CW52</f>
        <v>0</v>
      </c>
      <c r="CX57" s="18">
        <f>март!CX52+февраль!CX51+январь!CX52</f>
        <v>0</v>
      </c>
      <c r="CY57" s="18">
        <f>март!CY52+февраль!CY51+январь!CY52</f>
        <v>0</v>
      </c>
      <c r="CZ57" s="18">
        <f>март!CZ52+февраль!CZ51+январь!CZ52</f>
        <v>0</v>
      </c>
      <c r="DA57" s="18">
        <f>март!DA52+февраль!DA51+январь!DA52</f>
        <v>0</v>
      </c>
      <c r="DB57" s="18">
        <f>март!DB52+февраль!DB51+январь!DB52</f>
        <v>0</v>
      </c>
      <c r="DC57" s="18">
        <f>март!DC52+февраль!DC51+январь!DC52</f>
        <v>0</v>
      </c>
      <c r="DD57" s="18">
        <f>март!DD52+февраль!DD51+январь!DD52</f>
        <v>0</v>
      </c>
      <c r="DE57" s="18">
        <f>март!DE52+февраль!DE51+январь!DE52</f>
        <v>0</v>
      </c>
      <c r="DF57" s="18">
        <f>март!DF52+февраль!DF51+январь!DF52</f>
        <v>0</v>
      </c>
      <c r="DG57" s="18">
        <f>март!DG52+февраль!DG51+январь!DG52</f>
        <v>0</v>
      </c>
      <c r="DH57" s="18">
        <f>март!DH52+февраль!DH51+январь!DH52</f>
        <v>0</v>
      </c>
      <c r="DI57" s="18">
        <f>март!DI52+февраль!DI51+январь!DI52</f>
        <v>0</v>
      </c>
      <c r="DJ57" s="18">
        <f>март!DJ52+февраль!DJ51+январь!DJ52</f>
        <v>0</v>
      </c>
      <c r="DK57" s="18">
        <f>март!DK52+февраль!DK51+январь!DK52</f>
        <v>0</v>
      </c>
      <c r="DL57" s="18">
        <f>март!DL52+февраль!DL51+январь!DL52</f>
        <v>0</v>
      </c>
      <c r="DM57" s="18">
        <f>март!DM52+февраль!DM51+январь!DM52</f>
        <v>0</v>
      </c>
      <c r="DN57" s="18">
        <f>март!DN52+февраль!DN51+январь!DN52</f>
        <v>0</v>
      </c>
      <c r="DO57" s="18">
        <f>март!DO52+февраль!DO51+январь!DO52</f>
        <v>0</v>
      </c>
      <c r="DP57" s="18">
        <f>март!DP52+февраль!DP51+январь!DP52</f>
        <v>0</v>
      </c>
      <c r="DQ57" s="18">
        <f>март!DQ52+февраль!DQ51+январь!DQ52</f>
        <v>0</v>
      </c>
      <c r="DR57" s="18">
        <f>март!DR52+февраль!DR51+январь!DR52</f>
        <v>0</v>
      </c>
      <c r="DS57" s="18">
        <f>март!DS52+февраль!DS51+январь!DS52</f>
        <v>0</v>
      </c>
      <c r="DT57" s="18">
        <f>март!DT52+февраль!DT51+январь!DT52</f>
        <v>0</v>
      </c>
      <c r="DU57" s="18">
        <f>март!DU52+февраль!DU51+январь!DU52</f>
        <v>0</v>
      </c>
      <c r="DV57" s="18">
        <f>март!DV52+февраль!DV51+январь!DV52</f>
        <v>0</v>
      </c>
      <c r="DW57" s="18">
        <f>март!DW52+февраль!DW51+январь!DW52</f>
        <v>0</v>
      </c>
      <c r="DX57" s="18">
        <f>март!DX52+февраль!DX51+январь!DX52</f>
        <v>0</v>
      </c>
      <c r="DY57" s="18">
        <f>март!DY52+февраль!DY51+январь!DY52</f>
        <v>0</v>
      </c>
      <c r="DZ57" s="18">
        <f>март!DZ52+февраль!DZ51+январь!DZ52</f>
        <v>0</v>
      </c>
      <c r="EA57" s="18">
        <f>март!EA52+февраль!EA51+январь!EA52</f>
        <v>0</v>
      </c>
      <c r="EB57" s="18">
        <f>март!EB52+февраль!EB51+январь!EB52</f>
        <v>0</v>
      </c>
      <c r="EC57" s="18">
        <f>март!EC52+февраль!EC51+январь!EC52</f>
        <v>0</v>
      </c>
      <c r="ED57" s="18">
        <f>март!ED52+февраль!ED51+январь!ED52</f>
        <v>0</v>
      </c>
      <c r="EE57" s="18">
        <f>март!EE52+февраль!EE51+январь!EE52</f>
        <v>0</v>
      </c>
      <c r="EF57" s="18">
        <f>март!EF52+февраль!EF51+январь!EF52</f>
        <v>0</v>
      </c>
      <c r="EG57" s="18">
        <f>март!EG52+февраль!EG51+январь!EG52</f>
        <v>0</v>
      </c>
      <c r="EH57" s="18">
        <f>март!EH52+февраль!EH51+январь!EH52</f>
        <v>0</v>
      </c>
      <c r="EI57" s="18">
        <f>март!EI52+февраль!EI51+январь!EI52</f>
        <v>0</v>
      </c>
      <c r="EJ57" s="18">
        <f>март!EJ52+февраль!EJ51+январь!EJ52</f>
        <v>2</v>
      </c>
      <c r="EK57" s="18">
        <f>март!EK52+февраль!EK51+январь!EK52</f>
        <v>1</v>
      </c>
      <c r="EL57" s="18">
        <f>март!EL52+февраль!EL51+январь!EL52</f>
        <v>0</v>
      </c>
      <c r="EM57" s="18">
        <f>март!EM52+февраль!EM51+январь!EM52</f>
        <v>2</v>
      </c>
      <c r="EN57" s="18">
        <f>март!EN52+февраль!EN51+январь!EN52</f>
        <v>0</v>
      </c>
      <c r="EO57" s="18">
        <f>март!EO52+февраль!EO51+январь!EO52</f>
        <v>0</v>
      </c>
      <c r="EP57" s="18">
        <f>март!EP52+февраль!EP51+январь!EP52</f>
        <v>0</v>
      </c>
      <c r="EQ57" s="18">
        <f>март!EQ52+февраль!EQ51+январь!EQ52</f>
        <v>2</v>
      </c>
      <c r="ER57" s="18">
        <f>март!ER52+февраль!ER51+январь!ER52</f>
        <v>0</v>
      </c>
      <c r="ES57" s="18">
        <f>март!ES52+февраль!ES51+январь!ES52</f>
        <v>0</v>
      </c>
      <c r="ET57" s="18">
        <f>март!ET52+февраль!ET51+январь!ET52</f>
        <v>0</v>
      </c>
      <c r="EU57" s="18">
        <f>март!EU52+февраль!EU51+январь!EU52</f>
        <v>0</v>
      </c>
      <c r="EV57" s="18">
        <f>март!EV52+февраль!EV51+январь!EV52</f>
        <v>0</v>
      </c>
      <c r="EW57" s="18">
        <f>март!EW52+февраль!EW51+январь!EW52</f>
        <v>0</v>
      </c>
      <c r="EX57" s="18">
        <f>март!EX52+февраль!EX51+январь!EX52</f>
        <v>0</v>
      </c>
      <c r="EY57" s="18">
        <f>март!EY52+февраль!EY51+январь!EY52</f>
        <v>0</v>
      </c>
      <c r="EZ57" s="18">
        <f>март!EZ52+февраль!EZ51+январь!EZ52</f>
        <v>0</v>
      </c>
      <c r="FA57" s="18">
        <f>март!FA52+февраль!FA51+январь!FA52</f>
        <v>0</v>
      </c>
      <c r="FB57" s="18">
        <f>март!FB52+февраль!FB51+январь!FB52</f>
        <v>0</v>
      </c>
      <c r="FC57" s="18">
        <f>март!FC52+февраль!FC51+январь!FC52</f>
        <v>0</v>
      </c>
      <c r="FD57" s="18">
        <f>март!FD52+февраль!FD51+январь!FD52</f>
        <v>0</v>
      </c>
      <c r="FE57" s="18">
        <f>март!FE52+февраль!FE51+январь!FE52</f>
        <v>0</v>
      </c>
      <c r="FF57" s="18">
        <f>март!FF52+февраль!FF51+январь!FF52</f>
        <v>0</v>
      </c>
      <c r="FG57" s="18">
        <f>март!FG52+февраль!FG51+январь!FG52</f>
        <v>0</v>
      </c>
      <c r="FH57" s="18">
        <f>март!FH52+февраль!FH51+январь!FH52</f>
        <v>0</v>
      </c>
      <c r="FI57" s="18">
        <f>март!FI52+февраль!FI51+январь!FI52</f>
        <v>0</v>
      </c>
      <c r="FJ57" s="18">
        <f>март!FJ52+февраль!FJ51+январь!FJ52</f>
        <v>0</v>
      </c>
      <c r="FK57" s="18">
        <f>март!FK52+февраль!FK51+январь!FK52</f>
        <v>0</v>
      </c>
      <c r="FL57" s="18">
        <f>март!FL52+февраль!FL51+январь!FL52</f>
        <v>0</v>
      </c>
      <c r="FM57" s="18">
        <f>март!FM52+февраль!FM51+январь!FM52</f>
        <v>0</v>
      </c>
      <c r="FN57" s="18">
        <f>март!FN52+февраль!FN51+январь!FN52</f>
        <v>0</v>
      </c>
      <c r="FO57" s="18">
        <f>март!FO52+февраль!FO51+январь!FO52</f>
        <v>0</v>
      </c>
      <c r="FP57" s="18">
        <f>март!FP52+февраль!FP51+январь!FP52</f>
        <v>0</v>
      </c>
      <c r="FQ57" s="18">
        <f>март!FQ52+февраль!FQ51+январь!FQ52</f>
        <v>0</v>
      </c>
      <c r="FR57" s="18">
        <f>март!FR52+февраль!FR51+январь!FR52</f>
        <v>0</v>
      </c>
      <c r="FS57" s="18">
        <f>март!FS52+февраль!FS51+январь!FS52</f>
        <v>0</v>
      </c>
      <c r="FT57" s="18">
        <f>март!FT52+февраль!FT51+январь!FT52</f>
        <v>0</v>
      </c>
      <c r="FU57" s="18">
        <f>март!FU52+февраль!FU51+январь!FU52</f>
        <v>0</v>
      </c>
      <c r="FV57" s="18">
        <f>март!FV52+февраль!FV51+январь!FV52</f>
        <v>0</v>
      </c>
      <c r="FW57" s="18">
        <f>март!FW52+февраль!FW51+январь!FW52</f>
        <v>0</v>
      </c>
      <c r="FX57" s="18">
        <f>март!FX52+февраль!FX51+январь!FX52</f>
        <v>0</v>
      </c>
      <c r="FY57" s="18">
        <f>март!FY52+февраль!FY51+январь!FY52</f>
        <v>0</v>
      </c>
      <c r="FZ57" s="18">
        <f>март!FZ52+февраль!FZ51+январь!FZ52</f>
        <v>0</v>
      </c>
      <c r="GA57" s="18">
        <f>март!GA52+февраль!GA51+январь!GA52</f>
        <v>0</v>
      </c>
      <c r="GB57" s="18">
        <f>март!GB52+февраль!GB51+январь!GB52</f>
        <v>0</v>
      </c>
      <c r="GC57" s="18">
        <f>март!GC52+февраль!GC51+январь!GC52</f>
        <v>0</v>
      </c>
      <c r="GD57" s="18">
        <f>март!GD52+февраль!GD51+январь!GD52</f>
        <v>0</v>
      </c>
      <c r="GE57" s="18">
        <f>март!GE52+февраль!GE51+январь!GE52</f>
        <v>0</v>
      </c>
      <c r="GF57" s="18">
        <f>март!GF52+февраль!GF51+январь!GF52</f>
        <v>0</v>
      </c>
      <c r="GG57" s="18">
        <f>март!GG52+февраль!GG51+январь!GG52</f>
        <v>0</v>
      </c>
      <c r="GH57" s="18">
        <f>март!GH52+февраль!GH51+январь!GH52</f>
        <v>0</v>
      </c>
      <c r="GI57" s="18">
        <f>март!GI52+февраль!GI51+январь!GI52</f>
        <v>0</v>
      </c>
      <c r="GJ57" s="18">
        <f>март!GJ52+февраль!GJ51+январь!GJ52</f>
        <v>0</v>
      </c>
      <c r="GK57" s="18">
        <f>март!GK52+февраль!GK51+январь!GK52</f>
        <v>0</v>
      </c>
      <c r="GL57" s="18">
        <f>март!GL52+февраль!GL51+январь!GL52</f>
        <v>0</v>
      </c>
      <c r="GM57" s="18">
        <f>март!GM52+февраль!GM51+январь!GM52</f>
        <v>0</v>
      </c>
      <c r="GN57" s="18">
        <f>март!GN52+февраль!GN51+январь!GN52</f>
        <v>0</v>
      </c>
      <c r="GO57" s="18">
        <f>март!GO52+февраль!GO51+январь!GO52</f>
        <v>0</v>
      </c>
      <c r="GP57" s="18">
        <f>март!GP52+февраль!GP51+январь!GP52</f>
        <v>0</v>
      </c>
      <c r="GQ57" s="18">
        <f>март!GQ52+февраль!GQ51+январь!GQ52</f>
        <v>0</v>
      </c>
      <c r="GR57" s="18">
        <f>март!GR52+февраль!GR51+январь!GR52</f>
        <v>0</v>
      </c>
      <c r="GS57" s="18">
        <f>март!GS52+февраль!GS51+январь!GS52</f>
        <v>0</v>
      </c>
      <c r="GT57" s="18">
        <f>март!GT52+февраль!GT51+январь!GT52</f>
        <v>0</v>
      </c>
      <c r="GU57" s="18">
        <f>март!GU52+февраль!GU51+январь!GU52</f>
        <v>0</v>
      </c>
      <c r="GV57" s="18">
        <f>март!GV52+февраль!GV51+январь!GV52</f>
        <v>0</v>
      </c>
      <c r="GW57" s="18">
        <f>март!GW52+февраль!GW51+январь!GW52</f>
        <v>0</v>
      </c>
      <c r="GX57" s="18">
        <f>март!GX52+февраль!GX51+январь!GX52</f>
        <v>0</v>
      </c>
      <c r="GY57" s="18">
        <f>март!GY52+февраль!GY51+январь!GY52</f>
        <v>0</v>
      </c>
      <c r="GZ57" s="18">
        <f>март!GZ52+февраль!GZ51+январь!GZ52</f>
        <v>0</v>
      </c>
      <c r="HA57" s="18">
        <f>март!HA52+февраль!HA51+январь!HA52</f>
        <v>0</v>
      </c>
      <c r="HB57" s="18">
        <f>март!HB52+февраль!HB51+январь!HB52</f>
        <v>0</v>
      </c>
      <c r="HC57" s="18">
        <f>март!HC52+февраль!HC51+январь!HC52</f>
        <v>0</v>
      </c>
      <c r="HD57" s="18">
        <f>март!HD52+февраль!HD51+январь!HD52</f>
        <v>0</v>
      </c>
      <c r="HE57" s="18">
        <f>март!HE52+февраль!HE51+январь!HE52</f>
        <v>0</v>
      </c>
      <c r="HF57" s="18">
        <f>март!HF52+февраль!HF51+январь!HF52</f>
        <v>0</v>
      </c>
      <c r="HG57" s="18">
        <f>март!HG52+февраль!HG51+январь!HG52</f>
        <v>0</v>
      </c>
      <c r="HH57" s="18">
        <f>март!HH52+февраль!HH51+январь!HH52</f>
        <v>0</v>
      </c>
      <c r="HI57" s="18">
        <f>март!HI52+февраль!HI51+январь!HI52</f>
        <v>0</v>
      </c>
      <c r="HJ57" s="18">
        <f>март!HJ52+февраль!HJ51+январь!HJ52</f>
        <v>0</v>
      </c>
      <c r="HK57" s="18">
        <f>март!HK52+февраль!HK51+январь!HK52</f>
        <v>0</v>
      </c>
      <c r="HL57" s="18">
        <f>март!HL52+февраль!HL51+январь!HL52</f>
        <v>0</v>
      </c>
      <c r="HM57" s="18">
        <f>март!HM52+февраль!HM51+январь!HM52</f>
        <v>0</v>
      </c>
      <c r="HN57" s="18">
        <f>март!HN52+февраль!HN51+январь!HN52</f>
        <v>0</v>
      </c>
      <c r="HO57" s="18">
        <f>март!HO52+февраль!HO51+январь!HO52</f>
        <v>0</v>
      </c>
      <c r="HP57" s="18">
        <f>март!HP52+февраль!HP51+январь!HP52</f>
        <v>0</v>
      </c>
      <c r="HQ57" s="18">
        <f>март!HQ52+февраль!HQ51+январь!HQ52</f>
        <v>0</v>
      </c>
      <c r="HR57" s="18">
        <f>март!HR52+февраль!HR51+январь!HR52</f>
        <v>0</v>
      </c>
      <c r="HS57" s="18">
        <f>март!HS52+февраль!HS51+январь!HS52</f>
        <v>2</v>
      </c>
      <c r="HT57" s="18">
        <f>март!HT52+февраль!HT51+январь!HT52</f>
        <v>0</v>
      </c>
      <c r="HU57" s="18">
        <f>март!HU52+февраль!HU51+январь!HU52</f>
        <v>0</v>
      </c>
      <c r="HV57" s="18">
        <f>март!HV52+февраль!HV51+январь!HV52</f>
        <v>0</v>
      </c>
      <c r="HW57" s="18">
        <f>март!HW52+февраль!HW51+январь!HW52</f>
        <v>0</v>
      </c>
      <c r="HX57" s="18">
        <f>март!HX52+февраль!HX51+январь!HX52</f>
        <v>0</v>
      </c>
      <c r="HY57" s="18">
        <f>март!HY52+февраль!HY51+январь!HY52</f>
        <v>0</v>
      </c>
      <c r="HZ57" s="18">
        <f>март!HZ52+февраль!HZ51+январь!HZ52</f>
        <v>0</v>
      </c>
      <c r="IA57" s="18">
        <f>март!IA52+февраль!IA51+январь!IA52</f>
        <v>0</v>
      </c>
      <c r="IB57" s="18">
        <f>март!IB52+февраль!IB51+январь!IB52</f>
        <v>0</v>
      </c>
      <c r="IC57" s="18">
        <f>март!IC52+февраль!IC51+январь!IC52</f>
        <v>0</v>
      </c>
      <c r="ID57" s="18">
        <f>март!ID52+февраль!ID51+январь!ID52</f>
        <v>0</v>
      </c>
      <c r="IE57" s="18">
        <f>март!IE52+февраль!IE51+январь!IE52</f>
        <v>0</v>
      </c>
      <c r="IF57" s="18">
        <f>март!IF52+февраль!IF51+январь!IF52</f>
        <v>0</v>
      </c>
    </row>
    <row r="58" spans="1:240" ht="13.5" customHeight="1">
      <c r="A58" s="15"/>
      <c r="B58" s="45"/>
      <c r="C58" s="16" t="s">
        <v>17</v>
      </c>
      <c r="D58" s="23">
        <f t="shared" si="4"/>
        <v>123.09799999999998</v>
      </c>
      <c r="E58" s="17">
        <f t="shared" si="5"/>
        <v>123.09799999999998</v>
      </c>
      <c r="F58" s="17"/>
      <c r="G58" s="18">
        <f>март!G53+февраль!G52+январь!G53</f>
        <v>0</v>
      </c>
      <c r="H58" s="18">
        <f>март!H53+февраль!H52+январь!H53</f>
        <v>0</v>
      </c>
      <c r="I58" s="18">
        <f>март!I53+февраль!I52+январь!I53</f>
        <v>0</v>
      </c>
      <c r="J58" s="18">
        <f>март!J53+февраль!J52+январь!J53</f>
        <v>0</v>
      </c>
      <c r="K58" s="18">
        <f>март!K53+февраль!K52+январь!K53</f>
        <v>0</v>
      </c>
      <c r="L58" s="18">
        <f>март!L53+февраль!L52+январь!L53</f>
        <v>0</v>
      </c>
      <c r="M58" s="18">
        <f>март!M53+февраль!M52+январь!M53</f>
        <v>0</v>
      </c>
      <c r="N58" s="18">
        <f>март!N53+февраль!N52+январь!N53</f>
        <v>0</v>
      </c>
      <c r="O58" s="18">
        <f>март!O53+февраль!O52+январь!O53</f>
        <v>0</v>
      </c>
      <c r="P58" s="18">
        <f>март!P53+февраль!P52+январь!P53</f>
        <v>0</v>
      </c>
      <c r="Q58" s="18">
        <f>март!Q53+февраль!Q52+январь!Q53</f>
        <v>0</v>
      </c>
      <c r="R58" s="18">
        <f>март!R53+февраль!R52+январь!R53</f>
        <v>0</v>
      </c>
      <c r="S58" s="18">
        <f>март!S53+февраль!S52+январь!S53</f>
        <v>0</v>
      </c>
      <c r="T58" s="18">
        <f>март!T53+февраль!T52+январь!T53</f>
        <v>0</v>
      </c>
      <c r="U58" s="18">
        <f>март!U53+февраль!U52+январь!U53</f>
        <v>0</v>
      </c>
      <c r="V58" s="18">
        <f>март!V53+февраль!V52+январь!V53</f>
        <v>0</v>
      </c>
      <c r="W58" s="18">
        <f>март!W53+февраль!W52+январь!W53</f>
        <v>0</v>
      </c>
      <c r="X58" s="18">
        <f>март!X53+февраль!X52+январь!X53</f>
        <v>0</v>
      </c>
      <c r="Y58" s="18">
        <f>март!Y53+февраль!Y52+январь!Y53</f>
        <v>0</v>
      </c>
      <c r="Z58" s="18">
        <f>март!Z53+февраль!Z52+январь!Z53</f>
        <v>0</v>
      </c>
      <c r="AA58" s="18">
        <f>март!AA53+февраль!AA52+январь!AA53</f>
        <v>0</v>
      </c>
      <c r="AB58" s="18">
        <f>март!AB53+февраль!AB52+январь!AB53</f>
        <v>0</v>
      </c>
      <c r="AC58" s="18">
        <f>март!AC53+февраль!AC52+январь!AC53</f>
        <v>0</v>
      </c>
      <c r="AD58" s="18">
        <f>март!AD53+февраль!AD52+январь!AD53</f>
        <v>0</v>
      </c>
      <c r="AE58" s="18">
        <f>март!AE53+февраль!AE52+январь!AE53</f>
        <v>0</v>
      </c>
      <c r="AF58" s="18">
        <f>март!AF53+февраль!AF52+январь!AF53</f>
        <v>0</v>
      </c>
      <c r="AG58" s="18">
        <f>март!AG53+февраль!AG52+январь!AG53</f>
        <v>0</v>
      </c>
      <c r="AH58" s="18">
        <f>март!AH53+февраль!AH52+январь!AH53</f>
        <v>0</v>
      </c>
      <c r="AI58" s="18">
        <f>март!AI53+февраль!AI52+январь!AI53</f>
        <v>0</v>
      </c>
      <c r="AJ58" s="18">
        <f>март!AJ53+февраль!AJ52+январь!AJ53</f>
        <v>0</v>
      </c>
      <c r="AK58" s="18">
        <f>март!AK53+февраль!AK52+январь!AK53</f>
        <v>0</v>
      </c>
      <c r="AL58" s="18">
        <f>март!AL53+февраль!AL52+январь!AL53</f>
        <v>0</v>
      </c>
      <c r="AM58" s="18">
        <f>март!AM53+февраль!AM52+январь!AM53</f>
        <v>0</v>
      </c>
      <c r="AN58" s="18">
        <f>март!AN53+февраль!AN52+январь!AN53</f>
        <v>0</v>
      </c>
      <c r="AO58" s="18">
        <f>март!AO53+февраль!AO52+январь!AO53</f>
        <v>0</v>
      </c>
      <c r="AP58" s="18">
        <f>март!AP53+февраль!AP52+январь!AP53</f>
        <v>0</v>
      </c>
      <c r="AQ58" s="18">
        <f>март!AQ53+февраль!AQ52+январь!AQ53</f>
        <v>0</v>
      </c>
      <c r="AR58" s="18">
        <f>март!AR53+февраль!AR52+январь!AR53</f>
        <v>0</v>
      </c>
      <c r="AS58" s="18">
        <f>март!AS53+февраль!AS52+январь!AS53</f>
        <v>0</v>
      </c>
      <c r="AT58" s="18">
        <f>март!AT53+февраль!AT52+январь!AT53</f>
        <v>0</v>
      </c>
      <c r="AU58" s="18">
        <f>март!AU53+февраль!AU52+январь!AU53</f>
        <v>0</v>
      </c>
      <c r="AV58" s="18">
        <f>март!AV53+февраль!AV52+январь!AV53</f>
        <v>0</v>
      </c>
      <c r="AW58" s="18">
        <f>март!AW53+февраль!AW52+январь!AW53</f>
        <v>0</v>
      </c>
      <c r="AX58" s="18">
        <f>март!AX53+февраль!AX52+январь!AX53</f>
        <v>0</v>
      </c>
      <c r="AY58" s="18">
        <f>март!AY53+февраль!AY52+январь!AY53</f>
        <v>0</v>
      </c>
      <c r="AZ58" s="18">
        <f>март!AZ53+февраль!AZ52+январь!AZ53</f>
        <v>0</v>
      </c>
      <c r="BA58" s="18">
        <f>март!BA53+февраль!BA52+январь!BA53</f>
        <v>0</v>
      </c>
      <c r="BB58" s="18">
        <f>март!BB53+февраль!BB52+январь!BB53</f>
        <v>0</v>
      </c>
      <c r="BC58" s="18">
        <f>март!BC53+февраль!BC52+январь!BC53</f>
        <v>0</v>
      </c>
      <c r="BD58" s="18">
        <f>март!BD53+февраль!BD52+январь!BD53</f>
        <v>0</v>
      </c>
      <c r="BE58" s="18">
        <f>март!BE53+февраль!BE52+январь!BE53</f>
        <v>0</v>
      </c>
      <c r="BF58" s="18">
        <f>март!BF53+февраль!BF52+январь!BF53</f>
        <v>0</v>
      </c>
      <c r="BG58" s="18">
        <f>март!BG53+февраль!BG52+январь!BG53</f>
        <v>0</v>
      </c>
      <c r="BH58" s="18">
        <f>март!BH53+февраль!BH52+январь!BH53</f>
        <v>0</v>
      </c>
      <c r="BI58" s="18">
        <f>март!BI53+февраль!BI52+январь!BI53</f>
        <v>0</v>
      </c>
      <c r="BJ58" s="18">
        <f>март!BJ53+февраль!BJ52+январь!BJ53</f>
        <v>0</v>
      </c>
      <c r="BK58" s="18">
        <f>март!BK53+февраль!BK52+январь!BK53</f>
        <v>0</v>
      </c>
      <c r="BL58" s="18">
        <f>март!BL53+февраль!BL52+январь!BL53</f>
        <v>0</v>
      </c>
      <c r="BM58" s="18">
        <f>март!BM53+февраль!BM52+январь!BM53</f>
        <v>0</v>
      </c>
      <c r="BN58" s="18">
        <f>март!BN53+февраль!BN52+январь!BN53</f>
        <v>0</v>
      </c>
      <c r="BO58" s="18">
        <f>март!BO53+февраль!BO52+январь!BO53</f>
        <v>0</v>
      </c>
      <c r="BP58" s="18">
        <f>март!BP53+февраль!BP52+январь!BP53</f>
        <v>0</v>
      </c>
      <c r="BQ58" s="18">
        <f>март!BQ53+февраль!BQ52+январь!BQ53</f>
        <v>0</v>
      </c>
      <c r="BR58" s="18">
        <f>март!BR53+февраль!BR52+январь!BR53</f>
        <v>0</v>
      </c>
      <c r="BS58" s="18">
        <f>март!BS53+февраль!BS52+январь!BS53</f>
        <v>0</v>
      </c>
      <c r="BT58" s="18">
        <f>март!BT53+февраль!BT52+январь!BT53</f>
        <v>20.219000000000001</v>
      </c>
      <c r="BU58" s="18">
        <f>март!BU53+февраль!BU52+январь!BU53</f>
        <v>33.695</v>
      </c>
      <c r="BV58" s="18">
        <f>март!BV53+февраль!BV52+январь!BV53</f>
        <v>0</v>
      </c>
      <c r="BW58" s="18">
        <f>март!BW53+февраль!BW52+январь!BW53</f>
        <v>0</v>
      </c>
      <c r="BX58" s="18">
        <f>март!BX53+февраль!BX52+январь!BX53</f>
        <v>0</v>
      </c>
      <c r="BY58" s="18">
        <f>март!BY53+февраль!BY52+январь!BY53</f>
        <v>0</v>
      </c>
      <c r="BZ58" s="18">
        <f>март!BZ53+февраль!BZ52+январь!BZ53</f>
        <v>0</v>
      </c>
      <c r="CA58" s="18">
        <f>март!CA53+февраль!CA52+январь!CA53</f>
        <v>0</v>
      </c>
      <c r="CB58" s="18">
        <f>март!CB53+февраль!CB52+январь!CB53</f>
        <v>0</v>
      </c>
      <c r="CC58" s="18">
        <f>март!CC53+февраль!CC52+январь!CC53</f>
        <v>0</v>
      </c>
      <c r="CD58" s="18">
        <f>март!CD53+февраль!CD52+январь!CD53</f>
        <v>0</v>
      </c>
      <c r="CE58" s="18">
        <f>март!CE53+февраль!CE52+январь!CE53</f>
        <v>0</v>
      </c>
      <c r="CF58" s="18">
        <f>март!CF53+февраль!CF52+январь!CF53</f>
        <v>0</v>
      </c>
      <c r="CG58" s="18">
        <f>март!CG53+февраль!CG52+январь!CG53</f>
        <v>0</v>
      </c>
      <c r="CH58" s="18">
        <f>март!CH53+февраль!CH52+январь!CH53</f>
        <v>0</v>
      </c>
      <c r="CI58" s="18">
        <f>март!CI53+февраль!CI52+январь!CI53</f>
        <v>0</v>
      </c>
      <c r="CJ58" s="18">
        <f>март!CJ53+февраль!CJ52+январь!CJ53</f>
        <v>0</v>
      </c>
      <c r="CK58" s="18">
        <f>март!CK53+февраль!CK52+январь!CK53</f>
        <v>0</v>
      </c>
      <c r="CL58" s="18">
        <f>март!CL53+февраль!CL52+январь!CL53</f>
        <v>0</v>
      </c>
      <c r="CM58" s="18">
        <f>март!CM53+февраль!CM52+январь!CM53</f>
        <v>0</v>
      </c>
      <c r="CN58" s="18">
        <f>март!CN53+февраль!CN52+январь!CN53</f>
        <v>0</v>
      </c>
      <c r="CO58" s="18">
        <f>март!CO53+февраль!CO52+январь!CO53</f>
        <v>0</v>
      </c>
      <c r="CP58" s="18">
        <f>март!CP53+февраль!CP52+январь!CP53</f>
        <v>0</v>
      </c>
      <c r="CQ58" s="18">
        <f>март!CQ53+февраль!CQ52+январь!CQ53</f>
        <v>0</v>
      </c>
      <c r="CR58" s="18">
        <f>март!CR53+февраль!CR52+январь!CR53</f>
        <v>0</v>
      </c>
      <c r="CS58" s="18">
        <f>март!CS53+февраль!CS52+январь!CS53</f>
        <v>0</v>
      </c>
      <c r="CT58" s="18">
        <f>март!CT53+февраль!CT52+январь!CT53</f>
        <v>0</v>
      </c>
      <c r="CU58" s="18">
        <f>март!CU53+февраль!CU52+январь!CU53</f>
        <v>0</v>
      </c>
      <c r="CV58" s="18">
        <f>март!CV53+февраль!CV52+январь!CV53</f>
        <v>0</v>
      </c>
      <c r="CW58" s="18">
        <f>март!CW53+февраль!CW52+январь!CW53</f>
        <v>0</v>
      </c>
      <c r="CX58" s="18">
        <f>март!CX53+февраль!CX52+январь!CX53</f>
        <v>0</v>
      </c>
      <c r="CY58" s="18">
        <f>март!CY53+февраль!CY52+январь!CY53</f>
        <v>0</v>
      </c>
      <c r="CZ58" s="18">
        <f>март!CZ53+февраль!CZ52+январь!CZ53</f>
        <v>0</v>
      </c>
      <c r="DA58" s="18">
        <f>март!DA53+февраль!DA52+январь!DA53</f>
        <v>0</v>
      </c>
      <c r="DB58" s="18">
        <f>март!DB53+февраль!DB52+январь!DB53</f>
        <v>0</v>
      </c>
      <c r="DC58" s="18">
        <f>март!DC53+февраль!DC52+январь!DC53</f>
        <v>0</v>
      </c>
      <c r="DD58" s="18">
        <f>март!DD53+февраль!DD52+январь!DD53</f>
        <v>0</v>
      </c>
      <c r="DE58" s="18">
        <f>март!DE53+февраль!DE52+январь!DE53</f>
        <v>0</v>
      </c>
      <c r="DF58" s="18">
        <f>март!DF53+февраль!DF52+январь!DF53</f>
        <v>0</v>
      </c>
      <c r="DG58" s="18">
        <f>март!DG53+февраль!DG52+январь!DG53</f>
        <v>0</v>
      </c>
      <c r="DH58" s="18">
        <f>март!DH53+февраль!DH52+январь!DH53</f>
        <v>0</v>
      </c>
      <c r="DI58" s="18">
        <f>март!DI53+февраль!DI52+январь!DI53</f>
        <v>0</v>
      </c>
      <c r="DJ58" s="18">
        <f>март!DJ53+февраль!DJ52+январь!DJ53</f>
        <v>0</v>
      </c>
      <c r="DK58" s="18">
        <f>март!DK53+февраль!DK52+январь!DK53</f>
        <v>0</v>
      </c>
      <c r="DL58" s="18">
        <f>март!DL53+февраль!DL52+январь!DL53</f>
        <v>0</v>
      </c>
      <c r="DM58" s="18">
        <f>март!DM53+февраль!DM52+январь!DM53</f>
        <v>0</v>
      </c>
      <c r="DN58" s="18">
        <f>март!DN53+февраль!DN52+январь!DN53</f>
        <v>0</v>
      </c>
      <c r="DO58" s="18">
        <f>март!DO53+февраль!DO52+январь!DO53</f>
        <v>0</v>
      </c>
      <c r="DP58" s="18">
        <f>март!DP53+февраль!DP52+январь!DP53</f>
        <v>0</v>
      </c>
      <c r="DQ58" s="18">
        <f>март!DQ53+февраль!DQ52+январь!DQ53</f>
        <v>0</v>
      </c>
      <c r="DR58" s="18">
        <f>март!DR53+февраль!DR52+январь!DR53</f>
        <v>0</v>
      </c>
      <c r="DS58" s="18">
        <f>март!DS53+февраль!DS52+январь!DS53</f>
        <v>0</v>
      </c>
      <c r="DT58" s="18">
        <f>март!DT53+февраль!DT52+январь!DT53</f>
        <v>0</v>
      </c>
      <c r="DU58" s="18">
        <f>март!DU53+февраль!DU52+январь!DU53</f>
        <v>0</v>
      </c>
      <c r="DV58" s="18">
        <f>март!DV53+февраль!DV52+январь!DV53</f>
        <v>0</v>
      </c>
      <c r="DW58" s="18">
        <f>март!DW53+февраль!DW52+январь!DW53</f>
        <v>0</v>
      </c>
      <c r="DX58" s="18">
        <f>март!DX53+февраль!DX52+январь!DX53</f>
        <v>0</v>
      </c>
      <c r="DY58" s="18">
        <f>март!DY53+февраль!DY52+январь!DY53</f>
        <v>0</v>
      </c>
      <c r="DZ58" s="18">
        <f>март!DZ53+февраль!DZ52+январь!DZ53</f>
        <v>0</v>
      </c>
      <c r="EA58" s="18">
        <f>март!EA53+февраль!EA52+январь!EA53</f>
        <v>0</v>
      </c>
      <c r="EB58" s="18">
        <f>март!EB53+февраль!EB52+январь!EB53</f>
        <v>0</v>
      </c>
      <c r="EC58" s="18">
        <f>март!EC53+февраль!EC52+январь!EC53</f>
        <v>0</v>
      </c>
      <c r="ED58" s="18">
        <f>март!ED53+февраль!ED52+январь!ED53</f>
        <v>0</v>
      </c>
      <c r="EE58" s="18">
        <f>март!EE53+февраль!EE52+январь!EE53</f>
        <v>0</v>
      </c>
      <c r="EF58" s="18">
        <f>март!EF53+февраль!EF52+январь!EF53</f>
        <v>0</v>
      </c>
      <c r="EG58" s="18">
        <f>март!EG53+февраль!EG52+январь!EG53</f>
        <v>0</v>
      </c>
      <c r="EH58" s="18">
        <f>март!EH53+февраль!EH52+январь!EH53</f>
        <v>0</v>
      </c>
      <c r="EI58" s="18">
        <f>март!EI53+февраль!EI52+январь!EI53</f>
        <v>0</v>
      </c>
      <c r="EJ58" s="18">
        <f>март!EJ53+февраль!EJ52+январь!EJ53</f>
        <v>15.916</v>
      </c>
      <c r="EK58" s="18">
        <f>март!EK53+февраль!EK52+январь!EK53</f>
        <v>7.9560000000000004</v>
      </c>
      <c r="EL58" s="18">
        <f>март!EL53+февраль!EL52+январь!EL53</f>
        <v>0</v>
      </c>
      <c r="EM58" s="18">
        <f>март!EM53+февраль!EM52+январь!EM53</f>
        <v>15.916</v>
      </c>
      <c r="EN58" s="18">
        <f>март!EN53+февраль!EN52+январь!EN53</f>
        <v>0</v>
      </c>
      <c r="EO58" s="18">
        <f>март!EO53+февраль!EO52+январь!EO53</f>
        <v>0</v>
      </c>
      <c r="EP58" s="18">
        <f>март!EP53+февраль!EP52+январь!EP53</f>
        <v>0</v>
      </c>
      <c r="EQ58" s="18">
        <f>март!EQ53+февраль!EQ52+январь!EQ53</f>
        <v>16.100000000000001</v>
      </c>
      <c r="ER58" s="18">
        <f>март!ER53+февраль!ER52+январь!ER53</f>
        <v>0</v>
      </c>
      <c r="ES58" s="18">
        <f>март!ES53+февраль!ES52+январь!ES53</f>
        <v>0</v>
      </c>
      <c r="ET58" s="18">
        <f>март!ET53+февраль!ET52+январь!ET53</f>
        <v>0</v>
      </c>
      <c r="EU58" s="18">
        <f>март!EU53+февраль!EU52+январь!EU53</f>
        <v>0</v>
      </c>
      <c r="EV58" s="18">
        <f>март!EV53+февраль!EV52+январь!EV53</f>
        <v>0</v>
      </c>
      <c r="EW58" s="18">
        <f>март!EW53+февраль!EW52+январь!EW53</f>
        <v>0</v>
      </c>
      <c r="EX58" s="18">
        <f>март!EX53+февраль!EX52+январь!EX53</f>
        <v>0</v>
      </c>
      <c r="EY58" s="18">
        <f>март!EY53+февраль!EY52+январь!EY53</f>
        <v>0</v>
      </c>
      <c r="EZ58" s="18">
        <f>март!EZ53+февраль!EZ52+январь!EZ53</f>
        <v>0</v>
      </c>
      <c r="FA58" s="18">
        <f>март!FA53+февраль!FA52+январь!FA53</f>
        <v>0</v>
      </c>
      <c r="FB58" s="18">
        <f>март!FB53+февраль!FB52+январь!FB53</f>
        <v>0</v>
      </c>
      <c r="FC58" s="18">
        <f>март!FC53+февраль!FC52+январь!FC53</f>
        <v>0</v>
      </c>
      <c r="FD58" s="18">
        <f>март!FD53+февраль!FD52+январь!FD53</f>
        <v>0</v>
      </c>
      <c r="FE58" s="18">
        <f>март!FE53+февраль!FE52+январь!FE53</f>
        <v>0</v>
      </c>
      <c r="FF58" s="18">
        <f>март!FF53+февраль!FF52+январь!FF53</f>
        <v>0</v>
      </c>
      <c r="FG58" s="18">
        <f>март!FG53+февраль!FG52+январь!FG53</f>
        <v>0</v>
      </c>
      <c r="FH58" s="18">
        <f>март!FH53+февраль!FH52+январь!FH53</f>
        <v>0</v>
      </c>
      <c r="FI58" s="18">
        <f>март!FI53+февраль!FI52+январь!FI53</f>
        <v>0</v>
      </c>
      <c r="FJ58" s="18">
        <f>март!FJ53+февраль!FJ52+январь!FJ53</f>
        <v>0</v>
      </c>
      <c r="FK58" s="18">
        <f>март!FK53+февраль!FK52+январь!FK53</f>
        <v>0</v>
      </c>
      <c r="FL58" s="18">
        <f>март!FL53+февраль!FL52+январь!FL53</f>
        <v>0</v>
      </c>
      <c r="FM58" s="18">
        <f>март!FM53+февраль!FM52+январь!FM53</f>
        <v>0</v>
      </c>
      <c r="FN58" s="18">
        <f>март!FN53+февраль!FN52+январь!FN53</f>
        <v>0</v>
      </c>
      <c r="FO58" s="18">
        <f>март!FO53+февраль!FO52+январь!FO53</f>
        <v>0</v>
      </c>
      <c r="FP58" s="18">
        <f>март!FP53+февраль!FP52+январь!FP53</f>
        <v>0</v>
      </c>
      <c r="FQ58" s="18">
        <f>март!FQ53+февраль!FQ52+январь!FQ53</f>
        <v>0</v>
      </c>
      <c r="FR58" s="18">
        <f>март!FR53+февраль!FR52+январь!FR53</f>
        <v>0</v>
      </c>
      <c r="FS58" s="18">
        <f>март!FS53+февраль!FS52+январь!FS53</f>
        <v>0</v>
      </c>
      <c r="FT58" s="18">
        <f>март!FT53+февраль!FT52+январь!FT53</f>
        <v>0</v>
      </c>
      <c r="FU58" s="18">
        <f>март!FU53+февраль!FU52+январь!FU53</f>
        <v>0</v>
      </c>
      <c r="FV58" s="18">
        <f>март!FV53+февраль!FV52+январь!FV53</f>
        <v>0</v>
      </c>
      <c r="FW58" s="18">
        <f>март!FW53+февраль!FW52+январь!FW53</f>
        <v>0</v>
      </c>
      <c r="FX58" s="18">
        <f>март!FX53+февраль!FX52+январь!FX53</f>
        <v>0</v>
      </c>
      <c r="FY58" s="18">
        <f>март!FY53+февраль!FY52+январь!FY53</f>
        <v>0</v>
      </c>
      <c r="FZ58" s="18">
        <f>март!FZ53+февраль!FZ52+январь!FZ53</f>
        <v>0</v>
      </c>
      <c r="GA58" s="18">
        <f>март!GA53+февраль!GA52+январь!GA53</f>
        <v>0</v>
      </c>
      <c r="GB58" s="18">
        <f>март!GB53+февраль!GB52+январь!GB53</f>
        <v>0</v>
      </c>
      <c r="GC58" s="18">
        <f>март!GC53+февраль!GC52+январь!GC53</f>
        <v>0</v>
      </c>
      <c r="GD58" s="18">
        <f>март!GD53+февраль!GD52+январь!GD53</f>
        <v>0</v>
      </c>
      <c r="GE58" s="18">
        <f>март!GE53+февраль!GE52+январь!GE53</f>
        <v>0</v>
      </c>
      <c r="GF58" s="18">
        <f>март!GF53+февраль!GF52+январь!GF53</f>
        <v>0</v>
      </c>
      <c r="GG58" s="18">
        <f>март!GG53+февраль!GG52+январь!GG53</f>
        <v>0</v>
      </c>
      <c r="GH58" s="18">
        <f>март!GH53+февраль!GH52+январь!GH53</f>
        <v>0</v>
      </c>
      <c r="GI58" s="18">
        <f>март!GI53+февраль!GI52+январь!GI53</f>
        <v>0</v>
      </c>
      <c r="GJ58" s="18">
        <f>март!GJ53+февраль!GJ52+январь!GJ53</f>
        <v>0</v>
      </c>
      <c r="GK58" s="18">
        <f>март!GK53+февраль!GK52+январь!GK53</f>
        <v>0</v>
      </c>
      <c r="GL58" s="18">
        <f>март!GL53+февраль!GL52+январь!GL53</f>
        <v>0</v>
      </c>
      <c r="GM58" s="18">
        <f>март!GM53+февраль!GM52+январь!GM53</f>
        <v>0</v>
      </c>
      <c r="GN58" s="18">
        <f>март!GN53+февраль!GN52+январь!GN53</f>
        <v>0</v>
      </c>
      <c r="GO58" s="18">
        <f>март!GO53+февраль!GO52+январь!GO53</f>
        <v>0</v>
      </c>
      <c r="GP58" s="18">
        <f>март!GP53+февраль!GP52+январь!GP53</f>
        <v>0</v>
      </c>
      <c r="GQ58" s="18">
        <f>март!GQ53+февраль!GQ52+январь!GQ53</f>
        <v>0</v>
      </c>
      <c r="GR58" s="18">
        <f>март!GR53+февраль!GR52+январь!GR53</f>
        <v>0</v>
      </c>
      <c r="GS58" s="18">
        <f>март!GS53+февраль!GS52+январь!GS53</f>
        <v>0</v>
      </c>
      <c r="GT58" s="18">
        <f>март!GT53+февраль!GT52+январь!GT53</f>
        <v>0</v>
      </c>
      <c r="GU58" s="18">
        <f>март!GU53+февраль!GU52+январь!GU53</f>
        <v>0</v>
      </c>
      <c r="GV58" s="18">
        <f>март!GV53+февраль!GV52+январь!GV53</f>
        <v>0</v>
      </c>
      <c r="GW58" s="18">
        <f>март!GW53+февраль!GW52+январь!GW53</f>
        <v>0</v>
      </c>
      <c r="GX58" s="18">
        <f>март!GX53+февраль!GX52+январь!GX53</f>
        <v>0</v>
      </c>
      <c r="GY58" s="18">
        <f>март!GY53+февраль!GY52+январь!GY53</f>
        <v>0</v>
      </c>
      <c r="GZ58" s="18">
        <f>март!GZ53+февраль!GZ52+январь!GZ53</f>
        <v>0</v>
      </c>
      <c r="HA58" s="18">
        <f>март!HA53+февраль!HA52+январь!HA53</f>
        <v>0</v>
      </c>
      <c r="HB58" s="18">
        <f>март!HB53+февраль!HB52+январь!HB53</f>
        <v>0</v>
      </c>
      <c r="HC58" s="18">
        <f>март!HC53+февраль!HC52+январь!HC53</f>
        <v>0</v>
      </c>
      <c r="HD58" s="18">
        <f>март!HD53+февраль!HD52+январь!HD53</f>
        <v>0</v>
      </c>
      <c r="HE58" s="18">
        <f>март!HE53+февраль!HE52+январь!HE53</f>
        <v>0</v>
      </c>
      <c r="HF58" s="18">
        <f>март!HF53+февраль!HF52+январь!HF53</f>
        <v>0</v>
      </c>
      <c r="HG58" s="18">
        <f>март!HG53+февраль!HG52+январь!HG53</f>
        <v>0</v>
      </c>
      <c r="HH58" s="18">
        <f>март!HH53+февраль!HH52+январь!HH53</f>
        <v>0</v>
      </c>
      <c r="HI58" s="18">
        <f>март!HI53+февраль!HI52+январь!HI53</f>
        <v>0</v>
      </c>
      <c r="HJ58" s="18">
        <f>март!HJ53+февраль!HJ52+январь!HJ53</f>
        <v>0</v>
      </c>
      <c r="HK58" s="18">
        <f>март!HK53+февраль!HK52+январь!HK53</f>
        <v>0</v>
      </c>
      <c r="HL58" s="18">
        <f>март!HL53+февраль!HL52+январь!HL53</f>
        <v>0</v>
      </c>
      <c r="HM58" s="18">
        <f>март!HM53+февраль!HM52+январь!HM53</f>
        <v>0</v>
      </c>
      <c r="HN58" s="18">
        <f>март!HN53+февраль!HN52+январь!HN53</f>
        <v>0</v>
      </c>
      <c r="HO58" s="18">
        <f>март!HO53+февраль!HO52+январь!HO53</f>
        <v>0</v>
      </c>
      <c r="HP58" s="18">
        <f>март!HP53+февраль!HP52+январь!HP53</f>
        <v>0</v>
      </c>
      <c r="HQ58" s="18">
        <f>март!HQ53+февраль!HQ52+январь!HQ53</f>
        <v>0</v>
      </c>
      <c r="HR58" s="18">
        <f>март!HR53+февраль!HR52+январь!HR53</f>
        <v>0</v>
      </c>
      <c r="HS58" s="18">
        <f>март!HS53+февраль!HS52+январь!HS53</f>
        <v>13.295999999999999</v>
      </c>
      <c r="HT58" s="18">
        <f>март!HT53+февраль!HT52+январь!HT53</f>
        <v>0</v>
      </c>
      <c r="HU58" s="18">
        <f>март!HU53+февраль!HU52+январь!HU53</f>
        <v>0</v>
      </c>
      <c r="HV58" s="18">
        <f>март!HV53+февраль!HV52+январь!HV53</f>
        <v>0</v>
      </c>
      <c r="HW58" s="18">
        <f>март!HW53+февраль!HW52+январь!HW53</f>
        <v>0</v>
      </c>
      <c r="HX58" s="18">
        <f>март!HX53+февраль!HX52+январь!HX53</f>
        <v>0</v>
      </c>
      <c r="HY58" s="18">
        <f>март!HY53+февраль!HY52+январь!HY53</f>
        <v>0</v>
      </c>
      <c r="HZ58" s="18">
        <f>март!HZ53+февраль!HZ52+январь!HZ53</f>
        <v>0</v>
      </c>
      <c r="IA58" s="18">
        <f>март!IA53+февраль!IA52+январь!IA53</f>
        <v>0</v>
      </c>
      <c r="IB58" s="18">
        <f>март!IB53+февраль!IB52+январь!IB53</f>
        <v>0</v>
      </c>
      <c r="IC58" s="18">
        <f>март!IC53+февраль!IC52+январь!IC53</f>
        <v>0</v>
      </c>
      <c r="ID58" s="18">
        <f>март!ID53+февраль!ID52+январь!ID53</f>
        <v>0</v>
      </c>
      <c r="IE58" s="18">
        <f>март!IE53+февраль!IE52+январь!IE53</f>
        <v>0</v>
      </c>
      <c r="IF58" s="18">
        <f>март!IF53+февраль!IF52+январь!IF53</f>
        <v>0</v>
      </c>
    </row>
    <row r="59" spans="1:240" ht="13.5" customHeight="1">
      <c r="A59" s="15" t="s">
        <v>71</v>
      </c>
      <c r="B59" s="44" t="s">
        <v>72</v>
      </c>
      <c r="C59" s="16" t="s">
        <v>40</v>
      </c>
      <c r="D59" s="23">
        <f t="shared" si="4"/>
        <v>0</v>
      </c>
      <c r="E59" s="17">
        <f t="shared" si="5"/>
        <v>0</v>
      </c>
      <c r="F59" s="17"/>
      <c r="G59" s="18">
        <f>март!G54+февраль!G53+январь!G54</f>
        <v>0</v>
      </c>
      <c r="H59" s="18">
        <f>март!H54+февраль!H53+январь!H54</f>
        <v>0</v>
      </c>
      <c r="I59" s="18">
        <f>март!I54+февраль!I53+январь!I54</f>
        <v>0</v>
      </c>
      <c r="J59" s="18">
        <f>март!J54+февраль!J53+январь!J54</f>
        <v>0</v>
      </c>
      <c r="K59" s="18">
        <f>март!K54+февраль!K53+январь!K54</f>
        <v>0</v>
      </c>
      <c r="L59" s="18">
        <f>март!L54+февраль!L53+январь!L54</f>
        <v>0</v>
      </c>
      <c r="M59" s="18">
        <f>март!M54+февраль!M53+январь!M54</f>
        <v>0</v>
      </c>
      <c r="N59" s="18">
        <f>март!N54+февраль!N53+январь!N54</f>
        <v>0</v>
      </c>
      <c r="O59" s="18">
        <f>март!O54+февраль!O53+январь!O54</f>
        <v>0</v>
      </c>
      <c r="P59" s="18">
        <f>март!P54+февраль!P53+январь!P54</f>
        <v>0</v>
      </c>
      <c r="Q59" s="18">
        <f>март!Q54+февраль!Q53+январь!Q54</f>
        <v>0</v>
      </c>
      <c r="R59" s="18">
        <f>март!R54+февраль!R53+январь!R54</f>
        <v>0</v>
      </c>
      <c r="S59" s="18">
        <f>март!S54+февраль!S53+январь!S54</f>
        <v>0</v>
      </c>
      <c r="T59" s="18">
        <f>март!T54+февраль!T53+январь!T54</f>
        <v>0</v>
      </c>
      <c r="U59" s="18">
        <f>март!U54+февраль!U53+январь!U54</f>
        <v>0</v>
      </c>
      <c r="V59" s="18">
        <f>март!V54+февраль!V53+январь!V54</f>
        <v>0</v>
      </c>
      <c r="W59" s="18">
        <f>март!W54+февраль!W53+январь!W54</f>
        <v>0</v>
      </c>
      <c r="X59" s="18">
        <f>март!X54+февраль!X53+январь!X54</f>
        <v>0</v>
      </c>
      <c r="Y59" s="18">
        <f>март!Y54+февраль!Y53+январь!Y54</f>
        <v>0</v>
      </c>
      <c r="Z59" s="18">
        <f>март!Z54+февраль!Z53+январь!Z54</f>
        <v>0</v>
      </c>
      <c r="AA59" s="18">
        <f>март!AA54+февраль!AA53+январь!AA54</f>
        <v>0</v>
      </c>
      <c r="AB59" s="18">
        <f>март!AB54+февраль!AB53+январь!AB54</f>
        <v>0</v>
      </c>
      <c r="AC59" s="18">
        <f>март!AC54+февраль!AC53+январь!AC54</f>
        <v>0</v>
      </c>
      <c r="AD59" s="18">
        <f>март!AD54+февраль!AD53+январь!AD54</f>
        <v>0</v>
      </c>
      <c r="AE59" s="18">
        <f>март!AE54+февраль!AE53+январь!AE54</f>
        <v>0</v>
      </c>
      <c r="AF59" s="18">
        <f>март!AF54+февраль!AF53+январь!AF54</f>
        <v>0</v>
      </c>
      <c r="AG59" s="18">
        <f>март!AG54+февраль!AG53+январь!AG54</f>
        <v>0</v>
      </c>
      <c r="AH59" s="18">
        <f>март!AH54+февраль!AH53+январь!AH54</f>
        <v>0</v>
      </c>
      <c r="AI59" s="18">
        <f>март!AI54+февраль!AI53+январь!AI54</f>
        <v>0</v>
      </c>
      <c r="AJ59" s="18">
        <f>март!AJ54+февраль!AJ53+январь!AJ54</f>
        <v>0</v>
      </c>
      <c r="AK59" s="18">
        <f>март!AK54+февраль!AK53+январь!AK54</f>
        <v>0</v>
      </c>
      <c r="AL59" s="18">
        <f>март!AL54+февраль!AL53+январь!AL54</f>
        <v>0</v>
      </c>
      <c r="AM59" s="18">
        <f>март!AM54+февраль!AM53+январь!AM54</f>
        <v>0</v>
      </c>
      <c r="AN59" s="18">
        <f>март!AN54+февраль!AN53+январь!AN54</f>
        <v>0</v>
      </c>
      <c r="AO59" s="18">
        <f>март!AO54+февраль!AO53+январь!AO54</f>
        <v>0</v>
      </c>
      <c r="AP59" s="18">
        <f>март!AP54+февраль!AP53+январь!AP54</f>
        <v>0</v>
      </c>
      <c r="AQ59" s="18">
        <f>март!AQ54+февраль!AQ53+январь!AQ54</f>
        <v>0</v>
      </c>
      <c r="AR59" s="18">
        <f>март!AR54+февраль!AR53+январь!AR54</f>
        <v>0</v>
      </c>
      <c r="AS59" s="18">
        <f>март!AS54+февраль!AS53+январь!AS54</f>
        <v>0</v>
      </c>
      <c r="AT59" s="18">
        <f>март!AT54+февраль!AT53+январь!AT54</f>
        <v>0</v>
      </c>
      <c r="AU59" s="18">
        <f>март!AU54+февраль!AU53+январь!AU54</f>
        <v>0</v>
      </c>
      <c r="AV59" s="18">
        <f>март!AV54+февраль!AV53+январь!AV54</f>
        <v>0</v>
      </c>
      <c r="AW59" s="18">
        <f>март!AW54+февраль!AW53+январь!AW54</f>
        <v>0</v>
      </c>
      <c r="AX59" s="18">
        <f>март!AX54+февраль!AX53+январь!AX54</f>
        <v>0</v>
      </c>
      <c r="AY59" s="18">
        <f>март!AY54+февраль!AY53+январь!AY54</f>
        <v>0</v>
      </c>
      <c r="AZ59" s="18">
        <f>март!AZ54+февраль!AZ53+январь!AZ54</f>
        <v>0</v>
      </c>
      <c r="BA59" s="18">
        <f>март!BA54+февраль!BA53+январь!BA54</f>
        <v>0</v>
      </c>
      <c r="BB59" s="18">
        <f>март!BB54+февраль!BB53+январь!BB54</f>
        <v>0</v>
      </c>
      <c r="BC59" s="18">
        <f>март!BC54+февраль!BC53+январь!BC54</f>
        <v>0</v>
      </c>
      <c r="BD59" s="18">
        <f>март!BD54+февраль!BD53+январь!BD54</f>
        <v>0</v>
      </c>
      <c r="BE59" s="18">
        <f>март!BE54+февраль!BE53+январь!BE54</f>
        <v>0</v>
      </c>
      <c r="BF59" s="18">
        <f>март!BF54+февраль!BF53+январь!BF54</f>
        <v>0</v>
      </c>
      <c r="BG59" s="18">
        <f>март!BG54+февраль!BG53+январь!BG54</f>
        <v>0</v>
      </c>
      <c r="BH59" s="18">
        <f>март!BH54+февраль!BH53+январь!BH54</f>
        <v>0</v>
      </c>
      <c r="BI59" s="18">
        <f>март!BI54+февраль!BI53+январь!BI54</f>
        <v>0</v>
      </c>
      <c r="BJ59" s="18">
        <f>март!BJ54+февраль!BJ53+январь!BJ54</f>
        <v>0</v>
      </c>
      <c r="BK59" s="18">
        <f>март!BK54+февраль!BK53+январь!BK54</f>
        <v>0</v>
      </c>
      <c r="BL59" s="18">
        <f>март!BL54+февраль!BL53+январь!BL54</f>
        <v>0</v>
      </c>
      <c r="BM59" s="18">
        <f>март!BM54+февраль!BM53+январь!BM54</f>
        <v>0</v>
      </c>
      <c r="BN59" s="18">
        <f>март!BN54+февраль!BN53+январь!BN54</f>
        <v>0</v>
      </c>
      <c r="BO59" s="18">
        <f>март!BO54+февраль!BO53+январь!BO54</f>
        <v>0</v>
      </c>
      <c r="BP59" s="18">
        <f>март!BP54+февраль!BP53+январь!BP54</f>
        <v>0</v>
      </c>
      <c r="BQ59" s="18">
        <f>март!BQ54+февраль!BQ53+январь!BQ54</f>
        <v>0</v>
      </c>
      <c r="BR59" s="18">
        <f>март!BR54+февраль!BR53+январь!BR54</f>
        <v>0</v>
      </c>
      <c r="BS59" s="18">
        <f>март!BS54+февраль!BS53+январь!BS54</f>
        <v>0</v>
      </c>
      <c r="BT59" s="18">
        <f>март!BT54+февраль!BT53+январь!BT54</f>
        <v>0</v>
      </c>
      <c r="BU59" s="18">
        <f>март!BU54+февраль!BU53+январь!BU54</f>
        <v>0</v>
      </c>
      <c r="BV59" s="18">
        <f>март!BV54+февраль!BV53+январь!BV54</f>
        <v>0</v>
      </c>
      <c r="BW59" s="18">
        <f>март!BW54+февраль!BW53+январь!BW54</f>
        <v>0</v>
      </c>
      <c r="BX59" s="18">
        <f>март!BX54+февраль!BX53+январь!BX54</f>
        <v>0</v>
      </c>
      <c r="BY59" s="18">
        <f>март!BY54+февраль!BY53+январь!BY54</f>
        <v>0</v>
      </c>
      <c r="BZ59" s="18">
        <f>март!BZ54+февраль!BZ53+январь!BZ54</f>
        <v>0</v>
      </c>
      <c r="CA59" s="18">
        <f>март!CA54+февраль!CA53+январь!CA54</f>
        <v>0</v>
      </c>
      <c r="CB59" s="18">
        <f>март!CB54+февраль!CB53+январь!CB54</f>
        <v>0</v>
      </c>
      <c r="CC59" s="18">
        <f>март!CC54+февраль!CC53+январь!CC54</f>
        <v>0</v>
      </c>
      <c r="CD59" s="18">
        <f>март!CD54+февраль!CD53+январь!CD54</f>
        <v>0</v>
      </c>
      <c r="CE59" s="18">
        <f>март!CE54+февраль!CE53+январь!CE54</f>
        <v>0</v>
      </c>
      <c r="CF59" s="18">
        <f>март!CF54+февраль!CF53+январь!CF54</f>
        <v>0</v>
      </c>
      <c r="CG59" s="18">
        <f>март!CG54+февраль!CG53+январь!CG54</f>
        <v>0</v>
      </c>
      <c r="CH59" s="18">
        <f>март!CH54+февраль!CH53+январь!CH54</f>
        <v>0</v>
      </c>
      <c r="CI59" s="18">
        <f>март!CI54+февраль!CI53+январь!CI54</f>
        <v>0</v>
      </c>
      <c r="CJ59" s="18">
        <f>март!CJ54+февраль!CJ53+январь!CJ54</f>
        <v>0</v>
      </c>
      <c r="CK59" s="18">
        <f>март!CK54+февраль!CK53+январь!CK54</f>
        <v>0</v>
      </c>
      <c r="CL59" s="18">
        <f>март!CL54+февраль!CL53+январь!CL54</f>
        <v>0</v>
      </c>
      <c r="CM59" s="18">
        <f>март!CM54+февраль!CM53+январь!CM54</f>
        <v>0</v>
      </c>
      <c r="CN59" s="18">
        <f>март!CN54+февраль!CN53+январь!CN54</f>
        <v>0</v>
      </c>
      <c r="CO59" s="18">
        <f>март!CO54+февраль!CO53+январь!CO54</f>
        <v>0</v>
      </c>
      <c r="CP59" s="18">
        <f>март!CP54+февраль!CP53+январь!CP54</f>
        <v>0</v>
      </c>
      <c r="CQ59" s="18">
        <f>март!CQ54+февраль!CQ53+январь!CQ54</f>
        <v>0</v>
      </c>
      <c r="CR59" s="18">
        <f>март!CR54+февраль!CR53+январь!CR54</f>
        <v>0</v>
      </c>
      <c r="CS59" s="18">
        <f>март!CS54+февраль!CS53+январь!CS54</f>
        <v>0</v>
      </c>
      <c r="CT59" s="18">
        <f>март!CT54+февраль!CT53+январь!CT54</f>
        <v>0</v>
      </c>
      <c r="CU59" s="18">
        <f>март!CU54+февраль!CU53+январь!CU54</f>
        <v>0</v>
      </c>
      <c r="CV59" s="18">
        <f>март!CV54+февраль!CV53+январь!CV54</f>
        <v>0</v>
      </c>
      <c r="CW59" s="18">
        <f>март!CW54+февраль!CW53+январь!CW54</f>
        <v>0</v>
      </c>
      <c r="CX59" s="18">
        <f>март!CX54+февраль!CX53+январь!CX54</f>
        <v>0</v>
      </c>
      <c r="CY59" s="18">
        <f>март!CY54+февраль!CY53+январь!CY54</f>
        <v>0</v>
      </c>
      <c r="CZ59" s="18">
        <f>март!CZ54+февраль!CZ53+январь!CZ54</f>
        <v>0</v>
      </c>
      <c r="DA59" s="18">
        <f>март!DA54+февраль!DA53+январь!DA54</f>
        <v>0</v>
      </c>
      <c r="DB59" s="18">
        <f>март!DB54+февраль!DB53+январь!DB54</f>
        <v>0</v>
      </c>
      <c r="DC59" s="18">
        <f>март!DC54+февраль!DC53+январь!DC54</f>
        <v>0</v>
      </c>
      <c r="DD59" s="18">
        <f>март!DD54+февраль!DD53+январь!DD54</f>
        <v>0</v>
      </c>
      <c r="DE59" s="18">
        <f>март!DE54+февраль!DE53+январь!DE54</f>
        <v>0</v>
      </c>
      <c r="DF59" s="18">
        <f>март!DF54+февраль!DF53+январь!DF54</f>
        <v>0</v>
      </c>
      <c r="DG59" s="18">
        <f>март!DG54+февраль!DG53+январь!DG54</f>
        <v>0</v>
      </c>
      <c r="DH59" s="18">
        <f>март!DH54+февраль!DH53+январь!DH54</f>
        <v>0</v>
      </c>
      <c r="DI59" s="18">
        <f>март!DI54+февраль!DI53+январь!DI54</f>
        <v>0</v>
      </c>
      <c r="DJ59" s="18">
        <f>март!DJ54+февраль!DJ53+январь!DJ54</f>
        <v>0</v>
      </c>
      <c r="DK59" s="18">
        <f>март!DK54+февраль!DK53+январь!DK54</f>
        <v>0</v>
      </c>
      <c r="DL59" s="18">
        <f>март!DL54+февраль!DL53+январь!DL54</f>
        <v>0</v>
      </c>
      <c r="DM59" s="18">
        <f>март!DM54+февраль!DM53+январь!DM54</f>
        <v>0</v>
      </c>
      <c r="DN59" s="18">
        <f>март!DN54+февраль!DN53+январь!DN54</f>
        <v>0</v>
      </c>
      <c r="DO59" s="18">
        <f>март!DO54+февраль!DO53+январь!DO54</f>
        <v>0</v>
      </c>
      <c r="DP59" s="18">
        <f>март!DP54+февраль!DP53+январь!DP54</f>
        <v>0</v>
      </c>
      <c r="DQ59" s="18">
        <f>март!DQ54+февраль!DQ53+январь!DQ54</f>
        <v>0</v>
      </c>
      <c r="DR59" s="18">
        <f>март!DR54+февраль!DR53+январь!DR54</f>
        <v>0</v>
      </c>
      <c r="DS59" s="18">
        <f>март!DS54+февраль!DS53+январь!DS54</f>
        <v>0</v>
      </c>
      <c r="DT59" s="18">
        <f>март!DT54+февраль!DT53+январь!DT54</f>
        <v>0</v>
      </c>
      <c r="DU59" s="18">
        <f>март!DU54+февраль!DU53+январь!DU54</f>
        <v>0</v>
      </c>
      <c r="DV59" s="18">
        <f>март!DV54+февраль!DV53+январь!DV54</f>
        <v>0</v>
      </c>
      <c r="DW59" s="18">
        <f>март!DW54+февраль!DW53+январь!DW54</f>
        <v>0</v>
      </c>
      <c r="DX59" s="18">
        <f>март!DX54+февраль!DX53+январь!DX54</f>
        <v>0</v>
      </c>
      <c r="DY59" s="18">
        <f>март!DY54+февраль!DY53+январь!DY54</f>
        <v>0</v>
      </c>
      <c r="DZ59" s="18">
        <f>март!DZ54+февраль!DZ53+январь!DZ54</f>
        <v>0</v>
      </c>
      <c r="EA59" s="18">
        <f>март!EA54+февраль!EA53+январь!EA54</f>
        <v>0</v>
      </c>
      <c r="EB59" s="18">
        <f>март!EB54+февраль!EB53+январь!EB54</f>
        <v>0</v>
      </c>
      <c r="EC59" s="18">
        <f>март!EC54+февраль!EC53+январь!EC54</f>
        <v>0</v>
      </c>
      <c r="ED59" s="18">
        <f>март!ED54+февраль!ED53+январь!ED54</f>
        <v>0</v>
      </c>
      <c r="EE59" s="18">
        <f>март!EE54+февраль!EE53+январь!EE54</f>
        <v>0</v>
      </c>
      <c r="EF59" s="18">
        <f>март!EF54+февраль!EF53+январь!EF54</f>
        <v>0</v>
      </c>
      <c r="EG59" s="18">
        <f>март!EG54+февраль!EG53+январь!EG54</f>
        <v>0</v>
      </c>
      <c r="EH59" s="18">
        <f>март!EH54+февраль!EH53+январь!EH54</f>
        <v>0</v>
      </c>
      <c r="EI59" s="18">
        <f>март!EI54+февраль!EI53+январь!EI54</f>
        <v>0</v>
      </c>
      <c r="EJ59" s="18">
        <f>март!EJ54+февраль!EJ53+январь!EJ54</f>
        <v>0</v>
      </c>
      <c r="EK59" s="18">
        <f>март!EK54+февраль!EK53+январь!EK54</f>
        <v>0</v>
      </c>
      <c r="EL59" s="18">
        <f>март!EL54+февраль!EL53+январь!EL54</f>
        <v>0</v>
      </c>
      <c r="EM59" s="18">
        <f>март!EM54+февраль!EM53+январь!EM54</f>
        <v>0</v>
      </c>
      <c r="EN59" s="18">
        <f>март!EN54+февраль!EN53+январь!EN54</f>
        <v>0</v>
      </c>
      <c r="EO59" s="18">
        <f>март!EO54+февраль!EO53+январь!EO54</f>
        <v>0</v>
      </c>
      <c r="EP59" s="18">
        <f>март!EP54+февраль!EP53+январь!EP54</f>
        <v>0</v>
      </c>
      <c r="EQ59" s="18">
        <f>март!EQ54+февраль!EQ53+январь!EQ54</f>
        <v>0</v>
      </c>
      <c r="ER59" s="18">
        <f>март!ER54+февраль!ER53+январь!ER54</f>
        <v>0</v>
      </c>
      <c r="ES59" s="18">
        <f>март!ES54+февраль!ES53+январь!ES54</f>
        <v>0</v>
      </c>
      <c r="ET59" s="18">
        <f>март!ET54+февраль!ET53+январь!ET54</f>
        <v>0</v>
      </c>
      <c r="EU59" s="18">
        <f>март!EU54+февраль!EU53+январь!EU54</f>
        <v>0</v>
      </c>
      <c r="EV59" s="18">
        <f>март!EV54+февраль!EV53+январь!EV54</f>
        <v>0</v>
      </c>
      <c r="EW59" s="18">
        <f>март!EW54+февраль!EW53+январь!EW54</f>
        <v>0</v>
      </c>
      <c r="EX59" s="18">
        <f>март!EX54+февраль!EX53+январь!EX54</f>
        <v>0</v>
      </c>
      <c r="EY59" s="18">
        <f>март!EY54+февраль!EY53+январь!EY54</f>
        <v>0</v>
      </c>
      <c r="EZ59" s="18">
        <f>март!EZ54+февраль!EZ53+январь!EZ54</f>
        <v>0</v>
      </c>
      <c r="FA59" s="18">
        <f>март!FA54+февраль!FA53+январь!FA54</f>
        <v>0</v>
      </c>
      <c r="FB59" s="18">
        <f>март!FB54+февраль!FB53+январь!FB54</f>
        <v>0</v>
      </c>
      <c r="FC59" s="18">
        <f>март!FC54+февраль!FC53+январь!FC54</f>
        <v>0</v>
      </c>
      <c r="FD59" s="18">
        <f>март!FD54+февраль!FD53+январь!FD54</f>
        <v>0</v>
      </c>
      <c r="FE59" s="18">
        <f>март!FE54+февраль!FE53+январь!FE54</f>
        <v>0</v>
      </c>
      <c r="FF59" s="18">
        <f>март!FF54+февраль!FF53+январь!FF54</f>
        <v>0</v>
      </c>
      <c r="FG59" s="18">
        <f>март!FG54+февраль!FG53+январь!FG54</f>
        <v>0</v>
      </c>
      <c r="FH59" s="18">
        <f>март!FH54+февраль!FH53+январь!FH54</f>
        <v>0</v>
      </c>
      <c r="FI59" s="18">
        <f>март!FI54+февраль!FI53+январь!FI54</f>
        <v>0</v>
      </c>
      <c r="FJ59" s="18">
        <f>март!FJ54+февраль!FJ53+январь!FJ54</f>
        <v>0</v>
      </c>
      <c r="FK59" s="18">
        <f>март!FK54+февраль!FK53+январь!FK54</f>
        <v>0</v>
      </c>
      <c r="FL59" s="18">
        <f>март!FL54+февраль!FL53+январь!FL54</f>
        <v>0</v>
      </c>
      <c r="FM59" s="18">
        <f>март!FM54+февраль!FM53+январь!FM54</f>
        <v>0</v>
      </c>
      <c r="FN59" s="18">
        <f>март!FN54+февраль!FN53+январь!FN54</f>
        <v>0</v>
      </c>
      <c r="FO59" s="18">
        <f>март!FO54+февраль!FO53+январь!FO54</f>
        <v>0</v>
      </c>
      <c r="FP59" s="18">
        <f>март!FP54+февраль!FP53+январь!FP54</f>
        <v>0</v>
      </c>
      <c r="FQ59" s="18">
        <f>март!FQ54+февраль!FQ53+январь!FQ54</f>
        <v>0</v>
      </c>
      <c r="FR59" s="18">
        <f>март!FR54+февраль!FR53+январь!FR54</f>
        <v>0</v>
      </c>
      <c r="FS59" s="18">
        <f>март!FS54+февраль!FS53+январь!FS54</f>
        <v>0</v>
      </c>
      <c r="FT59" s="18">
        <f>март!FT54+февраль!FT53+январь!FT54</f>
        <v>0</v>
      </c>
      <c r="FU59" s="18">
        <f>март!FU54+февраль!FU53+январь!FU54</f>
        <v>0</v>
      </c>
      <c r="FV59" s="18">
        <f>март!FV54+февраль!FV53+январь!FV54</f>
        <v>0</v>
      </c>
      <c r="FW59" s="18">
        <f>март!FW54+февраль!FW53+январь!FW54</f>
        <v>0</v>
      </c>
      <c r="FX59" s="18">
        <f>март!FX54+февраль!FX53+январь!FX54</f>
        <v>0</v>
      </c>
      <c r="FY59" s="18">
        <f>март!FY54+февраль!FY53+январь!FY54</f>
        <v>0</v>
      </c>
      <c r="FZ59" s="18">
        <f>март!FZ54+февраль!FZ53+январь!FZ54</f>
        <v>0</v>
      </c>
      <c r="GA59" s="18">
        <f>март!GA54+февраль!GA53+январь!GA54</f>
        <v>0</v>
      </c>
      <c r="GB59" s="18">
        <f>март!GB54+февраль!GB53+январь!GB54</f>
        <v>0</v>
      </c>
      <c r="GC59" s="18">
        <f>март!GC54+февраль!GC53+январь!GC54</f>
        <v>0</v>
      </c>
      <c r="GD59" s="18">
        <f>март!GD54+февраль!GD53+январь!GD54</f>
        <v>0</v>
      </c>
      <c r="GE59" s="18">
        <f>март!GE54+февраль!GE53+январь!GE54</f>
        <v>0</v>
      </c>
      <c r="GF59" s="18">
        <f>март!GF54+февраль!GF53+январь!GF54</f>
        <v>0</v>
      </c>
      <c r="GG59" s="18">
        <f>март!GG54+февраль!GG53+январь!GG54</f>
        <v>0</v>
      </c>
      <c r="GH59" s="18">
        <f>март!GH54+февраль!GH53+январь!GH54</f>
        <v>0</v>
      </c>
      <c r="GI59" s="18">
        <f>март!GI54+февраль!GI53+январь!GI54</f>
        <v>0</v>
      </c>
      <c r="GJ59" s="18">
        <f>март!GJ54+февраль!GJ53+январь!GJ54</f>
        <v>0</v>
      </c>
      <c r="GK59" s="18">
        <f>март!GK54+февраль!GK53+январь!GK54</f>
        <v>0</v>
      </c>
      <c r="GL59" s="18">
        <f>март!GL54+февраль!GL53+январь!GL54</f>
        <v>0</v>
      </c>
      <c r="GM59" s="18">
        <f>март!GM54+февраль!GM53+январь!GM54</f>
        <v>0</v>
      </c>
      <c r="GN59" s="18">
        <f>март!GN54+февраль!GN53+январь!GN54</f>
        <v>0</v>
      </c>
      <c r="GO59" s="18">
        <f>март!GO54+февраль!GO53+январь!GO54</f>
        <v>0</v>
      </c>
      <c r="GP59" s="18">
        <f>март!GP54+февраль!GP53+январь!GP54</f>
        <v>0</v>
      </c>
      <c r="GQ59" s="18">
        <f>март!GQ54+февраль!GQ53+январь!GQ54</f>
        <v>0</v>
      </c>
      <c r="GR59" s="18">
        <f>март!GR54+февраль!GR53+январь!GR54</f>
        <v>0</v>
      </c>
      <c r="GS59" s="18">
        <f>март!GS54+февраль!GS53+январь!GS54</f>
        <v>0</v>
      </c>
      <c r="GT59" s="18">
        <f>март!GT54+февраль!GT53+январь!GT54</f>
        <v>0</v>
      </c>
      <c r="GU59" s="18">
        <f>март!GU54+февраль!GU53+январь!GU54</f>
        <v>0</v>
      </c>
      <c r="GV59" s="18">
        <f>март!GV54+февраль!GV53+январь!GV54</f>
        <v>0</v>
      </c>
      <c r="GW59" s="18">
        <f>март!GW54+февраль!GW53+январь!GW54</f>
        <v>0</v>
      </c>
      <c r="GX59" s="18">
        <f>март!GX54+февраль!GX53+январь!GX54</f>
        <v>0</v>
      </c>
      <c r="GY59" s="18">
        <f>март!GY54+февраль!GY53+январь!GY54</f>
        <v>0</v>
      </c>
      <c r="GZ59" s="18">
        <f>март!GZ54+февраль!GZ53+январь!GZ54</f>
        <v>0</v>
      </c>
      <c r="HA59" s="18">
        <f>март!HA54+февраль!HA53+январь!HA54</f>
        <v>0</v>
      </c>
      <c r="HB59" s="18">
        <f>март!HB54+февраль!HB53+январь!HB54</f>
        <v>0</v>
      </c>
      <c r="HC59" s="18">
        <f>март!HC54+февраль!HC53+январь!HC54</f>
        <v>0</v>
      </c>
      <c r="HD59" s="18">
        <f>март!HD54+февраль!HD53+январь!HD54</f>
        <v>0</v>
      </c>
      <c r="HE59" s="18">
        <f>март!HE54+февраль!HE53+январь!HE54</f>
        <v>0</v>
      </c>
      <c r="HF59" s="18">
        <f>март!HF54+февраль!HF53+январь!HF54</f>
        <v>0</v>
      </c>
      <c r="HG59" s="18">
        <f>март!HG54+февраль!HG53+январь!HG54</f>
        <v>0</v>
      </c>
      <c r="HH59" s="18">
        <f>март!HH54+февраль!HH53+январь!HH54</f>
        <v>0</v>
      </c>
      <c r="HI59" s="18">
        <f>март!HI54+февраль!HI53+январь!HI54</f>
        <v>0</v>
      </c>
      <c r="HJ59" s="18">
        <f>март!HJ54+февраль!HJ53+январь!HJ54</f>
        <v>0</v>
      </c>
      <c r="HK59" s="18">
        <f>март!HK54+февраль!HK53+январь!HK54</f>
        <v>0</v>
      </c>
      <c r="HL59" s="18">
        <f>март!HL54+февраль!HL53+январь!HL54</f>
        <v>0</v>
      </c>
      <c r="HM59" s="18">
        <f>март!HM54+февраль!HM53+январь!HM54</f>
        <v>0</v>
      </c>
      <c r="HN59" s="18">
        <f>март!HN54+февраль!HN53+январь!HN54</f>
        <v>0</v>
      </c>
      <c r="HO59" s="18">
        <f>март!HO54+февраль!HO53+январь!HO54</f>
        <v>0</v>
      </c>
      <c r="HP59" s="18">
        <f>март!HP54+февраль!HP53+январь!HP54</f>
        <v>0</v>
      </c>
      <c r="HQ59" s="18">
        <f>март!HQ54+февраль!HQ53+январь!HQ54</f>
        <v>0</v>
      </c>
      <c r="HR59" s="18">
        <f>март!HR54+февраль!HR53+январь!HR54</f>
        <v>0</v>
      </c>
      <c r="HS59" s="18">
        <f>март!HS54+февраль!HS53+январь!HS54</f>
        <v>0</v>
      </c>
      <c r="HT59" s="18">
        <f>март!HT54+февраль!HT53+январь!HT54</f>
        <v>0</v>
      </c>
      <c r="HU59" s="18">
        <f>март!HU54+февраль!HU53+январь!HU54</f>
        <v>0</v>
      </c>
      <c r="HV59" s="18">
        <f>март!HV54+февраль!HV53+январь!HV54</f>
        <v>0</v>
      </c>
      <c r="HW59" s="18">
        <f>март!HW54+февраль!HW53+январь!HW54</f>
        <v>0</v>
      </c>
      <c r="HX59" s="18">
        <f>март!HX54+февраль!HX53+январь!HX54</f>
        <v>0</v>
      </c>
      <c r="HY59" s="18">
        <f>март!HY54+февраль!HY53+январь!HY54</f>
        <v>0</v>
      </c>
      <c r="HZ59" s="18">
        <f>март!HZ54+февраль!HZ53+январь!HZ54</f>
        <v>0</v>
      </c>
      <c r="IA59" s="18">
        <f>март!IA54+февраль!IA53+январь!IA54</f>
        <v>0</v>
      </c>
      <c r="IB59" s="18">
        <f>март!IB54+февраль!IB53+январь!IB54</f>
        <v>0</v>
      </c>
      <c r="IC59" s="18">
        <f>март!IC54+февраль!IC53+январь!IC54</f>
        <v>0</v>
      </c>
      <c r="ID59" s="18">
        <f>март!ID54+февраль!ID53+январь!ID54</f>
        <v>0</v>
      </c>
      <c r="IE59" s="18">
        <f>март!IE54+февраль!IE53+январь!IE54</f>
        <v>0</v>
      </c>
      <c r="IF59" s="18">
        <f>март!IF54+февраль!IF53+январь!IF54</f>
        <v>0</v>
      </c>
    </row>
    <row r="60" spans="1:240" ht="13.5" customHeight="1">
      <c r="A60" s="15"/>
      <c r="B60" s="44"/>
      <c r="C60" s="16" t="s">
        <v>17</v>
      </c>
      <c r="D60" s="23">
        <f t="shared" si="4"/>
        <v>0</v>
      </c>
      <c r="E60" s="17">
        <f t="shared" si="5"/>
        <v>0</v>
      </c>
      <c r="F60" s="17"/>
      <c r="G60" s="18">
        <f>март!G55+февраль!G54+январь!G55</f>
        <v>0</v>
      </c>
      <c r="H60" s="18">
        <f>март!H55+февраль!H54+январь!H55</f>
        <v>0</v>
      </c>
      <c r="I60" s="18">
        <f>март!I55+февраль!I54+январь!I55</f>
        <v>0</v>
      </c>
      <c r="J60" s="18">
        <f>март!J55+февраль!J54+январь!J55</f>
        <v>0</v>
      </c>
      <c r="K60" s="18">
        <f>март!K55+февраль!K54+январь!K55</f>
        <v>0</v>
      </c>
      <c r="L60" s="18">
        <f>март!L55+февраль!L54+январь!L55</f>
        <v>0</v>
      </c>
      <c r="M60" s="18">
        <f>март!M55+февраль!M54+январь!M55</f>
        <v>0</v>
      </c>
      <c r="N60" s="18">
        <f>март!N55+февраль!N54+январь!N55</f>
        <v>0</v>
      </c>
      <c r="O60" s="18">
        <f>март!O55+февраль!O54+январь!O55</f>
        <v>0</v>
      </c>
      <c r="P60" s="18">
        <f>март!P55+февраль!P54+январь!P55</f>
        <v>0</v>
      </c>
      <c r="Q60" s="18">
        <f>март!Q55+февраль!Q54+январь!Q55</f>
        <v>0</v>
      </c>
      <c r="R60" s="18">
        <f>март!R55+февраль!R54+январь!R55</f>
        <v>0</v>
      </c>
      <c r="S60" s="18">
        <f>март!S55+февраль!S54+январь!S55</f>
        <v>0</v>
      </c>
      <c r="T60" s="18">
        <f>март!T55+февраль!T54+январь!T55</f>
        <v>0</v>
      </c>
      <c r="U60" s="18">
        <f>март!U55+февраль!U54+январь!U55</f>
        <v>0</v>
      </c>
      <c r="V60" s="18">
        <f>март!V55+февраль!V54+январь!V55</f>
        <v>0</v>
      </c>
      <c r="W60" s="18">
        <f>март!W55+февраль!W54+январь!W55</f>
        <v>0</v>
      </c>
      <c r="X60" s="18">
        <f>март!X55+февраль!X54+январь!X55</f>
        <v>0</v>
      </c>
      <c r="Y60" s="18">
        <f>март!Y55+февраль!Y54+январь!Y55</f>
        <v>0</v>
      </c>
      <c r="Z60" s="18">
        <f>март!Z55+февраль!Z54+январь!Z55</f>
        <v>0</v>
      </c>
      <c r="AA60" s="18">
        <f>март!AA55+февраль!AA54+январь!AA55</f>
        <v>0</v>
      </c>
      <c r="AB60" s="18">
        <f>март!AB55+февраль!AB54+январь!AB55</f>
        <v>0</v>
      </c>
      <c r="AC60" s="18">
        <f>март!AC55+февраль!AC54+январь!AC55</f>
        <v>0</v>
      </c>
      <c r="AD60" s="18">
        <f>март!AD55+февраль!AD54+январь!AD55</f>
        <v>0</v>
      </c>
      <c r="AE60" s="18">
        <f>март!AE55+февраль!AE54+январь!AE55</f>
        <v>0</v>
      </c>
      <c r="AF60" s="18">
        <f>март!AF55+февраль!AF54+январь!AF55</f>
        <v>0</v>
      </c>
      <c r="AG60" s="18">
        <f>март!AG55+февраль!AG54+январь!AG55</f>
        <v>0</v>
      </c>
      <c r="AH60" s="18">
        <f>март!AH55+февраль!AH54+январь!AH55</f>
        <v>0</v>
      </c>
      <c r="AI60" s="18">
        <f>март!AI55+февраль!AI54+январь!AI55</f>
        <v>0</v>
      </c>
      <c r="AJ60" s="18">
        <f>март!AJ55+февраль!AJ54+январь!AJ55</f>
        <v>0</v>
      </c>
      <c r="AK60" s="18">
        <f>март!AK55+февраль!AK54+январь!AK55</f>
        <v>0</v>
      </c>
      <c r="AL60" s="18">
        <f>март!AL55+февраль!AL54+январь!AL55</f>
        <v>0</v>
      </c>
      <c r="AM60" s="18">
        <f>март!AM55+февраль!AM54+январь!AM55</f>
        <v>0</v>
      </c>
      <c r="AN60" s="18">
        <f>март!AN55+февраль!AN54+январь!AN55</f>
        <v>0</v>
      </c>
      <c r="AO60" s="18">
        <f>март!AO55+февраль!AO54+январь!AO55</f>
        <v>0</v>
      </c>
      <c r="AP60" s="18">
        <f>март!AP55+февраль!AP54+январь!AP55</f>
        <v>0</v>
      </c>
      <c r="AQ60" s="18">
        <f>март!AQ55+февраль!AQ54+январь!AQ55</f>
        <v>0</v>
      </c>
      <c r="AR60" s="18">
        <f>март!AR55+февраль!AR54+январь!AR55</f>
        <v>0</v>
      </c>
      <c r="AS60" s="18">
        <f>март!AS55+февраль!AS54+январь!AS55</f>
        <v>0</v>
      </c>
      <c r="AT60" s="18">
        <f>март!AT55+февраль!AT54+январь!AT55</f>
        <v>0</v>
      </c>
      <c r="AU60" s="18">
        <f>март!AU55+февраль!AU54+январь!AU55</f>
        <v>0</v>
      </c>
      <c r="AV60" s="18">
        <f>март!AV55+февраль!AV54+январь!AV55</f>
        <v>0</v>
      </c>
      <c r="AW60" s="18">
        <f>март!AW55+февраль!AW54+январь!AW55</f>
        <v>0</v>
      </c>
      <c r="AX60" s="18">
        <f>март!AX55+февраль!AX54+январь!AX55</f>
        <v>0</v>
      </c>
      <c r="AY60" s="18">
        <f>март!AY55+февраль!AY54+январь!AY55</f>
        <v>0</v>
      </c>
      <c r="AZ60" s="18">
        <f>март!AZ55+февраль!AZ54+январь!AZ55</f>
        <v>0</v>
      </c>
      <c r="BA60" s="18">
        <f>март!BA55+февраль!BA54+январь!BA55</f>
        <v>0</v>
      </c>
      <c r="BB60" s="18">
        <f>март!BB55+февраль!BB54+январь!BB55</f>
        <v>0</v>
      </c>
      <c r="BC60" s="18">
        <f>март!BC55+февраль!BC54+январь!BC55</f>
        <v>0</v>
      </c>
      <c r="BD60" s="18">
        <f>март!BD55+февраль!BD54+январь!BD55</f>
        <v>0</v>
      </c>
      <c r="BE60" s="18">
        <f>март!BE55+февраль!BE54+январь!BE55</f>
        <v>0</v>
      </c>
      <c r="BF60" s="18">
        <f>март!BF55+февраль!BF54+январь!BF55</f>
        <v>0</v>
      </c>
      <c r="BG60" s="18">
        <f>март!BG55+февраль!BG54+январь!BG55</f>
        <v>0</v>
      </c>
      <c r="BH60" s="18">
        <f>март!BH55+февраль!BH54+январь!BH55</f>
        <v>0</v>
      </c>
      <c r="BI60" s="18">
        <f>март!BI55+февраль!BI54+январь!BI55</f>
        <v>0</v>
      </c>
      <c r="BJ60" s="18">
        <f>март!BJ55+февраль!BJ54+январь!BJ55</f>
        <v>0</v>
      </c>
      <c r="BK60" s="18">
        <f>март!BK55+февраль!BK54+январь!BK55</f>
        <v>0</v>
      </c>
      <c r="BL60" s="18">
        <f>март!BL55+февраль!BL54+январь!BL55</f>
        <v>0</v>
      </c>
      <c r="BM60" s="18">
        <f>март!BM55+февраль!BM54+январь!BM55</f>
        <v>0</v>
      </c>
      <c r="BN60" s="18">
        <f>март!BN55+февраль!BN54+январь!BN55</f>
        <v>0</v>
      </c>
      <c r="BO60" s="18">
        <f>март!BO55+февраль!BO54+январь!BO55</f>
        <v>0</v>
      </c>
      <c r="BP60" s="18">
        <f>март!BP55+февраль!BP54+январь!BP55</f>
        <v>0</v>
      </c>
      <c r="BQ60" s="18">
        <f>март!BQ55+февраль!BQ54+январь!BQ55</f>
        <v>0</v>
      </c>
      <c r="BR60" s="18">
        <f>март!BR55+февраль!BR54+январь!BR55</f>
        <v>0</v>
      </c>
      <c r="BS60" s="18">
        <f>март!BS55+февраль!BS54+январь!BS55</f>
        <v>0</v>
      </c>
      <c r="BT60" s="18">
        <f>март!BT55+февраль!BT54+январь!BT55</f>
        <v>0</v>
      </c>
      <c r="BU60" s="18">
        <f>март!BU55+февраль!BU54+январь!BU55</f>
        <v>0</v>
      </c>
      <c r="BV60" s="18">
        <f>март!BV55+февраль!BV54+январь!BV55</f>
        <v>0</v>
      </c>
      <c r="BW60" s="18">
        <f>март!BW55+февраль!BW54+январь!BW55</f>
        <v>0</v>
      </c>
      <c r="BX60" s="18">
        <f>март!BX55+февраль!BX54+январь!BX55</f>
        <v>0</v>
      </c>
      <c r="BY60" s="18">
        <f>март!BY55+февраль!BY54+январь!BY55</f>
        <v>0</v>
      </c>
      <c r="BZ60" s="18">
        <f>март!BZ55+февраль!BZ54+январь!BZ55</f>
        <v>0</v>
      </c>
      <c r="CA60" s="18">
        <f>март!CA55+февраль!CA54+январь!CA55</f>
        <v>0</v>
      </c>
      <c r="CB60" s="18">
        <f>март!CB55+февраль!CB54+январь!CB55</f>
        <v>0</v>
      </c>
      <c r="CC60" s="18">
        <f>март!CC55+февраль!CC54+январь!CC55</f>
        <v>0</v>
      </c>
      <c r="CD60" s="18">
        <f>март!CD55+февраль!CD54+январь!CD55</f>
        <v>0</v>
      </c>
      <c r="CE60" s="18">
        <f>март!CE55+февраль!CE54+январь!CE55</f>
        <v>0</v>
      </c>
      <c r="CF60" s="18">
        <f>март!CF55+февраль!CF54+январь!CF55</f>
        <v>0</v>
      </c>
      <c r="CG60" s="18">
        <f>март!CG55+февраль!CG54+январь!CG55</f>
        <v>0</v>
      </c>
      <c r="CH60" s="18">
        <f>март!CH55+февраль!CH54+январь!CH55</f>
        <v>0</v>
      </c>
      <c r="CI60" s="18">
        <f>март!CI55+февраль!CI54+январь!CI55</f>
        <v>0</v>
      </c>
      <c r="CJ60" s="18">
        <f>март!CJ55+февраль!CJ54+январь!CJ55</f>
        <v>0</v>
      </c>
      <c r="CK60" s="18">
        <f>март!CK55+февраль!CK54+январь!CK55</f>
        <v>0</v>
      </c>
      <c r="CL60" s="18">
        <f>март!CL55+февраль!CL54+январь!CL55</f>
        <v>0</v>
      </c>
      <c r="CM60" s="18">
        <f>март!CM55+февраль!CM54+январь!CM55</f>
        <v>0</v>
      </c>
      <c r="CN60" s="18">
        <f>март!CN55+февраль!CN54+январь!CN55</f>
        <v>0</v>
      </c>
      <c r="CO60" s="18">
        <f>март!CO55+февраль!CO54+январь!CO55</f>
        <v>0</v>
      </c>
      <c r="CP60" s="18">
        <f>март!CP55+февраль!CP54+январь!CP55</f>
        <v>0</v>
      </c>
      <c r="CQ60" s="18">
        <f>март!CQ55+февраль!CQ54+январь!CQ55</f>
        <v>0</v>
      </c>
      <c r="CR60" s="18">
        <f>март!CR55+февраль!CR54+январь!CR55</f>
        <v>0</v>
      </c>
      <c r="CS60" s="18">
        <f>март!CS55+февраль!CS54+январь!CS55</f>
        <v>0</v>
      </c>
      <c r="CT60" s="18">
        <f>март!CT55+февраль!CT54+январь!CT55</f>
        <v>0</v>
      </c>
      <c r="CU60" s="18">
        <f>март!CU55+февраль!CU54+январь!CU55</f>
        <v>0</v>
      </c>
      <c r="CV60" s="18">
        <f>март!CV55+февраль!CV54+январь!CV55</f>
        <v>0</v>
      </c>
      <c r="CW60" s="18">
        <f>март!CW55+февраль!CW54+январь!CW55</f>
        <v>0</v>
      </c>
      <c r="CX60" s="18">
        <f>март!CX55+февраль!CX54+январь!CX55</f>
        <v>0</v>
      </c>
      <c r="CY60" s="18">
        <f>март!CY55+февраль!CY54+январь!CY55</f>
        <v>0</v>
      </c>
      <c r="CZ60" s="18">
        <f>март!CZ55+февраль!CZ54+январь!CZ55</f>
        <v>0</v>
      </c>
      <c r="DA60" s="18">
        <f>март!DA55+февраль!DA54+январь!DA55</f>
        <v>0</v>
      </c>
      <c r="DB60" s="18">
        <f>март!DB55+февраль!DB54+январь!DB55</f>
        <v>0</v>
      </c>
      <c r="DC60" s="18">
        <f>март!DC55+февраль!DC54+январь!DC55</f>
        <v>0</v>
      </c>
      <c r="DD60" s="18">
        <f>март!DD55+февраль!DD54+январь!DD55</f>
        <v>0</v>
      </c>
      <c r="DE60" s="18">
        <f>март!DE55+февраль!DE54+январь!DE55</f>
        <v>0</v>
      </c>
      <c r="DF60" s="18">
        <f>март!DF55+февраль!DF54+январь!DF55</f>
        <v>0</v>
      </c>
      <c r="DG60" s="18">
        <f>март!DG55+февраль!DG54+январь!DG55</f>
        <v>0</v>
      </c>
      <c r="DH60" s="18">
        <f>март!DH55+февраль!DH54+январь!DH55</f>
        <v>0</v>
      </c>
      <c r="DI60" s="18">
        <f>март!DI55+февраль!DI54+январь!DI55</f>
        <v>0</v>
      </c>
      <c r="DJ60" s="18">
        <f>март!DJ55+февраль!DJ54+январь!DJ55</f>
        <v>0</v>
      </c>
      <c r="DK60" s="18">
        <f>март!DK55+февраль!DK54+январь!DK55</f>
        <v>0</v>
      </c>
      <c r="DL60" s="18">
        <f>март!DL55+февраль!DL54+январь!DL55</f>
        <v>0</v>
      </c>
      <c r="DM60" s="18">
        <f>март!DM55+февраль!DM54+январь!DM55</f>
        <v>0</v>
      </c>
      <c r="DN60" s="18">
        <f>март!DN55+февраль!DN54+январь!DN55</f>
        <v>0</v>
      </c>
      <c r="DO60" s="18">
        <f>март!DO55+февраль!DO54+январь!DO55</f>
        <v>0</v>
      </c>
      <c r="DP60" s="18">
        <f>март!DP55+февраль!DP54+январь!DP55</f>
        <v>0</v>
      </c>
      <c r="DQ60" s="18">
        <f>март!DQ55+февраль!DQ54+январь!DQ55</f>
        <v>0</v>
      </c>
      <c r="DR60" s="18">
        <f>март!DR55+февраль!DR54+январь!DR55</f>
        <v>0</v>
      </c>
      <c r="DS60" s="18">
        <f>март!DS55+февраль!DS54+январь!DS55</f>
        <v>0</v>
      </c>
      <c r="DT60" s="18">
        <f>март!DT55+февраль!DT54+январь!DT55</f>
        <v>0</v>
      </c>
      <c r="DU60" s="18">
        <f>март!DU55+февраль!DU54+январь!DU55</f>
        <v>0</v>
      </c>
      <c r="DV60" s="18">
        <f>март!DV55+февраль!DV54+январь!DV55</f>
        <v>0</v>
      </c>
      <c r="DW60" s="18">
        <f>март!DW55+февраль!DW54+январь!DW55</f>
        <v>0</v>
      </c>
      <c r="DX60" s="18">
        <f>март!DX55+февраль!DX54+январь!DX55</f>
        <v>0</v>
      </c>
      <c r="DY60" s="18">
        <f>март!DY55+февраль!DY54+январь!DY55</f>
        <v>0</v>
      </c>
      <c r="DZ60" s="18">
        <f>март!DZ55+февраль!DZ54+январь!DZ55</f>
        <v>0</v>
      </c>
      <c r="EA60" s="18">
        <f>март!EA55+февраль!EA54+январь!EA55</f>
        <v>0</v>
      </c>
      <c r="EB60" s="18">
        <f>март!EB55+февраль!EB54+январь!EB55</f>
        <v>0</v>
      </c>
      <c r="EC60" s="18">
        <f>март!EC55+февраль!EC54+январь!EC55</f>
        <v>0</v>
      </c>
      <c r="ED60" s="18">
        <f>март!ED55+февраль!ED54+январь!ED55</f>
        <v>0</v>
      </c>
      <c r="EE60" s="18">
        <f>март!EE55+февраль!EE54+январь!EE55</f>
        <v>0</v>
      </c>
      <c r="EF60" s="18">
        <f>март!EF55+февраль!EF54+январь!EF55</f>
        <v>0</v>
      </c>
      <c r="EG60" s="18">
        <f>март!EG55+февраль!EG54+январь!EG55</f>
        <v>0</v>
      </c>
      <c r="EH60" s="18">
        <f>март!EH55+февраль!EH54+январь!EH55</f>
        <v>0</v>
      </c>
      <c r="EI60" s="18">
        <f>март!EI55+февраль!EI54+январь!EI55</f>
        <v>0</v>
      </c>
      <c r="EJ60" s="18">
        <f>март!EJ55+февраль!EJ54+январь!EJ55</f>
        <v>0</v>
      </c>
      <c r="EK60" s="18">
        <f>март!EK55+февраль!EK54+январь!EK55</f>
        <v>0</v>
      </c>
      <c r="EL60" s="18">
        <f>март!EL55+февраль!EL54+январь!EL55</f>
        <v>0</v>
      </c>
      <c r="EM60" s="18">
        <f>март!EM55+февраль!EM54+январь!EM55</f>
        <v>0</v>
      </c>
      <c r="EN60" s="18">
        <f>март!EN55+февраль!EN54+январь!EN55</f>
        <v>0</v>
      </c>
      <c r="EO60" s="18">
        <f>март!EO55+февраль!EO54+январь!EO55</f>
        <v>0</v>
      </c>
      <c r="EP60" s="18">
        <f>март!EP55+февраль!EP54+январь!EP55</f>
        <v>0</v>
      </c>
      <c r="EQ60" s="18">
        <f>март!EQ55+февраль!EQ54+январь!EQ55</f>
        <v>0</v>
      </c>
      <c r="ER60" s="18">
        <f>март!ER55+февраль!ER54+январь!ER55</f>
        <v>0</v>
      </c>
      <c r="ES60" s="18">
        <f>март!ES55+февраль!ES54+январь!ES55</f>
        <v>0</v>
      </c>
      <c r="ET60" s="18">
        <f>март!ET55+февраль!ET54+январь!ET55</f>
        <v>0</v>
      </c>
      <c r="EU60" s="18">
        <f>март!EU55+февраль!EU54+январь!EU55</f>
        <v>0</v>
      </c>
      <c r="EV60" s="18">
        <f>март!EV55+февраль!EV54+январь!EV55</f>
        <v>0</v>
      </c>
      <c r="EW60" s="18">
        <f>март!EW55+февраль!EW54+январь!EW55</f>
        <v>0</v>
      </c>
      <c r="EX60" s="18">
        <f>март!EX55+февраль!EX54+январь!EX55</f>
        <v>0</v>
      </c>
      <c r="EY60" s="18">
        <f>март!EY55+февраль!EY54+январь!EY55</f>
        <v>0</v>
      </c>
      <c r="EZ60" s="18">
        <f>март!EZ55+февраль!EZ54+январь!EZ55</f>
        <v>0</v>
      </c>
      <c r="FA60" s="18">
        <f>март!FA55+февраль!FA54+январь!FA55</f>
        <v>0</v>
      </c>
      <c r="FB60" s="18">
        <f>март!FB55+февраль!FB54+январь!FB55</f>
        <v>0</v>
      </c>
      <c r="FC60" s="18">
        <f>март!FC55+февраль!FC54+январь!FC55</f>
        <v>0</v>
      </c>
      <c r="FD60" s="18">
        <f>март!FD55+февраль!FD54+январь!FD55</f>
        <v>0</v>
      </c>
      <c r="FE60" s="18">
        <f>март!FE55+февраль!FE54+январь!FE55</f>
        <v>0</v>
      </c>
      <c r="FF60" s="18">
        <f>март!FF55+февраль!FF54+январь!FF55</f>
        <v>0</v>
      </c>
      <c r="FG60" s="18">
        <f>март!FG55+февраль!FG54+январь!FG55</f>
        <v>0</v>
      </c>
      <c r="FH60" s="18">
        <f>март!FH55+февраль!FH54+январь!FH55</f>
        <v>0</v>
      </c>
      <c r="FI60" s="18">
        <f>март!FI55+февраль!FI54+январь!FI55</f>
        <v>0</v>
      </c>
      <c r="FJ60" s="18">
        <f>март!FJ55+февраль!FJ54+январь!FJ55</f>
        <v>0</v>
      </c>
      <c r="FK60" s="18">
        <f>март!FK55+февраль!FK54+январь!FK55</f>
        <v>0</v>
      </c>
      <c r="FL60" s="18">
        <f>март!FL55+февраль!FL54+январь!FL55</f>
        <v>0</v>
      </c>
      <c r="FM60" s="18">
        <f>март!FM55+февраль!FM54+январь!FM55</f>
        <v>0</v>
      </c>
      <c r="FN60" s="18">
        <f>март!FN55+февраль!FN54+январь!FN55</f>
        <v>0</v>
      </c>
      <c r="FO60" s="18">
        <f>март!FO55+февраль!FO54+январь!FO55</f>
        <v>0</v>
      </c>
      <c r="FP60" s="18">
        <f>март!FP55+февраль!FP54+январь!FP55</f>
        <v>0</v>
      </c>
      <c r="FQ60" s="18">
        <f>март!FQ55+февраль!FQ54+январь!FQ55</f>
        <v>0</v>
      </c>
      <c r="FR60" s="18">
        <f>март!FR55+февраль!FR54+январь!FR55</f>
        <v>0</v>
      </c>
      <c r="FS60" s="18">
        <f>март!FS55+февраль!FS54+январь!FS55</f>
        <v>0</v>
      </c>
      <c r="FT60" s="18">
        <f>март!FT55+февраль!FT54+январь!FT55</f>
        <v>0</v>
      </c>
      <c r="FU60" s="18">
        <f>март!FU55+февраль!FU54+январь!FU55</f>
        <v>0</v>
      </c>
      <c r="FV60" s="18">
        <f>март!FV55+февраль!FV54+январь!FV55</f>
        <v>0</v>
      </c>
      <c r="FW60" s="18">
        <f>март!FW55+февраль!FW54+январь!FW55</f>
        <v>0</v>
      </c>
      <c r="FX60" s="18">
        <f>март!FX55+февраль!FX54+январь!FX55</f>
        <v>0</v>
      </c>
      <c r="FY60" s="18">
        <f>март!FY55+февраль!FY54+январь!FY55</f>
        <v>0</v>
      </c>
      <c r="FZ60" s="18">
        <f>март!FZ55+февраль!FZ54+январь!FZ55</f>
        <v>0</v>
      </c>
      <c r="GA60" s="18">
        <f>март!GA55+февраль!GA54+январь!GA55</f>
        <v>0</v>
      </c>
      <c r="GB60" s="18">
        <f>март!GB55+февраль!GB54+январь!GB55</f>
        <v>0</v>
      </c>
      <c r="GC60" s="18">
        <f>март!GC55+февраль!GC54+январь!GC55</f>
        <v>0</v>
      </c>
      <c r="GD60" s="18">
        <f>март!GD55+февраль!GD54+январь!GD55</f>
        <v>0</v>
      </c>
      <c r="GE60" s="18">
        <f>март!GE55+февраль!GE54+январь!GE55</f>
        <v>0</v>
      </c>
      <c r="GF60" s="18">
        <f>март!GF55+февраль!GF54+январь!GF55</f>
        <v>0</v>
      </c>
      <c r="GG60" s="18">
        <f>март!GG55+февраль!GG54+январь!GG55</f>
        <v>0</v>
      </c>
      <c r="GH60" s="18">
        <f>март!GH55+февраль!GH54+январь!GH55</f>
        <v>0</v>
      </c>
      <c r="GI60" s="18">
        <f>март!GI55+февраль!GI54+январь!GI55</f>
        <v>0</v>
      </c>
      <c r="GJ60" s="18">
        <f>март!GJ55+февраль!GJ54+январь!GJ55</f>
        <v>0</v>
      </c>
      <c r="GK60" s="18">
        <f>март!GK55+февраль!GK54+январь!GK55</f>
        <v>0</v>
      </c>
      <c r="GL60" s="18">
        <f>март!GL55+февраль!GL54+январь!GL55</f>
        <v>0</v>
      </c>
      <c r="GM60" s="18">
        <f>март!GM55+февраль!GM54+январь!GM55</f>
        <v>0</v>
      </c>
      <c r="GN60" s="18">
        <f>март!GN55+февраль!GN54+январь!GN55</f>
        <v>0</v>
      </c>
      <c r="GO60" s="18">
        <f>март!GO55+февраль!GO54+январь!GO55</f>
        <v>0</v>
      </c>
      <c r="GP60" s="18">
        <f>март!GP55+февраль!GP54+январь!GP55</f>
        <v>0</v>
      </c>
      <c r="GQ60" s="18">
        <f>март!GQ55+февраль!GQ54+январь!GQ55</f>
        <v>0</v>
      </c>
      <c r="GR60" s="18">
        <f>март!GR55+февраль!GR54+январь!GR55</f>
        <v>0</v>
      </c>
      <c r="GS60" s="18">
        <f>март!GS55+февраль!GS54+январь!GS55</f>
        <v>0</v>
      </c>
      <c r="GT60" s="18">
        <f>март!GT55+февраль!GT54+январь!GT55</f>
        <v>0</v>
      </c>
      <c r="GU60" s="18">
        <f>март!GU55+февраль!GU54+январь!GU55</f>
        <v>0</v>
      </c>
      <c r="GV60" s="18">
        <f>март!GV55+февраль!GV54+январь!GV55</f>
        <v>0</v>
      </c>
      <c r="GW60" s="18">
        <f>март!GW55+февраль!GW54+январь!GW55</f>
        <v>0</v>
      </c>
      <c r="GX60" s="18">
        <f>март!GX55+февраль!GX54+январь!GX55</f>
        <v>0</v>
      </c>
      <c r="GY60" s="18">
        <f>март!GY55+февраль!GY54+январь!GY55</f>
        <v>0</v>
      </c>
      <c r="GZ60" s="18">
        <f>март!GZ55+февраль!GZ54+январь!GZ55</f>
        <v>0</v>
      </c>
      <c r="HA60" s="18">
        <f>март!HA55+февраль!HA54+январь!HA55</f>
        <v>0</v>
      </c>
      <c r="HB60" s="18">
        <f>март!HB55+февраль!HB54+январь!HB55</f>
        <v>0</v>
      </c>
      <c r="HC60" s="18">
        <f>март!HC55+февраль!HC54+январь!HC55</f>
        <v>0</v>
      </c>
      <c r="HD60" s="18">
        <f>март!HD55+февраль!HD54+январь!HD55</f>
        <v>0</v>
      </c>
      <c r="HE60" s="18">
        <f>март!HE55+февраль!HE54+январь!HE55</f>
        <v>0</v>
      </c>
      <c r="HF60" s="18">
        <f>март!HF55+февраль!HF54+январь!HF55</f>
        <v>0</v>
      </c>
      <c r="HG60" s="18">
        <f>март!HG55+февраль!HG54+январь!HG55</f>
        <v>0</v>
      </c>
      <c r="HH60" s="18">
        <f>март!HH55+февраль!HH54+январь!HH55</f>
        <v>0</v>
      </c>
      <c r="HI60" s="18">
        <f>март!HI55+февраль!HI54+январь!HI55</f>
        <v>0</v>
      </c>
      <c r="HJ60" s="18">
        <f>март!HJ55+февраль!HJ54+январь!HJ55</f>
        <v>0</v>
      </c>
      <c r="HK60" s="18">
        <f>март!HK55+февраль!HK54+январь!HK55</f>
        <v>0</v>
      </c>
      <c r="HL60" s="18">
        <f>март!HL55+февраль!HL54+январь!HL55</f>
        <v>0</v>
      </c>
      <c r="HM60" s="18">
        <f>март!HM55+февраль!HM54+январь!HM55</f>
        <v>0</v>
      </c>
      <c r="HN60" s="18">
        <f>март!HN55+февраль!HN54+январь!HN55</f>
        <v>0</v>
      </c>
      <c r="HO60" s="18">
        <f>март!HO55+февраль!HO54+январь!HO55</f>
        <v>0</v>
      </c>
      <c r="HP60" s="18">
        <f>март!HP55+февраль!HP54+январь!HP55</f>
        <v>0</v>
      </c>
      <c r="HQ60" s="18">
        <f>март!HQ55+февраль!HQ54+январь!HQ55</f>
        <v>0</v>
      </c>
      <c r="HR60" s="18">
        <f>март!HR55+февраль!HR54+январь!HR55</f>
        <v>0</v>
      </c>
      <c r="HS60" s="18">
        <f>март!HS55+февраль!HS54+январь!HS55</f>
        <v>0</v>
      </c>
      <c r="HT60" s="18">
        <f>март!HT55+февраль!HT54+январь!HT55</f>
        <v>0</v>
      </c>
      <c r="HU60" s="18">
        <f>март!HU55+февраль!HU54+январь!HU55</f>
        <v>0</v>
      </c>
      <c r="HV60" s="18">
        <f>март!HV55+февраль!HV54+январь!HV55</f>
        <v>0</v>
      </c>
      <c r="HW60" s="18">
        <f>март!HW55+февраль!HW54+январь!HW55</f>
        <v>0</v>
      </c>
      <c r="HX60" s="18">
        <f>март!HX55+февраль!HX54+январь!HX55</f>
        <v>0</v>
      </c>
      <c r="HY60" s="18">
        <f>март!HY55+февраль!HY54+январь!HY55</f>
        <v>0</v>
      </c>
      <c r="HZ60" s="18">
        <f>март!HZ55+февраль!HZ54+январь!HZ55</f>
        <v>0</v>
      </c>
      <c r="IA60" s="18">
        <f>март!IA55+февраль!IA54+январь!IA55</f>
        <v>0</v>
      </c>
      <c r="IB60" s="18">
        <f>март!IB55+февраль!IB54+январь!IB55</f>
        <v>0</v>
      </c>
      <c r="IC60" s="18">
        <f>март!IC55+февраль!IC54+январь!IC55</f>
        <v>0</v>
      </c>
      <c r="ID60" s="18">
        <f>март!ID55+февраль!ID54+январь!ID55</f>
        <v>0</v>
      </c>
      <c r="IE60" s="18">
        <f>март!IE55+февраль!IE54+январь!IE55</f>
        <v>0</v>
      </c>
      <c r="IF60" s="18">
        <f>март!IF55+февраль!IF54+январь!IF55</f>
        <v>0</v>
      </c>
    </row>
    <row r="61" spans="1:240" ht="13.5" customHeight="1">
      <c r="A61" s="15" t="s">
        <v>73</v>
      </c>
      <c r="B61" s="45" t="s">
        <v>74</v>
      </c>
      <c r="C61" s="16" t="s">
        <v>75</v>
      </c>
      <c r="D61" s="23">
        <f t="shared" si="4"/>
        <v>0</v>
      </c>
      <c r="E61" s="17">
        <f t="shared" si="5"/>
        <v>0</v>
      </c>
      <c r="F61" s="17"/>
      <c r="G61" s="18">
        <f>март!G56+февраль!G55+январь!G56</f>
        <v>0</v>
      </c>
      <c r="H61" s="18">
        <f>март!H56+февраль!H55+январь!H56</f>
        <v>0</v>
      </c>
      <c r="I61" s="18">
        <f>март!I56+февраль!I55+январь!I56</f>
        <v>0</v>
      </c>
      <c r="J61" s="18">
        <f>март!J56+февраль!J55+январь!J56</f>
        <v>0</v>
      </c>
      <c r="K61" s="18">
        <f>март!K56+февраль!K55+январь!K56</f>
        <v>0</v>
      </c>
      <c r="L61" s="18">
        <f>март!L56+февраль!L55+январь!L56</f>
        <v>0</v>
      </c>
      <c r="M61" s="18">
        <f>март!M56+февраль!M55+январь!M56</f>
        <v>0</v>
      </c>
      <c r="N61" s="18">
        <f>март!N56+февраль!N55+январь!N56</f>
        <v>0</v>
      </c>
      <c r="O61" s="18">
        <f>март!O56+февраль!O55+январь!O56</f>
        <v>0</v>
      </c>
      <c r="P61" s="18">
        <f>март!P56+февраль!P55+январь!P56</f>
        <v>0</v>
      </c>
      <c r="Q61" s="18">
        <f>март!Q56+февраль!Q55+январь!Q56</f>
        <v>0</v>
      </c>
      <c r="R61" s="18">
        <f>март!R56+февраль!R55+январь!R56</f>
        <v>0</v>
      </c>
      <c r="S61" s="18">
        <f>март!S56+февраль!S55+январь!S56</f>
        <v>0</v>
      </c>
      <c r="T61" s="18">
        <f>март!T56+февраль!T55+январь!T56</f>
        <v>0</v>
      </c>
      <c r="U61" s="18">
        <f>март!U56+февраль!U55+январь!U56</f>
        <v>0</v>
      </c>
      <c r="V61" s="18">
        <f>март!V56+февраль!V55+январь!V56</f>
        <v>0</v>
      </c>
      <c r="W61" s="18">
        <f>март!W56+февраль!W55+январь!W56</f>
        <v>0</v>
      </c>
      <c r="X61" s="18">
        <f>март!X56+февраль!X55+январь!X56</f>
        <v>0</v>
      </c>
      <c r="Y61" s="18">
        <f>март!Y56+февраль!Y55+январь!Y56</f>
        <v>0</v>
      </c>
      <c r="Z61" s="18">
        <f>март!Z56+февраль!Z55+январь!Z56</f>
        <v>0</v>
      </c>
      <c r="AA61" s="18">
        <f>март!AA56+февраль!AA55+январь!AA56</f>
        <v>0</v>
      </c>
      <c r="AB61" s="18">
        <f>март!AB56+февраль!AB55+январь!AB56</f>
        <v>0</v>
      </c>
      <c r="AC61" s="18">
        <f>март!AC56+февраль!AC55+январь!AC56</f>
        <v>0</v>
      </c>
      <c r="AD61" s="18">
        <f>март!AD56+февраль!AD55+январь!AD56</f>
        <v>0</v>
      </c>
      <c r="AE61" s="18">
        <f>март!AE56+февраль!AE55+январь!AE56</f>
        <v>0</v>
      </c>
      <c r="AF61" s="18">
        <f>март!AF56+февраль!AF55+январь!AF56</f>
        <v>0</v>
      </c>
      <c r="AG61" s="18">
        <f>март!AG56+февраль!AG55+январь!AG56</f>
        <v>0</v>
      </c>
      <c r="AH61" s="18">
        <f>март!AH56+февраль!AH55+январь!AH56</f>
        <v>0</v>
      </c>
      <c r="AI61" s="18">
        <f>март!AI56+февраль!AI55+январь!AI56</f>
        <v>0</v>
      </c>
      <c r="AJ61" s="18">
        <f>март!AJ56+февраль!AJ55+январь!AJ56</f>
        <v>0</v>
      </c>
      <c r="AK61" s="18">
        <f>март!AK56+февраль!AK55+январь!AK56</f>
        <v>0</v>
      </c>
      <c r="AL61" s="18">
        <f>март!AL56+февраль!AL55+январь!AL56</f>
        <v>0</v>
      </c>
      <c r="AM61" s="18">
        <f>март!AM56+февраль!AM55+январь!AM56</f>
        <v>0</v>
      </c>
      <c r="AN61" s="18">
        <f>март!AN56+февраль!AN55+январь!AN56</f>
        <v>0</v>
      </c>
      <c r="AO61" s="18">
        <f>март!AO56+февраль!AO55+январь!AO56</f>
        <v>0</v>
      </c>
      <c r="AP61" s="18">
        <f>март!AP56+февраль!AP55+январь!AP56</f>
        <v>0</v>
      </c>
      <c r="AQ61" s="18">
        <f>март!AQ56+февраль!AQ55+январь!AQ56</f>
        <v>0</v>
      </c>
      <c r="AR61" s="18">
        <f>март!AR56+февраль!AR55+январь!AR56</f>
        <v>0</v>
      </c>
      <c r="AS61" s="18">
        <f>март!AS56+февраль!AS55+январь!AS56</f>
        <v>0</v>
      </c>
      <c r="AT61" s="18">
        <f>март!AT56+февраль!AT55+январь!AT56</f>
        <v>0</v>
      </c>
      <c r="AU61" s="18">
        <f>март!AU56+февраль!AU55+январь!AU56</f>
        <v>0</v>
      </c>
      <c r="AV61" s="18">
        <f>март!AV56+февраль!AV55+январь!AV56</f>
        <v>0</v>
      </c>
      <c r="AW61" s="18">
        <f>март!AW56+февраль!AW55+январь!AW56</f>
        <v>0</v>
      </c>
      <c r="AX61" s="18">
        <f>март!AX56+февраль!AX55+январь!AX56</f>
        <v>0</v>
      </c>
      <c r="AY61" s="18">
        <f>март!AY56+февраль!AY55+январь!AY56</f>
        <v>0</v>
      </c>
      <c r="AZ61" s="18">
        <f>март!AZ56+февраль!AZ55+январь!AZ56</f>
        <v>0</v>
      </c>
      <c r="BA61" s="18">
        <f>март!BA56+февраль!BA55+январь!BA56</f>
        <v>0</v>
      </c>
      <c r="BB61" s="18">
        <f>март!BB56+февраль!BB55+январь!BB56</f>
        <v>0</v>
      </c>
      <c r="BC61" s="18">
        <f>март!BC56+февраль!BC55+январь!BC56</f>
        <v>0</v>
      </c>
      <c r="BD61" s="18">
        <f>март!BD56+февраль!BD55+январь!BD56</f>
        <v>0</v>
      </c>
      <c r="BE61" s="18">
        <f>март!BE56+февраль!BE55+январь!BE56</f>
        <v>0</v>
      </c>
      <c r="BF61" s="18">
        <f>март!BF56+февраль!BF55+январь!BF56</f>
        <v>0</v>
      </c>
      <c r="BG61" s="18">
        <f>март!BG56+февраль!BG55+январь!BG56</f>
        <v>0</v>
      </c>
      <c r="BH61" s="18">
        <f>март!BH56+февраль!BH55+январь!BH56</f>
        <v>0</v>
      </c>
      <c r="BI61" s="18">
        <f>март!BI56+февраль!BI55+январь!BI56</f>
        <v>0</v>
      </c>
      <c r="BJ61" s="18">
        <f>март!BJ56+февраль!BJ55+январь!BJ56</f>
        <v>0</v>
      </c>
      <c r="BK61" s="18">
        <f>март!BK56+февраль!BK55+январь!BK56</f>
        <v>0</v>
      </c>
      <c r="BL61" s="18">
        <f>март!BL56+февраль!BL55+январь!BL56</f>
        <v>0</v>
      </c>
      <c r="BM61" s="18">
        <f>март!BM56+февраль!BM55+январь!BM56</f>
        <v>0</v>
      </c>
      <c r="BN61" s="18">
        <f>март!BN56+февраль!BN55+январь!BN56</f>
        <v>0</v>
      </c>
      <c r="BO61" s="18">
        <f>март!BO56+февраль!BO55+январь!BO56</f>
        <v>0</v>
      </c>
      <c r="BP61" s="18">
        <f>март!BP56+февраль!BP55+январь!BP56</f>
        <v>0</v>
      </c>
      <c r="BQ61" s="18">
        <f>март!BQ56+февраль!BQ55+январь!BQ56</f>
        <v>0</v>
      </c>
      <c r="BR61" s="18">
        <f>март!BR56+февраль!BR55+январь!BR56</f>
        <v>0</v>
      </c>
      <c r="BS61" s="18">
        <f>март!BS56+февраль!BS55+январь!BS56</f>
        <v>0</v>
      </c>
      <c r="BT61" s="18">
        <f>март!BT56+февраль!BT55+январь!BT56</f>
        <v>0</v>
      </c>
      <c r="BU61" s="18">
        <f>март!BU56+февраль!BU55+январь!BU56</f>
        <v>0</v>
      </c>
      <c r="BV61" s="18">
        <f>март!BV56+февраль!BV55+январь!BV56</f>
        <v>0</v>
      </c>
      <c r="BW61" s="18">
        <f>март!BW56+февраль!BW55+январь!BW56</f>
        <v>0</v>
      </c>
      <c r="BX61" s="18">
        <f>март!BX56+февраль!BX55+январь!BX56</f>
        <v>0</v>
      </c>
      <c r="BY61" s="18">
        <f>март!BY56+февраль!BY55+январь!BY56</f>
        <v>0</v>
      </c>
      <c r="BZ61" s="18">
        <f>март!BZ56+февраль!BZ55+январь!BZ56</f>
        <v>0</v>
      </c>
      <c r="CA61" s="18">
        <f>март!CA56+февраль!CA55+январь!CA56</f>
        <v>0</v>
      </c>
      <c r="CB61" s="18">
        <f>март!CB56+февраль!CB55+январь!CB56</f>
        <v>0</v>
      </c>
      <c r="CC61" s="18">
        <f>март!CC56+февраль!CC55+январь!CC56</f>
        <v>0</v>
      </c>
      <c r="CD61" s="18">
        <f>март!CD56+февраль!CD55+январь!CD56</f>
        <v>0</v>
      </c>
      <c r="CE61" s="18">
        <f>март!CE56+февраль!CE55+январь!CE56</f>
        <v>0</v>
      </c>
      <c r="CF61" s="18">
        <f>март!CF56+февраль!CF55+январь!CF56</f>
        <v>0</v>
      </c>
      <c r="CG61" s="18">
        <f>март!CG56+февраль!CG55+январь!CG56</f>
        <v>0</v>
      </c>
      <c r="CH61" s="18">
        <f>март!CH56+февраль!CH55+январь!CH56</f>
        <v>0</v>
      </c>
      <c r="CI61" s="18">
        <f>март!CI56+февраль!CI55+январь!CI56</f>
        <v>0</v>
      </c>
      <c r="CJ61" s="18">
        <f>март!CJ56+февраль!CJ55+январь!CJ56</f>
        <v>0</v>
      </c>
      <c r="CK61" s="18">
        <f>март!CK56+февраль!CK55+январь!CK56</f>
        <v>0</v>
      </c>
      <c r="CL61" s="18">
        <f>март!CL56+февраль!CL55+январь!CL56</f>
        <v>0</v>
      </c>
      <c r="CM61" s="18">
        <f>март!CM56+февраль!CM55+январь!CM56</f>
        <v>0</v>
      </c>
      <c r="CN61" s="18">
        <f>март!CN56+февраль!CN55+январь!CN56</f>
        <v>0</v>
      </c>
      <c r="CO61" s="18">
        <f>март!CO56+февраль!CO55+январь!CO56</f>
        <v>0</v>
      </c>
      <c r="CP61" s="18">
        <f>март!CP56+февраль!CP55+январь!CP56</f>
        <v>0</v>
      </c>
      <c r="CQ61" s="18">
        <f>март!CQ56+февраль!CQ55+январь!CQ56</f>
        <v>0</v>
      </c>
      <c r="CR61" s="18">
        <f>март!CR56+февраль!CR55+январь!CR56</f>
        <v>0</v>
      </c>
      <c r="CS61" s="18">
        <f>март!CS56+февраль!CS55+январь!CS56</f>
        <v>0</v>
      </c>
      <c r="CT61" s="18">
        <f>март!CT56+февраль!CT55+январь!CT56</f>
        <v>0</v>
      </c>
      <c r="CU61" s="18">
        <f>март!CU56+февраль!CU55+январь!CU56</f>
        <v>0</v>
      </c>
      <c r="CV61" s="18">
        <f>март!CV56+февраль!CV55+январь!CV56</f>
        <v>0</v>
      </c>
      <c r="CW61" s="18">
        <f>март!CW56+февраль!CW55+январь!CW56</f>
        <v>0</v>
      </c>
      <c r="CX61" s="18">
        <f>март!CX56+февраль!CX55+январь!CX56</f>
        <v>0</v>
      </c>
      <c r="CY61" s="18">
        <f>март!CY56+февраль!CY55+январь!CY56</f>
        <v>0</v>
      </c>
      <c r="CZ61" s="18">
        <f>март!CZ56+февраль!CZ55+январь!CZ56</f>
        <v>0</v>
      </c>
      <c r="DA61" s="18">
        <f>март!DA56+февраль!DA55+январь!DA56</f>
        <v>0</v>
      </c>
      <c r="DB61" s="18">
        <f>март!DB56+февраль!DB55+январь!DB56</f>
        <v>0</v>
      </c>
      <c r="DC61" s="18">
        <f>март!DC56+февраль!DC55+январь!DC56</f>
        <v>0</v>
      </c>
      <c r="DD61" s="18">
        <f>март!DD56+февраль!DD55+январь!DD56</f>
        <v>0</v>
      </c>
      <c r="DE61" s="18">
        <f>март!DE56+февраль!DE55+январь!DE56</f>
        <v>0</v>
      </c>
      <c r="DF61" s="18">
        <f>март!DF56+февраль!DF55+январь!DF56</f>
        <v>0</v>
      </c>
      <c r="DG61" s="18">
        <f>март!DG56+февраль!DG55+январь!DG56</f>
        <v>0</v>
      </c>
      <c r="DH61" s="18">
        <f>март!DH56+февраль!DH55+январь!DH56</f>
        <v>0</v>
      </c>
      <c r="DI61" s="18">
        <f>март!DI56+февраль!DI55+январь!DI56</f>
        <v>0</v>
      </c>
      <c r="DJ61" s="18">
        <f>март!DJ56+февраль!DJ55+январь!DJ56</f>
        <v>0</v>
      </c>
      <c r="DK61" s="18">
        <f>март!DK56+февраль!DK55+январь!DK56</f>
        <v>0</v>
      </c>
      <c r="DL61" s="18">
        <f>март!DL56+февраль!DL55+январь!DL56</f>
        <v>0</v>
      </c>
      <c r="DM61" s="18">
        <f>март!DM56+февраль!DM55+январь!DM56</f>
        <v>0</v>
      </c>
      <c r="DN61" s="18">
        <f>март!DN56+февраль!DN55+январь!DN56</f>
        <v>0</v>
      </c>
      <c r="DO61" s="18">
        <f>март!DO56+февраль!DO55+январь!DO56</f>
        <v>0</v>
      </c>
      <c r="DP61" s="18">
        <f>март!DP56+февраль!DP55+январь!DP56</f>
        <v>0</v>
      </c>
      <c r="DQ61" s="18">
        <f>март!DQ56+февраль!DQ55+январь!DQ56</f>
        <v>0</v>
      </c>
      <c r="DR61" s="18">
        <f>март!DR56+февраль!DR55+январь!DR56</f>
        <v>0</v>
      </c>
      <c r="DS61" s="18">
        <f>март!DS56+февраль!DS55+январь!DS56</f>
        <v>0</v>
      </c>
      <c r="DT61" s="18">
        <f>март!DT56+февраль!DT55+январь!DT56</f>
        <v>0</v>
      </c>
      <c r="DU61" s="18">
        <f>март!DU56+февраль!DU55+январь!DU56</f>
        <v>0</v>
      </c>
      <c r="DV61" s="18">
        <f>март!DV56+февраль!DV55+январь!DV56</f>
        <v>0</v>
      </c>
      <c r="DW61" s="18">
        <f>март!DW56+февраль!DW55+январь!DW56</f>
        <v>0</v>
      </c>
      <c r="DX61" s="18">
        <f>март!DX56+февраль!DX55+январь!DX56</f>
        <v>0</v>
      </c>
      <c r="DY61" s="18">
        <f>март!DY56+февраль!DY55+январь!DY56</f>
        <v>0</v>
      </c>
      <c r="DZ61" s="18">
        <f>март!DZ56+февраль!DZ55+январь!DZ56</f>
        <v>0</v>
      </c>
      <c r="EA61" s="18">
        <f>март!EA56+февраль!EA55+январь!EA56</f>
        <v>0</v>
      </c>
      <c r="EB61" s="18">
        <f>март!EB56+февраль!EB55+январь!EB56</f>
        <v>0</v>
      </c>
      <c r="EC61" s="18">
        <f>март!EC56+февраль!EC55+январь!EC56</f>
        <v>0</v>
      </c>
      <c r="ED61" s="18">
        <f>март!ED56+февраль!ED55+январь!ED56</f>
        <v>0</v>
      </c>
      <c r="EE61" s="18">
        <f>март!EE56+февраль!EE55+январь!EE56</f>
        <v>0</v>
      </c>
      <c r="EF61" s="18">
        <f>март!EF56+февраль!EF55+январь!EF56</f>
        <v>0</v>
      </c>
      <c r="EG61" s="18">
        <f>март!EG56+февраль!EG55+январь!EG56</f>
        <v>0</v>
      </c>
      <c r="EH61" s="18">
        <f>март!EH56+февраль!EH55+январь!EH56</f>
        <v>0</v>
      </c>
      <c r="EI61" s="18">
        <f>март!EI56+февраль!EI55+январь!EI56</f>
        <v>0</v>
      </c>
      <c r="EJ61" s="18">
        <f>март!EJ56+февраль!EJ55+январь!EJ56</f>
        <v>0</v>
      </c>
      <c r="EK61" s="18">
        <f>март!EK56+февраль!EK55+январь!EK56</f>
        <v>0</v>
      </c>
      <c r="EL61" s="18">
        <f>март!EL56+февраль!EL55+январь!EL56</f>
        <v>0</v>
      </c>
      <c r="EM61" s="18">
        <f>март!EM56+февраль!EM55+январь!EM56</f>
        <v>0</v>
      </c>
      <c r="EN61" s="18">
        <f>март!EN56+февраль!EN55+январь!EN56</f>
        <v>0</v>
      </c>
      <c r="EO61" s="18">
        <f>март!EO56+февраль!EO55+январь!EO56</f>
        <v>0</v>
      </c>
      <c r="EP61" s="18">
        <f>март!EP56+февраль!EP55+январь!EP56</f>
        <v>0</v>
      </c>
      <c r="EQ61" s="18">
        <f>март!EQ56+февраль!EQ55+январь!EQ56</f>
        <v>0</v>
      </c>
      <c r="ER61" s="18">
        <f>март!ER56+февраль!ER55+январь!ER56</f>
        <v>0</v>
      </c>
      <c r="ES61" s="18">
        <f>март!ES56+февраль!ES55+январь!ES56</f>
        <v>0</v>
      </c>
      <c r="ET61" s="18">
        <f>март!ET56+февраль!ET55+январь!ET56</f>
        <v>0</v>
      </c>
      <c r="EU61" s="18">
        <f>март!EU56+февраль!EU55+январь!EU56</f>
        <v>0</v>
      </c>
      <c r="EV61" s="18">
        <f>март!EV56+февраль!EV55+январь!EV56</f>
        <v>0</v>
      </c>
      <c r="EW61" s="18">
        <f>март!EW56+февраль!EW55+январь!EW56</f>
        <v>0</v>
      </c>
      <c r="EX61" s="18">
        <f>март!EX56+февраль!EX55+январь!EX56</f>
        <v>0</v>
      </c>
      <c r="EY61" s="18">
        <f>март!EY56+февраль!EY55+январь!EY56</f>
        <v>0</v>
      </c>
      <c r="EZ61" s="18">
        <f>март!EZ56+февраль!EZ55+январь!EZ56</f>
        <v>0</v>
      </c>
      <c r="FA61" s="18">
        <f>март!FA56+февраль!FA55+январь!FA56</f>
        <v>0</v>
      </c>
      <c r="FB61" s="18">
        <f>март!FB56+февраль!FB55+январь!FB56</f>
        <v>0</v>
      </c>
      <c r="FC61" s="18">
        <f>март!FC56+февраль!FC55+январь!FC56</f>
        <v>0</v>
      </c>
      <c r="FD61" s="18">
        <f>март!FD56+февраль!FD55+январь!FD56</f>
        <v>0</v>
      </c>
      <c r="FE61" s="18">
        <f>март!FE56+февраль!FE55+январь!FE56</f>
        <v>0</v>
      </c>
      <c r="FF61" s="18">
        <f>март!FF56+февраль!FF55+январь!FF56</f>
        <v>0</v>
      </c>
      <c r="FG61" s="18">
        <f>март!FG56+февраль!FG55+январь!FG56</f>
        <v>0</v>
      </c>
      <c r="FH61" s="18">
        <f>март!FH56+февраль!FH55+январь!FH56</f>
        <v>0</v>
      </c>
      <c r="FI61" s="18">
        <f>март!FI56+февраль!FI55+январь!FI56</f>
        <v>0</v>
      </c>
      <c r="FJ61" s="18">
        <f>март!FJ56+февраль!FJ55+январь!FJ56</f>
        <v>0</v>
      </c>
      <c r="FK61" s="18">
        <f>март!FK56+февраль!FK55+январь!FK56</f>
        <v>0</v>
      </c>
      <c r="FL61" s="18">
        <f>март!FL56+февраль!FL55+январь!FL56</f>
        <v>0</v>
      </c>
      <c r="FM61" s="18">
        <f>март!FM56+февраль!FM55+январь!FM56</f>
        <v>0</v>
      </c>
      <c r="FN61" s="18">
        <f>март!FN56+февраль!FN55+январь!FN56</f>
        <v>0</v>
      </c>
      <c r="FO61" s="18">
        <f>март!FO56+февраль!FO55+январь!FO56</f>
        <v>0</v>
      </c>
      <c r="FP61" s="18">
        <f>март!FP56+февраль!FP55+январь!FP56</f>
        <v>0</v>
      </c>
      <c r="FQ61" s="18">
        <f>март!FQ56+февраль!FQ55+январь!FQ56</f>
        <v>0</v>
      </c>
      <c r="FR61" s="18">
        <f>март!FR56+февраль!FR55+январь!FR56</f>
        <v>0</v>
      </c>
      <c r="FS61" s="18">
        <f>март!FS56+февраль!FS55+январь!FS56</f>
        <v>0</v>
      </c>
      <c r="FT61" s="18">
        <f>март!FT56+февраль!FT55+январь!FT56</f>
        <v>0</v>
      </c>
      <c r="FU61" s="18">
        <f>март!FU56+февраль!FU55+январь!FU56</f>
        <v>0</v>
      </c>
      <c r="FV61" s="18">
        <f>март!FV56+февраль!FV55+январь!FV56</f>
        <v>0</v>
      </c>
      <c r="FW61" s="18">
        <f>март!FW56+февраль!FW55+январь!FW56</f>
        <v>0</v>
      </c>
      <c r="FX61" s="18">
        <f>март!FX56+февраль!FX55+январь!FX56</f>
        <v>0</v>
      </c>
      <c r="FY61" s="18">
        <f>март!FY56+февраль!FY55+январь!FY56</f>
        <v>0</v>
      </c>
      <c r="FZ61" s="18">
        <f>март!FZ56+февраль!FZ55+январь!FZ56</f>
        <v>0</v>
      </c>
      <c r="GA61" s="18">
        <f>март!GA56+февраль!GA55+январь!GA56</f>
        <v>0</v>
      </c>
      <c r="GB61" s="18">
        <f>март!GB56+февраль!GB55+январь!GB56</f>
        <v>0</v>
      </c>
      <c r="GC61" s="18">
        <f>март!GC56+февраль!GC55+январь!GC56</f>
        <v>0</v>
      </c>
      <c r="GD61" s="18">
        <f>март!GD56+февраль!GD55+январь!GD56</f>
        <v>0</v>
      </c>
      <c r="GE61" s="18">
        <f>март!GE56+февраль!GE55+январь!GE56</f>
        <v>0</v>
      </c>
      <c r="GF61" s="18">
        <f>март!GF56+февраль!GF55+январь!GF56</f>
        <v>0</v>
      </c>
      <c r="GG61" s="18">
        <f>март!GG56+февраль!GG55+январь!GG56</f>
        <v>0</v>
      </c>
      <c r="GH61" s="18">
        <f>март!GH56+февраль!GH55+январь!GH56</f>
        <v>0</v>
      </c>
      <c r="GI61" s="18">
        <f>март!GI56+февраль!GI55+январь!GI56</f>
        <v>0</v>
      </c>
      <c r="GJ61" s="18">
        <f>март!GJ56+февраль!GJ55+январь!GJ56</f>
        <v>0</v>
      </c>
      <c r="GK61" s="18">
        <f>март!GK56+февраль!GK55+январь!GK56</f>
        <v>0</v>
      </c>
      <c r="GL61" s="18">
        <f>март!GL56+февраль!GL55+январь!GL56</f>
        <v>0</v>
      </c>
      <c r="GM61" s="18">
        <f>март!GM56+февраль!GM55+январь!GM56</f>
        <v>0</v>
      </c>
      <c r="GN61" s="18">
        <f>март!GN56+февраль!GN55+январь!GN56</f>
        <v>0</v>
      </c>
      <c r="GO61" s="18">
        <f>март!GO56+февраль!GO55+январь!GO56</f>
        <v>0</v>
      </c>
      <c r="GP61" s="18">
        <f>март!GP56+февраль!GP55+январь!GP56</f>
        <v>0</v>
      </c>
      <c r="GQ61" s="18">
        <f>март!GQ56+февраль!GQ55+январь!GQ56</f>
        <v>0</v>
      </c>
      <c r="GR61" s="18">
        <f>март!GR56+февраль!GR55+январь!GR56</f>
        <v>0</v>
      </c>
      <c r="GS61" s="18">
        <f>март!GS56+февраль!GS55+январь!GS56</f>
        <v>0</v>
      </c>
      <c r="GT61" s="18">
        <f>март!GT56+февраль!GT55+январь!GT56</f>
        <v>0</v>
      </c>
      <c r="GU61" s="18">
        <f>март!GU56+февраль!GU55+январь!GU56</f>
        <v>0</v>
      </c>
      <c r="GV61" s="18">
        <f>март!GV56+февраль!GV55+январь!GV56</f>
        <v>0</v>
      </c>
      <c r="GW61" s="18">
        <f>март!GW56+февраль!GW55+январь!GW56</f>
        <v>0</v>
      </c>
      <c r="GX61" s="18">
        <f>март!GX56+февраль!GX55+январь!GX56</f>
        <v>0</v>
      </c>
      <c r="GY61" s="18">
        <f>март!GY56+февраль!GY55+январь!GY56</f>
        <v>0</v>
      </c>
      <c r="GZ61" s="18">
        <f>март!GZ56+февраль!GZ55+январь!GZ56</f>
        <v>0</v>
      </c>
      <c r="HA61" s="18">
        <f>март!HA56+февраль!HA55+январь!HA56</f>
        <v>0</v>
      </c>
      <c r="HB61" s="18">
        <f>март!HB56+февраль!HB55+январь!HB56</f>
        <v>0</v>
      </c>
      <c r="HC61" s="18">
        <f>март!HC56+февраль!HC55+январь!HC56</f>
        <v>0</v>
      </c>
      <c r="HD61" s="18">
        <f>март!HD56+февраль!HD55+январь!HD56</f>
        <v>0</v>
      </c>
      <c r="HE61" s="18">
        <f>март!HE56+февраль!HE55+январь!HE56</f>
        <v>0</v>
      </c>
      <c r="HF61" s="18">
        <f>март!HF56+февраль!HF55+январь!HF56</f>
        <v>0</v>
      </c>
      <c r="HG61" s="18">
        <f>март!HG56+февраль!HG55+январь!HG56</f>
        <v>0</v>
      </c>
      <c r="HH61" s="18">
        <f>март!HH56+февраль!HH55+январь!HH56</f>
        <v>0</v>
      </c>
      <c r="HI61" s="18">
        <f>март!HI56+февраль!HI55+январь!HI56</f>
        <v>0</v>
      </c>
      <c r="HJ61" s="18">
        <f>март!HJ56+февраль!HJ55+январь!HJ56</f>
        <v>0</v>
      </c>
      <c r="HK61" s="18">
        <f>март!HK56+февраль!HK55+январь!HK56</f>
        <v>0</v>
      </c>
      <c r="HL61" s="18">
        <f>март!HL56+февраль!HL55+январь!HL56</f>
        <v>0</v>
      </c>
      <c r="HM61" s="18">
        <f>март!HM56+февраль!HM55+январь!HM56</f>
        <v>0</v>
      </c>
      <c r="HN61" s="18">
        <f>март!HN56+февраль!HN55+январь!HN56</f>
        <v>0</v>
      </c>
      <c r="HO61" s="18">
        <f>март!HO56+февраль!HO55+январь!HO56</f>
        <v>0</v>
      </c>
      <c r="HP61" s="18">
        <f>март!HP56+февраль!HP55+январь!HP56</f>
        <v>0</v>
      </c>
      <c r="HQ61" s="18">
        <f>март!HQ56+февраль!HQ55+январь!HQ56</f>
        <v>0</v>
      </c>
      <c r="HR61" s="18">
        <f>март!HR56+февраль!HR55+январь!HR56</f>
        <v>0</v>
      </c>
      <c r="HS61" s="18">
        <f>март!HS56+февраль!HS55+январь!HS56</f>
        <v>0</v>
      </c>
      <c r="HT61" s="18">
        <f>март!HT56+февраль!HT55+январь!HT56</f>
        <v>0</v>
      </c>
      <c r="HU61" s="18">
        <f>март!HU56+февраль!HU55+январь!HU56</f>
        <v>0</v>
      </c>
      <c r="HV61" s="18">
        <f>март!HV56+февраль!HV55+январь!HV56</f>
        <v>0</v>
      </c>
      <c r="HW61" s="18">
        <f>март!HW56+февраль!HW55+январь!HW56</f>
        <v>0</v>
      </c>
      <c r="HX61" s="18">
        <f>март!HX56+февраль!HX55+январь!HX56</f>
        <v>0</v>
      </c>
      <c r="HY61" s="18">
        <f>март!HY56+февраль!HY55+январь!HY56</f>
        <v>0</v>
      </c>
      <c r="HZ61" s="18">
        <f>март!HZ56+февраль!HZ55+январь!HZ56</f>
        <v>0</v>
      </c>
      <c r="IA61" s="18">
        <f>март!IA56+февраль!IA55+январь!IA56</f>
        <v>0</v>
      </c>
      <c r="IB61" s="18">
        <f>март!IB56+февраль!IB55+январь!IB56</f>
        <v>0</v>
      </c>
      <c r="IC61" s="18">
        <f>март!IC56+февраль!IC55+январь!IC56</f>
        <v>0</v>
      </c>
      <c r="ID61" s="18">
        <f>март!ID56+февраль!ID55+январь!ID56</f>
        <v>0</v>
      </c>
      <c r="IE61" s="18">
        <f>март!IE56+февраль!IE55+январь!IE56</f>
        <v>0</v>
      </c>
      <c r="IF61" s="18">
        <f>март!IF56+февраль!IF55+январь!IF56</f>
        <v>0</v>
      </c>
    </row>
    <row r="62" spans="1:240" ht="13.5" customHeight="1">
      <c r="A62" s="15"/>
      <c r="B62" s="45"/>
      <c r="C62" s="16" t="s">
        <v>17</v>
      </c>
      <c r="D62" s="23">
        <f t="shared" si="4"/>
        <v>0</v>
      </c>
      <c r="E62" s="17">
        <f t="shared" si="5"/>
        <v>0</v>
      </c>
      <c r="F62" s="17"/>
      <c r="G62" s="18">
        <f>март!G57+февраль!G56+январь!G57</f>
        <v>0</v>
      </c>
      <c r="H62" s="18">
        <f>март!H57+февраль!H56+январь!H57</f>
        <v>0</v>
      </c>
      <c r="I62" s="18">
        <f>март!I57+февраль!I56+январь!I57</f>
        <v>0</v>
      </c>
      <c r="J62" s="18">
        <f>март!J57+февраль!J56+январь!J57</f>
        <v>0</v>
      </c>
      <c r="K62" s="18">
        <f>март!K57+февраль!K56+январь!K57</f>
        <v>0</v>
      </c>
      <c r="L62" s="18">
        <f>март!L57+февраль!L56+январь!L57</f>
        <v>0</v>
      </c>
      <c r="M62" s="18">
        <f>март!M57+февраль!M56+январь!M57</f>
        <v>0</v>
      </c>
      <c r="N62" s="18">
        <f>март!N57+февраль!N56+январь!N57</f>
        <v>0</v>
      </c>
      <c r="O62" s="18">
        <f>март!O57+февраль!O56+январь!O57</f>
        <v>0</v>
      </c>
      <c r="P62" s="18">
        <f>март!P57+февраль!P56+январь!P57</f>
        <v>0</v>
      </c>
      <c r="Q62" s="18">
        <f>март!Q57+февраль!Q56+январь!Q57</f>
        <v>0</v>
      </c>
      <c r="R62" s="18">
        <f>март!R57+февраль!R56+январь!R57</f>
        <v>0</v>
      </c>
      <c r="S62" s="18">
        <f>март!S57+февраль!S56+январь!S57</f>
        <v>0</v>
      </c>
      <c r="T62" s="18">
        <f>март!T57+февраль!T56+январь!T57</f>
        <v>0</v>
      </c>
      <c r="U62" s="18">
        <f>март!U57+февраль!U56+январь!U57</f>
        <v>0</v>
      </c>
      <c r="V62" s="18">
        <f>март!V57+февраль!V56+январь!V57</f>
        <v>0</v>
      </c>
      <c r="W62" s="18">
        <f>март!W57+февраль!W56+январь!W57</f>
        <v>0</v>
      </c>
      <c r="X62" s="18">
        <f>март!X57+февраль!X56+январь!X57</f>
        <v>0</v>
      </c>
      <c r="Y62" s="18">
        <f>март!Y57+февраль!Y56+январь!Y57</f>
        <v>0</v>
      </c>
      <c r="Z62" s="18">
        <f>март!Z57+февраль!Z56+январь!Z57</f>
        <v>0</v>
      </c>
      <c r="AA62" s="18">
        <f>март!AA57+февраль!AA56+январь!AA57</f>
        <v>0</v>
      </c>
      <c r="AB62" s="18">
        <f>март!AB57+февраль!AB56+январь!AB57</f>
        <v>0</v>
      </c>
      <c r="AC62" s="18">
        <f>март!AC57+февраль!AC56+январь!AC57</f>
        <v>0</v>
      </c>
      <c r="AD62" s="18">
        <f>март!AD57+февраль!AD56+январь!AD57</f>
        <v>0</v>
      </c>
      <c r="AE62" s="18">
        <f>март!AE57+февраль!AE56+январь!AE57</f>
        <v>0</v>
      </c>
      <c r="AF62" s="18">
        <f>март!AF57+февраль!AF56+январь!AF57</f>
        <v>0</v>
      </c>
      <c r="AG62" s="18">
        <f>март!AG57+февраль!AG56+январь!AG57</f>
        <v>0</v>
      </c>
      <c r="AH62" s="18">
        <f>март!AH57+февраль!AH56+январь!AH57</f>
        <v>0</v>
      </c>
      <c r="AI62" s="18">
        <f>март!AI57+февраль!AI56+январь!AI57</f>
        <v>0</v>
      </c>
      <c r="AJ62" s="18">
        <f>март!AJ57+февраль!AJ56+январь!AJ57</f>
        <v>0</v>
      </c>
      <c r="AK62" s="18">
        <f>март!AK57+февраль!AK56+январь!AK57</f>
        <v>0</v>
      </c>
      <c r="AL62" s="18">
        <f>март!AL57+февраль!AL56+январь!AL57</f>
        <v>0</v>
      </c>
      <c r="AM62" s="18">
        <f>март!AM57+февраль!AM56+январь!AM57</f>
        <v>0</v>
      </c>
      <c r="AN62" s="18">
        <f>март!AN57+февраль!AN56+январь!AN57</f>
        <v>0</v>
      </c>
      <c r="AO62" s="18">
        <f>март!AO57+февраль!AO56+январь!AO57</f>
        <v>0</v>
      </c>
      <c r="AP62" s="18">
        <f>март!AP57+февраль!AP56+январь!AP57</f>
        <v>0</v>
      </c>
      <c r="AQ62" s="18">
        <f>март!AQ57+февраль!AQ56+январь!AQ57</f>
        <v>0</v>
      </c>
      <c r="AR62" s="18">
        <f>март!AR57+февраль!AR56+январь!AR57</f>
        <v>0</v>
      </c>
      <c r="AS62" s="18">
        <f>март!AS57+февраль!AS56+январь!AS57</f>
        <v>0</v>
      </c>
      <c r="AT62" s="18">
        <f>март!AT57+февраль!AT56+январь!AT57</f>
        <v>0</v>
      </c>
      <c r="AU62" s="18">
        <f>март!AU57+февраль!AU56+январь!AU57</f>
        <v>0</v>
      </c>
      <c r="AV62" s="18">
        <f>март!AV57+февраль!AV56+январь!AV57</f>
        <v>0</v>
      </c>
      <c r="AW62" s="18">
        <f>март!AW57+февраль!AW56+январь!AW57</f>
        <v>0</v>
      </c>
      <c r="AX62" s="18">
        <f>март!AX57+февраль!AX56+январь!AX57</f>
        <v>0</v>
      </c>
      <c r="AY62" s="18">
        <f>март!AY57+февраль!AY56+январь!AY57</f>
        <v>0</v>
      </c>
      <c r="AZ62" s="18">
        <f>март!AZ57+февраль!AZ56+январь!AZ57</f>
        <v>0</v>
      </c>
      <c r="BA62" s="18">
        <f>март!BA57+февраль!BA56+январь!BA57</f>
        <v>0</v>
      </c>
      <c r="BB62" s="18">
        <f>март!BB57+февраль!BB56+январь!BB57</f>
        <v>0</v>
      </c>
      <c r="BC62" s="18">
        <f>март!BC57+февраль!BC56+январь!BC57</f>
        <v>0</v>
      </c>
      <c r="BD62" s="18">
        <f>март!BD57+февраль!BD56+январь!BD57</f>
        <v>0</v>
      </c>
      <c r="BE62" s="18">
        <f>март!BE57+февраль!BE56+январь!BE57</f>
        <v>0</v>
      </c>
      <c r="BF62" s="18">
        <f>март!BF57+февраль!BF56+январь!BF57</f>
        <v>0</v>
      </c>
      <c r="BG62" s="18">
        <f>март!BG57+февраль!BG56+январь!BG57</f>
        <v>0</v>
      </c>
      <c r="BH62" s="18">
        <f>март!BH57+февраль!BH56+январь!BH57</f>
        <v>0</v>
      </c>
      <c r="BI62" s="18">
        <f>март!BI57+февраль!BI56+январь!BI57</f>
        <v>0</v>
      </c>
      <c r="BJ62" s="18">
        <f>март!BJ57+февраль!BJ56+январь!BJ57</f>
        <v>0</v>
      </c>
      <c r="BK62" s="18">
        <f>март!BK57+февраль!BK56+январь!BK57</f>
        <v>0</v>
      </c>
      <c r="BL62" s="18">
        <f>март!BL57+февраль!BL56+январь!BL57</f>
        <v>0</v>
      </c>
      <c r="BM62" s="18">
        <f>март!BM57+февраль!BM56+январь!BM57</f>
        <v>0</v>
      </c>
      <c r="BN62" s="18">
        <f>март!BN57+февраль!BN56+январь!BN57</f>
        <v>0</v>
      </c>
      <c r="BO62" s="18">
        <f>март!BO57+февраль!BO56+январь!BO57</f>
        <v>0</v>
      </c>
      <c r="BP62" s="18">
        <f>март!BP57+февраль!BP56+январь!BP57</f>
        <v>0</v>
      </c>
      <c r="BQ62" s="18">
        <f>март!BQ57+февраль!BQ56+январь!BQ57</f>
        <v>0</v>
      </c>
      <c r="BR62" s="18">
        <f>март!BR57+февраль!BR56+январь!BR57</f>
        <v>0</v>
      </c>
      <c r="BS62" s="18">
        <f>март!BS57+февраль!BS56+январь!BS57</f>
        <v>0</v>
      </c>
      <c r="BT62" s="18">
        <f>март!BT57+февраль!BT56+январь!BT57</f>
        <v>0</v>
      </c>
      <c r="BU62" s="18">
        <f>март!BU57+февраль!BU56+январь!BU57</f>
        <v>0</v>
      </c>
      <c r="BV62" s="18">
        <f>март!BV57+февраль!BV56+январь!BV57</f>
        <v>0</v>
      </c>
      <c r="BW62" s="18">
        <f>март!BW57+февраль!BW56+январь!BW57</f>
        <v>0</v>
      </c>
      <c r="BX62" s="18">
        <f>март!BX57+февраль!BX56+январь!BX57</f>
        <v>0</v>
      </c>
      <c r="BY62" s="18">
        <f>март!BY57+февраль!BY56+январь!BY57</f>
        <v>0</v>
      </c>
      <c r="BZ62" s="18">
        <f>март!BZ57+февраль!BZ56+январь!BZ57</f>
        <v>0</v>
      </c>
      <c r="CA62" s="18">
        <f>март!CA57+февраль!CA56+январь!CA57</f>
        <v>0</v>
      </c>
      <c r="CB62" s="18">
        <f>март!CB57+февраль!CB56+январь!CB57</f>
        <v>0</v>
      </c>
      <c r="CC62" s="18">
        <f>март!CC57+февраль!CC56+январь!CC57</f>
        <v>0</v>
      </c>
      <c r="CD62" s="18">
        <f>март!CD57+февраль!CD56+январь!CD57</f>
        <v>0</v>
      </c>
      <c r="CE62" s="18">
        <f>март!CE57+февраль!CE56+январь!CE57</f>
        <v>0</v>
      </c>
      <c r="CF62" s="18">
        <f>март!CF57+февраль!CF56+январь!CF57</f>
        <v>0</v>
      </c>
      <c r="CG62" s="18">
        <f>март!CG57+февраль!CG56+январь!CG57</f>
        <v>0</v>
      </c>
      <c r="CH62" s="18">
        <f>март!CH57+февраль!CH56+январь!CH57</f>
        <v>0</v>
      </c>
      <c r="CI62" s="18">
        <f>март!CI57+февраль!CI56+январь!CI57</f>
        <v>0</v>
      </c>
      <c r="CJ62" s="18">
        <f>март!CJ57+февраль!CJ56+январь!CJ57</f>
        <v>0</v>
      </c>
      <c r="CK62" s="18">
        <f>март!CK57+февраль!CK56+январь!CK57</f>
        <v>0</v>
      </c>
      <c r="CL62" s="18">
        <f>март!CL57+февраль!CL56+январь!CL57</f>
        <v>0</v>
      </c>
      <c r="CM62" s="18">
        <f>март!CM57+февраль!CM56+январь!CM57</f>
        <v>0</v>
      </c>
      <c r="CN62" s="18">
        <f>март!CN57+февраль!CN56+январь!CN57</f>
        <v>0</v>
      </c>
      <c r="CO62" s="18">
        <f>март!CO57+февраль!CO56+январь!CO57</f>
        <v>0</v>
      </c>
      <c r="CP62" s="18">
        <f>март!CP57+февраль!CP56+январь!CP57</f>
        <v>0</v>
      </c>
      <c r="CQ62" s="18">
        <f>март!CQ57+февраль!CQ56+январь!CQ57</f>
        <v>0</v>
      </c>
      <c r="CR62" s="18">
        <f>март!CR57+февраль!CR56+январь!CR57</f>
        <v>0</v>
      </c>
      <c r="CS62" s="18">
        <f>март!CS57+февраль!CS56+январь!CS57</f>
        <v>0</v>
      </c>
      <c r="CT62" s="18">
        <f>март!CT57+февраль!CT56+январь!CT57</f>
        <v>0</v>
      </c>
      <c r="CU62" s="18">
        <f>март!CU57+февраль!CU56+январь!CU57</f>
        <v>0</v>
      </c>
      <c r="CV62" s="18">
        <f>март!CV57+февраль!CV56+январь!CV57</f>
        <v>0</v>
      </c>
      <c r="CW62" s="18">
        <f>март!CW57+февраль!CW56+январь!CW57</f>
        <v>0</v>
      </c>
      <c r="CX62" s="18">
        <f>март!CX57+февраль!CX56+январь!CX57</f>
        <v>0</v>
      </c>
      <c r="CY62" s="18">
        <f>март!CY57+февраль!CY56+январь!CY57</f>
        <v>0</v>
      </c>
      <c r="CZ62" s="18">
        <f>март!CZ57+февраль!CZ56+январь!CZ57</f>
        <v>0</v>
      </c>
      <c r="DA62" s="18">
        <f>март!DA57+февраль!DA56+январь!DA57</f>
        <v>0</v>
      </c>
      <c r="DB62" s="18">
        <f>март!DB57+февраль!DB56+январь!DB57</f>
        <v>0</v>
      </c>
      <c r="DC62" s="18">
        <f>март!DC57+февраль!DC56+январь!DC57</f>
        <v>0</v>
      </c>
      <c r="DD62" s="18">
        <f>март!DD57+февраль!DD56+январь!DD57</f>
        <v>0</v>
      </c>
      <c r="DE62" s="18">
        <f>март!DE57+февраль!DE56+январь!DE57</f>
        <v>0</v>
      </c>
      <c r="DF62" s="18">
        <f>март!DF57+февраль!DF56+январь!DF57</f>
        <v>0</v>
      </c>
      <c r="DG62" s="18">
        <f>март!DG57+февраль!DG56+январь!DG57</f>
        <v>0</v>
      </c>
      <c r="DH62" s="18">
        <f>март!DH57+февраль!DH56+январь!DH57</f>
        <v>0</v>
      </c>
      <c r="DI62" s="18">
        <f>март!DI57+февраль!DI56+январь!DI57</f>
        <v>0</v>
      </c>
      <c r="DJ62" s="18">
        <f>март!DJ57+февраль!DJ56+январь!DJ57</f>
        <v>0</v>
      </c>
      <c r="DK62" s="18">
        <f>март!DK57+февраль!DK56+январь!DK57</f>
        <v>0</v>
      </c>
      <c r="DL62" s="18">
        <f>март!DL57+февраль!DL56+январь!DL57</f>
        <v>0</v>
      </c>
      <c r="DM62" s="18">
        <f>март!DM57+февраль!DM56+январь!DM57</f>
        <v>0</v>
      </c>
      <c r="DN62" s="18">
        <f>март!DN57+февраль!DN56+январь!DN57</f>
        <v>0</v>
      </c>
      <c r="DO62" s="18">
        <f>март!DO57+февраль!DO56+январь!DO57</f>
        <v>0</v>
      </c>
      <c r="DP62" s="18">
        <f>март!DP57+февраль!DP56+январь!DP57</f>
        <v>0</v>
      </c>
      <c r="DQ62" s="18">
        <f>март!DQ57+февраль!DQ56+январь!DQ57</f>
        <v>0</v>
      </c>
      <c r="DR62" s="18">
        <f>март!DR57+февраль!DR56+январь!DR57</f>
        <v>0</v>
      </c>
      <c r="DS62" s="18">
        <f>март!DS57+февраль!DS56+январь!DS57</f>
        <v>0</v>
      </c>
      <c r="DT62" s="18">
        <f>март!DT57+февраль!DT56+январь!DT57</f>
        <v>0</v>
      </c>
      <c r="DU62" s="18">
        <f>март!DU57+февраль!DU56+январь!DU57</f>
        <v>0</v>
      </c>
      <c r="DV62" s="18">
        <f>март!DV57+февраль!DV56+январь!DV57</f>
        <v>0</v>
      </c>
      <c r="DW62" s="18">
        <f>март!DW57+февраль!DW56+январь!DW57</f>
        <v>0</v>
      </c>
      <c r="DX62" s="18">
        <f>март!DX57+февраль!DX56+январь!DX57</f>
        <v>0</v>
      </c>
      <c r="DY62" s="18">
        <f>март!DY57+февраль!DY56+январь!DY57</f>
        <v>0</v>
      </c>
      <c r="DZ62" s="18">
        <f>март!DZ57+февраль!DZ56+январь!DZ57</f>
        <v>0</v>
      </c>
      <c r="EA62" s="18">
        <f>март!EA57+февраль!EA56+январь!EA57</f>
        <v>0</v>
      </c>
      <c r="EB62" s="18">
        <f>март!EB57+февраль!EB56+январь!EB57</f>
        <v>0</v>
      </c>
      <c r="EC62" s="18">
        <f>март!EC57+февраль!EC56+январь!EC57</f>
        <v>0</v>
      </c>
      <c r="ED62" s="18">
        <f>март!ED57+февраль!ED56+январь!ED57</f>
        <v>0</v>
      </c>
      <c r="EE62" s="18">
        <f>март!EE57+февраль!EE56+январь!EE57</f>
        <v>0</v>
      </c>
      <c r="EF62" s="18">
        <f>март!EF57+февраль!EF56+январь!EF57</f>
        <v>0</v>
      </c>
      <c r="EG62" s="18">
        <f>март!EG57+февраль!EG56+январь!EG57</f>
        <v>0</v>
      </c>
      <c r="EH62" s="18">
        <f>март!EH57+февраль!EH56+январь!EH57</f>
        <v>0</v>
      </c>
      <c r="EI62" s="18">
        <f>март!EI57+февраль!EI56+январь!EI57</f>
        <v>0</v>
      </c>
      <c r="EJ62" s="18">
        <f>март!EJ57+февраль!EJ56+январь!EJ57</f>
        <v>0</v>
      </c>
      <c r="EK62" s="18">
        <f>март!EK57+февраль!EK56+январь!EK57</f>
        <v>0</v>
      </c>
      <c r="EL62" s="18">
        <f>март!EL57+февраль!EL56+январь!EL57</f>
        <v>0</v>
      </c>
      <c r="EM62" s="18">
        <f>март!EM57+февраль!EM56+январь!EM57</f>
        <v>0</v>
      </c>
      <c r="EN62" s="18">
        <f>март!EN57+февраль!EN56+январь!EN57</f>
        <v>0</v>
      </c>
      <c r="EO62" s="18">
        <f>март!EO57+февраль!EO56+январь!EO57</f>
        <v>0</v>
      </c>
      <c r="EP62" s="18">
        <f>март!EP57+февраль!EP56+январь!EP57</f>
        <v>0</v>
      </c>
      <c r="EQ62" s="18">
        <f>март!EQ57+февраль!EQ56+январь!EQ57</f>
        <v>0</v>
      </c>
      <c r="ER62" s="18">
        <f>март!ER57+февраль!ER56+январь!ER57</f>
        <v>0</v>
      </c>
      <c r="ES62" s="18">
        <f>март!ES57+февраль!ES56+январь!ES57</f>
        <v>0</v>
      </c>
      <c r="ET62" s="18">
        <f>март!ET57+февраль!ET56+январь!ET57</f>
        <v>0</v>
      </c>
      <c r="EU62" s="18">
        <f>март!EU57+февраль!EU56+январь!EU57</f>
        <v>0</v>
      </c>
      <c r="EV62" s="18">
        <f>март!EV57+февраль!EV56+январь!EV57</f>
        <v>0</v>
      </c>
      <c r="EW62" s="18">
        <f>март!EW57+февраль!EW56+январь!EW57</f>
        <v>0</v>
      </c>
      <c r="EX62" s="18">
        <f>март!EX57+февраль!EX56+январь!EX57</f>
        <v>0</v>
      </c>
      <c r="EY62" s="18">
        <f>март!EY57+февраль!EY56+январь!EY57</f>
        <v>0</v>
      </c>
      <c r="EZ62" s="18">
        <f>март!EZ57+февраль!EZ56+январь!EZ57</f>
        <v>0</v>
      </c>
      <c r="FA62" s="18">
        <f>март!FA57+февраль!FA56+январь!FA57</f>
        <v>0</v>
      </c>
      <c r="FB62" s="18">
        <f>март!FB57+февраль!FB56+январь!FB57</f>
        <v>0</v>
      </c>
      <c r="FC62" s="18">
        <f>март!FC57+февраль!FC56+январь!FC57</f>
        <v>0</v>
      </c>
      <c r="FD62" s="18">
        <f>март!FD57+февраль!FD56+январь!FD57</f>
        <v>0</v>
      </c>
      <c r="FE62" s="18">
        <f>март!FE57+февраль!FE56+январь!FE57</f>
        <v>0</v>
      </c>
      <c r="FF62" s="18">
        <f>март!FF57+февраль!FF56+январь!FF57</f>
        <v>0</v>
      </c>
      <c r="FG62" s="18">
        <f>март!FG57+февраль!FG56+январь!FG57</f>
        <v>0</v>
      </c>
      <c r="FH62" s="18">
        <f>март!FH57+февраль!FH56+январь!FH57</f>
        <v>0</v>
      </c>
      <c r="FI62" s="18">
        <f>март!FI57+февраль!FI56+январь!FI57</f>
        <v>0</v>
      </c>
      <c r="FJ62" s="18">
        <f>март!FJ57+февраль!FJ56+январь!FJ57</f>
        <v>0</v>
      </c>
      <c r="FK62" s="18">
        <f>март!FK57+февраль!FK56+январь!FK57</f>
        <v>0</v>
      </c>
      <c r="FL62" s="18">
        <f>март!FL57+февраль!FL56+январь!FL57</f>
        <v>0</v>
      </c>
      <c r="FM62" s="18">
        <f>март!FM57+февраль!FM56+январь!FM57</f>
        <v>0</v>
      </c>
      <c r="FN62" s="18">
        <f>март!FN57+февраль!FN56+январь!FN57</f>
        <v>0</v>
      </c>
      <c r="FO62" s="18">
        <f>март!FO57+февраль!FO56+январь!FO57</f>
        <v>0</v>
      </c>
      <c r="FP62" s="18">
        <f>март!FP57+февраль!FP56+январь!FP57</f>
        <v>0</v>
      </c>
      <c r="FQ62" s="18">
        <f>март!FQ57+февраль!FQ56+январь!FQ57</f>
        <v>0</v>
      </c>
      <c r="FR62" s="18">
        <f>март!FR57+февраль!FR56+январь!FR57</f>
        <v>0</v>
      </c>
      <c r="FS62" s="18">
        <f>март!FS57+февраль!FS56+январь!FS57</f>
        <v>0</v>
      </c>
      <c r="FT62" s="18">
        <f>март!FT57+февраль!FT56+январь!FT57</f>
        <v>0</v>
      </c>
      <c r="FU62" s="18">
        <f>март!FU57+февраль!FU56+январь!FU57</f>
        <v>0</v>
      </c>
      <c r="FV62" s="18">
        <f>март!FV57+февраль!FV56+январь!FV57</f>
        <v>0</v>
      </c>
      <c r="FW62" s="18">
        <f>март!FW57+февраль!FW56+январь!FW57</f>
        <v>0</v>
      </c>
      <c r="FX62" s="18">
        <f>март!FX57+февраль!FX56+январь!FX57</f>
        <v>0</v>
      </c>
      <c r="FY62" s="18">
        <f>март!FY57+февраль!FY56+январь!FY57</f>
        <v>0</v>
      </c>
      <c r="FZ62" s="18">
        <f>март!FZ57+февраль!FZ56+январь!FZ57</f>
        <v>0</v>
      </c>
      <c r="GA62" s="18">
        <f>март!GA57+февраль!GA56+январь!GA57</f>
        <v>0</v>
      </c>
      <c r="GB62" s="18">
        <f>март!GB57+февраль!GB56+январь!GB57</f>
        <v>0</v>
      </c>
      <c r="GC62" s="18">
        <f>март!GC57+февраль!GC56+январь!GC57</f>
        <v>0</v>
      </c>
      <c r="GD62" s="18">
        <f>март!GD57+февраль!GD56+январь!GD57</f>
        <v>0</v>
      </c>
      <c r="GE62" s="18">
        <f>март!GE57+февраль!GE56+январь!GE57</f>
        <v>0</v>
      </c>
      <c r="GF62" s="18">
        <f>март!GF57+февраль!GF56+январь!GF57</f>
        <v>0</v>
      </c>
      <c r="GG62" s="18">
        <f>март!GG57+февраль!GG56+январь!GG57</f>
        <v>0</v>
      </c>
      <c r="GH62" s="18">
        <f>март!GH57+февраль!GH56+январь!GH57</f>
        <v>0</v>
      </c>
      <c r="GI62" s="18">
        <f>март!GI57+февраль!GI56+январь!GI57</f>
        <v>0</v>
      </c>
      <c r="GJ62" s="18">
        <f>март!GJ57+февраль!GJ56+январь!GJ57</f>
        <v>0</v>
      </c>
      <c r="GK62" s="18">
        <f>март!GK57+февраль!GK56+январь!GK57</f>
        <v>0</v>
      </c>
      <c r="GL62" s="18">
        <f>март!GL57+февраль!GL56+январь!GL57</f>
        <v>0</v>
      </c>
      <c r="GM62" s="18">
        <f>март!GM57+февраль!GM56+январь!GM57</f>
        <v>0</v>
      </c>
      <c r="GN62" s="18">
        <f>март!GN57+февраль!GN56+январь!GN57</f>
        <v>0</v>
      </c>
      <c r="GO62" s="18">
        <f>март!GO57+февраль!GO56+январь!GO57</f>
        <v>0</v>
      </c>
      <c r="GP62" s="18">
        <f>март!GP57+февраль!GP56+январь!GP57</f>
        <v>0</v>
      </c>
      <c r="GQ62" s="18">
        <f>март!GQ57+февраль!GQ56+январь!GQ57</f>
        <v>0</v>
      </c>
      <c r="GR62" s="18">
        <f>март!GR57+февраль!GR56+январь!GR57</f>
        <v>0</v>
      </c>
      <c r="GS62" s="18">
        <f>март!GS57+февраль!GS56+январь!GS57</f>
        <v>0</v>
      </c>
      <c r="GT62" s="18">
        <f>март!GT57+февраль!GT56+январь!GT57</f>
        <v>0</v>
      </c>
      <c r="GU62" s="18">
        <f>март!GU57+февраль!GU56+январь!GU57</f>
        <v>0</v>
      </c>
      <c r="GV62" s="18">
        <f>март!GV57+февраль!GV56+январь!GV57</f>
        <v>0</v>
      </c>
      <c r="GW62" s="18">
        <f>март!GW57+февраль!GW56+январь!GW57</f>
        <v>0</v>
      </c>
      <c r="GX62" s="18">
        <f>март!GX57+февраль!GX56+январь!GX57</f>
        <v>0</v>
      </c>
      <c r="GY62" s="18">
        <f>март!GY57+февраль!GY56+январь!GY57</f>
        <v>0</v>
      </c>
      <c r="GZ62" s="18">
        <f>март!GZ57+февраль!GZ56+январь!GZ57</f>
        <v>0</v>
      </c>
      <c r="HA62" s="18">
        <f>март!HA57+февраль!HA56+январь!HA57</f>
        <v>0</v>
      </c>
      <c r="HB62" s="18">
        <f>март!HB57+февраль!HB56+январь!HB57</f>
        <v>0</v>
      </c>
      <c r="HC62" s="18">
        <f>март!HC57+февраль!HC56+январь!HC57</f>
        <v>0</v>
      </c>
      <c r="HD62" s="18">
        <f>март!HD57+февраль!HD56+январь!HD57</f>
        <v>0</v>
      </c>
      <c r="HE62" s="18">
        <f>март!HE57+февраль!HE56+январь!HE57</f>
        <v>0</v>
      </c>
      <c r="HF62" s="18">
        <f>март!HF57+февраль!HF56+январь!HF57</f>
        <v>0</v>
      </c>
      <c r="HG62" s="18">
        <f>март!HG57+февраль!HG56+январь!HG57</f>
        <v>0</v>
      </c>
      <c r="HH62" s="18">
        <f>март!HH57+февраль!HH56+январь!HH57</f>
        <v>0</v>
      </c>
      <c r="HI62" s="18">
        <f>март!HI57+февраль!HI56+январь!HI57</f>
        <v>0</v>
      </c>
      <c r="HJ62" s="18">
        <f>март!HJ57+февраль!HJ56+январь!HJ57</f>
        <v>0</v>
      </c>
      <c r="HK62" s="18">
        <f>март!HK57+февраль!HK56+январь!HK57</f>
        <v>0</v>
      </c>
      <c r="HL62" s="18">
        <f>март!HL57+февраль!HL56+январь!HL57</f>
        <v>0</v>
      </c>
      <c r="HM62" s="18">
        <f>март!HM57+февраль!HM56+январь!HM57</f>
        <v>0</v>
      </c>
      <c r="HN62" s="18">
        <f>март!HN57+февраль!HN56+январь!HN57</f>
        <v>0</v>
      </c>
      <c r="HO62" s="18">
        <f>март!HO57+февраль!HO56+январь!HO57</f>
        <v>0</v>
      </c>
      <c r="HP62" s="18">
        <f>март!HP57+февраль!HP56+январь!HP57</f>
        <v>0</v>
      </c>
      <c r="HQ62" s="18">
        <f>март!HQ57+февраль!HQ56+январь!HQ57</f>
        <v>0</v>
      </c>
      <c r="HR62" s="18">
        <f>март!HR57+февраль!HR56+январь!HR57</f>
        <v>0</v>
      </c>
      <c r="HS62" s="18">
        <f>март!HS57+февраль!HS56+январь!HS57</f>
        <v>0</v>
      </c>
      <c r="HT62" s="18">
        <f>март!HT57+февраль!HT56+январь!HT57</f>
        <v>0</v>
      </c>
      <c r="HU62" s="18">
        <f>март!HU57+февраль!HU56+январь!HU57</f>
        <v>0</v>
      </c>
      <c r="HV62" s="18">
        <f>март!HV57+февраль!HV56+январь!HV57</f>
        <v>0</v>
      </c>
      <c r="HW62" s="18">
        <f>март!HW57+февраль!HW56+январь!HW57</f>
        <v>0</v>
      </c>
      <c r="HX62" s="18">
        <f>март!HX57+февраль!HX56+январь!HX57</f>
        <v>0</v>
      </c>
      <c r="HY62" s="18">
        <f>март!HY57+февраль!HY56+январь!HY57</f>
        <v>0</v>
      </c>
      <c r="HZ62" s="18">
        <f>март!HZ57+февраль!HZ56+январь!HZ57</f>
        <v>0</v>
      </c>
      <c r="IA62" s="18">
        <f>март!IA57+февраль!IA56+январь!IA57</f>
        <v>0</v>
      </c>
      <c r="IB62" s="18">
        <f>март!IB57+февраль!IB56+январь!IB57</f>
        <v>0</v>
      </c>
      <c r="IC62" s="18">
        <f>март!IC57+февраль!IC56+январь!IC57</f>
        <v>0</v>
      </c>
      <c r="ID62" s="18">
        <f>март!ID57+февраль!ID56+январь!ID57</f>
        <v>0</v>
      </c>
      <c r="IE62" s="18">
        <f>март!IE57+февраль!IE56+январь!IE57</f>
        <v>0</v>
      </c>
      <c r="IF62" s="18">
        <f>март!IF57+февраль!IF56+январь!IF57</f>
        <v>0</v>
      </c>
    </row>
    <row r="63" spans="1:240" ht="13.5" customHeight="1">
      <c r="A63" s="15" t="s">
        <v>76</v>
      </c>
      <c r="B63" s="45" t="s">
        <v>77</v>
      </c>
      <c r="C63" s="16" t="s">
        <v>40</v>
      </c>
      <c r="D63" s="23">
        <f t="shared" si="4"/>
        <v>0</v>
      </c>
      <c r="E63" s="17">
        <f t="shared" si="5"/>
        <v>0</v>
      </c>
      <c r="F63" s="17"/>
      <c r="G63" s="18">
        <f>март!G58+февраль!G57+январь!G58</f>
        <v>0</v>
      </c>
      <c r="H63" s="18">
        <f>март!H58+февраль!H57+январь!H58</f>
        <v>0</v>
      </c>
      <c r="I63" s="18">
        <f>март!I58+февраль!I57+январь!I58</f>
        <v>0</v>
      </c>
      <c r="J63" s="18">
        <f>март!J58+февраль!J57+январь!J58</f>
        <v>0</v>
      </c>
      <c r="K63" s="18">
        <f>март!K58+февраль!K57+январь!K58</f>
        <v>0</v>
      </c>
      <c r="L63" s="18">
        <f>март!L58+февраль!L57+январь!L58</f>
        <v>0</v>
      </c>
      <c r="M63" s="18">
        <f>март!M58+февраль!M57+январь!M58</f>
        <v>0</v>
      </c>
      <c r="N63" s="18">
        <f>март!N58+февраль!N57+январь!N58</f>
        <v>0</v>
      </c>
      <c r="O63" s="18">
        <f>март!O58+февраль!O57+январь!O58</f>
        <v>0</v>
      </c>
      <c r="P63" s="18">
        <f>март!P58+февраль!P57+январь!P58</f>
        <v>0</v>
      </c>
      <c r="Q63" s="18">
        <f>март!Q58+февраль!Q57+январь!Q58</f>
        <v>0</v>
      </c>
      <c r="R63" s="18">
        <f>март!R58+февраль!R57+январь!R58</f>
        <v>0</v>
      </c>
      <c r="S63" s="18">
        <f>март!S58+февраль!S57+январь!S58</f>
        <v>0</v>
      </c>
      <c r="T63" s="18">
        <f>март!T58+февраль!T57+январь!T58</f>
        <v>0</v>
      </c>
      <c r="U63" s="18">
        <f>март!U58+февраль!U57+январь!U58</f>
        <v>0</v>
      </c>
      <c r="V63" s="18">
        <f>март!V58+февраль!V57+январь!V58</f>
        <v>0</v>
      </c>
      <c r="W63" s="18">
        <f>март!W58+февраль!W57+январь!W58</f>
        <v>0</v>
      </c>
      <c r="X63" s="18">
        <f>март!X58+февраль!X57+январь!X58</f>
        <v>0</v>
      </c>
      <c r="Y63" s="18">
        <f>март!Y58+февраль!Y57+январь!Y58</f>
        <v>0</v>
      </c>
      <c r="Z63" s="18">
        <f>март!Z58+февраль!Z57+январь!Z58</f>
        <v>0</v>
      </c>
      <c r="AA63" s="18">
        <f>март!AA58+февраль!AA57+январь!AA58</f>
        <v>0</v>
      </c>
      <c r="AB63" s="18">
        <f>март!AB58+февраль!AB57+январь!AB58</f>
        <v>0</v>
      </c>
      <c r="AC63" s="18">
        <f>март!AC58+февраль!AC57+январь!AC58</f>
        <v>0</v>
      </c>
      <c r="AD63" s="18">
        <f>март!AD58+февраль!AD57+январь!AD58</f>
        <v>0</v>
      </c>
      <c r="AE63" s="18">
        <f>март!AE58+февраль!AE57+январь!AE58</f>
        <v>0</v>
      </c>
      <c r="AF63" s="18">
        <f>март!AF58+февраль!AF57+январь!AF58</f>
        <v>0</v>
      </c>
      <c r="AG63" s="18">
        <f>март!AG58+февраль!AG57+январь!AG58</f>
        <v>0</v>
      </c>
      <c r="AH63" s="18">
        <f>март!AH58+февраль!AH57+январь!AH58</f>
        <v>0</v>
      </c>
      <c r="AI63" s="18">
        <f>март!AI58+февраль!AI57+январь!AI58</f>
        <v>0</v>
      </c>
      <c r="AJ63" s="18">
        <f>март!AJ58+февраль!AJ57+январь!AJ58</f>
        <v>0</v>
      </c>
      <c r="AK63" s="18">
        <f>март!AK58+февраль!AK57+январь!AK58</f>
        <v>0</v>
      </c>
      <c r="AL63" s="18">
        <f>март!AL58+февраль!AL57+январь!AL58</f>
        <v>0</v>
      </c>
      <c r="AM63" s="18">
        <f>март!AM58+февраль!AM57+январь!AM58</f>
        <v>0</v>
      </c>
      <c r="AN63" s="18">
        <f>март!AN58+февраль!AN57+январь!AN58</f>
        <v>0</v>
      </c>
      <c r="AO63" s="18">
        <f>март!AO58+февраль!AO57+январь!AO58</f>
        <v>0</v>
      </c>
      <c r="AP63" s="18">
        <f>март!AP58+февраль!AP57+январь!AP58</f>
        <v>0</v>
      </c>
      <c r="AQ63" s="18">
        <f>март!AQ58+февраль!AQ57+январь!AQ58</f>
        <v>0</v>
      </c>
      <c r="AR63" s="18">
        <f>март!AR58+февраль!AR57+январь!AR58</f>
        <v>0</v>
      </c>
      <c r="AS63" s="18">
        <f>март!AS58+февраль!AS57+январь!AS58</f>
        <v>0</v>
      </c>
      <c r="AT63" s="18">
        <f>март!AT58+февраль!AT57+январь!AT58</f>
        <v>0</v>
      </c>
      <c r="AU63" s="18">
        <f>март!AU58+февраль!AU57+январь!AU58</f>
        <v>0</v>
      </c>
      <c r="AV63" s="18">
        <f>март!AV58+февраль!AV57+январь!AV58</f>
        <v>0</v>
      </c>
      <c r="AW63" s="18">
        <f>март!AW58+февраль!AW57+январь!AW58</f>
        <v>0</v>
      </c>
      <c r="AX63" s="18">
        <f>март!AX58+февраль!AX57+январь!AX58</f>
        <v>0</v>
      </c>
      <c r="AY63" s="18">
        <f>март!AY58+февраль!AY57+январь!AY58</f>
        <v>0</v>
      </c>
      <c r="AZ63" s="18">
        <f>март!AZ58+февраль!AZ57+январь!AZ58</f>
        <v>0</v>
      </c>
      <c r="BA63" s="18">
        <f>март!BA58+февраль!BA57+январь!BA58</f>
        <v>0</v>
      </c>
      <c r="BB63" s="18">
        <f>март!BB58+февраль!BB57+январь!BB58</f>
        <v>0</v>
      </c>
      <c r="BC63" s="18">
        <f>март!BC58+февраль!BC57+январь!BC58</f>
        <v>0</v>
      </c>
      <c r="BD63" s="18">
        <f>март!BD58+февраль!BD57+январь!BD58</f>
        <v>0</v>
      </c>
      <c r="BE63" s="18">
        <f>март!BE58+февраль!BE57+январь!BE58</f>
        <v>0</v>
      </c>
      <c r="BF63" s="18">
        <f>март!BF58+февраль!BF57+январь!BF58</f>
        <v>0</v>
      </c>
      <c r="BG63" s="18">
        <f>март!BG58+февраль!BG57+январь!BG58</f>
        <v>0</v>
      </c>
      <c r="BH63" s="18">
        <f>март!BH58+февраль!BH57+январь!BH58</f>
        <v>0</v>
      </c>
      <c r="BI63" s="18">
        <f>март!BI58+февраль!BI57+январь!BI58</f>
        <v>0</v>
      </c>
      <c r="BJ63" s="18">
        <f>март!BJ58+февраль!BJ57+январь!BJ58</f>
        <v>0</v>
      </c>
      <c r="BK63" s="18">
        <f>март!BK58+февраль!BK57+январь!BK58</f>
        <v>0</v>
      </c>
      <c r="BL63" s="18">
        <f>март!BL58+февраль!BL57+январь!BL58</f>
        <v>0</v>
      </c>
      <c r="BM63" s="18">
        <f>март!BM58+февраль!BM57+январь!BM58</f>
        <v>0</v>
      </c>
      <c r="BN63" s="18">
        <f>март!BN58+февраль!BN57+январь!BN58</f>
        <v>0</v>
      </c>
      <c r="BO63" s="18">
        <f>март!BO58+февраль!BO57+январь!BO58</f>
        <v>0</v>
      </c>
      <c r="BP63" s="18">
        <f>март!BP58+февраль!BP57+январь!BP58</f>
        <v>0</v>
      </c>
      <c r="BQ63" s="18">
        <f>март!BQ58+февраль!BQ57+январь!BQ58</f>
        <v>0</v>
      </c>
      <c r="BR63" s="18">
        <f>март!BR58+февраль!BR57+январь!BR58</f>
        <v>0</v>
      </c>
      <c r="BS63" s="18">
        <f>март!BS58+февраль!BS57+январь!BS58</f>
        <v>0</v>
      </c>
      <c r="BT63" s="18">
        <f>март!BT58+февраль!BT57+январь!BT58</f>
        <v>0</v>
      </c>
      <c r="BU63" s="18">
        <f>март!BU58+февраль!BU57+январь!BU58</f>
        <v>0</v>
      </c>
      <c r="BV63" s="18">
        <f>март!BV58+февраль!BV57+январь!BV58</f>
        <v>0</v>
      </c>
      <c r="BW63" s="18">
        <f>март!BW58+февраль!BW57+январь!BW58</f>
        <v>0</v>
      </c>
      <c r="BX63" s="18">
        <f>март!BX58+февраль!BX57+январь!BX58</f>
        <v>0</v>
      </c>
      <c r="BY63" s="18">
        <f>март!BY58+февраль!BY57+январь!BY58</f>
        <v>0</v>
      </c>
      <c r="BZ63" s="18">
        <f>март!BZ58+февраль!BZ57+январь!BZ58</f>
        <v>0</v>
      </c>
      <c r="CA63" s="18">
        <f>март!CA58+февраль!CA57+январь!CA58</f>
        <v>0</v>
      </c>
      <c r="CB63" s="18">
        <f>март!CB58+февраль!CB57+январь!CB58</f>
        <v>0</v>
      </c>
      <c r="CC63" s="18">
        <f>март!CC58+февраль!CC57+январь!CC58</f>
        <v>0</v>
      </c>
      <c r="CD63" s="18">
        <f>март!CD58+февраль!CD57+январь!CD58</f>
        <v>0</v>
      </c>
      <c r="CE63" s="18">
        <f>март!CE58+февраль!CE57+январь!CE58</f>
        <v>0</v>
      </c>
      <c r="CF63" s="18">
        <f>март!CF58+февраль!CF57+январь!CF58</f>
        <v>0</v>
      </c>
      <c r="CG63" s="18">
        <f>март!CG58+февраль!CG57+январь!CG58</f>
        <v>0</v>
      </c>
      <c r="CH63" s="18">
        <f>март!CH58+февраль!CH57+январь!CH58</f>
        <v>0</v>
      </c>
      <c r="CI63" s="18">
        <f>март!CI58+февраль!CI57+январь!CI58</f>
        <v>0</v>
      </c>
      <c r="CJ63" s="18">
        <f>март!CJ58+февраль!CJ57+январь!CJ58</f>
        <v>0</v>
      </c>
      <c r="CK63" s="18">
        <f>март!CK58+февраль!CK57+январь!CK58</f>
        <v>0</v>
      </c>
      <c r="CL63" s="18">
        <f>март!CL58+февраль!CL57+январь!CL58</f>
        <v>0</v>
      </c>
      <c r="CM63" s="18">
        <f>март!CM58+февраль!CM57+январь!CM58</f>
        <v>0</v>
      </c>
      <c r="CN63" s="18">
        <f>март!CN58+февраль!CN57+январь!CN58</f>
        <v>0</v>
      </c>
      <c r="CO63" s="18">
        <f>март!CO58+февраль!CO57+январь!CO58</f>
        <v>0</v>
      </c>
      <c r="CP63" s="18">
        <f>март!CP58+февраль!CP57+январь!CP58</f>
        <v>0</v>
      </c>
      <c r="CQ63" s="18">
        <f>март!CQ58+февраль!CQ57+январь!CQ58</f>
        <v>0</v>
      </c>
      <c r="CR63" s="18">
        <f>март!CR58+февраль!CR57+январь!CR58</f>
        <v>0</v>
      </c>
      <c r="CS63" s="18">
        <f>март!CS58+февраль!CS57+январь!CS58</f>
        <v>0</v>
      </c>
      <c r="CT63" s="18">
        <f>март!CT58+февраль!CT57+январь!CT58</f>
        <v>0</v>
      </c>
      <c r="CU63" s="18">
        <f>март!CU58+февраль!CU57+январь!CU58</f>
        <v>0</v>
      </c>
      <c r="CV63" s="18">
        <f>март!CV58+февраль!CV57+январь!CV58</f>
        <v>0</v>
      </c>
      <c r="CW63" s="18">
        <f>март!CW58+февраль!CW57+январь!CW58</f>
        <v>0</v>
      </c>
      <c r="CX63" s="18">
        <f>март!CX58+февраль!CX57+январь!CX58</f>
        <v>0</v>
      </c>
      <c r="CY63" s="18">
        <f>март!CY58+февраль!CY57+январь!CY58</f>
        <v>0</v>
      </c>
      <c r="CZ63" s="18">
        <f>март!CZ58+февраль!CZ57+январь!CZ58</f>
        <v>0</v>
      </c>
      <c r="DA63" s="18">
        <f>март!DA58+февраль!DA57+январь!DA58</f>
        <v>0</v>
      </c>
      <c r="DB63" s="18">
        <f>март!DB58+февраль!DB57+январь!DB58</f>
        <v>0</v>
      </c>
      <c r="DC63" s="18">
        <f>март!DC58+февраль!DC57+январь!DC58</f>
        <v>0</v>
      </c>
      <c r="DD63" s="18">
        <f>март!DD58+февраль!DD57+январь!DD58</f>
        <v>0</v>
      </c>
      <c r="DE63" s="18">
        <f>март!DE58+февраль!DE57+январь!DE58</f>
        <v>0</v>
      </c>
      <c r="DF63" s="18">
        <f>март!DF58+февраль!DF57+январь!DF58</f>
        <v>0</v>
      </c>
      <c r="DG63" s="18">
        <f>март!DG58+февраль!DG57+январь!DG58</f>
        <v>0</v>
      </c>
      <c r="DH63" s="18">
        <f>март!DH58+февраль!DH57+январь!DH58</f>
        <v>0</v>
      </c>
      <c r="DI63" s="18">
        <f>март!DI58+февраль!DI57+январь!DI58</f>
        <v>0</v>
      </c>
      <c r="DJ63" s="18">
        <f>март!DJ58+февраль!DJ57+январь!DJ58</f>
        <v>0</v>
      </c>
      <c r="DK63" s="18">
        <f>март!DK58+февраль!DK57+январь!DK58</f>
        <v>0</v>
      </c>
      <c r="DL63" s="18">
        <f>март!DL58+февраль!DL57+январь!DL58</f>
        <v>0</v>
      </c>
      <c r="DM63" s="18">
        <f>март!DM58+февраль!DM57+январь!DM58</f>
        <v>0</v>
      </c>
      <c r="DN63" s="18">
        <f>март!DN58+февраль!DN57+январь!DN58</f>
        <v>0</v>
      </c>
      <c r="DO63" s="18">
        <f>март!DO58+февраль!DO57+январь!DO58</f>
        <v>0</v>
      </c>
      <c r="DP63" s="18">
        <f>март!DP58+февраль!DP57+январь!DP58</f>
        <v>0</v>
      </c>
      <c r="DQ63" s="18">
        <f>март!DQ58+февраль!DQ57+январь!DQ58</f>
        <v>0</v>
      </c>
      <c r="DR63" s="18">
        <f>март!DR58+февраль!DR57+январь!DR58</f>
        <v>0</v>
      </c>
      <c r="DS63" s="18">
        <f>март!DS58+февраль!DS57+январь!DS58</f>
        <v>0</v>
      </c>
      <c r="DT63" s="18">
        <f>март!DT58+февраль!DT57+январь!DT58</f>
        <v>0</v>
      </c>
      <c r="DU63" s="18">
        <f>март!DU58+февраль!DU57+январь!DU58</f>
        <v>0</v>
      </c>
      <c r="DV63" s="18">
        <f>март!DV58+февраль!DV57+январь!DV58</f>
        <v>0</v>
      </c>
      <c r="DW63" s="18">
        <f>март!DW58+февраль!DW57+январь!DW58</f>
        <v>0</v>
      </c>
      <c r="DX63" s="18">
        <f>март!DX58+февраль!DX57+январь!DX58</f>
        <v>0</v>
      </c>
      <c r="DY63" s="18">
        <f>март!DY58+февраль!DY57+январь!DY58</f>
        <v>0</v>
      </c>
      <c r="DZ63" s="18">
        <f>март!DZ58+февраль!DZ57+январь!DZ58</f>
        <v>0</v>
      </c>
      <c r="EA63" s="18">
        <f>март!EA58+февраль!EA57+январь!EA58</f>
        <v>0</v>
      </c>
      <c r="EB63" s="18">
        <f>март!EB58+февраль!EB57+январь!EB58</f>
        <v>0</v>
      </c>
      <c r="EC63" s="18">
        <f>март!EC58+февраль!EC57+январь!EC58</f>
        <v>0</v>
      </c>
      <c r="ED63" s="18">
        <f>март!ED58+февраль!ED57+январь!ED58</f>
        <v>0</v>
      </c>
      <c r="EE63" s="18">
        <f>март!EE58+февраль!EE57+январь!EE58</f>
        <v>0</v>
      </c>
      <c r="EF63" s="18">
        <f>март!EF58+февраль!EF57+январь!EF58</f>
        <v>0</v>
      </c>
      <c r="EG63" s="18">
        <f>март!EG58+февраль!EG57+январь!EG58</f>
        <v>0</v>
      </c>
      <c r="EH63" s="18">
        <f>март!EH58+февраль!EH57+январь!EH58</f>
        <v>0</v>
      </c>
      <c r="EI63" s="18">
        <f>март!EI58+февраль!EI57+январь!EI58</f>
        <v>0</v>
      </c>
      <c r="EJ63" s="18">
        <f>март!EJ58+февраль!EJ57+январь!EJ58</f>
        <v>0</v>
      </c>
      <c r="EK63" s="18">
        <f>март!EK58+февраль!EK57+январь!EK58</f>
        <v>0</v>
      </c>
      <c r="EL63" s="18">
        <f>март!EL58+февраль!EL57+январь!EL58</f>
        <v>0</v>
      </c>
      <c r="EM63" s="18">
        <f>март!EM58+февраль!EM57+январь!EM58</f>
        <v>0</v>
      </c>
      <c r="EN63" s="18">
        <f>март!EN58+февраль!EN57+январь!EN58</f>
        <v>0</v>
      </c>
      <c r="EO63" s="18">
        <f>март!EO58+февраль!EO57+январь!EO58</f>
        <v>0</v>
      </c>
      <c r="EP63" s="18">
        <f>март!EP58+февраль!EP57+январь!EP58</f>
        <v>0</v>
      </c>
      <c r="EQ63" s="18">
        <f>март!EQ58+февраль!EQ57+январь!EQ58</f>
        <v>0</v>
      </c>
      <c r="ER63" s="18">
        <f>март!ER58+февраль!ER57+январь!ER58</f>
        <v>0</v>
      </c>
      <c r="ES63" s="18">
        <f>март!ES58+февраль!ES57+январь!ES58</f>
        <v>0</v>
      </c>
      <c r="ET63" s="18">
        <f>март!ET58+февраль!ET57+январь!ET58</f>
        <v>0</v>
      </c>
      <c r="EU63" s="18">
        <f>март!EU58+февраль!EU57+январь!EU58</f>
        <v>0</v>
      </c>
      <c r="EV63" s="18">
        <f>март!EV58+февраль!EV57+январь!EV58</f>
        <v>0</v>
      </c>
      <c r="EW63" s="18">
        <f>март!EW58+февраль!EW57+январь!EW58</f>
        <v>0</v>
      </c>
      <c r="EX63" s="18">
        <f>март!EX58+февраль!EX57+январь!EX58</f>
        <v>0</v>
      </c>
      <c r="EY63" s="18">
        <f>март!EY58+февраль!EY57+январь!EY58</f>
        <v>0</v>
      </c>
      <c r="EZ63" s="18">
        <f>март!EZ58+февраль!EZ57+январь!EZ58</f>
        <v>0</v>
      </c>
      <c r="FA63" s="18">
        <f>март!FA58+февраль!FA57+январь!FA58</f>
        <v>0</v>
      </c>
      <c r="FB63" s="18">
        <f>март!FB58+февраль!FB57+январь!FB58</f>
        <v>0</v>
      </c>
      <c r="FC63" s="18">
        <f>март!FC58+февраль!FC57+январь!FC58</f>
        <v>0</v>
      </c>
      <c r="FD63" s="18">
        <f>март!FD58+февраль!FD57+январь!FD58</f>
        <v>0</v>
      </c>
      <c r="FE63" s="18">
        <f>март!FE58+февраль!FE57+январь!FE58</f>
        <v>0</v>
      </c>
      <c r="FF63" s="18">
        <f>март!FF58+февраль!FF57+январь!FF58</f>
        <v>0</v>
      </c>
      <c r="FG63" s="18">
        <f>март!FG58+февраль!FG57+январь!FG58</f>
        <v>0</v>
      </c>
      <c r="FH63" s="18">
        <f>март!FH58+февраль!FH57+январь!FH58</f>
        <v>0</v>
      </c>
      <c r="FI63" s="18">
        <f>март!FI58+февраль!FI57+январь!FI58</f>
        <v>0</v>
      </c>
      <c r="FJ63" s="18">
        <f>март!FJ58+февраль!FJ57+январь!FJ58</f>
        <v>0</v>
      </c>
      <c r="FK63" s="18">
        <f>март!FK58+февраль!FK57+январь!FK58</f>
        <v>0</v>
      </c>
      <c r="FL63" s="18">
        <f>март!FL58+февраль!FL57+январь!FL58</f>
        <v>0</v>
      </c>
      <c r="FM63" s="18">
        <f>март!FM58+февраль!FM57+январь!FM58</f>
        <v>0</v>
      </c>
      <c r="FN63" s="18">
        <f>март!FN58+февраль!FN57+январь!FN58</f>
        <v>0</v>
      </c>
      <c r="FO63" s="18">
        <f>март!FO58+февраль!FO57+январь!FO58</f>
        <v>0</v>
      </c>
      <c r="FP63" s="18">
        <f>март!FP58+февраль!FP57+январь!FP58</f>
        <v>0</v>
      </c>
      <c r="FQ63" s="18">
        <f>март!FQ58+февраль!FQ57+январь!FQ58</f>
        <v>0</v>
      </c>
      <c r="FR63" s="18">
        <f>март!FR58+февраль!FR57+январь!FR58</f>
        <v>0</v>
      </c>
      <c r="FS63" s="18">
        <f>март!FS58+февраль!FS57+январь!FS58</f>
        <v>0</v>
      </c>
      <c r="FT63" s="18">
        <f>март!FT58+февраль!FT57+январь!FT58</f>
        <v>0</v>
      </c>
      <c r="FU63" s="18">
        <f>март!FU58+февраль!FU57+январь!FU58</f>
        <v>0</v>
      </c>
      <c r="FV63" s="18">
        <f>март!FV58+февраль!FV57+январь!FV58</f>
        <v>0</v>
      </c>
      <c r="FW63" s="18">
        <f>март!FW58+февраль!FW57+январь!FW58</f>
        <v>0</v>
      </c>
      <c r="FX63" s="18">
        <f>март!FX58+февраль!FX57+январь!FX58</f>
        <v>0</v>
      </c>
      <c r="FY63" s="18">
        <f>март!FY58+февраль!FY57+январь!FY58</f>
        <v>0</v>
      </c>
      <c r="FZ63" s="18">
        <f>март!FZ58+февраль!FZ57+январь!FZ58</f>
        <v>0</v>
      </c>
      <c r="GA63" s="18">
        <f>март!GA58+февраль!GA57+январь!GA58</f>
        <v>0</v>
      </c>
      <c r="GB63" s="18">
        <f>март!GB58+февраль!GB57+январь!GB58</f>
        <v>0</v>
      </c>
      <c r="GC63" s="18">
        <f>март!GC58+февраль!GC57+январь!GC58</f>
        <v>0</v>
      </c>
      <c r="GD63" s="18">
        <f>март!GD58+февраль!GD57+январь!GD58</f>
        <v>0</v>
      </c>
      <c r="GE63" s="18">
        <f>март!GE58+февраль!GE57+январь!GE58</f>
        <v>0</v>
      </c>
      <c r="GF63" s="18">
        <f>март!GF58+февраль!GF57+январь!GF58</f>
        <v>0</v>
      </c>
      <c r="GG63" s="18">
        <f>март!GG58+февраль!GG57+январь!GG58</f>
        <v>0</v>
      </c>
      <c r="GH63" s="18">
        <f>март!GH58+февраль!GH57+январь!GH58</f>
        <v>0</v>
      </c>
      <c r="GI63" s="18">
        <f>март!GI58+февраль!GI57+январь!GI58</f>
        <v>0</v>
      </c>
      <c r="GJ63" s="18">
        <f>март!GJ58+февраль!GJ57+январь!GJ58</f>
        <v>0</v>
      </c>
      <c r="GK63" s="18">
        <f>март!GK58+февраль!GK57+январь!GK58</f>
        <v>0</v>
      </c>
      <c r="GL63" s="18">
        <f>март!GL58+февраль!GL57+январь!GL58</f>
        <v>0</v>
      </c>
      <c r="GM63" s="18">
        <f>март!GM58+февраль!GM57+январь!GM58</f>
        <v>0</v>
      </c>
      <c r="GN63" s="18">
        <f>март!GN58+февраль!GN57+январь!GN58</f>
        <v>0</v>
      </c>
      <c r="GO63" s="18">
        <f>март!GO58+февраль!GO57+январь!GO58</f>
        <v>0</v>
      </c>
      <c r="GP63" s="18">
        <f>март!GP58+февраль!GP57+январь!GP58</f>
        <v>0</v>
      </c>
      <c r="GQ63" s="18">
        <f>март!GQ58+февраль!GQ57+январь!GQ58</f>
        <v>0</v>
      </c>
      <c r="GR63" s="18">
        <f>март!GR58+февраль!GR57+январь!GR58</f>
        <v>0</v>
      </c>
      <c r="GS63" s="18">
        <f>март!GS58+февраль!GS57+январь!GS58</f>
        <v>0</v>
      </c>
      <c r="GT63" s="18">
        <f>март!GT58+февраль!GT57+январь!GT58</f>
        <v>0</v>
      </c>
      <c r="GU63" s="18">
        <f>март!GU58+февраль!GU57+январь!GU58</f>
        <v>0</v>
      </c>
      <c r="GV63" s="18">
        <f>март!GV58+февраль!GV57+январь!GV58</f>
        <v>0</v>
      </c>
      <c r="GW63" s="18">
        <f>март!GW58+февраль!GW57+январь!GW58</f>
        <v>0</v>
      </c>
      <c r="GX63" s="18">
        <f>март!GX58+февраль!GX57+январь!GX58</f>
        <v>0</v>
      </c>
      <c r="GY63" s="18">
        <f>март!GY58+февраль!GY57+январь!GY58</f>
        <v>0</v>
      </c>
      <c r="GZ63" s="18">
        <f>март!GZ58+февраль!GZ57+январь!GZ58</f>
        <v>0</v>
      </c>
      <c r="HA63" s="18">
        <f>март!HA58+февраль!HA57+январь!HA58</f>
        <v>0</v>
      </c>
      <c r="HB63" s="18">
        <f>март!HB58+февраль!HB57+январь!HB58</f>
        <v>0</v>
      </c>
      <c r="HC63" s="18">
        <f>март!HC58+февраль!HC57+январь!HC58</f>
        <v>0</v>
      </c>
      <c r="HD63" s="18">
        <f>март!HD58+февраль!HD57+январь!HD58</f>
        <v>0</v>
      </c>
      <c r="HE63" s="18">
        <f>март!HE58+февраль!HE57+январь!HE58</f>
        <v>0</v>
      </c>
      <c r="HF63" s="18">
        <f>март!HF58+февраль!HF57+январь!HF58</f>
        <v>0</v>
      </c>
      <c r="HG63" s="18">
        <f>март!HG58+февраль!HG57+январь!HG58</f>
        <v>0</v>
      </c>
      <c r="HH63" s="18">
        <f>март!HH58+февраль!HH57+январь!HH58</f>
        <v>0</v>
      </c>
      <c r="HI63" s="18">
        <f>март!HI58+февраль!HI57+январь!HI58</f>
        <v>0</v>
      </c>
      <c r="HJ63" s="18">
        <f>март!HJ58+февраль!HJ57+январь!HJ58</f>
        <v>0</v>
      </c>
      <c r="HK63" s="18">
        <f>март!HK58+февраль!HK57+январь!HK58</f>
        <v>0</v>
      </c>
      <c r="HL63" s="18">
        <f>март!HL58+февраль!HL57+январь!HL58</f>
        <v>0</v>
      </c>
      <c r="HM63" s="18">
        <f>март!HM58+февраль!HM57+январь!HM58</f>
        <v>0</v>
      </c>
      <c r="HN63" s="18">
        <f>март!HN58+февраль!HN57+январь!HN58</f>
        <v>0</v>
      </c>
      <c r="HO63" s="18">
        <f>март!HO58+февраль!HO57+январь!HO58</f>
        <v>0</v>
      </c>
      <c r="HP63" s="18">
        <f>март!HP58+февраль!HP57+январь!HP58</f>
        <v>0</v>
      </c>
      <c r="HQ63" s="18">
        <f>март!HQ58+февраль!HQ57+январь!HQ58</f>
        <v>0</v>
      </c>
      <c r="HR63" s="18">
        <f>март!HR58+февраль!HR57+январь!HR58</f>
        <v>0</v>
      </c>
      <c r="HS63" s="18">
        <f>март!HS58+февраль!HS57+январь!HS58</f>
        <v>0</v>
      </c>
      <c r="HT63" s="18">
        <f>март!HT58+февраль!HT57+январь!HT58</f>
        <v>0</v>
      </c>
      <c r="HU63" s="18">
        <f>март!HU58+февраль!HU57+январь!HU58</f>
        <v>0</v>
      </c>
      <c r="HV63" s="18">
        <f>март!HV58+февраль!HV57+январь!HV58</f>
        <v>0</v>
      </c>
      <c r="HW63" s="18">
        <f>март!HW58+февраль!HW57+январь!HW58</f>
        <v>0</v>
      </c>
      <c r="HX63" s="18">
        <f>март!HX58+февраль!HX57+январь!HX58</f>
        <v>0</v>
      </c>
      <c r="HY63" s="18">
        <f>март!HY58+февраль!HY57+январь!HY58</f>
        <v>0</v>
      </c>
      <c r="HZ63" s="18">
        <f>март!HZ58+февраль!HZ57+январь!HZ58</f>
        <v>0</v>
      </c>
      <c r="IA63" s="18">
        <f>март!IA58+февраль!IA57+январь!IA58</f>
        <v>0</v>
      </c>
      <c r="IB63" s="18">
        <f>март!IB58+февраль!IB57+январь!IB58</f>
        <v>0</v>
      </c>
      <c r="IC63" s="18">
        <f>март!IC58+февраль!IC57+январь!IC58</f>
        <v>0</v>
      </c>
      <c r="ID63" s="18">
        <f>март!ID58+февраль!ID57+январь!ID58</f>
        <v>0</v>
      </c>
      <c r="IE63" s="18">
        <f>март!IE58+февраль!IE57+январь!IE58</f>
        <v>0</v>
      </c>
      <c r="IF63" s="18">
        <f>март!IF58+февраль!IF57+январь!IF58</f>
        <v>0</v>
      </c>
    </row>
    <row r="64" spans="1:240" ht="13.5" customHeight="1">
      <c r="A64" s="15"/>
      <c r="B64" s="45"/>
      <c r="C64" s="16" t="s">
        <v>17</v>
      </c>
      <c r="D64" s="23">
        <f t="shared" si="4"/>
        <v>0</v>
      </c>
      <c r="E64" s="17">
        <f t="shared" si="5"/>
        <v>0</v>
      </c>
      <c r="F64" s="22"/>
      <c r="G64" s="18">
        <f>март!G59+февраль!G58+январь!G59</f>
        <v>0</v>
      </c>
      <c r="H64" s="18">
        <f>март!H59+февраль!H58+январь!H59</f>
        <v>0</v>
      </c>
      <c r="I64" s="18">
        <f>март!I59+февраль!I58+январь!I59</f>
        <v>0</v>
      </c>
      <c r="J64" s="18">
        <f>март!J59+февраль!J58+январь!J59</f>
        <v>0</v>
      </c>
      <c r="K64" s="18">
        <f>март!K59+февраль!K58+январь!K59</f>
        <v>0</v>
      </c>
      <c r="L64" s="18">
        <f>март!L59+февраль!L58+январь!L59</f>
        <v>0</v>
      </c>
      <c r="M64" s="18">
        <f>март!M59+февраль!M58+январь!M59</f>
        <v>0</v>
      </c>
      <c r="N64" s="18">
        <f>март!N59+февраль!N58+январь!N59</f>
        <v>0</v>
      </c>
      <c r="O64" s="18">
        <f>март!O59+февраль!O58+январь!O59</f>
        <v>0</v>
      </c>
      <c r="P64" s="18">
        <f>март!P59+февраль!P58+январь!P59</f>
        <v>0</v>
      </c>
      <c r="Q64" s="18">
        <f>март!Q59+февраль!Q58+январь!Q59</f>
        <v>0</v>
      </c>
      <c r="R64" s="18">
        <f>март!R59+февраль!R58+январь!R59</f>
        <v>0</v>
      </c>
      <c r="S64" s="18">
        <f>март!S59+февраль!S58+январь!S59</f>
        <v>0</v>
      </c>
      <c r="T64" s="18">
        <f>март!T59+февраль!T58+январь!T59</f>
        <v>0</v>
      </c>
      <c r="U64" s="18">
        <f>март!U59+февраль!U58+январь!U59</f>
        <v>0</v>
      </c>
      <c r="V64" s="18">
        <f>март!V59+февраль!V58+январь!V59</f>
        <v>0</v>
      </c>
      <c r="W64" s="18">
        <f>март!W59+февраль!W58+январь!W59</f>
        <v>0</v>
      </c>
      <c r="X64" s="18">
        <f>март!X59+февраль!X58+январь!X59</f>
        <v>0</v>
      </c>
      <c r="Y64" s="18">
        <f>март!Y59+февраль!Y58+январь!Y59</f>
        <v>0</v>
      </c>
      <c r="Z64" s="18">
        <f>март!Z59+февраль!Z58+январь!Z59</f>
        <v>0</v>
      </c>
      <c r="AA64" s="18">
        <f>март!AA59+февраль!AA58+январь!AA59</f>
        <v>0</v>
      </c>
      <c r="AB64" s="18">
        <f>март!AB59+февраль!AB58+январь!AB59</f>
        <v>0</v>
      </c>
      <c r="AC64" s="18">
        <f>март!AC59+февраль!AC58+январь!AC59</f>
        <v>0</v>
      </c>
      <c r="AD64" s="18">
        <f>март!AD59+февраль!AD58+январь!AD59</f>
        <v>0</v>
      </c>
      <c r="AE64" s="18">
        <f>март!AE59+февраль!AE58+январь!AE59</f>
        <v>0</v>
      </c>
      <c r="AF64" s="18">
        <f>март!AF59+февраль!AF58+январь!AF59</f>
        <v>0</v>
      </c>
      <c r="AG64" s="18">
        <f>март!AG59+февраль!AG58+январь!AG59</f>
        <v>0</v>
      </c>
      <c r="AH64" s="18">
        <f>март!AH59+февраль!AH58+январь!AH59</f>
        <v>0</v>
      </c>
      <c r="AI64" s="18">
        <f>март!AI59+февраль!AI58+январь!AI59</f>
        <v>0</v>
      </c>
      <c r="AJ64" s="18">
        <f>март!AJ59+февраль!AJ58+январь!AJ59</f>
        <v>0</v>
      </c>
      <c r="AK64" s="18">
        <f>март!AK59+февраль!AK58+январь!AK59</f>
        <v>0</v>
      </c>
      <c r="AL64" s="18">
        <f>март!AL59+февраль!AL58+январь!AL59</f>
        <v>0</v>
      </c>
      <c r="AM64" s="18">
        <f>март!AM59+февраль!AM58+январь!AM59</f>
        <v>0</v>
      </c>
      <c r="AN64" s="18">
        <f>март!AN59+февраль!AN58+январь!AN59</f>
        <v>0</v>
      </c>
      <c r="AO64" s="18">
        <f>март!AO59+февраль!AO58+январь!AO59</f>
        <v>0</v>
      </c>
      <c r="AP64" s="18">
        <f>март!AP59+февраль!AP58+январь!AP59</f>
        <v>0</v>
      </c>
      <c r="AQ64" s="18">
        <f>март!AQ59+февраль!AQ58+январь!AQ59</f>
        <v>0</v>
      </c>
      <c r="AR64" s="18">
        <f>март!AR59+февраль!AR58+январь!AR59</f>
        <v>0</v>
      </c>
      <c r="AS64" s="18">
        <f>март!AS59+февраль!AS58+январь!AS59</f>
        <v>0</v>
      </c>
      <c r="AT64" s="18">
        <f>март!AT59+февраль!AT58+январь!AT59</f>
        <v>0</v>
      </c>
      <c r="AU64" s="18">
        <f>март!AU59+февраль!AU58+январь!AU59</f>
        <v>0</v>
      </c>
      <c r="AV64" s="18">
        <f>март!AV59+февраль!AV58+январь!AV59</f>
        <v>0</v>
      </c>
      <c r="AW64" s="18">
        <f>март!AW59+февраль!AW58+январь!AW59</f>
        <v>0</v>
      </c>
      <c r="AX64" s="18">
        <f>март!AX59+февраль!AX58+январь!AX59</f>
        <v>0</v>
      </c>
      <c r="AY64" s="18">
        <f>март!AY59+февраль!AY58+январь!AY59</f>
        <v>0</v>
      </c>
      <c r="AZ64" s="18">
        <f>март!AZ59+февраль!AZ58+январь!AZ59</f>
        <v>0</v>
      </c>
      <c r="BA64" s="18">
        <f>март!BA59+февраль!BA58+январь!BA59</f>
        <v>0</v>
      </c>
      <c r="BB64" s="18">
        <f>март!BB59+февраль!BB58+январь!BB59</f>
        <v>0</v>
      </c>
      <c r="BC64" s="18">
        <f>март!BC59+февраль!BC58+январь!BC59</f>
        <v>0</v>
      </c>
      <c r="BD64" s="18">
        <f>март!BD59+февраль!BD58+январь!BD59</f>
        <v>0</v>
      </c>
      <c r="BE64" s="18">
        <f>март!BE59+февраль!BE58+январь!BE59</f>
        <v>0</v>
      </c>
      <c r="BF64" s="18">
        <f>март!BF59+февраль!BF58+январь!BF59</f>
        <v>0</v>
      </c>
      <c r="BG64" s="18">
        <f>март!BG59+февраль!BG58+январь!BG59</f>
        <v>0</v>
      </c>
      <c r="BH64" s="18">
        <f>март!BH59+февраль!BH58+январь!BH59</f>
        <v>0</v>
      </c>
      <c r="BI64" s="18">
        <f>март!BI59+февраль!BI58+январь!BI59</f>
        <v>0</v>
      </c>
      <c r="BJ64" s="18">
        <f>март!BJ59+февраль!BJ58+январь!BJ59</f>
        <v>0</v>
      </c>
      <c r="BK64" s="18">
        <f>март!BK59+февраль!BK58+январь!BK59</f>
        <v>0</v>
      </c>
      <c r="BL64" s="18">
        <f>март!BL59+февраль!BL58+январь!BL59</f>
        <v>0</v>
      </c>
      <c r="BM64" s="18">
        <f>март!BM59+февраль!BM58+январь!BM59</f>
        <v>0</v>
      </c>
      <c r="BN64" s="18">
        <f>март!BN59+февраль!BN58+январь!BN59</f>
        <v>0</v>
      </c>
      <c r="BO64" s="18">
        <f>март!BO59+февраль!BO58+январь!BO59</f>
        <v>0</v>
      </c>
      <c r="BP64" s="18">
        <f>март!BP59+февраль!BP58+январь!BP59</f>
        <v>0</v>
      </c>
      <c r="BQ64" s="18">
        <f>март!BQ59+февраль!BQ58+январь!BQ59</f>
        <v>0</v>
      </c>
      <c r="BR64" s="18">
        <f>март!BR59+февраль!BR58+январь!BR59</f>
        <v>0</v>
      </c>
      <c r="BS64" s="18">
        <f>март!BS59+февраль!BS58+январь!BS59</f>
        <v>0</v>
      </c>
      <c r="BT64" s="18">
        <f>март!BT59+февраль!BT58+январь!BT59</f>
        <v>0</v>
      </c>
      <c r="BU64" s="18">
        <f>март!BU59+февраль!BU58+январь!BU59</f>
        <v>0</v>
      </c>
      <c r="BV64" s="18">
        <f>март!BV59+февраль!BV58+январь!BV59</f>
        <v>0</v>
      </c>
      <c r="BW64" s="18">
        <f>март!BW59+февраль!BW58+январь!BW59</f>
        <v>0</v>
      </c>
      <c r="BX64" s="18">
        <f>март!BX59+февраль!BX58+январь!BX59</f>
        <v>0</v>
      </c>
      <c r="BY64" s="18">
        <f>март!BY59+февраль!BY58+январь!BY59</f>
        <v>0</v>
      </c>
      <c r="BZ64" s="18">
        <f>март!BZ59+февраль!BZ58+январь!BZ59</f>
        <v>0</v>
      </c>
      <c r="CA64" s="18">
        <f>март!CA59+февраль!CA58+январь!CA59</f>
        <v>0</v>
      </c>
      <c r="CB64" s="18">
        <f>март!CB59+февраль!CB58+январь!CB59</f>
        <v>0</v>
      </c>
      <c r="CC64" s="18">
        <f>март!CC59+февраль!CC58+январь!CC59</f>
        <v>0</v>
      </c>
      <c r="CD64" s="18">
        <f>март!CD59+февраль!CD58+январь!CD59</f>
        <v>0</v>
      </c>
      <c r="CE64" s="18">
        <f>март!CE59+февраль!CE58+январь!CE59</f>
        <v>0</v>
      </c>
      <c r="CF64" s="18">
        <f>март!CF59+февраль!CF58+январь!CF59</f>
        <v>0</v>
      </c>
      <c r="CG64" s="18">
        <f>март!CG59+февраль!CG58+январь!CG59</f>
        <v>0</v>
      </c>
      <c r="CH64" s="18">
        <f>март!CH59+февраль!CH58+январь!CH59</f>
        <v>0</v>
      </c>
      <c r="CI64" s="18">
        <f>март!CI59+февраль!CI58+январь!CI59</f>
        <v>0</v>
      </c>
      <c r="CJ64" s="18">
        <f>март!CJ59+февраль!CJ58+январь!CJ59</f>
        <v>0</v>
      </c>
      <c r="CK64" s="18">
        <f>март!CK59+февраль!CK58+январь!CK59</f>
        <v>0</v>
      </c>
      <c r="CL64" s="18">
        <f>март!CL59+февраль!CL58+январь!CL59</f>
        <v>0</v>
      </c>
      <c r="CM64" s="18">
        <f>март!CM59+февраль!CM58+январь!CM59</f>
        <v>0</v>
      </c>
      <c r="CN64" s="18">
        <f>март!CN59+февраль!CN58+январь!CN59</f>
        <v>0</v>
      </c>
      <c r="CO64" s="18">
        <f>март!CO59+февраль!CO58+январь!CO59</f>
        <v>0</v>
      </c>
      <c r="CP64" s="18">
        <f>март!CP59+февраль!CP58+январь!CP59</f>
        <v>0</v>
      </c>
      <c r="CQ64" s="18">
        <f>март!CQ59+февраль!CQ58+январь!CQ59</f>
        <v>0</v>
      </c>
      <c r="CR64" s="18">
        <f>март!CR59+февраль!CR58+январь!CR59</f>
        <v>0</v>
      </c>
      <c r="CS64" s="18">
        <f>март!CS59+февраль!CS58+январь!CS59</f>
        <v>0</v>
      </c>
      <c r="CT64" s="18">
        <f>март!CT59+февраль!CT58+январь!CT59</f>
        <v>0</v>
      </c>
      <c r="CU64" s="18">
        <f>март!CU59+февраль!CU58+январь!CU59</f>
        <v>0</v>
      </c>
      <c r="CV64" s="18">
        <f>март!CV59+февраль!CV58+январь!CV59</f>
        <v>0</v>
      </c>
      <c r="CW64" s="18">
        <f>март!CW59+февраль!CW58+январь!CW59</f>
        <v>0</v>
      </c>
      <c r="CX64" s="18">
        <f>март!CX59+февраль!CX58+январь!CX59</f>
        <v>0</v>
      </c>
      <c r="CY64" s="18">
        <f>март!CY59+февраль!CY58+январь!CY59</f>
        <v>0</v>
      </c>
      <c r="CZ64" s="18">
        <f>март!CZ59+февраль!CZ58+январь!CZ59</f>
        <v>0</v>
      </c>
      <c r="DA64" s="18">
        <f>март!DA59+февраль!DA58+январь!DA59</f>
        <v>0</v>
      </c>
      <c r="DB64" s="18">
        <f>март!DB59+февраль!DB58+январь!DB59</f>
        <v>0</v>
      </c>
      <c r="DC64" s="18">
        <f>март!DC59+февраль!DC58+январь!DC59</f>
        <v>0</v>
      </c>
      <c r="DD64" s="18">
        <f>март!DD59+февраль!DD58+январь!DD59</f>
        <v>0</v>
      </c>
      <c r="DE64" s="18">
        <f>март!DE59+февраль!DE58+январь!DE59</f>
        <v>0</v>
      </c>
      <c r="DF64" s="18">
        <f>март!DF59+февраль!DF58+январь!DF59</f>
        <v>0</v>
      </c>
      <c r="DG64" s="18">
        <f>март!DG59+февраль!DG58+январь!DG59</f>
        <v>0</v>
      </c>
      <c r="DH64" s="18">
        <f>март!DH59+февраль!DH58+январь!DH59</f>
        <v>0</v>
      </c>
      <c r="DI64" s="18">
        <f>март!DI59+февраль!DI58+январь!DI59</f>
        <v>0</v>
      </c>
      <c r="DJ64" s="18">
        <f>март!DJ59+февраль!DJ58+январь!DJ59</f>
        <v>0</v>
      </c>
      <c r="DK64" s="18">
        <f>март!DK59+февраль!DK58+январь!DK59</f>
        <v>0</v>
      </c>
      <c r="DL64" s="18">
        <f>март!DL59+февраль!DL58+январь!DL59</f>
        <v>0</v>
      </c>
      <c r="DM64" s="18">
        <f>март!DM59+февраль!DM58+январь!DM59</f>
        <v>0</v>
      </c>
      <c r="DN64" s="18">
        <f>март!DN59+февраль!DN58+январь!DN59</f>
        <v>0</v>
      </c>
      <c r="DO64" s="18">
        <f>март!DO59+февраль!DO58+январь!DO59</f>
        <v>0</v>
      </c>
      <c r="DP64" s="18">
        <f>март!DP59+февраль!DP58+январь!DP59</f>
        <v>0</v>
      </c>
      <c r="DQ64" s="18">
        <f>март!DQ59+февраль!DQ58+январь!DQ59</f>
        <v>0</v>
      </c>
      <c r="DR64" s="18">
        <f>март!DR59+февраль!DR58+январь!DR59</f>
        <v>0</v>
      </c>
      <c r="DS64" s="18">
        <f>март!DS59+февраль!DS58+январь!DS59</f>
        <v>0</v>
      </c>
      <c r="DT64" s="18">
        <f>март!DT59+февраль!DT58+январь!DT59</f>
        <v>0</v>
      </c>
      <c r="DU64" s="18">
        <f>март!DU59+февраль!DU58+январь!DU59</f>
        <v>0</v>
      </c>
      <c r="DV64" s="18">
        <f>март!DV59+февраль!DV58+январь!DV59</f>
        <v>0</v>
      </c>
      <c r="DW64" s="18">
        <f>март!DW59+февраль!DW58+январь!DW59</f>
        <v>0</v>
      </c>
      <c r="DX64" s="18">
        <f>март!DX59+февраль!DX58+январь!DX59</f>
        <v>0</v>
      </c>
      <c r="DY64" s="18">
        <f>март!DY59+февраль!DY58+январь!DY59</f>
        <v>0</v>
      </c>
      <c r="DZ64" s="18">
        <f>март!DZ59+февраль!DZ58+январь!DZ59</f>
        <v>0</v>
      </c>
      <c r="EA64" s="18">
        <f>март!EA59+февраль!EA58+январь!EA59</f>
        <v>0</v>
      </c>
      <c r="EB64" s="18">
        <f>март!EB59+февраль!EB58+январь!EB59</f>
        <v>0</v>
      </c>
      <c r="EC64" s="18">
        <f>март!EC59+февраль!EC58+январь!EC59</f>
        <v>0</v>
      </c>
      <c r="ED64" s="18">
        <f>март!ED59+февраль!ED58+январь!ED59</f>
        <v>0</v>
      </c>
      <c r="EE64" s="18">
        <f>март!EE59+февраль!EE58+январь!EE59</f>
        <v>0</v>
      </c>
      <c r="EF64" s="18">
        <f>март!EF59+февраль!EF58+январь!EF59</f>
        <v>0</v>
      </c>
      <c r="EG64" s="18">
        <f>март!EG59+февраль!EG58+январь!EG59</f>
        <v>0</v>
      </c>
      <c r="EH64" s="18">
        <f>март!EH59+февраль!EH58+январь!EH59</f>
        <v>0</v>
      </c>
      <c r="EI64" s="18">
        <f>март!EI59+февраль!EI58+январь!EI59</f>
        <v>0</v>
      </c>
      <c r="EJ64" s="18">
        <f>март!EJ59+февраль!EJ58+январь!EJ59</f>
        <v>0</v>
      </c>
      <c r="EK64" s="18">
        <f>март!EK59+февраль!EK58+январь!EK59</f>
        <v>0</v>
      </c>
      <c r="EL64" s="18">
        <f>март!EL59+февраль!EL58+январь!EL59</f>
        <v>0</v>
      </c>
      <c r="EM64" s="18">
        <f>март!EM59+февраль!EM58+январь!EM59</f>
        <v>0</v>
      </c>
      <c r="EN64" s="18">
        <f>март!EN59+февраль!EN58+январь!EN59</f>
        <v>0</v>
      </c>
      <c r="EO64" s="18">
        <f>март!EO59+февраль!EO58+январь!EO59</f>
        <v>0</v>
      </c>
      <c r="EP64" s="18">
        <f>март!EP59+февраль!EP58+январь!EP59</f>
        <v>0</v>
      </c>
      <c r="EQ64" s="18">
        <f>март!EQ59+февраль!EQ58+январь!EQ59</f>
        <v>0</v>
      </c>
      <c r="ER64" s="18">
        <f>март!ER59+февраль!ER58+январь!ER59</f>
        <v>0</v>
      </c>
      <c r="ES64" s="18">
        <f>март!ES59+февраль!ES58+январь!ES59</f>
        <v>0</v>
      </c>
      <c r="ET64" s="18">
        <f>март!ET59+февраль!ET58+январь!ET59</f>
        <v>0</v>
      </c>
      <c r="EU64" s="18">
        <f>март!EU59+февраль!EU58+январь!EU59</f>
        <v>0</v>
      </c>
      <c r="EV64" s="18">
        <f>март!EV59+февраль!EV58+январь!EV59</f>
        <v>0</v>
      </c>
      <c r="EW64" s="18">
        <f>март!EW59+февраль!EW58+январь!EW59</f>
        <v>0</v>
      </c>
      <c r="EX64" s="18">
        <f>март!EX59+февраль!EX58+январь!EX59</f>
        <v>0</v>
      </c>
      <c r="EY64" s="18">
        <f>март!EY59+февраль!EY58+январь!EY59</f>
        <v>0</v>
      </c>
      <c r="EZ64" s="18">
        <f>март!EZ59+февраль!EZ58+январь!EZ59</f>
        <v>0</v>
      </c>
      <c r="FA64" s="18">
        <f>март!FA59+февраль!FA58+январь!FA59</f>
        <v>0</v>
      </c>
      <c r="FB64" s="18">
        <f>март!FB59+февраль!FB58+январь!FB59</f>
        <v>0</v>
      </c>
      <c r="FC64" s="18">
        <f>март!FC59+февраль!FC58+январь!FC59</f>
        <v>0</v>
      </c>
      <c r="FD64" s="18">
        <f>март!FD59+февраль!FD58+январь!FD59</f>
        <v>0</v>
      </c>
      <c r="FE64" s="18">
        <f>март!FE59+февраль!FE58+январь!FE59</f>
        <v>0</v>
      </c>
      <c r="FF64" s="18">
        <f>март!FF59+февраль!FF58+январь!FF59</f>
        <v>0</v>
      </c>
      <c r="FG64" s="18">
        <f>март!FG59+февраль!FG58+январь!FG59</f>
        <v>0</v>
      </c>
      <c r="FH64" s="18">
        <f>март!FH59+февраль!FH58+январь!FH59</f>
        <v>0</v>
      </c>
      <c r="FI64" s="18">
        <f>март!FI59+февраль!FI58+январь!FI59</f>
        <v>0</v>
      </c>
      <c r="FJ64" s="18">
        <f>март!FJ59+февраль!FJ58+январь!FJ59</f>
        <v>0</v>
      </c>
      <c r="FK64" s="18">
        <f>март!FK59+февраль!FK58+январь!FK59</f>
        <v>0</v>
      </c>
      <c r="FL64" s="18">
        <f>март!FL59+февраль!FL58+январь!FL59</f>
        <v>0</v>
      </c>
      <c r="FM64" s="18">
        <f>март!FM59+февраль!FM58+январь!FM59</f>
        <v>0</v>
      </c>
      <c r="FN64" s="18">
        <f>март!FN59+февраль!FN58+январь!FN59</f>
        <v>0</v>
      </c>
      <c r="FO64" s="18">
        <f>март!FO59+февраль!FO58+январь!FO59</f>
        <v>0</v>
      </c>
      <c r="FP64" s="18">
        <f>март!FP59+февраль!FP58+январь!FP59</f>
        <v>0</v>
      </c>
      <c r="FQ64" s="18">
        <f>март!FQ59+февраль!FQ58+январь!FQ59</f>
        <v>0</v>
      </c>
      <c r="FR64" s="18">
        <f>март!FR59+февраль!FR58+январь!FR59</f>
        <v>0</v>
      </c>
      <c r="FS64" s="18">
        <f>март!FS59+февраль!FS58+январь!FS59</f>
        <v>0</v>
      </c>
      <c r="FT64" s="18">
        <f>март!FT59+февраль!FT58+январь!FT59</f>
        <v>0</v>
      </c>
      <c r="FU64" s="18">
        <f>март!FU59+февраль!FU58+январь!FU59</f>
        <v>0</v>
      </c>
      <c r="FV64" s="18">
        <f>март!FV59+февраль!FV58+январь!FV59</f>
        <v>0</v>
      </c>
      <c r="FW64" s="18">
        <f>март!FW59+февраль!FW58+январь!FW59</f>
        <v>0</v>
      </c>
      <c r="FX64" s="18">
        <f>март!FX59+февраль!FX58+январь!FX59</f>
        <v>0</v>
      </c>
      <c r="FY64" s="18">
        <f>март!FY59+февраль!FY58+январь!FY59</f>
        <v>0</v>
      </c>
      <c r="FZ64" s="18">
        <f>март!FZ59+февраль!FZ58+январь!FZ59</f>
        <v>0</v>
      </c>
      <c r="GA64" s="18">
        <f>март!GA59+февраль!GA58+январь!GA59</f>
        <v>0</v>
      </c>
      <c r="GB64" s="18">
        <f>март!GB59+февраль!GB58+январь!GB59</f>
        <v>0</v>
      </c>
      <c r="GC64" s="18">
        <f>март!GC59+февраль!GC58+январь!GC59</f>
        <v>0</v>
      </c>
      <c r="GD64" s="18">
        <f>март!GD59+февраль!GD58+январь!GD59</f>
        <v>0</v>
      </c>
      <c r="GE64" s="18">
        <f>март!GE59+февраль!GE58+январь!GE59</f>
        <v>0</v>
      </c>
      <c r="GF64" s="18">
        <f>март!GF59+февраль!GF58+январь!GF59</f>
        <v>0</v>
      </c>
      <c r="GG64" s="18">
        <f>март!GG59+февраль!GG58+январь!GG59</f>
        <v>0</v>
      </c>
      <c r="GH64" s="18">
        <f>март!GH59+февраль!GH58+январь!GH59</f>
        <v>0</v>
      </c>
      <c r="GI64" s="18">
        <f>март!GI59+февраль!GI58+январь!GI59</f>
        <v>0</v>
      </c>
      <c r="GJ64" s="18">
        <f>март!GJ59+февраль!GJ58+январь!GJ59</f>
        <v>0</v>
      </c>
      <c r="GK64" s="18">
        <f>март!GK59+февраль!GK58+январь!GK59</f>
        <v>0</v>
      </c>
      <c r="GL64" s="18">
        <f>март!GL59+февраль!GL58+январь!GL59</f>
        <v>0</v>
      </c>
      <c r="GM64" s="18">
        <f>март!GM59+февраль!GM58+январь!GM59</f>
        <v>0</v>
      </c>
      <c r="GN64" s="18">
        <f>март!GN59+февраль!GN58+январь!GN59</f>
        <v>0</v>
      </c>
      <c r="GO64" s="18">
        <f>март!GO59+февраль!GO58+январь!GO59</f>
        <v>0</v>
      </c>
      <c r="GP64" s="18">
        <f>март!GP59+февраль!GP58+январь!GP59</f>
        <v>0</v>
      </c>
      <c r="GQ64" s="18">
        <f>март!GQ59+февраль!GQ58+январь!GQ59</f>
        <v>0</v>
      </c>
      <c r="GR64" s="18">
        <f>март!GR59+февраль!GR58+январь!GR59</f>
        <v>0</v>
      </c>
      <c r="GS64" s="18">
        <f>март!GS59+февраль!GS58+январь!GS59</f>
        <v>0</v>
      </c>
      <c r="GT64" s="18">
        <f>март!GT59+февраль!GT58+январь!GT59</f>
        <v>0</v>
      </c>
      <c r="GU64" s="18">
        <f>март!GU59+февраль!GU58+январь!GU59</f>
        <v>0</v>
      </c>
      <c r="GV64" s="18">
        <f>март!GV59+февраль!GV58+январь!GV59</f>
        <v>0</v>
      </c>
      <c r="GW64" s="18">
        <f>март!GW59+февраль!GW58+январь!GW59</f>
        <v>0</v>
      </c>
      <c r="GX64" s="18">
        <f>март!GX59+февраль!GX58+январь!GX59</f>
        <v>0</v>
      </c>
      <c r="GY64" s="18">
        <f>март!GY59+февраль!GY58+январь!GY59</f>
        <v>0</v>
      </c>
      <c r="GZ64" s="18">
        <f>март!GZ59+февраль!GZ58+январь!GZ59</f>
        <v>0</v>
      </c>
      <c r="HA64" s="18">
        <f>март!HA59+февраль!HA58+январь!HA59</f>
        <v>0</v>
      </c>
      <c r="HB64" s="18">
        <f>март!HB59+февраль!HB58+январь!HB59</f>
        <v>0</v>
      </c>
      <c r="HC64" s="18">
        <f>март!HC59+февраль!HC58+январь!HC59</f>
        <v>0</v>
      </c>
      <c r="HD64" s="18">
        <f>март!HD59+февраль!HD58+январь!HD59</f>
        <v>0</v>
      </c>
      <c r="HE64" s="18">
        <f>март!HE59+февраль!HE58+январь!HE59</f>
        <v>0</v>
      </c>
      <c r="HF64" s="18">
        <f>март!HF59+февраль!HF58+январь!HF59</f>
        <v>0</v>
      </c>
      <c r="HG64" s="18">
        <f>март!HG59+февраль!HG58+январь!HG59</f>
        <v>0</v>
      </c>
      <c r="HH64" s="18">
        <f>март!HH59+февраль!HH58+январь!HH59</f>
        <v>0</v>
      </c>
      <c r="HI64" s="18">
        <f>март!HI59+февраль!HI58+январь!HI59</f>
        <v>0</v>
      </c>
      <c r="HJ64" s="18">
        <f>март!HJ59+февраль!HJ58+январь!HJ59</f>
        <v>0</v>
      </c>
      <c r="HK64" s="18">
        <f>март!HK59+февраль!HK58+январь!HK59</f>
        <v>0</v>
      </c>
      <c r="HL64" s="18">
        <f>март!HL59+февраль!HL58+январь!HL59</f>
        <v>0</v>
      </c>
      <c r="HM64" s="18">
        <f>март!HM59+февраль!HM58+январь!HM59</f>
        <v>0</v>
      </c>
      <c r="HN64" s="18">
        <f>март!HN59+февраль!HN58+январь!HN59</f>
        <v>0</v>
      </c>
      <c r="HO64" s="18">
        <f>март!HO59+февраль!HO58+январь!HO59</f>
        <v>0</v>
      </c>
      <c r="HP64" s="18">
        <f>март!HP59+февраль!HP58+январь!HP59</f>
        <v>0</v>
      </c>
      <c r="HQ64" s="18">
        <f>март!HQ59+февраль!HQ58+январь!HQ59</f>
        <v>0</v>
      </c>
      <c r="HR64" s="18">
        <f>март!HR59+февраль!HR58+январь!HR59</f>
        <v>0</v>
      </c>
      <c r="HS64" s="18">
        <f>март!HS59+февраль!HS58+январь!HS59</f>
        <v>0</v>
      </c>
      <c r="HT64" s="18">
        <f>март!HT59+февраль!HT58+январь!HT59</f>
        <v>0</v>
      </c>
      <c r="HU64" s="18">
        <f>март!HU59+февраль!HU58+январь!HU59</f>
        <v>0</v>
      </c>
      <c r="HV64" s="18">
        <f>март!HV59+февраль!HV58+январь!HV59</f>
        <v>0</v>
      </c>
      <c r="HW64" s="18">
        <f>март!HW59+февраль!HW58+январь!HW59</f>
        <v>0</v>
      </c>
      <c r="HX64" s="18">
        <f>март!HX59+февраль!HX58+январь!HX59</f>
        <v>0</v>
      </c>
      <c r="HY64" s="18">
        <f>март!HY59+февраль!HY58+январь!HY59</f>
        <v>0</v>
      </c>
      <c r="HZ64" s="18">
        <f>март!HZ59+февраль!HZ58+январь!HZ59</f>
        <v>0</v>
      </c>
      <c r="IA64" s="18">
        <f>март!IA59+февраль!IA58+январь!IA59</f>
        <v>0</v>
      </c>
      <c r="IB64" s="18">
        <f>март!IB59+февраль!IB58+январь!IB59</f>
        <v>0</v>
      </c>
      <c r="IC64" s="18">
        <f>март!IC59+февраль!IC58+январь!IC59</f>
        <v>0</v>
      </c>
      <c r="ID64" s="18">
        <f>март!ID59+февраль!ID58+январь!ID59</f>
        <v>0</v>
      </c>
      <c r="IE64" s="18">
        <f>март!IE59+февраль!IE58+январь!IE59</f>
        <v>0</v>
      </c>
      <c r="IF64" s="18">
        <f>март!IF59+февраль!IF58+январь!IF59</f>
        <v>0</v>
      </c>
    </row>
    <row r="65" spans="1:240" ht="13.5" customHeight="1">
      <c r="A65" s="15" t="s">
        <v>78</v>
      </c>
      <c r="B65" s="45" t="s">
        <v>79</v>
      </c>
      <c r="C65" s="16" t="s">
        <v>40</v>
      </c>
      <c r="D65" s="23">
        <f t="shared" si="4"/>
        <v>0</v>
      </c>
      <c r="E65" s="17">
        <f t="shared" si="5"/>
        <v>0</v>
      </c>
      <c r="F65" s="22"/>
      <c r="G65" s="18">
        <f>март!G60+февраль!G59+январь!G60</f>
        <v>0</v>
      </c>
      <c r="H65" s="18">
        <f>март!H60+февраль!H59+январь!H60</f>
        <v>0</v>
      </c>
      <c r="I65" s="18">
        <f>март!I60+февраль!I59+январь!I60</f>
        <v>0</v>
      </c>
      <c r="J65" s="18">
        <f>март!J60+февраль!J59+январь!J60</f>
        <v>0</v>
      </c>
      <c r="K65" s="18">
        <f>март!K60+февраль!K59+январь!K60</f>
        <v>0</v>
      </c>
      <c r="L65" s="18">
        <f>март!L60+февраль!L59+январь!L60</f>
        <v>0</v>
      </c>
      <c r="M65" s="18">
        <f>март!M60+февраль!M59+январь!M60</f>
        <v>0</v>
      </c>
      <c r="N65" s="18">
        <f>март!N60+февраль!N59+январь!N60</f>
        <v>0</v>
      </c>
      <c r="O65" s="18">
        <f>март!O60+февраль!O59+январь!O60</f>
        <v>0</v>
      </c>
      <c r="P65" s="18">
        <f>март!P60+февраль!P59+январь!P60</f>
        <v>0</v>
      </c>
      <c r="Q65" s="18">
        <f>март!Q60+февраль!Q59+январь!Q60</f>
        <v>0</v>
      </c>
      <c r="R65" s="18">
        <f>март!R60+февраль!R59+январь!R60</f>
        <v>0</v>
      </c>
      <c r="S65" s="18">
        <f>март!S60+февраль!S59+январь!S60</f>
        <v>0</v>
      </c>
      <c r="T65" s="18">
        <f>март!T60+февраль!T59+январь!T60</f>
        <v>0</v>
      </c>
      <c r="U65" s="18">
        <f>март!U60+февраль!U59+январь!U60</f>
        <v>0</v>
      </c>
      <c r="V65" s="18">
        <f>март!V60+февраль!V59+январь!V60</f>
        <v>0</v>
      </c>
      <c r="W65" s="18">
        <f>март!W60+февраль!W59+январь!W60</f>
        <v>0</v>
      </c>
      <c r="X65" s="18">
        <f>март!X60+февраль!X59+январь!X60</f>
        <v>0</v>
      </c>
      <c r="Y65" s="18">
        <f>март!Y60+февраль!Y59+январь!Y60</f>
        <v>0</v>
      </c>
      <c r="Z65" s="18">
        <f>март!Z60+февраль!Z59+январь!Z60</f>
        <v>0</v>
      </c>
      <c r="AA65" s="18">
        <f>март!AA60+февраль!AA59+январь!AA60</f>
        <v>0</v>
      </c>
      <c r="AB65" s="18">
        <f>март!AB60+февраль!AB59+январь!AB60</f>
        <v>0</v>
      </c>
      <c r="AC65" s="18">
        <f>март!AC60+февраль!AC59+январь!AC60</f>
        <v>0</v>
      </c>
      <c r="AD65" s="18">
        <f>март!AD60+февраль!AD59+январь!AD60</f>
        <v>0</v>
      </c>
      <c r="AE65" s="18">
        <f>март!AE60+февраль!AE59+январь!AE60</f>
        <v>0</v>
      </c>
      <c r="AF65" s="18">
        <f>март!AF60+февраль!AF59+январь!AF60</f>
        <v>0</v>
      </c>
      <c r="AG65" s="18">
        <f>март!AG60+февраль!AG59+январь!AG60</f>
        <v>0</v>
      </c>
      <c r="AH65" s="18">
        <f>март!AH60+февраль!AH59+январь!AH60</f>
        <v>0</v>
      </c>
      <c r="AI65" s="18">
        <f>март!AI60+февраль!AI59+январь!AI60</f>
        <v>0</v>
      </c>
      <c r="AJ65" s="18">
        <f>март!AJ60+февраль!AJ59+январь!AJ60</f>
        <v>0</v>
      </c>
      <c r="AK65" s="18">
        <f>март!AK60+февраль!AK59+январь!AK60</f>
        <v>0</v>
      </c>
      <c r="AL65" s="18">
        <f>март!AL60+февраль!AL59+январь!AL60</f>
        <v>0</v>
      </c>
      <c r="AM65" s="18">
        <f>март!AM60+февраль!AM59+январь!AM60</f>
        <v>0</v>
      </c>
      <c r="AN65" s="18">
        <f>март!AN60+февраль!AN59+январь!AN60</f>
        <v>0</v>
      </c>
      <c r="AO65" s="18">
        <f>март!AO60+февраль!AO59+январь!AO60</f>
        <v>0</v>
      </c>
      <c r="AP65" s="18">
        <f>март!AP60+февраль!AP59+январь!AP60</f>
        <v>0</v>
      </c>
      <c r="AQ65" s="18">
        <f>март!AQ60+февраль!AQ59+январь!AQ60</f>
        <v>0</v>
      </c>
      <c r="AR65" s="18">
        <f>март!AR60+февраль!AR59+январь!AR60</f>
        <v>0</v>
      </c>
      <c r="AS65" s="18">
        <f>март!AS60+февраль!AS59+январь!AS60</f>
        <v>0</v>
      </c>
      <c r="AT65" s="18">
        <f>март!AT60+февраль!AT59+январь!AT60</f>
        <v>0</v>
      </c>
      <c r="AU65" s="18">
        <f>март!AU60+февраль!AU59+январь!AU60</f>
        <v>0</v>
      </c>
      <c r="AV65" s="18">
        <f>март!AV60+февраль!AV59+январь!AV60</f>
        <v>0</v>
      </c>
      <c r="AW65" s="18">
        <f>март!AW60+февраль!AW59+январь!AW60</f>
        <v>0</v>
      </c>
      <c r="AX65" s="18">
        <f>март!AX60+февраль!AX59+январь!AX60</f>
        <v>0</v>
      </c>
      <c r="AY65" s="18">
        <f>март!AY60+февраль!AY59+январь!AY60</f>
        <v>0</v>
      </c>
      <c r="AZ65" s="18">
        <f>март!AZ60+февраль!AZ59+январь!AZ60</f>
        <v>0</v>
      </c>
      <c r="BA65" s="18">
        <f>март!BA60+февраль!BA59+январь!BA60</f>
        <v>0</v>
      </c>
      <c r="BB65" s="18">
        <f>март!BB60+февраль!BB59+январь!BB60</f>
        <v>0</v>
      </c>
      <c r="BC65" s="18">
        <f>март!BC60+февраль!BC59+январь!BC60</f>
        <v>0</v>
      </c>
      <c r="BD65" s="18">
        <f>март!BD60+февраль!BD59+январь!BD60</f>
        <v>0</v>
      </c>
      <c r="BE65" s="18">
        <f>март!BE60+февраль!BE59+январь!BE60</f>
        <v>0</v>
      </c>
      <c r="BF65" s="18">
        <f>март!BF60+февраль!BF59+январь!BF60</f>
        <v>0</v>
      </c>
      <c r="BG65" s="18">
        <f>март!BG60+февраль!BG59+январь!BG60</f>
        <v>0</v>
      </c>
      <c r="BH65" s="18">
        <f>март!BH60+февраль!BH59+январь!BH60</f>
        <v>0</v>
      </c>
      <c r="BI65" s="18">
        <f>март!BI60+февраль!BI59+январь!BI60</f>
        <v>0</v>
      </c>
      <c r="BJ65" s="18">
        <f>март!BJ60+февраль!BJ59+январь!BJ60</f>
        <v>0</v>
      </c>
      <c r="BK65" s="18">
        <f>март!BK60+февраль!BK59+январь!BK60</f>
        <v>0</v>
      </c>
      <c r="BL65" s="18">
        <f>март!BL60+февраль!BL59+январь!BL60</f>
        <v>0</v>
      </c>
      <c r="BM65" s="18">
        <f>март!BM60+февраль!BM59+январь!BM60</f>
        <v>0</v>
      </c>
      <c r="BN65" s="18">
        <f>март!BN60+февраль!BN59+январь!BN60</f>
        <v>0</v>
      </c>
      <c r="BO65" s="18">
        <f>март!BO60+февраль!BO59+январь!BO60</f>
        <v>0</v>
      </c>
      <c r="BP65" s="18">
        <f>март!BP60+февраль!BP59+январь!BP60</f>
        <v>0</v>
      </c>
      <c r="BQ65" s="18">
        <f>март!BQ60+февраль!BQ59+январь!BQ60</f>
        <v>0</v>
      </c>
      <c r="BR65" s="18">
        <f>март!BR60+февраль!BR59+январь!BR60</f>
        <v>0</v>
      </c>
      <c r="BS65" s="18">
        <f>март!BS60+февраль!BS59+январь!BS60</f>
        <v>0</v>
      </c>
      <c r="BT65" s="18">
        <f>март!BT60+февраль!BT59+январь!BT60</f>
        <v>0</v>
      </c>
      <c r="BU65" s="18">
        <f>март!BU60+февраль!BU59+январь!BU60</f>
        <v>0</v>
      </c>
      <c r="BV65" s="18">
        <f>март!BV60+февраль!BV59+январь!BV60</f>
        <v>0</v>
      </c>
      <c r="BW65" s="18">
        <f>март!BW60+февраль!BW59+январь!BW60</f>
        <v>0</v>
      </c>
      <c r="BX65" s="18">
        <f>март!BX60+февраль!BX59+январь!BX60</f>
        <v>0</v>
      </c>
      <c r="BY65" s="18">
        <f>март!BY60+февраль!BY59+январь!BY60</f>
        <v>0</v>
      </c>
      <c r="BZ65" s="18">
        <f>март!BZ60+февраль!BZ59+январь!BZ60</f>
        <v>0</v>
      </c>
      <c r="CA65" s="18">
        <f>март!CA60+февраль!CA59+январь!CA60</f>
        <v>0</v>
      </c>
      <c r="CB65" s="18">
        <f>март!CB60+февраль!CB59+январь!CB60</f>
        <v>0</v>
      </c>
      <c r="CC65" s="18">
        <f>март!CC60+февраль!CC59+январь!CC60</f>
        <v>0</v>
      </c>
      <c r="CD65" s="18">
        <f>март!CD60+февраль!CD59+январь!CD60</f>
        <v>0</v>
      </c>
      <c r="CE65" s="18">
        <f>март!CE60+февраль!CE59+январь!CE60</f>
        <v>0</v>
      </c>
      <c r="CF65" s="18">
        <f>март!CF60+февраль!CF59+январь!CF60</f>
        <v>0</v>
      </c>
      <c r="CG65" s="18">
        <f>март!CG60+февраль!CG59+январь!CG60</f>
        <v>0</v>
      </c>
      <c r="CH65" s="18">
        <f>март!CH60+февраль!CH59+январь!CH60</f>
        <v>0</v>
      </c>
      <c r="CI65" s="18">
        <f>март!CI60+февраль!CI59+январь!CI60</f>
        <v>0</v>
      </c>
      <c r="CJ65" s="18">
        <f>март!CJ60+февраль!CJ59+январь!CJ60</f>
        <v>0</v>
      </c>
      <c r="CK65" s="18">
        <f>март!CK60+февраль!CK59+январь!CK60</f>
        <v>0</v>
      </c>
      <c r="CL65" s="18">
        <f>март!CL60+февраль!CL59+январь!CL60</f>
        <v>0</v>
      </c>
      <c r="CM65" s="18">
        <f>март!CM60+февраль!CM59+январь!CM60</f>
        <v>0</v>
      </c>
      <c r="CN65" s="18">
        <f>март!CN60+февраль!CN59+январь!CN60</f>
        <v>0</v>
      </c>
      <c r="CO65" s="18">
        <f>март!CO60+февраль!CO59+январь!CO60</f>
        <v>0</v>
      </c>
      <c r="CP65" s="18">
        <f>март!CP60+февраль!CP59+январь!CP60</f>
        <v>0</v>
      </c>
      <c r="CQ65" s="18">
        <f>март!CQ60+февраль!CQ59+январь!CQ60</f>
        <v>0</v>
      </c>
      <c r="CR65" s="18">
        <f>март!CR60+февраль!CR59+январь!CR60</f>
        <v>0</v>
      </c>
      <c r="CS65" s="18">
        <f>март!CS60+февраль!CS59+январь!CS60</f>
        <v>0</v>
      </c>
      <c r="CT65" s="18">
        <f>март!CT60+февраль!CT59+январь!CT60</f>
        <v>0</v>
      </c>
      <c r="CU65" s="18">
        <f>март!CU60+февраль!CU59+январь!CU60</f>
        <v>0</v>
      </c>
      <c r="CV65" s="18">
        <f>март!CV60+февраль!CV59+январь!CV60</f>
        <v>0</v>
      </c>
      <c r="CW65" s="18">
        <f>март!CW60+февраль!CW59+январь!CW60</f>
        <v>0</v>
      </c>
      <c r="CX65" s="18">
        <f>март!CX60+февраль!CX59+январь!CX60</f>
        <v>0</v>
      </c>
      <c r="CY65" s="18">
        <f>март!CY60+февраль!CY59+январь!CY60</f>
        <v>0</v>
      </c>
      <c r="CZ65" s="18">
        <f>март!CZ60+февраль!CZ59+январь!CZ60</f>
        <v>0</v>
      </c>
      <c r="DA65" s="18">
        <f>март!DA60+февраль!DA59+январь!DA60</f>
        <v>0</v>
      </c>
      <c r="DB65" s="18">
        <f>март!DB60+февраль!DB59+январь!DB60</f>
        <v>0</v>
      </c>
      <c r="DC65" s="18">
        <f>март!DC60+февраль!DC59+январь!DC60</f>
        <v>0</v>
      </c>
      <c r="DD65" s="18">
        <f>март!DD60+февраль!DD59+январь!DD60</f>
        <v>0</v>
      </c>
      <c r="DE65" s="18">
        <f>март!DE60+февраль!DE59+январь!DE60</f>
        <v>0</v>
      </c>
      <c r="DF65" s="18">
        <f>март!DF60+февраль!DF59+январь!DF60</f>
        <v>0</v>
      </c>
      <c r="DG65" s="18">
        <f>март!DG60+февраль!DG59+январь!DG60</f>
        <v>0</v>
      </c>
      <c r="DH65" s="18">
        <f>март!DH60+февраль!DH59+январь!DH60</f>
        <v>0</v>
      </c>
      <c r="DI65" s="18">
        <f>март!DI60+февраль!DI59+январь!DI60</f>
        <v>0</v>
      </c>
      <c r="DJ65" s="18">
        <f>март!DJ60+февраль!DJ59+январь!DJ60</f>
        <v>0</v>
      </c>
      <c r="DK65" s="18">
        <f>март!DK60+февраль!DK59+январь!DK60</f>
        <v>0</v>
      </c>
      <c r="DL65" s="18">
        <f>март!DL60+февраль!DL59+январь!DL60</f>
        <v>0</v>
      </c>
      <c r="DM65" s="18">
        <f>март!DM60+февраль!DM59+январь!DM60</f>
        <v>0</v>
      </c>
      <c r="DN65" s="18">
        <f>март!DN60+февраль!DN59+январь!DN60</f>
        <v>0</v>
      </c>
      <c r="DO65" s="18">
        <f>март!DO60+февраль!DO59+январь!DO60</f>
        <v>0</v>
      </c>
      <c r="DP65" s="18">
        <f>март!DP60+февраль!DP59+январь!DP60</f>
        <v>0</v>
      </c>
      <c r="DQ65" s="18">
        <f>март!DQ60+февраль!DQ59+январь!DQ60</f>
        <v>0</v>
      </c>
      <c r="DR65" s="18">
        <f>март!DR60+февраль!DR59+январь!DR60</f>
        <v>0</v>
      </c>
      <c r="DS65" s="18">
        <f>март!DS60+февраль!DS59+январь!DS60</f>
        <v>0</v>
      </c>
      <c r="DT65" s="18">
        <f>март!DT60+февраль!DT59+январь!DT60</f>
        <v>0</v>
      </c>
      <c r="DU65" s="18">
        <f>март!DU60+февраль!DU59+январь!DU60</f>
        <v>0</v>
      </c>
      <c r="DV65" s="18">
        <f>март!DV60+февраль!DV59+январь!DV60</f>
        <v>0</v>
      </c>
      <c r="DW65" s="18">
        <f>март!DW60+февраль!DW59+январь!DW60</f>
        <v>0</v>
      </c>
      <c r="DX65" s="18">
        <f>март!DX60+февраль!DX59+январь!DX60</f>
        <v>0</v>
      </c>
      <c r="DY65" s="18">
        <f>март!DY60+февраль!DY59+январь!DY60</f>
        <v>0</v>
      </c>
      <c r="DZ65" s="18">
        <f>март!DZ60+февраль!DZ59+январь!DZ60</f>
        <v>0</v>
      </c>
      <c r="EA65" s="18">
        <f>март!EA60+февраль!EA59+январь!EA60</f>
        <v>0</v>
      </c>
      <c r="EB65" s="18">
        <f>март!EB60+февраль!EB59+январь!EB60</f>
        <v>0</v>
      </c>
      <c r="EC65" s="18">
        <f>март!EC60+февраль!EC59+январь!EC60</f>
        <v>0</v>
      </c>
      <c r="ED65" s="18">
        <f>март!ED60+февраль!ED59+январь!ED60</f>
        <v>0</v>
      </c>
      <c r="EE65" s="18">
        <f>март!EE60+февраль!EE59+январь!EE60</f>
        <v>0</v>
      </c>
      <c r="EF65" s="18">
        <f>март!EF60+февраль!EF59+январь!EF60</f>
        <v>0</v>
      </c>
      <c r="EG65" s="18">
        <f>март!EG60+февраль!EG59+январь!EG60</f>
        <v>0</v>
      </c>
      <c r="EH65" s="18">
        <f>март!EH60+февраль!EH59+январь!EH60</f>
        <v>0</v>
      </c>
      <c r="EI65" s="18">
        <f>март!EI60+февраль!EI59+январь!EI60</f>
        <v>0</v>
      </c>
      <c r="EJ65" s="18">
        <f>март!EJ60+февраль!EJ59+январь!EJ60</f>
        <v>0</v>
      </c>
      <c r="EK65" s="18">
        <f>март!EK60+февраль!EK59+январь!EK60</f>
        <v>0</v>
      </c>
      <c r="EL65" s="18">
        <f>март!EL60+февраль!EL59+январь!EL60</f>
        <v>0</v>
      </c>
      <c r="EM65" s="18">
        <f>март!EM60+февраль!EM59+январь!EM60</f>
        <v>0</v>
      </c>
      <c r="EN65" s="18">
        <f>март!EN60+февраль!EN59+январь!EN60</f>
        <v>0</v>
      </c>
      <c r="EO65" s="18">
        <f>март!EO60+февраль!EO59+январь!EO60</f>
        <v>0</v>
      </c>
      <c r="EP65" s="18">
        <f>март!EP60+февраль!EP59+январь!EP60</f>
        <v>0</v>
      </c>
      <c r="EQ65" s="18">
        <f>март!EQ60+февраль!EQ59+январь!EQ60</f>
        <v>0</v>
      </c>
      <c r="ER65" s="18">
        <f>март!ER60+февраль!ER59+январь!ER60</f>
        <v>0</v>
      </c>
      <c r="ES65" s="18">
        <f>март!ES60+февраль!ES59+январь!ES60</f>
        <v>0</v>
      </c>
      <c r="ET65" s="18">
        <f>март!ET60+февраль!ET59+январь!ET60</f>
        <v>0</v>
      </c>
      <c r="EU65" s="18">
        <f>март!EU60+февраль!EU59+январь!EU60</f>
        <v>0</v>
      </c>
      <c r="EV65" s="18">
        <f>март!EV60+февраль!EV59+январь!EV60</f>
        <v>0</v>
      </c>
      <c r="EW65" s="18">
        <f>март!EW60+февраль!EW59+январь!EW60</f>
        <v>0</v>
      </c>
      <c r="EX65" s="18">
        <f>март!EX60+февраль!EX59+январь!EX60</f>
        <v>0</v>
      </c>
      <c r="EY65" s="18">
        <f>март!EY60+февраль!EY59+январь!EY60</f>
        <v>0</v>
      </c>
      <c r="EZ65" s="18">
        <f>март!EZ60+февраль!EZ59+январь!EZ60</f>
        <v>0</v>
      </c>
      <c r="FA65" s="18">
        <f>март!FA60+февраль!FA59+январь!FA60</f>
        <v>0</v>
      </c>
      <c r="FB65" s="18">
        <f>март!FB60+февраль!FB59+январь!FB60</f>
        <v>0</v>
      </c>
      <c r="FC65" s="18">
        <f>март!FC60+февраль!FC59+январь!FC60</f>
        <v>0</v>
      </c>
      <c r="FD65" s="18">
        <f>март!FD60+февраль!FD59+январь!FD60</f>
        <v>0</v>
      </c>
      <c r="FE65" s="18">
        <f>март!FE60+февраль!FE59+январь!FE60</f>
        <v>0</v>
      </c>
      <c r="FF65" s="18">
        <f>март!FF60+февраль!FF59+январь!FF60</f>
        <v>0</v>
      </c>
      <c r="FG65" s="18">
        <f>март!FG60+февраль!FG59+январь!FG60</f>
        <v>0</v>
      </c>
      <c r="FH65" s="18">
        <f>март!FH60+февраль!FH59+январь!FH60</f>
        <v>0</v>
      </c>
      <c r="FI65" s="18">
        <f>март!FI60+февраль!FI59+январь!FI60</f>
        <v>0</v>
      </c>
      <c r="FJ65" s="18">
        <f>март!FJ60+февраль!FJ59+январь!FJ60</f>
        <v>0</v>
      </c>
      <c r="FK65" s="18">
        <f>март!FK60+февраль!FK59+январь!FK60</f>
        <v>0</v>
      </c>
      <c r="FL65" s="18">
        <f>март!FL60+февраль!FL59+январь!FL60</f>
        <v>0</v>
      </c>
      <c r="FM65" s="18">
        <f>март!FM60+февраль!FM59+январь!FM60</f>
        <v>0</v>
      </c>
      <c r="FN65" s="18">
        <f>март!FN60+февраль!FN59+январь!FN60</f>
        <v>0</v>
      </c>
      <c r="FO65" s="18">
        <f>март!FO60+февраль!FO59+январь!FO60</f>
        <v>0</v>
      </c>
      <c r="FP65" s="18">
        <f>март!FP60+февраль!FP59+январь!FP60</f>
        <v>0</v>
      </c>
      <c r="FQ65" s="18">
        <f>март!FQ60+февраль!FQ59+январь!FQ60</f>
        <v>0</v>
      </c>
      <c r="FR65" s="18">
        <f>март!FR60+февраль!FR59+январь!FR60</f>
        <v>0</v>
      </c>
      <c r="FS65" s="18">
        <f>март!FS60+февраль!FS59+январь!FS60</f>
        <v>0</v>
      </c>
      <c r="FT65" s="18">
        <f>март!FT60+февраль!FT59+январь!FT60</f>
        <v>0</v>
      </c>
      <c r="FU65" s="18">
        <f>март!FU60+февраль!FU59+январь!FU60</f>
        <v>0</v>
      </c>
      <c r="FV65" s="18">
        <f>март!FV60+февраль!FV59+январь!FV60</f>
        <v>0</v>
      </c>
      <c r="FW65" s="18">
        <f>март!FW60+февраль!FW59+январь!FW60</f>
        <v>0</v>
      </c>
      <c r="FX65" s="18">
        <f>март!FX60+февраль!FX59+январь!FX60</f>
        <v>0</v>
      </c>
      <c r="FY65" s="18">
        <f>март!FY60+февраль!FY59+январь!FY60</f>
        <v>0</v>
      </c>
      <c r="FZ65" s="18">
        <f>март!FZ60+февраль!FZ59+январь!FZ60</f>
        <v>0</v>
      </c>
      <c r="GA65" s="18">
        <f>март!GA60+февраль!GA59+январь!GA60</f>
        <v>0</v>
      </c>
      <c r="GB65" s="18">
        <f>март!GB60+февраль!GB59+январь!GB60</f>
        <v>0</v>
      </c>
      <c r="GC65" s="18">
        <f>март!GC60+февраль!GC59+январь!GC60</f>
        <v>0</v>
      </c>
      <c r="GD65" s="18">
        <f>март!GD60+февраль!GD59+январь!GD60</f>
        <v>0</v>
      </c>
      <c r="GE65" s="18">
        <f>март!GE60+февраль!GE59+январь!GE60</f>
        <v>0</v>
      </c>
      <c r="GF65" s="18">
        <f>март!GF60+февраль!GF59+январь!GF60</f>
        <v>0</v>
      </c>
      <c r="GG65" s="18">
        <f>март!GG60+февраль!GG59+январь!GG60</f>
        <v>0</v>
      </c>
      <c r="GH65" s="18">
        <f>март!GH60+февраль!GH59+январь!GH60</f>
        <v>0</v>
      </c>
      <c r="GI65" s="18">
        <f>март!GI60+февраль!GI59+январь!GI60</f>
        <v>0</v>
      </c>
      <c r="GJ65" s="18">
        <f>март!GJ60+февраль!GJ59+январь!GJ60</f>
        <v>0</v>
      </c>
      <c r="GK65" s="18">
        <f>март!GK60+февраль!GK59+январь!GK60</f>
        <v>0</v>
      </c>
      <c r="GL65" s="18">
        <f>март!GL60+февраль!GL59+январь!GL60</f>
        <v>0</v>
      </c>
      <c r="GM65" s="18">
        <f>март!GM60+февраль!GM59+январь!GM60</f>
        <v>0</v>
      </c>
      <c r="GN65" s="18">
        <f>март!GN60+февраль!GN59+январь!GN60</f>
        <v>0</v>
      </c>
      <c r="GO65" s="18">
        <f>март!GO60+февраль!GO59+январь!GO60</f>
        <v>0</v>
      </c>
      <c r="GP65" s="18">
        <f>март!GP60+февраль!GP59+январь!GP60</f>
        <v>0</v>
      </c>
      <c r="GQ65" s="18">
        <f>март!GQ60+февраль!GQ59+январь!GQ60</f>
        <v>0</v>
      </c>
      <c r="GR65" s="18">
        <f>март!GR60+февраль!GR59+январь!GR60</f>
        <v>0</v>
      </c>
      <c r="GS65" s="18">
        <f>март!GS60+февраль!GS59+январь!GS60</f>
        <v>0</v>
      </c>
      <c r="GT65" s="18">
        <f>март!GT60+февраль!GT59+январь!GT60</f>
        <v>0</v>
      </c>
      <c r="GU65" s="18">
        <f>март!GU60+февраль!GU59+январь!GU60</f>
        <v>0</v>
      </c>
      <c r="GV65" s="18">
        <f>март!GV60+февраль!GV59+январь!GV60</f>
        <v>0</v>
      </c>
      <c r="GW65" s="18">
        <f>март!GW60+февраль!GW59+январь!GW60</f>
        <v>0</v>
      </c>
      <c r="GX65" s="18">
        <f>март!GX60+февраль!GX59+январь!GX60</f>
        <v>0</v>
      </c>
      <c r="GY65" s="18">
        <f>март!GY60+февраль!GY59+январь!GY60</f>
        <v>0</v>
      </c>
      <c r="GZ65" s="18">
        <f>март!GZ60+февраль!GZ59+январь!GZ60</f>
        <v>0</v>
      </c>
      <c r="HA65" s="18">
        <f>март!HA60+февраль!HA59+январь!HA60</f>
        <v>0</v>
      </c>
      <c r="HB65" s="18">
        <f>март!HB60+февраль!HB59+январь!HB60</f>
        <v>0</v>
      </c>
      <c r="HC65" s="18">
        <f>март!HC60+февраль!HC59+январь!HC60</f>
        <v>0</v>
      </c>
      <c r="HD65" s="18">
        <f>март!HD60+февраль!HD59+январь!HD60</f>
        <v>0</v>
      </c>
      <c r="HE65" s="18">
        <f>март!HE60+февраль!HE59+январь!HE60</f>
        <v>0</v>
      </c>
      <c r="HF65" s="18">
        <f>март!HF60+февраль!HF59+январь!HF60</f>
        <v>0</v>
      </c>
      <c r="HG65" s="18">
        <f>март!HG60+февраль!HG59+январь!HG60</f>
        <v>0</v>
      </c>
      <c r="HH65" s="18">
        <f>март!HH60+февраль!HH59+январь!HH60</f>
        <v>0</v>
      </c>
      <c r="HI65" s="18">
        <f>март!HI60+февраль!HI59+январь!HI60</f>
        <v>0</v>
      </c>
      <c r="HJ65" s="18">
        <f>март!HJ60+февраль!HJ59+январь!HJ60</f>
        <v>0</v>
      </c>
      <c r="HK65" s="18">
        <f>март!HK60+февраль!HK59+январь!HK60</f>
        <v>0</v>
      </c>
      <c r="HL65" s="18">
        <f>март!HL60+февраль!HL59+январь!HL60</f>
        <v>0</v>
      </c>
      <c r="HM65" s="18">
        <f>март!HM60+февраль!HM59+январь!HM60</f>
        <v>0</v>
      </c>
      <c r="HN65" s="18">
        <f>март!HN60+февраль!HN59+январь!HN60</f>
        <v>0</v>
      </c>
      <c r="HO65" s="18">
        <f>март!HO60+февраль!HO59+январь!HO60</f>
        <v>0</v>
      </c>
      <c r="HP65" s="18">
        <f>март!HP60+февраль!HP59+январь!HP60</f>
        <v>0</v>
      </c>
      <c r="HQ65" s="18">
        <f>март!HQ60+февраль!HQ59+январь!HQ60</f>
        <v>0</v>
      </c>
      <c r="HR65" s="18">
        <f>март!HR60+февраль!HR59+январь!HR60</f>
        <v>0</v>
      </c>
      <c r="HS65" s="18">
        <f>март!HS60+февраль!HS59+январь!HS60</f>
        <v>0</v>
      </c>
      <c r="HT65" s="18">
        <f>март!HT60+февраль!HT59+январь!HT60</f>
        <v>0</v>
      </c>
      <c r="HU65" s="18">
        <f>март!HU60+февраль!HU59+январь!HU60</f>
        <v>0</v>
      </c>
      <c r="HV65" s="18">
        <f>март!HV60+февраль!HV59+январь!HV60</f>
        <v>0</v>
      </c>
      <c r="HW65" s="18">
        <f>март!HW60+февраль!HW59+январь!HW60</f>
        <v>0</v>
      </c>
      <c r="HX65" s="18">
        <f>март!HX60+февраль!HX59+январь!HX60</f>
        <v>0</v>
      </c>
      <c r="HY65" s="18">
        <f>март!HY60+февраль!HY59+январь!HY60</f>
        <v>0</v>
      </c>
      <c r="HZ65" s="18">
        <f>март!HZ60+февраль!HZ59+январь!HZ60</f>
        <v>0</v>
      </c>
      <c r="IA65" s="18">
        <f>март!IA60+февраль!IA59+январь!IA60</f>
        <v>0</v>
      </c>
      <c r="IB65" s="18">
        <f>март!IB60+февраль!IB59+январь!IB60</f>
        <v>0</v>
      </c>
      <c r="IC65" s="18">
        <f>март!IC60+февраль!IC59+январь!IC60</f>
        <v>0</v>
      </c>
      <c r="ID65" s="18">
        <f>март!ID60+февраль!ID59+январь!ID60</f>
        <v>0</v>
      </c>
      <c r="IE65" s="18">
        <f>март!IE60+февраль!IE59+январь!IE60</f>
        <v>0</v>
      </c>
      <c r="IF65" s="18">
        <f>март!IF60+февраль!IF59+январь!IF60</f>
        <v>0</v>
      </c>
    </row>
    <row r="66" spans="1:240" ht="13.5" customHeight="1">
      <c r="A66" s="15"/>
      <c r="B66" s="45"/>
      <c r="C66" s="16" t="s">
        <v>17</v>
      </c>
      <c r="D66" s="23">
        <f t="shared" si="4"/>
        <v>0</v>
      </c>
      <c r="E66" s="17">
        <f t="shared" si="5"/>
        <v>0</v>
      </c>
      <c r="F66" s="22"/>
      <c r="G66" s="18">
        <f>март!G61+февраль!G60+январь!G61</f>
        <v>0</v>
      </c>
      <c r="H66" s="18">
        <f>март!H61+февраль!H60+январь!H61</f>
        <v>0</v>
      </c>
      <c r="I66" s="18">
        <f>март!I61+февраль!I60+январь!I61</f>
        <v>0</v>
      </c>
      <c r="J66" s="18">
        <f>март!J61+февраль!J60+январь!J61</f>
        <v>0</v>
      </c>
      <c r="K66" s="18">
        <f>март!K61+февраль!K60+январь!K61</f>
        <v>0</v>
      </c>
      <c r="L66" s="18">
        <f>март!L61+февраль!L60+январь!L61</f>
        <v>0</v>
      </c>
      <c r="M66" s="18">
        <f>март!M61+февраль!M60+январь!M61</f>
        <v>0</v>
      </c>
      <c r="N66" s="18">
        <f>март!N61+февраль!N60+январь!N61</f>
        <v>0</v>
      </c>
      <c r="O66" s="18">
        <f>март!O61+февраль!O60+январь!O61</f>
        <v>0</v>
      </c>
      <c r="P66" s="18">
        <f>март!P61+февраль!P60+январь!P61</f>
        <v>0</v>
      </c>
      <c r="Q66" s="18">
        <f>март!Q61+февраль!Q60+январь!Q61</f>
        <v>0</v>
      </c>
      <c r="R66" s="18">
        <f>март!R61+февраль!R60+январь!R61</f>
        <v>0</v>
      </c>
      <c r="S66" s="18">
        <f>март!S61+февраль!S60+январь!S61</f>
        <v>0</v>
      </c>
      <c r="T66" s="18">
        <f>март!T61+февраль!T60+январь!T61</f>
        <v>0</v>
      </c>
      <c r="U66" s="18">
        <f>март!U61+февраль!U60+январь!U61</f>
        <v>0</v>
      </c>
      <c r="V66" s="18">
        <f>март!V61+февраль!V60+январь!V61</f>
        <v>0</v>
      </c>
      <c r="W66" s="18">
        <f>март!W61+февраль!W60+январь!W61</f>
        <v>0</v>
      </c>
      <c r="X66" s="18">
        <f>март!X61+февраль!X60+январь!X61</f>
        <v>0</v>
      </c>
      <c r="Y66" s="18">
        <f>март!Y61+февраль!Y60+январь!Y61</f>
        <v>0</v>
      </c>
      <c r="Z66" s="18">
        <f>март!Z61+февраль!Z60+январь!Z61</f>
        <v>0</v>
      </c>
      <c r="AA66" s="18">
        <f>март!AA61+февраль!AA60+январь!AA61</f>
        <v>0</v>
      </c>
      <c r="AB66" s="18">
        <f>март!AB61+февраль!AB60+январь!AB61</f>
        <v>0</v>
      </c>
      <c r="AC66" s="18">
        <f>март!AC61+февраль!AC60+январь!AC61</f>
        <v>0</v>
      </c>
      <c r="AD66" s="18">
        <f>март!AD61+февраль!AD60+январь!AD61</f>
        <v>0</v>
      </c>
      <c r="AE66" s="18">
        <f>март!AE61+февраль!AE60+январь!AE61</f>
        <v>0</v>
      </c>
      <c r="AF66" s="18">
        <f>март!AF61+февраль!AF60+январь!AF61</f>
        <v>0</v>
      </c>
      <c r="AG66" s="18">
        <f>март!AG61+февраль!AG60+январь!AG61</f>
        <v>0</v>
      </c>
      <c r="AH66" s="18">
        <f>март!AH61+февраль!AH60+январь!AH61</f>
        <v>0</v>
      </c>
      <c r="AI66" s="18">
        <f>март!AI61+февраль!AI60+январь!AI61</f>
        <v>0</v>
      </c>
      <c r="AJ66" s="18">
        <f>март!AJ61+февраль!AJ60+январь!AJ61</f>
        <v>0</v>
      </c>
      <c r="AK66" s="18">
        <f>март!AK61+февраль!AK60+январь!AK61</f>
        <v>0</v>
      </c>
      <c r="AL66" s="18">
        <f>март!AL61+февраль!AL60+январь!AL61</f>
        <v>0</v>
      </c>
      <c r="AM66" s="18">
        <f>март!AM61+февраль!AM60+январь!AM61</f>
        <v>0</v>
      </c>
      <c r="AN66" s="18">
        <f>март!AN61+февраль!AN60+январь!AN61</f>
        <v>0</v>
      </c>
      <c r="AO66" s="18">
        <f>март!AO61+февраль!AO60+январь!AO61</f>
        <v>0</v>
      </c>
      <c r="AP66" s="18">
        <f>март!AP61+февраль!AP60+январь!AP61</f>
        <v>0</v>
      </c>
      <c r="AQ66" s="18">
        <f>март!AQ61+февраль!AQ60+январь!AQ61</f>
        <v>0</v>
      </c>
      <c r="AR66" s="18">
        <f>март!AR61+февраль!AR60+январь!AR61</f>
        <v>0</v>
      </c>
      <c r="AS66" s="18">
        <f>март!AS61+февраль!AS60+январь!AS61</f>
        <v>0</v>
      </c>
      <c r="AT66" s="18">
        <f>март!AT61+февраль!AT60+январь!AT61</f>
        <v>0</v>
      </c>
      <c r="AU66" s="18">
        <f>март!AU61+февраль!AU60+январь!AU61</f>
        <v>0</v>
      </c>
      <c r="AV66" s="18">
        <f>март!AV61+февраль!AV60+январь!AV61</f>
        <v>0</v>
      </c>
      <c r="AW66" s="18">
        <f>март!AW61+февраль!AW60+январь!AW61</f>
        <v>0</v>
      </c>
      <c r="AX66" s="18">
        <f>март!AX61+февраль!AX60+январь!AX61</f>
        <v>0</v>
      </c>
      <c r="AY66" s="18">
        <f>март!AY61+февраль!AY60+январь!AY61</f>
        <v>0</v>
      </c>
      <c r="AZ66" s="18">
        <f>март!AZ61+февраль!AZ60+январь!AZ61</f>
        <v>0</v>
      </c>
      <c r="BA66" s="18">
        <f>март!BA61+февраль!BA60+январь!BA61</f>
        <v>0</v>
      </c>
      <c r="BB66" s="18">
        <f>март!BB61+февраль!BB60+январь!BB61</f>
        <v>0</v>
      </c>
      <c r="BC66" s="18">
        <f>март!BC61+февраль!BC60+январь!BC61</f>
        <v>0</v>
      </c>
      <c r="BD66" s="18">
        <f>март!BD61+февраль!BD60+январь!BD61</f>
        <v>0</v>
      </c>
      <c r="BE66" s="18">
        <f>март!BE61+февраль!BE60+январь!BE61</f>
        <v>0</v>
      </c>
      <c r="BF66" s="18">
        <f>март!BF61+февраль!BF60+январь!BF61</f>
        <v>0</v>
      </c>
      <c r="BG66" s="18">
        <f>март!BG61+февраль!BG60+январь!BG61</f>
        <v>0</v>
      </c>
      <c r="BH66" s="18">
        <f>март!BH61+февраль!BH60+январь!BH61</f>
        <v>0</v>
      </c>
      <c r="BI66" s="18">
        <f>март!BI61+февраль!BI60+январь!BI61</f>
        <v>0</v>
      </c>
      <c r="BJ66" s="18">
        <f>март!BJ61+февраль!BJ60+январь!BJ61</f>
        <v>0</v>
      </c>
      <c r="BK66" s="18">
        <f>март!BK61+февраль!BK60+январь!BK61</f>
        <v>0</v>
      </c>
      <c r="BL66" s="18">
        <f>март!BL61+февраль!BL60+январь!BL61</f>
        <v>0</v>
      </c>
      <c r="BM66" s="18">
        <f>март!BM61+февраль!BM60+январь!BM61</f>
        <v>0</v>
      </c>
      <c r="BN66" s="18">
        <f>март!BN61+февраль!BN60+январь!BN61</f>
        <v>0</v>
      </c>
      <c r="BO66" s="18">
        <f>март!BO61+февраль!BO60+январь!BO61</f>
        <v>0</v>
      </c>
      <c r="BP66" s="18">
        <f>март!BP61+февраль!BP60+январь!BP61</f>
        <v>0</v>
      </c>
      <c r="BQ66" s="18">
        <f>март!BQ61+февраль!BQ60+январь!BQ61</f>
        <v>0</v>
      </c>
      <c r="BR66" s="18">
        <f>март!BR61+февраль!BR60+январь!BR61</f>
        <v>0</v>
      </c>
      <c r="BS66" s="18">
        <f>март!BS61+февраль!BS60+январь!BS61</f>
        <v>0</v>
      </c>
      <c r="BT66" s="18">
        <f>март!BT61+февраль!BT60+январь!BT61</f>
        <v>0</v>
      </c>
      <c r="BU66" s="18">
        <f>март!BU61+февраль!BU60+январь!BU61</f>
        <v>0</v>
      </c>
      <c r="BV66" s="18">
        <f>март!BV61+февраль!BV60+январь!BV61</f>
        <v>0</v>
      </c>
      <c r="BW66" s="18">
        <f>март!BW61+февраль!BW60+январь!BW61</f>
        <v>0</v>
      </c>
      <c r="BX66" s="18">
        <f>март!BX61+февраль!BX60+январь!BX61</f>
        <v>0</v>
      </c>
      <c r="BY66" s="18">
        <f>март!BY61+февраль!BY60+январь!BY61</f>
        <v>0</v>
      </c>
      <c r="BZ66" s="18">
        <f>март!BZ61+февраль!BZ60+январь!BZ61</f>
        <v>0</v>
      </c>
      <c r="CA66" s="18">
        <f>март!CA61+февраль!CA60+январь!CA61</f>
        <v>0</v>
      </c>
      <c r="CB66" s="18">
        <f>март!CB61+февраль!CB60+январь!CB61</f>
        <v>0</v>
      </c>
      <c r="CC66" s="18">
        <f>март!CC61+февраль!CC60+январь!CC61</f>
        <v>0</v>
      </c>
      <c r="CD66" s="18">
        <f>март!CD61+февраль!CD60+январь!CD61</f>
        <v>0</v>
      </c>
      <c r="CE66" s="18">
        <f>март!CE61+февраль!CE60+январь!CE61</f>
        <v>0</v>
      </c>
      <c r="CF66" s="18">
        <f>март!CF61+февраль!CF60+январь!CF61</f>
        <v>0</v>
      </c>
      <c r="CG66" s="18">
        <f>март!CG61+февраль!CG60+январь!CG61</f>
        <v>0</v>
      </c>
      <c r="CH66" s="18">
        <f>март!CH61+февраль!CH60+январь!CH61</f>
        <v>0</v>
      </c>
      <c r="CI66" s="18">
        <f>март!CI61+февраль!CI60+январь!CI61</f>
        <v>0</v>
      </c>
      <c r="CJ66" s="18">
        <f>март!CJ61+февраль!CJ60+январь!CJ61</f>
        <v>0</v>
      </c>
      <c r="CK66" s="18">
        <f>март!CK61+февраль!CK60+январь!CK61</f>
        <v>0</v>
      </c>
      <c r="CL66" s="18">
        <f>март!CL61+февраль!CL60+январь!CL61</f>
        <v>0</v>
      </c>
      <c r="CM66" s="18">
        <f>март!CM61+февраль!CM60+январь!CM61</f>
        <v>0</v>
      </c>
      <c r="CN66" s="18">
        <f>март!CN61+февраль!CN60+январь!CN61</f>
        <v>0</v>
      </c>
      <c r="CO66" s="18">
        <f>март!CO61+февраль!CO60+январь!CO61</f>
        <v>0</v>
      </c>
      <c r="CP66" s="18">
        <f>март!CP61+февраль!CP60+январь!CP61</f>
        <v>0</v>
      </c>
      <c r="CQ66" s="18">
        <f>март!CQ61+февраль!CQ60+январь!CQ61</f>
        <v>0</v>
      </c>
      <c r="CR66" s="18">
        <f>март!CR61+февраль!CR60+январь!CR61</f>
        <v>0</v>
      </c>
      <c r="CS66" s="18">
        <f>март!CS61+февраль!CS60+январь!CS61</f>
        <v>0</v>
      </c>
      <c r="CT66" s="18">
        <f>март!CT61+февраль!CT60+январь!CT61</f>
        <v>0</v>
      </c>
      <c r="CU66" s="18">
        <f>март!CU61+февраль!CU60+январь!CU61</f>
        <v>0</v>
      </c>
      <c r="CV66" s="18">
        <f>март!CV61+февраль!CV60+январь!CV61</f>
        <v>0</v>
      </c>
      <c r="CW66" s="18">
        <f>март!CW61+февраль!CW60+январь!CW61</f>
        <v>0</v>
      </c>
      <c r="CX66" s="18">
        <f>март!CX61+февраль!CX60+январь!CX61</f>
        <v>0</v>
      </c>
      <c r="CY66" s="18">
        <f>март!CY61+февраль!CY60+январь!CY61</f>
        <v>0</v>
      </c>
      <c r="CZ66" s="18">
        <f>март!CZ61+февраль!CZ60+январь!CZ61</f>
        <v>0</v>
      </c>
      <c r="DA66" s="18">
        <f>март!DA61+февраль!DA60+январь!DA61</f>
        <v>0</v>
      </c>
      <c r="DB66" s="18">
        <f>март!DB61+февраль!DB60+январь!DB61</f>
        <v>0</v>
      </c>
      <c r="DC66" s="18">
        <f>март!DC61+февраль!DC60+январь!DC61</f>
        <v>0</v>
      </c>
      <c r="DD66" s="18">
        <f>март!DD61+февраль!DD60+январь!DD61</f>
        <v>0</v>
      </c>
      <c r="DE66" s="18">
        <f>март!DE61+февраль!DE60+январь!DE61</f>
        <v>0</v>
      </c>
      <c r="DF66" s="18">
        <f>март!DF61+февраль!DF60+январь!DF61</f>
        <v>0</v>
      </c>
      <c r="DG66" s="18">
        <f>март!DG61+февраль!DG60+январь!DG61</f>
        <v>0</v>
      </c>
      <c r="DH66" s="18">
        <f>март!DH61+февраль!DH60+январь!DH61</f>
        <v>0</v>
      </c>
      <c r="DI66" s="18">
        <f>март!DI61+февраль!DI60+январь!DI61</f>
        <v>0</v>
      </c>
      <c r="DJ66" s="18">
        <f>март!DJ61+февраль!DJ60+январь!DJ61</f>
        <v>0</v>
      </c>
      <c r="DK66" s="18">
        <f>март!DK61+февраль!DK60+январь!DK61</f>
        <v>0</v>
      </c>
      <c r="DL66" s="18">
        <f>март!DL61+февраль!DL60+январь!DL61</f>
        <v>0</v>
      </c>
      <c r="DM66" s="18">
        <f>март!DM61+февраль!DM60+январь!DM61</f>
        <v>0</v>
      </c>
      <c r="DN66" s="18">
        <f>март!DN61+февраль!DN60+январь!DN61</f>
        <v>0</v>
      </c>
      <c r="DO66" s="18">
        <f>март!DO61+февраль!DO60+январь!DO61</f>
        <v>0</v>
      </c>
      <c r="DP66" s="18">
        <f>март!DP61+февраль!DP60+январь!DP61</f>
        <v>0</v>
      </c>
      <c r="DQ66" s="18">
        <f>март!DQ61+февраль!DQ60+январь!DQ61</f>
        <v>0</v>
      </c>
      <c r="DR66" s="18">
        <f>март!DR61+февраль!DR60+январь!DR61</f>
        <v>0</v>
      </c>
      <c r="DS66" s="18">
        <f>март!DS61+февраль!DS60+январь!DS61</f>
        <v>0</v>
      </c>
      <c r="DT66" s="18">
        <f>март!DT61+февраль!DT60+январь!DT61</f>
        <v>0</v>
      </c>
      <c r="DU66" s="18">
        <f>март!DU61+февраль!DU60+январь!DU61</f>
        <v>0</v>
      </c>
      <c r="DV66" s="18">
        <f>март!DV61+февраль!DV60+январь!DV61</f>
        <v>0</v>
      </c>
      <c r="DW66" s="18">
        <f>март!DW61+февраль!DW60+январь!DW61</f>
        <v>0</v>
      </c>
      <c r="DX66" s="18">
        <f>март!DX61+февраль!DX60+январь!DX61</f>
        <v>0</v>
      </c>
      <c r="DY66" s="18">
        <f>март!DY61+февраль!DY60+январь!DY61</f>
        <v>0</v>
      </c>
      <c r="DZ66" s="18">
        <f>март!DZ61+февраль!DZ60+январь!DZ61</f>
        <v>0</v>
      </c>
      <c r="EA66" s="18">
        <f>март!EA61+февраль!EA60+январь!EA61</f>
        <v>0</v>
      </c>
      <c r="EB66" s="18">
        <f>март!EB61+февраль!EB60+январь!EB61</f>
        <v>0</v>
      </c>
      <c r="EC66" s="18">
        <f>март!EC61+февраль!EC60+январь!EC61</f>
        <v>0</v>
      </c>
      <c r="ED66" s="18">
        <f>март!ED61+февраль!ED60+январь!ED61</f>
        <v>0</v>
      </c>
      <c r="EE66" s="18">
        <f>март!EE61+февраль!EE60+январь!EE61</f>
        <v>0</v>
      </c>
      <c r="EF66" s="18">
        <f>март!EF61+февраль!EF60+январь!EF61</f>
        <v>0</v>
      </c>
      <c r="EG66" s="18">
        <f>март!EG61+февраль!EG60+январь!EG61</f>
        <v>0</v>
      </c>
      <c r="EH66" s="18">
        <f>март!EH61+февраль!EH60+январь!EH61</f>
        <v>0</v>
      </c>
      <c r="EI66" s="18">
        <f>март!EI61+февраль!EI60+январь!EI61</f>
        <v>0</v>
      </c>
      <c r="EJ66" s="18">
        <f>март!EJ61+февраль!EJ60+январь!EJ61</f>
        <v>0</v>
      </c>
      <c r="EK66" s="18">
        <f>март!EK61+февраль!EK60+январь!EK61</f>
        <v>0</v>
      </c>
      <c r="EL66" s="18">
        <f>март!EL61+февраль!EL60+январь!EL61</f>
        <v>0</v>
      </c>
      <c r="EM66" s="18">
        <f>март!EM61+февраль!EM60+январь!EM61</f>
        <v>0</v>
      </c>
      <c r="EN66" s="18">
        <f>март!EN61+февраль!EN60+январь!EN61</f>
        <v>0</v>
      </c>
      <c r="EO66" s="18">
        <f>март!EO61+февраль!EO60+январь!EO61</f>
        <v>0</v>
      </c>
      <c r="EP66" s="18">
        <f>март!EP61+февраль!EP60+январь!EP61</f>
        <v>0</v>
      </c>
      <c r="EQ66" s="18">
        <f>март!EQ61+февраль!EQ60+январь!EQ61</f>
        <v>0</v>
      </c>
      <c r="ER66" s="18">
        <f>март!ER61+февраль!ER60+январь!ER61</f>
        <v>0</v>
      </c>
      <c r="ES66" s="18">
        <f>март!ES61+февраль!ES60+январь!ES61</f>
        <v>0</v>
      </c>
      <c r="ET66" s="18">
        <f>март!ET61+февраль!ET60+январь!ET61</f>
        <v>0</v>
      </c>
      <c r="EU66" s="18">
        <f>март!EU61+февраль!EU60+январь!EU61</f>
        <v>0</v>
      </c>
      <c r="EV66" s="18">
        <f>март!EV61+февраль!EV60+январь!EV61</f>
        <v>0</v>
      </c>
      <c r="EW66" s="18">
        <f>март!EW61+февраль!EW60+январь!EW61</f>
        <v>0</v>
      </c>
      <c r="EX66" s="18">
        <f>март!EX61+февраль!EX60+январь!EX61</f>
        <v>0</v>
      </c>
      <c r="EY66" s="18">
        <f>март!EY61+февраль!EY60+январь!EY61</f>
        <v>0</v>
      </c>
      <c r="EZ66" s="18">
        <f>март!EZ61+февраль!EZ60+январь!EZ61</f>
        <v>0</v>
      </c>
      <c r="FA66" s="18">
        <f>март!FA61+февраль!FA60+январь!FA61</f>
        <v>0</v>
      </c>
      <c r="FB66" s="18">
        <f>март!FB61+февраль!FB60+январь!FB61</f>
        <v>0</v>
      </c>
      <c r="FC66" s="18">
        <f>март!FC61+февраль!FC60+январь!FC61</f>
        <v>0</v>
      </c>
      <c r="FD66" s="18">
        <f>март!FD61+февраль!FD60+январь!FD61</f>
        <v>0</v>
      </c>
      <c r="FE66" s="18">
        <f>март!FE61+февраль!FE60+январь!FE61</f>
        <v>0</v>
      </c>
      <c r="FF66" s="18">
        <f>март!FF61+февраль!FF60+январь!FF61</f>
        <v>0</v>
      </c>
      <c r="FG66" s="18">
        <f>март!FG61+февраль!FG60+январь!FG61</f>
        <v>0</v>
      </c>
      <c r="FH66" s="18">
        <f>март!FH61+февраль!FH60+январь!FH61</f>
        <v>0</v>
      </c>
      <c r="FI66" s="18">
        <f>март!FI61+февраль!FI60+январь!FI61</f>
        <v>0</v>
      </c>
      <c r="FJ66" s="18">
        <f>март!FJ61+февраль!FJ60+январь!FJ61</f>
        <v>0</v>
      </c>
      <c r="FK66" s="18">
        <f>март!FK61+февраль!FK60+январь!FK61</f>
        <v>0</v>
      </c>
      <c r="FL66" s="18">
        <f>март!FL61+февраль!FL60+январь!FL61</f>
        <v>0</v>
      </c>
      <c r="FM66" s="18">
        <f>март!FM61+февраль!FM60+январь!FM61</f>
        <v>0</v>
      </c>
      <c r="FN66" s="18">
        <f>март!FN61+февраль!FN60+январь!FN61</f>
        <v>0</v>
      </c>
      <c r="FO66" s="18">
        <f>март!FO61+февраль!FO60+январь!FO61</f>
        <v>0</v>
      </c>
      <c r="FP66" s="18">
        <f>март!FP61+февраль!FP60+январь!FP61</f>
        <v>0</v>
      </c>
      <c r="FQ66" s="18">
        <f>март!FQ61+февраль!FQ60+январь!FQ61</f>
        <v>0</v>
      </c>
      <c r="FR66" s="18">
        <f>март!FR61+февраль!FR60+январь!FR61</f>
        <v>0</v>
      </c>
      <c r="FS66" s="18">
        <f>март!FS61+февраль!FS60+январь!FS61</f>
        <v>0</v>
      </c>
      <c r="FT66" s="18">
        <f>март!FT61+февраль!FT60+январь!FT61</f>
        <v>0</v>
      </c>
      <c r="FU66" s="18">
        <f>март!FU61+февраль!FU60+январь!FU61</f>
        <v>0</v>
      </c>
      <c r="FV66" s="18">
        <f>март!FV61+февраль!FV60+январь!FV61</f>
        <v>0</v>
      </c>
      <c r="FW66" s="18">
        <f>март!FW61+февраль!FW60+январь!FW61</f>
        <v>0</v>
      </c>
      <c r="FX66" s="18">
        <f>март!FX61+февраль!FX60+январь!FX61</f>
        <v>0</v>
      </c>
      <c r="FY66" s="18">
        <f>март!FY61+февраль!FY60+январь!FY61</f>
        <v>0</v>
      </c>
      <c r="FZ66" s="18">
        <f>март!FZ61+февраль!FZ60+январь!FZ61</f>
        <v>0</v>
      </c>
      <c r="GA66" s="18">
        <f>март!GA61+февраль!GA60+январь!GA61</f>
        <v>0</v>
      </c>
      <c r="GB66" s="18">
        <f>март!GB61+февраль!GB60+январь!GB61</f>
        <v>0</v>
      </c>
      <c r="GC66" s="18">
        <f>март!GC61+февраль!GC60+январь!GC61</f>
        <v>0</v>
      </c>
      <c r="GD66" s="18">
        <f>март!GD61+февраль!GD60+январь!GD61</f>
        <v>0</v>
      </c>
      <c r="GE66" s="18">
        <f>март!GE61+февраль!GE60+январь!GE61</f>
        <v>0</v>
      </c>
      <c r="GF66" s="18">
        <f>март!GF61+февраль!GF60+январь!GF61</f>
        <v>0</v>
      </c>
      <c r="GG66" s="18">
        <f>март!GG61+февраль!GG60+январь!GG61</f>
        <v>0</v>
      </c>
      <c r="GH66" s="18">
        <f>март!GH61+февраль!GH60+январь!GH61</f>
        <v>0</v>
      </c>
      <c r="GI66" s="18">
        <f>март!GI61+февраль!GI60+январь!GI61</f>
        <v>0</v>
      </c>
      <c r="GJ66" s="18">
        <f>март!GJ61+февраль!GJ60+январь!GJ61</f>
        <v>0</v>
      </c>
      <c r="GK66" s="18">
        <f>март!GK61+февраль!GK60+январь!GK61</f>
        <v>0</v>
      </c>
      <c r="GL66" s="18">
        <f>март!GL61+февраль!GL60+январь!GL61</f>
        <v>0</v>
      </c>
      <c r="GM66" s="18">
        <f>март!GM61+февраль!GM60+январь!GM61</f>
        <v>0</v>
      </c>
      <c r="GN66" s="18">
        <f>март!GN61+февраль!GN60+январь!GN61</f>
        <v>0</v>
      </c>
      <c r="GO66" s="18">
        <f>март!GO61+февраль!GO60+январь!GO61</f>
        <v>0</v>
      </c>
      <c r="GP66" s="18">
        <f>март!GP61+февраль!GP60+январь!GP61</f>
        <v>0</v>
      </c>
      <c r="GQ66" s="18">
        <f>март!GQ61+февраль!GQ60+январь!GQ61</f>
        <v>0</v>
      </c>
      <c r="GR66" s="18">
        <f>март!GR61+февраль!GR60+январь!GR61</f>
        <v>0</v>
      </c>
      <c r="GS66" s="18">
        <f>март!GS61+февраль!GS60+январь!GS61</f>
        <v>0</v>
      </c>
      <c r="GT66" s="18">
        <f>март!GT61+февраль!GT60+январь!GT61</f>
        <v>0</v>
      </c>
      <c r="GU66" s="18">
        <f>март!GU61+февраль!GU60+январь!GU61</f>
        <v>0</v>
      </c>
      <c r="GV66" s="18">
        <f>март!GV61+февраль!GV60+январь!GV61</f>
        <v>0</v>
      </c>
      <c r="GW66" s="18">
        <f>март!GW61+февраль!GW60+январь!GW61</f>
        <v>0</v>
      </c>
      <c r="GX66" s="18">
        <f>март!GX61+февраль!GX60+январь!GX61</f>
        <v>0</v>
      </c>
      <c r="GY66" s="18">
        <f>март!GY61+февраль!GY60+январь!GY61</f>
        <v>0</v>
      </c>
      <c r="GZ66" s="18">
        <f>март!GZ61+февраль!GZ60+январь!GZ61</f>
        <v>0</v>
      </c>
      <c r="HA66" s="18">
        <f>март!HA61+февраль!HA60+январь!HA61</f>
        <v>0</v>
      </c>
      <c r="HB66" s="18">
        <f>март!HB61+февраль!HB60+январь!HB61</f>
        <v>0</v>
      </c>
      <c r="HC66" s="18">
        <f>март!HC61+февраль!HC60+январь!HC61</f>
        <v>0</v>
      </c>
      <c r="HD66" s="18">
        <f>март!HD61+февраль!HD60+январь!HD61</f>
        <v>0</v>
      </c>
      <c r="HE66" s="18">
        <f>март!HE61+февраль!HE60+январь!HE61</f>
        <v>0</v>
      </c>
      <c r="HF66" s="18">
        <f>март!HF61+февраль!HF60+январь!HF61</f>
        <v>0</v>
      </c>
      <c r="HG66" s="18">
        <f>март!HG61+февраль!HG60+январь!HG61</f>
        <v>0</v>
      </c>
      <c r="HH66" s="18">
        <f>март!HH61+февраль!HH60+январь!HH61</f>
        <v>0</v>
      </c>
      <c r="HI66" s="18">
        <f>март!HI61+февраль!HI60+январь!HI61</f>
        <v>0</v>
      </c>
      <c r="HJ66" s="18">
        <f>март!HJ61+февраль!HJ60+январь!HJ61</f>
        <v>0</v>
      </c>
      <c r="HK66" s="18">
        <f>март!HK61+февраль!HK60+январь!HK61</f>
        <v>0</v>
      </c>
      <c r="HL66" s="18">
        <f>март!HL61+февраль!HL60+январь!HL61</f>
        <v>0</v>
      </c>
      <c r="HM66" s="18">
        <f>март!HM61+февраль!HM60+январь!HM61</f>
        <v>0</v>
      </c>
      <c r="HN66" s="18">
        <f>март!HN61+февраль!HN60+январь!HN61</f>
        <v>0</v>
      </c>
      <c r="HO66" s="18">
        <f>март!HO61+февраль!HO60+январь!HO61</f>
        <v>0</v>
      </c>
      <c r="HP66" s="18">
        <f>март!HP61+февраль!HP60+январь!HP61</f>
        <v>0</v>
      </c>
      <c r="HQ66" s="18">
        <f>март!HQ61+февраль!HQ60+январь!HQ61</f>
        <v>0</v>
      </c>
      <c r="HR66" s="18">
        <f>март!HR61+февраль!HR60+январь!HR61</f>
        <v>0</v>
      </c>
      <c r="HS66" s="18">
        <f>март!HS61+февраль!HS60+январь!HS61</f>
        <v>0</v>
      </c>
      <c r="HT66" s="18">
        <f>март!HT61+февраль!HT60+январь!HT61</f>
        <v>0</v>
      </c>
      <c r="HU66" s="18">
        <f>март!HU61+февраль!HU60+январь!HU61</f>
        <v>0</v>
      </c>
      <c r="HV66" s="18">
        <f>март!HV61+февраль!HV60+январь!HV61</f>
        <v>0</v>
      </c>
      <c r="HW66" s="18">
        <f>март!HW61+февраль!HW60+январь!HW61</f>
        <v>0</v>
      </c>
      <c r="HX66" s="18">
        <f>март!HX61+февраль!HX60+январь!HX61</f>
        <v>0</v>
      </c>
      <c r="HY66" s="18">
        <f>март!HY61+февраль!HY60+январь!HY61</f>
        <v>0</v>
      </c>
      <c r="HZ66" s="18">
        <f>март!HZ61+февраль!HZ60+январь!HZ61</f>
        <v>0</v>
      </c>
      <c r="IA66" s="18">
        <f>март!IA61+февраль!IA60+январь!IA61</f>
        <v>0</v>
      </c>
      <c r="IB66" s="18">
        <f>март!IB61+февраль!IB60+январь!IB61</f>
        <v>0</v>
      </c>
      <c r="IC66" s="18">
        <f>март!IC61+февраль!IC60+январь!IC61</f>
        <v>0</v>
      </c>
      <c r="ID66" s="18">
        <f>март!ID61+февраль!ID60+январь!ID61</f>
        <v>0</v>
      </c>
      <c r="IE66" s="18">
        <f>март!IE61+февраль!IE60+январь!IE61</f>
        <v>0</v>
      </c>
      <c r="IF66" s="18">
        <f>март!IF61+февраль!IF60+январь!IF61</f>
        <v>0</v>
      </c>
    </row>
    <row r="67" spans="1:240" ht="13.5" customHeight="1">
      <c r="A67" s="15" t="s">
        <v>80</v>
      </c>
      <c r="B67" s="45" t="s">
        <v>81</v>
      </c>
      <c r="C67" s="16" t="s">
        <v>82</v>
      </c>
      <c r="D67" s="23">
        <f t="shared" si="4"/>
        <v>0</v>
      </c>
      <c r="E67" s="17">
        <f t="shared" si="5"/>
        <v>0</v>
      </c>
      <c r="F67" s="22"/>
      <c r="G67" s="18">
        <f>март!G62+февраль!G61+январь!G62</f>
        <v>0</v>
      </c>
      <c r="H67" s="18">
        <f>март!H62+февраль!H61+январь!H62</f>
        <v>0</v>
      </c>
      <c r="I67" s="18">
        <f>март!I62+февраль!I61+январь!I62</f>
        <v>0</v>
      </c>
      <c r="J67" s="18">
        <f>март!J62+февраль!J61+январь!J62</f>
        <v>0</v>
      </c>
      <c r="K67" s="18">
        <f>март!K62+февраль!K61+январь!K62</f>
        <v>0</v>
      </c>
      <c r="L67" s="18">
        <f>март!L62+февраль!L61+январь!L62</f>
        <v>0</v>
      </c>
      <c r="M67" s="18">
        <f>март!M62+февраль!M61+январь!M62</f>
        <v>0</v>
      </c>
      <c r="N67" s="18">
        <f>март!N62+февраль!N61+январь!N62</f>
        <v>0</v>
      </c>
      <c r="O67" s="18">
        <f>март!O62+февраль!O61+январь!O62</f>
        <v>0</v>
      </c>
      <c r="P67" s="18">
        <f>март!P62+февраль!P61+январь!P62</f>
        <v>0</v>
      </c>
      <c r="Q67" s="18">
        <f>март!Q62+февраль!Q61+январь!Q62</f>
        <v>0</v>
      </c>
      <c r="R67" s="18">
        <f>март!R62+февраль!R61+январь!R62</f>
        <v>0</v>
      </c>
      <c r="S67" s="18">
        <f>март!S62+февраль!S61+январь!S62</f>
        <v>0</v>
      </c>
      <c r="T67" s="18">
        <f>март!T62+февраль!T61+январь!T62</f>
        <v>0</v>
      </c>
      <c r="U67" s="18">
        <f>март!U62+февраль!U61+январь!U62</f>
        <v>0</v>
      </c>
      <c r="V67" s="18">
        <f>март!V62+февраль!V61+январь!V62</f>
        <v>0</v>
      </c>
      <c r="W67" s="18">
        <f>март!W62+февраль!W61+январь!W62</f>
        <v>0</v>
      </c>
      <c r="X67" s="18">
        <f>март!X62+февраль!X61+январь!X62</f>
        <v>0</v>
      </c>
      <c r="Y67" s="18">
        <f>март!Y62+февраль!Y61+январь!Y62</f>
        <v>0</v>
      </c>
      <c r="Z67" s="18">
        <f>март!Z62+февраль!Z61+январь!Z62</f>
        <v>0</v>
      </c>
      <c r="AA67" s="18">
        <f>март!AA62+февраль!AA61+январь!AA62</f>
        <v>0</v>
      </c>
      <c r="AB67" s="18">
        <f>март!AB62+февраль!AB61+январь!AB62</f>
        <v>0</v>
      </c>
      <c r="AC67" s="18">
        <f>март!AC62+февраль!AC61+январь!AC62</f>
        <v>0</v>
      </c>
      <c r="AD67" s="18">
        <f>март!AD62+февраль!AD61+январь!AD62</f>
        <v>0</v>
      </c>
      <c r="AE67" s="18">
        <f>март!AE62+февраль!AE61+январь!AE62</f>
        <v>0</v>
      </c>
      <c r="AF67" s="18">
        <f>март!AF62+февраль!AF61+январь!AF62</f>
        <v>0</v>
      </c>
      <c r="AG67" s="18">
        <f>март!AG62+февраль!AG61+январь!AG62</f>
        <v>0</v>
      </c>
      <c r="AH67" s="18">
        <f>март!AH62+февраль!AH61+январь!AH62</f>
        <v>0</v>
      </c>
      <c r="AI67" s="18">
        <f>март!AI62+февраль!AI61+январь!AI62</f>
        <v>0</v>
      </c>
      <c r="AJ67" s="18">
        <f>март!AJ62+февраль!AJ61+январь!AJ62</f>
        <v>0</v>
      </c>
      <c r="AK67" s="18">
        <f>март!AK62+февраль!AK61+январь!AK62</f>
        <v>0</v>
      </c>
      <c r="AL67" s="18">
        <f>март!AL62+февраль!AL61+январь!AL62</f>
        <v>0</v>
      </c>
      <c r="AM67" s="18">
        <f>март!AM62+февраль!AM61+январь!AM62</f>
        <v>0</v>
      </c>
      <c r="AN67" s="18">
        <f>март!AN62+февраль!AN61+январь!AN62</f>
        <v>0</v>
      </c>
      <c r="AO67" s="18">
        <f>март!AO62+февраль!AO61+январь!AO62</f>
        <v>0</v>
      </c>
      <c r="AP67" s="18">
        <f>март!AP62+февраль!AP61+январь!AP62</f>
        <v>0</v>
      </c>
      <c r="AQ67" s="18">
        <f>март!AQ62+февраль!AQ61+январь!AQ62</f>
        <v>0</v>
      </c>
      <c r="AR67" s="18">
        <f>март!AR62+февраль!AR61+январь!AR62</f>
        <v>0</v>
      </c>
      <c r="AS67" s="18">
        <f>март!AS62+февраль!AS61+январь!AS62</f>
        <v>0</v>
      </c>
      <c r="AT67" s="18">
        <f>март!AT62+февраль!AT61+январь!AT62</f>
        <v>0</v>
      </c>
      <c r="AU67" s="18">
        <f>март!AU62+февраль!AU61+январь!AU62</f>
        <v>0</v>
      </c>
      <c r="AV67" s="18">
        <f>март!AV62+февраль!AV61+январь!AV62</f>
        <v>0</v>
      </c>
      <c r="AW67" s="18">
        <f>март!AW62+февраль!AW61+январь!AW62</f>
        <v>0</v>
      </c>
      <c r="AX67" s="18">
        <f>март!AX62+февраль!AX61+январь!AX62</f>
        <v>0</v>
      </c>
      <c r="AY67" s="18">
        <f>март!AY62+февраль!AY61+январь!AY62</f>
        <v>0</v>
      </c>
      <c r="AZ67" s="18">
        <f>март!AZ62+февраль!AZ61+январь!AZ62</f>
        <v>0</v>
      </c>
      <c r="BA67" s="18">
        <f>март!BA62+февраль!BA61+январь!BA62</f>
        <v>0</v>
      </c>
      <c r="BB67" s="18">
        <f>март!BB62+февраль!BB61+январь!BB62</f>
        <v>0</v>
      </c>
      <c r="BC67" s="18">
        <f>март!BC62+февраль!BC61+январь!BC62</f>
        <v>0</v>
      </c>
      <c r="BD67" s="18">
        <f>март!BD62+февраль!BD61+январь!BD62</f>
        <v>0</v>
      </c>
      <c r="BE67" s="18">
        <f>март!BE62+февраль!BE61+январь!BE62</f>
        <v>0</v>
      </c>
      <c r="BF67" s="18">
        <f>март!BF62+февраль!BF61+январь!BF62</f>
        <v>0</v>
      </c>
      <c r="BG67" s="18">
        <f>март!BG62+февраль!BG61+январь!BG62</f>
        <v>0</v>
      </c>
      <c r="BH67" s="18">
        <f>март!BH62+февраль!BH61+январь!BH62</f>
        <v>0</v>
      </c>
      <c r="BI67" s="18">
        <f>март!BI62+февраль!BI61+январь!BI62</f>
        <v>0</v>
      </c>
      <c r="BJ67" s="18">
        <f>март!BJ62+февраль!BJ61+январь!BJ62</f>
        <v>0</v>
      </c>
      <c r="BK67" s="18">
        <f>март!BK62+февраль!BK61+январь!BK62</f>
        <v>0</v>
      </c>
      <c r="BL67" s="18">
        <f>март!BL62+февраль!BL61+январь!BL62</f>
        <v>0</v>
      </c>
      <c r="BM67" s="18">
        <f>март!BM62+февраль!BM61+январь!BM62</f>
        <v>0</v>
      </c>
      <c r="BN67" s="18">
        <f>март!BN62+февраль!BN61+январь!BN62</f>
        <v>0</v>
      </c>
      <c r="BO67" s="18">
        <f>март!BO62+февраль!BO61+январь!BO62</f>
        <v>0</v>
      </c>
      <c r="BP67" s="18">
        <f>март!BP62+февраль!BP61+январь!BP62</f>
        <v>0</v>
      </c>
      <c r="BQ67" s="18">
        <f>март!BQ62+февраль!BQ61+январь!BQ62</f>
        <v>0</v>
      </c>
      <c r="BR67" s="18">
        <f>март!BR62+февраль!BR61+январь!BR62</f>
        <v>0</v>
      </c>
      <c r="BS67" s="18">
        <f>март!BS62+февраль!BS61+январь!BS62</f>
        <v>0</v>
      </c>
      <c r="BT67" s="18">
        <f>март!BT62+февраль!BT61+январь!BT62</f>
        <v>0</v>
      </c>
      <c r="BU67" s="18">
        <f>март!BU62+февраль!BU61+январь!BU62</f>
        <v>0</v>
      </c>
      <c r="BV67" s="18">
        <f>март!BV62+февраль!BV61+январь!BV62</f>
        <v>0</v>
      </c>
      <c r="BW67" s="18">
        <f>март!BW62+февраль!BW61+январь!BW62</f>
        <v>0</v>
      </c>
      <c r="BX67" s="18">
        <f>март!BX62+февраль!BX61+январь!BX62</f>
        <v>0</v>
      </c>
      <c r="BY67" s="18">
        <f>март!BY62+февраль!BY61+январь!BY62</f>
        <v>0</v>
      </c>
      <c r="BZ67" s="18">
        <f>март!BZ62+февраль!BZ61+январь!BZ62</f>
        <v>0</v>
      </c>
      <c r="CA67" s="18">
        <f>март!CA62+февраль!CA61+январь!CA62</f>
        <v>0</v>
      </c>
      <c r="CB67" s="18">
        <f>март!CB62+февраль!CB61+январь!CB62</f>
        <v>0</v>
      </c>
      <c r="CC67" s="18">
        <f>март!CC62+февраль!CC61+январь!CC62</f>
        <v>0</v>
      </c>
      <c r="CD67" s="18">
        <f>март!CD62+февраль!CD61+январь!CD62</f>
        <v>0</v>
      </c>
      <c r="CE67" s="18">
        <f>март!CE62+февраль!CE61+январь!CE62</f>
        <v>0</v>
      </c>
      <c r="CF67" s="18">
        <f>март!CF62+февраль!CF61+январь!CF62</f>
        <v>0</v>
      </c>
      <c r="CG67" s="18">
        <f>март!CG62+февраль!CG61+январь!CG62</f>
        <v>0</v>
      </c>
      <c r="CH67" s="18">
        <f>март!CH62+февраль!CH61+январь!CH62</f>
        <v>0</v>
      </c>
      <c r="CI67" s="18">
        <f>март!CI62+февраль!CI61+январь!CI62</f>
        <v>0</v>
      </c>
      <c r="CJ67" s="18">
        <f>март!CJ62+февраль!CJ61+январь!CJ62</f>
        <v>0</v>
      </c>
      <c r="CK67" s="18">
        <f>март!CK62+февраль!CK61+январь!CK62</f>
        <v>0</v>
      </c>
      <c r="CL67" s="18">
        <f>март!CL62+февраль!CL61+январь!CL62</f>
        <v>0</v>
      </c>
      <c r="CM67" s="18">
        <f>март!CM62+февраль!CM61+январь!CM62</f>
        <v>0</v>
      </c>
      <c r="CN67" s="18">
        <f>март!CN62+февраль!CN61+январь!CN62</f>
        <v>0</v>
      </c>
      <c r="CO67" s="18">
        <f>март!CO62+февраль!CO61+январь!CO62</f>
        <v>0</v>
      </c>
      <c r="CP67" s="18">
        <f>март!CP62+февраль!CP61+январь!CP62</f>
        <v>0</v>
      </c>
      <c r="CQ67" s="18">
        <f>март!CQ62+февраль!CQ61+январь!CQ62</f>
        <v>0</v>
      </c>
      <c r="CR67" s="18">
        <f>март!CR62+февраль!CR61+январь!CR62</f>
        <v>0</v>
      </c>
      <c r="CS67" s="18">
        <f>март!CS62+февраль!CS61+январь!CS62</f>
        <v>0</v>
      </c>
      <c r="CT67" s="18">
        <f>март!CT62+февраль!CT61+январь!CT62</f>
        <v>0</v>
      </c>
      <c r="CU67" s="18">
        <f>март!CU62+февраль!CU61+январь!CU62</f>
        <v>0</v>
      </c>
      <c r="CV67" s="18">
        <f>март!CV62+февраль!CV61+январь!CV62</f>
        <v>0</v>
      </c>
      <c r="CW67" s="18">
        <f>март!CW62+февраль!CW61+январь!CW62</f>
        <v>0</v>
      </c>
      <c r="CX67" s="18">
        <f>март!CX62+февраль!CX61+январь!CX62</f>
        <v>0</v>
      </c>
      <c r="CY67" s="18">
        <f>март!CY62+февраль!CY61+январь!CY62</f>
        <v>0</v>
      </c>
      <c r="CZ67" s="18">
        <f>март!CZ62+февраль!CZ61+январь!CZ62</f>
        <v>0</v>
      </c>
      <c r="DA67" s="18">
        <f>март!DA62+февраль!DA61+январь!DA62</f>
        <v>0</v>
      </c>
      <c r="DB67" s="18">
        <f>март!DB62+февраль!DB61+январь!DB62</f>
        <v>0</v>
      </c>
      <c r="DC67" s="18">
        <f>март!DC62+февраль!DC61+январь!DC62</f>
        <v>0</v>
      </c>
      <c r="DD67" s="18">
        <f>март!DD62+февраль!DD61+январь!DD62</f>
        <v>0</v>
      </c>
      <c r="DE67" s="18">
        <f>март!DE62+февраль!DE61+январь!DE62</f>
        <v>0</v>
      </c>
      <c r="DF67" s="18">
        <f>март!DF62+февраль!DF61+январь!DF62</f>
        <v>0</v>
      </c>
      <c r="DG67" s="18">
        <f>март!DG62+февраль!DG61+январь!DG62</f>
        <v>0</v>
      </c>
      <c r="DH67" s="18">
        <f>март!DH62+февраль!DH61+январь!DH62</f>
        <v>0</v>
      </c>
      <c r="DI67" s="18">
        <f>март!DI62+февраль!DI61+январь!DI62</f>
        <v>0</v>
      </c>
      <c r="DJ67" s="18">
        <f>март!DJ62+февраль!DJ61+январь!DJ62</f>
        <v>0</v>
      </c>
      <c r="DK67" s="18">
        <f>март!DK62+февраль!DK61+январь!DK62</f>
        <v>0</v>
      </c>
      <c r="DL67" s="18">
        <f>март!DL62+февраль!DL61+январь!DL62</f>
        <v>0</v>
      </c>
      <c r="DM67" s="18">
        <f>март!DM62+февраль!DM61+январь!DM62</f>
        <v>0</v>
      </c>
      <c r="DN67" s="18">
        <f>март!DN62+февраль!DN61+январь!DN62</f>
        <v>0</v>
      </c>
      <c r="DO67" s="18">
        <f>март!DO62+февраль!DO61+январь!DO62</f>
        <v>0</v>
      </c>
      <c r="DP67" s="18">
        <f>март!DP62+февраль!DP61+январь!DP62</f>
        <v>0</v>
      </c>
      <c r="DQ67" s="18">
        <f>март!DQ62+февраль!DQ61+январь!DQ62</f>
        <v>0</v>
      </c>
      <c r="DR67" s="18">
        <f>март!DR62+февраль!DR61+январь!DR62</f>
        <v>0</v>
      </c>
      <c r="DS67" s="18">
        <f>март!DS62+февраль!DS61+январь!DS62</f>
        <v>0</v>
      </c>
      <c r="DT67" s="18">
        <f>март!DT62+февраль!DT61+январь!DT62</f>
        <v>0</v>
      </c>
      <c r="DU67" s="18">
        <f>март!DU62+февраль!DU61+январь!DU62</f>
        <v>0</v>
      </c>
      <c r="DV67" s="18">
        <f>март!DV62+февраль!DV61+январь!DV62</f>
        <v>0</v>
      </c>
      <c r="DW67" s="18">
        <f>март!DW62+февраль!DW61+январь!DW62</f>
        <v>0</v>
      </c>
      <c r="DX67" s="18">
        <f>март!DX62+февраль!DX61+январь!DX62</f>
        <v>0</v>
      </c>
      <c r="DY67" s="18">
        <f>март!DY62+февраль!DY61+январь!DY62</f>
        <v>0</v>
      </c>
      <c r="DZ67" s="18">
        <f>март!DZ62+февраль!DZ61+январь!DZ62</f>
        <v>0</v>
      </c>
      <c r="EA67" s="18">
        <f>март!EA62+февраль!EA61+январь!EA62</f>
        <v>0</v>
      </c>
      <c r="EB67" s="18">
        <f>март!EB62+февраль!EB61+январь!EB62</f>
        <v>0</v>
      </c>
      <c r="EC67" s="18">
        <f>март!EC62+февраль!EC61+январь!EC62</f>
        <v>0</v>
      </c>
      <c r="ED67" s="18">
        <f>март!ED62+февраль!ED61+январь!ED62</f>
        <v>0</v>
      </c>
      <c r="EE67" s="18">
        <f>март!EE62+февраль!EE61+январь!EE62</f>
        <v>0</v>
      </c>
      <c r="EF67" s="18">
        <f>март!EF62+февраль!EF61+январь!EF62</f>
        <v>0</v>
      </c>
      <c r="EG67" s="18">
        <f>март!EG62+февраль!EG61+январь!EG62</f>
        <v>0</v>
      </c>
      <c r="EH67" s="18">
        <f>март!EH62+февраль!EH61+январь!EH62</f>
        <v>0</v>
      </c>
      <c r="EI67" s="18">
        <f>март!EI62+февраль!EI61+январь!EI62</f>
        <v>0</v>
      </c>
      <c r="EJ67" s="18">
        <f>март!EJ62+февраль!EJ61+январь!EJ62</f>
        <v>0</v>
      </c>
      <c r="EK67" s="18">
        <f>март!EK62+февраль!EK61+январь!EK62</f>
        <v>0</v>
      </c>
      <c r="EL67" s="18">
        <f>март!EL62+февраль!EL61+январь!EL62</f>
        <v>0</v>
      </c>
      <c r="EM67" s="18">
        <f>март!EM62+февраль!EM61+январь!EM62</f>
        <v>0</v>
      </c>
      <c r="EN67" s="18">
        <f>март!EN62+февраль!EN61+январь!EN62</f>
        <v>0</v>
      </c>
      <c r="EO67" s="18">
        <f>март!EO62+февраль!EO61+январь!EO62</f>
        <v>0</v>
      </c>
      <c r="EP67" s="18">
        <f>март!EP62+февраль!EP61+январь!EP62</f>
        <v>0</v>
      </c>
      <c r="EQ67" s="18">
        <f>март!EQ62+февраль!EQ61+январь!EQ62</f>
        <v>0</v>
      </c>
      <c r="ER67" s="18">
        <f>март!ER62+февраль!ER61+январь!ER62</f>
        <v>0</v>
      </c>
      <c r="ES67" s="18">
        <f>март!ES62+февраль!ES61+январь!ES62</f>
        <v>0</v>
      </c>
      <c r="ET67" s="18">
        <f>март!ET62+февраль!ET61+январь!ET62</f>
        <v>0</v>
      </c>
      <c r="EU67" s="18">
        <f>март!EU62+февраль!EU61+январь!EU62</f>
        <v>0</v>
      </c>
      <c r="EV67" s="18">
        <f>март!EV62+февраль!EV61+январь!EV62</f>
        <v>0</v>
      </c>
      <c r="EW67" s="18">
        <f>март!EW62+февраль!EW61+январь!EW62</f>
        <v>0</v>
      </c>
      <c r="EX67" s="18">
        <f>март!EX62+февраль!EX61+январь!EX62</f>
        <v>0</v>
      </c>
      <c r="EY67" s="18">
        <f>март!EY62+февраль!EY61+январь!EY62</f>
        <v>0</v>
      </c>
      <c r="EZ67" s="18">
        <f>март!EZ62+февраль!EZ61+январь!EZ62</f>
        <v>0</v>
      </c>
      <c r="FA67" s="18">
        <f>март!FA62+февраль!FA61+январь!FA62</f>
        <v>0</v>
      </c>
      <c r="FB67" s="18">
        <f>март!FB62+февраль!FB61+январь!FB62</f>
        <v>0</v>
      </c>
      <c r="FC67" s="18">
        <f>март!FC62+февраль!FC61+январь!FC62</f>
        <v>0</v>
      </c>
      <c r="FD67" s="18">
        <f>март!FD62+февраль!FD61+январь!FD62</f>
        <v>0</v>
      </c>
      <c r="FE67" s="18">
        <f>март!FE62+февраль!FE61+январь!FE62</f>
        <v>0</v>
      </c>
      <c r="FF67" s="18">
        <f>март!FF62+февраль!FF61+январь!FF62</f>
        <v>0</v>
      </c>
      <c r="FG67" s="18">
        <f>март!FG62+февраль!FG61+январь!FG62</f>
        <v>0</v>
      </c>
      <c r="FH67" s="18">
        <f>март!FH62+февраль!FH61+январь!FH62</f>
        <v>0</v>
      </c>
      <c r="FI67" s="18">
        <f>март!FI62+февраль!FI61+январь!FI62</f>
        <v>0</v>
      </c>
      <c r="FJ67" s="18">
        <f>март!FJ62+февраль!FJ61+январь!FJ62</f>
        <v>0</v>
      </c>
      <c r="FK67" s="18">
        <f>март!FK62+февраль!FK61+январь!FK62</f>
        <v>0</v>
      </c>
      <c r="FL67" s="18">
        <f>март!FL62+февраль!FL61+январь!FL62</f>
        <v>0</v>
      </c>
      <c r="FM67" s="18">
        <f>март!FM62+февраль!FM61+январь!FM62</f>
        <v>0</v>
      </c>
      <c r="FN67" s="18">
        <f>март!FN62+февраль!FN61+январь!FN62</f>
        <v>0</v>
      </c>
      <c r="FO67" s="18">
        <f>март!FO62+февраль!FO61+январь!FO62</f>
        <v>0</v>
      </c>
      <c r="FP67" s="18">
        <f>март!FP62+февраль!FP61+январь!FP62</f>
        <v>0</v>
      </c>
      <c r="FQ67" s="18">
        <f>март!FQ62+февраль!FQ61+январь!FQ62</f>
        <v>0</v>
      </c>
      <c r="FR67" s="18">
        <f>март!FR62+февраль!FR61+январь!FR62</f>
        <v>0</v>
      </c>
      <c r="FS67" s="18">
        <f>март!FS62+февраль!FS61+январь!FS62</f>
        <v>0</v>
      </c>
      <c r="FT67" s="18">
        <f>март!FT62+февраль!FT61+январь!FT62</f>
        <v>0</v>
      </c>
      <c r="FU67" s="18">
        <f>март!FU62+февраль!FU61+январь!FU62</f>
        <v>0</v>
      </c>
      <c r="FV67" s="18">
        <f>март!FV62+февраль!FV61+январь!FV62</f>
        <v>0</v>
      </c>
      <c r="FW67" s="18">
        <f>март!FW62+февраль!FW61+январь!FW62</f>
        <v>0</v>
      </c>
      <c r="FX67" s="18">
        <f>март!FX62+февраль!FX61+январь!FX62</f>
        <v>0</v>
      </c>
      <c r="FY67" s="18">
        <f>март!FY62+февраль!FY61+январь!FY62</f>
        <v>0</v>
      </c>
      <c r="FZ67" s="18">
        <f>март!FZ62+февраль!FZ61+январь!FZ62</f>
        <v>0</v>
      </c>
      <c r="GA67" s="18">
        <f>март!GA62+февраль!GA61+январь!GA62</f>
        <v>0</v>
      </c>
      <c r="GB67" s="18">
        <f>март!GB62+февраль!GB61+январь!GB62</f>
        <v>0</v>
      </c>
      <c r="GC67" s="18">
        <f>март!GC62+февраль!GC61+январь!GC62</f>
        <v>0</v>
      </c>
      <c r="GD67" s="18">
        <f>март!GD62+февраль!GD61+январь!GD62</f>
        <v>0</v>
      </c>
      <c r="GE67" s="18">
        <f>март!GE62+февраль!GE61+январь!GE62</f>
        <v>0</v>
      </c>
      <c r="GF67" s="18">
        <f>март!GF62+февраль!GF61+январь!GF62</f>
        <v>0</v>
      </c>
      <c r="GG67" s="18">
        <f>март!GG62+февраль!GG61+январь!GG62</f>
        <v>0</v>
      </c>
      <c r="GH67" s="18">
        <f>март!GH62+февраль!GH61+январь!GH62</f>
        <v>0</v>
      </c>
      <c r="GI67" s="18">
        <f>март!GI62+февраль!GI61+январь!GI62</f>
        <v>0</v>
      </c>
      <c r="GJ67" s="18">
        <f>март!GJ62+февраль!GJ61+январь!GJ62</f>
        <v>0</v>
      </c>
      <c r="GK67" s="18">
        <f>март!GK62+февраль!GK61+январь!GK62</f>
        <v>0</v>
      </c>
      <c r="GL67" s="18">
        <f>март!GL62+февраль!GL61+январь!GL62</f>
        <v>0</v>
      </c>
      <c r="GM67" s="18">
        <f>март!GM62+февраль!GM61+январь!GM62</f>
        <v>0</v>
      </c>
      <c r="GN67" s="18">
        <f>март!GN62+февраль!GN61+январь!GN62</f>
        <v>0</v>
      </c>
      <c r="GO67" s="18">
        <f>март!GO62+февраль!GO61+январь!GO62</f>
        <v>0</v>
      </c>
      <c r="GP67" s="18">
        <f>март!GP62+февраль!GP61+январь!GP62</f>
        <v>0</v>
      </c>
      <c r="GQ67" s="18">
        <f>март!GQ62+февраль!GQ61+январь!GQ62</f>
        <v>0</v>
      </c>
      <c r="GR67" s="18">
        <f>март!GR62+февраль!GR61+январь!GR62</f>
        <v>0</v>
      </c>
      <c r="GS67" s="18">
        <f>март!GS62+февраль!GS61+январь!GS62</f>
        <v>0</v>
      </c>
      <c r="GT67" s="18">
        <f>март!GT62+февраль!GT61+январь!GT62</f>
        <v>0</v>
      </c>
      <c r="GU67" s="18">
        <f>март!GU62+февраль!GU61+январь!GU62</f>
        <v>0</v>
      </c>
      <c r="GV67" s="18">
        <f>март!GV62+февраль!GV61+январь!GV62</f>
        <v>0</v>
      </c>
      <c r="GW67" s="18">
        <f>март!GW62+февраль!GW61+январь!GW62</f>
        <v>0</v>
      </c>
      <c r="GX67" s="18">
        <f>март!GX62+февраль!GX61+январь!GX62</f>
        <v>0</v>
      </c>
      <c r="GY67" s="18">
        <f>март!GY62+февраль!GY61+январь!GY62</f>
        <v>0</v>
      </c>
      <c r="GZ67" s="18">
        <f>март!GZ62+февраль!GZ61+январь!GZ62</f>
        <v>0</v>
      </c>
      <c r="HA67" s="18">
        <f>март!HA62+февраль!HA61+январь!HA62</f>
        <v>0</v>
      </c>
      <c r="HB67" s="18">
        <f>март!HB62+февраль!HB61+январь!HB62</f>
        <v>0</v>
      </c>
      <c r="HC67" s="18">
        <f>март!HC62+февраль!HC61+январь!HC62</f>
        <v>0</v>
      </c>
      <c r="HD67" s="18">
        <f>март!HD62+февраль!HD61+январь!HD62</f>
        <v>0</v>
      </c>
      <c r="HE67" s="18">
        <f>март!HE62+февраль!HE61+январь!HE62</f>
        <v>0</v>
      </c>
      <c r="HF67" s="18">
        <f>март!HF62+февраль!HF61+январь!HF62</f>
        <v>0</v>
      </c>
      <c r="HG67" s="18">
        <f>март!HG62+февраль!HG61+январь!HG62</f>
        <v>0</v>
      </c>
      <c r="HH67" s="18">
        <f>март!HH62+февраль!HH61+январь!HH62</f>
        <v>0</v>
      </c>
      <c r="HI67" s="18">
        <f>март!HI62+февраль!HI61+январь!HI62</f>
        <v>0</v>
      </c>
      <c r="HJ67" s="18">
        <f>март!HJ62+февраль!HJ61+январь!HJ62</f>
        <v>0</v>
      </c>
      <c r="HK67" s="18">
        <f>март!HK62+февраль!HK61+январь!HK62</f>
        <v>0</v>
      </c>
      <c r="HL67" s="18">
        <f>март!HL62+февраль!HL61+январь!HL62</f>
        <v>0</v>
      </c>
      <c r="HM67" s="18">
        <f>март!HM62+февраль!HM61+январь!HM62</f>
        <v>0</v>
      </c>
      <c r="HN67" s="18">
        <f>март!HN62+февраль!HN61+январь!HN62</f>
        <v>0</v>
      </c>
      <c r="HO67" s="18">
        <f>март!HO62+февраль!HO61+январь!HO62</f>
        <v>0</v>
      </c>
      <c r="HP67" s="18">
        <f>март!HP62+февраль!HP61+январь!HP62</f>
        <v>0</v>
      </c>
      <c r="HQ67" s="18">
        <f>март!HQ62+февраль!HQ61+январь!HQ62</f>
        <v>0</v>
      </c>
      <c r="HR67" s="18">
        <f>март!HR62+февраль!HR61+январь!HR62</f>
        <v>0</v>
      </c>
      <c r="HS67" s="18">
        <f>март!HS62+февраль!HS61+январь!HS62</f>
        <v>0</v>
      </c>
      <c r="HT67" s="18">
        <f>март!HT62+февраль!HT61+январь!HT62</f>
        <v>0</v>
      </c>
      <c r="HU67" s="18">
        <f>март!HU62+февраль!HU61+январь!HU62</f>
        <v>0</v>
      </c>
      <c r="HV67" s="18">
        <f>март!HV62+февраль!HV61+январь!HV62</f>
        <v>0</v>
      </c>
      <c r="HW67" s="18">
        <f>март!HW62+февраль!HW61+январь!HW62</f>
        <v>0</v>
      </c>
      <c r="HX67" s="18">
        <f>март!HX62+февраль!HX61+январь!HX62</f>
        <v>0</v>
      </c>
      <c r="HY67" s="18">
        <f>март!HY62+февраль!HY61+январь!HY62</f>
        <v>0</v>
      </c>
      <c r="HZ67" s="18">
        <f>март!HZ62+февраль!HZ61+январь!HZ62</f>
        <v>0</v>
      </c>
      <c r="IA67" s="18">
        <f>март!IA62+февраль!IA61+январь!IA62</f>
        <v>0</v>
      </c>
      <c r="IB67" s="18">
        <f>март!IB62+февраль!IB61+январь!IB62</f>
        <v>0</v>
      </c>
      <c r="IC67" s="18">
        <f>март!IC62+февраль!IC61+январь!IC62</f>
        <v>0</v>
      </c>
      <c r="ID67" s="18">
        <f>март!ID62+февраль!ID61+январь!ID62</f>
        <v>0</v>
      </c>
      <c r="IE67" s="18">
        <f>март!IE62+февраль!IE61+январь!IE62</f>
        <v>0</v>
      </c>
      <c r="IF67" s="18">
        <f>март!IF62+февраль!IF61+январь!IF62</f>
        <v>0</v>
      </c>
    </row>
    <row r="68" spans="1:240" ht="13.5" customHeight="1">
      <c r="A68" s="15"/>
      <c r="B68" s="45"/>
      <c r="C68" s="16" t="s">
        <v>17</v>
      </c>
      <c r="D68" s="23">
        <f t="shared" si="4"/>
        <v>0</v>
      </c>
      <c r="E68" s="17">
        <f t="shared" si="5"/>
        <v>0</v>
      </c>
      <c r="F68" s="22"/>
      <c r="G68" s="18">
        <f>март!G63+февраль!G62+январь!G63</f>
        <v>0</v>
      </c>
      <c r="H68" s="18">
        <f>март!H63+февраль!H62+январь!H63</f>
        <v>0</v>
      </c>
      <c r="I68" s="18">
        <f>март!I63+февраль!I62+январь!I63</f>
        <v>0</v>
      </c>
      <c r="J68" s="18">
        <f>март!J63+февраль!J62+январь!J63</f>
        <v>0</v>
      </c>
      <c r="K68" s="18">
        <f>март!K63+февраль!K62+январь!K63</f>
        <v>0</v>
      </c>
      <c r="L68" s="18">
        <f>март!L63+февраль!L62+январь!L63</f>
        <v>0</v>
      </c>
      <c r="M68" s="18">
        <f>март!M63+февраль!M62+январь!M63</f>
        <v>0</v>
      </c>
      <c r="N68" s="18">
        <f>март!N63+февраль!N62+январь!N63</f>
        <v>0</v>
      </c>
      <c r="O68" s="18">
        <f>март!O63+февраль!O62+январь!O63</f>
        <v>0</v>
      </c>
      <c r="P68" s="18">
        <f>март!P63+февраль!P62+январь!P63</f>
        <v>0</v>
      </c>
      <c r="Q68" s="18">
        <f>март!Q63+февраль!Q62+январь!Q63</f>
        <v>0</v>
      </c>
      <c r="R68" s="18">
        <f>март!R63+февраль!R62+январь!R63</f>
        <v>0</v>
      </c>
      <c r="S68" s="18">
        <f>март!S63+февраль!S62+январь!S63</f>
        <v>0</v>
      </c>
      <c r="T68" s="18">
        <f>март!T63+февраль!T62+январь!T63</f>
        <v>0</v>
      </c>
      <c r="U68" s="18">
        <f>март!U63+февраль!U62+январь!U63</f>
        <v>0</v>
      </c>
      <c r="V68" s="18">
        <f>март!V63+февраль!V62+январь!V63</f>
        <v>0</v>
      </c>
      <c r="W68" s="18">
        <f>март!W63+февраль!W62+январь!W63</f>
        <v>0</v>
      </c>
      <c r="X68" s="18">
        <f>март!X63+февраль!X62+январь!X63</f>
        <v>0</v>
      </c>
      <c r="Y68" s="18">
        <f>март!Y63+февраль!Y62+январь!Y63</f>
        <v>0</v>
      </c>
      <c r="Z68" s="18">
        <f>март!Z63+февраль!Z62+январь!Z63</f>
        <v>0</v>
      </c>
      <c r="AA68" s="18">
        <f>март!AA63+февраль!AA62+январь!AA63</f>
        <v>0</v>
      </c>
      <c r="AB68" s="18">
        <f>март!AB63+февраль!AB62+январь!AB63</f>
        <v>0</v>
      </c>
      <c r="AC68" s="18">
        <f>март!AC63+февраль!AC62+январь!AC63</f>
        <v>0</v>
      </c>
      <c r="AD68" s="18">
        <f>март!AD63+февраль!AD62+январь!AD63</f>
        <v>0</v>
      </c>
      <c r="AE68" s="18">
        <f>март!AE63+февраль!AE62+январь!AE63</f>
        <v>0</v>
      </c>
      <c r="AF68" s="18">
        <f>март!AF63+февраль!AF62+январь!AF63</f>
        <v>0</v>
      </c>
      <c r="AG68" s="18">
        <f>март!AG63+февраль!AG62+январь!AG63</f>
        <v>0</v>
      </c>
      <c r="AH68" s="18">
        <f>март!AH63+февраль!AH62+январь!AH63</f>
        <v>0</v>
      </c>
      <c r="AI68" s="18">
        <f>март!AI63+февраль!AI62+январь!AI63</f>
        <v>0</v>
      </c>
      <c r="AJ68" s="18">
        <f>март!AJ63+февраль!AJ62+январь!AJ63</f>
        <v>0</v>
      </c>
      <c r="AK68" s="18">
        <f>март!AK63+февраль!AK62+январь!AK63</f>
        <v>0</v>
      </c>
      <c r="AL68" s="18">
        <f>март!AL63+февраль!AL62+январь!AL63</f>
        <v>0</v>
      </c>
      <c r="AM68" s="18">
        <f>март!AM63+февраль!AM62+январь!AM63</f>
        <v>0</v>
      </c>
      <c r="AN68" s="18">
        <f>март!AN63+февраль!AN62+январь!AN63</f>
        <v>0</v>
      </c>
      <c r="AO68" s="18">
        <f>март!AO63+февраль!AO62+январь!AO63</f>
        <v>0</v>
      </c>
      <c r="AP68" s="18">
        <f>март!AP63+февраль!AP62+январь!AP63</f>
        <v>0</v>
      </c>
      <c r="AQ68" s="18">
        <f>март!AQ63+февраль!AQ62+январь!AQ63</f>
        <v>0</v>
      </c>
      <c r="AR68" s="18">
        <f>март!AR63+февраль!AR62+январь!AR63</f>
        <v>0</v>
      </c>
      <c r="AS68" s="18">
        <f>март!AS63+февраль!AS62+январь!AS63</f>
        <v>0</v>
      </c>
      <c r="AT68" s="18">
        <f>март!AT63+февраль!AT62+январь!AT63</f>
        <v>0</v>
      </c>
      <c r="AU68" s="18">
        <f>март!AU63+февраль!AU62+январь!AU63</f>
        <v>0</v>
      </c>
      <c r="AV68" s="18">
        <f>март!AV63+февраль!AV62+январь!AV63</f>
        <v>0</v>
      </c>
      <c r="AW68" s="18">
        <f>март!AW63+февраль!AW62+январь!AW63</f>
        <v>0</v>
      </c>
      <c r="AX68" s="18">
        <f>март!AX63+февраль!AX62+январь!AX63</f>
        <v>0</v>
      </c>
      <c r="AY68" s="18">
        <f>март!AY63+февраль!AY62+январь!AY63</f>
        <v>0</v>
      </c>
      <c r="AZ68" s="18">
        <f>март!AZ63+февраль!AZ62+январь!AZ63</f>
        <v>0</v>
      </c>
      <c r="BA68" s="18">
        <f>март!BA63+февраль!BA62+январь!BA63</f>
        <v>0</v>
      </c>
      <c r="BB68" s="18">
        <f>март!BB63+февраль!BB62+январь!BB63</f>
        <v>0</v>
      </c>
      <c r="BC68" s="18">
        <f>март!BC63+февраль!BC62+январь!BC63</f>
        <v>0</v>
      </c>
      <c r="BD68" s="18">
        <f>март!BD63+февраль!BD62+январь!BD63</f>
        <v>0</v>
      </c>
      <c r="BE68" s="18">
        <f>март!BE63+февраль!BE62+январь!BE63</f>
        <v>0</v>
      </c>
      <c r="BF68" s="18">
        <f>март!BF63+февраль!BF62+январь!BF63</f>
        <v>0</v>
      </c>
      <c r="BG68" s="18">
        <f>март!BG63+февраль!BG62+январь!BG63</f>
        <v>0</v>
      </c>
      <c r="BH68" s="18">
        <f>март!BH63+февраль!BH62+январь!BH63</f>
        <v>0</v>
      </c>
      <c r="BI68" s="18">
        <f>март!BI63+февраль!BI62+январь!BI63</f>
        <v>0</v>
      </c>
      <c r="BJ68" s="18">
        <f>март!BJ63+февраль!BJ62+январь!BJ63</f>
        <v>0</v>
      </c>
      <c r="BK68" s="18">
        <f>март!BK63+февраль!BK62+январь!BK63</f>
        <v>0</v>
      </c>
      <c r="BL68" s="18">
        <f>март!BL63+февраль!BL62+январь!BL63</f>
        <v>0</v>
      </c>
      <c r="BM68" s="18">
        <f>март!BM63+февраль!BM62+январь!BM63</f>
        <v>0</v>
      </c>
      <c r="BN68" s="18">
        <f>март!BN63+февраль!BN62+январь!BN63</f>
        <v>0</v>
      </c>
      <c r="BO68" s="18">
        <f>март!BO63+февраль!BO62+январь!BO63</f>
        <v>0</v>
      </c>
      <c r="BP68" s="18">
        <f>март!BP63+февраль!BP62+январь!BP63</f>
        <v>0</v>
      </c>
      <c r="BQ68" s="18">
        <f>март!BQ63+февраль!BQ62+январь!BQ63</f>
        <v>0</v>
      </c>
      <c r="BR68" s="18">
        <f>март!BR63+февраль!BR62+январь!BR63</f>
        <v>0</v>
      </c>
      <c r="BS68" s="18">
        <f>март!BS63+февраль!BS62+январь!BS63</f>
        <v>0</v>
      </c>
      <c r="BT68" s="18">
        <f>март!BT63+февраль!BT62+январь!BT63</f>
        <v>0</v>
      </c>
      <c r="BU68" s="18">
        <f>март!BU63+февраль!BU62+январь!BU63</f>
        <v>0</v>
      </c>
      <c r="BV68" s="18">
        <f>март!BV63+февраль!BV62+январь!BV63</f>
        <v>0</v>
      </c>
      <c r="BW68" s="18">
        <f>март!BW63+февраль!BW62+январь!BW63</f>
        <v>0</v>
      </c>
      <c r="BX68" s="18">
        <f>март!BX63+февраль!BX62+январь!BX63</f>
        <v>0</v>
      </c>
      <c r="BY68" s="18">
        <f>март!BY63+февраль!BY62+январь!BY63</f>
        <v>0</v>
      </c>
      <c r="BZ68" s="18">
        <f>март!BZ63+февраль!BZ62+январь!BZ63</f>
        <v>0</v>
      </c>
      <c r="CA68" s="18">
        <f>март!CA63+февраль!CA62+январь!CA63</f>
        <v>0</v>
      </c>
      <c r="CB68" s="18">
        <f>март!CB63+февраль!CB62+январь!CB63</f>
        <v>0</v>
      </c>
      <c r="CC68" s="18">
        <f>март!CC63+февраль!CC62+январь!CC63</f>
        <v>0</v>
      </c>
      <c r="CD68" s="18">
        <f>март!CD63+февраль!CD62+январь!CD63</f>
        <v>0</v>
      </c>
      <c r="CE68" s="18">
        <f>март!CE63+февраль!CE62+январь!CE63</f>
        <v>0</v>
      </c>
      <c r="CF68" s="18">
        <f>март!CF63+февраль!CF62+январь!CF63</f>
        <v>0</v>
      </c>
      <c r="CG68" s="18">
        <f>март!CG63+февраль!CG62+январь!CG63</f>
        <v>0</v>
      </c>
      <c r="CH68" s="18">
        <f>март!CH63+февраль!CH62+январь!CH63</f>
        <v>0</v>
      </c>
      <c r="CI68" s="18">
        <f>март!CI63+февраль!CI62+январь!CI63</f>
        <v>0</v>
      </c>
      <c r="CJ68" s="18">
        <f>март!CJ63+февраль!CJ62+январь!CJ63</f>
        <v>0</v>
      </c>
      <c r="CK68" s="18">
        <f>март!CK63+февраль!CK62+январь!CK63</f>
        <v>0</v>
      </c>
      <c r="CL68" s="18">
        <f>март!CL63+февраль!CL62+январь!CL63</f>
        <v>0</v>
      </c>
      <c r="CM68" s="18">
        <f>март!CM63+февраль!CM62+январь!CM63</f>
        <v>0</v>
      </c>
      <c r="CN68" s="18">
        <f>март!CN63+февраль!CN62+январь!CN63</f>
        <v>0</v>
      </c>
      <c r="CO68" s="18">
        <f>март!CO63+февраль!CO62+январь!CO63</f>
        <v>0</v>
      </c>
      <c r="CP68" s="18">
        <f>март!CP63+февраль!CP62+январь!CP63</f>
        <v>0</v>
      </c>
      <c r="CQ68" s="18">
        <f>март!CQ63+февраль!CQ62+январь!CQ63</f>
        <v>0</v>
      </c>
      <c r="CR68" s="18">
        <f>март!CR63+февраль!CR62+январь!CR63</f>
        <v>0</v>
      </c>
      <c r="CS68" s="18">
        <f>март!CS63+февраль!CS62+январь!CS63</f>
        <v>0</v>
      </c>
      <c r="CT68" s="18">
        <f>март!CT63+февраль!CT62+январь!CT63</f>
        <v>0</v>
      </c>
      <c r="CU68" s="18">
        <f>март!CU63+февраль!CU62+январь!CU63</f>
        <v>0</v>
      </c>
      <c r="CV68" s="18">
        <f>март!CV63+февраль!CV62+январь!CV63</f>
        <v>0</v>
      </c>
      <c r="CW68" s="18">
        <f>март!CW63+февраль!CW62+январь!CW63</f>
        <v>0</v>
      </c>
      <c r="CX68" s="18">
        <f>март!CX63+февраль!CX62+январь!CX63</f>
        <v>0</v>
      </c>
      <c r="CY68" s="18">
        <f>март!CY63+февраль!CY62+январь!CY63</f>
        <v>0</v>
      </c>
      <c r="CZ68" s="18">
        <f>март!CZ63+февраль!CZ62+январь!CZ63</f>
        <v>0</v>
      </c>
      <c r="DA68" s="18">
        <f>март!DA63+февраль!DA62+январь!DA63</f>
        <v>0</v>
      </c>
      <c r="DB68" s="18">
        <f>март!DB63+февраль!DB62+январь!DB63</f>
        <v>0</v>
      </c>
      <c r="DC68" s="18">
        <f>март!DC63+февраль!DC62+январь!DC63</f>
        <v>0</v>
      </c>
      <c r="DD68" s="18">
        <f>март!DD63+февраль!DD62+январь!DD63</f>
        <v>0</v>
      </c>
      <c r="DE68" s="18">
        <f>март!DE63+февраль!DE62+январь!DE63</f>
        <v>0</v>
      </c>
      <c r="DF68" s="18">
        <f>март!DF63+февраль!DF62+январь!DF63</f>
        <v>0</v>
      </c>
      <c r="DG68" s="18">
        <f>март!DG63+февраль!DG62+январь!DG63</f>
        <v>0</v>
      </c>
      <c r="DH68" s="18">
        <f>март!DH63+февраль!DH62+январь!DH63</f>
        <v>0</v>
      </c>
      <c r="DI68" s="18">
        <f>март!DI63+февраль!DI62+январь!DI63</f>
        <v>0</v>
      </c>
      <c r="DJ68" s="18">
        <f>март!DJ63+февраль!DJ62+январь!DJ63</f>
        <v>0</v>
      </c>
      <c r="DK68" s="18">
        <f>март!DK63+февраль!DK62+январь!DK63</f>
        <v>0</v>
      </c>
      <c r="DL68" s="18">
        <f>март!DL63+февраль!DL62+январь!DL63</f>
        <v>0</v>
      </c>
      <c r="DM68" s="18">
        <f>март!DM63+февраль!DM62+январь!DM63</f>
        <v>0</v>
      </c>
      <c r="DN68" s="18">
        <f>март!DN63+февраль!DN62+январь!DN63</f>
        <v>0</v>
      </c>
      <c r="DO68" s="18">
        <f>март!DO63+февраль!DO62+январь!DO63</f>
        <v>0</v>
      </c>
      <c r="DP68" s="18">
        <f>март!DP63+февраль!DP62+январь!DP63</f>
        <v>0</v>
      </c>
      <c r="DQ68" s="18">
        <f>март!DQ63+февраль!DQ62+январь!DQ63</f>
        <v>0</v>
      </c>
      <c r="DR68" s="18">
        <f>март!DR63+февраль!DR62+январь!DR63</f>
        <v>0</v>
      </c>
      <c r="DS68" s="18">
        <f>март!DS63+февраль!DS62+январь!DS63</f>
        <v>0</v>
      </c>
      <c r="DT68" s="18">
        <f>март!DT63+февраль!DT62+январь!DT63</f>
        <v>0</v>
      </c>
      <c r="DU68" s="18">
        <f>март!DU63+февраль!DU62+январь!DU63</f>
        <v>0</v>
      </c>
      <c r="DV68" s="18">
        <f>март!DV63+февраль!DV62+январь!DV63</f>
        <v>0</v>
      </c>
      <c r="DW68" s="18">
        <f>март!DW63+февраль!DW62+январь!DW63</f>
        <v>0</v>
      </c>
      <c r="DX68" s="18">
        <f>март!DX63+февраль!DX62+январь!DX63</f>
        <v>0</v>
      </c>
      <c r="DY68" s="18">
        <f>март!DY63+февраль!DY62+январь!DY63</f>
        <v>0</v>
      </c>
      <c r="DZ68" s="18">
        <f>март!DZ63+февраль!DZ62+январь!DZ63</f>
        <v>0</v>
      </c>
      <c r="EA68" s="18">
        <f>март!EA63+февраль!EA62+январь!EA63</f>
        <v>0</v>
      </c>
      <c r="EB68" s="18">
        <f>март!EB63+февраль!EB62+январь!EB63</f>
        <v>0</v>
      </c>
      <c r="EC68" s="18">
        <f>март!EC63+февраль!EC62+январь!EC63</f>
        <v>0</v>
      </c>
      <c r="ED68" s="18">
        <f>март!ED63+февраль!ED62+январь!ED63</f>
        <v>0</v>
      </c>
      <c r="EE68" s="18">
        <f>март!EE63+февраль!EE62+январь!EE63</f>
        <v>0</v>
      </c>
      <c r="EF68" s="18">
        <f>март!EF63+февраль!EF62+январь!EF63</f>
        <v>0</v>
      </c>
      <c r="EG68" s="18">
        <f>март!EG63+февраль!EG62+январь!EG63</f>
        <v>0</v>
      </c>
      <c r="EH68" s="18">
        <f>март!EH63+февраль!EH62+январь!EH63</f>
        <v>0</v>
      </c>
      <c r="EI68" s="18">
        <f>март!EI63+февраль!EI62+январь!EI63</f>
        <v>0</v>
      </c>
      <c r="EJ68" s="18">
        <f>март!EJ63+февраль!EJ62+январь!EJ63</f>
        <v>0</v>
      </c>
      <c r="EK68" s="18">
        <f>март!EK63+февраль!EK62+январь!EK63</f>
        <v>0</v>
      </c>
      <c r="EL68" s="18">
        <f>март!EL63+февраль!EL62+январь!EL63</f>
        <v>0</v>
      </c>
      <c r="EM68" s="18">
        <f>март!EM63+февраль!EM62+январь!EM63</f>
        <v>0</v>
      </c>
      <c r="EN68" s="18">
        <f>март!EN63+февраль!EN62+январь!EN63</f>
        <v>0</v>
      </c>
      <c r="EO68" s="18">
        <f>март!EO63+февраль!EO62+январь!EO63</f>
        <v>0</v>
      </c>
      <c r="EP68" s="18">
        <f>март!EP63+февраль!EP62+январь!EP63</f>
        <v>0</v>
      </c>
      <c r="EQ68" s="18">
        <f>март!EQ63+февраль!EQ62+январь!EQ63</f>
        <v>0</v>
      </c>
      <c r="ER68" s="18">
        <f>март!ER63+февраль!ER62+январь!ER63</f>
        <v>0</v>
      </c>
      <c r="ES68" s="18">
        <f>март!ES63+февраль!ES62+январь!ES63</f>
        <v>0</v>
      </c>
      <c r="ET68" s="18">
        <f>март!ET63+февраль!ET62+январь!ET63</f>
        <v>0</v>
      </c>
      <c r="EU68" s="18">
        <f>март!EU63+февраль!EU62+январь!EU63</f>
        <v>0</v>
      </c>
      <c r="EV68" s="18">
        <f>март!EV63+февраль!EV62+январь!EV63</f>
        <v>0</v>
      </c>
      <c r="EW68" s="18">
        <f>март!EW63+февраль!EW62+январь!EW63</f>
        <v>0</v>
      </c>
      <c r="EX68" s="18">
        <f>март!EX63+февраль!EX62+январь!EX63</f>
        <v>0</v>
      </c>
      <c r="EY68" s="18">
        <f>март!EY63+февраль!EY62+январь!EY63</f>
        <v>0</v>
      </c>
      <c r="EZ68" s="18">
        <f>март!EZ63+февраль!EZ62+январь!EZ63</f>
        <v>0</v>
      </c>
      <c r="FA68" s="18">
        <f>март!FA63+февраль!FA62+январь!FA63</f>
        <v>0</v>
      </c>
      <c r="FB68" s="18">
        <f>март!FB63+февраль!FB62+январь!FB63</f>
        <v>0</v>
      </c>
      <c r="FC68" s="18">
        <f>март!FC63+февраль!FC62+январь!FC63</f>
        <v>0</v>
      </c>
      <c r="FD68" s="18">
        <f>март!FD63+февраль!FD62+январь!FD63</f>
        <v>0</v>
      </c>
      <c r="FE68" s="18">
        <f>март!FE63+февраль!FE62+январь!FE63</f>
        <v>0</v>
      </c>
      <c r="FF68" s="18">
        <f>март!FF63+февраль!FF62+январь!FF63</f>
        <v>0</v>
      </c>
      <c r="FG68" s="18">
        <f>март!FG63+февраль!FG62+январь!FG63</f>
        <v>0</v>
      </c>
      <c r="FH68" s="18">
        <f>март!FH63+февраль!FH62+январь!FH63</f>
        <v>0</v>
      </c>
      <c r="FI68" s="18">
        <f>март!FI63+февраль!FI62+январь!FI63</f>
        <v>0</v>
      </c>
      <c r="FJ68" s="18">
        <f>март!FJ63+февраль!FJ62+январь!FJ63</f>
        <v>0</v>
      </c>
      <c r="FK68" s="18">
        <f>март!FK63+февраль!FK62+январь!FK63</f>
        <v>0</v>
      </c>
      <c r="FL68" s="18">
        <f>март!FL63+февраль!FL62+январь!FL63</f>
        <v>0</v>
      </c>
      <c r="FM68" s="18">
        <f>март!FM63+февраль!FM62+январь!FM63</f>
        <v>0</v>
      </c>
      <c r="FN68" s="18">
        <f>март!FN63+февраль!FN62+январь!FN63</f>
        <v>0</v>
      </c>
      <c r="FO68" s="18">
        <f>март!FO63+февраль!FO62+январь!FO63</f>
        <v>0</v>
      </c>
      <c r="FP68" s="18">
        <f>март!FP63+февраль!FP62+январь!FP63</f>
        <v>0</v>
      </c>
      <c r="FQ68" s="18">
        <f>март!FQ63+февраль!FQ62+январь!FQ63</f>
        <v>0</v>
      </c>
      <c r="FR68" s="18">
        <f>март!FR63+февраль!FR62+январь!FR63</f>
        <v>0</v>
      </c>
      <c r="FS68" s="18">
        <f>март!FS63+февраль!FS62+январь!FS63</f>
        <v>0</v>
      </c>
      <c r="FT68" s="18">
        <f>март!FT63+февраль!FT62+январь!FT63</f>
        <v>0</v>
      </c>
      <c r="FU68" s="18">
        <f>март!FU63+февраль!FU62+январь!FU63</f>
        <v>0</v>
      </c>
      <c r="FV68" s="18">
        <f>март!FV63+февраль!FV62+январь!FV63</f>
        <v>0</v>
      </c>
      <c r="FW68" s="18">
        <f>март!FW63+февраль!FW62+январь!FW63</f>
        <v>0</v>
      </c>
      <c r="FX68" s="18">
        <f>март!FX63+февраль!FX62+январь!FX63</f>
        <v>0</v>
      </c>
      <c r="FY68" s="18">
        <f>март!FY63+февраль!FY62+январь!FY63</f>
        <v>0</v>
      </c>
      <c r="FZ68" s="18">
        <f>март!FZ63+февраль!FZ62+январь!FZ63</f>
        <v>0</v>
      </c>
      <c r="GA68" s="18">
        <f>март!GA63+февраль!GA62+январь!GA63</f>
        <v>0</v>
      </c>
      <c r="GB68" s="18">
        <f>март!GB63+февраль!GB62+январь!GB63</f>
        <v>0</v>
      </c>
      <c r="GC68" s="18">
        <f>март!GC63+февраль!GC62+январь!GC63</f>
        <v>0</v>
      </c>
      <c r="GD68" s="18">
        <f>март!GD63+февраль!GD62+январь!GD63</f>
        <v>0</v>
      </c>
      <c r="GE68" s="18">
        <f>март!GE63+февраль!GE62+январь!GE63</f>
        <v>0</v>
      </c>
      <c r="GF68" s="18">
        <f>март!GF63+февраль!GF62+январь!GF63</f>
        <v>0</v>
      </c>
      <c r="GG68" s="18">
        <f>март!GG63+февраль!GG62+январь!GG63</f>
        <v>0</v>
      </c>
      <c r="GH68" s="18">
        <f>март!GH63+февраль!GH62+январь!GH63</f>
        <v>0</v>
      </c>
      <c r="GI68" s="18">
        <f>март!GI63+февраль!GI62+январь!GI63</f>
        <v>0</v>
      </c>
      <c r="GJ68" s="18">
        <f>март!GJ63+февраль!GJ62+январь!GJ63</f>
        <v>0</v>
      </c>
      <c r="GK68" s="18">
        <f>март!GK63+февраль!GK62+январь!GK63</f>
        <v>0</v>
      </c>
      <c r="GL68" s="18">
        <f>март!GL63+февраль!GL62+январь!GL63</f>
        <v>0</v>
      </c>
      <c r="GM68" s="18">
        <f>март!GM63+февраль!GM62+январь!GM63</f>
        <v>0</v>
      </c>
      <c r="GN68" s="18">
        <f>март!GN63+февраль!GN62+январь!GN63</f>
        <v>0</v>
      </c>
      <c r="GO68" s="18">
        <f>март!GO63+февраль!GO62+январь!GO63</f>
        <v>0</v>
      </c>
      <c r="GP68" s="18">
        <f>март!GP63+февраль!GP62+январь!GP63</f>
        <v>0</v>
      </c>
      <c r="GQ68" s="18">
        <f>март!GQ63+февраль!GQ62+январь!GQ63</f>
        <v>0</v>
      </c>
      <c r="GR68" s="18">
        <f>март!GR63+февраль!GR62+январь!GR63</f>
        <v>0</v>
      </c>
      <c r="GS68" s="18">
        <f>март!GS63+февраль!GS62+январь!GS63</f>
        <v>0</v>
      </c>
      <c r="GT68" s="18">
        <f>март!GT63+февраль!GT62+январь!GT63</f>
        <v>0</v>
      </c>
      <c r="GU68" s="18">
        <f>март!GU63+февраль!GU62+январь!GU63</f>
        <v>0</v>
      </c>
      <c r="GV68" s="18">
        <f>март!GV63+февраль!GV62+январь!GV63</f>
        <v>0</v>
      </c>
      <c r="GW68" s="18">
        <f>март!GW63+февраль!GW62+январь!GW63</f>
        <v>0</v>
      </c>
      <c r="GX68" s="18">
        <f>март!GX63+февраль!GX62+январь!GX63</f>
        <v>0</v>
      </c>
      <c r="GY68" s="18">
        <f>март!GY63+февраль!GY62+январь!GY63</f>
        <v>0</v>
      </c>
      <c r="GZ68" s="18">
        <f>март!GZ63+февраль!GZ62+январь!GZ63</f>
        <v>0</v>
      </c>
      <c r="HA68" s="18">
        <f>март!HA63+февраль!HA62+январь!HA63</f>
        <v>0</v>
      </c>
      <c r="HB68" s="18">
        <f>март!HB63+февраль!HB62+январь!HB63</f>
        <v>0</v>
      </c>
      <c r="HC68" s="18">
        <f>март!HC63+февраль!HC62+январь!HC63</f>
        <v>0</v>
      </c>
      <c r="HD68" s="18">
        <f>март!HD63+февраль!HD62+январь!HD63</f>
        <v>0</v>
      </c>
      <c r="HE68" s="18">
        <f>март!HE63+февраль!HE62+январь!HE63</f>
        <v>0</v>
      </c>
      <c r="HF68" s="18">
        <f>март!HF63+февраль!HF62+январь!HF63</f>
        <v>0</v>
      </c>
      <c r="HG68" s="18">
        <f>март!HG63+февраль!HG62+январь!HG63</f>
        <v>0</v>
      </c>
      <c r="HH68" s="18">
        <f>март!HH63+февраль!HH62+январь!HH63</f>
        <v>0</v>
      </c>
      <c r="HI68" s="18">
        <f>март!HI63+февраль!HI62+январь!HI63</f>
        <v>0</v>
      </c>
      <c r="HJ68" s="18">
        <f>март!HJ63+февраль!HJ62+январь!HJ63</f>
        <v>0</v>
      </c>
      <c r="HK68" s="18">
        <f>март!HK63+февраль!HK62+январь!HK63</f>
        <v>0</v>
      </c>
      <c r="HL68" s="18">
        <f>март!HL63+февраль!HL62+январь!HL63</f>
        <v>0</v>
      </c>
      <c r="HM68" s="18">
        <f>март!HM63+февраль!HM62+январь!HM63</f>
        <v>0</v>
      </c>
      <c r="HN68" s="18">
        <f>март!HN63+февраль!HN62+январь!HN63</f>
        <v>0</v>
      </c>
      <c r="HO68" s="18">
        <f>март!HO63+февраль!HO62+январь!HO63</f>
        <v>0</v>
      </c>
      <c r="HP68" s="18">
        <f>март!HP63+февраль!HP62+январь!HP63</f>
        <v>0</v>
      </c>
      <c r="HQ68" s="18">
        <f>март!HQ63+февраль!HQ62+январь!HQ63</f>
        <v>0</v>
      </c>
      <c r="HR68" s="18">
        <f>март!HR63+февраль!HR62+январь!HR63</f>
        <v>0</v>
      </c>
      <c r="HS68" s="18">
        <f>март!HS63+февраль!HS62+январь!HS63</f>
        <v>0</v>
      </c>
      <c r="HT68" s="18">
        <f>март!HT63+февраль!HT62+январь!HT63</f>
        <v>0</v>
      </c>
      <c r="HU68" s="18">
        <f>март!HU63+февраль!HU62+январь!HU63</f>
        <v>0</v>
      </c>
      <c r="HV68" s="18">
        <f>март!HV63+февраль!HV62+январь!HV63</f>
        <v>0</v>
      </c>
      <c r="HW68" s="18">
        <f>март!HW63+февраль!HW62+январь!HW63</f>
        <v>0</v>
      </c>
      <c r="HX68" s="18">
        <f>март!HX63+февраль!HX62+январь!HX63</f>
        <v>0</v>
      </c>
      <c r="HY68" s="18">
        <f>март!HY63+февраль!HY62+январь!HY63</f>
        <v>0</v>
      </c>
      <c r="HZ68" s="18">
        <f>март!HZ63+февраль!HZ62+январь!HZ63</f>
        <v>0</v>
      </c>
      <c r="IA68" s="18">
        <f>март!IA63+февраль!IA62+январь!IA63</f>
        <v>0</v>
      </c>
      <c r="IB68" s="18">
        <f>март!IB63+февраль!IB62+январь!IB63</f>
        <v>0</v>
      </c>
      <c r="IC68" s="18">
        <f>март!IC63+февраль!IC62+январь!IC63</f>
        <v>0</v>
      </c>
      <c r="ID68" s="18">
        <f>март!ID63+февраль!ID62+январь!ID63</f>
        <v>0</v>
      </c>
      <c r="IE68" s="18">
        <f>март!IE63+февраль!IE62+январь!IE63</f>
        <v>0</v>
      </c>
      <c r="IF68" s="18">
        <f>март!IF63+февраль!IF62+январь!IF63</f>
        <v>0</v>
      </c>
    </row>
    <row r="69" spans="1:240" ht="13.5" customHeight="1">
      <c r="A69" s="15" t="s">
        <v>83</v>
      </c>
      <c r="B69" s="45" t="s">
        <v>84</v>
      </c>
      <c r="C69" s="16" t="s">
        <v>75</v>
      </c>
      <c r="D69" s="23">
        <f t="shared" si="4"/>
        <v>0</v>
      </c>
      <c r="E69" s="17">
        <f t="shared" si="5"/>
        <v>0</v>
      </c>
      <c r="F69" s="22"/>
      <c r="G69" s="18">
        <f>март!G64+февраль!G63+январь!G64</f>
        <v>0</v>
      </c>
      <c r="H69" s="18">
        <f>март!H64+февраль!H63+январь!H64</f>
        <v>0</v>
      </c>
      <c r="I69" s="18">
        <f>март!I64+февраль!I63+январь!I64</f>
        <v>0</v>
      </c>
      <c r="J69" s="18">
        <f>март!J64+февраль!J63+январь!J64</f>
        <v>0</v>
      </c>
      <c r="K69" s="18">
        <f>март!K64+февраль!K63+январь!K64</f>
        <v>0</v>
      </c>
      <c r="L69" s="18">
        <f>март!L64+февраль!L63+январь!L64</f>
        <v>0</v>
      </c>
      <c r="M69" s="18">
        <f>март!M64+февраль!M63+январь!M64</f>
        <v>0</v>
      </c>
      <c r="N69" s="18">
        <f>март!N64+февраль!N63+январь!N64</f>
        <v>0</v>
      </c>
      <c r="O69" s="18">
        <f>март!O64+февраль!O63+январь!O64</f>
        <v>0</v>
      </c>
      <c r="P69" s="18">
        <f>март!P64+февраль!P63+январь!P64</f>
        <v>0</v>
      </c>
      <c r="Q69" s="18">
        <f>март!Q64+февраль!Q63+январь!Q64</f>
        <v>0</v>
      </c>
      <c r="R69" s="18">
        <f>март!R64+февраль!R63+январь!R64</f>
        <v>0</v>
      </c>
      <c r="S69" s="18">
        <f>март!S64+февраль!S63+январь!S64</f>
        <v>0</v>
      </c>
      <c r="T69" s="18">
        <f>март!T64+февраль!T63+январь!T64</f>
        <v>0</v>
      </c>
      <c r="U69" s="18">
        <f>март!U64+февраль!U63+январь!U64</f>
        <v>0</v>
      </c>
      <c r="V69" s="18">
        <f>март!V64+февраль!V63+январь!V64</f>
        <v>0</v>
      </c>
      <c r="W69" s="18">
        <f>март!W64+февраль!W63+январь!W64</f>
        <v>0</v>
      </c>
      <c r="X69" s="18">
        <f>март!X64+февраль!X63+январь!X64</f>
        <v>0</v>
      </c>
      <c r="Y69" s="18">
        <f>март!Y64+февраль!Y63+январь!Y64</f>
        <v>0</v>
      </c>
      <c r="Z69" s="18">
        <f>март!Z64+февраль!Z63+январь!Z64</f>
        <v>0</v>
      </c>
      <c r="AA69" s="18">
        <f>март!AA64+февраль!AA63+январь!AA64</f>
        <v>0</v>
      </c>
      <c r="AB69" s="18">
        <f>март!AB64+февраль!AB63+январь!AB64</f>
        <v>0</v>
      </c>
      <c r="AC69" s="18">
        <f>март!AC64+февраль!AC63+январь!AC64</f>
        <v>0</v>
      </c>
      <c r="AD69" s="18">
        <f>март!AD64+февраль!AD63+январь!AD64</f>
        <v>0</v>
      </c>
      <c r="AE69" s="18">
        <f>март!AE64+февраль!AE63+январь!AE64</f>
        <v>0</v>
      </c>
      <c r="AF69" s="18">
        <f>март!AF64+февраль!AF63+январь!AF64</f>
        <v>0</v>
      </c>
      <c r="AG69" s="18">
        <f>март!AG64+февраль!AG63+январь!AG64</f>
        <v>0</v>
      </c>
      <c r="AH69" s="18">
        <f>март!AH64+февраль!AH63+январь!AH64</f>
        <v>0</v>
      </c>
      <c r="AI69" s="18">
        <f>март!AI64+февраль!AI63+январь!AI64</f>
        <v>0</v>
      </c>
      <c r="AJ69" s="18">
        <f>март!AJ64+февраль!AJ63+январь!AJ64</f>
        <v>0</v>
      </c>
      <c r="AK69" s="18">
        <f>март!AK64+февраль!AK63+январь!AK64</f>
        <v>0</v>
      </c>
      <c r="AL69" s="18">
        <f>март!AL64+февраль!AL63+январь!AL64</f>
        <v>0</v>
      </c>
      <c r="AM69" s="18">
        <f>март!AM64+февраль!AM63+январь!AM64</f>
        <v>0</v>
      </c>
      <c r="AN69" s="18">
        <f>март!AN64+февраль!AN63+январь!AN64</f>
        <v>0</v>
      </c>
      <c r="AO69" s="18">
        <f>март!AO64+февраль!AO63+январь!AO64</f>
        <v>0</v>
      </c>
      <c r="AP69" s="18">
        <f>март!AP64+февраль!AP63+январь!AP64</f>
        <v>0</v>
      </c>
      <c r="AQ69" s="18">
        <f>март!AQ64+февраль!AQ63+январь!AQ64</f>
        <v>0</v>
      </c>
      <c r="AR69" s="18">
        <f>март!AR64+февраль!AR63+январь!AR64</f>
        <v>0</v>
      </c>
      <c r="AS69" s="18">
        <f>март!AS64+февраль!AS63+январь!AS64</f>
        <v>0</v>
      </c>
      <c r="AT69" s="18">
        <f>март!AT64+февраль!AT63+январь!AT64</f>
        <v>0</v>
      </c>
      <c r="AU69" s="18">
        <f>март!AU64+февраль!AU63+январь!AU64</f>
        <v>0</v>
      </c>
      <c r="AV69" s="18">
        <f>март!AV64+февраль!AV63+январь!AV64</f>
        <v>0</v>
      </c>
      <c r="AW69" s="18">
        <f>март!AW64+февраль!AW63+январь!AW64</f>
        <v>0</v>
      </c>
      <c r="AX69" s="18">
        <f>март!AX64+февраль!AX63+январь!AX64</f>
        <v>0</v>
      </c>
      <c r="AY69" s="18">
        <f>март!AY64+февраль!AY63+январь!AY64</f>
        <v>0</v>
      </c>
      <c r="AZ69" s="18">
        <f>март!AZ64+февраль!AZ63+январь!AZ64</f>
        <v>0</v>
      </c>
      <c r="BA69" s="18">
        <f>март!BA64+февраль!BA63+январь!BA64</f>
        <v>0</v>
      </c>
      <c r="BB69" s="18">
        <f>март!BB64+февраль!BB63+январь!BB64</f>
        <v>0</v>
      </c>
      <c r="BC69" s="18">
        <f>март!BC64+февраль!BC63+январь!BC64</f>
        <v>0</v>
      </c>
      <c r="BD69" s="18">
        <f>март!BD64+февраль!BD63+январь!BD64</f>
        <v>0</v>
      </c>
      <c r="BE69" s="18">
        <f>март!BE64+февраль!BE63+январь!BE64</f>
        <v>0</v>
      </c>
      <c r="BF69" s="18">
        <f>март!BF64+февраль!BF63+январь!BF64</f>
        <v>0</v>
      </c>
      <c r="BG69" s="18">
        <f>март!BG64+февраль!BG63+январь!BG64</f>
        <v>0</v>
      </c>
      <c r="BH69" s="18">
        <f>март!BH64+февраль!BH63+январь!BH64</f>
        <v>0</v>
      </c>
      <c r="BI69" s="18">
        <f>март!BI64+февраль!BI63+январь!BI64</f>
        <v>0</v>
      </c>
      <c r="BJ69" s="18">
        <f>март!BJ64+февраль!BJ63+январь!BJ64</f>
        <v>0</v>
      </c>
      <c r="BK69" s="18">
        <f>март!BK64+февраль!BK63+январь!BK64</f>
        <v>0</v>
      </c>
      <c r="BL69" s="18">
        <f>март!BL64+февраль!BL63+январь!BL64</f>
        <v>0</v>
      </c>
      <c r="BM69" s="18">
        <f>март!BM64+февраль!BM63+январь!BM64</f>
        <v>0</v>
      </c>
      <c r="BN69" s="18">
        <f>март!BN64+февраль!BN63+январь!BN64</f>
        <v>0</v>
      </c>
      <c r="BO69" s="18">
        <f>март!BO64+февраль!BO63+январь!BO64</f>
        <v>0</v>
      </c>
      <c r="BP69" s="18">
        <f>март!BP64+февраль!BP63+январь!BP64</f>
        <v>0</v>
      </c>
      <c r="BQ69" s="18">
        <f>март!BQ64+февраль!BQ63+январь!BQ64</f>
        <v>0</v>
      </c>
      <c r="BR69" s="18">
        <f>март!BR64+февраль!BR63+январь!BR64</f>
        <v>0</v>
      </c>
      <c r="BS69" s="18">
        <f>март!BS64+февраль!BS63+январь!BS64</f>
        <v>0</v>
      </c>
      <c r="BT69" s="18">
        <f>март!BT64+февраль!BT63+январь!BT64</f>
        <v>0</v>
      </c>
      <c r="BU69" s="18">
        <f>март!BU64+февраль!BU63+январь!BU64</f>
        <v>0</v>
      </c>
      <c r="BV69" s="18">
        <f>март!BV64+февраль!BV63+январь!BV64</f>
        <v>0</v>
      </c>
      <c r="BW69" s="18">
        <f>март!BW64+февраль!BW63+январь!BW64</f>
        <v>0</v>
      </c>
      <c r="BX69" s="18">
        <f>март!BX64+февраль!BX63+январь!BX64</f>
        <v>0</v>
      </c>
      <c r="BY69" s="18">
        <f>март!BY64+февраль!BY63+январь!BY64</f>
        <v>0</v>
      </c>
      <c r="BZ69" s="18">
        <f>март!BZ64+февраль!BZ63+январь!BZ64</f>
        <v>0</v>
      </c>
      <c r="CA69" s="18">
        <f>март!CA64+февраль!CA63+январь!CA64</f>
        <v>0</v>
      </c>
      <c r="CB69" s="18">
        <f>март!CB64+февраль!CB63+январь!CB64</f>
        <v>0</v>
      </c>
      <c r="CC69" s="18">
        <f>март!CC64+февраль!CC63+январь!CC64</f>
        <v>0</v>
      </c>
      <c r="CD69" s="18">
        <f>март!CD64+февраль!CD63+январь!CD64</f>
        <v>0</v>
      </c>
      <c r="CE69" s="18">
        <f>март!CE64+февраль!CE63+январь!CE64</f>
        <v>0</v>
      </c>
      <c r="CF69" s="18">
        <f>март!CF64+февраль!CF63+январь!CF64</f>
        <v>0</v>
      </c>
      <c r="CG69" s="18">
        <f>март!CG64+февраль!CG63+январь!CG64</f>
        <v>0</v>
      </c>
      <c r="CH69" s="18">
        <f>март!CH64+февраль!CH63+январь!CH64</f>
        <v>0</v>
      </c>
      <c r="CI69" s="18">
        <f>март!CI64+февраль!CI63+январь!CI64</f>
        <v>0</v>
      </c>
      <c r="CJ69" s="18">
        <f>март!CJ64+февраль!CJ63+январь!CJ64</f>
        <v>0</v>
      </c>
      <c r="CK69" s="18">
        <f>март!CK64+февраль!CK63+январь!CK64</f>
        <v>0</v>
      </c>
      <c r="CL69" s="18">
        <f>март!CL64+февраль!CL63+январь!CL64</f>
        <v>0</v>
      </c>
      <c r="CM69" s="18">
        <f>март!CM64+февраль!CM63+январь!CM64</f>
        <v>0</v>
      </c>
      <c r="CN69" s="18">
        <f>март!CN64+февраль!CN63+январь!CN64</f>
        <v>0</v>
      </c>
      <c r="CO69" s="18">
        <f>март!CO64+февраль!CO63+январь!CO64</f>
        <v>0</v>
      </c>
      <c r="CP69" s="18">
        <f>март!CP64+февраль!CP63+январь!CP64</f>
        <v>0</v>
      </c>
      <c r="CQ69" s="18">
        <f>март!CQ64+февраль!CQ63+январь!CQ64</f>
        <v>0</v>
      </c>
      <c r="CR69" s="18">
        <f>март!CR64+февраль!CR63+январь!CR64</f>
        <v>0</v>
      </c>
      <c r="CS69" s="18">
        <f>март!CS64+февраль!CS63+январь!CS64</f>
        <v>0</v>
      </c>
      <c r="CT69" s="18">
        <f>март!CT64+февраль!CT63+январь!CT64</f>
        <v>0</v>
      </c>
      <c r="CU69" s="18">
        <f>март!CU64+февраль!CU63+январь!CU64</f>
        <v>0</v>
      </c>
      <c r="CV69" s="18">
        <f>март!CV64+февраль!CV63+январь!CV64</f>
        <v>0</v>
      </c>
      <c r="CW69" s="18">
        <f>март!CW64+февраль!CW63+январь!CW64</f>
        <v>0</v>
      </c>
      <c r="CX69" s="18">
        <f>март!CX64+февраль!CX63+январь!CX64</f>
        <v>0</v>
      </c>
      <c r="CY69" s="18">
        <f>март!CY64+февраль!CY63+январь!CY64</f>
        <v>0</v>
      </c>
      <c r="CZ69" s="18">
        <f>март!CZ64+февраль!CZ63+январь!CZ64</f>
        <v>0</v>
      </c>
      <c r="DA69" s="18">
        <f>март!DA64+февраль!DA63+январь!DA64</f>
        <v>0</v>
      </c>
      <c r="DB69" s="18">
        <f>март!DB64+февраль!DB63+январь!DB64</f>
        <v>0</v>
      </c>
      <c r="DC69" s="18">
        <f>март!DC64+февраль!DC63+январь!DC64</f>
        <v>0</v>
      </c>
      <c r="DD69" s="18">
        <f>март!DD64+февраль!DD63+январь!DD64</f>
        <v>0</v>
      </c>
      <c r="DE69" s="18">
        <f>март!DE64+февраль!DE63+январь!DE64</f>
        <v>0</v>
      </c>
      <c r="DF69" s="18">
        <f>март!DF64+февраль!DF63+январь!DF64</f>
        <v>0</v>
      </c>
      <c r="DG69" s="18">
        <f>март!DG64+февраль!DG63+январь!DG64</f>
        <v>0</v>
      </c>
      <c r="DH69" s="18">
        <f>март!DH64+февраль!DH63+январь!DH64</f>
        <v>0</v>
      </c>
      <c r="DI69" s="18">
        <f>март!DI64+февраль!DI63+январь!DI64</f>
        <v>0</v>
      </c>
      <c r="DJ69" s="18">
        <f>март!DJ64+февраль!DJ63+январь!DJ64</f>
        <v>0</v>
      </c>
      <c r="DK69" s="18">
        <f>март!DK64+февраль!DK63+январь!DK64</f>
        <v>0</v>
      </c>
      <c r="DL69" s="18">
        <f>март!DL64+февраль!DL63+январь!DL64</f>
        <v>0</v>
      </c>
      <c r="DM69" s="18">
        <f>март!DM64+февраль!DM63+январь!DM64</f>
        <v>0</v>
      </c>
      <c r="DN69" s="18">
        <f>март!DN64+февраль!DN63+январь!DN64</f>
        <v>0</v>
      </c>
      <c r="DO69" s="18">
        <f>март!DO64+февраль!DO63+январь!DO64</f>
        <v>0</v>
      </c>
      <c r="DP69" s="18">
        <f>март!DP64+февраль!DP63+январь!DP64</f>
        <v>0</v>
      </c>
      <c r="DQ69" s="18">
        <f>март!DQ64+февраль!DQ63+январь!DQ64</f>
        <v>0</v>
      </c>
      <c r="DR69" s="18">
        <f>март!DR64+февраль!DR63+январь!DR64</f>
        <v>0</v>
      </c>
      <c r="DS69" s="18">
        <f>март!DS64+февраль!DS63+январь!DS64</f>
        <v>0</v>
      </c>
      <c r="DT69" s="18">
        <f>март!DT64+февраль!DT63+январь!DT64</f>
        <v>0</v>
      </c>
      <c r="DU69" s="18">
        <f>март!DU64+февраль!DU63+январь!DU64</f>
        <v>0</v>
      </c>
      <c r="DV69" s="18">
        <f>март!DV64+февраль!DV63+январь!DV64</f>
        <v>0</v>
      </c>
      <c r="DW69" s="18">
        <f>март!DW64+февраль!DW63+январь!DW64</f>
        <v>0</v>
      </c>
      <c r="DX69" s="18">
        <f>март!DX64+февраль!DX63+январь!DX64</f>
        <v>0</v>
      </c>
      <c r="DY69" s="18">
        <f>март!DY64+февраль!DY63+январь!DY64</f>
        <v>0</v>
      </c>
      <c r="DZ69" s="18">
        <f>март!DZ64+февраль!DZ63+январь!DZ64</f>
        <v>0</v>
      </c>
      <c r="EA69" s="18">
        <f>март!EA64+февраль!EA63+январь!EA64</f>
        <v>0</v>
      </c>
      <c r="EB69" s="18">
        <f>март!EB64+февраль!EB63+январь!EB64</f>
        <v>0</v>
      </c>
      <c r="EC69" s="18">
        <f>март!EC64+февраль!EC63+январь!EC64</f>
        <v>0</v>
      </c>
      <c r="ED69" s="18">
        <f>март!ED64+февраль!ED63+январь!ED64</f>
        <v>0</v>
      </c>
      <c r="EE69" s="18">
        <f>март!EE64+февраль!EE63+январь!EE64</f>
        <v>0</v>
      </c>
      <c r="EF69" s="18">
        <f>март!EF64+февраль!EF63+январь!EF64</f>
        <v>0</v>
      </c>
      <c r="EG69" s="18">
        <f>март!EG64+февраль!EG63+январь!EG64</f>
        <v>0</v>
      </c>
      <c r="EH69" s="18">
        <f>март!EH64+февраль!EH63+январь!EH64</f>
        <v>0</v>
      </c>
      <c r="EI69" s="18">
        <f>март!EI64+февраль!EI63+январь!EI64</f>
        <v>0</v>
      </c>
      <c r="EJ69" s="18">
        <f>март!EJ64+февраль!EJ63+январь!EJ64</f>
        <v>0</v>
      </c>
      <c r="EK69" s="18">
        <f>март!EK64+февраль!EK63+январь!EK64</f>
        <v>0</v>
      </c>
      <c r="EL69" s="18">
        <f>март!EL64+февраль!EL63+январь!EL64</f>
        <v>0</v>
      </c>
      <c r="EM69" s="18">
        <f>март!EM64+февраль!EM63+январь!EM64</f>
        <v>0</v>
      </c>
      <c r="EN69" s="18">
        <f>март!EN64+февраль!EN63+январь!EN64</f>
        <v>0</v>
      </c>
      <c r="EO69" s="18">
        <f>март!EO64+февраль!EO63+январь!EO64</f>
        <v>0</v>
      </c>
      <c r="EP69" s="18">
        <f>март!EP64+февраль!EP63+январь!EP64</f>
        <v>0</v>
      </c>
      <c r="EQ69" s="18">
        <f>март!EQ64+февраль!EQ63+январь!EQ64</f>
        <v>0</v>
      </c>
      <c r="ER69" s="18">
        <f>март!ER64+февраль!ER63+январь!ER64</f>
        <v>0</v>
      </c>
      <c r="ES69" s="18">
        <f>март!ES64+февраль!ES63+январь!ES64</f>
        <v>0</v>
      </c>
      <c r="ET69" s="18">
        <f>март!ET64+февраль!ET63+январь!ET64</f>
        <v>0</v>
      </c>
      <c r="EU69" s="18">
        <f>март!EU64+февраль!EU63+январь!EU64</f>
        <v>0</v>
      </c>
      <c r="EV69" s="18">
        <f>март!EV64+февраль!EV63+январь!EV64</f>
        <v>0</v>
      </c>
      <c r="EW69" s="18">
        <f>март!EW64+февраль!EW63+январь!EW64</f>
        <v>0</v>
      </c>
      <c r="EX69" s="18">
        <f>март!EX64+февраль!EX63+январь!EX64</f>
        <v>0</v>
      </c>
      <c r="EY69" s="18">
        <f>март!EY64+февраль!EY63+январь!EY64</f>
        <v>0</v>
      </c>
      <c r="EZ69" s="18">
        <f>март!EZ64+февраль!EZ63+январь!EZ64</f>
        <v>0</v>
      </c>
      <c r="FA69" s="18">
        <f>март!FA64+февраль!FA63+январь!FA64</f>
        <v>0</v>
      </c>
      <c r="FB69" s="18">
        <f>март!FB64+февраль!FB63+январь!FB64</f>
        <v>0</v>
      </c>
      <c r="FC69" s="18">
        <f>март!FC64+февраль!FC63+январь!FC64</f>
        <v>0</v>
      </c>
      <c r="FD69" s="18">
        <f>март!FD64+февраль!FD63+январь!FD64</f>
        <v>0</v>
      </c>
      <c r="FE69" s="18">
        <f>март!FE64+февраль!FE63+январь!FE64</f>
        <v>0</v>
      </c>
      <c r="FF69" s="18">
        <f>март!FF64+февраль!FF63+январь!FF64</f>
        <v>0</v>
      </c>
      <c r="FG69" s="18">
        <f>март!FG64+февраль!FG63+январь!FG64</f>
        <v>0</v>
      </c>
      <c r="FH69" s="18">
        <f>март!FH64+февраль!FH63+январь!FH64</f>
        <v>0</v>
      </c>
      <c r="FI69" s="18">
        <f>март!FI64+февраль!FI63+январь!FI64</f>
        <v>0</v>
      </c>
      <c r="FJ69" s="18">
        <f>март!FJ64+февраль!FJ63+январь!FJ64</f>
        <v>0</v>
      </c>
      <c r="FK69" s="18">
        <f>март!FK64+февраль!FK63+январь!FK64</f>
        <v>0</v>
      </c>
      <c r="FL69" s="18">
        <f>март!FL64+февраль!FL63+январь!FL64</f>
        <v>0</v>
      </c>
      <c r="FM69" s="18">
        <f>март!FM64+февраль!FM63+январь!FM64</f>
        <v>0</v>
      </c>
      <c r="FN69" s="18">
        <f>март!FN64+февраль!FN63+январь!FN64</f>
        <v>0</v>
      </c>
      <c r="FO69" s="18">
        <f>март!FO64+февраль!FO63+январь!FO64</f>
        <v>0</v>
      </c>
      <c r="FP69" s="18">
        <f>март!FP64+февраль!FP63+январь!FP64</f>
        <v>0</v>
      </c>
      <c r="FQ69" s="18">
        <f>март!FQ64+февраль!FQ63+январь!FQ64</f>
        <v>0</v>
      </c>
      <c r="FR69" s="18">
        <f>март!FR64+февраль!FR63+январь!FR64</f>
        <v>0</v>
      </c>
      <c r="FS69" s="18">
        <f>март!FS64+февраль!FS63+январь!FS64</f>
        <v>0</v>
      </c>
      <c r="FT69" s="18">
        <f>март!FT64+февраль!FT63+январь!FT64</f>
        <v>0</v>
      </c>
      <c r="FU69" s="18">
        <f>март!FU64+февраль!FU63+январь!FU64</f>
        <v>0</v>
      </c>
      <c r="FV69" s="18">
        <f>март!FV64+февраль!FV63+январь!FV64</f>
        <v>0</v>
      </c>
      <c r="FW69" s="18">
        <f>март!FW64+февраль!FW63+январь!FW64</f>
        <v>0</v>
      </c>
      <c r="FX69" s="18">
        <f>март!FX64+февраль!FX63+январь!FX64</f>
        <v>0</v>
      </c>
      <c r="FY69" s="18">
        <f>март!FY64+февраль!FY63+январь!FY64</f>
        <v>0</v>
      </c>
      <c r="FZ69" s="18">
        <f>март!FZ64+февраль!FZ63+январь!FZ64</f>
        <v>0</v>
      </c>
      <c r="GA69" s="18">
        <f>март!GA64+февраль!GA63+январь!GA64</f>
        <v>0</v>
      </c>
      <c r="GB69" s="18">
        <f>март!GB64+февраль!GB63+январь!GB64</f>
        <v>0</v>
      </c>
      <c r="GC69" s="18">
        <f>март!GC64+февраль!GC63+январь!GC64</f>
        <v>0</v>
      </c>
      <c r="GD69" s="18">
        <f>март!GD64+февраль!GD63+январь!GD64</f>
        <v>0</v>
      </c>
      <c r="GE69" s="18">
        <f>март!GE64+февраль!GE63+январь!GE64</f>
        <v>0</v>
      </c>
      <c r="GF69" s="18">
        <f>март!GF64+февраль!GF63+январь!GF64</f>
        <v>0</v>
      </c>
      <c r="GG69" s="18">
        <f>март!GG64+февраль!GG63+январь!GG64</f>
        <v>0</v>
      </c>
      <c r="GH69" s="18">
        <f>март!GH64+февраль!GH63+январь!GH64</f>
        <v>0</v>
      </c>
      <c r="GI69" s="18">
        <f>март!GI64+февраль!GI63+январь!GI64</f>
        <v>0</v>
      </c>
      <c r="GJ69" s="18">
        <f>март!GJ64+февраль!GJ63+январь!GJ64</f>
        <v>0</v>
      </c>
      <c r="GK69" s="18">
        <f>март!GK64+февраль!GK63+январь!GK64</f>
        <v>0</v>
      </c>
      <c r="GL69" s="18">
        <f>март!GL64+февраль!GL63+январь!GL64</f>
        <v>0</v>
      </c>
      <c r="GM69" s="18">
        <f>март!GM64+февраль!GM63+январь!GM64</f>
        <v>0</v>
      </c>
      <c r="GN69" s="18">
        <f>март!GN64+февраль!GN63+январь!GN64</f>
        <v>0</v>
      </c>
      <c r="GO69" s="18">
        <f>март!GO64+февраль!GO63+январь!GO64</f>
        <v>0</v>
      </c>
      <c r="GP69" s="18">
        <f>март!GP64+февраль!GP63+январь!GP64</f>
        <v>0</v>
      </c>
      <c r="GQ69" s="18">
        <f>март!GQ64+февраль!GQ63+январь!GQ64</f>
        <v>0</v>
      </c>
      <c r="GR69" s="18">
        <f>март!GR64+февраль!GR63+январь!GR64</f>
        <v>0</v>
      </c>
      <c r="GS69" s="18">
        <f>март!GS64+февраль!GS63+январь!GS64</f>
        <v>0</v>
      </c>
      <c r="GT69" s="18">
        <f>март!GT64+февраль!GT63+январь!GT64</f>
        <v>0</v>
      </c>
      <c r="GU69" s="18">
        <f>март!GU64+февраль!GU63+январь!GU64</f>
        <v>0</v>
      </c>
      <c r="GV69" s="18">
        <f>март!GV64+февраль!GV63+январь!GV64</f>
        <v>0</v>
      </c>
      <c r="GW69" s="18">
        <f>март!GW64+февраль!GW63+январь!GW64</f>
        <v>0</v>
      </c>
      <c r="GX69" s="18">
        <f>март!GX64+февраль!GX63+январь!GX64</f>
        <v>0</v>
      </c>
      <c r="GY69" s="18">
        <f>март!GY64+февраль!GY63+январь!GY64</f>
        <v>0</v>
      </c>
      <c r="GZ69" s="18">
        <f>март!GZ64+февраль!GZ63+январь!GZ64</f>
        <v>0</v>
      </c>
      <c r="HA69" s="18">
        <f>март!HA64+февраль!HA63+январь!HA64</f>
        <v>0</v>
      </c>
      <c r="HB69" s="18">
        <f>март!HB64+февраль!HB63+январь!HB64</f>
        <v>0</v>
      </c>
      <c r="HC69" s="18">
        <f>март!HC64+февраль!HC63+январь!HC64</f>
        <v>0</v>
      </c>
      <c r="HD69" s="18">
        <f>март!HD64+февраль!HD63+январь!HD64</f>
        <v>0</v>
      </c>
      <c r="HE69" s="18">
        <f>март!HE64+февраль!HE63+январь!HE64</f>
        <v>0</v>
      </c>
      <c r="HF69" s="18">
        <f>март!HF64+февраль!HF63+январь!HF64</f>
        <v>0</v>
      </c>
      <c r="HG69" s="18">
        <f>март!HG64+февраль!HG63+январь!HG64</f>
        <v>0</v>
      </c>
      <c r="HH69" s="18">
        <f>март!HH64+февраль!HH63+январь!HH64</f>
        <v>0</v>
      </c>
      <c r="HI69" s="18">
        <f>март!HI64+февраль!HI63+январь!HI64</f>
        <v>0</v>
      </c>
      <c r="HJ69" s="18">
        <f>март!HJ64+февраль!HJ63+январь!HJ64</f>
        <v>0</v>
      </c>
      <c r="HK69" s="18">
        <f>март!HK64+февраль!HK63+январь!HK64</f>
        <v>0</v>
      </c>
      <c r="HL69" s="18">
        <f>март!HL64+февраль!HL63+январь!HL64</f>
        <v>0</v>
      </c>
      <c r="HM69" s="18">
        <f>март!HM64+февраль!HM63+январь!HM64</f>
        <v>0</v>
      </c>
      <c r="HN69" s="18">
        <f>март!HN64+февраль!HN63+январь!HN64</f>
        <v>0</v>
      </c>
      <c r="HO69" s="18">
        <f>март!HO64+февраль!HO63+январь!HO64</f>
        <v>0</v>
      </c>
      <c r="HP69" s="18">
        <f>март!HP64+февраль!HP63+январь!HP64</f>
        <v>0</v>
      </c>
      <c r="HQ69" s="18">
        <f>март!HQ64+февраль!HQ63+январь!HQ64</f>
        <v>0</v>
      </c>
      <c r="HR69" s="18">
        <f>март!HR64+февраль!HR63+январь!HR64</f>
        <v>0</v>
      </c>
      <c r="HS69" s="18">
        <f>март!HS64+февраль!HS63+январь!HS64</f>
        <v>0</v>
      </c>
      <c r="HT69" s="18">
        <f>март!HT64+февраль!HT63+январь!HT64</f>
        <v>0</v>
      </c>
      <c r="HU69" s="18">
        <f>март!HU64+февраль!HU63+январь!HU64</f>
        <v>0</v>
      </c>
      <c r="HV69" s="18">
        <f>март!HV64+февраль!HV63+январь!HV64</f>
        <v>0</v>
      </c>
      <c r="HW69" s="18">
        <f>март!HW64+февраль!HW63+январь!HW64</f>
        <v>0</v>
      </c>
      <c r="HX69" s="18">
        <f>март!HX64+февраль!HX63+январь!HX64</f>
        <v>0</v>
      </c>
      <c r="HY69" s="18">
        <f>март!HY64+февраль!HY63+январь!HY64</f>
        <v>0</v>
      </c>
      <c r="HZ69" s="18">
        <f>март!HZ64+февраль!HZ63+январь!HZ64</f>
        <v>0</v>
      </c>
      <c r="IA69" s="18">
        <f>март!IA64+февраль!IA63+январь!IA64</f>
        <v>0</v>
      </c>
      <c r="IB69" s="18">
        <f>март!IB64+февраль!IB63+январь!IB64</f>
        <v>0</v>
      </c>
      <c r="IC69" s="18">
        <f>март!IC64+февраль!IC63+январь!IC64</f>
        <v>0</v>
      </c>
      <c r="ID69" s="18">
        <f>март!ID64+февраль!ID63+январь!ID64</f>
        <v>0</v>
      </c>
      <c r="IE69" s="18">
        <f>март!IE64+февраль!IE63+январь!IE64</f>
        <v>0</v>
      </c>
      <c r="IF69" s="18">
        <f>март!IF64+февраль!IF63+январь!IF64</f>
        <v>0</v>
      </c>
    </row>
    <row r="70" spans="1:240" ht="13.5" customHeight="1">
      <c r="A70" s="15"/>
      <c r="B70" s="45"/>
      <c r="C70" s="16" t="s">
        <v>17</v>
      </c>
      <c r="D70" s="23">
        <f t="shared" si="4"/>
        <v>0</v>
      </c>
      <c r="E70" s="17">
        <f t="shared" si="5"/>
        <v>0</v>
      </c>
      <c r="F70" s="22"/>
      <c r="G70" s="18">
        <f>март!G65+февраль!G64+январь!G65</f>
        <v>0</v>
      </c>
      <c r="H70" s="18">
        <f>март!H65+февраль!H64+январь!H65</f>
        <v>0</v>
      </c>
      <c r="I70" s="18">
        <f>март!I65+февраль!I64+январь!I65</f>
        <v>0</v>
      </c>
      <c r="J70" s="18">
        <f>март!J65+февраль!J64+январь!J65</f>
        <v>0</v>
      </c>
      <c r="K70" s="18">
        <f>март!K65+февраль!K64+январь!K65</f>
        <v>0</v>
      </c>
      <c r="L70" s="18">
        <f>март!L65+февраль!L64+январь!L65</f>
        <v>0</v>
      </c>
      <c r="M70" s="18">
        <f>март!M65+февраль!M64+январь!M65</f>
        <v>0</v>
      </c>
      <c r="N70" s="18">
        <f>март!N65+февраль!N64+январь!N65</f>
        <v>0</v>
      </c>
      <c r="O70" s="18">
        <f>март!O65+февраль!O64+январь!O65</f>
        <v>0</v>
      </c>
      <c r="P70" s="18">
        <f>март!P65+февраль!P64+январь!P65</f>
        <v>0</v>
      </c>
      <c r="Q70" s="18">
        <f>март!Q65+февраль!Q64+январь!Q65</f>
        <v>0</v>
      </c>
      <c r="R70" s="18">
        <f>март!R65+февраль!R64+январь!R65</f>
        <v>0</v>
      </c>
      <c r="S70" s="18">
        <f>март!S65+февраль!S64+январь!S65</f>
        <v>0</v>
      </c>
      <c r="T70" s="18">
        <f>март!T65+февраль!T64+январь!T65</f>
        <v>0</v>
      </c>
      <c r="U70" s="18">
        <f>март!U65+февраль!U64+январь!U65</f>
        <v>0</v>
      </c>
      <c r="V70" s="18">
        <f>март!V65+февраль!V64+январь!V65</f>
        <v>0</v>
      </c>
      <c r="W70" s="18">
        <f>март!W65+февраль!W64+январь!W65</f>
        <v>0</v>
      </c>
      <c r="X70" s="18">
        <f>март!X65+февраль!X64+январь!X65</f>
        <v>0</v>
      </c>
      <c r="Y70" s="18">
        <f>март!Y65+февраль!Y64+январь!Y65</f>
        <v>0</v>
      </c>
      <c r="Z70" s="18">
        <f>март!Z65+февраль!Z64+январь!Z65</f>
        <v>0</v>
      </c>
      <c r="AA70" s="18">
        <f>март!AA65+февраль!AA64+январь!AA65</f>
        <v>0</v>
      </c>
      <c r="AB70" s="18">
        <f>март!AB65+февраль!AB64+январь!AB65</f>
        <v>0</v>
      </c>
      <c r="AC70" s="18">
        <f>март!AC65+февраль!AC64+январь!AC65</f>
        <v>0</v>
      </c>
      <c r="AD70" s="18">
        <f>март!AD65+февраль!AD64+январь!AD65</f>
        <v>0</v>
      </c>
      <c r="AE70" s="18">
        <f>март!AE65+февраль!AE64+январь!AE65</f>
        <v>0</v>
      </c>
      <c r="AF70" s="18">
        <f>март!AF65+февраль!AF64+январь!AF65</f>
        <v>0</v>
      </c>
      <c r="AG70" s="18">
        <f>март!AG65+февраль!AG64+январь!AG65</f>
        <v>0</v>
      </c>
      <c r="AH70" s="18">
        <f>март!AH65+февраль!AH64+январь!AH65</f>
        <v>0</v>
      </c>
      <c r="AI70" s="18">
        <f>март!AI65+февраль!AI64+январь!AI65</f>
        <v>0</v>
      </c>
      <c r="AJ70" s="18">
        <f>март!AJ65+февраль!AJ64+январь!AJ65</f>
        <v>0</v>
      </c>
      <c r="AK70" s="18">
        <f>март!AK65+февраль!AK64+январь!AK65</f>
        <v>0</v>
      </c>
      <c r="AL70" s="18">
        <f>март!AL65+февраль!AL64+январь!AL65</f>
        <v>0</v>
      </c>
      <c r="AM70" s="18">
        <f>март!AM65+февраль!AM64+январь!AM65</f>
        <v>0</v>
      </c>
      <c r="AN70" s="18">
        <f>март!AN65+февраль!AN64+январь!AN65</f>
        <v>0</v>
      </c>
      <c r="AO70" s="18">
        <f>март!AO65+февраль!AO64+январь!AO65</f>
        <v>0</v>
      </c>
      <c r="AP70" s="18">
        <f>март!AP65+февраль!AP64+январь!AP65</f>
        <v>0</v>
      </c>
      <c r="AQ70" s="18">
        <f>март!AQ65+февраль!AQ64+январь!AQ65</f>
        <v>0</v>
      </c>
      <c r="AR70" s="18">
        <f>март!AR65+февраль!AR64+январь!AR65</f>
        <v>0</v>
      </c>
      <c r="AS70" s="18">
        <f>март!AS65+февраль!AS64+январь!AS65</f>
        <v>0</v>
      </c>
      <c r="AT70" s="18">
        <f>март!AT65+февраль!AT64+январь!AT65</f>
        <v>0</v>
      </c>
      <c r="AU70" s="18">
        <f>март!AU65+февраль!AU64+январь!AU65</f>
        <v>0</v>
      </c>
      <c r="AV70" s="18">
        <f>март!AV65+февраль!AV64+январь!AV65</f>
        <v>0</v>
      </c>
      <c r="AW70" s="18">
        <f>март!AW65+февраль!AW64+январь!AW65</f>
        <v>0</v>
      </c>
      <c r="AX70" s="18">
        <f>март!AX65+февраль!AX64+январь!AX65</f>
        <v>0</v>
      </c>
      <c r="AY70" s="18">
        <f>март!AY65+февраль!AY64+январь!AY65</f>
        <v>0</v>
      </c>
      <c r="AZ70" s="18">
        <f>март!AZ65+февраль!AZ64+январь!AZ65</f>
        <v>0</v>
      </c>
      <c r="BA70" s="18">
        <f>март!BA65+февраль!BA64+январь!BA65</f>
        <v>0</v>
      </c>
      <c r="BB70" s="18">
        <f>март!BB65+февраль!BB64+январь!BB65</f>
        <v>0</v>
      </c>
      <c r="BC70" s="18">
        <f>март!BC65+февраль!BC64+январь!BC65</f>
        <v>0</v>
      </c>
      <c r="BD70" s="18">
        <f>март!BD65+февраль!BD64+январь!BD65</f>
        <v>0</v>
      </c>
      <c r="BE70" s="18">
        <f>март!BE65+февраль!BE64+январь!BE65</f>
        <v>0</v>
      </c>
      <c r="BF70" s="18">
        <f>март!BF65+февраль!BF64+январь!BF65</f>
        <v>0</v>
      </c>
      <c r="BG70" s="18">
        <f>март!BG65+февраль!BG64+январь!BG65</f>
        <v>0</v>
      </c>
      <c r="BH70" s="18">
        <f>март!BH65+февраль!BH64+январь!BH65</f>
        <v>0</v>
      </c>
      <c r="BI70" s="18">
        <f>март!BI65+февраль!BI64+январь!BI65</f>
        <v>0</v>
      </c>
      <c r="BJ70" s="18">
        <f>март!BJ65+февраль!BJ64+январь!BJ65</f>
        <v>0</v>
      </c>
      <c r="BK70" s="18">
        <f>март!BK65+февраль!BK64+январь!BK65</f>
        <v>0</v>
      </c>
      <c r="BL70" s="18">
        <f>март!BL65+февраль!BL64+январь!BL65</f>
        <v>0</v>
      </c>
      <c r="BM70" s="18">
        <f>март!BM65+февраль!BM64+январь!BM65</f>
        <v>0</v>
      </c>
      <c r="BN70" s="18">
        <f>март!BN65+февраль!BN64+январь!BN65</f>
        <v>0</v>
      </c>
      <c r="BO70" s="18">
        <f>март!BO65+февраль!BO64+январь!BO65</f>
        <v>0</v>
      </c>
      <c r="BP70" s="18">
        <f>март!BP65+февраль!BP64+январь!BP65</f>
        <v>0</v>
      </c>
      <c r="BQ70" s="18">
        <f>март!BQ65+февраль!BQ64+январь!BQ65</f>
        <v>0</v>
      </c>
      <c r="BR70" s="18">
        <f>март!BR65+февраль!BR64+январь!BR65</f>
        <v>0</v>
      </c>
      <c r="BS70" s="18">
        <f>март!BS65+февраль!BS64+январь!BS65</f>
        <v>0</v>
      </c>
      <c r="BT70" s="18">
        <f>март!BT65+февраль!BT64+январь!BT65</f>
        <v>0</v>
      </c>
      <c r="BU70" s="18">
        <f>март!BU65+февраль!BU64+январь!BU65</f>
        <v>0</v>
      </c>
      <c r="BV70" s="18">
        <f>март!BV65+февраль!BV64+январь!BV65</f>
        <v>0</v>
      </c>
      <c r="BW70" s="18">
        <f>март!BW65+февраль!BW64+январь!BW65</f>
        <v>0</v>
      </c>
      <c r="BX70" s="18">
        <f>март!BX65+февраль!BX64+январь!BX65</f>
        <v>0</v>
      </c>
      <c r="BY70" s="18">
        <f>март!BY65+февраль!BY64+январь!BY65</f>
        <v>0</v>
      </c>
      <c r="BZ70" s="18">
        <f>март!BZ65+февраль!BZ64+январь!BZ65</f>
        <v>0</v>
      </c>
      <c r="CA70" s="18">
        <f>март!CA65+февраль!CA64+январь!CA65</f>
        <v>0</v>
      </c>
      <c r="CB70" s="18">
        <f>март!CB65+февраль!CB64+январь!CB65</f>
        <v>0</v>
      </c>
      <c r="CC70" s="18">
        <f>март!CC65+февраль!CC64+январь!CC65</f>
        <v>0</v>
      </c>
      <c r="CD70" s="18">
        <f>март!CD65+февраль!CD64+январь!CD65</f>
        <v>0</v>
      </c>
      <c r="CE70" s="18">
        <f>март!CE65+февраль!CE64+январь!CE65</f>
        <v>0</v>
      </c>
      <c r="CF70" s="18">
        <f>март!CF65+февраль!CF64+январь!CF65</f>
        <v>0</v>
      </c>
      <c r="CG70" s="18">
        <f>март!CG65+февраль!CG64+январь!CG65</f>
        <v>0</v>
      </c>
      <c r="CH70" s="18">
        <f>март!CH65+февраль!CH64+январь!CH65</f>
        <v>0</v>
      </c>
      <c r="CI70" s="18">
        <f>март!CI65+февраль!CI64+январь!CI65</f>
        <v>0</v>
      </c>
      <c r="CJ70" s="18">
        <f>март!CJ65+февраль!CJ64+январь!CJ65</f>
        <v>0</v>
      </c>
      <c r="CK70" s="18">
        <f>март!CK65+февраль!CK64+январь!CK65</f>
        <v>0</v>
      </c>
      <c r="CL70" s="18">
        <f>март!CL65+февраль!CL64+январь!CL65</f>
        <v>0</v>
      </c>
      <c r="CM70" s="18">
        <f>март!CM65+февраль!CM64+январь!CM65</f>
        <v>0</v>
      </c>
      <c r="CN70" s="18">
        <f>март!CN65+февраль!CN64+январь!CN65</f>
        <v>0</v>
      </c>
      <c r="CO70" s="18">
        <f>март!CO65+февраль!CO64+январь!CO65</f>
        <v>0</v>
      </c>
      <c r="CP70" s="18">
        <f>март!CP65+февраль!CP64+январь!CP65</f>
        <v>0</v>
      </c>
      <c r="CQ70" s="18">
        <f>март!CQ65+февраль!CQ64+январь!CQ65</f>
        <v>0</v>
      </c>
      <c r="CR70" s="18">
        <f>март!CR65+февраль!CR64+январь!CR65</f>
        <v>0</v>
      </c>
      <c r="CS70" s="18">
        <f>март!CS65+февраль!CS64+январь!CS65</f>
        <v>0</v>
      </c>
      <c r="CT70" s="18">
        <f>март!CT65+февраль!CT64+январь!CT65</f>
        <v>0</v>
      </c>
      <c r="CU70" s="18">
        <f>март!CU65+февраль!CU64+январь!CU65</f>
        <v>0</v>
      </c>
      <c r="CV70" s="18">
        <f>март!CV65+февраль!CV64+январь!CV65</f>
        <v>0</v>
      </c>
      <c r="CW70" s="18">
        <f>март!CW65+февраль!CW64+январь!CW65</f>
        <v>0</v>
      </c>
      <c r="CX70" s="18">
        <f>март!CX65+февраль!CX64+январь!CX65</f>
        <v>0</v>
      </c>
      <c r="CY70" s="18">
        <f>март!CY65+февраль!CY64+январь!CY65</f>
        <v>0</v>
      </c>
      <c r="CZ70" s="18">
        <f>март!CZ65+февраль!CZ64+январь!CZ65</f>
        <v>0</v>
      </c>
      <c r="DA70" s="18">
        <f>март!DA65+февраль!DA64+январь!DA65</f>
        <v>0</v>
      </c>
      <c r="DB70" s="18">
        <f>март!DB65+февраль!DB64+январь!DB65</f>
        <v>0</v>
      </c>
      <c r="DC70" s="18">
        <f>март!DC65+февраль!DC64+январь!DC65</f>
        <v>0</v>
      </c>
      <c r="DD70" s="18">
        <f>март!DD65+февраль!DD64+январь!DD65</f>
        <v>0</v>
      </c>
      <c r="DE70" s="18">
        <f>март!DE65+февраль!DE64+январь!DE65</f>
        <v>0</v>
      </c>
      <c r="DF70" s="18">
        <f>март!DF65+февраль!DF64+январь!DF65</f>
        <v>0</v>
      </c>
      <c r="DG70" s="18">
        <f>март!DG65+февраль!DG64+январь!DG65</f>
        <v>0</v>
      </c>
      <c r="DH70" s="18">
        <f>март!DH65+февраль!DH64+январь!DH65</f>
        <v>0</v>
      </c>
      <c r="DI70" s="18">
        <f>март!DI65+февраль!DI64+январь!DI65</f>
        <v>0</v>
      </c>
      <c r="DJ70" s="18">
        <f>март!DJ65+февраль!DJ64+январь!DJ65</f>
        <v>0</v>
      </c>
      <c r="DK70" s="18">
        <f>март!DK65+февраль!DK64+январь!DK65</f>
        <v>0</v>
      </c>
      <c r="DL70" s="18">
        <f>март!DL65+февраль!DL64+январь!DL65</f>
        <v>0</v>
      </c>
      <c r="DM70" s="18">
        <f>март!DM65+февраль!DM64+январь!DM65</f>
        <v>0</v>
      </c>
      <c r="DN70" s="18">
        <f>март!DN65+февраль!DN64+январь!DN65</f>
        <v>0</v>
      </c>
      <c r="DO70" s="18">
        <f>март!DO65+февраль!DO64+январь!DO65</f>
        <v>0</v>
      </c>
      <c r="DP70" s="18">
        <f>март!DP65+февраль!DP64+январь!DP65</f>
        <v>0</v>
      </c>
      <c r="DQ70" s="18">
        <f>март!DQ65+февраль!DQ64+январь!DQ65</f>
        <v>0</v>
      </c>
      <c r="DR70" s="18">
        <f>март!DR65+февраль!DR64+январь!DR65</f>
        <v>0</v>
      </c>
      <c r="DS70" s="18">
        <f>март!DS65+февраль!DS64+январь!DS65</f>
        <v>0</v>
      </c>
      <c r="DT70" s="18">
        <f>март!DT65+февраль!DT64+январь!DT65</f>
        <v>0</v>
      </c>
      <c r="DU70" s="18">
        <f>март!DU65+февраль!DU64+январь!DU65</f>
        <v>0</v>
      </c>
      <c r="DV70" s="18">
        <f>март!DV65+февраль!DV64+январь!DV65</f>
        <v>0</v>
      </c>
      <c r="DW70" s="18">
        <f>март!DW65+февраль!DW64+январь!DW65</f>
        <v>0</v>
      </c>
      <c r="DX70" s="18">
        <f>март!DX65+февраль!DX64+январь!DX65</f>
        <v>0</v>
      </c>
      <c r="DY70" s="18">
        <f>март!DY65+февраль!DY64+январь!DY65</f>
        <v>0</v>
      </c>
      <c r="DZ70" s="18">
        <f>март!DZ65+февраль!DZ64+январь!DZ65</f>
        <v>0</v>
      </c>
      <c r="EA70" s="18">
        <f>март!EA65+февраль!EA64+январь!EA65</f>
        <v>0</v>
      </c>
      <c r="EB70" s="18">
        <f>март!EB65+февраль!EB64+январь!EB65</f>
        <v>0</v>
      </c>
      <c r="EC70" s="18">
        <f>март!EC65+февраль!EC64+январь!EC65</f>
        <v>0</v>
      </c>
      <c r="ED70" s="18">
        <f>март!ED65+февраль!ED64+январь!ED65</f>
        <v>0</v>
      </c>
      <c r="EE70" s="18">
        <f>март!EE65+февраль!EE64+январь!EE65</f>
        <v>0</v>
      </c>
      <c r="EF70" s="18">
        <f>март!EF65+февраль!EF64+январь!EF65</f>
        <v>0</v>
      </c>
      <c r="EG70" s="18">
        <f>март!EG65+февраль!EG64+январь!EG65</f>
        <v>0</v>
      </c>
      <c r="EH70" s="18">
        <f>март!EH65+февраль!EH64+январь!EH65</f>
        <v>0</v>
      </c>
      <c r="EI70" s="18">
        <f>март!EI65+февраль!EI64+январь!EI65</f>
        <v>0</v>
      </c>
      <c r="EJ70" s="18">
        <f>март!EJ65+февраль!EJ64+январь!EJ65</f>
        <v>0</v>
      </c>
      <c r="EK70" s="18">
        <f>март!EK65+февраль!EK64+январь!EK65</f>
        <v>0</v>
      </c>
      <c r="EL70" s="18">
        <f>март!EL65+февраль!EL64+январь!EL65</f>
        <v>0</v>
      </c>
      <c r="EM70" s="18">
        <f>март!EM65+февраль!EM64+январь!EM65</f>
        <v>0</v>
      </c>
      <c r="EN70" s="18">
        <f>март!EN65+февраль!EN64+январь!EN65</f>
        <v>0</v>
      </c>
      <c r="EO70" s="18">
        <f>март!EO65+февраль!EO64+январь!EO65</f>
        <v>0</v>
      </c>
      <c r="EP70" s="18">
        <f>март!EP65+февраль!EP64+январь!EP65</f>
        <v>0</v>
      </c>
      <c r="EQ70" s="18">
        <f>март!EQ65+февраль!EQ64+январь!EQ65</f>
        <v>0</v>
      </c>
      <c r="ER70" s="18">
        <f>март!ER65+февраль!ER64+январь!ER65</f>
        <v>0</v>
      </c>
      <c r="ES70" s="18">
        <f>март!ES65+февраль!ES64+январь!ES65</f>
        <v>0</v>
      </c>
      <c r="ET70" s="18">
        <f>март!ET65+февраль!ET64+январь!ET65</f>
        <v>0</v>
      </c>
      <c r="EU70" s="18">
        <f>март!EU65+февраль!EU64+январь!EU65</f>
        <v>0</v>
      </c>
      <c r="EV70" s="18">
        <f>март!EV65+февраль!EV64+январь!EV65</f>
        <v>0</v>
      </c>
      <c r="EW70" s="18">
        <f>март!EW65+февраль!EW64+январь!EW65</f>
        <v>0</v>
      </c>
      <c r="EX70" s="18">
        <f>март!EX65+февраль!EX64+январь!EX65</f>
        <v>0</v>
      </c>
      <c r="EY70" s="18">
        <f>март!EY65+февраль!EY64+январь!EY65</f>
        <v>0</v>
      </c>
      <c r="EZ70" s="18">
        <f>март!EZ65+февраль!EZ64+январь!EZ65</f>
        <v>0</v>
      </c>
      <c r="FA70" s="18">
        <f>март!FA65+февраль!FA64+январь!FA65</f>
        <v>0</v>
      </c>
      <c r="FB70" s="18">
        <f>март!FB65+февраль!FB64+январь!FB65</f>
        <v>0</v>
      </c>
      <c r="FC70" s="18">
        <f>март!FC65+февраль!FC64+январь!FC65</f>
        <v>0</v>
      </c>
      <c r="FD70" s="18">
        <f>март!FD65+февраль!FD64+январь!FD65</f>
        <v>0</v>
      </c>
      <c r="FE70" s="18">
        <f>март!FE65+февраль!FE64+январь!FE65</f>
        <v>0</v>
      </c>
      <c r="FF70" s="18">
        <f>март!FF65+февраль!FF64+январь!FF65</f>
        <v>0</v>
      </c>
      <c r="FG70" s="18">
        <f>март!FG65+февраль!FG64+январь!FG65</f>
        <v>0</v>
      </c>
      <c r="FH70" s="18">
        <f>март!FH65+февраль!FH64+январь!FH65</f>
        <v>0</v>
      </c>
      <c r="FI70" s="18">
        <f>март!FI65+февраль!FI64+январь!FI65</f>
        <v>0</v>
      </c>
      <c r="FJ70" s="18">
        <f>март!FJ65+февраль!FJ64+январь!FJ65</f>
        <v>0</v>
      </c>
      <c r="FK70" s="18">
        <f>март!FK65+февраль!FK64+январь!FK65</f>
        <v>0</v>
      </c>
      <c r="FL70" s="18">
        <f>март!FL65+февраль!FL64+январь!FL65</f>
        <v>0</v>
      </c>
      <c r="FM70" s="18">
        <f>март!FM65+февраль!FM64+январь!FM65</f>
        <v>0</v>
      </c>
      <c r="FN70" s="18">
        <f>март!FN65+февраль!FN64+январь!FN65</f>
        <v>0</v>
      </c>
      <c r="FO70" s="18">
        <f>март!FO65+февраль!FO64+январь!FO65</f>
        <v>0</v>
      </c>
      <c r="FP70" s="18">
        <f>март!FP65+февраль!FP64+январь!FP65</f>
        <v>0</v>
      </c>
      <c r="FQ70" s="18">
        <f>март!FQ65+февраль!FQ64+январь!FQ65</f>
        <v>0</v>
      </c>
      <c r="FR70" s="18">
        <f>март!FR65+февраль!FR64+январь!FR65</f>
        <v>0</v>
      </c>
      <c r="FS70" s="18">
        <f>март!FS65+февраль!FS64+январь!FS65</f>
        <v>0</v>
      </c>
      <c r="FT70" s="18">
        <f>март!FT65+февраль!FT64+январь!FT65</f>
        <v>0</v>
      </c>
      <c r="FU70" s="18">
        <f>март!FU65+февраль!FU64+январь!FU65</f>
        <v>0</v>
      </c>
      <c r="FV70" s="18">
        <f>март!FV65+февраль!FV64+январь!FV65</f>
        <v>0</v>
      </c>
      <c r="FW70" s="18">
        <f>март!FW65+февраль!FW64+январь!FW65</f>
        <v>0</v>
      </c>
      <c r="FX70" s="18">
        <f>март!FX65+февраль!FX64+январь!FX65</f>
        <v>0</v>
      </c>
      <c r="FY70" s="18">
        <f>март!FY65+февраль!FY64+январь!FY65</f>
        <v>0</v>
      </c>
      <c r="FZ70" s="18">
        <f>март!FZ65+февраль!FZ64+январь!FZ65</f>
        <v>0</v>
      </c>
      <c r="GA70" s="18">
        <f>март!GA65+февраль!GA64+январь!GA65</f>
        <v>0</v>
      </c>
      <c r="GB70" s="18">
        <f>март!GB65+февраль!GB64+январь!GB65</f>
        <v>0</v>
      </c>
      <c r="GC70" s="18">
        <f>март!GC65+февраль!GC64+январь!GC65</f>
        <v>0</v>
      </c>
      <c r="GD70" s="18">
        <f>март!GD65+февраль!GD64+январь!GD65</f>
        <v>0</v>
      </c>
      <c r="GE70" s="18">
        <f>март!GE65+февраль!GE64+январь!GE65</f>
        <v>0</v>
      </c>
      <c r="GF70" s="18">
        <f>март!GF65+февраль!GF64+январь!GF65</f>
        <v>0</v>
      </c>
      <c r="GG70" s="18">
        <f>март!GG65+февраль!GG64+январь!GG65</f>
        <v>0</v>
      </c>
      <c r="GH70" s="18">
        <f>март!GH65+февраль!GH64+январь!GH65</f>
        <v>0</v>
      </c>
      <c r="GI70" s="18">
        <f>март!GI65+февраль!GI64+январь!GI65</f>
        <v>0</v>
      </c>
      <c r="GJ70" s="18">
        <f>март!GJ65+февраль!GJ64+январь!GJ65</f>
        <v>0</v>
      </c>
      <c r="GK70" s="18">
        <f>март!GK65+февраль!GK64+январь!GK65</f>
        <v>0</v>
      </c>
      <c r="GL70" s="18">
        <f>март!GL65+февраль!GL64+январь!GL65</f>
        <v>0</v>
      </c>
      <c r="GM70" s="18">
        <f>март!GM65+февраль!GM64+январь!GM65</f>
        <v>0</v>
      </c>
      <c r="GN70" s="18">
        <f>март!GN65+февраль!GN64+январь!GN65</f>
        <v>0</v>
      </c>
      <c r="GO70" s="18">
        <f>март!GO65+февраль!GO64+январь!GO65</f>
        <v>0</v>
      </c>
      <c r="GP70" s="18">
        <f>март!GP65+февраль!GP64+январь!GP65</f>
        <v>0</v>
      </c>
      <c r="GQ70" s="18">
        <f>март!GQ65+февраль!GQ64+январь!GQ65</f>
        <v>0</v>
      </c>
      <c r="GR70" s="18">
        <f>март!GR65+февраль!GR64+январь!GR65</f>
        <v>0</v>
      </c>
      <c r="GS70" s="18">
        <f>март!GS65+февраль!GS64+январь!GS65</f>
        <v>0</v>
      </c>
      <c r="GT70" s="18">
        <f>март!GT65+февраль!GT64+январь!GT65</f>
        <v>0</v>
      </c>
      <c r="GU70" s="18">
        <f>март!GU65+февраль!GU64+январь!GU65</f>
        <v>0</v>
      </c>
      <c r="GV70" s="18">
        <f>март!GV65+февраль!GV64+январь!GV65</f>
        <v>0</v>
      </c>
      <c r="GW70" s="18">
        <f>март!GW65+февраль!GW64+январь!GW65</f>
        <v>0</v>
      </c>
      <c r="GX70" s="18">
        <f>март!GX65+февраль!GX64+январь!GX65</f>
        <v>0</v>
      </c>
      <c r="GY70" s="18">
        <f>март!GY65+февраль!GY64+январь!GY65</f>
        <v>0</v>
      </c>
      <c r="GZ70" s="18">
        <f>март!GZ65+февраль!GZ64+январь!GZ65</f>
        <v>0</v>
      </c>
      <c r="HA70" s="18">
        <f>март!HA65+февраль!HA64+январь!HA65</f>
        <v>0</v>
      </c>
      <c r="HB70" s="18">
        <f>март!HB65+февраль!HB64+январь!HB65</f>
        <v>0</v>
      </c>
      <c r="HC70" s="18">
        <f>март!HC65+февраль!HC64+январь!HC65</f>
        <v>0</v>
      </c>
      <c r="HD70" s="18">
        <f>март!HD65+февраль!HD64+январь!HD65</f>
        <v>0</v>
      </c>
      <c r="HE70" s="18">
        <f>март!HE65+февраль!HE64+январь!HE65</f>
        <v>0</v>
      </c>
      <c r="HF70" s="18">
        <f>март!HF65+февраль!HF64+январь!HF65</f>
        <v>0</v>
      </c>
      <c r="HG70" s="18">
        <f>март!HG65+февраль!HG64+январь!HG65</f>
        <v>0</v>
      </c>
      <c r="HH70" s="18">
        <f>март!HH65+февраль!HH64+январь!HH65</f>
        <v>0</v>
      </c>
      <c r="HI70" s="18">
        <f>март!HI65+февраль!HI64+январь!HI65</f>
        <v>0</v>
      </c>
      <c r="HJ70" s="18">
        <f>март!HJ65+февраль!HJ64+январь!HJ65</f>
        <v>0</v>
      </c>
      <c r="HK70" s="18">
        <f>март!HK65+февраль!HK64+январь!HK65</f>
        <v>0</v>
      </c>
      <c r="HL70" s="18">
        <f>март!HL65+февраль!HL64+январь!HL65</f>
        <v>0</v>
      </c>
      <c r="HM70" s="18">
        <f>март!HM65+февраль!HM64+январь!HM65</f>
        <v>0</v>
      </c>
      <c r="HN70" s="18">
        <f>март!HN65+февраль!HN64+январь!HN65</f>
        <v>0</v>
      </c>
      <c r="HO70" s="18">
        <f>март!HO65+февраль!HO64+январь!HO65</f>
        <v>0</v>
      </c>
      <c r="HP70" s="18">
        <f>март!HP65+февраль!HP64+январь!HP65</f>
        <v>0</v>
      </c>
      <c r="HQ70" s="18">
        <f>март!HQ65+февраль!HQ64+январь!HQ65</f>
        <v>0</v>
      </c>
      <c r="HR70" s="18">
        <f>март!HR65+февраль!HR64+январь!HR65</f>
        <v>0</v>
      </c>
      <c r="HS70" s="18">
        <f>март!HS65+февраль!HS64+январь!HS65</f>
        <v>0</v>
      </c>
      <c r="HT70" s="18">
        <f>март!HT65+февраль!HT64+январь!HT65</f>
        <v>0</v>
      </c>
      <c r="HU70" s="18">
        <f>март!HU65+февраль!HU64+январь!HU65</f>
        <v>0</v>
      </c>
      <c r="HV70" s="18">
        <f>март!HV65+февраль!HV64+январь!HV65</f>
        <v>0</v>
      </c>
      <c r="HW70" s="18">
        <f>март!HW65+февраль!HW64+январь!HW65</f>
        <v>0</v>
      </c>
      <c r="HX70" s="18">
        <f>март!HX65+февраль!HX64+январь!HX65</f>
        <v>0</v>
      </c>
      <c r="HY70" s="18">
        <f>март!HY65+февраль!HY64+январь!HY65</f>
        <v>0</v>
      </c>
      <c r="HZ70" s="18">
        <f>март!HZ65+февраль!HZ64+январь!HZ65</f>
        <v>0</v>
      </c>
      <c r="IA70" s="18">
        <f>март!IA65+февраль!IA64+январь!IA65</f>
        <v>0</v>
      </c>
      <c r="IB70" s="18">
        <f>март!IB65+февраль!IB64+январь!IB65</f>
        <v>0</v>
      </c>
      <c r="IC70" s="18">
        <f>март!IC65+февраль!IC64+январь!IC65</f>
        <v>0</v>
      </c>
      <c r="ID70" s="18">
        <f>март!ID65+февраль!ID64+январь!ID65</f>
        <v>0</v>
      </c>
      <c r="IE70" s="18">
        <f>март!IE65+февраль!IE64+январь!IE65</f>
        <v>0</v>
      </c>
      <c r="IF70" s="18">
        <f>март!IF65+февраль!IF64+январь!IF65</f>
        <v>0</v>
      </c>
    </row>
    <row r="71" spans="1:240" s="2" customFormat="1" ht="15" customHeight="1">
      <c r="A71" s="41" t="s">
        <v>85</v>
      </c>
      <c r="B71" s="12" t="s">
        <v>86</v>
      </c>
      <c r="C71" s="13" t="s">
        <v>17</v>
      </c>
      <c r="D71" s="23">
        <f>E71+F71</f>
        <v>1441.1210000000001</v>
      </c>
      <c r="E71" s="23">
        <f>E73+E83+E85</f>
        <v>1441.1210000000001</v>
      </c>
      <c r="F71" s="23"/>
      <c r="G71" s="14">
        <f>март!G66+февраль!G65+январь!G66</f>
        <v>0</v>
      </c>
      <c r="H71" s="14">
        <f>март!H66+февраль!H65+январь!H66</f>
        <v>0.94299999999999995</v>
      </c>
      <c r="I71" s="14">
        <f>март!I66+февраль!I65+январь!I66</f>
        <v>0</v>
      </c>
      <c r="J71" s="14">
        <f>март!J66+февраль!J65+январь!J66</f>
        <v>0</v>
      </c>
      <c r="K71" s="14">
        <f>март!K66+февраль!K65+январь!K66</f>
        <v>5.9830000000000005</v>
      </c>
      <c r="L71" s="14">
        <f>март!L66+февраль!L65+январь!L66</f>
        <v>0</v>
      </c>
      <c r="M71" s="14">
        <f>март!M66+февраль!M65+январь!M66</f>
        <v>0</v>
      </c>
      <c r="N71" s="14">
        <f>март!N66+февраль!N65+январь!N66</f>
        <v>0</v>
      </c>
      <c r="O71" s="14">
        <f>март!O66+февраль!O65+январь!O66</f>
        <v>0</v>
      </c>
      <c r="P71" s="14">
        <f>март!P66+февраль!P65+январь!P66</f>
        <v>0</v>
      </c>
      <c r="Q71" s="14">
        <f>март!Q66+февраль!Q65+январь!Q66</f>
        <v>0</v>
      </c>
      <c r="R71" s="14">
        <f>март!R66+февраль!R65+январь!R66</f>
        <v>0</v>
      </c>
      <c r="S71" s="14">
        <f>март!S66+февраль!S65+январь!S66</f>
        <v>3.4420000000000002</v>
      </c>
      <c r="T71" s="14">
        <f>март!T66+февраль!T65+январь!T66</f>
        <v>0</v>
      </c>
      <c r="U71" s="14">
        <f>март!U66+февраль!U65+январь!U66</f>
        <v>5.9180000000000001</v>
      </c>
      <c r="V71" s="14">
        <f>март!V66+февраль!V65+январь!V66</f>
        <v>3.8120000000000003</v>
      </c>
      <c r="W71" s="14">
        <f>март!W66+февраль!W65+январь!W66</f>
        <v>0</v>
      </c>
      <c r="X71" s="14">
        <f>март!X66+февраль!X65+январь!X66</f>
        <v>0</v>
      </c>
      <c r="Y71" s="14">
        <f>март!Y66+февраль!Y65+январь!Y66</f>
        <v>0.873</v>
      </c>
      <c r="Z71" s="14">
        <f>март!Z66+февраль!Z65+январь!Z66</f>
        <v>0</v>
      </c>
      <c r="AA71" s="14">
        <f>март!AA66+февраль!AA65+январь!AA66</f>
        <v>0</v>
      </c>
      <c r="AB71" s="14">
        <f>март!AB66+февраль!AB65+январь!AB66</f>
        <v>0</v>
      </c>
      <c r="AC71" s="14">
        <f>март!AC66+февраль!AC65+январь!AC66</f>
        <v>0</v>
      </c>
      <c r="AD71" s="14">
        <f>март!AD66+февраль!AD65+январь!AD66</f>
        <v>0</v>
      </c>
      <c r="AE71" s="14">
        <f>март!AE66+февраль!AE65+январь!AE66</f>
        <v>17.520000000000003</v>
      </c>
      <c r="AF71" s="14">
        <f>март!AF66+февраль!AF65+январь!AF66</f>
        <v>19.509</v>
      </c>
      <c r="AG71" s="14">
        <f>март!AG66+февраль!AG65+январь!AG66</f>
        <v>17.284000000000002</v>
      </c>
      <c r="AH71" s="14">
        <f>март!AH66+февраль!AH65+январь!AH66</f>
        <v>23.859000000000002</v>
      </c>
      <c r="AI71" s="14">
        <f>март!AI66+февраль!AI65+январь!AI66</f>
        <v>0</v>
      </c>
      <c r="AJ71" s="14">
        <f>март!AJ66+февраль!AJ65+январь!AJ66</f>
        <v>3.363</v>
      </c>
      <c r="AK71" s="14">
        <f>март!AK66+февраль!AK65+январь!AK66</f>
        <v>14.473000000000001</v>
      </c>
      <c r="AL71" s="14">
        <f>март!AL66+февраль!AL65+январь!AL66</f>
        <v>0</v>
      </c>
      <c r="AM71" s="14">
        <f>март!AM66+февраль!AM65+январь!AM66</f>
        <v>18.251000000000001</v>
      </c>
      <c r="AN71" s="14">
        <f>март!AN66+февраль!AN65+январь!AN66</f>
        <v>0</v>
      </c>
      <c r="AO71" s="14">
        <f>март!AO66+февраль!AO65+январь!AO66</f>
        <v>0</v>
      </c>
      <c r="AP71" s="14">
        <f>март!AP66+февраль!AP65+январь!AP66</f>
        <v>0</v>
      </c>
      <c r="AQ71" s="14">
        <f>март!AQ66+февраль!AQ65+январь!AQ66</f>
        <v>0</v>
      </c>
      <c r="AR71" s="14">
        <f>март!AR66+февраль!AR65+январь!AR66</f>
        <v>0</v>
      </c>
      <c r="AS71" s="14">
        <f>март!AS66+февраль!AS65+январь!AS66</f>
        <v>0</v>
      </c>
      <c r="AT71" s="14">
        <f>март!AT66+февраль!AT65+январь!AT66</f>
        <v>15.507</v>
      </c>
      <c r="AU71" s="14">
        <f>март!AU66+февраль!AU65+январь!AU66</f>
        <v>26.196000000000002</v>
      </c>
      <c r="AV71" s="14">
        <f>март!AV66+февраль!AV65+январь!AV66</f>
        <v>13.835000000000001</v>
      </c>
      <c r="AW71" s="14">
        <f>март!AW66+февраль!AW65+январь!AW66</f>
        <v>0</v>
      </c>
      <c r="AX71" s="14">
        <f>март!AX66+февраль!AX65+январь!AX66</f>
        <v>0</v>
      </c>
      <c r="AY71" s="14">
        <f>март!AY66+февраль!AY65+январь!AY66</f>
        <v>0</v>
      </c>
      <c r="AZ71" s="14">
        <f>март!AZ66+февраль!AZ65+январь!AZ66</f>
        <v>2.0409999999999999</v>
      </c>
      <c r="BA71" s="14">
        <f>март!BA66+февраль!BA65+январь!BA66</f>
        <v>0</v>
      </c>
      <c r="BB71" s="14">
        <f>март!BB66+февраль!BB65+январь!BB66</f>
        <v>1.6830000000000001</v>
      </c>
      <c r="BC71" s="14">
        <f>март!BC66+февраль!BC65+январь!BC66</f>
        <v>18.097999999999999</v>
      </c>
      <c r="BD71" s="14">
        <f>март!BD66+февраль!BD65+январь!BD66</f>
        <v>0</v>
      </c>
      <c r="BE71" s="14">
        <f>март!BE66+февраль!BE65+январь!BE66</f>
        <v>0</v>
      </c>
      <c r="BF71" s="14">
        <f>март!BF66+февраль!BF65+январь!BF66</f>
        <v>0</v>
      </c>
      <c r="BG71" s="14">
        <f>март!BG66+февраль!BG65+январь!BG66</f>
        <v>32.290999999999997</v>
      </c>
      <c r="BH71" s="14">
        <f>март!BH66+февраль!BH65+январь!BH66</f>
        <v>0</v>
      </c>
      <c r="BI71" s="14">
        <f>март!BI66+февраль!BI65+январь!BI66</f>
        <v>0</v>
      </c>
      <c r="BJ71" s="14">
        <f>март!BJ66+февраль!BJ65+январь!BJ66</f>
        <v>1.84</v>
      </c>
      <c r="BK71" s="14">
        <f>март!BK66+февраль!BK65+январь!BK66</f>
        <v>0</v>
      </c>
      <c r="BL71" s="14">
        <f>март!BL66+февраль!BL65+январь!BL66</f>
        <v>0</v>
      </c>
      <c r="BM71" s="14">
        <f>март!BM66+февраль!BM65+январь!BM66</f>
        <v>2.6019999999999999</v>
      </c>
      <c r="BN71" s="14">
        <f>март!BN66+февраль!BN65+январь!BN66</f>
        <v>0</v>
      </c>
      <c r="BO71" s="14">
        <f>март!BO66+февраль!BO65+январь!BO66</f>
        <v>6.6640000000000006</v>
      </c>
      <c r="BP71" s="14">
        <f>март!BP66+февраль!BP65+январь!BP66</f>
        <v>0</v>
      </c>
      <c r="BQ71" s="14">
        <f>март!BQ66+февраль!BQ65+январь!BQ66</f>
        <v>0</v>
      </c>
      <c r="BR71" s="14">
        <f>март!BR66+февраль!BR65+январь!BR66</f>
        <v>0</v>
      </c>
      <c r="BS71" s="14">
        <f>март!BS66+февраль!BS65+январь!BS66</f>
        <v>0</v>
      </c>
      <c r="BT71" s="14">
        <f>март!BT66+февраль!BT65+январь!BT66</f>
        <v>2.7610000000000001</v>
      </c>
      <c r="BU71" s="14">
        <f>март!BU66+февраль!BU65+январь!BU66</f>
        <v>0.68100000000000005</v>
      </c>
      <c r="BV71" s="14">
        <f>март!BV66+февраль!BV65+январь!BV66</f>
        <v>0</v>
      </c>
      <c r="BW71" s="14">
        <f>март!BW66+февраль!BW65+январь!BW66</f>
        <v>0</v>
      </c>
      <c r="BX71" s="14">
        <f>март!BX66+февраль!BX65+январь!BX66</f>
        <v>0</v>
      </c>
      <c r="BY71" s="14">
        <f>март!BY66+февраль!BY65+январь!BY66</f>
        <v>0</v>
      </c>
      <c r="BZ71" s="14">
        <f>март!BZ66+февраль!BZ65+январь!BZ66</f>
        <v>0</v>
      </c>
      <c r="CA71" s="14">
        <f>март!CA66+февраль!CA65+январь!CA66</f>
        <v>9.5380000000000003</v>
      </c>
      <c r="CB71" s="14">
        <f>март!CB66+февраль!CB65+январь!CB66</f>
        <v>14.443000000000001</v>
      </c>
      <c r="CC71" s="14">
        <f>март!CC66+февраль!CC65+январь!CC66</f>
        <v>0.68100000000000005</v>
      </c>
      <c r="CD71" s="14">
        <f>март!CD66+февраль!CD65+январь!CD66</f>
        <v>3.3220000000000001</v>
      </c>
      <c r="CE71" s="14">
        <f>март!CE66+февраль!CE65+январь!CE66</f>
        <v>0</v>
      </c>
      <c r="CF71" s="14">
        <f>март!CF66+февраль!CF65+январь!CF66</f>
        <v>0</v>
      </c>
      <c r="CG71" s="14">
        <f>март!CG66+февраль!CG65+январь!CG66</f>
        <v>0</v>
      </c>
      <c r="CH71" s="14">
        <f>март!CH66+февраль!CH65+январь!CH66</f>
        <v>0</v>
      </c>
      <c r="CI71" s="14">
        <f>март!CI66+февраль!CI65+январь!CI66</f>
        <v>0</v>
      </c>
      <c r="CJ71" s="14">
        <f>март!CJ66+февраль!CJ65+январь!CJ66</f>
        <v>0</v>
      </c>
      <c r="CK71" s="14">
        <f>март!CK66+февраль!CK65+январь!CK66</f>
        <v>0</v>
      </c>
      <c r="CL71" s="14">
        <f>март!CL66+февраль!CL65+январь!CL66</f>
        <v>3.3650000000000002</v>
      </c>
      <c r="CM71" s="14">
        <f>март!CM66+февраль!CM65+январь!CM66</f>
        <v>19.173999999999999</v>
      </c>
      <c r="CN71" s="14">
        <f>март!CN66+февраль!CN65+январь!CN66</f>
        <v>3.62</v>
      </c>
      <c r="CO71" s="14">
        <f>март!CO66+февраль!CO65+январь!CO66</f>
        <v>0</v>
      </c>
      <c r="CP71" s="14">
        <f>март!CP66+февраль!CP65+январь!CP66</f>
        <v>26.113</v>
      </c>
      <c r="CQ71" s="14">
        <f>март!CQ66+февраль!CQ65+январь!CQ66</f>
        <v>15.870999999999999</v>
      </c>
      <c r="CR71" s="14">
        <f>март!CR66+февраль!CR65+январь!CR66</f>
        <v>14.929</v>
      </c>
      <c r="CS71" s="14">
        <f>март!CS66+февраль!CS65+январь!CS66</f>
        <v>0</v>
      </c>
      <c r="CT71" s="14">
        <f>март!CT66+февраль!CT65+январь!CT66</f>
        <v>0</v>
      </c>
      <c r="CU71" s="14">
        <f>март!CU66+февраль!CU65+январь!CU66</f>
        <v>0</v>
      </c>
      <c r="CV71" s="14">
        <f>март!CV66+февраль!CV65+январь!CV66</f>
        <v>0</v>
      </c>
      <c r="CW71" s="14">
        <f>март!CW66+февраль!CW65+январь!CW66</f>
        <v>0</v>
      </c>
      <c r="CX71" s="14">
        <f>март!CX66+февраль!CX65+январь!CX66</f>
        <v>0</v>
      </c>
      <c r="CY71" s="14">
        <f>март!CY66+февраль!CY65+январь!CY66</f>
        <v>18.759999999999998</v>
      </c>
      <c r="CZ71" s="14">
        <f>март!CZ66+февраль!CZ65+январь!CZ66</f>
        <v>0</v>
      </c>
      <c r="DA71" s="14">
        <f>март!DA66+февраль!DA65+январь!DA66</f>
        <v>0</v>
      </c>
      <c r="DB71" s="14">
        <f>март!DB66+февраль!DB65+январь!DB66</f>
        <v>1.2070000000000001</v>
      </c>
      <c r="DC71" s="14">
        <f>март!DC66+февраль!DC65+январь!DC66</f>
        <v>0</v>
      </c>
      <c r="DD71" s="14">
        <f>март!DD66+февраль!DD65+январь!DD66</f>
        <v>0</v>
      </c>
      <c r="DE71" s="14">
        <f>март!DE66+февраль!DE65+январь!DE66</f>
        <v>0</v>
      </c>
      <c r="DF71" s="14">
        <f>март!DF66+февраль!DF65+январь!DF66</f>
        <v>0</v>
      </c>
      <c r="DG71" s="14">
        <f>март!DG66+февраль!DG65+январь!DG66</f>
        <v>0</v>
      </c>
      <c r="DH71" s="14">
        <f>март!DH66+февраль!DH65+январь!DH66</f>
        <v>0</v>
      </c>
      <c r="DI71" s="14">
        <f>март!DI66+февраль!DI65+январь!DI66</f>
        <v>0</v>
      </c>
      <c r="DJ71" s="14">
        <f>март!DJ66+февраль!DJ65+январь!DJ66</f>
        <v>0</v>
      </c>
      <c r="DK71" s="14">
        <f>март!DK66+февраль!DK65+январь!DK66</f>
        <v>107.175</v>
      </c>
      <c r="DL71" s="14">
        <f>март!DL66+февраль!DL65+январь!DL66</f>
        <v>24.866</v>
      </c>
      <c r="DM71" s="14">
        <f>март!DM66+февраль!DM65+январь!DM66</f>
        <v>0</v>
      </c>
      <c r="DN71" s="14">
        <f>март!DN66+февраль!DN65+январь!DN66</f>
        <v>0</v>
      </c>
      <c r="DO71" s="14">
        <f>март!DO66+февраль!DO65+январь!DO66</f>
        <v>30.767000000000003</v>
      </c>
      <c r="DP71" s="14">
        <f>март!DP66+февраль!DP65+январь!DP66</f>
        <v>0</v>
      </c>
      <c r="DQ71" s="14">
        <f>март!DQ66+февраль!DQ65+январь!DQ66</f>
        <v>0</v>
      </c>
      <c r="DR71" s="14">
        <f>март!DR66+февраль!DR65+январь!DR66</f>
        <v>0</v>
      </c>
      <c r="DS71" s="14">
        <f>март!DS66+февраль!DS65+январь!DS66</f>
        <v>0</v>
      </c>
      <c r="DT71" s="14">
        <f>март!DT66+февраль!DT65+январь!DT66</f>
        <v>0</v>
      </c>
      <c r="DU71" s="14">
        <f>март!DU66+февраль!DU65+январь!DU66</f>
        <v>0</v>
      </c>
      <c r="DV71" s="14">
        <f>март!DV66+февраль!DV65+январь!DV66</f>
        <v>1.841</v>
      </c>
      <c r="DW71" s="14">
        <f>март!DW66+февраль!DW65+январь!DW66</f>
        <v>0</v>
      </c>
      <c r="DX71" s="14">
        <f>март!DX66+февраль!DX65+январь!DX66</f>
        <v>0</v>
      </c>
      <c r="DY71" s="14">
        <f>март!DY66+февраль!DY65+январь!DY66</f>
        <v>47.465000000000003</v>
      </c>
      <c r="DZ71" s="14">
        <f>март!DZ66+февраль!DZ65+январь!DZ66</f>
        <v>0</v>
      </c>
      <c r="EA71" s="14">
        <f>март!EA66+февраль!EA65+январь!EA66</f>
        <v>0</v>
      </c>
      <c r="EB71" s="14">
        <f>март!EB66+февраль!EB65+январь!EB66</f>
        <v>0</v>
      </c>
      <c r="EC71" s="14">
        <f>март!EC66+февраль!EC65+январь!EC66</f>
        <v>0</v>
      </c>
      <c r="ED71" s="14">
        <f>март!ED66+февраль!ED65+январь!ED66</f>
        <v>0</v>
      </c>
      <c r="EE71" s="14">
        <f>март!EE66+февраль!EE65+январь!EE66</f>
        <v>0</v>
      </c>
      <c r="EF71" s="14">
        <f>март!EF66+февраль!EF65+январь!EF66</f>
        <v>0</v>
      </c>
      <c r="EG71" s="14">
        <f>март!EG66+февраль!EG65+январь!EG66</f>
        <v>0</v>
      </c>
      <c r="EH71" s="14">
        <f>март!EH66+февраль!EH65+январь!EH66</f>
        <v>0</v>
      </c>
      <c r="EI71" s="14">
        <f>март!EI66+февраль!EI65+январь!EI66</f>
        <v>0</v>
      </c>
      <c r="EJ71" s="14">
        <f>март!EJ66+февраль!EJ65+январь!EJ66</f>
        <v>0</v>
      </c>
      <c r="EK71" s="14">
        <f>март!EK66+февраль!EK65+январь!EK66</f>
        <v>0</v>
      </c>
      <c r="EL71" s="14">
        <f>март!EL66+февраль!EL65+январь!EL66</f>
        <v>1.238</v>
      </c>
      <c r="EM71" s="14">
        <f>март!EM66+февраль!EM65+январь!EM66</f>
        <v>0.92</v>
      </c>
      <c r="EN71" s="14">
        <f>март!EN66+февраль!EN65+январь!EN66</f>
        <v>22.637999999999998</v>
      </c>
      <c r="EO71" s="14">
        <f>март!EO66+февраль!EO65+январь!EO66</f>
        <v>0</v>
      </c>
      <c r="EP71" s="14">
        <f>март!EP66+февраль!EP65+январь!EP66</f>
        <v>4.202</v>
      </c>
      <c r="EQ71" s="14">
        <f>март!EQ66+февраль!EQ65+январь!EQ66</f>
        <v>0</v>
      </c>
      <c r="ER71" s="14">
        <f>март!ER66+февраль!ER65+январь!ER66</f>
        <v>1.2629999999999999</v>
      </c>
      <c r="ES71" s="14">
        <f>март!ES66+февраль!ES65+январь!ES66</f>
        <v>0</v>
      </c>
      <c r="ET71" s="14">
        <f>март!ET66+февраль!ET65+январь!ET66</f>
        <v>0</v>
      </c>
      <c r="EU71" s="14">
        <f>март!EU66+февраль!EU65+январь!EU66</f>
        <v>0</v>
      </c>
      <c r="EV71" s="14">
        <f>март!EV66+февраль!EV65+январь!EV66</f>
        <v>0</v>
      </c>
      <c r="EW71" s="14">
        <f>март!EW66+февраль!EW65+январь!EW66</f>
        <v>1.1019999999999999</v>
      </c>
      <c r="EX71" s="14">
        <f>март!EX66+февраль!EX65+январь!EX66</f>
        <v>0</v>
      </c>
      <c r="EY71" s="14">
        <f>март!EY66+февраль!EY65+январь!EY66</f>
        <v>0</v>
      </c>
      <c r="EZ71" s="14">
        <f>март!EZ66+февраль!EZ65+январь!EZ66</f>
        <v>0</v>
      </c>
      <c r="FA71" s="14">
        <f>март!FA66+февраль!FA65+январь!FA66</f>
        <v>1.841</v>
      </c>
      <c r="FB71" s="14">
        <f>март!FB66+февраль!FB65+январь!FB66</f>
        <v>0</v>
      </c>
      <c r="FC71" s="14">
        <f>март!FC66+февраль!FC65+январь!FC66</f>
        <v>0.68100000000000005</v>
      </c>
      <c r="FD71" s="14">
        <f>март!FD66+февраль!FD65+январь!FD66</f>
        <v>0</v>
      </c>
      <c r="FE71" s="14">
        <f>март!FE66+февраль!FE65+январь!FE66</f>
        <v>4.1760000000000002</v>
      </c>
      <c r="FF71" s="14">
        <f>март!FF66+февраль!FF65+январь!FF66</f>
        <v>0</v>
      </c>
      <c r="FG71" s="14">
        <f>март!FG66+февраль!FG65+январь!FG66</f>
        <v>13.23</v>
      </c>
      <c r="FH71" s="14">
        <f>март!FH66+февраль!FH65+январь!FH66</f>
        <v>0</v>
      </c>
      <c r="FI71" s="14">
        <f>март!FI66+февраль!FI65+январь!FI66</f>
        <v>0</v>
      </c>
      <c r="FJ71" s="14">
        <f>март!FJ66+февраль!FJ65+январь!FJ66</f>
        <v>0</v>
      </c>
      <c r="FK71" s="14">
        <f>март!FK66+февраль!FK65+январь!FK66</f>
        <v>0</v>
      </c>
      <c r="FL71" s="14">
        <f>март!FL66+февраль!FL65+январь!FL66</f>
        <v>64.050000000000011</v>
      </c>
      <c r="FM71" s="14">
        <f>март!FM66+февраль!FM65+январь!FM66</f>
        <v>35.768999999999998</v>
      </c>
      <c r="FN71" s="14">
        <f>март!FN66+февраль!FN65+январь!FN66</f>
        <v>1.601</v>
      </c>
      <c r="FO71" s="14">
        <f>март!FO66+февраль!FO65+январь!FO66</f>
        <v>16.13</v>
      </c>
      <c r="FP71" s="14">
        <f>март!FP66+февраль!FP65+январь!FP66</f>
        <v>0</v>
      </c>
      <c r="FQ71" s="14">
        <f>март!FQ66+февраль!FQ65+январь!FQ66</f>
        <v>0</v>
      </c>
      <c r="FR71" s="14">
        <f>март!FR66+февраль!FR65+январь!FR66</f>
        <v>18.940000000000001</v>
      </c>
      <c r="FS71" s="14">
        <f>март!FS66+февраль!FS65+январь!FS66</f>
        <v>0</v>
      </c>
      <c r="FT71" s="14">
        <f>март!FT66+февраль!FT65+январь!FT66</f>
        <v>9.4969999999999999</v>
      </c>
      <c r="FU71" s="14">
        <f>март!FU66+февраль!FU65+январь!FU66</f>
        <v>0</v>
      </c>
      <c r="FV71" s="14">
        <f>март!FV66+февраль!FV65+январь!FV66</f>
        <v>0.52600000000000002</v>
      </c>
      <c r="FW71" s="14">
        <f>март!FW66+февраль!FW65+январь!FW66</f>
        <v>0</v>
      </c>
      <c r="FX71" s="14">
        <f>март!FX66+февраль!FX65+январь!FX66</f>
        <v>2.351</v>
      </c>
      <c r="FY71" s="14">
        <f>март!FY66+февраль!FY65+январь!FY66</f>
        <v>26.315000000000001</v>
      </c>
      <c r="FZ71" s="14">
        <f>март!FZ66+февраль!FZ65+январь!FZ66</f>
        <v>0</v>
      </c>
      <c r="GA71" s="14">
        <f>март!GA66+февраль!GA65+январь!GA66</f>
        <v>21.164999999999999</v>
      </c>
      <c r="GB71" s="14">
        <f>март!GB66+февраль!GB65+январь!GB66</f>
        <v>0</v>
      </c>
      <c r="GC71" s="14">
        <f>март!GC66+февраль!GC65+январь!GC66</f>
        <v>0</v>
      </c>
      <c r="GD71" s="14">
        <f>март!GD66+февраль!GD65+январь!GD66</f>
        <v>13.532</v>
      </c>
      <c r="GE71" s="14">
        <f>март!GE66+февраль!GE65+январь!GE66</f>
        <v>0</v>
      </c>
      <c r="GF71" s="14">
        <f>март!GF66+февраль!GF65+январь!GF66</f>
        <v>0</v>
      </c>
      <c r="GG71" s="14">
        <f>март!GG66+февраль!GG65+январь!GG66</f>
        <v>0</v>
      </c>
      <c r="GH71" s="14">
        <f>март!GH66+февраль!GH65+январь!GH66</f>
        <v>0</v>
      </c>
      <c r="GI71" s="14">
        <f>март!GI66+февраль!GI65+январь!GI66</f>
        <v>0</v>
      </c>
      <c r="GJ71" s="14">
        <f>март!GJ66+февраль!GJ65+январь!GJ66</f>
        <v>3.68</v>
      </c>
      <c r="GK71" s="14">
        <f>март!GK66+февраль!GK65+январь!GK66</f>
        <v>0</v>
      </c>
      <c r="GL71" s="14">
        <f>март!GL66+февраль!GL65+январь!GL66</f>
        <v>0</v>
      </c>
      <c r="GM71" s="14">
        <f>март!GM66+февраль!GM65+январь!GM66</f>
        <v>0</v>
      </c>
      <c r="GN71" s="14">
        <f>март!GN66+февраль!GN65+январь!GN66</f>
        <v>3.4959999999999996</v>
      </c>
      <c r="GO71" s="14">
        <f>март!GO66+февраль!GO65+январь!GO66</f>
        <v>0</v>
      </c>
      <c r="GP71" s="14">
        <f>март!GP66+февраль!GP65+январь!GP66</f>
        <v>0</v>
      </c>
      <c r="GQ71" s="14">
        <f>март!GQ66+февраль!GQ65+январь!GQ66</f>
        <v>0</v>
      </c>
      <c r="GR71" s="14">
        <f>март!GR66+февраль!GR65+январь!GR66</f>
        <v>0</v>
      </c>
      <c r="GS71" s="14">
        <f>март!GS66+февраль!GS65+январь!GS66</f>
        <v>0</v>
      </c>
      <c r="GT71" s="14">
        <f>март!GT66+февраль!GT65+январь!GT66</f>
        <v>0</v>
      </c>
      <c r="GU71" s="14">
        <f>март!GU66+февраль!GU65+январь!GU66</f>
        <v>0</v>
      </c>
      <c r="GV71" s="14">
        <f>март!GV66+февраль!GV65+январь!GV66</f>
        <v>1.978</v>
      </c>
      <c r="GW71" s="14">
        <f>март!GW66+февраль!GW65+январь!GW66</f>
        <v>0</v>
      </c>
      <c r="GX71" s="14">
        <f>март!GX66+февраль!GX65+январь!GX66</f>
        <v>0</v>
      </c>
      <c r="GY71" s="14">
        <f>март!GY66+февраль!GY65+январь!GY66</f>
        <v>0</v>
      </c>
      <c r="GZ71" s="14">
        <f>март!GZ66+февраль!GZ65+январь!GZ66</f>
        <v>13.494</v>
      </c>
      <c r="HA71" s="14">
        <f>март!HA66+февраль!HA65+январь!HA66</f>
        <v>25.062999999999999</v>
      </c>
      <c r="HB71" s="14">
        <f>март!HB66+февраль!HB65+январь!HB66</f>
        <v>0</v>
      </c>
      <c r="HC71" s="14">
        <f>март!HC66+февраль!HC65+январь!HC66</f>
        <v>0.92</v>
      </c>
      <c r="HD71" s="14">
        <f>март!HD66+февраль!HD65+январь!HD66</f>
        <v>0.68100000000000005</v>
      </c>
      <c r="HE71" s="14">
        <f>март!HE66+февраль!HE65+январь!HE66</f>
        <v>0</v>
      </c>
      <c r="HF71" s="14">
        <f>март!HF66+февраль!HF65+январь!HF66</f>
        <v>0</v>
      </c>
      <c r="HG71" s="14">
        <f>март!HG66+февраль!HG65+январь!HG66</f>
        <v>14.280000000000001</v>
      </c>
      <c r="HH71" s="14">
        <f>март!HH66+февраль!HH65+январь!HH66</f>
        <v>0</v>
      </c>
      <c r="HI71" s="14">
        <f>март!HI66+февраль!HI65+январь!HI66</f>
        <v>0</v>
      </c>
      <c r="HJ71" s="14">
        <f>март!HJ66+февраль!HJ65+январь!HJ66</f>
        <v>0</v>
      </c>
      <c r="HK71" s="14">
        <f>март!HK66+февраль!HK65+январь!HK66</f>
        <v>0</v>
      </c>
      <c r="HL71" s="14">
        <f>март!HL66+февраль!HL65+январь!HL66</f>
        <v>0</v>
      </c>
      <c r="HM71" s="14">
        <f>март!HM66+февраль!HM65+январь!HM66</f>
        <v>0</v>
      </c>
      <c r="HN71" s="14">
        <f>март!HN66+февраль!HN65+январь!HN66</f>
        <v>0</v>
      </c>
      <c r="HO71" s="14">
        <f>март!HO66+февраль!HO65+январь!HO66</f>
        <v>415.24799999999999</v>
      </c>
      <c r="HP71" s="14">
        <f>март!HP66+февраль!HP65+январь!HP66</f>
        <v>0</v>
      </c>
      <c r="HQ71" s="14">
        <f>март!HQ66+февраль!HQ65+январь!HQ66</f>
        <v>5.5889999999999995</v>
      </c>
      <c r="HR71" s="14">
        <f>март!HR66+февраль!HR65+январь!HR66</f>
        <v>4.9320000000000004</v>
      </c>
      <c r="HS71" s="14">
        <f>март!HS66+февраль!HS65+январь!HS66</f>
        <v>0</v>
      </c>
      <c r="HT71" s="14">
        <f>март!HT66+февраль!HT65+январь!HT66</f>
        <v>0</v>
      </c>
      <c r="HU71" s="14">
        <f>март!HU66+февраль!HU65+январь!HU66</f>
        <v>0</v>
      </c>
      <c r="HV71" s="14">
        <f>март!HV66+февраль!HV65+январь!HV66</f>
        <v>4.665</v>
      </c>
      <c r="HW71" s="14">
        <f>март!HW66+февраль!HW65+январь!HW66</f>
        <v>0</v>
      </c>
      <c r="HX71" s="14">
        <f>март!HX66+февраль!HX65+январь!HX66</f>
        <v>3.5069999999999997</v>
      </c>
      <c r="HY71" s="14">
        <f>март!HY66+февраль!HY65+январь!HY66</f>
        <v>0</v>
      </c>
      <c r="HZ71" s="14">
        <f>март!HZ66+февраль!HZ65+январь!HZ66</f>
        <v>5.1539999999999999</v>
      </c>
      <c r="IA71" s="14">
        <f>март!IA66+февраль!IA65+январь!IA66</f>
        <v>0</v>
      </c>
      <c r="IB71" s="14">
        <f>март!IB66+февраль!IB65+январь!IB66</f>
        <v>0</v>
      </c>
      <c r="IC71" s="14">
        <f>март!IC66+февраль!IC65+январь!IC66</f>
        <v>0</v>
      </c>
      <c r="ID71" s="14">
        <f>март!ID66+февраль!ID65+январь!ID66</f>
        <v>70.114000000000004</v>
      </c>
      <c r="IE71" s="14">
        <f>март!IE66+февраль!IE65+январь!IE66</f>
        <v>3.2250000000000001</v>
      </c>
      <c r="IF71" s="14">
        <f>март!IF66+февраль!IF65+январь!IF66</f>
        <v>1.3620000000000001</v>
      </c>
    </row>
    <row r="72" spans="1:240" ht="13.5" customHeight="1">
      <c r="A72" s="15" t="s">
        <v>87</v>
      </c>
      <c r="B72" s="44" t="s">
        <v>88</v>
      </c>
      <c r="C72" s="16" t="s">
        <v>45</v>
      </c>
      <c r="D72" s="38">
        <f>E72+F72</f>
        <v>1.0610000000000004</v>
      </c>
      <c r="E72" s="24">
        <f>E74+E76+E78+E80</f>
        <v>1.0610000000000004</v>
      </c>
      <c r="F72" s="24"/>
      <c r="G72" s="18">
        <f>март!G67+февраль!G66+январь!G67</f>
        <v>0</v>
      </c>
      <c r="H72" s="18">
        <f>март!H67+февраль!H66+январь!H67</f>
        <v>0</v>
      </c>
      <c r="I72" s="18">
        <f>март!I67+февраль!I66+январь!I67</f>
        <v>0</v>
      </c>
      <c r="J72" s="18">
        <f>март!J67+февраль!J66+январь!J67</f>
        <v>0</v>
      </c>
      <c r="K72" s="18">
        <f>март!K67+февраль!K66+январь!K67</f>
        <v>5.0000000000000001E-3</v>
      </c>
      <c r="L72" s="18">
        <f>март!L67+февраль!L66+январь!L67</f>
        <v>0</v>
      </c>
      <c r="M72" s="18">
        <f>март!M67+февраль!M66+январь!M67</f>
        <v>0</v>
      </c>
      <c r="N72" s="18">
        <f>март!N67+февраль!N66+январь!N67</f>
        <v>0</v>
      </c>
      <c r="O72" s="18">
        <f>март!O67+февраль!O66+январь!O67</f>
        <v>0</v>
      </c>
      <c r="P72" s="18">
        <f>март!P67+февраль!P66+январь!P67</f>
        <v>0</v>
      </c>
      <c r="Q72" s="18">
        <f>март!Q67+февраль!Q66+январь!Q67</f>
        <v>0</v>
      </c>
      <c r="R72" s="18">
        <f>март!R67+февраль!R66+январь!R67</f>
        <v>0</v>
      </c>
      <c r="S72" s="18">
        <f>март!S67+февраль!S66+январь!S67</f>
        <v>3.0000000000000001E-3</v>
      </c>
      <c r="T72" s="18">
        <f>март!T67+февраль!T66+январь!T67</f>
        <v>0</v>
      </c>
      <c r="U72" s="18">
        <f>март!U67+февраль!U66+январь!U67</f>
        <v>6.0000000000000001E-3</v>
      </c>
      <c r="V72" s="18">
        <f>март!V67+февраль!V66+январь!V67</f>
        <v>3.0000000000000001E-3</v>
      </c>
      <c r="W72" s="18">
        <f>март!W67+февраль!W66+январь!W67</f>
        <v>0</v>
      </c>
      <c r="X72" s="18">
        <f>март!X67+февраль!X66+январь!X67</f>
        <v>0</v>
      </c>
      <c r="Y72" s="18">
        <f>март!Y67+февраль!Y66+январь!Y67</f>
        <v>0</v>
      </c>
      <c r="Z72" s="18">
        <f>март!Z67+февраль!Z66+январь!Z67</f>
        <v>0</v>
      </c>
      <c r="AA72" s="18">
        <f>март!AA67+февраль!AA66+январь!AA67</f>
        <v>0</v>
      </c>
      <c r="AB72" s="18">
        <f>март!AB67+февраль!AB66+январь!AB67</f>
        <v>0</v>
      </c>
      <c r="AC72" s="18">
        <f>март!AC67+февраль!AC66+январь!AC67</f>
        <v>0</v>
      </c>
      <c r="AD72" s="18">
        <f>март!AD67+февраль!AD66+январь!AD67</f>
        <v>0</v>
      </c>
      <c r="AE72" s="18">
        <f>март!AE67+февраль!AE66+январь!AE67</f>
        <v>1.4999999999999999E-2</v>
      </c>
      <c r="AF72" s="18">
        <f>март!AF67+февраль!AF66+январь!AF67</f>
        <v>1.6E-2</v>
      </c>
      <c r="AG72" s="18">
        <f>март!AG67+февраль!AG66+январь!AG67</f>
        <v>1.2E-2</v>
      </c>
      <c r="AH72" s="18">
        <f>март!AH67+февраль!AH66+январь!AH67</f>
        <v>1.6E-2</v>
      </c>
      <c r="AI72" s="18">
        <f>март!AI67+февраль!AI66+январь!AI67</f>
        <v>0</v>
      </c>
      <c r="AJ72" s="18">
        <f>март!AJ67+февраль!AJ66+январь!AJ67</f>
        <v>4.0000000000000001E-3</v>
      </c>
      <c r="AK72" s="18">
        <f>март!AK67+февраль!AK66+январь!AK67</f>
        <v>8.0000000000000002E-3</v>
      </c>
      <c r="AL72" s="18">
        <f>март!AL67+февраль!AL66+январь!AL67</f>
        <v>0</v>
      </c>
      <c r="AM72" s="18">
        <f>март!AM67+февраль!AM66+январь!AM67</f>
        <v>1.3000000000000001E-2</v>
      </c>
      <c r="AN72" s="18">
        <f>март!AN67+февраль!AN66+январь!AN67</f>
        <v>0</v>
      </c>
      <c r="AO72" s="18">
        <f>март!AO67+февраль!AO66+январь!AO67</f>
        <v>0</v>
      </c>
      <c r="AP72" s="18">
        <f>март!AP67+февраль!AP66+январь!AP67</f>
        <v>0</v>
      </c>
      <c r="AQ72" s="18">
        <f>март!AQ67+февраль!AQ66+январь!AQ67</f>
        <v>0</v>
      </c>
      <c r="AR72" s="18">
        <f>март!AR67+февраль!AR66+январь!AR67</f>
        <v>0</v>
      </c>
      <c r="AS72" s="18">
        <f>март!AS67+февраль!AS66+январь!AS67</f>
        <v>0</v>
      </c>
      <c r="AT72" s="18">
        <f>март!AT67+февраль!AT66+январь!AT67</f>
        <v>0.01</v>
      </c>
      <c r="AU72" s="18">
        <f>март!AU67+февраль!AU66+январь!AU67</f>
        <v>1.8000000000000002E-2</v>
      </c>
      <c r="AV72" s="18">
        <f>март!AV67+февраль!AV66+январь!AV67</f>
        <v>5.0000000000000001E-3</v>
      </c>
      <c r="AW72" s="18">
        <f>март!AW67+февраль!AW66+январь!AW67</f>
        <v>0</v>
      </c>
      <c r="AX72" s="18">
        <f>март!AX67+февраль!AX66+январь!AX67</f>
        <v>0</v>
      </c>
      <c r="AY72" s="18">
        <f>март!AY67+февраль!AY66+январь!AY67</f>
        <v>0</v>
      </c>
      <c r="AZ72" s="18">
        <f>март!AZ67+февраль!AZ66+январь!AZ67</f>
        <v>1E-3</v>
      </c>
      <c r="BA72" s="18">
        <f>март!BA67+февраль!BA66+январь!BA67</f>
        <v>0</v>
      </c>
      <c r="BB72" s="18">
        <f>март!BB67+февраль!BB66+январь!BB67</f>
        <v>2E-3</v>
      </c>
      <c r="BC72" s="18">
        <f>март!BC67+февраль!BC66+январь!BC67</f>
        <v>1.3000000000000001E-2</v>
      </c>
      <c r="BD72" s="18">
        <f>март!BD67+февраль!BD66+январь!BD67</f>
        <v>0</v>
      </c>
      <c r="BE72" s="18">
        <f>март!BE67+февраль!BE66+январь!BE67</f>
        <v>0</v>
      </c>
      <c r="BF72" s="18">
        <f>март!BF67+февраль!BF66+январь!BF67</f>
        <v>0</v>
      </c>
      <c r="BG72" s="18">
        <f>март!BG67+февраль!BG66+январь!BG67</f>
        <v>2.0999999999999998E-2</v>
      </c>
      <c r="BH72" s="18">
        <f>март!BH67+февраль!BH66+январь!BH67</f>
        <v>0</v>
      </c>
      <c r="BI72" s="18">
        <f>март!BI67+февраль!BI66+январь!BI67</f>
        <v>0</v>
      </c>
      <c r="BJ72" s="18">
        <f>март!BJ67+февраль!BJ66+январь!BJ67</f>
        <v>2E-3</v>
      </c>
      <c r="BK72" s="18">
        <f>март!BK67+февраль!BK66+январь!BK67</f>
        <v>0</v>
      </c>
      <c r="BL72" s="18">
        <f>март!BL67+февраль!BL66+январь!BL67</f>
        <v>0</v>
      </c>
      <c r="BM72" s="18">
        <f>март!BM67+февраль!BM66+январь!BM67</f>
        <v>3.0000000000000001E-3</v>
      </c>
      <c r="BN72" s="18">
        <f>март!BN67+февраль!BN66+январь!BN67</f>
        <v>0</v>
      </c>
      <c r="BO72" s="18">
        <f>март!BO67+февраль!BO66+январь!BO67</f>
        <v>5.0000000000000001E-3</v>
      </c>
      <c r="BP72" s="18">
        <f>март!BP67+февраль!BP66+январь!BP67</f>
        <v>0</v>
      </c>
      <c r="BQ72" s="18">
        <f>март!BQ67+февраль!BQ66+январь!BQ67</f>
        <v>0</v>
      </c>
      <c r="BR72" s="18">
        <f>март!BR67+февраль!BR66+январь!BR67</f>
        <v>0</v>
      </c>
      <c r="BS72" s="18">
        <f>март!BS67+февраль!BS66+январь!BS67</f>
        <v>0</v>
      </c>
      <c r="BT72" s="18">
        <f>март!BT67+февраль!BT66+январь!BT67</f>
        <v>3.0000000000000001E-3</v>
      </c>
      <c r="BU72" s="18">
        <f>март!BU67+февраль!BU66+январь!BU67</f>
        <v>0</v>
      </c>
      <c r="BV72" s="18">
        <f>март!BV67+февраль!BV66+январь!BV67</f>
        <v>0</v>
      </c>
      <c r="BW72" s="18">
        <f>март!BW67+февраль!BW66+январь!BW67</f>
        <v>0</v>
      </c>
      <c r="BX72" s="18">
        <f>март!BX67+февраль!BX66+январь!BX67</f>
        <v>0</v>
      </c>
      <c r="BY72" s="18">
        <f>март!BY67+февраль!BY66+январь!BY67</f>
        <v>0</v>
      </c>
      <c r="BZ72" s="18">
        <f>март!BZ67+февраль!BZ66+январь!BZ67</f>
        <v>0</v>
      </c>
      <c r="CA72" s="18">
        <f>март!CA67+февраль!CA66+январь!CA67</f>
        <v>9.0000000000000011E-3</v>
      </c>
      <c r="CB72" s="18">
        <f>март!CB67+февраль!CB66+январь!CB67</f>
        <v>1.2E-2</v>
      </c>
      <c r="CC72" s="18">
        <f>март!CC67+февраль!CC66+январь!CC67</f>
        <v>0</v>
      </c>
      <c r="CD72" s="18">
        <f>март!CD67+февраль!CD66+январь!CD67</f>
        <v>0</v>
      </c>
      <c r="CE72" s="18">
        <f>март!CE67+февраль!CE66+январь!CE67</f>
        <v>0</v>
      </c>
      <c r="CF72" s="18">
        <f>март!CF67+февраль!CF66+январь!CF67</f>
        <v>0</v>
      </c>
      <c r="CG72" s="18">
        <f>март!CG67+февраль!CG66+январь!CG67</f>
        <v>0</v>
      </c>
      <c r="CH72" s="18">
        <f>март!CH67+февраль!CH66+январь!CH67</f>
        <v>0</v>
      </c>
      <c r="CI72" s="18">
        <f>март!CI67+февраль!CI66+январь!CI67</f>
        <v>0</v>
      </c>
      <c r="CJ72" s="18">
        <f>март!CJ67+февраль!CJ66+январь!CJ67</f>
        <v>0</v>
      </c>
      <c r="CK72" s="18">
        <f>март!CK67+февраль!CK66+январь!CK67</f>
        <v>0</v>
      </c>
      <c r="CL72" s="18">
        <f>март!CL67+февраль!CL66+январь!CL67</f>
        <v>4.0000000000000001E-3</v>
      </c>
      <c r="CM72" s="18">
        <f>март!CM67+февраль!CM66+январь!CM67</f>
        <v>1.6E-2</v>
      </c>
      <c r="CN72" s="18">
        <f>март!CN67+февраль!CN66+январь!CN67</f>
        <v>2E-3</v>
      </c>
      <c r="CO72" s="18">
        <f>март!CO67+февраль!CO66+январь!CO67</f>
        <v>0</v>
      </c>
      <c r="CP72" s="18">
        <f>март!CP67+февраль!CP66+январь!CP67</f>
        <v>2.1000000000000001E-2</v>
      </c>
      <c r="CQ72" s="18">
        <f>март!CQ67+февраль!CQ66+январь!CQ67</f>
        <v>0.01</v>
      </c>
      <c r="CR72" s="18">
        <f>март!CR67+февраль!CR66+январь!CR67</f>
        <v>1.0999999999999999E-2</v>
      </c>
      <c r="CS72" s="18">
        <f>март!CS67+февраль!CS66+январь!CS67</f>
        <v>0</v>
      </c>
      <c r="CT72" s="18">
        <f>март!CT67+февраль!CT66+январь!CT67</f>
        <v>0</v>
      </c>
      <c r="CU72" s="18">
        <f>март!CU67+февраль!CU66+январь!CU67</f>
        <v>0</v>
      </c>
      <c r="CV72" s="18">
        <f>март!CV67+февраль!CV66+январь!CV67</f>
        <v>0</v>
      </c>
      <c r="CW72" s="18">
        <f>март!CW67+февраль!CW66+январь!CW67</f>
        <v>0</v>
      </c>
      <c r="CX72" s="18">
        <f>март!CX67+февраль!CX66+январь!CX67</f>
        <v>0</v>
      </c>
      <c r="CY72" s="18">
        <f>март!CY67+февраль!CY66+январь!CY67</f>
        <v>1.4999999999999999E-2</v>
      </c>
      <c r="CZ72" s="18">
        <f>март!CZ67+февраль!CZ66+январь!CZ67</f>
        <v>0</v>
      </c>
      <c r="DA72" s="18">
        <f>март!DA67+февраль!DA66+январь!DA67</f>
        <v>0</v>
      </c>
      <c r="DB72" s="18">
        <f>март!DB67+февраль!DB66+январь!DB67</f>
        <v>0</v>
      </c>
      <c r="DC72" s="18">
        <f>март!DC67+февраль!DC66+январь!DC67</f>
        <v>0</v>
      </c>
      <c r="DD72" s="18">
        <f>март!DD67+февраль!DD66+январь!DD67</f>
        <v>0</v>
      </c>
      <c r="DE72" s="18">
        <f>март!DE67+февраль!DE66+январь!DE67</f>
        <v>0</v>
      </c>
      <c r="DF72" s="18">
        <f>март!DF67+февраль!DF66+январь!DF67</f>
        <v>0</v>
      </c>
      <c r="DG72" s="18">
        <f>март!DG67+февраль!DG66+январь!DG67</f>
        <v>0</v>
      </c>
      <c r="DH72" s="18">
        <f>март!DH67+февраль!DH66+январь!DH67</f>
        <v>0</v>
      </c>
      <c r="DI72" s="18">
        <f>март!DI67+февраль!DI66+январь!DI67</f>
        <v>0</v>
      </c>
      <c r="DJ72" s="18">
        <f>март!DJ67+февраль!DJ66+январь!DJ67</f>
        <v>0</v>
      </c>
      <c r="DK72" s="18">
        <f>март!DK67+февраль!DK66+январь!DK67</f>
        <v>4.8000000000000001E-2</v>
      </c>
      <c r="DL72" s="18">
        <f>март!DL67+февраль!DL66+январь!DL67</f>
        <v>2.5000000000000001E-2</v>
      </c>
      <c r="DM72" s="18">
        <f>март!DM67+февраль!DM66+январь!DM67</f>
        <v>0</v>
      </c>
      <c r="DN72" s="18">
        <f>март!DN67+февраль!DN66+январь!DN67</f>
        <v>0</v>
      </c>
      <c r="DO72" s="18">
        <f>март!DO67+февраль!DO66+январь!DO67</f>
        <v>3.4000000000000002E-2</v>
      </c>
      <c r="DP72" s="18">
        <f>март!DP67+февраль!DP66+январь!DP67</f>
        <v>0</v>
      </c>
      <c r="DQ72" s="18">
        <f>март!DQ67+февраль!DQ66+январь!DQ67</f>
        <v>0</v>
      </c>
      <c r="DR72" s="18">
        <f>март!DR67+февраль!DR66+январь!DR67</f>
        <v>0</v>
      </c>
      <c r="DS72" s="18">
        <f>март!DS67+февраль!DS66+январь!DS67</f>
        <v>0</v>
      </c>
      <c r="DT72" s="18">
        <f>март!DT67+февраль!DT66+январь!DT67</f>
        <v>0</v>
      </c>
      <c r="DU72" s="18">
        <f>март!DU67+февраль!DU66+январь!DU67</f>
        <v>0</v>
      </c>
      <c r="DV72" s="18">
        <f>март!DV67+февраль!DV66+январь!DV67</f>
        <v>2E-3</v>
      </c>
      <c r="DW72" s="18">
        <f>март!DW67+февраль!DW66+январь!DW67</f>
        <v>0</v>
      </c>
      <c r="DX72" s="18">
        <f>март!DX67+февраль!DX66+январь!DX67</f>
        <v>0</v>
      </c>
      <c r="DY72" s="18">
        <f>март!DY67+февраль!DY66+январь!DY67</f>
        <v>4.3999999999999997E-2</v>
      </c>
      <c r="DZ72" s="18">
        <f>март!DZ67+февраль!DZ66+январь!DZ67</f>
        <v>0</v>
      </c>
      <c r="EA72" s="18">
        <f>март!EA67+февраль!EA66+январь!EA67</f>
        <v>0</v>
      </c>
      <c r="EB72" s="18">
        <f>март!EB67+февраль!EB66+январь!EB67</f>
        <v>0</v>
      </c>
      <c r="EC72" s="18">
        <f>март!EC67+февраль!EC66+январь!EC67</f>
        <v>0</v>
      </c>
      <c r="ED72" s="18">
        <f>март!ED67+февраль!ED66+январь!ED67</f>
        <v>0</v>
      </c>
      <c r="EE72" s="18">
        <f>март!EE67+февраль!EE66+январь!EE67</f>
        <v>0</v>
      </c>
      <c r="EF72" s="18">
        <f>март!EF67+февраль!EF66+январь!EF67</f>
        <v>0</v>
      </c>
      <c r="EG72" s="18">
        <f>март!EG67+февраль!EG66+январь!EG67</f>
        <v>0</v>
      </c>
      <c r="EH72" s="18">
        <f>март!EH67+февраль!EH66+январь!EH67</f>
        <v>0</v>
      </c>
      <c r="EI72" s="18">
        <f>март!EI67+февраль!EI66+январь!EI67</f>
        <v>0</v>
      </c>
      <c r="EJ72" s="18">
        <f>март!EJ67+февраль!EJ66+январь!EJ67</f>
        <v>0</v>
      </c>
      <c r="EK72" s="18">
        <f>март!EK67+февраль!EK66+январь!EK67</f>
        <v>0</v>
      </c>
      <c r="EL72" s="18">
        <f>март!EL67+февраль!EL66+январь!EL67</f>
        <v>1E-3</v>
      </c>
      <c r="EM72" s="18">
        <f>март!EM67+февраль!EM66+январь!EM67</f>
        <v>1E-3</v>
      </c>
      <c r="EN72" s="18">
        <f>март!EN67+февраль!EN66+январь!EN67</f>
        <v>1.6E-2</v>
      </c>
      <c r="EO72" s="18">
        <f>март!EO67+февраль!EO66+январь!EO67</f>
        <v>0</v>
      </c>
      <c r="EP72" s="18">
        <f>март!EP67+февраль!EP66+январь!EP67</f>
        <v>5.0000000000000001E-3</v>
      </c>
      <c r="EQ72" s="18">
        <f>март!EQ67+февраль!EQ66+январь!EQ67</f>
        <v>0</v>
      </c>
      <c r="ER72" s="18">
        <f>март!ER67+февраль!ER66+январь!ER67</f>
        <v>1.5E-3</v>
      </c>
      <c r="ES72" s="18">
        <f>март!ES67+февраль!ES66+январь!ES67</f>
        <v>0</v>
      </c>
      <c r="ET72" s="18">
        <f>март!ET67+февраль!ET66+январь!ET67</f>
        <v>0</v>
      </c>
      <c r="EU72" s="18">
        <f>март!EU67+февраль!EU66+январь!EU67</f>
        <v>0</v>
      </c>
      <c r="EV72" s="18">
        <f>март!EV67+февраль!EV66+январь!EV67</f>
        <v>0</v>
      </c>
      <c r="EW72" s="18">
        <f>март!EW67+февраль!EW66+январь!EW67</f>
        <v>1E-3</v>
      </c>
      <c r="EX72" s="18">
        <f>март!EX67+февраль!EX66+январь!EX67</f>
        <v>0</v>
      </c>
      <c r="EY72" s="18">
        <f>март!EY67+февраль!EY66+январь!EY67</f>
        <v>0</v>
      </c>
      <c r="EZ72" s="18">
        <f>март!EZ67+февраль!EZ66+январь!EZ67</f>
        <v>0</v>
      </c>
      <c r="FA72" s="18">
        <f>март!FA67+февраль!FA66+январь!FA67</f>
        <v>2E-3</v>
      </c>
      <c r="FB72" s="18">
        <f>март!FB67+февраль!FB66+январь!FB67</f>
        <v>0</v>
      </c>
      <c r="FC72" s="18">
        <f>март!FC67+февраль!FC66+январь!FC67</f>
        <v>0</v>
      </c>
      <c r="FD72" s="18">
        <f>март!FD67+февраль!FD66+январь!FD67</f>
        <v>0</v>
      </c>
      <c r="FE72" s="18">
        <f>март!FE67+февраль!FE66+январь!FE67</f>
        <v>5.0000000000000001E-3</v>
      </c>
      <c r="FF72" s="18">
        <f>март!FF67+февраль!FF66+январь!FF67</f>
        <v>0</v>
      </c>
      <c r="FG72" s="18">
        <f>март!FG67+февраль!FG66+январь!FG67</f>
        <v>1.4E-2</v>
      </c>
      <c r="FH72" s="18">
        <f>март!FH67+февраль!FH66+январь!FH67</f>
        <v>0</v>
      </c>
      <c r="FI72" s="18">
        <f>март!FI67+февраль!FI66+январь!FI67</f>
        <v>0</v>
      </c>
      <c r="FJ72" s="18">
        <f>март!FJ67+февраль!FJ66+январь!FJ67</f>
        <v>0</v>
      </c>
      <c r="FK72" s="18">
        <f>март!FK67+февраль!FK66+январь!FK67</f>
        <v>0</v>
      </c>
      <c r="FL72" s="18">
        <f>март!FL67+февраль!FL66+январь!FL67</f>
        <v>6.2E-2</v>
      </c>
      <c r="FM72" s="18">
        <f>март!FM67+февраль!FM66+январь!FM67</f>
        <v>4.0999999999999995E-2</v>
      </c>
      <c r="FN72" s="18">
        <f>март!FN67+февраль!FN66+январь!FN67</f>
        <v>1E-3</v>
      </c>
      <c r="FO72" s="18">
        <f>март!FO67+февраль!FO66+январь!FO67</f>
        <v>1.6500000000000001E-2</v>
      </c>
      <c r="FP72" s="18">
        <f>март!FP67+февраль!FP66+январь!FP67</f>
        <v>0</v>
      </c>
      <c r="FQ72" s="18">
        <f>март!FQ67+февраль!FQ66+январь!FQ67</f>
        <v>0</v>
      </c>
      <c r="FR72" s="18">
        <f>март!FR67+февраль!FR66+январь!FR67</f>
        <v>1.4E-2</v>
      </c>
      <c r="FS72" s="18">
        <f>март!FS67+февраль!FS66+январь!FS67</f>
        <v>0</v>
      </c>
      <c r="FT72" s="18">
        <f>март!FT67+февраль!FT66+январь!FT67</f>
        <v>1.0999999999999999E-2</v>
      </c>
      <c r="FU72" s="18">
        <f>март!FU67+февраль!FU66+январь!FU67</f>
        <v>0</v>
      </c>
      <c r="FV72" s="18">
        <f>март!FV67+февраль!FV66+январь!FV67</f>
        <v>0</v>
      </c>
      <c r="FW72" s="18">
        <f>март!FW67+февраль!FW66+январь!FW67</f>
        <v>0</v>
      </c>
      <c r="FX72" s="18">
        <f>март!FX67+февраль!FX66+январь!FX67</f>
        <v>1E-3</v>
      </c>
      <c r="FY72" s="18">
        <f>март!FY67+февраль!FY66+январь!FY67</f>
        <v>0.02</v>
      </c>
      <c r="FZ72" s="18">
        <f>март!FZ67+февраль!FZ66+январь!FZ67</f>
        <v>0</v>
      </c>
      <c r="GA72" s="18">
        <f>март!GA67+февраль!GA66+январь!GA67</f>
        <v>1.7000000000000001E-2</v>
      </c>
      <c r="GB72" s="18">
        <f>март!GB67+февраль!GB66+январь!GB67</f>
        <v>0</v>
      </c>
      <c r="GC72" s="18">
        <f>март!GC67+февраль!GC66+январь!GC67</f>
        <v>0</v>
      </c>
      <c r="GD72" s="18">
        <f>март!GD67+февраль!GD66+январь!GD67</f>
        <v>1.6E-2</v>
      </c>
      <c r="GE72" s="18">
        <f>март!GE67+февраль!GE66+январь!GE67</f>
        <v>0</v>
      </c>
      <c r="GF72" s="18">
        <f>март!GF67+февраль!GF66+январь!GF67</f>
        <v>0</v>
      </c>
      <c r="GG72" s="18">
        <f>март!GG67+февраль!GG66+январь!GG67</f>
        <v>0</v>
      </c>
      <c r="GH72" s="18">
        <f>март!GH67+февраль!GH66+январь!GH67</f>
        <v>0</v>
      </c>
      <c r="GI72" s="18">
        <f>март!GI67+февраль!GI66+январь!GI67</f>
        <v>0</v>
      </c>
      <c r="GJ72" s="18">
        <f>март!GJ67+февраль!GJ66+январь!GJ67</f>
        <v>4.0000000000000001E-3</v>
      </c>
      <c r="GK72" s="18">
        <f>март!GK67+февраль!GK66+январь!GK67</f>
        <v>0</v>
      </c>
      <c r="GL72" s="18">
        <f>март!GL67+февраль!GL66+январь!GL67</f>
        <v>0</v>
      </c>
      <c r="GM72" s="18">
        <f>март!GM67+февраль!GM66+январь!GM67</f>
        <v>0</v>
      </c>
      <c r="GN72" s="18">
        <f>март!GN67+февраль!GN66+январь!GN67</f>
        <v>3.0000000000000001E-3</v>
      </c>
      <c r="GO72" s="18">
        <f>март!GO67+февраль!GO66+январь!GO67</f>
        <v>0</v>
      </c>
      <c r="GP72" s="18">
        <f>март!GP67+февраль!GP66+январь!GP67</f>
        <v>0</v>
      </c>
      <c r="GQ72" s="18">
        <f>март!GQ67+февраль!GQ66+январь!GQ67</f>
        <v>0</v>
      </c>
      <c r="GR72" s="18">
        <f>март!GR67+февраль!GR66+январь!GR67</f>
        <v>0</v>
      </c>
      <c r="GS72" s="18">
        <f>март!GS67+февраль!GS66+январь!GS67</f>
        <v>0</v>
      </c>
      <c r="GT72" s="18">
        <f>март!GT67+февраль!GT66+январь!GT67</f>
        <v>0</v>
      </c>
      <c r="GU72" s="18">
        <f>март!GU67+февраль!GU66+январь!GU67</f>
        <v>0</v>
      </c>
      <c r="GV72" s="18">
        <f>март!GV67+февраль!GV66+январь!GV67</f>
        <v>2E-3</v>
      </c>
      <c r="GW72" s="18">
        <f>март!GW67+февраль!GW66+январь!GW67</f>
        <v>0</v>
      </c>
      <c r="GX72" s="18">
        <f>март!GX67+февраль!GX66+январь!GX67</f>
        <v>0</v>
      </c>
      <c r="GY72" s="18">
        <f>март!GY67+февраль!GY66+январь!GY67</f>
        <v>0</v>
      </c>
      <c r="GZ72" s="18">
        <f>март!GZ67+февраль!GZ66+январь!GZ67</f>
        <v>9.0000000000000011E-3</v>
      </c>
      <c r="HA72" s="18">
        <f>март!HA67+февраль!HA66+январь!HA67</f>
        <v>0.03</v>
      </c>
      <c r="HB72" s="18">
        <f>март!HB67+февраль!HB66+январь!HB67</f>
        <v>0</v>
      </c>
      <c r="HC72" s="18">
        <f>март!HC67+февраль!HC66+январь!HC67</f>
        <v>1E-3</v>
      </c>
      <c r="HD72" s="18">
        <f>март!HD67+февраль!HD66+январь!HD67</f>
        <v>0</v>
      </c>
      <c r="HE72" s="18">
        <f>март!HE67+февраль!HE66+январь!HE67</f>
        <v>0</v>
      </c>
      <c r="HF72" s="18">
        <f>март!HF67+февраль!HF66+январь!HF67</f>
        <v>0</v>
      </c>
      <c r="HG72" s="18">
        <f>март!HG67+февраль!HG66+январь!HG67</f>
        <v>1.0999999999999999E-2</v>
      </c>
      <c r="HH72" s="18">
        <f>март!HH67+февраль!HH66+январь!HH67</f>
        <v>0</v>
      </c>
      <c r="HI72" s="18">
        <f>март!HI67+февраль!HI66+январь!HI67</f>
        <v>0</v>
      </c>
      <c r="HJ72" s="18">
        <f>март!HJ67+февраль!HJ66+январь!HJ67</f>
        <v>0</v>
      </c>
      <c r="HK72" s="18">
        <f>март!HK67+февраль!HK66+январь!HK67</f>
        <v>0</v>
      </c>
      <c r="HL72" s="18">
        <f>март!HL67+февраль!HL66+январь!HL67</f>
        <v>0</v>
      </c>
      <c r="HM72" s="18">
        <f>март!HM67+февраль!HM66+январь!HM67</f>
        <v>0</v>
      </c>
      <c r="HN72" s="18">
        <f>март!HN67+февраль!HN66+январь!HN67</f>
        <v>0</v>
      </c>
      <c r="HO72" s="18">
        <f>март!HO67+февраль!HO66+январь!HO67</f>
        <v>0.23300000000000001</v>
      </c>
      <c r="HP72" s="18">
        <f>март!HP67+февраль!HP66+январь!HP67</f>
        <v>0</v>
      </c>
      <c r="HQ72" s="18">
        <f>март!HQ67+февраль!HQ66+январь!HQ67</f>
        <v>5.0000000000000001E-3</v>
      </c>
      <c r="HR72" s="18">
        <f>март!HR67+февраль!HR66+январь!HR67</f>
        <v>5.0000000000000001E-3</v>
      </c>
      <c r="HS72" s="18">
        <f>март!HS67+февраль!HS66+январь!HS67</f>
        <v>0</v>
      </c>
      <c r="HT72" s="18">
        <f>март!HT67+февраль!HT66+январь!HT67</f>
        <v>0</v>
      </c>
      <c r="HU72" s="18">
        <f>март!HU67+февраль!HU66+январь!HU67</f>
        <v>0</v>
      </c>
      <c r="HV72" s="18">
        <f>март!HV67+февраль!HV66+январь!HV67</f>
        <v>0</v>
      </c>
      <c r="HW72" s="18">
        <f>март!HW67+февраль!HW66+январь!HW67</f>
        <v>0</v>
      </c>
      <c r="HX72" s="18">
        <f>март!HX67+февраль!HX66+январь!HX67</f>
        <v>1E-3</v>
      </c>
      <c r="HY72" s="18">
        <f>март!HY67+февраль!HY66+январь!HY67</f>
        <v>0</v>
      </c>
      <c r="HZ72" s="18">
        <f>март!HZ67+февраль!HZ66+январь!HZ67</f>
        <v>2E-3</v>
      </c>
      <c r="IA72" s="18">
        <f>март!IA67+февраль!IA66+январь!IA67</f>
        <v>0</v>
      </c>
      <c r="IB72" s="18">
        <f>март!IB67+февраль!IB66+январь!IB67</f>
        <v>0</v>
      </c>
      <c r="IC72" s="18">
        <f>март!IC67+февраль!IC66+январь!IC67</f>
        <v>0</v>
      </c>
      <c r="ID72" s="18">
        <f>март!ID67+февраль!ID66+январь!ID67</f>
        <v>6.8000000000000005E-2</v>
      </c>
      <c r="IE72" s="18">
        <f>март!IE67+февраль!IE66+январь!IE67</f>
        <v>4.0000000000000001E-3</v>
      </c>
      <c r="IF72" s="18">
        <f>март!IF67+февраль!IF66+январь!IF67</f>
        <v>0</v>
      </c>
    </row>
    <row r="73" spans="1:240" ht="13.5" customHeight="1">
      <c r="A73" s="15"/>
      <c r="B73" s="44"/>
      <c r="C73" s="16" t="s">
        <v>17</v>
      </c>
      <c r="D73" s="38">
        <f t="shared" ref="D73:D84" si="6">E73+F73</f>
        <v>1268.49</v>
      </c>
      <c r="E73" s="24">
        <f>E75+E77+E79+E81</f>
        <v>1268.49</v>
      </c>
      <c r="F73" s="24"/>
      <c r="G73" s="18">
        <f>март!G68+февраль!G67+январь!G68</f>
        <v>0</v>
      </c>
      <c r="H73" s="18">
        <f>март!H68+февраль!H67+январь!H68</f>
        <v>0</v>
      </c>
      <c r="I73" s="18">
        <f>март!I68+февраль!I67+январь!I68</f>
        <v>0</v>
      </c>
      <c r="J73" s="18">
        <f>март!J68+февраль!J67+январь!J68</f>
        <v>0</v>
      </c>
      <c r="K73" s="18">
        <f>март!K68+февраль!K67+январь!K68</f>
        <v>4.9320000000000004</v>
      </c>
      <c r="L73" s="18">
        <f>март!L68+февраль!L67+январь!L68</f>
        <v>0</v>
      </c>
      <c r="M73" s="18">
        <f>март!M68+февраль!M67+январь!M68</f>
        <v>0</v>
      </c>
      <c r="N73" s="18">
        <f>март!N68+февраль!N67+январь!N68</f>
        <v>0</v>
      </c>
      <c r="O73" s="18">
        <f>март!O68+февраль!O67+январь!O68</f>
        <v>0</v>
      </c>
      <c r="P73" s="18">
        <f>март!P68+февраль!P67+январь!P68</f>
        <v>0</v>
      </c>
      <c r="Q73" s="18">
        <f>март!Q68+февраль!Q67+январь!Q68</f>
        <v>0</v>
      </c>
      <c r="R73" s="18">
        <f>март!R68+февраль!R67+январь!R68</f>
        <v>0</v>
      </c>
      <c r="S73" s="18">
        <f>март!S68+февраль!S67+январь!S68</f>
        <v>2.7610000000000001</v>
      </c>
      <c r="T73" s="18">
        <f>март!T68+февраль!T67+январь!T68</f>
        <v>0</v>
      </c>
      <c r="U73" s="18">
        <f>март!U68+февраль!U67+январь!U68</f>
        <v>5.9180000000000001</v>
      </c>
      <c r="V73" s="18">
        <f>март!V68+февраль!V67+январь!V68</f>
        <v>2.7610000000000001</v>
      </c>
      <c r="W73" s="18">
        <f>март!W68+февраль!W67+январь!W68</f>
        <v>0</v>
      </c>
      <c r="X73" s="18">
        <f>март!X68+февраль!X67+январь!X68</f>
        <v>0</v>
      </c>
      <c r="Y73" s="18">
        <f>март!Y68+февраль!Y67+январь!Y68</f>
        <v>0</v>
      </c>
      <c r="Z73" s="18">
        <f>март!Z68+февраль!Z67+январь!Z68</f>
        <v>0</v>
      </c>
      <c r="AA73" s="18">
        <f>март!AA68+февраль!AA67+январь!AA68</f>
        <v>0</v>
      </c>
      <c r="AB73" s="18">
        <f>март!AB68+февраль!AB67+январь!AB68</f>
        <v>0</v>
      </c>
      <c r="AC73" s="18">
        <f>март!AC68+февраль!AC67+январь!AC68</f>
        <v>0</v>
      </c>
      <c r="AD73" s="18">
        <f>март!AD68+февраль!AD67+январь!AD68</f>
        <v>0</v>
      </c>
      <c r="AE73" s="18">
        <f>март!AE68+февраль!AE67+январь!AE68</f>
        <v>14.426000000000002</v>
      </c>
      <c r="AF73" s="18">
        <f>март!AF68+февраль!AF67+январь!AF68</f>
        <v>17.096</v>
      </c>
      <c r="AG73" s="18">
        <f>март!AG68+февраль!AG67+январь!AG68</f>
        <v>13.665000000000001</v>
      </c>
      <c r="AH73" s="18">
        <f>март!AH68+февраль!AH67+январь!AH68</f>
        <v>18.507000000000001</v>
      </c>
      <c r="AI73" s="18">
        <f>март!AI68+февраль!AI67+январь!AI68</f>
        <v>0</v>
      </c>
      <c r="AJ73" s="18">
        <f>март!AJ68+февраль!AJ67+январь!AJ68</f>
        <v>3.363</v>
      </c>
      <c r="AK73" s="18">
        <f>март!AK68+февраль!AK67+январь!AK68</f>
        <v>14.473000000000001</v>
      </c>
      <c r="AL73" s="18">
        <f>март!AL68+февраль!AL67+январь!AL68</f>
        <v>0</v>
      </c>
      <c r="AM73" s="18">
        <f>март!AM68+февраль!AM67+январь!AM68</f>
        <v>15.313000000000001</v>
      </c>
      <c r="AN73" s="18">
        <f>март!AN68+февраль!AN67+январь!AN68</f>
        <v>0</v>
      </c>
      <c r="AO73" s="18">
        <f>март!AO68+февраль!AO67+январь!AO68</f>
        <v>0</v>
      </c>
      <c r="AP73" s="18">
        <f>март!AP68+февраль!AP67+январь!AP68</f>
        <v>0</v>
      </c>
      <c r="AQ73" s="18">
        <f>март!AQ68+февраль!AQ67+январь!AQ68</f>
        <v>0</v>
      </c>
      <c r="AR73" s="18">
        <f>март!AR68+февраль!AR67+январь!AR68</f>
        <v>0</v>
      </c>
      <c r="AS73" s="18">
        <f>март!AS68+февраль!AS67+январь!AS68</f>
        <v>0</v>
      </c>
      <c r="AT73" s="18">
        <f>март!AT68+февраль!AT67+январь!AT68</f>
        <v>13.247</v>
      </c>
      <c r="AU73" s="18">
        <f>март!AU68+февраль!AU67+январь!AU68</f>
        <v>19.679000000000002</v>
      </c>
      <c r="AV73" s="18">
        <f>март!AV68+февраль!AV67+январь!AV68</f>
        <v>7.5230000000000006</v>
      </c>
      <c r="AW73" s="18">
        <f>март!AW68+февраль!AW67+январь!AW68</f>
        <v>0</v>
      </c>
      <c r="AX73" s="18">
        <f>март!AX68+февраль!AX67+январь!AX68</f>
        <v>0</v>
      </c>
      <c r="AY73" s="18">
        <f>март!AY68+февраль!AY67+январь!AY68</f>
        <v>0</v>
      </c>
      <c r="AZ73" s="18">
        <f>март!AZ68+февраль!AZ67+январь!AZ68</f>
        <v>0.99</v>
      </c>
      <c r="BA73" s="18">
        <f>март!BA68+февраль!BA67+январь!BA68</f>
        <v>0</v>
      </c>
      <c r="BB73" s="18">
        <f>март!BB68+февраль!BB67+январь!BB68</f>
        <v>1.6830000000000001</v>
      </c>
      <c r="BC73" s="18">
        <f>март!BC68+февраль!BC67+январь!BC68</f>
        <v>15.313000000000001</v>
      </c>
      <c r="BD73" s="18">
        <f>март!BD68+февраль!BD67+январь!BD68</f>
        <v>0</v>
      </c>
      <c r="BE73" s="18">
        <f>март!BE68+февраль!BE67+январь!BE68</f>
        <v>0</v>
      </c>
      <c r="BF73" s="18">
        <f>март!BF68+февраль!BF67+январь!BF68</f>
        <v>0</v>
      </c>
      <c r="BG73" s="18">
        <f>март!BG68+февраль!BG67+январь!BG68</f>
        <v>32.290999999999997</v>
      </c>
      <c r="BH73" s="18">
        <f>март!BH68+февраль!BH67+январь!BH68</f>
        <v>0</v>
      </c>
      <c r="BI73" s="18">
        <f>март!BI68+февраль!BI67+январь!BI68</f>
        <v>0</v>
      </c>
      <c r="BJ73" s="18">
        <f>март!BJ68+февраль!BJ67+январь!BJ68</f>
        <v>1.84</v>
      </c>
      <c r="BK73" s="18">
        <f>март!BK68+февраль!BK67+январь!BK68</f>
        <v>0</v>
      </c>
      <c r="BL73" s="18">
        <f>март!BL68+февраль!BL67+январь!BL68</f>
        <v>0</v>
      </c>
      <c r="BM73" s="18">
        <f>март!BM68+февраль!BM67+январь!BM68</f>
        <v>2.6019999999999999</v>
      </c>
      <c r="BN73" s="18">
        <f>март!BN68+февраль!BN67+январь!BN68</f>
        <v>0</v>
      </c>
      <c r="BO73" s="18">
        <f>март!BO68+февраль!BO67+январь!BO68</f>
        <v>4.9320000000000004</v>
      </c>
      <c r="BP73" s="18">
        <f>март!BP68+февраль!BP67+январь!BP68</f>
        <v>0</v>
      </c>
      <c r="BQ73" s="18">
        <f>март!BQ68+февраль!BQ67+январь!BQ68</f>
        <v>0</v>
      </c>
      <c r="BR73" s="18">
        <f>март!BR68+февраль!BR67+январь!BR68</f>
        <v>0</v>
      </c>
      <c r="BS73" s="18">
        <f>март!BS68+февраль!BS67+январь!BS68</f>
        <v>0</v>
      </c>
      <c r="BT73" s="18">
        <f>март!BT68+февраль!BT67+январь!BT68</f>
        <v>2.7610000000000001</v>
      </c>
      <c r="BU73" s="18">
        <f>март!BU68+февраль!BU67+январь!BU68</f>
        <v>0</v>
      </c>
      <c r="BV73" s="18">
        <f>март!BV68+февраль!BV67+январь!BV68</f>
        <v>0</v>
      </c>
      <c r="BW73" s="18">
        <f>март!BW68+февраль!BW67+январь!BW68</f>
        <v>0</v>
      </c>
      <c r="BX73" s="18">
        <f>март!BX68+февраль!BX67+январь!BX68</f>
        <v>0</v>
      </c>
      <c r="BY73" s="18">
        <f>март!BY68+февраль!BY67+январь!BY68</f>
        <v>0</v>
      </c>
      <c r="BZ73" s="18">
        <f>март!BZ68+февраль!BZ67+январь!BZ68</f>
        <v>0</v>
      </c>
      <c r="CA73" s="18">
        <f>март!CA68+февраль!CA67+январь!CA68</f>
        <v>9.5380000000000003</v>
      </c>
      <c r="CB73" s="18">
        <f>март!CB68+февраль!CB67+январь!CB68</f>
        <v>11.874000000000001</v>
      </c>
      <c r="CC73" s="18">
        <f>март!CC68+февраль!CC67+январь!CC68</f>
        <v>0</v>
      </c>
      <c r="CD73" s="18">
        <f>март!CD68+февраль!CD67+январь!CD68</f>
        <v>0</v>
      </c>
      <c r="CE73" s="18">
        <f>март!CE68+февраль!CE67+январь!CE68</f>
        <v>0</v>
      </c>
      <c r="CF73" s="18">
        <f>март!CF68+февраль!CF67+январь!CF68</f>
        <v>0</v>
      </c>
      <c r="CG73" s="18">
        <f>март!CG68+февраль!CG67+январь!CG68</f>
        <v>0</v>
      </c>
      <c r="CH73" s="18">
        <f>март!CH68+февраль!CH67+январь!CH68</f>
        <v>0</v>
      </c>
      <c r="CI73" s="18">
        <f>март!CI68+февраль!CI67+январь!CI68</f>
        <v>0</v>
      </c>
      <c r="CJ73" s="18">
        <f>март!CJ68+февраль!CJ67+январь!CJ68</f>
        <v>0</v>
      </c>
      <c r="CK73" s="18">
        <f>март!CK68+февраль!CK67+январь!CK68</f>
        <v>0</v>
      </c>
      <c r="CL73" s="18">
        <f>март!CL68+февраль!CL67+январь!CL68</f>
        <v>3.3650000000000002</v>
      </c>
      <c r="CM73" s="18">
        <f>март!CM68+февраль!CM67+январь!CM68</f>
        <v>13.914999999999999</v>
      </c>
      <c r="CN73" s="18">
        <f>март!CN68+февраль!CN67+январь!CN68</f>
        <v>3.62</v>
      </c>
      <c r="CO73" s="18">
        <f>март!CO68+февраль!CO67+январь!CO68</f>
        <v>0</v>
      </c>
      <c r="CP73" s="18">
        <f>март!CP68+февраль!CP67+январь!CP68</f>
        <v>22.649000000000001</v>
      </c>
      <c r="CQ73" s="18">
        <f>март!CQ68+февраль!CQ67+январь!CQ68</f>
        <v>11.2</v>
      </c>
      <c r="CR73" s="18">
        <f>март!CR68+февраль!CR67+январь!CR68</f>
        <v>12.824</v>
      </c>
      <c r="CS73" s="18">
        <f>март!CS68+февраль!CS67+январь!CS68</f>
        <v>0</v>
      </c>
      <c r="CT73" s="18">
        <f>март!CT68+февраль!CT67+январь!CT68</f>
        <v>0</v>
      </c>
      <c r="CU73" s="18">
        <f>март!CU68+февраль!CU67+январь!CU68</f>
        <v>0</v>
      </c>
      <c r="CV73" s="18">
        <f>март!CV68+февраль!CV67+январь!CV68</f>
        <v>0</v>
      </c>
      <c r="CW73" s="18">
        <f>март!CW68+февраль!CW67+январь!CW68</f>
        <v>0</v>
      </c>
      <c r="CX73" s="18">
        <f>март!CX68+февраль!CX67+январь!CX68</f>
        <v>0</v>
      </c>
      <c r="CY73" s="18">
        <f>март!CY68+февраль!CY67+январь!CY68</f>
        <v>15.295999999999999</v>
      </c>
      <c r="CZ73" s="18">
        <f>март!CZ68+февраль!CZ67+январь!CZ68</f>
        <v>0</v>
      </c>
      <c r="DA73" s="18">
        <f>март!DA68+февраль!DA67+январь!DA68</f>
        <v>0</v>
      </c>
      <c r="DB73" s="18">
        <f>март!DB68+февраль!DB67+январь!DB68</f>
        <v>0</v>
      </c>
      <c r="DC73" s="18">
        <f>март!DC68+февраль!DC67+январь!DC68</f>
        <v>0</v>
      </c>
      <c r="DD73" s="18">
        <f>март!DD68+февраль!DD67+январь!DD68</f>
        <v>0</v>
      </c>
      <c r="DE73" s="18">
        <f>март!DE68+февраль!DE67+январь!DE68</f>
        <v>0</v>
      </c>
      <c r="DF73" s="18">
        <f>март!DF68+февраль!DF67+январь!DF68</f>
        <v>0</v>
      </c>
      <c r="DG73" s="18">
        <f>март!DG68+февраль!DG67+январь!DG68</f>
        <v>0</v>
      </c>
      <c r="DH73" s="18">
        <f>март!DH68+февраль!DH67+январь!DH68</f>
        <v>0</v>
      </c>
      <c r="DI73" s="18">
        <f>март!DI68+февраль!DI67+январь!DI68</f>
        <v>0</v>
      </c>
      <c r="DJ73" s="18">
        <f>март!DJ68+февраль!DJ67+январь!DJ68</f>
        <v>0</v>
      </c>
      <c r="DK73" s="18">
        <f>март!DK68+февраль!DK67+январь!DK68</f>
        <v>92.778999999999996</v>
      </c>
      <c r="DL73" s="18">
        <f>март!DL68+февраль!DL67+январь!DL68</f>
        <v>23.503999999999998</v>
      </c>
      <c r="DM73" s="18">
        <f>март!DM68+февраль!DM67+январь!DM68</f>
        <v>0</v>
      </c>
      <c r="DN73" s="18">
        <f>март!DN68+февраль!DN67+январь!DN68</f>
        <v>0</v>
      </c>
      <c r="DO73" s="18">
        <f>март!DO68+февраль!DO67+январь!DO68</f>
        <v>30.241</v>
      </c>
      <c r="DP73" s="18">
        <f>март!DP68+февраль!DP67+январь!DP68</f>
        <v>0</v>
      </c>
      <c r="DQ73" s="18">
        <f>март!DQ68+февраль!DQ67+январь!DQ68</f>
        <v>0</v>
      </c>
      <c r="DR73" s="18">
        <f>март!DR68+февраль!DR67+январь!DR68</f>
        <v>0</v>
      </c>
      <c r="DS73" s="18">
        <f>март!DS68+февраль!DS67+январь!DS68</f>
        <v>0</v>
      </c>
      <c r="DT73" s="18">
        <f>март!DT68+февраль!DT67+январь!DT68</f>
        <v>0</v>
      </c>
      <c r="DU73" s="18">
        <f>март!DU68+февраль!DU67+январь!DU68</f>
        <v>0</v>
      </c>
      <c r="DV73" s="18">
        <f>март!DV68+февраль!DV67+январь!DV68</f>
        <v>1.841</v>
      </c>
      <c r="DW73" s="18">
        <f>март!DW68+февраль!DW67+январь!DW68</f>
        <v>0</v>
      </c>
      <c r="DX73" s="18">
        <f>март!DX68+февраль!DX67+январь!DX68</f>
        <v>0</v>
      </c>
      <c r="DY73" s="18">
        <f>март!DY68+февраль!DY67+январь!DY68</f>
        <v>47.465000000000003</v>
      </c>
      <c r="DZ73" s="18">
        <f>март!DZ68+февраль!DZ67+январь!DZ68</f>
        <v>0</v>
      </c>
      <c r="EA73" s="18">
        <f>март!EA68+февраль!EA67+январь!EA68</f>
        <v>0</v>
      </c>
      <c r="EB73" s="18">
        <f>март!EB68+февраль!EB67+январь!EB68</f>
        <v>0</v>
      </c>
      <c r="EC73" s="18">
        <f>март!EC68+февраль!EC67+январь!EC68</f>
        <v>0</v>
      </c>
      <c r="ED73" s="18">
        <f>март!ED68+февраль!ED67+январь!ED68</f>
        <v>0</v>
      </c>
      <c r="EE73" s="18">
        <f>март!EE68+февраль!EE67+январь!EE68</f>
        <v>0</v>
      </c>
      <c r="EF73" s="18">
        <f>март!EF68+февраль!EF67+январь!EF68</f>
        <v>0</v>
      </c>
      <c r="EG73" s="18">
        <f>март!EG68+февраль!EG67+январь!EG68</f>
        <v>0</v>
      </c>
      <c r="EH73" s="18">
        <f>март!EH68+февраль!EH67+январь!EH68</f>
        <v>0</v>
      </c>
      <c r="EI73" s="18">
        <f>март!EI68+февраль!EI67+январь!EI68</f>
        <v>0</v>
      </c>
      <c r="EJ73" s="18">
        <f>март!EJ68+февраль!EJ67+январь!EJ68</f>
        <v>0</v>
      </c>
      <c r="EK73" s="18">
        <f>март!EK68+февраль!EK67+январь!EK68</f>
        <v>0</v>
      </c>
      <c r="EL73" s="18">
        <f>март!EL68+февраль!EL67+январь!EL68</f>
        <v>1.238</v>
      </c>
      <c r="EM73" s="18">
        <f>март!EM68+февраль!EM67+январь!EM68</f>
        <v>0.92</v>
      </c>
      <c r="EN73" s="18">
        <f>март!EN68+февраль!EN67+январь!EN68</f>
        <v>17.811</v>
      </c>
      <c r="EO73" s="18">
        <f>март!EO68+февраль!EO67+январь!EO68</f>
        <v>0</v>
      </c>
      <c r="EP73" s="18">
        <f>март!EP68+февраль!EP67+январь!EP68</f>
        <v>4.202</v>
      </c>
      <c r="EQ73" s="18">
        <f>март!EQ68+февраль!EQ67+январь!EQ68</f>
        <v>0</v>
      </c>
      <c r="ER73" s="18">
        <f>март!ER68+февраль!ER67+январь!ER68</f>
        <v>1.2629999999999999</v>
      </c>
      <c r="ES73" s="18">
        <f>март!ES68+февраль!ES67+январь!ES68</f>
        <v>0</v>
      </c>
      <c r="ET73" s="18">
        <f>март!ET68+февраль!ET67+январь!ET68</f>
        <v>0</v>
      </c>
      <c r="EU73" s="18">
        <f>март!EU68+февраль!EU67+январь!EU68</f>
        <v>0</v>
      </c>
      <c r="EV73" s="18">
        <f>март!EV68+февраль!EV67+январь!EV68</f>
        <v>0</v>
      </c>
      <c r="EW73" s="18">
        <f>март!EW68+февраль!EW67+январь!EW68</f>
        <v>0.84</v>
      </c>
      <c r="EX73" s="18">
        <f>март!EX68+февраль!EX67+январь!EX68</f>
        <v>0</v>
      </c>
      <c r="EY73" s="18">
        <f>март!EY68+февраль!EY67+январь!EY68</f>
        <v>0</v>
      </c>
      <c r="EZ73" s="18">
        <f>март!EZ68+февраль!EZ67+январь!EZ68</f>
        <v>0</v>
      </c>
      <c r="FA73" s="18">
        <f>март!FA68+февраль!FA67+январь!FA68</f>
        <v>1.841</v>
      </c>
      <c r="FB73" s="18">
        <f>март!FB68+февраль!FB67+январь!FB68</f>
        <v>0</v>
      </c>
      <c r="FC73" s="18">
        <f>март!FC68+февраль!FC67+январь!FC68</f>
        <v>0</v>
      </c>
      <c r="FD73" s="18">
        <f>март!FD68+февраль!FD67+январь!FD68</f>
        <v>0</v>
      </c>
      <c r="FE73" s="18">
        <f>март!FE68+февраль!FE67+январь!FE68</f>
        <v>4.1760000000000002</v>
      </c>
      <c r="FF73" s="18">
        <f>март!FF68+февраль!FF67+январь!FF68</f>
        <v>0</v>
      </c>
      <c r="FG73" s="18">
        <f>март!FG68+февраль!FG67+январь!FG68</f>
        <v>13.23</v>
      </c>
      <c r="FH73" s="18">
        <f>март!FH68+февраль!FH67+январь!FH68</f>
        <v>0</v>
      </c>
      <c r="FI73" s="18">
        <f>март!FI68+февраль!FI67+январь!FI68</f>
        <v>0</v>
      </c>
      <c r="FJ73" s="18">
        <f>март!FJ68+февраль!FJ67+январь!FJ68</f>
        <v>0</v>
      </c>
      <c r="FK73" s="18">
        <f>март!FK68+февраль!FK67+январь!FK68</f>
        <v>0</v>
      </c>
      <c r="FL73" s="18">
        <f>март!FL68+февраль!FL67+январь!FL68</f>
        <v>61.421000000000006</v>
      </c>
      <c r="FM73" s="18">
        <f>март!FM68+февраль!FM67+январь!FM68</f>
        <v>35.768999999999998</v>
      </c>
      <c r="FN73" s="18">
        <f>март!FN68+февраль!FN67+январь!FN68</f>
        <v>0.92</v>
      </c>
      <c r="FO73" s="18">
        <f>март!FO68+февраль!FO67+январь!FO68</f>
        <v>14.747</v>
      </c>
      <c r="FP73" s="18">
        <f>март!FP68+февраль!FP67+январь!FP68</f>
        <v>0</v>
      </c>
      <c r="FQ73" s="18">
        <f>март!FQ68+февраль!FQ67+январь!FQ68</f>
        <v>0</v>
      </c>
      <c r="FR73" s="18">
        <f>март!FR68+февраль!FR67+январь!FR68</f>
        <v>18.940000000000001</v>
      </c>
      <c r="FS73" s="18">
        <f>март!FS68+февраль!FS67+январь!FS68</f>
        <v>0</v>
      </c>
      <c r="FT73" s="18">
        <f>март!FT68+февраль!FT67+январь!FT68</f>
        <v>9.4969999999999999</v>
      </c>
      <c r="FU73" s="18">
        <f>март!FU68+февраль!FU67+январь!FU68</f>
        <v>0</v>
      </c>
      <c r="FV73" s="18">
        <f>март!FV68+февраль!FV67+январь!FV68</f>
        <v>0</v>
      </c>
      <c r="FW73" s="18">
        <f>март!FW68+февраль!FW67+январь!FW68</f>
        <v>0</v>
      </c>
      <c r="FX73" s="18">
        <f>март!FX68+февраль!FX67+январь!FX68</f>
        <v>0.98899999999999999</v>
      </c>
      <c r="FY73" s="18">
        <f>март!FY68+февраль!FY67+январь!FY68</f>
        <v>22.17</v>
      </c>
      <c r="FZ73" s="18">
        <f>март!FZ68+февраль!FZ67+январь!FZ68</f>
        <v>0</v>
      </c>
      <c r="GA73" s="18">
        <f>март!GA68+февраль!GA67+январь!GA68</f>
        <v>17.02</v>
      </c>
      <c r="GB73" s="18">
        <f>март!GB68+февраль!GB67+январь!GB68</f>
        <v>0</v>
      </c>
      <c r="GC73" s="18">
        <f>март!GC68+февраль!GC67+январь!GC68</f>
        <v>0</v>
      </c>
      <c r="GD73" s="18">
        <f>март!GD68+февраль!GD67+январь!GD68</f>
        <v>13.532</v>
      </c>
      <c r="GE73" s="18">
        <f>март!GE68+февраль!GE67+январь!GE68</f>
        <v>0</v>
      </c>
      <c r="GF73" s="18">
        <f>март!GF68+февраль!GF67+январь!GF68</f>
        <v>0</v>
      </c>
      <c r="GG73" s="18">
        <f>март!GG68+февраль!GG67+январь!GG68</f>
        <v>0</v>
      </c>
      <c r="GH73" s="18">
        <f>март!GH68+февраль!GH67+январь!GH68</f>
        <v>0</v>
      </c>
      <c r="GI73" s="18">
        <f>март!GI68+февраль!GI67+январь!GI68</f>
        <v>0</v>
      </c>
      <c r="GJ73" s="18">
        <f>март!GJ68+февраль!GJ67+январь!GJ68</f>
        <v>3.68</v>
      </c>
      <c r="GK73" s="18">
        <f>март!GK68+февраль!GK67+январь!GK68</f>
        <v>0</v>
      </c>
      <c r="GL73" s="18">
        <f>март!GL68+февраль!GL67+январь!GL68</f>
        <v>0</v>
      </c>
      <c r="GM73" s="18">
        <f>март!GM68+февраль!GM67+январь!GM68</f>
        <v>0</v>
      </c>
      <c r="GN73" s="18">
        <f>март!GN68+февраль!GN67+январь!GN68</f>
        <v>2.5539999999999998</v>
      </c>
      <c r="GO73" s="18">
        <f>март!GO68+февраль!GO67+январь!GO68</f>
        <v>0</v>
      </c>
      <c r="GP73" s="18">
        <f>март!GP68+февраль!GP67+январь!GP68</f>
        <v>0</v>
      </c>
      <c r="GQ73" s="18">
        <f>март!GQ68+февраль!GQ67+январь!GQ68</f>
        <v>0</v>
      </c>
      <c r="GR73" s="18">
        <f>март!GR68+февраль!GR67+январь!GR68</f>
        <v>0</v>
      </c>
      <c r="GS73" s="18">
        <f>март!GS68+февраль!GS67+январь!GS68</f>
        <v>0</v>
      </c>
      <c r="GT73" s="18">
        <f>март!GT68+февраль!GT67+январь!GT68</f>
        <v>0</v>
      </c>
      <c r="GU73" s="18">
        <f>март!GU68+февраль!GU67+январь!GU68</f>
        <v>0</v>
      </c>
      <c r="GV73" s="18">
        <f>март!GV68+февраль!GV67+январь!GV68</f>
        <v>1.978</v>
      </c>
      <c r="GW73" s="18">
        <f>март!GW68+февраль!GW67+январь!GW68</f>
        <v>0</v>
      </c>
      <c r="GX73" s="18">
        <f>март!GX68+февраль!GX67+январь!GX68</f>
        <v>0</v>
      </c>
      <c r="GY73" s="18">
        <f>март!GY68+февраль!GY67+январь!GY68</f>
        <v>0</v>
      </c>
      <c r="GZ73" s="18">
        <f>март!GZ68+февраль!GZ67+январь!GZ68</f>
        <v>13.494</v>
      </c>
      <c r="HA73" s="18">
        <f>март!HA68+февраль!HA67+январь!HA68</f>
        <v>25.062999999999999</v>
      </c>
      <c r="HB73" s="18">
        <f>март!HB68+февраль!HB67+январь!HB68</f>
        <v>0</v>
      </c>
      <c r="HC73" s="18">
        <f>март!HC68+февраль!HC67+январь!HC68</f>
        <v>0.92</v>
      </c>
      <c r="HD73" s="18">
        <f>март!HD68+февраль!HD67+январь!HD68</f>
        <v>0</v>
      </c>
      <c r="HE73" s="18">
        <f>март!HE68+февраль!HE67+январь!HE68</f>
        <v>0</v>
      </c>
      <c r="HF73" s="18">
        <f>март!HF68+февраль!HF67+январь!HF68</f>
        <v>0</v>
      </c>
      <c r="HG73" s="18">
        <f>март!HG68+февраль!HG67+январь!HG68</f>
        <v>12.702000000000002</v>
      </c>
      <c r="HH73" s="18">
        <f>март!HH68+февраль!HH67+январь!HH68</f>
        <v>0</v>
      </c>
      <c r="HI73" s="18">
        <f>март!HI68+февраль!HI67+январь!HI68</f>
        <v>0</v>
      </c>
      <c r="HJ73" s="18">
        <f>март!HJ68+февраль!HJ67+январь!HJ68</f>
        <v>0</v>
      </c>
      <c r="HK73" s="18">
        <f>март!HK68+февраль!HK67+январь!HK68</f>
        <v>0</v>
      </c>
      <c r="HL73" s="18">
        <f>март!HL68+февраль!HL67+январь!HL68</f>
        <v>0</v>
      </c>
      <c r="HM73" s="18">
        <f>март!HM68+февраль!HM67+январь!HM68</f>
        <v>0</v>
      </c>
      <c r="HN73" s="18">
        <f>март!HN68+февраль!HN67+январь!HN68</f>
        <v>0</v>
      </c>
      <c r="HO73" s="18">
        <f>март!HO68+февраль!HO67+январь!HO68</f>
        <v>380.97200000000004</v>
      </c>
      <c r="HP73" s="18">
        <f>март!HP68+февраль!HP67+январь!HP68</f>
        <v>0</v>
      </c>
      <c r="HQ73" s="18">
        <f>март!HQ68+февраль!HQ67+январь!HQ68</f>
        <v>5.0629999999999997</v>
      </c>
      <c r="HR73" s="18">
        <f>март!HR68+февраль!HR67+январь!HR68</f>
        <v>4.9320000000000004</v>
      </c>
      <c r="HS73" s="18">
        <f>март!HS68+февраль!HS67+январь!HS68</f>
        <v>0</v>
      </c>
      <c r="HT73" s="18">
        <f>март!HT68+февраль!HT67+январь!HT68</f>
        <v>0</v>
      </c>
      <c r="HU73" s="18">
        <f>март!HU68+февраль!HU67+январь!HU68</f>
        <v>0</v>
      </c>
      <c r="HV73" s="18">
        <f>март!HV68+февраль!HV67+январь!HV68</f>
        <v>0</v>
      </c>
      <c r="HW73" s="18">
        <f>март!HW68+февраль!HW67+январь!HW68</f>
        <v>0</v>
      </c>
      <c r="HX73" s="18">
        <f>март!HX68+февраль!HX67+январь!HX68</f>
        <v>2.456</v>
      </c>
      <c r="HY73" s="18">
        <f>март!HY68+февраль!HY67+январь!HY68</f>
        <v>0</v>
      </c>
      <c r="HZ73" s="18">
        <f>март!HZ68+февраль!HZ67+январь!HZ68</f>
        <v>1.9730000000000001</v>
      </c>
      <c r="IA73" s="18">
        <f>март!IA68+февраль!IA67+январь!IA68</f>
        <v>0</v>
      </c>
      <c r="IB73" s="18">
        <f>март!IB68+февраль!IB67+январь!IB68</f>
        <v>0</v>
      </c>
      <c r="IC73" s="18">
        <f>март!IC68+февраль!IC67+январь!IC68</f>
        <v>0</v>
      </c>
      <c r="ID73" s="18">
        <f>март!ID68+февраль!ID67+январь!ID68</f>
        <v>52.765000000000001</v>
      </c>
      <c r="IE73" s="18">
        <f>март!IE68+февраль!IE67+январь!IE68</f>
        <v>3.2250000000000001</v>
      </c>
      <c r="IF73" s="18">
        <f>март!IF68+февраль!IF67+январь!IF68</f>
        <v>0</v>
      </c>
    </row>
    <row r="74" spans="1:240" ht="13.5" customHeight="1">
      <c r="A74" s="15" t="s">
        <v>89</v>
      </c>
      <c r="B74" s="44" t="s">
        <v>90</v>
      </c>
      <c r="C74" s="16" t="s">
        <v>91</v>
      </c>
      <c r="D74" s="38">
        <f>E74+F74</f>
        <v>8.4000000000000019E-2</v>
      </c>
      <c r="E74" s="24">
        <f>SUM(G74:IF74)</f>
        <v>8.4000000000000019E-2</v>
      </c>
      <c r="F74" s="25"/>
      <c r="G74" s="18">
        <f>март!G69+февраль!G68+январь!G69</f>
        <v>0</v>
      </c>
      <c r="H74" s="18">
        <f>март!H69+февраль!H68+январь!H69</f>
        <v>0</v>
      </c>
      <c r="I74" s="18">
        <f>март!I69+февраль!I68+январь!I69</f>
        <v>0</v>
      </c>
      <c r="J74" s="18">
        <f>март!J69+февраль!J68+январь!J69</f>
        <v>0</v>
      </c>
      <c r="K74" s="18">
        <f>март!K69+февраль!K68+январь!K69</f>
        <v>0</v>
      </c>
      <c r="L74" s="18">
        <f>март!L69+февраль!L68+январь!L69</f>
        <v>0</v>
      </c>
      <c r="M74" s="18">
        <f>март!M69+февраль!M68+январь!M69</f>
        <v>0</v>
      </c>
      <c r="N74" s="18">
        <f>март!N69+февраль!N68+январь!N69</f>
        <v>0</v>
      </c>
      <c r="O74" s="18">
        <f>март!O69+февраль!O68+январь!O69</f>
        <v>0</v>
      </c>
      <c r="P74" s="18">
        <f>март!P69+февраль!P68+январь!P69</f>
        <v>0</v>
      </c>
      <c r="Q74" s="18">
        <f>март!Q69+февраль!Q68+январь!Q69</f>
        <v>0</v>
      </c>
      <c r="R74" s="18">
        <f>март!R69+февраль!R68+январь!R69</f>
        <v>0</v>
      </c>
      <c r="S74" s="18">
        <f>март!S69+февраль!S68+январь!S69</f>
        <v>0</v>
      </c>
      <c r="T74" s="18">
        <f>март!T69+февраль!T68+январь!T69</f>
        <v>0</v>
      </c>
      <c r="U74" s="18">
        <f>март!U69+февраль!U68+январь!U69</f>
        <v>0</v>
      </c>
      <c r="V74" s="18">
        <f>март!V69+февраль!V68+январь!V69</f>
        <v>0</v>
      </c>
      <c r="W74" s="18">
        <f>март!W69+февраль!W68+январь!W69</f>
        <v>0</v>
      </c>
      <c r="X74" s="18">
        <f>март!X69+февраль!X68+январь!X69</f>
        <v>0</v>
      </c>
      <c r="Y74" s="18">
        <f>март!Y69+февраль!Y68+январь!Y69</f>
        <v>0</v>
      </c>
      <c r="Z74" s="18">
        <f>март!Z69+февраль!Z68+январь!Z69</f>
        <v>0</v>
      </c>
      <c r="AA74" s="18">
        <f>март!AA69+февраль!AA68+январь!AA69</f>
        <v>0</v>
      </c>
      <c r="AB74" s="18">
        <f>март!AB69+февраль!AB68+январь!AB69</f>
        <v>0</v>
      </c>
      <c r="AC74" s="18">
        <f>март!AC69+февраль!AC68+январь!AC69</f>
        <v>0</v>
      </c>
      <c r="AD74" s="18">
        <f>март!AD69+февраль!AD68+январь!AD69</f>
        <v>0</v>
      </c>
      <c r="AE74" s="18">
        <f>март!AE69+февраль!AE68+январь!AE69</f>
        <v>4.0000000000000001E-3</v>
      </c>
      <c r="AF74" s="18">
        <f>март!AF69+февраль!AF68+январь!AF69</f>
        <v>5.0000000000000001E-3</v>
      </c>
      <c r="AG74" s="18">
        <f>март!AG69+февраль!AG68+январь!AG69</f>
        <v>0</v>
      </c>
      <c r="AH74" s="18">
        <f>март!AH69+февраль!AH68+январь!AH69</f>
        <v>5.0000000000000001E-3</v>
      </c>
      <c r="AI74" s="18">
        <f>март!AI69+февраль!AI68+январь!AI69</f>
        <v>0</v>
      </c>
      <c r="AJ74" s="18">
        <f>март!AJ69+февраль!AJ68+январь!AJ69</f>
        <v>0</v>
      </c>
      <c r="AK74" s="18">
        <f>март!AK69+февраль!AK68+январь!AK69</f>
        <v>0</v>
      </c>
      <c r="AL74" s="18">
        <f>март!AL69+февраль!AL68+январь!AL69</f>
        <v>0</v>
      </c>
      <c r="AM74" s="18">
        <f>март!AM69+февраль!AM68+январь!AM69</f>
        <v>2E-3</v>
      </c>
      <c r="AN74" s="18">
        <f>март!AN69+февраль!AN68+январь!AN69</f>
        <v>0</v>
      </c>
      <c r="AO74" s="18">
        <f>март!AO69+февраль!AO68+январь!AO69</f>
        <v>0</v>
      </c>
      <c r="AP74" s="18">
        <f>март!AP69+февраль!AP68+январь!AP69</f>
        <v>0</v>
      </c>
      <c r="AQ74" s="18">
        <f>март!AQ69+февраль!AQ68+январь!AQ69</f>
        <v>0</v>
      </c>
      <c r="AR74" s="18">
        <f>март!AR69+февраль!AR68+январь!AR69</f>
        <v>0</v>
      </c>
      <c r="AS74" s="18">
        <f>март!AS69+февраль!AS68+январь!AS69</f>
        <v>0</v>
      </c>
      <c r="AT74" s="18">
        <f>март!AT69+февраль!AT68+январь!AT69</f>
        <v>0</v>
      </c>
      <c r="AU74" s="18">
        <f>март!AU69+февраль!AU68+январь!AU69</f>
        <v>3.0000000000000001E-3</v>
      </c>
      <c r="AV74" s="18">
        <f>март!AV69+февраль!AV68+январь!AV69</f>
        <v>0</v>
      </c>
      <c r="AW74" s="18">
        <f>март!AW69+февраль!AW68+январь!AW69</f>
        <v>0</v>
      </c>
      <c r="AX74" s="18">
        <f>март!AX69+февраль!AX68+январь!AX69</f>
        <v>0</v>
      </c>
      <c r="AY74" s="18">
        <f>март!AY69+февраль!AY68+январь!AY69</f>
        <v>0</v>
      </c>
      <c r="AZ74" s="18">
        <f>март!AZ69+февраль!AZ68+январь!AZ69</f>
        <v>0</v>
      </c>
      <c r="BA74" s="18">
        <f>март!BA69+февраль!BA68+январь!BA69</f>
        <v>0</v>
      </c>
      <c r="BB74" s="18">
        <f>март!BB69+февраль!BB68+январь!BB69</f>
        <v>0</v>
      </c>
      <c r="BC74" s="18">
        <f>март!BC69+февраль!BC68+январь!BC69</f>
        <v>2E-3</v>
      </c>
      <c r="BD74" s="18">
        <f>март!BD69+февраль!BD68+январь!BD69</f>
        <v>0</v>
      </c>
      <c r="BE74" s="18">
        <f>март!BE69+февраль!BE68+январь!BE69</f>
        <v>0</v>
      </c>
      <c r="BF74" s="18">
        <f>март!BF69+февраль!BF68+январь!BF69</f>
        <v>0</v>
      </c>
      <c r="BG74" s="18">
        <f>март!BG69+февраль!BG68+январь!BG69</f>
        <v>0</v>
      </c>
      <c r="BH74" s="18">
        <f>март!BH69+февраль!BH68+январь!BH69</f>
        <v>0</v>
      </c>
      <c r="BI74" s="18">
        <f>март!BI69+февраль!BI68+январь!BI69</f>
        <v>0</v>
      </c>
      <c r="BJ74" s="18">
        <f>март!BJ69+февраль!BJ68+январь!BJ69</f>
        <v>0</v>
      </c>
      <c r="BK74" s="18">
        <f>март!BK69+февраль!BK68+январь!BK69</f>
        <v>0</v>
      </c>
      <c r="BL74" s="18">
        <f>март!BL69+февраль!BL68+январь!BL69</f>
        <v>0</v>
      </c>
      <c r="BM74" s="18">
        <f>март!BM69+февраль!BM68+январь!BM69</f>
        <v>0</v>
      </c>
      <c r="BN74" s="18">
        <f>март!BN69+февраль!BN68+январь!BN69</f>
        <v>0</v>
      </c>
      <c r="BO74" s="18">
        <f>март!BO69+февраль!BO68+январь!BO69</f>
        <v>0</v>
      </c>
      <c r="BP74" s="18">
        <f>март!BP69+февраль!BP68+январь!BP69</f>
        <v>0</v>
      </c>
      <c r="BQ74" s="18">
        <f>март!BQ69+февраль!BQ68+январь!BQ69</f>
        <v>0</v>
      </c>
      <c r="BR74" s="18">
        <f>март!BR69+февраль!BR68+январь!BR69</f>
        <v>0</v>
      </c>
      <c r="BS74" s="18">
        <f>март!BS69+февраль!BS68+январь!BS69</f>
        <v>0</v>
      </c>
      <c r="BT74" s="18">
        <f>март!BT69+февраль!BT68+январь!BT69</f>
        <v>0</v>
      </c>
      <c r="BU74" s="18">
        <f>март!BU69+февраль!BU68+январь!BU69</f>
        <v>0</v>
      </c>
      <c r="BV74" s="18">
        <f>март!BV69+февраль!BV68+январь!BV69</f>
        <v>0</v>
      </c>
      <c r="BW74" s="18">
        <f>март!BW69+февраль!BW68+январь!BW69</f>
        <v>0</v>
      </c>
      <c r="BX74" s="18">
        <f>март!BX69+февраль!BX68+январь!BX69</f>
        <v>0</v>
      </c>
      <c r="BY74" s="18">
        <f>март!BY69+февраль!BY68+январь!BY69</f>
        <v>0</v>
      </c>
      <c r="BZ74" s="18">
        <f>март!BZ69+февраль!BZ68+январь!BZ69</f>
        <v>0</v>
      </c>
      <c r="CA74" s="18">
        <f>март!CA69+февраль!CA68+январь!CA69</f>
        <v>0</v>
      </c>
      <c r="CB74" s="18">
        <f>март!CB69+февраль!CB68+январь!CB69</f>
        <v>0</v>
      </c>
      <c r="CC74" s="18">
        <f>март!CC69+февраль!CC68+январь!CC69</f>
        <v>0</v>
      </c>
      <c r="CD74" s="18">
        <f>март!CD69+февраль!CD68+январь!CD69</f>
        <v>0</v>
      </c>
      <c r="CE74" s="18">
        <f>март!CE69+февраль!CE68+январь!CE69</f>
        <v>0</v>
      </c>
      <c r="CF74" s="18">
        <f>март!CF69+февраль!CF68+январь!CF69</f>
        <v>0</v>
      </c>
      <c r="CG74" s="18">
        <f>март!CG69+февраль!CG68+январь!CG69</f>
        <v>0</v>
      </c>
      <c r="CH74" s="18">
        <f>март!CH69+февраль!CH68+январь!CH69</f>
        <v>0</v>
      </c>
      <c r="CI74" s="18">
        <f>март!CI69+февраль!CI68+январь!CI69</f>
        <v>0</v>
      </c>
      <c r="CJ74" s="18">
        <f>март!CJ69+февраль!CJ68+январь!CJ69</f>
        <v>0</v>
      </c>
      <c r="CK74" s="18">
        <f>март!CK69+февраль!CK68+январь!CK69</f>
        <v>0</v>
      </c>
      <c r="CL74" s="18">
        <f>март!CL69+февраль!CL68+январь!CL69</f>
        <v>0</v>
      </c>
      <c r="CM74" s="18">
        <f>март!CM69+февраль!CM68+январь!CM69</f>
        <v>1.4999999999999999E-2</v>
      </c>
      <c r="CN74" s="18">
        <f>март!CN69+февраль!CN68+январь!CN69</f>
        <v>0</v>
      </c>
      <c r="CO74" s="18">
        <f>март!CO69+февраль!CO68+январь!CO69</f>
        <v>0</v>
      </c>
      <c r="CP74" s="18">
        <f>март!CP69+февраль!CP68+январь!CP69</f>
        <v>0</v>
      </c>
      <c r="CQ74" s="18">
        <f>март!CQ69+февраль!CQ68+январь!CQ69</f>
        <v>0</v>
      </c>
      <c r="CR74" s="18">
        <f>март!CR69+февраль!CR68+январь!CR69</f>
        <v>0</v>
      </c>
      <c r="CS74" s="18">
        <f>март!CS69+февраль!CS68+январь!CS69</f>
        <v>0</v>
      </c>
      <c r="CT74" s="18">
        <f>март!CT69+февраль!CT68+январь!CT69</f>
        <v>0</v>
      </c>
      <c r="CU74" s="18">
        <f>март!CU69+февраль!CU68+январь!CU69</f>
        <v>0</v>
      </c>
      <c r="CV74" s="18">
        <f>март!CV69+февраль!CV68+январь!CV69</f>
        <v>0</v>
      </c>
      <c r="CW74" s="18">
        <f>март!CW69+февраль!CW68+январь!CW69</f>
        <v>0</v>
      </c>
      <c r="CX74" s="18">
        <f>март!CX69+февраль!CX68+январь!CX69</f>
        <v>0</v>
      </c>
      <c r="CY74" s="18">
        <f>март!CY69+февраль!CY68+январь!CY69</f>
        <v>3.0000000000000001E-3</v>
      </c>
      <c r="CZ74" s="18">
        <f>март!CZ69+февраль!CZ68+январь!CZ69</f>
        <v>0</v>
      </c>
      <c r="DA74" s="18">
        <f>март!DA69+февраль!DA68+январь!DA69</f>
        <v>0</v>
      </c>
      <c r="DB74" s="18">
        <f>март!DB69+февраль!DB68+январь!DB69</f>
        <v>0</v>
      </c>
      <c r="DC74" s="18">
        <f>март!DC69+февраль!DC68+январь!DC69</f>
        <v>0</v>
      </c>
      <c r="DD74" s="18">
        <f>март!DD69+февраль!DD68+январь!DD69</f>
        <v>0</v>
      </c>
      <c r="DE74" s="18">
        <f>март!DE69+февраль!DE68+январь!DE69</f>
        <v>0</v>
      </c>
      <c r="DF74" s="18">
        <f>март!DF69+февраль!DF68+январь!DF69</f>
        <v>0</v>
      </c>
      <c r="DG74" s="18">
        <f>март!DG69+февраль!DG68+январь!DG69</f>
        <v>0</v>
      </c>
      <c r="DH74" s="18">
        <f>март!DH69+февраль!DH68+январь!DH69</f>
        <v>0</v>
      </c>
      <c r="DI74" s="18">
        <f>март!DI69+февраль!DI68+январь!DI69</f>
        <v>0</v>
      </c>
      <c r="DJ74" s="18">
        <f>март!DJ69+февраль!DJ68+январь!DJ69</f>
        <v>0</v>
      </c>
      <c r="DK74" s="18">
        <f>март!DK69+февраль!DK68+январь!DK69</f>
        <v>0</v>
      </c>
      <c r="DL74" s="18">
        <f>март!DL69+февраль!DL68+январь!DL69</f>
        <v>0</v>
      </c>
      <c r="DM74" s="18">
        <f>март!DM69+февраль!DM68+январь!DM69</f>
        <v>0</v>
      </c>
      <c r="DN74" s="18">
        <f>март!DN69+февраль!DN68+январь!DN69</f>
        <v>0</v>
      </c>
      <c r="DO74" s="18">
        <f>март!DO69+февраль!DO68+январь!DO69</f>
        <v>0</v>
      </c>
      <c r="DP74" s="18">
        <f>март!DP69+февраль!DP68+январь!DP69</f>
        <v>0</v>
      </c>
      <c r="DQ74" s="18">
        <f>март!DQ69+февраль!DQ68+январь!DQ69</f>
        <v>0</v>
      </c>
      <c r="DR74" s="18">
        <f>март!DR69+февраль!DR68+январь!DR69</f>
        <v>0</v>
      </c>
      <c r="DS74" s="18">
        <f>март!DS69+февраль!DS68+январь!DS69</f>
        <v>0</v>
      </c>
      <c r="DT74" s="18">
        <f>март!DT69+февраль!DT68+январь!DT69</f>
        <v>0</v>
      </c>
      <c r="DU74" s="18">
        <f>март!DU69+февраль!DU68+январь!DU69</f>
        <v>0</v>
      </c>
      <c r="DV74" s="18">
        <f>март!DV69+февраль!DV68+январь!DV69</f>
        <v>0</v>
      </c>
      <c r="DW74" s="18">
        <f>март!DW69+февраль!DW68+январь!DW69</f>
        <v>0</v>
      </c>
      <c r="DX74" s="18">
        <f>март!DX69+февраль!DX68+январь!DX69</f>
        <v>0</v>
      </c>
      <c r="DY74" s="18">
        <f>март!DY69+февраль!DY68+январь!DY69</f>
        <v>0</v>
      </c>
      <c r="DZ74" s="18">
        <f>март!DZ69+февраль!DZ68+январь!DZ69</f>
        <v>0</v>
      </c>
      <c r="EA74" s="18">
        <f>март!EA69+февраль!EA68+январь!EA69</f>
        <v>0</v>
      </c>
      <c r="EB74" s="18">
        <f>март!EB69+февраль!EB68+январь!EB69</f>
        <v>0</v>
      </c>
      <c r="EC74" s="18">
        <f>март!EC69+февраль!EC68+январь!EC69</f>
        <v>0</v>
      </c>
      <c r="ED74" s="18">
        <f>март!ED69+февраль!ED68+январь!ED69</f>
        <v>0</v>
      </c>
      <c r="EE74" s="18">
        <f>март!EE69+февраль!EE68+январь!EE69</f>
        <v>0</v>
      </c>
      <c r="EF74" s="18">
        <f>март!EF69+февраль!EF68+январь!EF69</f>
        <v>0</v>
      </c>
      <c r="EG74" s="18">
        <f>март!EG69+февраль!EG68+январь!EG69</f>
        <v>0</v>
      </c>
      <c r="EH74" s="18">
        <f>март!EH69+февраль!EH68+январь!EH69</f>
        <v>0</v>
      </c>
      <c r="EI74" s="18">
        <f>март!EI69+февраль!EI68+январь!EI69</f>
        <v>0</v>
      </c>
      <c r="EJ74" s="18">
        <f>март!EJ69+февраль!EJ68+январь!EJ69</f>
        <v>0</v>
      </c>
      <c r="EK74" s="18">
        <f>март!EK69+февраль!EK68+январь!EK69</f>
        <v>0</v>
      </c>
      <c r="EL74" s="18">
        <f>март!EL69+февраль!EL68+январь!EL69</f>
        <v>0</v>
      </c>
      <c r="EM74" s="18">
        <f>март!EM69+февраль!EM68+январь!EM69</f>
        <v>0</v>
      </c>
      <c r="EN74" s="18">
        <f>март!EN69+февраль!EN68+январь!EN69</f>
        <v>0</v>
      </c>
      <c r="EO74" s="18">
        <f>март!EO69+февраль!EO68+январь!EO69</f>
        <v>0</v>
      </c>
      <c r="EP74" s="18">
        <f>март!EP69+февраль!EP68+январь!EP69</f>
        <v>0</v>
      </c>
      <c r="EQ74" s="18">
        <f>март!EQ69+февраль!EQ68+январь!EQ69</f>
        <v>0</v>
      </c>
      <c r="ER74" s="18">
        <f>март!ER69+февраль!ER68+январь!ER69</f>
        <v>0</v>
      </c>
      <c r="ES74" s="18">
        <f>март!ES69+февраль!ES68+январь!ES69</f>
        <v>0</v>
      </c>
      <c r="ET74" s="18">
        <f>март!ET69+февраль!ET68+январь!ET69</f>
        <v>0</v>
      </c>
      <c r="EU74" s="18">
        <f>март!EU69+февраль!EU68+январь!EU69</f>
        <v>0</v>
      </c>
      <c r="EV74" s="18">
        <f>март!EV69+февраль!EV68+январь!EV69</f>
        <v>0</v>
      </c>
      <c r="EW74" s="18">
        <f>март!EW69+февраль!EW68+январь!EW69</f>
        <v>0</v>
      </c>
      <c r="EX74" s="18">
        <f>март!EX69+февраль!EX68+январь!EX69</f>
        <v>0</v>
      </c>
      <c r="EY74" s="18">
        <f>март!EY69+февраль!EY68+январь!EY69</f>
        <v>0</v>
      </c>
      <c r="EZ74" s="18">
        <f>март!EZ69+февраль!EZ68+январь!EZ69</f>
        <v>0</v>
      </c>
      <c r="FA74" s="18">
        <f>март!FA69+февраль!FA68+январь!FA69</f>
        <v>0</v>
      </c>
      <c r="FB74" s="18">
        <f>март!FB69+февраль!FB68+январь!FB69</f>
        <v>0</v>
      </c>
      <c r="FC74" s="18">
        <f>март!FC69+февраль!FC68+январь!FC69</f>
        <v>0</v>
      </c>
      <c r="FD74" s="18">
        <f>март!FD69+февраль!FD68+январь!FD69</f>
        <v>0</v>
      </c>
      <c r="FE74" s="18">
        <f>март!FE69+февраль!FE68+январь!FE69</f>
        <v>0</v>
      </c>
      <c r="FF74" s="18">
        <f>март!FF69+февраль!FF68+январь!FF69</f>
        <v>0</v>
      </c>
      <c r="FG74" s="18">
        <f>март!FG69+февраль!FG68+январь!FG69</f>
        <v>0</v>
      </c>
      <c r="FH74" s="18">
        <f>март!FH69+февраль!FH68+январь!FH69</f>
        <v>0</v>
      </c>
      <c r="FI74" s="18">
        <f>март!FI69+февраль!FI68+январь!FI69</f>
        <v>0</v>
      </c>
      <c r="FJ74" s="18">
        <f>март!FJ69+февраль!FJ68+январь!FJ69</f>
        <v>0</v>
      </c>
      <c r="FK74" s="18">
        <f>март!FK69+февраль!FK68+январь!FK69</f>
        <v>0</v>
      </c>
      <c r="FL74" s="18">
        <f>март!FL69+февраль!FL68+январь!FL69</f>
        <v>0</v>
      </c>
      <c r="FM74" s="18">
        <f>март!FM69+февраль!FM68+январь!FM69</f>
        <v>1.2999999999999999E-2</v>
      </c>
      <c r="FN74" s="18">
        <f>март!FN69+февраль!FN68+январь!FN69</f>
        <v>0</v>
      </c>
      <c r="FO74" s="18">
        <f>март!FO69+февраль!FO68+январь!FO69</f>
        <v>0</v>
      </c>
      <c r="FP74" s="18">
        <f>март!FP69+февраль!FP68+январь!FP69</f>
        <v>0</v>
      </c>
      <c r="FQ74" s="18">
        <f>март!FQ69+февраль!FQ68+январь!FQ69</f>
        <v>0</v>
      </c>
      <c r="FR74" s="18">
        <f>март!FR69+февраль!FR68+январь!FR69</f>
        <v>0</v>
      </c>
      <c r="FS74" s="18">
        <f>март!FS69+февраль!FS68+январь!FS69</f>
        <v>0</v>
      </c>
      <c r="FT74" s="18">
        <f>март!FT69+февраль!FT68+январь!FT69</f>
        <v>0</v>
      </c>
      <c r="FU74" s="18">
        <f>март!FU69+февраль!FU68+январь!FU69</f>
        <v>0</v>
      </c>
      <c r="FV74" s="18">
        <f>март!FV69+февраль!FV68+январь!FV69</f>
        <v>0</v>
      </c>
      <c r="FW74" s="18">
        <f>март!FW69+февраль!FW68+январь!FW69</f>
        <v>0</v>
      </c>
      <c r="FX74" s="18">
        <f>март!FX69+февраль!FX68+январь!FX69</f>
        <v>0</v>
      </c>
      <c r="FY74" s="18">
        <f>март!FY69+февраль!FY68+январь!FY69</f>
        <v>5.0000000000000001E-3</v>
      </c>
      <c r="FZ74" s="18">
        <f>март!FZ69+февраль!FZ68+январь!FZ69</f>
        <v>0</v>
      </c>
      <c r="GA74" s="18">
        <f>март!GA69+февраль!GA68+январь!GA69</f>
        <v>6.0000000000000001E-3</v>
      </c>
      <c r="GB74" s="18">
        <f>март!GB69+февраль!GB68+январь!GB69</f>
        <v>0</v>
      </c>
      <c r="GC74" s="18">
        <f>март!GC69+февраль!GC68+январь!GC69</f>
        <v>0</v>
      </c>
      <c r="GD74" s="18">
        <f>март!GD69+февраль!GD68+январь!GD69</f>
        <v>8.0000000000000002E-3</v>
      </c>
      <c r="GE74" s="18">
        <f>март!GE69+февраль!GE68+январь!GE69</f>
        <v>0</v>
      </c>
      <c r="GF74" s="18">
        <f>март!GF69+февраль!GF68+январь!GF69</f>
        <v>0</v>
      </c>
      <c r="GG74" s="18">
        <f>март!GG69+февраль!GG68+январь!GG69</f>
        <v>0</v>
      </c>
      <c r="GH74" s="18">
        <f>март!GH69+февраль!GH68+январь!GH69</f>
        <v>0</v>
      </c>
      <c r="GI74" s="18">
        <f>март!GI69+февраль!GI68+январь!GI69</f>
        <v>0</v>
      </c>
      <c r="GJ74" s="18">
        <f>март!GJ69+февраль!GJ68+январь!GJ69</f>
        <v>0</v>
      </c>
      <c r="GK74" s="18">
        <f>март!GK69+февраль!GK68+январь!GK69</f>
        <v>0</v>
      </c>
      <c r="GL74" s="18">
        <f>март!GL69+февраль!GL68+январь!GL69</f>
        <v>0</v>
      </c>
      <c r="GM74" s="18">
        <f>март!GM69+февраль!GM68+январь!GM69</f>
        <v>0</v>
      </c>
      <c r="GN74" s="18">
        <f>март!GN69+февраль!GN68+январь!GN69</f>
        <v>3.0000000000000001E-3</v>
      </c>
      <c r="GO74" s="18">
        <f>март!GO69+февраль!GO68+январь!GO69</f>
        <v>0</v>
      </c>
      <c r="GP74" s="18">
        <f>март!GP69+февраль!GP68+январь!GP69</f>
        <v>0</v>
      </c>
      <c r="GQ74" s="18">
        <f>март!GQ69+февраль!GQ68+январь!GQ69</f>
        <v>0</v>
      </c>
      <c r="GR74" s="18">
        <f>март!GR69+февраль!GR68+январь!GR69</f>
        <v>0</v>
      </c>
      <c r="GS74" s="18">
        <f>март!GS69+февраль!GS68+январь!GS69</f>
        <v>0</v>
      </c>
      <c r="GT74" s="18">
        <f>март!GT69+февраль!GT68+январь!GT69</f>
        <v>0</v>
      </c>
      <c r="GU74" s="18">
        <f>март!GU69+февраль!GU68+январь!GU69</f>
        <v>0</v>
      </c>
      <c r="GV74" s="18">
        <f>март!GV69+февраль!GV68+январь!GV69</f>
        <v>0</v>
      </c>
      <c r="GW74" s="18">
        <f>март!GW69+февраль!GW68+январь!GW69</f>
        <v>0</v>
      </c>
      <c r="GX74" s="18">
        <f>март!GX69+февраль!GX68+январь!GX69</f>
        <v>0</v>
      </c>
      <c r="GY74" s="18">
        <f>март!GY69+февраль!GY68+январь!GY69</f>
        <v>0</v>
      </c>
      <c r="GZ74" s="18">
        <f>март!GZ69+февраль!GZ68+январь!GZ69</f>
        <v>1E-3</v>
      </c>
      <c r="HA74" s="18">
        <f>март!HA69+февраль!HA68+январь!HA69</f>
        <v>0</v>
      </c>
      <c r="HB74" s="18">
        <f>март!HB69+февраль!HB68+январь!HB69</f>
        <v>0</v>
      </c>
      <c r="HC74" s="18">
        <f>март!HC69+февраль!HC68+январь!HC69</f>
        <v>0</v>
      </c>
      <c r="HD74" s="18">
        <f>март!HD69+февраль!HD68+январь!HD69</f>
        <v>0</v>
      </c>
      <c r="HE74" s="18">
        <f>март!HE69+февраль!HE68+январь!HE69</f>
        <v>0</v>
      </c>
      <c r="HF74" s="18">
        <f>март!HF69+февраль!HF68+январь!HF69</f>
        <v>0</v>
      </c>
      <c r="HG74" s="18">
        <f>март!HG69+февраль!HG68+январь!HG69</f>
        <v>2E-3</v>
      </c>
      <c r="HH74" s="18">
        <f>март!HH69+февраль!HH68+январь!HH69</f>
        <v>0</v>
      </c>
      <c r="HI74" s="18">
        <f>март!HI69+февраль!HI68+январь!HI69</f>
        <v>0</v>
      </c>
      <c r="HJ74" s="18">
        <f>март!HJ69+февраль!HJ68+январь!HJ69</f>
        <v>0</v>
      </c>
      <c r="HK74" s="18">
        <f>март!HK69+февраль!HK68+январь!HK69</f>
        <v>0</v>
      </c>
      <c r="HL74" s="18">
        <f>март!HL69+февраль!HL68+январь!HL69</f>
        <v>0</v>
      </c>
      <c r="HM74" s="18">
        <f>март!HM69+февраль!HM68+январь!HM69</f>
        <v>0</v>
      </c>
      <c r="HN74" s="18">
        <f>март!HN69+февраль!HN68+январь!HN69</f>
        <v>0</v>
      </c>
      <c r="HO74" s="18">
        <f>март!HO69+февраль!HO68+январь!HO69</f>
        <v>7.0000000000000001E-3</v>
      </c>
      <c r="HP74" s="18">
        <f>март!HP69+февраль!HP68+январь!HP69</f>
        <v>0</v>
      </c>
      <c r="HQ74" s="18">
        <f>март!HQ69+февраль!HQ68+январь!HQ69</f>
        <v>0</v>
      </c>
      <c r="HR74" s="18">
        <f>март!HR69+февраль!HR68+январь!HR69</f>
        <v>0</v>
      </c>
      <c r="HS74" s="18">
        <f>март!HS69+февраль!HS68+январь!HS69</f>
        <v>0</v>
      </c>
      <c r="HT74" s="18">
        <f>март!HT69+февраль!HT68+январь!HT69</f>
        <v>0</v>
      </c>
      <c r="HU74" s="18">
        <f>март!HU69+февраль!HU68+январь!HU69</f>
        <v>0</v>
      </c>
      <c r="HV74" s="18">
        <f>март!HV69+февраль!HV68+январь!HV69</f>
        <v>0</v>
      </c>
      <c r="HW74" s="18">
        <f>март!HW69+февраль!HW68+январь!HW69</f>
        <v>0</v>
      </c>
      <c r="HX74" s="18">
        <f>март!HX69+февраль!HX68+январь!HX69</f>
        <v>0</v>
      </c>
      <c r="HY74" s="18">
        <f>март!HY69+февраль!HY68+январь!HY69</f>
        <v>0</v>
      </c>
      <c r="HZ74" s="18">
        <f>март!HZ69+февраль!HZ68+январь!HZ69</f>
        <v>0</v>
      </c>
      <c r="IA74" s="18">
        <f>март!IA69+февраль!IA68+январь!IA69</f>
        <v>0</v>
      </c>
      <c r="IB74" s="18">
        <f>март!IB69+февраль!IB68+январь!IB69</f>
        <v>0</v>
      </c>
      <c r="IC74" s="18">
        <f>март!IC69+февраль!IC68+январь!IC69</f>
        <v>0</v>
      </c>
      <c r="ID74" s="18">
        <f>март!ID69+февраль!ID68+январь!ID69</f>
        <v>0</v>
      </c>
      <c r="IE74" s="18">
        <f>март!IE69+февраль!IE68+январь!IE69</f>
        <v>0</v>
      </c>
      <c r="IF74" s="18">
        <f>март!IF69+февраль!IF68+январь!IF69</f>
        <v>0</v>
      </c>
    </row>
    <row r="75" spans="1:240" ht="13.5" customHeight="1">
      <c r="A75" s="15"/>
      <c r="B75" s="44"/>
      <c r="C75" s="16" t="s">
        <v>17</v>
      </c>
      <c r="D75" s="38">
        <f t="shared" si="6"/>
        <v>69.74499999999999</v>
      </c>
      <c r="E75" s="24">
        <f t="shared" ref="E75:E85" si="7">SUM(G75:IF75)</f>
        <v>69.74499999999999</v>
      </c>
      <c r="F75" s="26"/>
      <c r="G75" s="18">
        <f>март!G70+февраль!G69+январь!G70</f>
        <v>0</v>
      </c>
      <c r="H75" s="18">
        <f>март!H70+февраль!H69+январь!H70</f>
        <v>0</v>
      </c>
      <c r="I75" s="18">
        <f>март!I70+февраль!I69+январь!I70</f>
        <v>0</v>
      </c>
      <c r="J75" s="18">
        <f>март!J70+февраль!J69+январь!J70</f>
        <v>0</v>
      </c>
      <c r="K75" s="18">
        <f>март!K70+февраль!K69+январь!K70</f>
        <v>0</v>
      </c>
      <c r="L75" s="18">
        <f>март!L70+февраль!L69+январь!L70</f>
        <v>0</v>
      </c>
      <c r="M75" s="18">
        <f>март!M70+февраль!M69+январь!M70</f>
        <v>0</v>
      </c>
      <c r="N75" s="18">
        <f>март!N70+февраль!N69+январь!N70</f>
        <v>0</v>
      </c>
      <c r="O75" s="18">
        <f>март!O70+февраль!O69+январь!O70</f>
        <v>0</v>
      </c>
      <c r="P75" s="18">
        <f>март!P70+февраль!P69+январь!P70</f>
        <v>0</v>
      </c>
      <c r="Q75" s="18">
        <f>март!Q70+февраль!Q69+январь!Q70</f>
        <v>0</v>
      </c>
      <c r="R75" s="18">
        <f>март!R70+февраль!R69+январь!R70</f>
        <v>0</v>
      </c>
      <c r="S75" s="18">
        <f>март!S70+февраль!S69+январь!S70</f>
        <v>0</v>
      </c>
      <c r="T75" s="18">
        <f>март!T70+февраль!T69+январь!T70</f>
        <v>0</v>
      </c>
      <c r="U75" s="18">
        <f>март!U70+февраль!U69+январь!U70</f>
        <v>0</v>
      </c>
      <c r="V75" s="18">
        <f>март!V70+февраль!V69+январь!V70</f>
        <v>0</v>
      </c>
      <c r="W75" s="18">
        <f>март!W70+февраль!W69+январь!W70</f>
        <v>0</v>
      </c>
      <c r="X75" s="18">
        <f>март!X70+февраль!X69+январь!X70</f>
        <v>0</v>
      </c>
      <c r="Y75" s="18">
        <f>март!Y70+февраль!Y69+январь!Y70</f>
        <v>0</v>
      </c>
      <c r="Z75" s="18">
        <f>март!Z70+февраль!Z69+январь!Z70</f>
        <v>0</v>
      </c>
      <c r="AA75" s="18">
        <f>март!AA70+февраль!AA69+январь!AA70</f>
        <v>0</v>
      </c>
      <c r="AB75" s="18">
        <f>март!AB70+февраль!AB69+январь!AB70</f>
        <v>0</v>
      </c>
      <c r="AC75" s="18">
        <f>март!AC70+февраль!AC69+январь!AC70</f>
        <v>0</v>
      </c>
      <c r="AD75" s="18">
        <f>март!AD70+февраль!AD69+январь!AD70</f>
        <v>0</v>
      </c>
      <c r="AE75" s="18">
        <f>март!AE70+февраль!AE69+январь!AE70</f>
        <v>3.4180000000000001</v>
      </c>
      <c r="AF75" s="18">
        <f>март!AF70+февраль!AF69+январь!AF70</f>
        <v>4.2720000000000002</v>
      </c>
      <c r="AG75" s="18">
        <f>март!AG70+февраль!AG69+январь!AG70</f>
        <v>0</v>
      </c>
      <c r="AH75" s="18">
        <f>март!AH70+февраль!AH69+январь!AH70</f>
        <v>4.2709999999999999</v>
      </c>
      <c r="AI75" s="18">
        <f>март!AI70+февраль!AI69+январь!AI70</f>
        <v>0</v>
      </c>
      <c r="AJ75" s="18">
        <f>март!AJ70+февраль!AJ69+январь!AJ70</f>
        <v>0</v>
      </c>
      <c r="AK75" s="18">
        <f>март!AK70+февраль!AK69+январь!AK70</f>
        <v>0</v>
      </c>
      <c r="AL75" s="18">
        <f>март!AL70+февраль!AL69+январь!AL70</f>
        <v>0</v>
      </c>
      <c r="AM75" s="18">
        <f>март!AM70+февраль!AM69+январь!AM70</f>
        <v>1.71</v>
      </c>
      <c r="AN75" s="18">
        <f>март!AN70+февраль!AN69+январь!AN70</f>
        <v>0</v>
      </c>
      <c r="AO75" s="18">
        <f>март!AO70+февраль!AO69+январь!AO70</f>
        <v>0</v>
      </c>
      <c r="AP75" s="18">
        <f>март!AP70+февраль!AP69+январь!AP70</f>
        <v>0</v>
      </c>
      <c r="AQ75" s="18">
        <f>март!AQ70+февраль!AQ69+январь!AQ70</f>
        <v>0</v>
      </c>
      <c r="AR75" s="18">
        <f>март!AR70+февраль!AR69+январь!AR70</f>
        <v>0</v>
      </c>
      <c r="AS75" s="18">
        <f>март!AS70+февраль!AS69+январь!AS70</f>
        <v>0</v>
      </c>
      <c r="AT75" s="18">
        <f>март!AT70+февраль!AT69+январь!AT70</f>
        <v>0</v>
      </c>
      <c r="AU75" s="18">
        <f>март!AU70+февраль!AU69+январь!AU70</f>
        <v>2.5619999999999998</v>
      </c>
      <c r="AV75" s="18">
        <f>март!AV70+февраль!AV69+январь!AV70</f>
        <v>0</v>
      </c>
      <c r="AW75" s="18">
        <f>март!AW70+февраль!AW69+январь!AW70</f>
        <v>0</v>
      </c>
      <c r="AX75" s="18">
        <f>март!AX70+февраль!AX69+январь!AX70</f>
        <v>0</v>
      </c>
      <c r="AY75" s="18">
        <f>март!AY70+февраль!AY69+январь!AY70</f>
        <v>0</v>
      </c>
      <c r="AZ75" s="18">
        <f>март!AZ70+февраль!AZ69+январь!AZ70</f>
        <v>0</v>
      </c>
      <c r="BA75" s="18">
        <f>март!BA70+февраль!BA69+январь!BA70</f>
        <v>0</v>
      </c>
      <c r="BB75" s="18">
        <f>март!BB70+февраль!BB69+январь!BB70</f>
        <v>0</v>
      </c>
      <c r="BC75" s="18">
        <f>март!BC70+февраль!BC69+январь!BC70</f>
        <v>1.71</v>
      </c>
      <c r="BD75" s="18">
        <f>март!BD70+февраль!BD69+январь!BD70</f>
        <v>0</v>
      </c>
      <c r="BE75" s="18">
        <f>март!BE70+февраль!BE69+январь!BE70</f>
        <v>0</v>
      </c>
      <c r="BF75" s="18">
        <f>март!BF70+февраль!BF69+январь!BF70</f>
        <v>0</v>
      </c>
      <c r="BG75" s="18">
        <f>март!BG70+февраль!BG69+январь!BG70</f>
        <v>0</v>
      </c>
      <c r="BH75" s="18">
        <f>март!BH70+февраль!BH69+январь!BH70</f>
        <v>0</v>
      </c>
      <c r="BI75" s="18">
        <f>март!BI70+февраль!BI69+январь!BI70</f>
        <v>0</v>
      </c>
      <c r="BJ75" s="18">
        <f>март!BJ70+февраль!BJ69+январь!BJ70</f>
        <v>0</v>
      </c>
      <c r="BK75" s="18">
        <f>март!BK70+февраль!BK69+январь!BK70</f>
        <v>0</v>
      </c>
      <c r="BL75" s="18">
        <f>март!BL70+февраль!BL69+январь!BL70</f>
        <v>0</v>
      </c>
      <c r="BM75" s="18">
        <f>март!BM70+февраль!BM69+январь!BM70</f>
        <v>0</v>
      </c>
      <c r="BN75" s="18">
        <f>март!BN70+февраль!BN69+январь!BN70</f>
        <v>0</v>
      </c>
      <c r="BO75" s="18">
        <f>март!BO70+февраль!BO69+январь!BO70</f>
        <v>0</v>
      </c>
      <c r="BP75" s="18">
        <f>март!BP70+февраль!BP69+январь!BP70</f>
        <v>0</v>
      </c>
      <c r="BQ75" s="18">
        <f>март!BQ70+февраль!BQ69+январь!BQ70</f>
        <v>0</v>
      </c>
      <c r="BR75" s="18">
        <f>март!BR70+февраль!BR69+январь!BR70</f>
        <v>0</v>
      </c>
      <c r="BS75" s="18">
        <f>март!BS70+февраль!BS69+январь!BS70</f>
        <v>0</v>
      </c>
      <c r="BT75" s="18">
        <f>март!BT70+февраль!BT69+январь!BT70</f>
        <v>0</v>
      </c>
      <c r="BU75" s="18">
        <f>март!BU70+февраль!BU69+январь!BU70</f>
        <v>0</v>
      </c>
      <c r="BV75" s="18">
        <f>март!BV70+февраль!BV69+январь!BV70</f>
        <v>0</v>
      </c>
      <c r="BW75" s="18">
        <f>март!BW70+февраль!BW69+январь!BW70</f>
        <v>0</v>
      </c>
      <c r="BX75" s="18">
        <f>март!BX70+февраль!BX69+январь!BX70</f>
        <v>0</v>
      </c>
      <c r="BY75" s="18">
        <f>март!BY70+февраль!BY69+январь!BY70</f>
        <v>0</v>
      </c>
      <c r="BZ75" s="18">
        <f>март!BZ70+февраль!BZ69+январь!BZ70</f>
        <v>0</v>
      </c>
      <c r="CA75" s="18">
        <f>март!CA70+февраль!CA69+январь!CA70</f>
        <v>0</v>
      </c>
      <c r="CB75" s="18">
        <f>март!CB70+февраль!CB69+январь!CB70</f>
        <v>0</v>
      </c>
      <c r="CC75" s="18">
        <f>март!CC70+февраль!CC69+январь!CC70</f>
        <v>0</v>
      </c>
      <c r="CD75" s="18">
        <f>март!CD70+февраль!CD69+январь!CD70</f>
        <v>0</v>
      </c>
      <c r="CE75" s="18">
        <f>март!CE70+февраль!CE69+январь!CE70</f>
        <v>0</v>
      </c>
      <c r="CF75" s="18">
        <f>март!CF70+февраль!CF69+январь!CF70</f>
        <v>0</v>
      </c>
      <c r="CG75" s="18">
        <f>март!CG70+февраль!CG69+январь!CG70</f>
        <v>0</v>
      </c>
      <c r="CH75" s="18">
        <f>март!CH70+февраль!CH69+январь!CH70</f>
        <v>0</v>
      </c>
      <c r="CI75" s="18">
        <f>март!CI70+февраль!CI69+январь!CI70</f>
        <v>0</v>
      </c>
      <c r="CJ75" s="18">
        <f>март!CJ70+февраль!CJ69+январь!CJ70</f>
        <v>0</v>
      </c>
      <c r="CK75" s="18">
        <f>март!CK70+февраль!CK69+январь!CK70</f>
        <v>0</v>
      </c>
      <c r="CL75" s="18">
        <f>март!CL70+февраль!CL69+январь!CL70</f>
        <v>0</v>
      </c>
      <c r="CM75" s="18">
        <f>март!CM70+февраль!CM69+январь!CM70</f>
        <v>12.292</v>
      </c>
      <c r="CN75" s="18">
        <f>март!CN70+февраль!CN69+январь!CN70</f>
        <v>0</v>
      </c>
      <c r="CO75" s="18">
        <f>март!CO70+февраль!CO69+январь!CO70</f>
        <v>0</v>
      </c>
      <c r="CP75" s="18">
        <f>март!CP70+февраль!CP69+январь!CP70</f>
        <v>0</v>
      </c>
      <c r="CQ75" s="18">
        <f>март!CQ70+февраль!CQ69+январь!CQ70</f>
        <v>0</v>
      </c>
      <c r="CR75" s="18">
        <f>март!CR70+февраль!CR69+январь!CR70</f>
        <v>0</v>
      </c>
      <c r="CS75" s="18">
        <f>март!CS70+февраль!CS69+январь!CS70</f>
        <v>0</v>
      </c>
      <c r="CT75" s="18">
        <f>март!CT70+февраль!CT69+январь!CT70</f>
        <v>0</v>
      </c>
      <c r="CU75" s="18">
        <f>март!CU70+февраль!CU69+январь!CU70</f>
        <v>0</v>
      </c>
      <c r="CV75" s="18">
        <f>март!CV70+февраль!CV69+январь!CV70</f>
        <v>0</v>
      </c>
      <c r="CW75" s="18">
        <f>март!CW70+февраль!CW69+январь!CW70</f>
        <v>0</v>
      </c>
      <c r="CX75" s="18">
        <f>март!CX70+февраль!CX69+январь!CX70</f>
        <v>0</v>
      </c>
      <c r="CY75" s="18">
        <f>март!CY70+февраль!CY69+январь!CY70</f>
        <v>2.5619999999999998</v>
      </c>
      <c r="CZ75" s="18">
        <f>март!CZ70+февраль!CZ69+январь!CZ70</f>
        <v>0</v>
      </c>
      <c r="DA75" s="18">
        <f>март!DA70+февраль!DA69+январь!DA70</f>
        <v>0</v>
      </c>
      <c r="DB75" s="18">
        <f>март!DB70+февраль!DB69+январь!DB70</f>
        <v>0</v>
      </c>
      <c r="DC75" s="18">
        <f>март!DC70+февраль!DC69+январь!DC70</f>
        <v>0</v>
      </c>
      <c r="DD75" s="18">
        <f>март!DD70+февраль!DD69+январь!DD70</f>
        <v>0</v>
      </c>
      <c r="DE75" s="18">
        <f>март!DE70+февраль!DE69+январь!DE70</f>
        <v>0</v>
      </c>
      <c r="DF75" s="18">
        <f>март!DF70+февраль!DF69+январь!DF70</f>
        <v>0</v>
      </c>
      <c r="DG75" s="18">
        <f>март!DG70+февраль!DG69+январь!DG70</f>
        <v>0</v>
      </c>
      <c r="DH75" s="18">
        <f>март!DH70+февраль!DH69+январь!DH70</f>
        <v>0</v>
      </c>
      <c r="DI75" s="18">
        <f>март!DI70+февраль!DI69+январь!DI70</f>
        <v>0</v>
      </c>
      <c r="DJ75" s="18">
        <f>март!DJ70+февраль!DJ69+январь!DJ70</f>
        <v>0</v>
      </c>
      <c r="DK75" s="18">
        <f>март!DK70+февраль!DK69+январь!DK70</f>
        <v>0</v>
      </c>
      <c r="DL75" s="18">
        <f>март!DL70+февраль!DL69+январь!DL70</f>
        <v>0</v>
      </c>
      <c r="DM75" s="18">
        <f>март!DM70+февраль!DM69+январь!DM70</f>
        <v>0</v>
      </c>
      <c r="DN75" s="18">
        <f>март!DN70+февраль!DN69+январь!DN70</f>
        <v>0</v>
      </c>
      <c r="DO75" s="18">
        <f>март!DO70+февраль!DO69+январь!DO70</f>
        <v>0</v>
      </c>
      <c r="DP75" s="18">
        <f>март!DP70+февраль!DP69+январь!DP70</f>
        <v>0</v>
      </c>
      <c r="DQ75" s="18">
        <f>март!DQ70+февраль!DQ69+январь!DQ70</f>
        <v>0</v>
      </c>
      <c r="DR75" s="18">
        <f>март!DR70+февраль!DR69+январь!DR70</f>
        <v>0</v>
      </c>
      <c r="DS75" s="18">
        <f>март!DS70+февраль!DS69+январь!DS70</f>
        <v>0</v>
      </c>
      <c r="DT75" s="18">
        <f>март!DT70+февраль!DT69+январь!DT70</f>
        <v>0</v>
      </c>
      <c r="DU75" s="18">
        <f>март!DU70+февраль!DU69+январь!DU70</f>
        <v>0</v>
      </c>
      <c r="DV75" s="18">
        <f>март!DV70+февраль!DV69+январь!DV70</f>
        <v>0</v>
      </c>
      <c r="DW75" s="18">
        <f>март!DW70+февраль!DW69+январь!DW70</f>
        <v>0</v>
      </c>
      <c r="DX75" s="18">
        <f>март!DX70+февраль!DX69+январь!DX70</f>
        <v>0</v>
      </c>
      <c r="DY75" s="18">
        <f>март!DY70+февраль!DY69+январь!DY70</f>
        <v>0</v>
      </c>
      <c r="DZ75" s="18">
        <f>март!DZ70+февраль!DZ69+январь!DZ70</f>
        <v>0</v>
      </c>
      <c r="EA75" s="18">
        <f>март!EA70+февраль!EA69+январь!EA70</f>
        <v>0</v>
      </c>
      <c r="EB75" s="18">
        <f>март!EB70+февраль!EB69+январь!EB70</f>
        <v>0</v>
      </c>
      <c r="EC75" s="18">
        <f>март!EC70+февраль!EC69+январь!EC70</f>
        <v>0</v>
      </c>
      <c r="ED75" s="18">
        <f>март!ED70+февраль!ED69+январь!ED70</f>
        <v>0</v>
      </c>
      <c r="EE75" s="18">
        <f>март!EE70+февраль!EE69+январь!EE70</f>
        <v>0</v>
      </c>
      <c r="EF75" s="18">
        <f>март!EF70+февраль!EF69+январь!EF70</f>
        <v>0</v>
      </c>
      <c r="EG75" s="18">
        <f>март!EG70+февраль!EG69+январь!EG70</f>
        <v>0</v>
      </c>
      <c r="EH75" s="18">
        <f>март!EH70+февраль!EH69+январь!EH70</f>
        <v>0</v>
      </c>
      <c r="EI75" s="18">
        <f>март!EI70+февраль!EI69+январь!EI70</f>
        <v>0</v>
      </c>
      <c r="EJ75" s="18">
        <f>март!EJ70+февраль!EJ69+январь!EJ70</f>
        <v>0</v>
      </c>
      <c r="EK75" s="18">
        <f>март!EK70+февраль!EK69+январь!EK70</f>
        <v>0</v>
      </c>
      <c r="EL75" s="18">
        <f>март!EL70+февраль!EL69+январь!EL70</f>
        <v>0</v>
      </c>
      <c r="EM75" s="18">
        <f>март!EM70+февраль!EM69+январь!EM70</f>
        <v>0</v>
      </c>
      <c r="EN75" s="18">
        <f>март!EN70+февраль!EN69+январь!EN70</f>
        <v>0</v>
      </c>
      <c r="EO75" s="18">
        <f>март!EO70+февраль!EO69+январь!EO70</f>
        <v>0</v>
      </c>
      <c r="EP75" s="18">
        <f>март!EP70+февраль!EP69+январь!EP70</f>
        <v>0</v>
      </c>
      <c r="EQ75" s="18">
        <f>март!EQ70+февраль!EQ69+январь!EQ70</f>
        <v>0</v>
      </c>
      <c r="ER75" s="18">
        <f>март!ER70+февраль!ER69+январь!ER70</f>
        <v>0</v>
      </c>
      <c r="ES75" s="18">
        <f>март!ES70+февраль!ES69+январь!ES70</f>
        <v>0</v>
      </c>
      <c r="ET75" s="18">
        <f>март!ET70+февраль!ET69+январь!ET70</f>
        <v>0</v>
      </c>
      <c r="EU75" s="18">
        <f>март!EU70+февраль!EU69+январь!EU70</f>
        <v>0</v>
      </c>
      <c r="EV75" s="18">
        <f>март!EV70+февраль!EV69+январь!EV70</f>
        <v>0</v>
      </c>
      <c r="EW75" s="18">
        <f>март!EW70+февраль!EW69+январь!EW70</f>
        <v>0</v>
      </c>
      <c r="EX75" s="18">
        <f>март!EX70+февраль!EX69+январь!EX70</f>
        <v>0</v>
      </c>
      <c r="EY75" s="18">
        <f>март!EY70+февраль!EY69+январь!EY70</f>
        <v>0</v>
      </c>
      <c r="EZ75" s="18">
        <f>март!EZ70+февраль!EZ69+январь!EZ70</f>
        <v>0</v>
      </c>
      <c r="FA75" s="18">
        <f>март!FA70+февраль!FA69+январь!FA70</f>
        <v>0</v>
      </c>
      <c r="FB75" s="18">
        <f>март!FB70+февраль!FB69+январь!FB70</f>
        <v>0</v>
      </c>
      <c r="FC75" s="18">
        <f>март!FC70+февраль!FC69+январь!FC70</f>
        <v>0</v>
      </c>
      <c r="FD75" s="18">
        <f>март!FD70+февраль!FD69+январь!FD70</f>
        <v>0</v>
      </c>
      <c r="FE75" s="18">
        <f>март!FE70+февраль!FE69+январь!FE70</f>
        <v>0</v>
      </c>
      <c r="FF75" s="18">
        <f>март!FF70+февраль!FF69+январь!FF70</f>
        <v>0</v>
      </c>
      <c r="FG75" s="18">
        <f>март!FG70+февраль!FG69+январь!FG70</f>
        <v>0</v>
      </c>
      <c r="FH75" s="18">
        <f>март!FH70+февраль!FH69+январь!FH70</f>
        <v>0</v>
      </c>
      <c r="FI75" s="18">
        <f>март!FI70+февраль!FI69+январь!FI70</f>
        <v>0</v>
      </c>
      <c r="FJ75" s="18">
        <f>март!FJ70+февраль!FJ69+январь!FJ70</f>
        <v>0</v>
      </c>
      <c r="FK75" s="18">
        <f>март!FK70+февраль!FK69+январь!FK70</f>
        <v>0</v>
      </c>
      <c r="FL75" s="18">
        <f>март!FL70+февраль!FL69+январь!FL70</f>
        <v>0</v>
      </c>
      <c r="FM75" s="18">
        <f>март!FM70+февраль!FM69+январь!FM70</f>
        <v>9.6449999999999996</v>
      </c>
      <c r="FN75" s="18">
        <f>март!FN70+февраль!FN69+январь!FN70</f>
        <v>0</v>
      </c>
      <c r="FO75" s="18">
        <f>март!FO70+февраль!FO69+январь!FO70</f>
        <v>0</v>
      </c>
      <c r="FP75" s="18">
        <f>март!FP70+февраль!FP69+январь!FP70</f>
        <v>0</v>
      </c>
      <c r="FQ75" s="18">
        <f>март!FQ70+февраль!FQ69+январь!FQ70</f>
        <v>0</v>
      </c>
      <c r="FR75" s="18">
        <f>март!FR70+февраль!FR69+январь!FR70</f>
        <v>0</v>
      </c>
      <c r="FS75" s="18">
        <f>март!FS70+февраль!FS69+январь!FS70</f>
        <v>0</v>
      </c>
      <c r="FT75" s="18">
        <f>март!FT70+февраль!FT69+январь!FT70</f>
        <v>0</v>
      </c>
      <c r="FU75" s="18">
        <f>март!FU70+февраль!FU69+январь!FU70</f>
        <v>0</v>
      </c>
      <c r="FV75" s="18">
        <f>март!FV70+февраль!FV69+январь!FV70</f>
        <v>0</v>
      </c>
      <c r="FW75" s="18">
        <f>март!FW70+февраль!FW69+январь!FW70</f>
        <v>0</v>
      </c>
      <c r="FX75" s="18">
        <f>март!FX70+февраль!FX69+январь!FX70</f>
        <v>0</v>
      </c>
      <c r="FY75" s="18">
        <f>март!FY70+февраль!FY69+январь!FY70</f>
        <v>4.2720000000000002</v>
      </c>
      <c r="FZ75" s="18">
        <f>март!FZ70+февраль!FZ69+январь!FZ70</f>
        <v>0</v>
      </c>
      <c r="GA75" s="18">
        <f>март!GA70+февраль!GA69+январь!GA70</f>
        <v>5.1269999999999998</v>
      </c>
      <c r="GB75" s="18">
        <f>март!GB70+февраль!GB69+январь!GB70</f>
        <v>0</v>
      </c>
      <c r="GC75" s="18">
        <f>март!GC70+февраль!GC69+январь!GC70</f>
        <v>0</v>
      </c>
      <c r="GD75" s="18">
        <f>март!GD70+февраль!GD69+январь!GD70</f>
        <v>6.8319999999999999</v>
      </c>
      <c r="GE75" s="18">
        <f>март!GE70+февраль!GE69+январь!GE70</f>
        <v>0</v>
      </c>
      <c r="GF75" s="18">
        <f>март!GF70+февраль!GF69+январь!GF70</f>
        <v>0</v>
      </c>
      <c r="GG75" s="18">
        <f>март!GG70+февраль!GG69+январь!GG70</f>
        <v>0</v>
      </c>
      <c r="GH75" s="18">
        <f>март!GH70+февраль!GH69+январь!GH70</f>
        <v>0</v>
      </c>
      <c r="GI75" s="18">
        <f>март!GI70+февраль!GI69+январь!GI70</f>
        <v>0</v>
      </c>
      <c r="GJ75" s="18">
        <f>март!GJ70+февраль!GJ69+январь!GJ70</f>
        <v>0</v>
      </c>
      <c r="GK75" s="18">
        <f>март!GK70+февраль!GK69+январь!GK70</f>
        <v>0</v>
      </c>
      <c r="GL75" s="18">
        <f>март!GL70+февраль!GL69+январь!GL70</f>
        <v>0</v>
      </c>
      <c r="GM75" s="18">
        <f>март!GM70+февраль!GM69+январь!GM70</f>
        <v>0</v>
      </c>
      <c r="GN75" s="18">
        <f>март!GN70+февраль!GN69+январь!GN70</f>
        <v>2.5539999999999998</v>
      </c>
      <c r="GO75" s="18">
        <f>март!GO70+февраль!GO69+январь!GO70</f>
        <v>0</v>
      </c>
      <c r="GP75" s="18">
        <f>март!GP70+февраль!GP69+январь!GP70</f>
        <v>0</v>
      </c>
      <c r="GQ75" s="18">
        <f>март!GQ70+февраль!GQ69+январь!GQ70</f>
        <v>0</v>
      </c>
      <c r="GR75" s="18">
        <f>март!GR70+февраль!GR69+январь!GR70</f>
        <v>0</v>
      </c>
      <c r="GS75" s="18">
        <f>март!GS70+февраль!GS69+январь!GS70</f>
        <v>0</v>
      </c>
      <c r="GT75" s="18">
        <f>март!GT70+февраль!GT69+январь!GT70</f>
        <v>0</v>
      </c>
      <c r="GU75" s="18">
        <f>март!GU70+февраль!GU69+январь!GU70</f>
        <v>0</v>
      </c>
      <c r="GV75" s="18">
        <f>март!GV70+февраль!GV69+январь!GV70</f>
        <v>0</v>
      </c>
      <c r="GW75" s="18">
        <f>март!GW70+февраль!GW69+январь!GW70</f>
        <v>0</v>
      </c>
      <c r="GX75" s="18">
        <f>март!GX70+февраль!GX69+январь!GX70</f>
        <v>0</v>
      </c>
      <c r="GY75" s="18">
        <f>март!GY70+февраль!GY69+январь!GY70</f>
        <v>0</v>
      </c>
      <c r="GZ75" s="18">
        <f>март!GZ70+февраль!GZ69+январь!GZ70</f>
        <v>0.74199999999999999</v>
      </c>
      <c r="HA75" s="18">
        <f>март!HA70+февраль!HA69+январь!HA70</f>
        <v>0</v>
      </c>
      <c r="HB75" s="18">
        <f>март!HB70+февраль!HB69+январь!HB70</f>
        <v>0</v>
      </c>
      <c r="HC75" s="18">
        <f>март!HC70+февраль!HC69+январь!HC70</f>
        <v>0</v>
      </c>
      <c r="HD75" s="18">
        <f>март!HD70+февраль!HD69+январь!HD70</f>
        <v>0</v>
      </c>
      <c r="HE75" s="18">
        <f>март!HE70+февраль!HE69+январь!HE70</f>
        <v>0</v>
      </c>
      <c r="HF75" s="18">
        <f>март!HF70+февраль!HF69+январь!HF70</f>
        <v>0</v>
      </c>
      <c r="HG75" s="18">
        <f>март!HG70+февраль!HG69+январь!HG70</f>
        <v>1.71</v>
      </c>
      <c r="HH75" s="18">
        <f>март!HH70+февраль!HH69+январь!HH70</f>
        <v>0</v>
      </c>
      <c r="HI75" s="18">
        <f>март!HI70+февраль!HI69+январь!HI70</f>
        <v>0</v>
      </c>
      <c r="HJ75" s="18">
        <f>март!HJ70+февраль!HJ69+январь!HJ70</f>
        <v>0</v>
      </c>
      <c r="HK75" s="18">
        <f>март!HK70+февраль!HK69+январь!HK70</f>
        <v>0</v>
      </c>
      <c r="HL75" s="18">
        <f>март!HL70+февраль!HL69+январь!HL70</f>
        <v>0</v>
      </c>
      <c r="HM75" s="18">
        <f>март!HM70+февраль!HM69+январь!HM70</f>
        <v>0</v>
      </c>
      <c r="HN75" s="18">
        <f>март!HN70+февраль!HN69+январь!HN70</f>
        <v>0</v>
      </c>
      <c r="HO75" s="18">
        <f>март!HO70+февраль!HO69+январь!HO70</f>
        <v>6.0659999999999998</v>
      </c>
      <c r="HP75" s="18">
        <f>март!HP70+февраль!HP69+январь!HP70</f>
        <v>0</v>
      </c>
      <c r="HQ75" s="18">
        <f>март!HQ70+февраль!HQ69+январь!HQ70</f>
        <v>0</v>
      </c>
      <c r="HR75" s="18">
        <f>март!HR70+февраль!HR69+январь!HR70</f>
        <v>0</v>
      </c>
      <c r="HS75" s="18">
        <f>март!HS70+февраль!HS69+январь!HS70</f>
        <v>0</v>
      </c>
      <c r="HT75" s="18">
        <f>март!HT70+февраль!HT69+январь!HT70</f>
        <v>0</v>
      </c>
      <c r="HU75" s="18">
        <f>март!HU70+февраль!HU69+январь!HU70</f>
        <v>0</v>
      </c>
      <c r="HV75" s="18">
        <f>март!HV70+февраль!HV69+январь!HV70</f>
        <v>0</v>
      </c>
      <c r="HW75" s="18">
        <f>март!HW70+февраль!HW69+январь!HW70</f>
        <v>0</v>
      </c>
      <c r="HX75" s="18">
        <f>март!HX70+февраль!HX69+январь!HX70</f>
        <v>0</v>
      </c>
      <c r="HY75" s="18">
        <f>март!HY70+февраль!HY69+январь!HY70</f>
        <v>0</v>
      </c>
      <c r="HZ75" s="18">
        <f>март!HZ70+февраль!HZ69+январь!HZ70</f>
        <v>0</v>
      </c>
      <c r="IA75" s="18">
        <f>март!IA70+февраль!IA69+январь!IA70</f>
        <v>0</v>
      </c>
      <c r="IB75" s="18">
        <f>март!IB70+февраль!IB69+январь!IB70</f>
        <v>0</v>
      </c>
      <c r="IC75" s="18">
        <f>март!IC70+февраль!IC69+январь!IC70</f>
        <v>0</v>
      </c>
      <c r="ID75" s="18">
        <f>март!ID70+февраль!ID69+январь!ID70</f>
        <v>0</v>
      </c>
      <c r="IE75" s="18">
        <f>март!IE70+февраль!IE69+январь!IE70</f>
        <v>0</v>
      </c>
      <c r="IF75" s="18">
        <f>март!IF70+февраль!IF69+январь!IF70</f>
        <v>0</v>
      </c>
    </row>
    <row r="76" spans="1:240" ht="13.5" customHeight="1">
      <c r="A76" s="15" t="s">
        <v>92</v>
      </c>
      <c r="B76" s="44" t="s">
        <v>93</v>
      </c>
      <c r="C76" s="16" t="s">
        <v>45</v>
      </c>
      <c r="D76" s="38">
        <f t="shared" si="6"/>
        <v>0.59600000000000009</v>
      </c>
      <c r="E76" s="24">
        <f t="shared" si="7"/>
        <v>0.59600000000000009</v>
      </c>
      <c r="F76" s="25"/>
      <c r="G76" s="18">
        <f>март!G71+февраль!G70+январь!G71</f>
        <v>0</v>
      </c>
      <c r="H76" s="18">
        <f>март!H71+февраль!H70+январь!H71</f>
        <v>0</v>
      </c>
      <c r="I76" s="18">
        <f>март!I71+февраль!I70+январь!I71</f>
        <v>0</v>
      </c>
      <c r="J76" s="18">
        <f>март!J71+февраль!J70+январь!J71</f>
        <v>0</v>
      </c>
      <c r="K76" s="18">
        <f>март!K71+февраль!K70+январь!K71</f>
        <v>0</v>
      </c>
      <c r="L76" s="18">
        <f>март!L71+февраль!L70+январь!L71</f>
        <v>0</v>
      </c>
      <c r="M76" s="18">
        <f>март!M71+февраль!M70+январь!M71</f>
        <v>0</v>
      </c>
      <c r="N76" s="18">
        <f>март!N71+февраль!N70+январь!N71</f>
        <v>0</v>
      </c>
      <c r="O76" s="18">
        <f>март!O71+февраль!O70+январь!O71</f>
        <v>0</v>
      </c>
      <c r="P76" s="18">
        <f>март!P71+февраль!P70+январь!P71</f>
        <v>0</v>
      </c>
      <c r="Q76" s="18">
        <f>март!Q71+февраль!Q70+январь!Q71</f>
        <v>0</v>
      </c>
      <c r="R76" s="18">
        <f>март!R71+февраль!R70+январь!R71</f>
        <v>0</v>
      </c>
      <c r="S76" s="18">
        <f>март!S71+февраль!S70+январь!S71</f>
        <v>3.0000000000000001E-3</v>
      </c>
      <c r="T76" s="18">
        <f>март!T71+февраль!T70+январь!T71</f>
        <v>0</v>
      </c>
      <c r="U76" s="18">
        <f>март!U71+февраль!U70+январь!U71</f>
        <v>0</v>
      </c>
      <c r="V76" s="18">
        <f>март!V71+февраль!V70+январь!V71</f>
        <v>3.0000000000000001E-3</v>
      </c>
      <c r="W76" s="18">
        <f>март!W71+февраль!W70+январь!W71</f>
        <v>0</v>
      </c>
      <c r="X76" s="18">
        <f>март!X71+февраль!X70+январь!X71</f>
        <v>0</v>
      </c>
      <c r="Y76" s="18">
        <f>март!Y71+февраль!Y70+январь!Y71</f>
        <v>0</v>
      </c>
      <c r="Z76" s="18">
        <f>март!Z71+февраль!Z70+январь!Z71</f>
        <v>0</v>
      </c>
      <c r="AA76" s="18">
        <f>март!AA71+февраль!AA70+январь!AA71</f>
        <v>0</v>
      </c>
      <c r="AB76" s="18">
        <f>март!AB71+февраль!AB70+январь!AB71</f>
        <v>0</v>
      </c>
      <c r="AC76" s="18">
        <f>март!AC71+февраль!AC70+январь!AC71</f>
        <v>0</v>
      </c>
      <c r="AD76" s="18">
        <f>март!AD71+февраль!AD70+январь!AD71</f>
        <v>0</v>
      </c>
      <c r="AE76" s="18">
        <f>март!AE71+февраль!AE70+январь!AE71</f>
        <v>4.0000000000000001E-3</v>
      </c>
      <c r="AF76" s="18">
        <f>март!AF71+февраль!AF70+январь!AF71</f>
        <v>4.0000000000000001E-3</v>
      </c>
      <c r="AG76" s="18">
        <f>март!AG71+февраль!AG70+январь!AG71</f>
        <v>5.0000000000000001E-3</v>
      </c>
      <c r="AH76" s="18">
        <f>март!AH71+февраль!AH70+январь!AH71</f>
        <v>3.0000000000000001E-3</v>
      </c>
      <c r="AI76" s="18">
        <f>март!AI71+февраль!AI70+январь!AI71</f>
        <v>0</v>
      </c>
      <c r="AJ76" s="18">
        <f>март!AJ71+февраль!AJ70+январь!AJ71</f>
        <v>4.0000000000000001E-3</v>
      </c>
      <c r="AK76" s="18">
        <f>март!AK71+февраль!AK70+январь!AK71</f>
        <v>8.0000000000000002E-3</v>
      </c>
      <c r="AL76" s="18">
        <f>март!AL71+февраль!AL70+январь!AL71</f>
        <v>0</v>
      </c>
      <c r="AM76" s="18">
        <f>март!AM71+февраль!AM70+январь!AM71</f>
        <v>3.0000000000000001E-3</v>
      </c>
      <c r="AN76" s="18">
        <f>март!AN71+февраль!AN70+январь!AN71</f>
        <v>0</v>
      </c>
      <c r="AO76" s="18">
        <f>март!AO71+февраль!AO70+январь!AO71</f>
        <v>0</v>
      </c>
      <c r="AP76" s="18">
        <f>март!AP71+февраль!AP70+январь!AP71</f>
        <v>0</v>
      </c>
      <c r="AQ76" s="18">
        <f>март!AQ71+февраль!AQ70+январь!AQ71</f>
        <v>0</v>
      </c>
      <c r="AR76" s="18">
        <f>март!AR71+февраль!AR70+январь!AR71</f>
        <v>0</v>
      </c>
      <c r="AS76" s="18">
        <f>март!AS71+февраль!AS70+январь!AS71</f>
        <v>0</v>
      </c>
      <c r="AT76" s="18">
        <f>март!AT71+февраль!AT70+январь!AT71</f>
        <v>3.0000000000000001E-3</v>
      </c>
      <c r="AU76" s="18">
        <f>март!AU71+февраль!AU70+январь!AU71</f>
        <v>6.0000000000000001E-3</v>
      </c>
      <c r="AV76" s="18">
        <f>март!AV71+февраль!AV70+январь!AV71</f>
        <v>2E-3</v>
      </c>
      <c r="AW76" s="18">
        <f>март!AW71+февраль!AW70+январь!AW71</f>
        <v>0</v>
      </c>
      <c r="AX76" s="18">
        <f>март!AX71+февраль!AX70+январь!AX71</f>
        <v>0</v>
      </c>
      <c r="AY76" s="18">
        <f>март!AY71+февраль!AY70+январь!AY71</f>
        <v>0</v>
      </c>
      <c r="AZ76" s="18">
        <f>март!AZ71+февраль!AZ70+январь!AZ71</f>
        <v>0</v>
      </c>
      <c r="BA76" s="18">
        <f>март!BA71+февраль!BA70+январь!BA71</f>
        <v>0</v>
      </c>
      <c r="BB76" s="18">
        <f>март!BB71+февраль!BB70+январь!BB71</f>
        <v>2E-3</v>
      </c>
      <c r="BC76" s="18">
        <f>март!BC71+февраль!BC70+январь!BC71</f>
        <v>3.0000000000000001E-3</v>
      </c>
      <c r="BD76" s="18">
        <f>март!BD71+февраль!BD70+январь!BD71</f>
        <v>0</v>
      </c>
      <c r="BE76" s="18">
        <f>март!BE71+февраль!BE70+январь!BE71</f>
        <v>0</v>
      </c>
      <c r="BF76" s="18">
        <f>март!BF71+февраль!BF70+январь!BF71</f>
        <v>0</v>
      </c>
      <c r="BG76" s="18">
        <f>март!BG71+февраль!BG70+январь!BG71</f>
        <v>0</v>
      </c>
      <c r="BH76" s="18">
        <f>март!BH71+февраль!BH70+январь!BH71</f>
        <v>0</v>
      </c>
      <c r="BI76" s="18">
        <f>март!BI71+февраль!BI70+январь!BI71</f>
        <v>0</v>
      </c>
      <c r="BJ76" s="18">
        <f>март!BJ71+февраль!BJ70+январь!BJ71</f>
        <v>2E-3</v>
      </c>
      <c r="BK76" s="18">
        <f>март!BK71+февраль!BK70+январь!BK71</f>
        <v>0</v>
      </c>
      <c r="BL76" s="18">
        <f>март!BL71+февраль!BL70+январь!BL71</f>
        <v>0</v>
      </c>
      <c r="BM76" s="18">
        <f>март!BM71+февраль!BM70+январь!BM71</f>
        <v>3.0000000000000001E-3</v>
      </c>
      <c r="BN76" s="18">
        <f>март!BN71+февраль!BN70+январь!BN71</f>
        <v>0</v>
      </c>
      <c r="BO76" s="18">
        <f>март!BO71+февраль!BO70+январь!BO71</f>
        <v>0</v>
      </c>
      <c r="BP76" s="18">
        <f>март!BP71+февраль!BP70+январь!BP71</f>
        <v>0</v>
      </c>
      <c r="BQ76" s="18">
        <f>март!BQ71+февраль!BQ70+январь!BQ71</f>
        <v>0</v>
      </c>
      <c r="BR76" s="18">
        <f>март!BR71+февраль!BR70+январь!BR71</f>
        <v>0</v>
      </c>
      <c r="BS76" s="18">
        <f>март!BS71+февраль!BS70+январь!BS71</f>
        <v>0</v>
      </c>
      <c r="BT76" s="18">
        <f>март!BT71+февраль!BT70+январь!BT71</f>
        <v>3.0000000000000001E-3</v>
      </c>
      <c r="BU76" s="18">
        <f>март!BU71+февраль!BU70+январь!BU71</f>
        <v>0</v>
      </c>
      <c r="BV76" s="18">
        <f>март!BV71+февраль!BV70+январь!BV71</f>
        <v>0</v>
      </c>
      <c r="BW76" s="18">
        <f>март!BW71+февраль!BW70+январь!BW71</f>
        <v>0</v>
      </c>
      <c r="BX76" s="18">
        <f>март!BX71+февраль!BX70+январь!BX71</f>
        <v>0</v>
      </c>
      <c r="BY76" s="18">
        <f>март!BY71+февраль!BY70+январь!BY71</f>
        <v>0</v>
      </c>
      <c r="BZ76" s="18">
        <f>март!BZ71+февраль!BZ70+январь!BZ71</f>
        <v>0</v>
      </c>
      <c r="CA76" s="18">
        <f>март!CA71+февраль!CA70+январь!CA71</f>
        <v>0</v>
      </c>
      <c r="CB76" s="18">
        <f>март!CB71+февраль!CB70+январь!CB71</f>
        <v>0</v>
      </c>
      <c r="CC76" s="18">
        <f>март!CC71+февраль!CC70+январь!CC71</f>
        <v>0</v>
      </c>
      <c r="CD76" s="18">
        <f>март!CD71+февраль!CD70+январь!CD71</f>
        <v>0</v>
      </c>
      <c r="CE76" s="18">
        <f>март!CE71+февраль!CE70+январь!CE71</f>
        <v>0</v>
      </c>
      <c r="CF76" s="18">
        <f>март!CF71+февраль!CF70+январь!CF71</f>
        <v>0</v>
      </c>
      <c r="CG76" s="18">
        <f>март!CG71+февраль!CG70+январь!CG71</f>
        <v>0</v>
      </c>
      <c r="CH76" s="18">
        <f>март!CH71+февраль!CH70+январь!CH71</f>
        <v>0</v>
      </c>
      <c r="CI76" s="18">
        <f>март!CI71+февраль!CI70+январь!CI71</f>
        <v>0</v>
      </c>
      <c r="CJ76" s="18">
        <f>март!CJ71+февраль!CJ70+январь!CJ71</f>
        <v>0</v>
      </c>
      <c r="CK76" s="18">
        <f>март!CK71+февраль!CK70+январь!CK71</f>
        <v>0</v>
      </c>
      <c r="CL76" s="18">
        <f>март!CL71+февраль!CL70+январь!CL71</f>
        <v>4.0000000000000001E-3</v>
      </c>
      <c r="CM76" s="18">
        <f>март!CM71+февраль!CM70+январь!CM71</f>
        <v>0</v>
      </c>
      <c r="CN76" s="18">
        <f>март!CN71+февраль!CN70+январь!CN71</f>
        <v>0</v>
      </c>
      <c r="CO76" s="18">
        <f>март!CO71+февраль!CO70+январь!CO71</f>
        <v>0</v>
      </c>
      <c r="CP76" s="18">
        <f>март!CP71+февраль!CP70+январь!CP71</f>
        <v>5.0000000000000001E-3</v>
      </c>
      <c r="CQ76" s="18">
        <f>март!CQ71+февраль!CQ70+январь!CQ71</f>
        <v>4.0000000000000001E-3</v>
      </c>
      <c r="CR76" s="18">
        <f>март!CR71+февраль!CR70+январь!CR71</f>
        <v>4.0000000000000001E-3</v>
      </c>
      <c r="CS76" s="18">
        <f>март!CS71+февраль!CS70+январь!CS71</f>
        <v>0</v>
      </c>
      <c r="CT76" s="18">
        <f>март!CT71+февраль!CT70+январь!CT71</f>
        <v>0</v>
      </c>
      <c r="CU76" s="18">
        <f>март!CU71+февраль!CU70+январь!CU71</f>
        <v>0</v>
      </c>
      <c r="CV76" s="18">
        <f>март!CV71+февраль!CV70+январь!CV71</f>
        <v>0</v>
      </c>
      <c r="CW76" s="18">
        <f>март!CW71+февраль!CW70+январь!CW71</f>
        <v>0</v>
      </c>
      <c r="CX76" s="18">
        <f>март!CX71+февраль!CX70+январь!CX71</f>
        <v>0</v>
      </c>
      <c r="CY76" s="18">
        <f>март!CY71+февраль!CY70+январь!CY71</f>
        <v>7.0000000000000001E-3</v>
      </c>
      <c r="CZ76" s="18">
        <f>март!CZ71+февраль!CZ70+январь!CZ71</f>
        <v>0</v>
      </c>
      <c r="DA76" s="18">
        <f>март!DA71+февраль!DA70+январь!DA71</f>
        <v>0</v>
      </c>
      <c r="DB76" s="18">
        <f>март!DB71+февраль!DB70+январь!DB71</f>
        <v>0</v>
      </c>
      <c r="DC76" s="18">
        <f>март!DC71+февраль!DC70+январь!DC71</f>
        <v>0</v>
      </c>
      <c r="DD76" s="18">
        <f>март!DD71+февраль!DD70+январь!DD71</f>
        <v>0</v>
      </c>
      <c r="DE76" s="18">
        <f>март!DE71+февраль!DE70+январь!DE71</f>
        <v>0</v>
      </c>
      <c r="DF76" s="18">
        <f>март!DF71+февраль!DF70+январь!DF71</f>
        <v>0</v>
      </c>
      <c r="DG76" s="18">
        <f>март!DG71+февраль!DG70+январь!DG71</f>
        <v>0</v>
      </c>
      <c r="DH76" s="18">
        <f>март!DH71+февраль!DH70+январь!DH71</f>
        <v>0</v>
      </c>
      <c r="DI76" s="18">
        <f>март!DI71+февраль!DI70+январь!DI71</f>
        <v>0</v>
      </c>
      <c r="DJ76" s="18">
        <f>март!DJ71+февраль!DJ70+январь!DJ71</f>
        <v>0</v>
      </c>
      <c r="DK76" s="18">
        <f>март!DK71+февраль!DK70+январь!DK71</f>
        <v>4.8000000000000001E-2</v>
      </c>
      <c r="DL76" s="18">
        <f>март!DL71+февраль!DL70+январь!DL71</f>
        <v>2.1999999999999999E-2</v>
      </c>
      <c r="DM76" s="18">
        <f>март!DM71+февраль!DM70+январь!DM71</f>
        <v>0</v>
      </c>
      <c r="DN76" s="18">
        <f>март!DN71+февраль!DN70+январь!DN71</f>
        <v>0</v>
      </c>
      <c r="DO76" s="18">
        <f>март!DO71+февраль!DO70+январь!DO71</f>
        <v>1.8000000000000002E-2</v>
      </c>
      <c r="DP76" s="18">
        <f>март!DP71+февраль!DP70+январь!DP71</f>
        <v>0</v>
      </c>
      <c r="DQ76" s="18">
        <f>март!DQ71+февраль!DQ70+январь!DQ71</f>
        <v>0</v>
      </c>
      <c r="DR76" s="18">
        <f>март!DR71+февраль!DR70+январь!DR71</f>
        <v>0</v>
      </c>
      <c r="DS76" s="18">
        <f>март!DS71+февраль!DS70+январь!DS71</f>
        <v>0</v>
      </c>
      <c r="DT76" s="18">
        <f>март!DT71+февраль!DT70+январь!DT71</f>
        <v>0</v>
      </c>
      <c r="DU76" s="18">
        <f>март!DU71+февраль!DU70+январь!DU71</f>
        <v>0</v>
      </c>
      <c r="DV76" s="18">
        <f>март!DV71+февраль!DV70+январь!DV71</f>
        <v>2E-3</v>
      </c>
      <c r="DW76" s="18">
        <f>март!DW71+февраль!DW70+январь!DW71</f>
        <v>0</v>
      </c>
      <c r="DX76" s="18">
        <f>март!DX71+февраль!DX70+январь!DX71</f>
        <v>0</v>
      </c>
      <c r="DY76" s="18">
        <f>март!DY71+февраль!DY70+январь!DY71</f>
        <v>2.8000000000000001E-2</v>
      </c>
      <c r="DZ76" s="18">
        <f>март!DZ71+февраль!DZ70+январь!DZ71</f>
        <v>0</v>
      </c>
      <c r="EA76" s="18">
        <f>март!EA71+февраль!EA70+январь!EA71</f>
        <v>0</v>
      </c>
      <c r="EB76" s="18">
        <f>март!EB71+февраль!EB70+январь!EB71</f>
        <v>0</v>
      </c>
      <c r="EC76" s="18">
        <f>март!EC71+февраль!EC70+январь!EC71</f>
        <v>0</v>
      </c>
      <c r="ED76" s="18">
        <f>март!ED71+февраль!ED70+январь!ED71</f>
        <v>0</v>
      </c>
      <c r="EE76" s="18">
        <f>март!EE71+февраль!EE70+январь!EE71</f>
        <v>0</v>
      </c>
      <c r="EF76" s="18">
        <f>март!EF71+февраль!EF70+январь!EF71</f>
        <v>0</v>
      </c>
      <c r="EG76" s="18">
        <f>март!EG71+февраль!EG70+январь!EG71</f>
        <v>0</v>
      </c>
      <c r="EH76" s="18">
        <f>март!EH71+февраль!EH70+январь!EH71</f>
        <v>0</v>
      </c>
      <c r="EI76" s="18">
        <f>март!EI71+февраль!EI70+январь!EI71</f>
        <v>0</v>
      </c>
      <c r="EJ76" s="18">
        <f>март!EJ71+февраль!EJ70+январь!EJ71</f>
        <v>0</v>
      </c>
      <c r="EK76" s="18">
        <f>март!EK71+февраль!EK70+январь!EK71</f>
        <v>0</v>
      </c>
      <c r="EL76" s="18">
        <f>март!EL71+февраль!EL70+январь!EL71</f>
        <v>1E-3</v>
      </c>
      <c r="EM76" s="18">
        <f>март!EM71+февраль!EM70+январь!EM71</f>
        <v>1E-3</v>
      </c>
      <c r="EN76" s="18">
        <f>март!EN71+февраль!EN70+январь!EN71</f>
        <v>8.0000000000000002E-3</v>
      </c>
      <c r="EO76" s="18">
        <f>март!EO71+февраль!EO70+январь!EO71</f>
        <v>0</v>
      </c>
      <c r="EP76" s="18">
        <f>март!EP71+февраль!EP70+январь!EP71</f>
        <v>5.0000000000000001E-3</v>
      </c>
      <c r="EQ76" s="18">
        <f>март!EQ71+февраль!EQ70+январь!EQ71</f>
        <v>0</v>
      </c>
      <c r="ER76" s="18">
        <f>март!ER71+февраль!ER70+январь!ER71</f>
        <v>1.5E-3</v>
      </c>
      <c r="ES76" s="18">
        <f>март!ES71+февраль!ES70+январь!ES71</f>
        <v>0</v>
      </c>
      <c r="ET76" s="18">
        <f>март!ET71+февраль!ET70+январь!ET71</f>
        <v>0</v>
      </c>
      <c r="EU76" s="18">
        <f>март!EU71+февраль!EU70+январь!EU71</f>
        <v>0</v>
      </c>
      <c r="EV76" s="18">
        <f>март!EV71+февраль!EV70+январь!EV71</f>
        <v>0</v>
      </c>
      <c r="EW76" s="18">
        <f>март!EW71+февраль!EW70+январь!EW71</f>
        <v>1E-3</v>
      </c>
      <c r="EX76" s="18">
        <f>март!EX71+февраль!EX70+январь!EX71</f>
        <v>0</v>
      </c>
      <c r="EY76" s="18">
        <f>март!EY71+февраль!EY70+январь!EY71</f>
        <v>0</v>
      </c>
      <c r="EZ76" s="18">
        <f>март!EZ71+февраль!EZ70+январь!EZ71</f>
        <v>0</v>
      </c>
      <c r="FA76" s="18">
        <f>март!FA71+февраль!FA70+январь!FA71</f>
        <v>0</v>
      </c>
      <c r="FB76" s="18">
        <f>март!FB71+февраль!FB70+январь!FB71</f>
        <v>0</v>
      </c>
      <c r="FC76" s="18">
        <f>март!FC71+февраль!FC70+январь!FC71</f>
        <v>0</v>
      </c>
      <c r="FD76" s="18">
        <f>март!FD71+февраль!FD70+январь!FD71</f>
        <v>0</v>
      </c>
      <c r="FE76" s="18">
        <f>март!FE71+февраль!FE70+январь!FE71</f>
        <v>5.0000000000000001E-3</v>
      </c>
      <c r="FF76" s="18">
        <f>март!FF71+февраль!FF70+январь!FF71</f>
        <v>0</v>
      </c>
      <c r="FG76" s="18">
        <f>март!FG71+февраль!FG70+январь!FG71</f>
        <v>4.0000000000000001E-3</v>
      </c>
      <c r="FH76" s="18">
        <f>март!FH71+февраль!FH70+январь!FH71</f>
        <v>0</v>
      </c>
      <c r="FI76" s="18">
        <f>март!FI71+февраль!FI70+январь!FI71</f>
        <v>0</v>
      </c>
      <c r="FJ76" s="18">
        <f>март!FJ71+февраль!FJ70+январь!FJ71</f>
        <v>0</v>
      </c>
      <c r="FK76" s="18">
        <f>март!FK71+февраль!FK70+январь!FK71</f>
        <v>0</v>
      </c>
      <c r="FL76" s="18">
        <f>март!FL71+февраль!FL70+январь!FL71</f>
        <v>3.5999999999999997E-2</v>
      </c>
      <c r="FM76" s="18">
        <f>март!FM71+февраль!FM70+январь!FM71</f>
        <v>2.7999999999999997E-2</v>
      </c>
      <c r="FN76" s="18">
        <f>март!FN71+февраль!FN70+январь!FN71</f>
        <v>1E-3</v>
      </c>
      <c r="FO76" s="18">
        <f>март!FO71+февраль!FO70+январь!FO71</f>
        <v>1.2500000000000001E-2</v>
      </c>
      <c r="FP76" s="18">
        <f>март!FP71+февраль!FP70+январь!FP71</f>
        <v>0</v>
      </c>
      <c r="FQ76" s="18">
        <f>март!FQ71+февраль!FQ70+январь!FQ71</f>
        <v>0</v>
      </c>
      <c r="FR76" s="18">
        <f>март!FR71+февраль!FR70+январь!FR71</f>
        <v>0</v>
      </c>
      <c r="FS76" s="18">
        <f>март!FS71+февраль!FS70+январь!FS71</f>
        <v>0</v>
      </c>
      <c r="FT76" s="18">
        <f>март!FT71+февраль!FT70+январь!FT71</f>
        <v>1.0999999999999999E-2</v>
      </c>
      <c r="FU76" s="18">
        <f>март!FU71+февраль!FU70+январь!FU71</f>
        <v>0</v>
      </c>
      <c r="FV76" s="18">
        <f>март!FV71+февраль!FV70+январь!FV71</f>
        <v>0</v>
      </c>
      <c r="FW76" s="18">
        <f>март!FW71+февраль!FW70+январь!FW71</f>
        <v>0</v>
      </c>
      <c r="FX76" s="18">
        <f>март!FX71+февраль!FX70+январь!FX71</f>
        <v>0</v>
      </c>
      <c r="FY76" s="18">
        <f>март!FY71+февраль!FY70+январь!FY71</f>
        <v>5.0000000000000001E-3</v>
      </c>
      <c r="FZ76" s="18">
        <f>март!FZ71+февраль!FZ70+январь!FZ71</f>
        <v>0</v>
      </c>
      <c r="GA76" s="18">
        <f>март!GA71+февраль!GA70+январь!GA71</f>
        <v>6.0000000000000001E-3</v>
      </c>
      <c r="GB76" s="18">
        <f>март!GB71+февраль!GB70+январь!GB71</f>
        <v>0</v>
      </c>
      <c r="GC76" s="18">
        <f>март!GC71+февраль!GC70+январь!GC71</f>
        <v>0</v>
      </c>
      <c r="GD76" s="18">
        <f>март!GD71+февраль!GD70+январь!GD71</f>
        <v>8.0000000000000002E-3</v>
      </c>
      <c r="GE76" s="18">
        <f>март!GE71+февраль!GE70+январь!GE71</f>
        <v>0</v>
      </c>
      <c r="GF76" s="18">
        <f>март!GF71+февраль!GF70+январь!GF71</f>
        <v>0</v>
      </c>
      <c r="GG76" s="18">
        <f>март!GG71+февраль!GG70+январь!GG71</f>
        <v>0</v>
      </c>
      <c r="GH76" s="18">
        <f>март!GH71+февраль!GH70+январь!GH71</f>
        <v>0</v>
      </c>
      <c r="GI76" s="18">
        <f>март!GI71+февраль!GI70+январь!GI71</f>
        <v>0</v>
      </c>
      <c r="GJ76" s="18">
        <f>март!GJ71+февраль!GJ70+январь!GJ71</f>
        <v>4.0000000000000001E-3</v>
      </c>
      <c r="GK76" s="18">
        <f>март!GK71+февраль!GK70+январь!GK71</f>
        <v>0</v>
      </c>
      <c r="GL76" s="18">
        <f>март!GL71+февраль!GL70+январь!GL71</f>
        <v>0</v>
      </c>
      <c r="GM76" s="18">
        <f>март!GM71+февраль!GM70+январь!GM71</f>
        <v>0</v>
      </c>
      <c r="GN76" s="18">
        <f>март!GN71+февраль!GN70+январь!GN71</f>
        <v>0</v>
      </c>
      <c r="GO76" s="18">
        <f>март!GO71+февраль!GO70+январь!GO71</f>
        <v>0</v>
      </c>
      <c r="GP76" s="18">
        <f>март!GP71+февраль!GP70+январь!GP71</f>
        <v>0</v>
      </c>
      <c r="GQ76" s="18">
        <f>март!GQ71+февраль!GQ70+январь!GQ71</f>
        <v>0</v>
      </c>
      <c r="GR76" s="18">
        <f>март!GR71+февраль!GR70+январь!GR71</f>
        <v>0</v>
      </c>
      <c r="GS76" s="18">
        <f>март!GS71+февраль!GS70+январь!GS71</f>
        <v>0</v>
      </c>
      <c r="GT76" s="18">
        <f>март!GT71+февраль!GT70+январь!GT71</f>
        <v>0</v>
      </c>
      <c r="GU76" s="18">
        <f>март!GU71+февраль!GU70+январь!GU71</f>
        <v>0</v>
      </c>
      <c r="GV76" s="18">
        <f>март!GV71+февраль!GV70+январь!GV71</f>
        <v>0</v>
      </c>
      <c r="GW76" s="18">
        <f>март!GW71+февраль!GW70+январь!GW71</f>
        <v>0</v>
      </c>
      <c r="GX76" s="18">
        <f>март!GX71+февраль!GX70+январь!GX71</f>
        <v>0</v>
      </c>
      <c r="GY76" s="18">
        <f>март!GY71+февраль!GY70+январь!GY71</f>
        <v>0</v>
      </c>
      <c r="GZ76" s="18">
        <f>март!GZ71+февраль!GZ70+январь!GZ71</f>
        <v>8.0000000000000002E-3</v>
      </c>
      <c r="HA76" s="18">
        <f>март!HA71+февраль!HA70+январь!HA71</f>
        <v>0.03</v>
      </c>
      <c r="HB76" s="18">
        <f>март!HB71+февраль!HB70+январь!HB71</f>
        <v>0</v>
      </c>
      <c r="HC76" s="18">
        <f>март!HC71+февраль!HC70+январь!HC71</f>
        <v>1E-3</v>
      </c>
      <c r="HD76" s="18">
        <f>март!HD71+февраль!HD70+январь!HD71</f>
        <v>0</v>
      </c>
      <c r="HE76" s="18">
        <f>март!HE71+февраль!HE70+январь!HE71</f>
        <v>0</v>
      </c>
      <c r="HF76" s="18">
        <f>март!HF71+февраль!HF70+январь!HF71</f>
        <v>0</v>
      </c>
      <c r="HG76" s="18">
        <f>март!HG71+февраль!HG70+январь!HG71</f>
        <v>3.0000000000000001E-3</v>
      </c>
      <c r="HH76" s="18">
        <f>март!HH71+февраль!HH70+январь!HH71</f>
        <v>0</v>
      </c>
      <c r="HI76" s="18">
        <f>март!HI71+февраль!HI70+январь!HI71</f>
        <v>0</v>
      </c>
      <c r="HJ76" s="18">
        <f>март!HJ71+февраль!HJ70+январь!HJ71</f>
        <v>0</v>
      </c>
      <c r="HK76" s="18">
        <f>март!HK71+февраль!HK70+январь!HK71</f>
        <v>0</v>
      </c>
      <c r="HL76" s="18">
        <f>март!HL71+февраль!HL70+январь!HL71</f>
        <v>0</v>
      </c>
      <c r="HM76" s="18">
        <f>март!HM71+февраль!HM70+январь!HM71</f>
        <v>0</v>
      </c>
      <c r="HN76" s="18">
        <f>март!HN71+февраль!HN70+январь!HN71</f>
        <v>0</v>
      </c>
      <c r="HO76" s="18">
        <f>март!HO71+февраль!HO70+январь!HO71</f>
        <v>0.19900000000000001</v>
      </c>
      <c r="HP76" s="18">
        <f>март!HP71+февраль!HP70+январь!HP71</f>
        <v>0</v>
      </c>
      <c r="HQ76" s="18">
        <f>март!HQ71+февраль!HQ70+январь!HQ71</f>
        <v>5.0000000000000001E-3</v>
      </c>
      <c r="HR76" s="18">
        <f>март!HR71+февраль!HR70+январь!HR71</f>
        <v>0</v>
      </c>
      <c r="HS76" s="18">
        <f>март!HS71+февраль!HS70+январь!HS71</f>
        <v>0</v>
      </c>
      <c r="HT76" s="18">
        <f>март!HT71+февраль!HT70+январь!HT71</f>
        <v>0</v>
      </c>
      <c r="HU76" s="18">
        <f>март!HU71+февраль!HU70+январь!HU71</f>
        <v>0</v>
      </c>
      <c r="HV76" s="18">
        <f>март!HV71+февраль!HV70+январь!HV71</f>
        <v>0</v>
      </c>
      <c r="HW76" s="18">
        <f>март!HW71+февраль!HW70+январь!HW71</f>
        <v>0</v>
      </c>
      <c r="HX76" s="18">
        <f>март!HX71+февраль!HX70+январь!HX71</f>
        <v>1E-3</v>
      </c>
      <c r="HY76" s="18">
        <f>март!HY71+февраль!HY70+январь!HY71</f>
        <v>0</v>
      </c>
      <c r="HZ76" s="18">
        <f>март!HZ71+февраль!HZ70+январь!HZ71</f>
        <v>0</v>
      </c>
      <c r="IA76" s="18">
        <f>март!IA71+февраль!IA70+январь!IA71</f>
        <v>0</v>
      </c>
      <c r="IB76" s="18">
        <f>март!IB71+февраль!IB70+январь!IB71</f>
        <v>0</v>
      </c>
      <c r="IC76" s="18">
        <f>март!IC71+февраль!IC70+январь!IC71</f>
        <v>0</v>
      </c>
      <c r="ID76" s="18">
        <f>март!ID71+февраль!ID70+январь!ID71</f>
        <v>5.0000000000000001E-3</v>
      </c>
      <c r="IE76" s="18">
        <f>март!IE71+февраль!IE70+январь!IE71</f>
        <v>3.0000000000000001E-3</v>
      </c>
      <c r="IF76" s="18">
        <f>март!IF71+февраль!IF70+январь!IF71</f>
        <v>0</v>
      </c>
    </row>
    <row r="77" spans="1:240" ht="13.5" customHeight="1">
      <c r="A77" s="15"/>
      <c r="B77" s="44"/>
      <c r="C77" s="16" t="s">
        <v>17</v>
      </c>
      <c r="D77" s="38">
        <f t="shared" si="6"/>
        <v>787.68400000000008</v>
      </c>
      <c r="E77" s="24">
        <f t="shared" si="7"/>
        <v>787.68400000000008</v>
      </c>
      <c r="F77" s="25"/>
      <c r="G77" s="18">
        <f>март!G72+февраль!G71+январь!G72</f>
        <v>0</v>
      </c>
      <c r="H77" s="18">
        <f>март!H72+февраль!H71+январь!H72</f>
        <v>0</v>
      </c>
      <c r="I77" s="18">
        <f>март!I72+февраль!I71+январь!I72</f>
        <v>0</v>
      </c>
      <c r="J77" s="18">
        <f>март!J72+февраль!J71+январь!J72</f>
        <v>0</v>
      </c>
      <c r="K77" s="18">
        <f>март!K72+февраль!K71+январь!K72</f>
        <v>0</v>
      </c>
      <c r="L77" s="18">
        <f>март!L72+февраль!L71+январь!L72</f>
        <v>0</v>
      </c>
      <c r="M77" s="18">
        <f>март!M72+февраль!M71+январь!M72</f>
        <v>0</v>
      </c>
      <c r="N77" s="18">
        <f>март!N72+февраль!N71+январь!N72</f>
        <v>0</v>
      </c>
      <c r="O77" s="18">
        <f>март!O72+февраль!O71+январь!O72</f>
        <v>0</v>
      </c>
      <c r="P77" s="18">
        <f>март!P72+февраль!P71+январь!P72</f>
        <v>0</v>
      </c>
      <c r="Q77" s="18">
        <f>март!Q72+февраль!Q71+январь!Q72</f>
        <v>0</v>
      </c>
      <c r="R77" s="18">
        <f>март!R72+февраль!R71+январь!R72</f>
        <v>0</v>
      </c>
      <c r="S77" s="18">
        <f>март!S72+февраль!S71+январь!S72</f>
        <v>2.7610000000000001</v>
      </c>
      <c r="T77" s="18">
        <f>март!T72+февраль!T71+январь!T72</f>
        <v>0</v>
      </c>
      <c r="U77" s="18">
        <f>март!U72+февраль!U71+январь!U72</f>
        <v>0</v>
      </c>
      <c r="V77" s="18">
        <f>март!V72+февраль!V71+январь!V72</f>
        <v>2.7610000000000001</v>
      </c>
      <c r="W77" s="18">
        <f>март!W72+февраль!W71+январь!W72</f>
        <v>0</v>
      </c>
      <c r="X77" s="18">
        <f>март!X72+февраль!X71+январь!X72</f>
        <v>0</v>
      </c>
      <c r="Y77" s="18">
        <f>март!Y72+февраль!Y71+январь!Y72</f>
        <v>0</v>
      </c>
      <c r="Z77" s="18">
        <f>март!Z72+февраль!Z71+январь!Z72</f>
        <v>0</v>
      </c>
      <c r="AA77" s="18">
        <f>март!AA72+февраль!AA71+январь!AA72</f>
        <v>0</v>
      </c>
      <c r="AB77" s="18">
        <f>март!AB72+февраль!AB71+январь!AB72</f>
        <v>0</v>
      </c>
      <c r="AC77" s="18">
        <f>март!AC72+февраль!AC71+январь!AC72</f>
        <v>0</v>
      </c>
      <c r="AD77" s="18">
        <f>март!AD72+февраль!AD71+январь!AD72</f>
        <v>0</v>
      </c>
      <c r="AE77" s="18">
        <f>март!AE72+февраль!AE71+январь!AE72</f>
        <v>3.3650000000000002</v>
      </c>
      <c r="AF77" s="18">
        <f>март!AF72+февраль!AF71+январь!AF72</f>
        <v>3.3650000000000002</v>
      </c>
      <c r="AG77" s="18">
        <f>март!AG72+февраль!AG71+январь!AG72</f>
        <v>4.2060000000000004</v>
      </c>
      <c r="AH77" s="18">
        <f>март!AH72+февраль!AH71+январь!AH72</f>
        <v>2.5230000000000001</v>
      </c>
      <c r="AI77" s="18">
        <f>март!AI72+февраль!AI71+январь!AI72</f>
        <v>0</v>
      </c>
      <c r="AJ77" s="18">
        <f>март!AJ72+февраль!AJ71+январь!AJ72</f>
        <v>3.363</v>
      </c>
      <c r="AK77" s="18">
        <f>март!AK72+февраль!AK71+январь!AK72</f>
        <v>14.473000000000001</v>
      </c>
      <c r="AL77" s="18">
        <f>март!AL72+февраль!AL71+январь!AL72</f>
        <v>0</v>
      </c>
      <c r="AM77" s="18">
        <f>март!AM72+февраль!AM71+январь!AM72</f>
        <v>2.5230000000000001</v>
      </c>
      <c r="AN77" s="18">
        <f>март!AN72+февраль!AN71+январь!AN72</f>
        <v>0</v>
      </c>
      <c r="AO77" s="18">
        <f>март!AO72+февраль!AO71+январь!AO72</f>
        <v>0</v>
      </c>
      <c r="AP77" s="18">
        <f>март!AP72+февраль!AP71+январь!AP72</f>
        <v>0</v>
      </c>
      <c r="AQ77" s="18">
        <f>март!AQ72+февраль!AQ71+январь!AQ72</f>
        <v>0</v>
      </c>
      <c r="AR77" s="18">
        <f>март!AR72+февраль!AR71+январь!AR72</f>
        <v>0</v>
      </c>
      <c r="AS77" s="18">
        <f>март!AS72+февраль!AS71+январь!AS72</f>
        <v>0</v>
      </c>
      <c r="AT77" s="18">
        <f>март!AT72+февраль!AT71+январь!AT72</f>
        <v>2.5230000000000001</v>
      </c>
      <c r="AU77" s="18">
        <f>март!AU72+февраль!AU71+январь!AU72</f>
        <v>5.048</v>
      </c>
      <c r="AV77" s="18">
        <f>март!AV72+февраль!AV71+январь!AV72</f>
        <v>2.4740000000000002</v>
      </c>
      <c r="AW77" s="18">
        <f>март!AW72+февраль!AW71+январь!AW72</f>
        <v>0</v>
      </c>
      <c r="AX77" s="18">
        <f>март!AX72+февраль!AX71+январь!AX72</f>
        <v>0</v>
      </c>
      <c r="AY77" s="18">
        <f>март!AY72+февраль!AY71+январь!AY72</f>
        <v>0</v>
      </c>
      <c r="AZ77" s="18">
        <f>март!AZ72+февраль!AZ71+январь!AZ72</f>
        <v>0</v>
      </c>
      <c r="BA77" s="18">
        <f>март!BA72+февраль!BA71+январь!BA72</f>
        <v>0</v>
      </c>
      <c r="BB77" s="18">
        <f>март!BB72+февраль!BB71+январь!BB72</f>
        <v>1.6830000000000001</v>
      </c>
      <c r="BC77" s="18">
        <f>март!BC72+февраль!BC71+январь!BC72</f>
        <v>2.5230000000000001</v>
      </c>
      <c r="BD77" s="18">
        <f>март!BD72+февраль!BD71+январь!BD72</f>
        <v>0</v>
      </c>
      <c r="BE77" s="18">
        <f>март!BE72+февраль!BE71+январь!BE72</f>
        <v>0</v>
      </c>
      <c r="BF77" s="18">
        <f>март!BF72+февраль!BF71+январь!BF72</f>
        <v>0</v>
      </c>
      <c r="BG77" s="18">
        <f>март!BG72+февраль!BG71+январь!BG72</f>
        <v>0</v>
      </c>
      <c r="BH77" s="18">
        <f>март!BH72+февраль!BH71+январь!BH72</f>
        <v>0</v>
      </c>
      <c r="BI77" s="18">
        <f>март!BI72+февраль!BI71+январь!BI72</f>
        <v>0</v>
      </c>
      <c r="BJ77" s="18">
        <f>март!BJ72+февраль!BJ71+январь!BJ72</f>
        <v>1.84</v>
      </c>
      <c r="BK77" s="18">
        <f>март!BK72+февраль!BK71+январь!BK72</f>
        <v>0</v>
      </c>
      <c r="BL77" s="18">
        <f>март!BL72+февраль!BL71+январь!BL72</f>
        <v>0</v>
      </c>
      <c r="BM77" s="18">
        <f>март!BM72+февраль!BM71+январь!BM72</f>
        <v>2.6019999999999999</v>
      </c>
      <c r="BN77" s="18">
        <f>март!BN72+февраль!BN71+январь!BN72</f>
        <v>0</v>
      </c>
      <c r="BO77" s="18">
        <f>март!BO72+февраль!BO71+январь!BO72</f>
        <v>0</v>
      </c>
      <c r="BP77" s="18">
        <f>март!BP72+февраль!BP71+январь!BP72</f>
        <v>0</v>
      </c>
      <c r="BQ77" s="18">
        <f>март!BQ72+февраль!BQ71+январь!BQ72</f>
        <v>0</v>
      </c>
      <c r="BR77" s="18">
        <f>март!BR72+февраль!BR71+январь!BR72</f>
        <v>0</v>
      </c>
      <c r="BS77" s="18">
        <f>март!BS72+февраль!BS71+январь!BS72</f>
        <v>0</v>
      </c>
      <c r="BT77" s="18">
        <f>март!BT72+февраль!BT71+январь!BT72</f>
        <v>2.7610000000000001</v>
      </c>
      <c r="BU77" s="18">
        <f>март!BU72+февраль!BU71+январь!BU72</f>
        <v>0</v>
      </c>
      <c r="BV77" s="18">
        <f>март!BV72+февраль!BV71+январь!BV72</f>
        <v>0</v>
      </c>
      <c r="BW77" s="18">
        <f>март!BW72+февраль!BW71+январь!BW72</f>
        <v>0</v>
      </c>
      <c r="BX77" s="18">
        <f>март!BX72+февраль!BX71+январь!BX72</f>
        <v>0</v>
      </c>
      <c r="BY77" s="18">
        <f>март!BY72+февраль!BY71+январь!BY72</f>
        <v>0</v>
      </c>
      <c r="BZ77" s="18">
        <f>март!BZ72+февраль!BZ71+январь!BZ72</f>
        <v>0</v>
      </c>
      <c r="CA77" s="18">
        <f>март!CA72+февраль!CA71+январь!CA72</f>
        <v>0</v>
      </c>
      <c r="CB77" s="18">
        <f>март!CB72+февраль!CB71+январь!CB72</f>
        <v>0</v>
      </c>
      <c r="CC77" s="18">
        <f>март!CC72+февраль!CC71+январь!CC72</f>
        <v>0</v>
      </c>
      <c r="CD77" s="18">
        <f>март!CD72+февраль!CD71+январь!CD72</f>
        <v>0</v>
      </c>
      <c r="CE77" s="18">
        <f>март!CE72+февраль!CE71+январь!CE72</f>
        <v>0</v>
      </c>
      <c r="CF77" s="18">
        <f>март!CF72+февраль!CF71+январь!CF72</f>
        <v>0</v>
      </c>
      <c r="CG77" s="18">
        <f>март!CG72+февраль!CG71+январь!CG72</f>
        <v>0</v>
      </c>
      <c r="CH77" s="18">
        <f>март!CH72+февраль!CH71+январь!CH72</f>
        <v>0</v>
      </c>
      <c r="CI77" s="18">
        <f>март!CI72+февраль!CI71+январь!CI72</f>
        <v>0</v>
      </c>
      <c r="CJ77" s="18">
        <f>март!CJ72+февраль!CJ71+январь!CJ72</f>
        <v>0</v>
      </c>
      <c r="CK77" s="18">
        <f>март!CK72+февраль!CK71+январь!CK72</f>
        <v>0</v>
      </c>
      <c r="CL77" s="18">
        <f>март!CL72+февраль!CL71+январь!CL72</f>
        <v>3.3650000000000002</v>
      </c>
      <c r="CM77" s="18">
        <f>март!CM72+февраль!CM71+январь!CM72</f>
        <v>0</v>
      </c>
      <c r="CN77" s="18">
        <f>март!CN72+февраль!CN71+январь!CN72</f>
        <v>0</v>
      </c>
      <c r="CO77" s="18">
        <f>март!CO72+февраль!CO71+январь!CO72</f>
        <v>0</v>
      </c>
      <c r="CP77" s="18">
        <f>март!CP72+февраль!CP71+январь!CP72</f>
        <v>4.2060000000000004</v>
      </c>
      <c r="CQ77" s="18">
        <f>март!CQ72+февраль!CQ71+январь!CQ72</f>
        <v>3.3650000000000002</v>
      </c>
      <c r="CR77" s="18">
        <f>март!CR72+февраль!CR71+январь!CR72</f>
        <v>3.3650000000000002</v>
      </c>
      <c r="CS77" s="18">
        <f>март!CS72+февраль!CS71+январь!CS72</f>
        <v>0</v>
      </c>
      <c r="CT77" s="18">
        <f>март!CT72+февраль!CT71+январь!CT72</f>
        <v>0</v>
      </c>
      <c r="CU77" s="18">
        <f>март!CU72+февраль!CU71+январь!CU72</f>
        <v>0</v>
      </c>
      <c r="CV77" s="18">
        <f>март!CV72+февраль!CV71+январь!CV72</f>
        <v>0</v>
      </c>
      <c r="CW77" s="18">
        <f>март!CW72+февраль!CW71+январь!CW72</f>
        <v>0</v>
      </c>
      <c r="CX77" s="18">
        <f>март!CX72+февраль!CX71+январь!CX72</f>
        <v>0</v>
      </c>
      <c r="CY77" s="18">
        <f>март!CY72+февраль!CY71+январь!CY72</f>
        <v>5.8890000000000002</v>
      </c>
      <c r="CZ77" s="18">
        <f>март!CZ72+февраль!CZ71+январь!CZ72</f>
        <v>0</v>
      </c>
      <c r="DA77" s="18">
        <f>март!DA72+февраль!DA71+январь!DA72</f>
        <v>0</v>
      </c>
      <c r="DB77" s="18">
        <f>март!DB72+февраль!DB71+январь!DB72</f>
        <v>0</v>
      </c>
      <c r="DC77" s="18">
        <f>март!DC72+февраль!DC71+январь!DC72</f>
        <v>0</v>
      </c>
      <c r="DD77" s="18">
        <f>март!DD72+февраль!DD71+январь!DD72</f>
        <v>0</v>
      </c>
      <c r="DE77" s="18">
        <f>март!DE72+февраль!DE71+январь!DE72</f>
        <v>0</v>
      </c>
      <c r="DF77" s="18">
        <f>март!DF72+февраль!DF71+январь!DF72</f>
        <v>0</v>
      </c>
      <c r="DG77" s="18">
        <f>март!DG72+февраль!DG71+январь!DG72</f>
        <v>0</v>
      </c>
      <c r="DH77" s="18">
        <f>март!DH72+февраль!DH71+январь!DH72</f>
        <v>0</v>
      </c>
      <c r="DI77" s="18">
        <f>март!DI72+февраль!DI71+январь!DI72</f>
        <v>0</v>
      </c>
      <c r="DJ77" s="18">
        <f>март!DJ72+февраль!DJ71+январь!DJ72</f>
        <v>0</v>
      </c>
      <c r="DK77" s="18">
        <f>март!DK72+февраль!DK71+январь!DK72</f>
        <v>92.778999999999996</v>
      </c>
      <c r="DL77" s="18">
        <f>март!DL72+февраль!DL71+январь!DL72</f>
        <v>18.957999999999998</v>
      </c>
      <c r="DM77" s="18">
        <f>март!DM72+февраль!DM71+январь!DM72</f>
        <v>0</v>
      </c>
      <c r="DN77" s="18">
        <f>март!DN72+февраль!DN71+январь!DN72</f>
        <v>0</v>
      </c>
      <c r="DO77" s="18">
        <f>март!DO72+февраль!DO71+январь!DO72</f>
        <v>15.215</v>
      </c>
      <c r="DP77" s="18">
        <f>март!DP72+февраль!DP71+январь!DP72</f>
        <v>0</v>
      </c>
      <c r="DQ77" s="18">
        <f>март!DQ72+февраль!DQ71+январь!DQ72</f>
        <v>0</v>
      </c>
      <c r="DR77" s="18">
        <f>март!DR72+февраль!DR71+январь!DR72</f>
        <v>0</v>
      </c>
      <c r="DS77" s="18">
        <f>март!DS72+февраль!DS71+январь!DS72</f>
        <v>0</v>
      </c>
      <c r="DT77" s="18">
        <f>март!DT72+февраль!DT71+январь!DT72</f>
        <v>0</v>
      </c>
      <c r="DU77" s="18">
        <f>март!DU72+февраль!DU71+январь!DU72</f>
        <v>0</v>
      </c>
      <c r="DV77" s="18">
        <f>март!DV72+февраль!DV71+январь!DV72</f>
        <v>1.841</v>
      </c>
      <c r="DW77" s="18">
        <f>март!DW72+февраль!DW71+январь!DW72</f>
        <v>0</v>
      </c>
      <c r="DX77" s="18">
        <f>март!DX72+февраль!DX71+январь!DX72</f>
        <v>0</v>
      </c>
      <c r="DY77" s="18">
        <f>март!DY72+февраль!DY71+январь!DY72</f>
        <v>25.062999999999999</v>
      </c>
      <c r="DZ77" s="18">
        <f>март!DZ72+февраль!DZ71+январь!DZ72</f>
        <v>0</v>
      </c>
      <c r="EA77" s="18">
        <f>март!EA72+февраль!EA71+январь!EA72</f>
        <v>0</v>
      </c>
      <c r="EB77" s="18">
        <f>март!EB72+февраль!EB71+январь!EB72</f>
        <v>0</v>
      </c>
      <c r="EC77" s="18">
        <f>март!EC72+февраль!EC71+январь!EC72</f>
        <v>0</v>
      </c>
      <c r="ED77" s="18">
        <f>март!ED72+февраль!ED71+январь!ED72</f>
        <v>0</v>
      </c>
      <c r="EE77" s="18">
        <f>март!EE72+февраль!EE71+январь!EE72</f>
        <v>0</v>
      </c>
      <c r="EF77" s="18">
        <f>март!EF72+февраль!EF71+январь!EF72</f>
        <v>0</v>
      </c>
      <c r="EG77" s="18">
        <f>март!EG72+февраль!EG71+январь!EG72</f>
        <v>0</v>
      </c>
      <c r="EH77" s="18">
        <f>март!EH72+февраль!EH71+январь!EH72</f>
        <v>0</v>
      </c>
      <c r="EI77" s="18">
        <f>март!EI72+февраль!EI71+январь!EI72</f>
        <v>0</v>
      </c>
      <c r="EJ77" s="18">
        <f>март!EJ72+февраль!EJ71+январь!EJ72</f>
        <v>0</v>
      </c>
      <c r="EK77" s="18">
        <f>март!EK72+февраль!EK71+январь!EK72</f>
        <v>0</v>
      </c>
      <c r="EL77" s="18">
        <f>март!EL72+февраль!EL71+январь!EL72</f>
        <v>1.238</v>
      </c>
      <c r="EM77" s="18">
        <f>март!EM72+февраль!EM71+январь!EM72</f>
        <v>0.92</v>
      </c>
      <c r="EN77" s="18">
        <f>март!EN72+февраль!EN71+январь!EN72</f>
        <v>6.7309999999999999</v>
      </c>
      <c r="EO77" s="18">
        <f>март!EO72+февраль!EO71+январь!EO72</f>
        <v>0</v>
      </c>
      <c r="EP77" s="18">
        <f>март!EP72+февраль!EP71+январь!EP72</f>
        <v>4.202</v>
      </c>
      <c r="EQ77" s="18">
        <f>март!EQ72+февраль!EQ71+январь!EQ72</f>
        <v>0</v>
      </c>
      <c r="ER77" s="18">
        <f>март!ER72+февраль!ER71+январь!ER72</f>
        <v>1.2629999999999999</v>
      </c>
      <c r="ES77" s="18">
        <f>март!ES72+февраль!ES71+январь!ES72</f>
        <v>0</v>
      </c>
      <c r="ET77" s="18">
        <f>март!ET72+февраль!ET71+январь!ET72</f>
        <v>0</v>
      </c>
      <c r="EU77" s="18">
        <f>март!EU72+февраль!EU71+январь!EU72</f>
        <v>0</v>
      </c>
      <c r="EV77" s="18">
        <f>март!EV72+февраль!EV71+январь!EV72</f>
        <v>0</v>
      </c>
      <c r="EW77" s="18">
        <f>март!EW72+февраль!EW71+январь!EW72</f>
        <v>0.84</v>
      </c>
      <c r="EX77" s="18">
        <f>март!EX72+февраль!EX71+январь!EX72</f>
        <v>0</v>
      </c>
      <c r="EY77" s="18">
        <f>март!EY72+февраль!EY71+январь!EY72</f>
        <v>0</v>
      </c>
      <c r="EZ77" s="18">
        <f>март!EZ72+февраль!EZ71+январь!EZ72</f>
        <v>0</v>
      </c>
      <c r="FA77" s="18">
        <f>март!FA72+февраль!FA71+январь!FA72</f>
        <v>0</v>
      </c>
      <c r="FB77" s="18">
        <f>март!FB72+февраль!FB71+январь!FB72</f>
        <v>0</v>
      </c>
      <c r="FC77" s="18">
        <f>март!FC72+февраль!FC71+январь!FC72</f>
        <v>0</v>
      </c>
      <c r="FD77" s="18">
        <f>март!FD72+февраль!FD71+январь!FD72</f>
        <v>0</v>
      </c>
      <c r="FE77" s="18">
        <f>март!FE72+февраль!FE71+январь!FE72</f>
        <v>4.1760000000000002</v>
      </c>
      <c r="FF77" s="18">
        <f>март!FF72+февраль!FF71+январь!FF72</f>
        <v>0</v>
      </c>
      <c r="FG77" s="18">
        <f>март!FG72+февраль!FG71+январь!FG72</f>
        <v>3.3650000000000002</v>
      </c>
      <c r="FH77" s="18">
        <f>март!FH72+февраль!FH71+январь!FH72</f>
        <v>0</v>
      </c>
      <c r="FI77" s="18">
        <f>март!FI72+февраль!FI71+январь!FI72</f>
        <v>0</v>
      </c>
      <c r="FJ77" s="18">
        <f>март!FJ72+февраль!FJ71+январь!FJ72</f>
        <v>0</v>
      </c>
      <c r="FK77" s="18">
        <f>март!FK72+февраль!FK71+январь!FK72</f>
        <v>0</v>
      </c>
      <c r="FL77" s="18">
        <f>март!FL72+февраль!FL71+январь!FL72</f>
        <v>47.883000000000003</v>
      </c>
      <c r="FM77" s="18">
        <f>март!FM72+февраль!FM71+январь!FM72</f>
        <v>26.123999999999999</v>
      </c>
      <c r="FN77" s="18">
        <f>март!FN72+февраль!FN71+январь!FN72</f>
        <v>0.92</v>
      </c>
      <c r="FO77" s="18">
        <f>март!FO72+февраль!FO71+январь!FO72</f>
        <v>10.789</v>
      </c>
      <c r="FP77" s="18">
        <f>март!FP72+февраль!FP71+январь!FP72</f>
        <v>0</v>
      </c>
      <c r="FQ77" s="18">
        <f>март!FQ72+февраль!FQ71+январь!FQ72</f>
        <v>0</v>
      </c>
      <c r="FR77" s="18">
        <f>март!FR72+февраль!FR71+январь!FR72</f>
        <v>0</v>
      </c>
      <c r="FS77" s="18">
        <f>март!FS72+февраль!FS71+январь!FS72</f>
        <v>0</v>
      </c>
      <c r="FT77" s="18">
        <f>март!FT72+февраль!FT71+январь!FT72</f>
        <v>9.4969999999999999</v>
      </c>
      <c r="FU77" s="18">
        <f>март!FU72+февраль!FU71+январь!FU72</f>
        <v>0</v>
      </c>
      <c r="FV77" s="18">
        <f>март!FV72+февраль!FV71+январь!FV72</f>
        <v>0</v>
      </c>
      <c r="FW77" s="18">
        <f>март!FW72+февраль!FW71+январь!FW72</f>
        <v>0</v>
      </c>
      <c r="FX77" s="18">
        <f>март!FX72+февраль!FX71+январь!FX72</f>
        <v>0</v>
      </c>
      <c r="FY77" s="18">
        <f>март!FY72+февраль!FY71+январь!FY72</f>
        <v>4.2060000000000004</v>
      </c>
      <c r="FZ77" s="18">
        <f>март!FZ72+февраль!FZ71+январь!FZ72</f>
        <v>0</v>
      </c>
      <c r="GA77" s="18">
        <f>март!GA72+февраль!GA71+январь!GA72</f>
        <v>5.048</v>
      </c>
      <c r="GB77" s="18">
        <f>март!GB72+февраль!GB71+январь!GB72</f>
        <v>0</v>
      </c>
      <c r="GC77" s="18">
        <f>март!GC72+февраль!GC71+январь!GC72</f>
        <v>0</v>
      </c>
      <c r="GD77" s="18">
        <f>март!GD72+февраль!GD71+январь!GD72</f>
        <v>6.7</v>
      </c>
      <c r="GE77" s="18">
        <f>март!GE72+февраль!GE71+январь!GE72</f>
        <v>0</v>
      </c>
      <c r="GF77" s="18">
        <f>март!GF72+февраль!GF71+январь!GF72</f>
        <v>0</v>
      </c>
      <c r="GG77" s="18">
        <f>март!GG72+февраль!GG71+январь!GG72</f>
        <v>0</v>
      </c>
      <c r="GH77" s="18">
        <f>март!GH72+февраль!GH71+январь!GH72</f>
        <v>0</v>
      </c>
      <c r="GI77" s="18">
        <f>март!GI72+февраль!GI71+январь!GI72</f>
        <v>0</v>
      </c>
      <c r="GJ77" s="18">
        <f>март!GJ72+февраль!GJ71+январь!GJ72</f>
        <v>3.68</v>
      </c>
      <c r="GK77" s="18">
        <f>март!GK72+февраль!GK71+январь!GK72</f>
        <v>0</v>
      </c>
      <c r="GL77" s="18">
        <f>март!GL72+февраль!GL71+январь!GL72</f>
        <v>0</v>
      </c>
      <c r="GM77" s="18">
        <f>март!GM72+февраль!GM71+январь!GM72</f>
        <v>0</v>
      </c>
      <c r="GN77" s="18">
        <f>март!GN72+февраль!GN71+январь!GN72</f>
        <v>0</v>
      </c>
      <c r="GO77" s="18">
        <f>март!GO72+февраль!GO71+январь!GO72</f>
        <v>0</v>
      </c>
      <c r="GP77" s="18">
        <f>март!GP72+февраль!GP71+январь!GP72</f>
        <v>0</v>
      </c>
      <c r="GQ77" s="18">
        <f>март!GQ72+февраль!GQ71+январь!GQ72</f>
        <v>0</v>
      </c>
      <c r="GR77" s="18">
        <f>март!GR72+февраль!GR71+январь!GR72</f>
        <v>0</v>
      </c>
      <c r="GS77" s="18">
        <f>март!GS72+февраль!GS71+январь!GS72</f>
        <v>0</v>
      </c>
      <c r="GT77" s="18">
        <f>март!GT72+февраль!GT71+январь!GT72</f>
        <v>0</v>
      </c>
      <c r="GU77" s="18">
        <f>март!GU72+февраль!GU71+январь!GU72</f>
        <v>0</v>
      </c>
      <c r="GV77" s="18">
        <f>март!GV72+февраль!GV71+январь!GV72</f>
        <v>0</v>
      </c>
      <c r="GW77" s="18">
        <f>март!GW72+февраль!GW71+январь!GW72</f>
        <v>0</v>
      </c>
      <c r="GX77" s="18">
        <f>март!GX72+февраль!GX71+январь!GX72</f>
        <v>0</v>
      </c>
      <c r="GY77" s="18">
        <f>март!GY72+февраль!GY71+январь!GY72</f>
        <v>0</v>
      </c>
      <c r="GZ77" s="18">
        <f>март!GZ72+февраль!GZ71+январь!GZ72</f>
        <v>12.752000000000001</v>
      </c>
      <c r="HA77" s="18">
        <f>март!HA72+февраль!HA71+январь!HA72</f>
        <v>25.062999999999999</v>
      </c>
      <c r="HB77" s="18">
        <f>март!HB72+февраль!HB71+январь!HB72</f>
        <v>0</v>
      </c>
      <c r="HC77" s="18">
        <f>март!HC72+февраль!HC71+январь!HC72</f>
        <v>0.92</v>
      </c>
      <c r="HD77" s="18">
        <f>март!HD72+февраль!HD71+январь!HD72</f>
        <v>0</v>
      </c>
      <c r="HE77" s="18">
        <f>март!HE72+февраль!HE71+январь!HE72</f>
        <v>0</v>
      </c>
      <c r="HF77" s="18">
        <f>март!HF72+февраль!HF71+январь!HF72</f>
        <v>0</v>
      </c>
      <c r="HG77" s="18">
        <f>март!HG72+февраль!HG71+январь!HG72</f>
        <v>2.5230000000000001</v>
      </c>
      <c r="HH77" s="18">
        <f>март!HH72+февраль!HH71+январь!HH72</f>
        <v>0</v>
      </c>
      <c r="HI77" s="18">
        <f>март!HI72+февраль!HI71+январь!HI72</f>
        <v>0</v>
      </c>
      <c r="HJ77" s="18">
        <f>март!HJ72+февраль!HJ71+январь!HJ72</f>
        <v>0</v>
      </c>
      <c r="HK77" s="18">
        <f>март!HK72+февраль!HK71+январь!HK72</f>
        <v>0</v>
      </c>
      <c r="HL77" s="18">
        <f>март!HL72+февраль!HL71+январь!HL72</f>
        <v>0</v>
      </c>
      <c r="HM77" s="18">
        <f>март!HM72+февраль!HM71+январь!HM72</f>
        <v>0</v>
      </c>
      <c r="HN77" s="18">
        <f>март!HN72+февраль!HN71+январь!HN72</f>
        <v>0</v>
      </c>
      <c r="HO77" s="18">
        <f>март!HO72+февраль!HO71+январь!HO72</f>
        <v>359.548</v>
      </c>
      <c r="HP77" s="18">
        <f>март!HP72+февраль!HP71+январь!HP72</f>
        <v>0</v>
      </c>
      <c r="HQ77" s="18">
        <f>март!HQ72+февраль!HQ71+январь!HQ72</f>
        <v>5.0629999999999997</v>
      </c>
      <c r="HR77" s="18">
        <f>март!HR72+февраль!HR71+январь!HR72</f>
        <v>0</v>
      </c>
      <c r="HS77" s="18">
        <f>март!HS72+февраль!HS71+январь!HS72</f>
        <v>0</v>
      </c>
      <c r="HT77" s="18">
        <f>март!HT72+февраль!HT71+январь!HT72</f>
        <v>0</v>
      </c>
      <c r="HU77" s="18">
        <f>март!HU72+февраль!HU71+январь!HU72</f>
        <v>0</v>
      </c>
      <c r="HV77" s="18">
        <f>март!HV72+февраль!HV71+январь!HV72</f>
        <v>0</v>
      </c>
      <c r="HW77" s="18">
        <f>март!HW72+февраль!HW71+январь!HW72</f>
        <v>0</v>
      </c>
      <c r="HX77" s="18">
        <f>март!HX72+февраль!HX71+январь!HX72</f>
        <v>2.456</v>
      </c>
      <c r="HY77" s="18">
        <f>март!HY72+февраль!HY71+январь!HY72</f>
        <v>0</v>
      </c>
      <c r="HZ77" s="18">
        <f>март!HZ72+февраль!HZ71+январь!HZ72</f>
        <v>0</v>
      </c>
      <c r="IA77" s="18">
        <f>март!IA72+февраль!IA71+январь!IA72</f>
        <v>0</v>
      </c>
      <c r="IB77" s="18">
        <f>март!IB72+февраль!IB71+январь!IB72</f>
        <v>0</v>
      </c>
      <c r="IC77" s="18">
        <f>март!IC72+февраль!IC71+январь!IC72</f>
        <v>0</v>
      </c>
      <c r="ID77" s="18">
        <f>март!ID72+февраль!ID71+январь!ID72</f>
        <v>4.1760000000000002</v>
      </c>
      <c r="IE77" s="18">
        <f>март!IE72+февраль!IE71+январь!IE72</f>
        <v>2.7610000000000001</v>
      </c>
      <c r="IF77" s="18">
        <f>март!IF72+февраль!IF71+январь!IF72</f>
        <v>0</v>
      </c>
    </row>
    <row r="78" spans="1:240" ht="13.5" customHeight="1">
      <c r="A78" s="15" t="s">
        <v>94</v>
      </c>
      <c r="B78" s="44" t="s">
        <v>95</v>
      </c>
      <c r="C78" s="16" t="s">
        <v>45</v>
      </c>
      <c r="D78" s="38">
        <f t="shared" si="6"/>
        <v>0.23900000000000005</v>
      </c>
      <c r="E78" s="24">
        <f t="shared" si="7"/>
        <v>0.23900000000000005</v>
      </c>
      <c r="F78" s="25"/>
      <c r="G78" s="18">
        <f>март!G73+февраль!G72+январь!G73</f>
        <v>0</v>
      </c>
      <c r="H78" s="18">
        <f>март!H73+февраль!H72+январь!H73</f>
        <v>0</v>
      </c>
      <c r="I78" s="18">
        <f>март!I73+февраль!I72+январь!I73</f>
        <v>0</v>
      </c>
      <c r="J78" s="18">
        <f>март!J73+февраль!J72+январь!J73</f>
        <v>0</v>
      </c>
      <c r="K78" s="18">
        <f>март!K73+февраль!K72+январь!K73</f>
        <v>5.0000000000000001E-3</v>
      </c>
      <c r="L78" s="18">
        <f>март!L73+февраль!L72+январь!L73</f>
        <v>0</v>
      </c>
      <c r="M78" s="18">
        <f>март!M73+февраль!M72+январь!M73</f>
        <v>0</v>
      </c>
      <c r="N78" s="18">
        <f>март!N73+февраль!N72+январь!N73</f>
        <v>0</v>
      </c>
      <c r="O78" s="18">
        <f>март!O73+февраль!O72+январь!O73</f>
        <v>0</v>
      </c>
      <c r="P78" s="18">
        <f>март!P73+февраль!P72+январь!P73</f>
        <v>0</v>
      </c>
      <c r="Q78" s="18">
        <f>март!Q73+февраль!Q72+январь!Q73</f>
        <v>0</v>
      </c>
      <c r="R78" s="18">
        <f>март!R73+февраль!R72+январь!R73</f>
        <v>0</v>
      </c>
      <c r="S78" s="18">
        <f>март!S73+февраль!S72+январь!S73</f>
        <v>0</v>
      </c>
      <c r="T78" s="18">
        <f>март!T73+февраль!T72+январь!T73</f>
        <v>0</v>
      </c>
      <c r="U78" s="18">
        <f>март!U73+февраль!U72+январь!U73</f>
        <v>6.0000000000000001E-3</v>
      </c>
      <c r="V78" s="18">
        <f>март!V73+февраль!V72+январь!V73</f>
        <v>0</v>
      </c>
      <c r="W78" s="18">
        <f>март!W73+февраль!W72+январь!W73</f>
        <v>0</v>
      </c>
      <c r="X78" s="18">
        <f>март!X73+февраль!X72+январь!X73</f>
        <v>0</v>
      </c>
      <c r="Y78" s="18">
        <f>март!Y73+февраль!Y72+январь!Y73</f>
        <v>0</v>
      </c>
      <c r="Z78" s="18">
        <f>март!Z73+февраль!Z72+январь!Z73</f>
        <v>0</v>
      </c>
      <c r="AA78" s="18">
        <f>март!AA73+февраль!AA72+январь!AA73</f>
        <v>0</v>
      </c>
      <c r="AB78" s="18">
        <f>март!AB73+февраль!AB72+январь!AB73</f>
        <v>0</v>
      </c>
      <c r="AC78" s="18">
        <f>март!AC73+февраль!AC72+январь!AC73</f>
        <v>0</v>
      </c>
      <c r="AD78" s="18">
        <f>март!AD73+февраль!AD72+январь!AD73</f>
        <v>0</v>
      </c>
      <c r="AE78" s="18">
        <f>март!AE73+февраль!AE72+январь!AE73</f>
        <v>7.0000000000000001E-3</v>
      </c>
      <c r="AF78" s="18">
        <f>март!AF73+февраль!AF72+январь!AF73</f>
        <v>3.0000000000000001E-3</v>
      </c>
      <c r="AG78" s="18">
        <f>март!AG73+февраль!AG72+январь!AG73</f>
        <v>3.0000000000000001E-3</v>
      </c>
      <c r="AH78" s="18">
        <f>март!AH73+февраль!AH72+январь!AH73</f>
        <v>2E-3</v>
      </c>
      <c r="AI78" s="18">
        <f>март!AI73+февраль!AI72+январь!AI73</f>
        <v>0</v>
      </c>
      <c r="AJ78" s="18">
        <f>март!AJ73+февраль!AJ72+январь!AJ73</f>
        <v>0</v>
      </c>
      <c r="AK78" s="18">
        <f>март!AK73+февраль!AK72+январь!AK73</f>
        <v>0</v>
      </c>
      <c r="AL78" s="18">
        <f>март!AL73+февраль!AL72+январь!AL73</f>
        <v>0</v>
      </c>
      <c r="AM78" s="18">
        <f>март!AM73+февраль!AM72+январь!AM73</f>
        <v>3.0000000000000001E-3</v>
      </c>
      <c r="AN78" s="18">
        <f>март!AN73+февраль!AN72+январь!AN73</f>
        <v>0</v>
      </c>
      <c r="AO78" s="18">
        <f>март!AO73+февраль!AO72+январь!AO73</f>
        <v>0</v>
      </c>
      <c r="AP78" s="18">
        <f>март!AP73+февраль!AP72+январь!AP73</f>
        <v>0</v>
      </c>
      <c r="AQ78" s="18">
        <f>март!AQ73+февраль!AQ72+январь!AQ73</f>
        <v>0</v>
      </c>
      <c r="AR78" s="18">
        <f>март!AR73+февраль!AR72+январь!AR73</f>
        <v>0</v>
      </c>
      <c r="AS78" s="18">
        <f>март!AS73+февраль!AS72+январь!AS73</f>
        <v>0</v>
      </c>
      <c r="AT78" s="18">
        <f>март!AT73+февраль!AT72+январь!AT73</f>
        <v>1E-3</v>
      </c>
      <c r="AU78" s="18">
        <f>март!AU73+февраль!AU72+январь!AU73</f>
        <v>4.0000000000000001E-3</v>
      </c>
      <c r="AV78" s="18">
        <f>март!AV73+февраль!AV72+январь!AV73</f>
        <v>3.0000000000000001E-3</v>
      </c>
      <c r="AW78" s="18">
        <f>март!AW73+февраль!AW72+январь!AW73</f>
        <v>0</v>
      </c>
      <c r="AX78" s="18">
        <f>март!AX73+февраль!AX72+январь!AX73</f>
        <v>0</v>
      </c>
      <c r="AY78" s="18">
        <f>март!AY73+февраль!AY72+январь!AY73</f>
        <v>0</v>
      </c>
      <c r="AZ78" s="18">
        <f>март!AZ73+февраль!AZ72+январь!AZ73</f>
        <v>1E-3</v>
      </c>
      <c r="BA78" s="18">
        <f>март!BA73+февраль!BA72+январь!BA73</f>
        <v>0</v>
      </c>
      <c r="BB78" s="18">
        <f>март!BB73+февраль!BB72+январь!BB73</f>
        <v>0</v>
      </c>
      <c r="BC78" s="18">
        <f>март!BC73+февраль!BC72+январь!BC73</f>
        <v>3.0000000000000001E-3</v>
      </c>
      <c r="BD78" s="18">
        <f>март!BD73+февраль!BD72+январь!BD73</f>
        <v>0</v>
      </c>
      <c r="BE78" s="18">
        <f>март!BE73+февраль!BE72+январь!BE73</f>
        <v>0</v>
      </c>
      <c r="BF78" s="18">
        <f>март!BF73+февраль!BF72+январь!BF73</f>
        <v>0</v>
      </c>
      <c r="BG78" s="18">
        <f>март!BG73+февраль!BG72+январь!BG73</f>
        <v>0</v>
      </c>
      <c r="BH78" s="18">
        <f>март!BH73+февраль!BH72+январь!BH73</f>
        <v>0</v>
      </c>
      <c r="BI78" s="18">
        <f>март!BI73+февраль!BI72+январь!BI73</f>
        <v>0</v>
      </c>
      <c r="BJ78" s="18">
        <f>март!BJ73+февраль!BJ72+январь!BJ73</f>
        <v>0</v>
      </c>
      <c r="BK78" s="18">
        <f>март!BK73+февраль!BK72+январь!BK73</f>
        <v>0</v>
      </c>
      <c r="BL78" s="18">
        <f>март!BL73+февраль!BL72+январь!BL73</f>
        <v>0</v>
      </c>
      <c r="BM78" s="18">
        <f>март!BM73+февраль!BM72+январь!BM73</f>
        <v>0</v>
      </c>
      <c r="BN78" s="18">
        <f>март!BN73+февраль!BN72+январь!BN73</f>
        <v>0</v>
      </c>
      <c r="BO78" s="18">
        <f>март!BO73+февраль!BO72+январь!BO73</f>
        <v>5.0000000000000001E-3</v>
      </c>
      <c r="BP78" s="18">
        <f>март!BP73+февраль!BP72+январь!BP73</f>
        <v>0</v>
      </c>
      <c r="BQ78" s="18">
        <f>март!BQ73+февраль!BQ72+январь!BQ73</f>
        <v>0</v>
      </c>
      <c r="BR78" s="18">
        <f>март!BR73+февраль!BR72+январь!BR73</f>
        <v>0</v>
      </c>
      <c r="BS78" s="18">
        <f>март!BS73+февраль!BS72+январь!BS73</f>
        <v>0</v>
      </c>
      <c r="BT78" s="18">
        <f>март!BT73+февраль!BT72+январь!BT73</f>
        <v>0</v>
      </c>
      <c r="BU78" s="18">
        <f>март!BU73+февраль!BU72+январь!BU73</f>
        <v>0</v>
      </c>
      <c r="BV78" s="18">
        <f>март!BV73+февраль!BV72+январь!BV73</f>
        <v>0</v>
      </c>
      <c r="BW78" s="18">
        <f>март!BW73+февраль!BW72+январь!BW73</f>
        <v>0</v>
      </c>
      <c r="BX78" s="18">
        <f>март!BX73+февраль!BX72+январь!BX73</f>
        <v>0</v>
      </c>
      <c r="BY78" s="18">
        <f>март!BY73+февраль!BY72+январь!BY73</f>
        <v>0</v>
      </c>
      <c r="BZ78" s="18">
        <f>март!BZ73+февраль!BZ72+январь!BZ73</f>
        <v>0</v>
      </c>
      <c r="CA78" s="18">
        <f>март!CA73+февраль!CA72+январь!CA73</f>
        <v>8.0000000000000002E-3</v>
      </c>
      <c r="CB78" s="18">
        <f>март!CB73+февраль!CB72+январь!CB73</f>
        <v>1.2E-2</v>
      </c>
      <c r="CC78" s="18">
        <f>март!CC73+февраль!CC72+январь!CC73</f>
        <v>0</v>
      </c>
      <c r="CD78" s="18">
        <f>март!CD73+февраль!CD72+январь!CD73</f>
        <v>0</v>
      </c>
      <c r="CE78" s="18">
        <f>март!CE73+февраль!CE72+январь!CE73</f>
        <v>0</v>
      </c>
      <c r="CF78" s="18">
        <f>март!CF73+февраль!CF72+январь!CF73</f>
        <v>0</v>
      </c>
      <c r="CG78" s="18">
        <f>март!CG73+февраль!CG72+январь!CG73</f>
        <v>0</v>
      </c>
      <c r="CH78" s="18">
        <f>март!CH73+февраль!CH72+январь!CH73</f>
        <v>0</v>
      </c>
      <c r="CI78" s="18">
        <f>март!CI73+февраль!CI72+январь!CI73</f>
        <v>0</v>
      </c>
      <c r="CJ78" s="18">
        <f>март!CJ73+февраль!CJ72+январь!CJ73</f>
        <v>0</v>
      </c>
      <c r="CK78" s="18">
        <f>март!CK73+февраль!CK72+январь!CK73</f>
        <v>0</v>
      </c>
      <c r="CL78" s="18">
        <f>март!CL73+февраль!CL72+январь!CL73</f>
        <v>0</v>
      </c>
      <c r="CM78" s="18">
        <f>март!CM73+февраль!CM72+январь!CM73</f>
        <v>0</v>
      </c>
      <c r="CN78" s="18">
        <f>март!CN73+февраль!CN72+январь!CN73</f>
        <v>0</v>
      </c>
      <c r="CO78" s="18">
        <f>март!CO73+февраль!CO72+январь!CO73</f>
        <v>0</v>
      </c>
      <c r="CP78" s="18">
        <f>март!CP73+февраль!CP72+январь!CP73</f>
        <v>3.0000000000000001E-3</v>
      </c>
      <c r="CQ78" s="18">
        <f>март!CQ73+февраль!CQ72+январь!CQ73</f>
        <v>3.0000000000000001E-3</v>
      </c>
      <c r="CR78" s="18">
        <f>март!CR73+февраль!CR72+январь!CR73</f>
        <v>3.0000000000000001E-3</v>
      </c>
      <c r="CS78" s="18">
        <f>март!CS73+февраль!CS72+январь!CS73</f>
        <v>0</v>
      </c>
      <c r="CT78" s="18">
        <f>март!CT73+февраль!CT72+январь!CT73</f>
        <v>0</v>
      </c>
      <c r="CU78" s="18">
        <f>март!CU73+февраль!CU72+январь!CU73</f>
        <v>0</v>
      </c>
      <c r="CV78" s="18">
        <f>март!CV73+февраль!CV72+январь!CV73</f>
        <v>0</v>
      </c>
      <c r="CW78" s="18">
        <f>март!CW73+февраль!CW72+январь!CW73</f>
        <v>0</v>
      </c>
      <c r="CX78" s="18">
        <f>март!CX73+февраль!CX72+январь!CX73</f>
        <v>0</v>
      </c>
      <c r="CY78" s="18">
        <f>март!CY73+февраль!CY72+январь!CY73</f>
        <v>2E-3</v>
      </c>
      <c r="CZ78" s="18">
        <f>март!CZ73+февраль!CZ72+январь!CZ73</f>
        <v>0</v>
      </c>
      <c r="DA78" s="18">
        <f>март!DA73+февраль!DA72+январь!DA73</f>
        <v>0</v>
      </c>
      <c r="DB78" s="18">
        <f>март!DB73+февраль!DB72+январь!DB73</f>
        <v>0</v>
      </c>
      <c r="DC78" s="18">
        <f>март!DC73+февраль!DC72+январь!DC73</f>
        <v>0</v>
      </c>
      <c r="DD78" s="18">
        <f>март!DD73+февраль!DD72+январь!DD73</f>
        <v>0</v>
      </c>
      <c r="DE78" s="18">
        <f>март!DE73+февраль!DE72+январь!DE73</f>
        <v>0</v>
      </c>
      <c r="DF78" s="18">
        <f>март!DF73+февраль!DF72+январь!DF73</f>
        <v>0</v>
      </c>
      <c r="DG78" s="18">
        <f>март!DG73+февраль!DG72+январь!DG73</f>
        <v>0</v>
      </c>
      <c r="DH78" s="18">
        <f>март!DH73+февраль!DH72+январь!DH73</f>
        <v>0</v>
      </c>
      <c r="DI78" s="18">
        <f>март!DI73+февраль!DI72+январь!DI73</f>
        <v>0</v>
      </c>
      <c r="DJ78" s="18">
        <f>март!DJ73+февраль!DJ72+январь!DJ73</f>
        <v>0</v>
      </c>
      <c r="DK78" s="18">
        <f>март!DK73+февраль!DK72+январь!DK73</f>
        <v>0</v>
      </c>
      <c r="DL78" s="18">
        <f>март!DL73+февраль!DL72+январь!DL73</f>
        <v>0</v>
      </c>
      <c r="DM78" s="18">
        <f>март!DM73+февраль!DM72+январь!DM73</f>
        <v>0</v>
      </c>
      <c r="DN78" s="18">
        <f>март!DN73+февраль!DN72+январь!DN73</f>
        <v>0</v>
      </c>
      <c r="DO78" s="18">
        <f>март!DO73+февраль!DO72+январь!DO73</f>
        <v>8.0000000000000002E-3</v>
      </c>
      <c r="DP78" s="18">
        <f>март!DP73+февраль!DP72+январь!DP73</f>
        <v>0</v>
      </c>
      <c r="DQ78" s="18">
        <f>март!DQ73+февраль!DQ72+январь!DQ73</f>
        <v>0</v>
      </c>
      <c r="DR78" s="18">
        <f>март!DR73+февраль!DR72+январь!DR73</f>
        <v>0</v>
      </c>
      <c r="DS78" s="18">
        <f>март!DS73+февраль!DS72+январь!DS73</f>
        <v>0</v>
      </c>
      <c r="DT78" s="18">
        <f>март!DT73+февраль!DT72+январь!DT73</f>
        <v>0</v>
      </c>
      <c r="DU78" s="18">
        <f>март!DU73+февраль!DU72+январь!DU73</f>
        <v>0</v>
      </c>
      <c r="DV78" s="18">
        <f>март!DV73+февраль!DV72+январь!DV73</f>
        <v>0</v>
      </c>
      <c r="DW78" s="18">
        <f>март!DW73+февраль!DW72+январь!DW73</f>
        <v>0</v>
      </c>
      <c r="DX78" s="18">
        <f>март!DX73+февраль!DX72+январь!DX73</f>
        <v>0</v>
      </c>
      <c r="DY78" s="18">
        <f>март!DY73+февраль!DY72+январь!DY73</f>
        <v>0</v>
      </c>
      <c r="DZ78" s="18">
        <f>март!DZ73+февраль!DZ72+январь!DZ73</f>
        <v>0</v>
      </c>
      <c r="EA78" s="18">
        <f>март!EA73+февраль!EA72+январь!EA73</f>
        <v>0</v>
      </c>
      <c r="EB78" s="18">
        <f>март!EB73+февраль!EB72+январь!EB73</f>
        <v>0</v>
      </c>
      <c r="EC78" s="18">
        <f>март!EC73+февраль!EC72+январь!EC73</f>
        <v>0</v>
      </c>
      <c r="ED78" s="18">
        <f>март!ED73+февраль!ED72+январь!ED73</f>
        <v>0</v>
      </c>
      <c r="EE78" s="18">
        <f>март!EE73+февраль!EE72+январь!EE73</f>
        <v>0</v>
      </c>
      <c r="EF78" s="18">
        <f>март!EF73+февраль!EF72+январь!EF73</f>
        <v>0</v>
      </c>
      <c r="EG78" s="18">
        <f>март!EG73+февраль!EG72+январь!EG73</f>
        <v>0</v>
      </c>
      <c r="EH78" s="18">
        <f>март!EH73+февраль!EH72+январь!EH73</f>
        <v>0</v>
      </c>
      <c r="EI78" s="18">
        <f>март!EI73+февраль!EI72+январь!EI73</f>
        <v>0</v>
      </c>
      <c r="EJ78" s="18">
        <f>март!EJ73+февраль!EJ72+январь!EJ73</f>
        <v>0</v>
      </c>
      <c r="EK78" s="18">
        <f>март!EK73+февраль!EK72+январь!EK73</f>
        <v>0</v>
      </c>
      <c r="EL78" s="18">
        <f>март!EL73+февраль!EL72+январь!EL73</f>
        <v>0</v>
      </c>
      <c r="EM78" s="18">
        <f>март!EM73+февраль!EM72+январь!EM73</f>
        <v>0</v>
      </c>
      <c r="EN78" s="18">
        <f>март!EN73+февраль!EN72+январь!EN73</f>
        <v>3.0000000000000001E-3</v>
      </c>
      <c r="EO78" s="18">
        <f>март!EO73+февраль!EO72+январь!EO73</f>
        <v>0</v>
      </c>
      <c r="EP78" s="18">
        <f>март!EP73+февраль!EP72+январь!EP73</f>
        <v>0</v>
      </c>
      <c r="EQ78" s="18">
        <f>март!EQ73+февраль!EQ72+январь!EQ73</f>
        <v>0</v>
      </c>
      <c r="ER78" s="18">
        <f>март!ER73+февраль!ER72+январь!ER73</f>
        <v>0</v>
      </c>
      <c r="ES78" s="18">
        <f>март!ES73+февраль!ES72+январь!ES73</f>
        <v>0</v>
      </c>
      <c r="ET78" s="18">
        <f>март!ET73+февраль!ET72+январь!ET73</f>
        <v>0</v>
      </c>
      <c r="EU78" s="18">
        <f>март!EU73+февраль!EU72+январь!EU73</f>
        <v>0</v>
      </c>
      <c r="EV78" s="18">
        <f>март!EV73+февраль!EV72+январь!EV73</f>
        <v>0</v>
      </c>
      <c r="EW78" s="18">
        <f>март!EW73+февраль!EW72+январь!EW73</f>
        <v>0</v>
      </c>
      <c r="EX78" s="18">
        <f>март!EX73+февраль!EX72+январь!EX73</f>
        <v>0</v>
      </c>
      <c r="EY78" s="18">
        <f>март!EY73+февраль!EY72+январь!EY73</f>
        <v>0</v>
      </c>
      <c r="EZ78" s="18">
        <f>март!EZ73+февраль!EZ72+январь!EZ73</f>
        <v>0</v>
      </c>
      <c r="FA78" s="18">
        <f>март!FA73+февраль!FA72+январь!FA73</f>
        <v>2E-3</v>
      </c>
      <c r="FB78" s="18">
        <f>март!FB73+февраль!FB72+январь!FB73</f>
        <v>0</v>
      </c>
      <c r="FC78" s="18">
        <f>март!FC73+февраль!FC72+январь!FC73</f>
        <v>0</v>
      </c>
      <c r="FD78" s="18">
        <f>март!FD73+февраль!FD72+январь!FD73</f>
        <v>0</v>
      </c>
      <c r="FE78" s="18">
        <f>март!FE73+февраль!FE72+январь!FE73</f>
        <v>0</v>
      </c>
      <c r="FF78" s="18">
        <f>март!FF73+февраль!FF72+январь!FF73</f>
        <v>0</v>
      </c>
      <c r="FG78" s="18">
        <f>март!FG73+февраль!FG72+январь!FG73</f>
        <v>0.01</v>
      </c>
      <c r="FH78" s="18">
        <f>март!FH73+февраль!FH72+январь!FH73</f>
        <v>0</v>
      </c>
      <c r="FI78" s="18">
        <f>март!FI73+февраль!FI72+январь!FI73</f>
        <v>0</v>
      </c>
      <c r="FJ78" s="18">
        <f>март!FJ73+февраль!FJ72+январь!FJ73</f>
        <v>0</v>
      </c>
      <c r="FK78" s="18">
        <f>март!FK73+февраль!FK72+январь!FK73</f>
        <v>0</v>
      </c>
      <c r="FL78" s="18">
        <f>март!FL73+февраль!FL72+январь!FL73</f>
        <v>2.5999999999999999E-2</v>
      </c>
      <c r="FM78" s="18">
        <f>март!FM73+февраль!FM72+январь!FM73</f>
        <v>0</v>
      </c>
      <c r="FN78" s="18">
        <f>март!FN73+февраль!FN72+январь!FN73</f>
        <v>0</v>
      </c>
      <c r="FO78" s="18">
        <f>март!FO73+февраль!FO72+январь!FO73</f>
        <v>4.0000000000000001E-3</v>
      </c>
      <c r="FP78" s="18">
        <f>март!FP73+февраль!FP72+январь!FP73</f>
        <v>0</v>
      </c>
      <c r="FQ78" s="18">
        <f>март!FQ73+февраль!FQ72+январь!FQ73</f>
        <v>0</v>
      </c>
      <c r="FR78" s="18">
        <f>март!FR73+февраль!FR72+январь!FR73</f>
        <v>0</v>
      </c>
      <c r="FS78" s="18">
        <f>март!FS73+февраль!FS72+январь!FS73</f>
        <v>0</v>
      </c>
      <c r="FT78" s="18">
        <f>март!FT73+февраль!FT72+январь!FT73</f>
        <v>0</v>
      </c>
      <c r="FU78" s="18">
        <f>март!FU73+февраль!FU72+январь!FU73</f>
        <v>0</v>
      </c>
      <c r="FV78" s="18">
        <f>март!FV73+февраль!FV72+январь!FV73</f>
        <v>0</v>
      </c>
      <c r="FW78" s="18">
        <f>март!FW73+февраль!FW72+январь!FW73</f>
        <v>0</v>
      </c>
      <c r="FX78" s="18">
        <f>март!FX73+февраль!FX72+январь!FX73</f>
        <v>1E-3</v>
      </c>
      <c r="FY78" s="18">
        <f>март!FY73+февраль!FY72+январь!FY73</f>
        <v>4.0000000000000001E-3</v>
      </c>
      <c r="FZ78" s="18">
        <f>март!FZ73+февраль!FZ72+январь!FZ73</f>
        <v>0</v>
      </c>
      <c r="GA78" s="18">
        <f>март!GA73+февраль!GA72+январь!GA73</f>
        <v>2E-3</v>
      </c>
      <c r="GB78" s="18">
        <f>март!GB73+февраль!GB72+январь!GB73</f>
        <v>0</v>
      </c>
      <c r="GC78" s="18">
        <f>март!GC73+февраль!GC72+январь!GC73</f>
        <v>0</v>
      </c>
      <c r="GD78" s="18">
        <f>март!GD73+февраль!GD72+январь!GD73</f>
        <v>0</v>
      </c>
      <c r="GE78" s="18">
        <f>март!GE73+февраль!GE72+январь!GE73</f>
        <v>0</v>
      </c>
      <c r="GF78" s="18">
        <f>март!GF73+февраль!GF72+январь!GF73</f>
        <v>0</v>
      </c>
      <c r="GG78" s="18">
        <f>март!GG73+февраль!GG72+январь!GG73</f>
        <v>0</v>
      </c>
      <c r="GH78" s="18">
        <f>март!GH73+февраль!GH72+январь!GH73</f>
        <v>0</v>
      </c>
      <c r="GI78" s="18">
        <f>март!GI73+февраль!GI72+январь!GI73</f>
        <v>0</v>
      </c>
      <c r="GJ78" s="18">
        <f>март!GJ73+февраль!GJ72+январь!GJ73</f>
        <v>0</v>
      </c>
      <c r="GK78" s="18">
        <f>март!GK73+февраль!GK72+январь!GK73</f>
        <v>0</v>
      </c>
      <c r="GL78" s="18">
        <f>март!GL73+февраль!GL72+январь!GL73</f>
        <v>0</v>
      </c>
      <c r="GM78" s="18">
        <f>март!GM73+февраль!GM72+январь!GM73</f>
        <v>0</v>
      </c>
      <c r="GN78" s="18">
        <f>март!GN73+февраль!GN72+январь!GN73</f>
        <v>0</v>
      </c>
      <c r="GO78" s="18">
        <f>март!GO73+февраль!GO72+январь!GO73</f>
        <v>0</v>
      </c>
      <c r="GP78" s="18">
        <f>март!GP73+февраль!GP72+январь!GP73</f>
        <v>0</v>
      </c>
      <c r="GQ78" s="18">
        <f>март!GQ73+февраль!GQ72+январь!GQ73</f>
        <v>0</v>
      </c>
      <c r="GR78" s="18">
        <f>март!GR73+февраль!GR72+январь!GR73</f>
        <v>0</v>
      </c>
      <c r="GS78" s="18">
        <f>март!GS73+февраль!GS72+январь!GS73</f>
        <v>0</v>
      </c>
      <c r="GT78" s="18">
        <f>март!GT73+февраль!GT72+январь!GT73</f>
        <v>0</v>
      </c>
      <c r="GU78" s="18">
        <f>март!GU73+февраль!GU72+январь!GU73</f>
        <v>0</v>
      </c>
      <c r="GV78" s="18">
        <f>март!GV73+февраль!GV72+январь!GV73</f>
        <v>2E-3</v>
      </c>
      <c r="GW78" s="18">
        <f>март!GW73+февраль!GW72+январь!GW73</f>
        <v>0</v>
      </c>
      <c r="GX78" s="18">
        <f>март!GX73+февраль!GX72+январь!GX73</f>
        <v>0</v>
      </c>
      <c r="GY78" s="18">
        <f>март!GY73+февраль!GY72+январь!GY73</f>
        <v>0</v>
      </c>
      <c r="GZ78" s="18">
        <f>март!GZ73+февраль!GZ72+январь!GZ73</f>
        <v>0</v>
      </c>
      <c r="HA78" s="18">
        <f>март!HA73+февраль!HA72+январь!HA73</f>
        <v>0</v>
      </c>
      <c r="HB78" s="18">
        <f>март!HB73+февраль!HB72+январь!HB73</f>
        <v>0</v>
      </c>
      <c r="HC78" s="18">
        <f>март!HC73+февраль!HC72+январь!HC73</f>
        <v>0</v>
      </c>
      <c r="HD78" s="18">
        <f>март!HD73+февраль!HD72+январь!HD73</f>
        <v>0</v>
      </c>
      <c r="HE78" s="18">
        <f>март!HE73+февраль!HE72+январь!HE73</f>
        <v>0</v>
      </c>
      <c r="HF78" s="18">
        <f>март!HF73+февраль!HF72+январь!HF73</f>
        <v>0</v>
      </c>
      <c r="HG78" s="18">
        <f>март!HG73+февраль!HG72+январь!HG73</f>
        <v>2E-3</v>
      </c>
      <c r="HH78" s="18">
        <f>март!HH73+февраль!HH72+январь!HH73</f>
        <v>0</v>
      </c>
      <c r="HI78" s="18">
        <f>март!HI73+февраль!HI72+январь!HI73</f>
        <v>0</v>
      </c>
      <c r="HJ78" s="18">
        <f>март!HJ73+февраль!HJ72+январь!HJ73</f>
        <v>0</v>
      </c>
      <c r="HK78" s="18">
        <f>март!HK73+февраль!HK72+январь!HK73</f>
        <v>0</v>
      </c>
      <c r="HL78" s="18">
        <f>март!HL73+февраль!HL72+январь!HL73</f>
        <v>0</v>
      </c>
      <c r="HM78" s="18">
        <f>март!HM73+февраль!HM72+январь!HM73</f>
        <v>0</v>
      </c>
      <c r="HN78" s="18">
        <f>март!HN73+февраль!HN72+январь!HN73</f>
        <v>0</v>
      </c>
      <c r="HO78" s="18">
        <f>март!HO73+февраль!HO72+январь!HO73</f>
        <v>2.7E-2</v>
      </c>
      <c r="HP78" s="18">
        <f>март!HP73+февраль!HP72+январь!HP73</f>
        <v>0</v>
      </c>
      <c r="HQ78" s="18">
        <f>март!HQ73+февраль!HQ72+январь!HQ73</f>
        <v>0</v>
      </c>
      <c r="HR78" s="18">
        <f>март!HR73+февраль!HR72+январь!HR73</f>
        <v>5.0000000000000001E-3</v>
      </c>
      <c r="HS78" s="18">
        <f>март!HS73+февраль!HS72+январь!HS73</f>
        <v>0</v>
      </c>
      <c r="HT78" s="18">
        <f>март!HT73+февраль!HT72+январь!HT73</f>
        <v>0</v>
      </c>
      <c r="HU78" s="18">
        <f>март!HU73+февраль!HU72+январь!HU73</f>
        <v>0</v>
      </c>
      <c r="HV78" s="18">
        <f>март!HV73+февраль!HV72+январь!HV73</f>
        <v>0</v>
      </c>
      <c r="HW78" s="18">
        <f>март!HW73+февраль!HW72+январь!HW73</f>
        <v>0</v>
      </c>
      <c r="HX78" s="18">
        <f>март!HX73+февраль!HX72+январь!HX73</f>
        <v>0</v>
      </c>
      <c r="HY78" s="18">
        <f>март!HY73+февраль!HY72+январь!HY73</f>
        <v>0</v>
      </c>
      <c r="HZ78" s="18">
        <f>март!HZ73+февраль!HZ72+январь!HZ73</f>
        <v>2E-3</v>
      </c>
      <c r="IA78" s="18">
        <f>март!IA73+февраль!IA72+январь!IA73</f>
        <v>0</v>
      </c>
      <c r="IB78" s="18">
        <f>март!IB73+февраль!IB72+январь!IB73</f>
        <v>0</v>
      </c>
      <c r="IC78" s="18">
        <f>март!IC73+февраль!IC72+январь!IC73</f>
        <v>0</v>
      </c>
      <c r="ID78" s="18">
        <f>март!ID73+февраль!ID72+январь!ID73</f>
        <v>6.3E-2</v>
      </c>
      <c r="IE78" s="18">
        <f>март!IE73+февраль!IE72+январь!IE73</f>
        <v>1E-3</v>
      </c>
      <c r="IF78" s="18">
        <f>март!IF73+февраль!IF72+январь!IF73</f>
        <v>0</v>
      </c>
    </row>
    <row r="79" spans="1:240" ht="13.5" customHeight="1">
      <c r="A79" s="15"/>
      <c r="B79" s="44"/>
      <c r="C79" s="16" t="s">
        <v>17</v>
      </c>
      <c r="D79" s="38">
        <f t="shared" si="6"/>
        <v>197.51499999999996</v>
      </c>
      <c r="E79" s="24">
        <f t="shared" si="7"/>
        <v>197.51499999999996</v>
      </c>
      <c r="F79" s="25"/>
      <c r="G79" s="18">
        <f>март!G74+февраль!G73+январь!G74</f>
        <v>0</v>
      </c>
      <c r="H79" s="18">
        <f>март!H74+февраль!H73+январь!H74</f>
        <v>0</v>
      </c>
      <c r="I79" s="18">
        <f>март!I74+февраль!I73+январь!I74</f>
        <v>0</v>
      </c>
      <c r="J79" s="18">
        <f>март!J74+февраль!J73+январь!J74</f>
        <v>0</v>
      </c>
      <c r="K79" s="18">
        <f>март!K74+февраль!K73+январь!K74</f>
        <v>4.9320000000000004</v>
      </c>
      <c r="L79" s="18">
        <f>март!L74+февраль!L73+январь!L74</f>
        <v>0</v>
      </c>
      <c r="M79" s="18">
        <f>март!M74+февраль!M73+январь!M74</f>
        <v>0</v>
      </c>
      <c r="N79" s="18">
        <f>март!N74+февраль!N73+январь!N74</f>
        <v>0</v>
      </c>
      <c r="O79" s="18">
        <f>март!O74+февраль!O73+январь!O74</f>
        <v>0</v>
      </c>
      <c r="P79" s="18">
        <f>март!P74+февраль!P73+январь!P74</f>
        <v>0</v>
      </c>
      <c r="Q79" s="18">
        <f>март!Q74+февраль!Q73+январь!Q74</f>
        <v>0</v>
      </c>
      <c r="R79" s="18">
        <f>март!R74+февраль!R73+январь!R74</f>
        <v>0</v>
      </c>
      <c r="S79" s="18">
        <f>март!S74+февраль!S73+январь!S74</f>
        <v>0</v>
      </c>
      <c r="T79" s="18">
        <f>март!T74+февраль!T73+январь!T74</f>
        <v>0</v>
      </c>
      <c r="U79" s="18">
        <f>март!U74+февраль!U73+январь!U74</f>
        <v>5.9180000000000001</v>
      </c>
      <c r="V79" s="18">
        <f>март!V74+февраль!V73+январь!V74</f>
        <v>0</v>
      </c>
      <c r="W79" s="18">
        <f>март!W74+февраль!W73+январь!W74</f>
        <v>0</v>
      </c>
      <c r="X79" s="18">
        <f>март!X74+февраль!X73+январь!X74</f>
        <v>0</v>
      </c>
      <c r="Y79" s="18">
        <f>март!Y74+февраль!Y73+январь!Y74</f>
        <v>0</v>
      </c>
      <c r="Z79" s="18">
        <f>март!Z74+февраль!Z73+январь!Z74</f>
        <v>0</v>
      </c>
      <c r="AA79" s="18">
        <f>март!AA74+февраль!AA73+январь!AA74</f>
        <v>0</v>
      </c>
      <c r="AB79" s="18">
        <f>март!AB74+февраль!AB73+январь!AB74</f>
        <v>0</v>
      </c>
      <c r="AC79" s="18">
        <f>март!AC74+февраль!AC73+январь!AC74</f>
        <v>0</v>
      </c>
      <c r="AD79" s="18">
        <f>март!AD74+февраль!AD73+январь!AD74</f>
        <v>0</v>
      </c>
      <c r="AE79" s="18">
        <f>март!AE74+февраль!AE73+январь!AE74</f>
        <v>7.6429999999999998</v>
      </c>
      <c r="AF79" s="18">
        <f>март!AF74+февраль!AF73+январь!AF74</f>
        <v>2.9689999999999999</v>
      </c>
      <c r="AG79" s="18">
        <f>март!AG74+февраль!AG73+январь!AG74</f>
        <v>2.9689999999999999</v>
      </c>
      <c r="AH79" s="18">
        <f>март!AH74+февраль!AH73+январь!AH74</f>
        <v>1.9790000000000001</v>
      </c>
      <c r="AI79" s="18">
        <f>март!AI74+февраль!AI73+январь!AI74</f>
        <v>0</v>
      </c>
      <c r="AJ79" s="18">
        <f>март!AJ74+февраль!AJ73+январь!AJ74</f>
        <v>0</v>
      </c>
      <c r="AK79" s="18">
        <f>март!AK74+февраль!AK73+январь!AK74</f>
        <v>0</v>
      </c>
      <c r="AL79" s="18">
        <f>март!AL74+февраль!AL73+январь!AL74</f>
        <v>0</v>
      </c>
      <c r="AM79" s="18">
        <f>март!AM74+февраль!AM73+январь!AM74</f>
        <v>2.9689999999999999</v>
      </c>
      <c r="AN79" s="18">
        <f>март!AN74+февраль!AN73+январь!AN74</f>
        <v>0</v>
      </c>
      <c r="AO79" s="18">
        <f>март!AO74+февраль!AO73+январь!AO74</f>
        <v>0</v>
      </c>
      <c r="AP79" s="18">
        <f>март!AP74+февраль!AP73+январь!AP74</f>
        <v>0</v>
      </c>
      <c r="AQ79" s="18">
        <f>март!AQ74+февраль!AQ73+январь!AQ74</f>
        <v>0</v>
      </c>
      <c r="AR79" s="18">
        <f>март!AR74+февраль!AR73+январь!AR74</f>
        <v>0</v>
      </c>
      <c r="AS79" s="18">
        <f>март!AS74+февраль!AS73+январь!AS74</f>
        <v>0</v>
      </c>
      <c r="AT79" s="18">
        <f>март!AT74+февраль!AT73+январь!AT74</f>
        <v>0.99</v>
      </c>
      <c r="AU79" s="18">
        <f>март!AU74+февраль!AU73+январь!AU74</f>
        <v>3.9580000000000002</v>
      </c>
      <c r="AV79" s="18">
        <f>март!AV74+февраль!AV73+январь!AV74</f>
        <v>5.0490000000000004</v>
      </c>
      <c r="AW79" s="18">
        <f>март!AW74+февраль!AW73+январь!AW74</f>
        <v>0</v>
      </c>
      <c r="AX79" s="18">
        <f>март!AX74+февраль!AX73+январь!AX74</f>
        <v>0</v>
      </c>
      <c r="AY79" s="18">
        <f>март!AY74+февраль!AY73+январь!AY74</f>
        <v>0</v>
      </c>
      <c r="AZ79" s="18">
        <f>март!AZ74+февраль!AZ73+январь!AZ74</f>
        <v>0.99</v>
      </c>
      <c r="BA79" s="18">
        <f>март!BA74+февраль!BA73+январь!BA74</f>
        <v>0</v>
      </c>
      <c r="BB79" s="18">
        <f>март!BB74+февраль!BB73+январь!BB74</f>
        <v>0</v>
      </c>
      <c r="BC79" s="18">
        <f>март!BC74+февраль!BC73+январь!BC74</f>
        <v>2.9689999999999999</v>
      </c>
      <c r="BD79" s="18">
        <f>март!BD74+февраль!BD73+январь!BD74</f>
        <v>0</v>
      </c>
      <c r="BE79" s="18">
        <f>март!BE74+февраль!BE73+январь!BE74</f>
        <v>0</v>
      </c>
      <c r="BF79" s="18">
        <f>март!BF74+февраль!BF73+январь!BF74</f>
        <v>0</v>
      </c>
      <c r="BG79" s="18">
        <f>март!BG74+февраль!BG73+январь!BG74</f>
        <v>0</v>
      </c>
      <c r="BH79" s="18">
        <f>март!BH74+февраль!BH73+январь!BH74</f>
        <v>0</v>
      </c>
      <c r="BI79" s="18">
        <f>март!BI74+февраль!BI73+январь!BI74</f>
        <v>0</v>
      </c>
      <c r="BJ79" s="18">
        <f>март!BJ74+февраль!BJ73+январь!BJ74</f>
        <v>0</v>
      </c>
      <c r="BK79" s="18">
        <f>март!BK74+февраль!BK73+январь!BK74</f>
        <v>0</v>
      </c>
      <c r="BL79" s="18">
        <f>март!BL74+февраль!BL73+январь!BL74</f>
        <v>0</v>
      </c>
      <c r="BM79" s="18">
        <f>март!BM74+февраль!BM73+январь!BM74</f>
        <v>0</v>
      </c>
      <c r="BN79" s="18">
        <f>март!BN74+февраль!BN73+январь!BN74</f>
        <v>0</v>
      </c>
      <c r="BO79" s="18">
        <f>март!BO74+февраль!BO73+январь!BO74</f>
        <v>4.9320000000000004</v>
      </c>
      <c r="BP79" s="18">
        <f>март!BP74+февраль!BP73+январь!BP74</f>
        <v>0</v>
      </c>
      <c r="BQ79" s="18">
        <f>март!BQ74+февраль!BQ73+январь!BQ74</f>
        <v>0</v>
      </c>
      <c r="BR79" s="18">
        <f>март!BR74+февраль!BR73+январь!BR74</f>
        <v>0</v>
      </c>
      <c r="BS79" s="18">
        <f>март!BS74+февраль!BS73+январь!BS74</f>
        <v>0</v>
      </c>
      <c r="BT79" s="18">
        <f>март!BT74+февраль!BT73+январь!BT74</f>
        <v>0</v>
      </c>
      <c r="BU79" s="18">
        <f>март!BU74+февраль!BU73+январь!BU74</f>
        <v>0</v>
      </c>
      <c r="BV79" s="18">
        <f>март!BV74+февраль!BV73+январь!BV74</f>
        <v>0</v>
      </c>
      <c r="BW79" s="18">
        <f>март!BW74+февраль!BW73+январь!BW74</f>
        <v>0</v>
      </c>
      <c r="BX79" s="18">
        <f>март!BX74+февраль!BX73+январь!BX74</f>
        <v>0</v>
      </c>
      <c r="BY79" s="18">
        <f>март!BY74+февраль!BY73+январь!BY74</f>
        <v>0</v>
      </c>
      <c r="BZ79" s="18">
        <f>март!BZ74+февраль!BZ73+январь!BZ74</f>
        <v>0</v>
      </c>
      <c r="CA79" s="18">
        <f>март!CA74+февраль!CA73+январь!CA74</f>
        <v>7.915</v>
      </c>
      <c r="CB79" s="18">
        <f>март!CB74+февраль!CB73+январь!CB74</f>
        <v>11.874000000000001</v>
      </c>
      <c r="CC79" s="18">
        <f>март!CC74+февраль!CC73+январь!CC74</f>
        <v>0</v>
      </c>
      <c r="CD79" s="18">
        <f>март!CD74+февраль!CD73+январь!CD74</f>
        <v>0</v>
      </c>
      <c r="CE79" s="18">
        <f>март!CE74+февраль!CE73+январь!CE74</f>
        <v>0</v>
      </c>
      <c r="CF79" s="18">
        <f>март!CF74+февраль!CF73+январь!CF74</f>
        <v>0</v>
      </c>
      <c r="CG79" s="18">
        <f>март!CG74+февраль!CG73+январь!CG74</f>
        <v>0</v>
      </c>
      <c r="CH79" s="18">
        <f>март!CH74+февраль!CH73+январь!CH74</f>
        <v>0</v>
      </c>
      <c r="CI79" s="18">
        <f>март!CI74+февраль!CI73+январь!CI74</f>
        <v>0</v>
      </c>
      <c r="CJ79" s="18">
        <f>март!CJ74+февраль!CJ73+январь!CJ74</f>
        <v>0</v>
      </c>
      <c r="CK79" s="18">
        <f>март!CK74+февраль!CK73+январь!CK74</f>
        <v>0</v>
      </c>
      <c r="CL79" s="18">
        <f>март!CL74+февраль!CL73+январь!CL74</f>
        <v>0</v>
      </c>
      <c r="CM79" s="18">
        <f>март!CM74+февраль!CM73+январь!CM74</f>
        <v>0</v>
      </c>
      <c r="CN79" s="18">
        <f>март!CN74+февраль!CN73+январь!CN74</f>
        <v>0</v>
      </c>
      <c r="CO79" s="18">
        <f>март!CO74+февраль!CO73+январь!CO74</f>
        <v>0</v>
      </c>
      <c r="CP79" s="18">
        <f>март!CP74+февраль!CP73+январь!CP74</f>
        <v>2.9689999999999999</v>
      </c>
      <c r="CQ79" s="18">
        <f>март!CQ74+февраль!CQ73+январь!CQ74</f>
        <v>2.9689999999999999</v>
      </c>
      <c r="CR79" s="18">
        <f>март!CR74+февраль!CR73+январь!CR74</f>
        <v>2.9689999999999999</v>
      </c>
      <c r="CS79" s="18">
        <f>март!CS74+февраль!CS73+январь!CS74</f>
        <v>0</v>
      </c>
      <c r="CT79" s="18">
        <f>март!CT74+февраль!CT73+январь!CT74</f>
        <v>0</v>
      </c>
      <c r="CU79" s="18">
        <f>март!CU74+февраль!CU73+январь!CU74</f>
        <v>0</v>
      </c>
      <c r="CV79" s="18">
        <f>март!CV74+февраль!CV73+январь!CV74</f>
        <v>0</v>
      </c>
      <c r="CW79" s="18">
        <f>март!CW74+февраль!CW73+январь!CW74</f>
        <v>0</v>
      </c>
      <c r="CX79" s="18">
        <f>март!CX74+февраль!CX73+январь!CX74</f>
        <v>0</v>
      </c>
      <c r="CY79" s="18">
        <f>март!CY74+февраль!CY73+январь!CY74</f>
        <v>1.9790000000000001</v>
      </c>
      <c r="CZ79" s="18">
        <f>март!CZ74+февраль!CZ73+январь!CZ74</f>
        <v>0</v>
      </c>
      <c r="DA79" s="18">
        <f>март!DA74+февраль!DA73+январь!DA74</f>
        <v>0</v>
      </c>
      <c r="DB79" s="18">
        <f>март!DB74+февраль!DB73+январь!DB74</f>
        <v>0</v>
      </c>
      <c r="DC79" s="18">
        <f>март!DC74+февраль!DC73+январь!DC74</f>
        <v>0</v>
      </c>
      <c r="DD79" s="18">
        <f>март!DD74+февраль!DD73+январь!DD74</f>
        <v>0</v>
      </c>
      <c r="DE79" s="18">
        <f>март!DE74+февраль!DE73+январь!DE74</f>
        <v>0</v>
      </c>
      <c r="DF79" s="18">
        <f>март!DF74+февраль!DF73+январь!DF74</f>
        <v>0</v>
      </c>
      <c r="DG79" s="18">
        <f>март!DG74+февраль!DG73+январь!DG74</f>
        <v>0</v>
      </c>
      <c r="DH79" s="18">
        <f>март!DH74+февраль!DH73+январь!DH74</f>
        <v>0</v>
      </c>
      <c r="DI79" s="18">
        <f>март!DI74+февраль!DI73+январь!DI74</f>
        <v>0</v>
      </c>
      <c r="DJ79" s="18">
        <f>март!DJ74+февраль!DJ73+январь!DJ74</f>
        <v>0</v>
      </c>
      <c r="DK79" s="18">
        <f>март!DK74+февраль!DK73+январь!DK74</f>
        <v>0</v>
      </c>
      <c r="DL79" s="18">
        <f>март!DL74+февраль!DL73+январь!DL74</f>
        <v>0</v>
      </c>
      <c r="DM79" s="18">
        <f>март!DM74+февраль!DM73+январь!DM74</f>
        <v>0</v>
      </c>
      <c r="DN79" s="18">
        <f>март!DN74+февраль!DN73+январь!DN74</f>
        <v>0</v>
      </c>
      <c r="DO79" s="18">
        <f>март!DO74+февраль!DO73+январь!DO74</f>
        <v>4.2030000000000003</v>
      </c>
      <c r="DP79" s="18">
        <f>март!DP74+февраль!DP73+январь!DP74</f>
        <v>0</v>
      </c>
      <c r="DQ79" s="18">
        <f>март!DQ74+февраль!DQ73+январь!DQ74</f>
        <v>0</v>
      </c>
      <c r="DR79" s="18">
        <f>март!DR74+февраль!DR73+январь!DR74</f>
        <v>0</v>
      </c>
      <c r="DS79" s="18">
        <f>март!DS74+февраль!DS73+январь!DS74</f>
        <v>0</v>
      </c>
      <c r="DT79" s="18">
        <f>март!DT74+февраль!DT73+январь!DT74</f>
        <v>0</v>
      </c>
      <c r="DU79" s="18">
        <f>март!DU74+февраль!DU73+январь!DU74</f>
        <v>0</v>
      </c>
      <c r="DV79" s="18">
        <f>март!DV74+февраль!DV73+январь!DV74</f>
        <v>0</v>
      </c>
      <c r="DW79" s="18">
        <f>март!DW74+февраль!DW73+январь!DW74</f>
        <v>0</v>
      </c>
      <c r="DX79" s="18">
        <f>март!DX74+февраль!DX73+январь!DX74</f>
        <v>0</v>
      </c>
      <c r="DY79" s="18">
        <f>март!DY74+февраль!DY73+январь!DY74</f>
        <v>0</v>
      </c>
      <c r="DZ79" s="18">
        <f>март!DZ74+февраль!DZ73+январь!DZ74</f>
        <v>0</v>
      </c>
      <c r="EA79" s="18">
        <f>март!EA74+февраль!EA73+январь!EA74</f>
        <v>0</v>
      </c>
      <c r="EB79" s="18">
        <f>март!EB74+февраль!EB73+январь!EB74</f>
        <v>0</v>
      </c>
      <c r="EC79" s="18">
        <f>март!EC74+февраль!EC73+январь!EC74</f>
        <v>0</v>
      </c>
      <c r="ED79" s="18">
        <f>март!ED74+февраль!ED73+январь!ED74</f>
        <v>0</v>
      </c>
      <c r="EE79" s="18">
        <f>март!EE74+февраль!EE73+январь!EE74</f>
        <v>0</v>
      </c>
      <c r="EF79" s="18">
        <f>март!EF74+февраль!EF73+январь!EF74</f>
        <v>0</v>
      </c>
      <c r="EG79" s="18">
        <f>март!EG74+февраль!EG73+январь!EG74</f>
        <v>0</v>
      </c>
      <c r="EH79" s="18">
        <f>март!EH74+февраль!EH73+январь!EH74</f>
        <v>0</v>
      </c>
      <c r="EI79" s="18">
        <f>март!EI74+февраль!EI73+январь!EI74</f>
        <v>0</v>
      </c>
      <c r="EJ79" s="18">
        <f>март!EJ74+февраль!EJ73+январь!EJ74</f>
        <v>0</v>
      </c>
      <c r="EK79" s="18">
        <f>март!EK74+февраль!EK73+январь!EK74</f>
        <v>0</v>
      </c>
      <c r="EL79" s="18">
        <f>март!EL74+февраль!EL73+январь!EL74</f>
        <v>0</v>
      </c>
      <c r="EM79" s="18">
        <f>март!EM74+февраль!EM73+январь!EM74</f>
        <v>0</v>
      </c>
      <c r="EN79" s="18">
        <f>март!EN74+февраль!EN73+январь!EN74</f>
        <v>2.9689999999999999</v>
      </c>
      <c r="EO79" s="18">
        <f>март!EO74+февраль!EO73+январь!EO74</f>
        <v>0</v>
      </c>
      <c r="EP79" s="18">
        <f>март!EP74+февраль!EP73+январь!EP74</f>
        <v>0</v>
      </c>
      <c r="EQ79" s="18">
        <f>март!EQ74+февраль!EQ73+январь!EQ74</f>
        <v>0</v>
      </c>
      <c r="ER79" s="18">
        <f>март!ER74+февраль!ER73+январь!ER74</f>
        <v>0</v>
      </c>
      <c r="ES79" s="18">
        <f>март!ES74+февраль!ES73+январь!ES74</f>
        <v>0</v>
      </c>
      <c r="ET79" s="18">
        <f>март!ET74+февраль!ET73+январь!ET74</f>
        <v>0</v>
      </c>
      <c r="EU79" s="18">
        <f>март!EU74+февраль!EU73+январь!EU74</f>
        <v>0</v>
      </c>
      <c r="EV79" s="18">
        <f>март!EV74+февраль!EV73+январь!EV74</f>
        <v>0</v>
      </c>
      <c r="EW79" s="18">
        <f>март!EW74+февраль!EW73+январь!EW74</f>
        <v>0</v>
      </c>
      <c r="EX79" s="18">
        <f>март!EX74+февраль!EX73+январь!EX74</f>
        <v>0</v>
      </c>
      <c r="EY79" s="18">
        <f>март!EY74+февраль!EY73+январь!EY74</f>
        <v>0</v>
      </c>
      <c r="EZ79" s="18">
        <f>март!EZ74+февраль!EZ73+январь!EZ74</f>
        <v>0</v>
      </c>
      <c r="FA79" s="18">
        <f>март!FA74+февраль!FA73+январь!FA74</f>
        <v>1.841</v>
      </c>
      <c r="FB79" s="18">
        <f>март!FB74+февраль!FB73+январь!FB74</f>
        <v>0</v>
      </c>
      <c r="FC79" s="18">
        <f>март!FC74+февраль!FC73+январь!FC74</f>
        <v>0</v>
      </c>
      <c r="FD79" s="18">
        <f>март!FD74+февраль!FD73+январь!FD74</f>
        <v>0</v>
      </c>
      <c r="FE79" s="18">
        <f>март!FE74+февраль!FE73+январь!FE74</f>
        <v>0</v>
      </c>
      <c r="FF79" s="18">
        <f>март!FF74+февраль!FF73+январь!FF74</f>
        <v>0</v>
      </c>
      <c r="FG79" s="18">
        <f>март!FG74+февраль!FG73+январь!FG74</f>
        <v>9.8650000000000002</v>
      </c>
      <c r="FH79" s="18">
        <f>март!FH74+февраль!FH73+январь!FH74</f>
        <v>0</v>
      </c>
      <c r="FI79" s="18">
        <f>март!FI74+февраль!FI73+январь!FI74</f>
        <v>0</v>
      </c>
      <c r="FJ79" s="18">
        <f>март!FJ74+февраль!FJ73+январь!FJ74</f>
        <v>0</v>
      </c>
      <c r="FK79" s="18">
        <f>март!FK74+февраль!FK73+январь!FK74</f>
        <v>0</v>
      </c>
      <c r="FL79" s="18">
        <f>март!FL74+февраль!FL73+январь!FL74</f>
        <v>13.538</v>
      </c>
      <c r="FM79" s="18">
        <f>март!FM74+февраль!FM73+январь!FM74</f>
        <v>0</v>
      </c>
      <c r="FN79" s="18">
        <f>март!FN74+февраль!FN73+январь!FN74</f>
        <v>0</v>
      </c>
      <c r="FO79" s="18">
        <f>март!FO74+февраль!FO73+январь!FO74</f>
        <v>3.9580000000000002</v>
      </c>
      <c r="FP79" s="18">
        <f>март!FP74+февраль!FP73+январь!FP74</f>
        <v>0</v>
      </c>
      <c r="FQ79" s="18">
        <f>март!FQ74+февраль!FQ73+январь!FQ74</f>
        <v>0</v>
      </c>
      <c r="FR79" s="18">
        <f>март!FR74+февраль!FR73+январь!FR74</f>
        <v>0</v>
      </c>
      <c r="FS79" s="18">
        <f>март!FS74+февраль!FS73+январь!FS74</f>
        <v>0</v>
      </c>
      <c r="FT79" s="18">
        <f>март!FT74+февраль!FT73+январь!FT74</f>
        <v>0</v>
      </c>
      <c r="FU79" s="18">
        <f>март!FU74+февраль!FU73+январь!FU74</f>
        <v>0</v>
      </c>
      <c r="FV79" s="18">
        <f>март!FV74+февраль!FV73+январь!FV74</f>
        <v>0</v>
      </c>
      <c r="FW79" s="18">
        <f>март!FW74+февраль!FW73+январь!FW74</f>
        <v>0</v>
      </c>
      <c r="FX79" s="18">
        <f>март!FX74+февраль!FX73+январь!FX74</f>
        <v>0.98899999999999999</v>
      </c>
      <c r="FY79" s="18">
        <f>март!FY74+февраль!FY73+январь!FY74</f>
        <v>3.9580000000000002</v>
      </c>
      <c r="FZ79" s="18">
        <f>март!FZ74+февраль!FZ73+январь!FZ74</f>
        <v>0</v>
      </c>
      <c r="GA79" s="18">
        <f>март!GA74+февраль!GA73+январь!GA74</f>
        <v>1.9790000000000001</v>
      </c>
      <c r="GB79" s="18">
        <f>март!GB74+февраль!GB73+январь!GB74</f>
        <v>0</v>
      </c>
      <c r="GC79" s="18">
        <f>март!GC74+февраль!GC73+январь!GC74</f>
        <v>0</v>
      </c>
      <c r="GD79" s="18">
        <f>март!GD74+февраль!GD73+январь!GD74</f>
        <v>0</v>
      </c>
      <c r="GE79" s="18">
        <f>март!GE74+февраль!GE73+январь!GE74</f>
        <v>0</v>
      </c>
      <c r="GF79" s="18">
        <f>март!GF74+февраль!GF73+январь!GF74</f>
        <v>0</v>
      </c>
      <c r="GG79" s="18">
        <f>март!GG74+февраль!GG73+январь!GG74</f>
        <v>0</v>
      </c>
      <c r="GH79" s="18">
        <f>март!GH74+февраль!GH73+январь!GH74</f>
        <v>0</v>
      </c>
      <c r="GI79" s="18">
        <f>март!GI74+февраль!GI73+январь!GI74</f>
        <v>0</v>
      </c>
      <c r="GJ79" s="18">
        <f>март!GJ74+февраль!GJ73+январь!GJ74</f>
        <v>0</v>
      </c>
      <c r="GK79" s="18">
        <f>март!GK74+февраль!GK73+январь!GK74</f>
        <v>0</v>
      </c>
      <c r="GL79" s="18">
        <f>март!GL74+февраль!GL73+январь!GL74</f>
        <v>0</v>
      </c>
      <c r="GM79" s="18">
        <f>март!GM74+февраль!GM73+январь!GM74</f>
        <v>0</v>
      </c>
      <c r="GN79" s="18">
        <f>март!GN74+февраль!GN73+январь!GN74</f>
        <v>0</v>
      </c>
      <c r="GO79" s="18">
        <f>март!GO74+февраль!GO73+январь!GO74</f>
        <v>0</v>
      </c>
      <c r="GP79" s="18">
        <f>март!GP74+февраль!GP73+январь!GP74</f>
        <v>0</v>
      </c>
      <c r="GQ79" s="18">
        <f>март!GQ74+февраль!GQ73+январь!GQ74</f>
        <v>0</v>
      </c>
      <c r="GR79" s="18">
        <f>март!GR74+февраль!GR73+январь!GR74</f>
        <v>0</v>
      </c>
      <c r="GS79" s="18">
        <f>март!GS74+февраль!GS73+январь!GS74</f>
        <v>0</v>
      </c>
      <c r="GT79" s="18">
        <f>март!GT74+февраль!GT73+январь!GT74</f>
        <v>0</v>
      </c>
      <c r="GU79" s="18">
        <f>март!GU74+февраль!GU73+январь!GU74</f>
        <v>0</v>
      </c>
      <c r="GV79" s="18">
        <f>март!GV74+февраль!GV73+январь!GV74</f>
        <v>1.978</v>
      </c>
      <c r="GW79" s="18">
        <f>март!GW74+февраль!GW73+январь!GW74</f>
        <v>0</v>
      </c>
      <c r="GX79" s="18">
        <f>март!GX74+февраль!GX73+январь!GX74</f>
        <v>0</v>
      </c>
      <c r="GY79" s="18">
        <f>март!GY74+февраль!GY73+январь!GY74</f>
        <v>0</v>
      </c>
      <c r="GZ79" s="18">
        <f>март!GZ74+февраль!GZ73+январь!GZ74</f>
        <v>0</v>
      </c>
      <c r="HA79" s="18">
        <f>март!HA74+февраль!HA73+январь!HA74</f>
        <v>0</v>
      </c>
      <c r="HB79" s="18">
        <f>март!HB74+февраль!HB73+январь!HB74</f>
        <v>0</v>
      </c>
      <c r="HC79" s="18">
        <f>март!HC74+февраль!HC73+январь!HC74</f>
        <v>0</v>
      </c>
      <c r="HD79" s="18">
        <f>март!HD74+февраль!HD73+январь!HD74</f>
        <v>0</v>
      </c>
      <c r="HE79" s="18">
        <f>март!HE74+февраль!HE73+январь!HE74</f>
        <v>0</v>
      </c>
      <c r="HF79" s="18">
        <f>март!HF74+февраль!HF73+январь!HF74</f>
        <v>0</v>
      </c>
      <c r="HG79" s="18">
        <f>март!HG74+февраль!HG73+январь!HG74</f>
        <v>1.9790000000000001</v>
      </c>
      <c r="HH79" s="18">
        <f>март!HH74+февраль!HH73+январь!HH74</f>
        <v>0</v>
      </c>
      <c r="HI79" s="18">
        <f>март!HI74+февраль!HI73+январь!HI74</f>
        <v>0</v>
      </c>
      <c r="HJ79" s="18">
        <f>март!HJ74+февраль!HJ73+январь!HJ74</f>
        <v>0</v>
      </c>
      <c r="HK79" s="18">
        <f>март!HK74+февраль!HK73+январь!HK74</f>
        <v>0</v>
      </c>
      <c r="HL79" s="18">
        <f>март!HL74+февраль!HL73+январь!HL74</f>
        <v>0</v>
      </c>
      <c r="HM79" s="18">
        <f>март!HM74+февраль!HM73+январь!HM74</f>
        <v>0</v>
      </c>
      <c r="HN79" s="18">
        <f>март!HN74+февраль!HN73+январь!HN74</f>
        <v>0</v>
      </c>
      <c r="HO79" s="18">
        <f>март!HO74+февраль!HO73+январь!HO74</f>
        <v>15.358000000000001</v>
      </c>
      <c r="HP79" s="18">
        <f>март!HP74+февраль!HP73+январь!HP74</f>
        <v>0</v>
      </c>
      <c r="HQ79" s="18">
        <f>март!HQ74+февраль!HQ73+январь!HQ74</f>
        <v>0</v>
      </c>
      <c r="HR79" s="18">
        <f>март!HR74+февраль!HR73+январь!HR74</f>
        <v>4.9320000000000004</v>
      </c>
      <c r="HS79" s="18">
        <f>март!HS74+февраль!HS73+январь!HS74</f>
        <v>0</v>
      </c>
      <c r="HT79" s="18">
        <f>март!HT74+февраль!HT73+январь!HT74</f>
        <v>0</v>
      </c>
      <c r="HU79" s="18">
        <f>март!HU74+февраль!HU73+январь!HU74</f>
        <v>0</v>
      </c>
      <c r="HV79" s="18">
        <f>март!HV74+февраль!HV73+январь!HV74</f>
        <v>0</v>
      </c>
      <c r="HW79" s="18">
        <f>март!HW74+февраль!HW73+январь!HW74</f>
        <v>0</v>
      </c>
      <c r="HX79" s="18">
        <f>март!HX74+февраль!HX73+январь!HX74</f>
        <v>0</v>
      </c>
      <c r="HY79" s="18">
        <f>март!HY74+февраль!HY73+январь!HY74</f>
        <v>0</v>
      </c>
      <c r="HZ79" s="18">
        <f>март!HZ74+февраль!HZ73+январь!HZ74</f>
        <v>1.9730000000000001</v>
      </c>
      <c r="IA79" s="18">
        <f>март!IA74+февраль!IA73+январь!IA74</f>
        <v>0</v>
      </c>
      <c r="IB79" s="18">
        <f>март!IB74+февраль!IB73+январь!IB74</f>
        <v>0</v>
      </c>
      <c r="IC79" s="18">
        <f>март!IC74+февраль!IC73+январь!IC74</f>
        <v>0</v>
      </c>
      <c r="ID79" s="18">
        <f>март!ID74+февраль!ID73+январь!ID74</f>
        <v>48.588999999999999</v>
      </c>
      <c r="IE79" s="18">
        <f>март!IE74+февраль!IE73+январь!IE74</f>
        <v>0.46400000000000002</v>
      </c>
      <c r="IF79" s="18">
        <f>март!IF74+февраль!IF73+январь!IF74</f>
        <v>0</v>
      </c>
    </row>
    <row r="80" spans="1:240" ht="13.5" customHeight="1">
      <c r="A80" s="15" t="s">
        <v>96</v>
      </c>
      <c r="B80" s="44" t="s">
        <v>97</v>
      </c>
      <c r="C80" s="16" t="s">
        <v>45</v>
      </c>
      <c r="D80" s="38">
        <f t="shared" si="6"/>
        <v>0.14200000000000004</v>
      </c>
      <c r="E80" s="24">
        <f t="shared" si="7"/>
        <v>0.14200000000000004</v>
      </c>
      <c r="F80" s="25"/>
      <c r="G80" s="18">
        <f>март!G75+февраль!G74+январь!G75</f>
        <v>0</v>
      </c>
      <c r="H80" s="18">
        <f>март!H75+февраль!H74+январь!H75</f>
        <v>0</v>
      </c>
      <c r="I80" s="18">
        <f>март!I75+февраль!I74+январь!I75</f>
        <v>0</v>
      </c>
      <c r="J80" s="18">
        <f>март!J75+февраль!J74+январь!J75</f>
        <v>0</v>
      </c>
      <c r="K80" s="18">
        <f>март!K75+февраль!K74+январь!K75</f>
        <v>0</v>
      </c>
      <c r="L80" s="18">
        <f>март!L75+февраль!L74+январь!L75</f>
        <v>0</v>
      </c>
      <c r="M80" s="18">
        <f>март!M75+февраль!M74+январь!M75</f>
        <v>0</v>
      </c>
      <c r="N80" s="18">
        <f>март!N75+февраль!N74+январь!N75</f>
        <v>0</v>
      </c>
      <c r="O80" s="18">
        <f>март!O75+февраль!O74+январь!O75</f>
        <v>0</v>
      </c>
      <c r="P80" s="18">
        <f>март!P75+февраль!P74+январь!P75</f>
        <v>0</v>
      </c>
      <c r="Q80" s="18">
        <f>март!Q75+февраль!Q74+январь!Q75</f>
        <v>0</v>
      </c>
      <c r="R80" s="18">
        <f>март!R75+февраль!R74+январь!R75</f>
        <v>0</v>
      </c>
      <c r="S80" s="18">
        <f>март!S75+февраль!S74+январь!S75</f>
        <v>0</v>
      </c>
      <c r="T80" s="18">
        <f>март!T75+февраль!T74+январь!T75</f>
        <v>0</v>
      </c>
      <c r="U80" s="18">
        <f>март!U75+февраль!U74+январь!U75</f>
        <v>0</v>
      </c>
      <c r="V80" s="18">
        <f>март!V75+февраль!V74+январь!V75</f>
        <v>0</v>
      </c>
      <c r="W80" s="18">
        <f>март!W75+февраль!W74+январь!W75</f>
        <v>0</v>
      </c>
      <c r="X80" s="18">
        <f>март!X75+февраль!X74+январь!X75</f>
        <v>0</v>
      </c>
      <c r="Y80" s="18">
        <f>март!Y75+февраль!Y74+январь!Y75</f>
        <v>0</v>
      </c>
      <c r="Z80" s="18">
        <f>март!Z75+февраль!Z74+январь!Z75</f>
        <v>0</v>
      </c>
      <c r="AA80" s="18">
        <f>март!AA75+февраль!AA74+январь!AA75</f>
        <v>0</v>
      </c>
      <c r="AB80" s="18">
        <f>март!AB75+февраль!AB74+январь!AB75</f>
        <v>0</v>
      </c>
      <c r="AC80" s="18">
        <f>март!AC75+февраль!AC74+январь!AC75</f>
        <v>0</v>
      </c>
      <c r="AD80" s="18">
        <f>март!AD75+февраль!AD74+январь!AD75</f>
        <v>0</v>
      </c>
      <c r="AE80" s="18">
        <f>март!AE75+февраль!AE74+январь!AE75</f>
        <v>0</v>
      </c>
      <c r="AF80" s="18">
        <f>март!AF75+февраль!AF74+январь!AF75</f>
        <v>4.0000000000000001E-3</v>
      </c>
      <c r="AG80" s="18">
        <f>март!AG75+февраль!AG74+январь!AG75</f>
        <v>4.0000000000000001E-3</v>
      </c>
      <c r="AH80" s="18">
        <f>март!AH75+февраль!AH74+январь!AH75</f>
        <v>6.0000000000000001E-3</v>
      </c>
      <c r="AI80" s="18">
        <f>март!AI75+февраль!AI74+январь!AI75</f>
        <v>0</v>
      </c>
      <c r="AJ80" s="18">
        <f>март!AJ75+февраль!AJ74+январь!AJ75</f>
        <v>0</v>
      </c>
      <c r="AK80" s="18">
        <f>март!AK75+февраль!AK74+январь!AK75</f>
        <v>0</v>
      </c>
      <c r="AL80" s="18">
        <f>март!AL75+февраль!AL74+январь!AL75</f>
        <v>0</v>
      </c>
      <c r="AM80" s="18">
        <f>март!AM75+февраль!AM74+январь!AM75</f>
        <v>5.0000000000000001E-3</v>
      </c>
      <c r="AN80" s="18">
        <f>март!AN75+февраль!AN74+январь!AN75</f>
        <v>0</v>
      </c>
      <c r="AO80" s="18">
        <f>март!AO75+февраль!AO74+январь!AO75</f>
        <v>0</v>
      </c>
      <c r="AP80" s="18">
        <f>март!AP75+февраль!AP74+январь!AP75</f>
        <v>0</v>
      </c>
      <c r="AQ80" s="18">
        <f>март!AQ75+февраль!AQ74+январь!AQ75</f>
        <v>0</v>
      </c>
      <c r="AR80" s="18">
        <f>март!AR75+февраль!AR74+январь!AR75</f>
        <v>0</v>
      </c>
      <c r="AS80" s="18">
        <f>март!AS75+февраль!AS74+январь!AS75</f>
        <v>0</v>
      </c>
      <c r="AT80" s="18">
        <f>март!AT75+февраль!AT74+январь!AT75</f>
        <v>6.0000000000000001E-3</v>
      </c>
      <c r="AU80" s="18">
        <f>март!AU75+февраль!AU74+январь!AU75</f>
        <v>5.0000000000000001E-3</v>
      </c>
      <c r="AV80" s="18">
        <f>март!AV75+февраль!AV74+январь!AV75</f>
        <v>0</v>
      </c>
      <c r="AW80" s="18">
        <f>март!AW75+февраль!AW74+январь!AW75</f>
        <v>0</v>
      </c>
      <c r="AX80" s="18">
        <f>март!AX75+февраль!AX74+январь!AX75</f>
        <v>0</v>
      </c>
      <c r="AY80" s="18">
        <f>март!AY75+февраль!AY74+январь!AY75</f>
        <v>0</v>
      </c>
      <c r="AZ80" s="18">
        <f>март!AZ75+февраль!AZ74+январь!AZ75</f>
        <v>0</v>
      </c>
      <c r="BA80" s="18">
        <f>март!BA75+февраль!BA74+январь!BA75</f>
        <v>0</v>
      </c>
      <c r="BB80" s="18">
        <f>март!BB75+февраль!BB74+январь!BB75</f>
        <v>0</v>
      </c>
      <c r="BC80" s="18">
        <f>март!BC75+февраль!BC74+январь!BC75</f>
        <v>5.0000000000000001E-3</v>
      </c>
      <c r="BD80" s="18">
        <f>март!BD75+февраль!BD74+январь!BD75</f>
        <v>0</v>
      </c>
      <c r="BE80" s="18">
        <f>март!BE75+февраль!BE74+январь!BE75</f>
        <v>0</v>
      </c>
      <c r="BF80" s="18">
        <f>март!BF75+февраль!BF74+январь!BF75</f>
        <v>0</v>
      </c>
      <c r="BG80" s="18">
        <f>март!BG75+февраль!BG74+январь!BG75</f>
        <v>2.0999999999999998E-2</v>
      </c>
      <c r="BH80" s="18">
        <f>март!BH75+февраль!BH74+январь!BH75</f>
        <v>0</v>
      </c>
      <c r="BI80" s="18">
        <f>март!BI75+февраль!BI74+январь!BI75</f>
        <v>0</v>
      </c>
      <c r="BJ80" s="18">
        <f>март!BJ75+февраль!BJ74+январь!BJ75</f>
        <v>0</v>
      </c>
      <c r="BK80" s="18">
        <f>март!BK75+февраль!BK74+январь!BK75</f>
        <v>0</v>
      </c>
      <c r="BL80" s="18">
        <f>март!BL75+февраль!BL74+январь!BL75</f>
        <v>0</v>
      </c>
      <c r="BM80" s="18">
        <f>март!BM75+февраль!BM74+январь!BM75</f>
        <v>0</v>
      </c>
      <c r="BN80" s="18">
        <f>март!BN75+февраль!BN74+январь!BN75</f>
        <v>0</v>
      </c>
      <c r="BO80" s="18">
        <f>март!BO75+февраль!BO74+январь!BO75</f>
        <v>0</v>
      </c>
      <c r="BP80" s="18">
        <f>март!BP75+февраль!BP74+январь!BP75</f>
        <v>0</v>
      </c>
      <c r="BQ80" s="18">
        <f>март!BQ75+февраль!BQ74+январь!BQ75</f>
        <v>0</v>
      </c>
      <c r="BR80" s="18">
        <f>март!BR75+февраль!BR74+январь!BR75</f>
        <v>0</v>
      </c>
      <c r="BS80" s="18">
        <f>март!BS75+февраль!BS74+январь!BS75</f>
        <v>0</v>
      </c>
      <c r="BT80" s="18">
        <f>март!BT75+февраль!BT74+январь!BT75</f>
        <v>0</v>
      </c>
      <c r="BU80" s="18">
        <f>март!BU75+февраль!BU74+январь!BU75</f>
        <v>0</v>
      </c>
      <c r="BV80" s="18">
        <f>март!BV75+февраль!BV74+январь!BV75</f>
        <v>0</v>
      </c>
      <c r="BW80" s="18">
        <f>март!BW75+февраль!BW74+январь!BW75</f>
        <v>0</v>
      </c>
      <c r="BX80" s="18">
        <f>март!BX75+февраль!BX74+январь!BX75</f>
        <v>0</v>
      </c>
      <c r="BY80" s="18">
        <f>март!BY75+февраль!BY74+январь!BY75</f>
        <v>0</v>
      </c>
      <c r="BZ80" s="18">
        <f>март!BZ75+февраль!BZ74+январь!BZ75</f>
        <v>0</v>
      </c>
      <c r="CA80" s="18">
        <f>март!CA75+февраль!CA74+январь!CA75</f>
        <v>1E-3</v>
      </c>
      <c r="CB80" s="18">
        <f>март!CB75+февраль!CB74+январь!CB75</f>
        <v>0</v>
      </c>
      <c r="CC80" s="18">
        <f>март!CC75+февраль!CC74+январь!CC75</f>
        <v>0</v>
      </c>
      <c r="CD80" s="18">
        <f>март!CD75+февраль!CD74+январь!CD75</f>
        <v>0</v>
      </c>
      <c r="CE80" s="18">
        <f>март!CE75+февраль!CE74+январь!CE75</f>
        <v>0</v>
      </c>
      <c r="CF80" s="18">
        <f>март!CF75+февраль!CF74+январь!CF75</f>
        <v>0</v>
      </c>
      <c r="CG80" s="18">
        <f>март!CG75+февраль!CG74+январь!CG75</f>
        <v>0</v>
      </c>
      <c r="CH80" s="18">
        <f>март!CH75+февраль!CH74+январь!CH75</f>
        <v>0</v>
      </c>
      <c r="CI80" s="18">
        <f>март!CI75+февраль!CI74+январь!CI75</f>
        <v>0</v>
      </c>
      <c r="CJ80" s="18">
        <f>март!CJ75+февраль!CJ74+январь!CJ75</f>
        <v>0</v>
      </c>
      <c r="CK80" s="18">
        <f>март!CK75+февраль!CK74+январь!CK75</f>
        <v>0</v>
      </c>
      <c r="CL80" s="18">
        <f>март!CL75+февраль!CL74+январь!CL75</f>
        <v>0</v>
      </c>
      <c r="CM80" s="18">
        <f>март!CM75+февраль!CM74+январь!CM75</f>
        <v>1E-3</v>
      </c>
      <c r="CN80" s="18">
        <f>март!CN75+февраль!CN74+январь!CN75</f>
        <v>2E-3</v>
      </c>
      <c r="CO80" s="18">
        <f>март!CO75+февраль!CO74+январь!CO75</f>
        <v>0</v>
      </c>
      <c r="CP80" s="18">
        <f>март!CP75+февраль!CP74+январь!CP75</f>
        <v>1.3000000000000001E-2</v>
      </c>
      <c r="CQ80" s="18">
        <f>март!CQ75+февраль!CQ74+январь!CQ75</f>
        <v>3.0000000000000001E-3</v>
      </c>
      <c r="CR80" s="18">
        <f>март!CR75+февраль!CR74+январь!CR75</f>
        <v>4.0000000000000001E-3</v>
      </c>
      <c r="CS80" s="18">
        <f>март!CS75+февраль!CS74+январь!CS75</f>
        <v>0</v>
      </c>
      <c r="CT80" s="18">
        <f>март!CT75+февраль!CT74+январь!CT75</f>
        <v>0</v>
      </c>
      <c r="CU80" s="18">
        <f>март!CU75+февраль!CU74+январь!CU75</f>
        <v>0</v>
      </c>
      <c r="CV80" s="18">
        <f>март!CV75+февраль!CV74+январь!CV75</f>
        <v>0</v>
      </c>
      <c r="CW80" s="18">
        <f>март!CW75+февраль!CW74+январь!CW75</f>
        <v>0</v>
      </c>
      <c r="CX80" s="18">
        <f>март!CX75+февраль!CX74+январь!CX75</f>
        <v>0</v>
      </c>
      <c r="CY80" s="18">
        <f>март!CY75+февраль!CY74+январь!CY75</f>
        <v>3.0000000000000001E-3</v>
      </c>
      <c r="CZ80" s="18">
        <f>март!CZ75+февраль!CZ74+январь!CZ75</f>
        <v>0</v>
      </c>
      <c r="DA80" s="18">
        <f>март!DA75+февраль!DA74+январь!DA75</f>
        <v>0</v>
      </c>
      <c r="DB80" s="18">
        <f>март!DB75+февраль!DB74+январь!DB75</f>
        <v>0</v>
      </c>
      <c r="DC80" s="18">
        <f>март!DC75+февраль!DC74+январь!DC75</f>
        <v>0</v>
      </c>
      <c r="DD80" s="18">
        <f>март!DD75+февраль!DD74+январь!DD75</f>
        <v>0</v>
      </c>
      <c r="DE80" s="18">
        <f>март!DE75+февраль!DE74+январь!DE75</f>
        <v>0</v>
      </c>
      <c r="DF80" s="18">
        <f>март!DF75+февраль!DF74+январь!DF75</f>
        <v>0</v>
      </c>
      <c r="DG80" s="18">
        <f>март!DG75+февраль!DG74+январь!DG75</f>
        <v>0</v>
      </c>
      <c r="DH80" s="18">
        <f>март!DH75+февраль!DH74+январь!DH75</f>
        <v>0</v>
      </c>
      <c r="DI80" s="18">
        <f>март!DI75+февраль!DI74+январь!DI75</f>
        <v>0</v>
      </c>
      <c r="DJ80" s="18">
        <f>март!DJ75+февраль!DJ74+январь!DJ75</f>
        <v>0</v>
      </c>
      <c r="DK80" s="18">
        <f>март!DK75+февраль!DK74+январь!DK75</f>
        <v>0</v>
      </c>
      <c r="DL80" s="18">
        <f>март!DL75+февраль!DL74+январь!DL75</f>
        <v>3.0000000000000001E-3</v>
      </c>
      <c r="DM80" s="18">
        <f>март!DM75+февраль!DM74+январь!DM75</f>
        <v>0</v>
      </c>
      <c r="DN80" s="18">
        <f>март!DN75+февраль!DN74+январь!DN75</f>
        <v>0</v>
      </c>
      <c r="DO80" s="18">
        <f>март!DO75+февраль!DO74+январь!DO75</f>
        <v>8.0000000000000002E-3</v>
      </c>
      <c r="DP80" s="18">
        <f>март!DP75+февраль!DP74+январь!DP75</f>
        <v>0</v>
      </c>
      <c r="DQ80" s="18">
        <f>март!DQ75+февраль!DQ74+январь!DQ75</f>
        <v>0</v>
      </c>
      <c r="DR80" s="18">
        <f>март!DR75+февраль!DR74+январь!DR75</f>
        <v>0</v>
      </c>
      <c r="DS80" s="18">
        <f>март!DS75+февраль!DS74+январь!DS75</f>
        <v>0</v>
      </c>
      <c r="DT80" s="18">
        <f>март!DT75+февраль!DT74+январь!DT75</f>
        <v>0</v>
      </c>
      <c r="DU80" s="18">
        <f>март!DU75+февраль!DU74+январь!DU75</f>
        <v>0</v>
      </c>
      <c r="DV80" s="18">
        <f>март!DV75+февраль!DV74+январь!DV75</f>
        <v>0</v>
      </c>
      <c r="DW80" s="18">
        <f>март!DW75+февраль!DW74+январь!DW75</f>
        <v>0</v>
      </c>
      <c r="DX80" s="18">
        <f>март!DX75+февраль!DX74+январь!DX75</f>
        <v>0</v>
      </c>
      <c r="DY80" s="18">
        <f>март!DY75+февраль!DY74+январь!DY75</f>
        <v>1.6E-2</v>
      </c>
      <c r="DZ80" s="18">
        <f>март!DZ75+февраль!DZ74+январь!DZ75</f>
        <v>0</v>
      </c>
      <c r="EA80" s="18">
        <f>март!EA75+февраль!EA74+январь!EA75</f>
        <v>0</v>
      </c>
      <c r="EB80" s="18">
        <f>март!EB75+февраль!EB74+январь!EB75</f>
        <v>0</v>
      </c>
      <c r="EC80" s="18">
        <f>март!EC75+февраль!EC74+январь!EC75</f>
        <v>0</v>
      </c>
      <c r="ED80" s="18">
        <f>март!ED75+февраль!ED74+январь!ED75</f>
        <v>0</v>
      </c>
      <c r="EE80" s="18">
        <f>март!EE75+февраль!EE74+январь!EE75</f>
        <v>0</v>
      </c>
      <c r="EF80" s="18">
        <f>март!EF75+февраль!EF74+январь!EF75</f>
        <v>0</v>
      </c>
      <c r="EG80" s="18">
        <f>март!EG75+февраль!EG74+январь!EG75</f>
        <v>0</v>
      </c>
      <c r="EH80" s="18">
        <f>март!EH75+февраль!EH74+январь!EH75</f>
        <v>0</v>
      </c>
      <c r="EI80" s="18">
        <f>март!EI75+февраль!EI74+январь!EI75</f>
        <v>0</v>
      </c>
      <c r="EJ80" s="18">
        <f>март!EJ75+февраль!EJ74+январь!EJ75</f>
        <v>0</v>
      </c>
      <c r="EK80" s="18">
        <f>март!EK75+февраль!EK74+январь!EK75</f>
        <v>0</v>
      </c>
      <c r="EL80" s="18">
        <f>март!EL75+февраль!EL74+январь!EL75</f>
        <v>0</v>
      </c>
      <c r="EM80" s="18">
        <f>март!EM75+февраль!EM74+январь!EM75</f>
        <v>0</v>
      </c>
      <c r="EN80" s="18">
        <f>март!EN75+февраль!EN74+январь!EN75</f>
        <v>5.0000000000000001E-3</v>
      </c>
      <c r="EO80" s="18">
        <f>март!EO75+февраль!EO74+январь!EO75</f>
        <v>0</v>
      </c>
      <c r="EP80" s="18">
        <f>март!EP75+февраль!EP74+январь!EP75</f>
        <v>0</v>
      </c>
      <c r="EQ80" s="18">
        <f>март!EQ75+февраль!EQ74+январь!EQ75</f>
        <v>0</v>
      </c>
      <c r="ER80" s="18">
        <f>март!ER75+февраль!ER74+январь!ER75</f>
        <v>0</v>
      </c>
      <c r="ES80" s="18">
        <f>март!ES75+февраль!ES74+январь!ES75</f>
        <v>0</v>
      </c>
      <c r="ET80" s="18">
        <f>март!ET75+февраль!ET74+январь!ET75</f>
        <v>0</v>
      </c>
      <c r="EU80" s="18">
        <f>март!EU75+февраль!EU74+январь!EU75</f>
        <v>0</v>
      </c>
      <c r="EV80" s="18">
        <f>март!EV75+февраль!EV74+январь!EV75</f>
        <v>0</v>
      </c>
      <c r="EW80" s="18">
        <f>март!EW75+февраль!EW74+январь!EW75</f>
        <v>0</v>
      </c>
      <c r="EX80" s="18">
        <f>март!EX75+февраль!EX74+январь!EX75</f>
        <v>0</v>
      </c>
      <c r="EY80" s="18">
        <f>март!EY75+февраль!EY74+январь!EY75</f>
        <v>0</v>
      </c>
      <c r="EZ80" s="18">
        <f>март!EZ75+февраль!EZ74+январь!EZ75</f>
        <v>0</v>
      </c>
      <c r="FA80" s="18">
        <f>март!FA75+февраль!FA74+январь!FA75</f>
        <v>0</v>
      </c>
      <c r="FB80" s="18">
        <f>март!FB75+февраль!FB74+январь!FB75</f>
        <v>0</v>
      </c>
      <c r="FC80" s="18">
        <f>март!FC75+февраль!FC74+январь!FC75</f>
        <v>0</v>
      </c>
      <c r="FD80" s="18">
        <f>март!FD75+февраль!FD74+январь!FD75</f>
        <v>0</v>
      </c>
      <c r="FE80" s="18">
        <f>март!FE75+февраль!FE74+январь!FE75</f>
        <v>0</v>
      </c>
      <c r="FF80" s="18">
        <f>март!FF75+февраль!FF74+январь!FF75</f>
        <v>0</v>
      </c>
      <c r="FG80" s="18">
        <f>март!FG75+февраль!FG74+январь!FG75</f>
        <v>0</v>
      </c>
      <c r="FH80" s="18">
        <f>март!FH75+февраль!FH74+январь!FH75</f>
        <v>0</v>
      </c>
      <c r="FI80" s="18">
        <f>март!FI75+февраль!FI74+январь!FI75</f>
        <v>0</v>
      </c>
      <c r="FJ80" s="18">
        <f>март!FJ75+февраль!FJ74+январь!FJ75</f>
        <v>0</v>
      </c>
      <c r="FK80" s="18">
        <f>март!FK75+февраль!FK74+январь!FK75</f>
        <v>0</v>
      </c>
      <c r="FL80" s="18">
        <f>март!FL75+февраль!FL74+январь!FL75</f>
        <v>0</v>
      </c>
      <c r="FM80" s="18">
        <f>март!FM75+февраль!FM74+январь!FM75</f>
        <v>0</v>
      </c>
      <c r="FN80" s="18">
        <f>март!FN75+февраль!FN74+январь!FN75</f>
        <v>0</v>
      </c>
      <c r="FO80" s="18">
        <f>март!FO75+февраль!FO74+январь!FO75</f>
        <v>0</v>
      </c>
      <c r="FP80" s="18">
        <f>март!FP75+февраль!FP74+январь!FP75</f>
        <v>0</v>
      </c>
      <c r="FQ80" s="18">
        <f>март!FQ75+февраль!FQ74+январь!FQ75</f>
        <v>0</v>
      </c>
      <c r="FR80" s="18">
        <f>март!FR75+февраль!FR74+январь!FR75</f>
        <v>1.4E-2</v>
      </c>
      <c r="FS80" s="18">
        <f>март!FS75+февраль!FS74+январь!FS75</f>
        <v>0</v>
      </c>
      <c r="FT80" s="18">
        <f>март!FT75+февраль!FT74+январь!FT75</f>
        <v>0</v>
      </c>
      <c r="FU80" s="18">
        <f>март!FU75+февраль!FU74+январь!FU75</f>
        <v>0</v>
      </c>
      <c r="FV80" s="18">
        <f>март!FV75+февраль!FV74+январь!FV75</f>
        <v>0</v>
      </c>
      <c r="FW80" s="18">
        <f>март!FW75+февраль!FW74+январь!FW75</f>
        <v>0</v>
      </c>
      <c r="FX80" s="18">
        <f>март!FX75+февраль!FX74+январь!FX75</f>
        <v>0</v>
      </c>
      <c r="FY80" s="18">
        <f>март!FY75+февраль!FY74+январь!FY75</f>
        <v>6.0000000000000001E-3</v>
      </c>
      <c r="FZ80" s="18">
        <f>март!FZ75+февраль!FZ74+январь!FZ75</f>
        <v>0</v>
      </c>
      <c r="GA80" s="18">
        <f>март!GA75+февраль!GA74+январь!GA75</f>
        <v>3.0000000000000001E-3</v>
      </c>
      <c r="GB80" s="18">
        <f>март!GB75+февраль!GB74+январь!GB75</f>
        <v>0</v>
      </c>
      <c r="GC80" s="18">
        <f>март!GC75+февраль!GC74+январь!GC75</f>
        <v>0</v>
      </c>
      <c r="GD80" s="18">
        <f>март!GD75+февраль!GD74+январь!GD75</f>
        <v>0</v>
      </c>
      <c r="GE80" s="18">
        <f>март!GE75+февраль!GE74+январь!GE75</f>
        <v>0</v>
      </c>
      <c r="GF80" s="18">
        <f>март!GF75+февраль!GF74+январь!GF75</f>
        <v>0</v>
      </c>
      <c r="GG80" s="18">
        <f>март!GG75+февраль!GG74+январь!GG75</f>
        <v>0</v>
      </c>
      <c r="GH80" s="18">
        <f>март!GH75+февраль!GH74+январь!GH75</f>
        <v>0</v>
      </c>
      <c r="GI80" s="18">
        <f>март!GI75+февраль!GI74+январь!GI75</f>
        <v>0</v>
      </c>
      <c r="GJ80" s="18">
        <f>март!GJ75+февраль!GJ74+январь!GJ75</f>
        <v>0</v>
      </c>
      <c r="GK80" s="18">
        <f>март!GK75+февраль!GK74+январь!GK75</f>
        <v>0</v>
      </c>
      <c r="GL80" s="18">
        <f>март!GL75+февраль!GL74+январь!GL75</f>
        <v>0</v>
      </c>
      <c r="GM80" s="18">
        <f>март!GM75+февраль!GM74+январь!GM75</f>
        <v>0</v>
      </c>
      <c r="GN80" s="18">
        <f>март!GN75+февраль!GN74+январь!GN75</f>
        <v>0</v>
      </c>
      <c r="GO80" s="18">
        <f>март!GO75+февраль!GO74+январь!GO75</f>
        <v>0</v>
      </c>
      <c r="GP80" s="18">
        <f>март!GP75+февраль!GP74+январь!GP75</f>
        <v>0</v>
      </c>
      <c r="GQ80" s="18">
        <f>март!GQ75+февраль!GQ74+январь!GQ75</f>
        <v>0</v>
      </c>
      <c r="GR80" s="18">
        <f>март!GR75+февраль!GR74+январь!GR75</f>
        <v>0</v>
      </c>
      <c r="GS80" s="18">
        <f>март!GS75+февраль!GS74+январь!GS75</f>
        <v>0</v>
      </c>
      <c r="GT80" s="18">
        <f>март!GT75+февраль!GT74+январь!GT75</f>
        <v>0</v>
      </c>
      <c r="GU80" s="18">
        <f>март!GU75+февраль!GU74+январь!GU75</f>
        <v>0</v>
      </c>
      <c r="GV80" s="18">
        <f>март!GV75+февраль!GV74+январь!GV75</f>
        <v>0</v>
      </c>
      <c r="GW80" s="18">
        <f>март!GW75+февраль!GW74+январь!GW75</f>
        <v>0</v>
      </c>
      <c r="GX80" s="18">
        <f>март!GX75+февраль!GX74+январь!GX75</f>
        <v>0</v>
      </c>
      <c r="GY80" s="18">
        <f>март!GY75+февраль!GY74+январь!GY75</f>
        <v>0</v>
      </c>
      <c r="GZ80" s="18">
        <f>март!GZ75+февраль!GZ74+январь!GZ75</f>
        <v>0</v>
      </c>
      <c r="HA80" s="18">
        <f>март!HA75+февраль!HA74+январь!HA75</f>
        <v>0</v>
      </c>
      <c r="HB80" s="18">
        <f>март!HB75+февраль!HB74+январь!HB75</f>
        <v>0</v>
      </c>
      <c r="HC80" s="18">
        <f>март!HC75+февраль!HC74+январь!HC75</f>
        <v>0</v>
      </c>
      <c r="HD80" s="18">
        <f>март!HD75+февраль!HD74+январь!HD75</f>
        <v>0</v>
      </c>
      <c r="HE80" s="18">
        <f>март!HE75+февраль!HE74+январь!HE75</f>
        <v>0</v>
      </c>
      <c r="HF80" s="18">
        <f>март!HF75+февраль!HF74+январь!HF75</f>
        <v>0</v>
      </c>
      <c r="HG80" s="18">
        <f>март!HG75+февраль!HG74+январь!HG75</f>
        <v>4.0000000000000001E-3</v>
      </c>
      <c r="HH80" s="18">
        <f>март!HH75+февраль!HH74+январь!HH75</f>
        <v>0</v>
      </c>
      <c r="HI80" s="18">
        <f>март!HI75+февраль!HI74+январь!HI75</f>
        <v>0</v>
      </c>
      <c r="HJ80" s="18">
        <f>март!HJ75+февраль!HJ74+январь!HJ75</f>
        <v>0</v>
      </c>
      <c r="HK80" s="18">
        <f>март!HK75+февраль!HK74+январь!HK75</f>
        <v>0</v>
      </c>
      <c r="HL80" s="18">
        <f>март!HL75+февраль!HL74+январь!HL75</f>
        <v>0</v>
      </c>
      <c r="HM80" s="18">
        <f>март!HM75+февраль!HM74+январь!HM75</f>
        <v>0</v>
      </c>
      <c r="HN80" s="18">
        <f>март!HN75+февраль!HN74+январь!HN75</f>
        <v>0</v>
      </c>
      <c r="HO80" s="18">
        <f>март!HO75+февраль!HO74+январь!HO75</f>
        <v>0</v>
      </c>
      <c r="HP80" s="18">
        <f>март!HP75+февраль!HP74+январь!HP75</f>
        <v>0</v>
      </c>
      <c r="HQ80" s="18">
        <f>март!HQ75+февраль!HQ74+январь!HQ75</f>
        <v>0</v>
      </c>
      <c r="HR80" s="18">
        <f>март!HR75+февраль!HR74+январь!HR75</f>
        <v>0</v>
      </c>
      <c r="HS80" s="18">
        <f>март!HS75+февраль!HS74+январь!HS75</f>
        <v>0</v>
      </c>
      <c r="HT80" s="18">
        <f>март!HT75+февраль!HT74+январь!HT75</f>
        <v>0</v>
      </c>
      <c r="HU80" s="18">
        <f>март!HU75+февраль!HU74+январь!HU75</f>
        <v>0</v>
      </c>
      <c r="HV80" s="18">
        <f>март!HV75+февраль!HV74+январь!HV75</f>
        <v>0</v>
      </c>
      <c r="HW80" s="18">
        <f>март!HW75+февраль!HW74+январь!HW75</f>
        <v>0</v>
      </c>
      <c r="HX80" s="18">
        <f>март!HX75+февраль!HX74+январь!HX75</f>
        <v>0</v>
      </c>
      <c r="HY80" s="18">
        <f>март!HY75+февраль!HY74+январь!HY75</f>
        <v>0</v>
      </c>
      <c r="HZ80" s="18">
        <f>март!HZ75+февраль!HZ74+январь!HZ75</f>
        <v>0</v>
      </c>
      <c r="IA80" s="18">
        <f>март!IA75+февраль!IA74+январь!IA75</f>
        <v>0</v>
      </c>
      <c r="IB80" s="18">
        <f>март!IB75+февраль!IB74+январь!IB75</f>
        <v>0</v>
      </c>
      <c r="IC80" s="18">
        <f>март!IC75+февраль!IC74+январь!IC75</f>
        <v>0</v>
      </c>
      <c r="ID80" s="18">
        <f>март!ID75+февраль!ID74+январь!ID75</f>
        <v>0</v>
      </c>
      <c r="IE80" s="18">
        <f>март!IE75+февраль!IE74+январь!IE75</f>
        <v>0</v>
      </c>
      <c r="IF80" s="18">
        <f>март!IF75+февраль!IF74+январь!IF75</f>
        <v>0</v>
      </c>
    </row>
    <row r="81" spans="1:240" ht="13.5" customHeight="1">
      <c r="A81" s="15"/>
      <c r="B81" s="44"/>
      <c r="C81" s="16" t="s">
        <v>17</v>
      </c>
      <c r="D81" s="38">
        <f t="shared" si="6"/>
        <v>213.54600000000005</v>
      </c>
      <c r="E81" s="24">
        <f t="shared" si="7"/>
        <v>213.54600000000005</v>
      </c>
      <c r="F81" s="25"/>
      <c r="G81" s="18">
        <f>март!G76+февраль!G75+январь!G76</f>
        <v>0</v>
      </c>
      <c r="H81" s="18">
        <f>март!H76+февраль!H75+январь!H76</f>
        <v>0</v>
      </c>
      <c r="I81" s="18">
        <f>март!I76+февраль!I75+январь!I76</f>
        <v>0</v>
      </c>
      <c r="J81" s="18">
        <f>март!J76+февраль!J75+январь!J76</f>
        <v>0</v>
      </c>
      <c r="K81" s="18">
        <f>март!K76+февраль!K75+январь!K76</f>
        <v>0</v>
      </c>
      <c r="L81" s="18">
        <f>март!L76+февраль!L75+январь!L76</f>
        <v>0</v>
      </c>
      <c r="M81" s="18">
        <f>март!M76+февраль!M75+январь!M76</f>
        <v>0</v>
      </c>
      <c r="N81" s="18">
        <f>март!N76+февраль!N75+январь!N76</f>
        <v>0</v>
      </c>
      <c r="O81" s="18">
        <f>март!O76+февраль!O75+январь!O76</f>
        <v>0</v>
      </c>
      <c r="P81" s="18">
        <f>март!P76+февраль!P75+январь!P76</f>
        <v>0</v>
      </c>
      <c r="Q81" s="18">
        <f>март!Q76+февраль!Q75+январь!Q76</f>
        <v>0</v>
      </c>
      <c r="R81" s="18">
        <f>март!R76+февраль!R75+январь!R76</f>
        <v>0</v>
      </c>
      <c r="S81" s="18">
        <f>март!S76+февраль!S75+январь!S76</f>
        <v>0</v>
      </c>
      <c r="T81" s="18">
        <f>март!T76+февраль!T75+январь!T76</f>
        <v>0</v>
      </c>
      <c r="U81" s="18">
        <f>март!U76+февраль!U75+январь!U76</f>
        <v>0</v>
      </c>
      <c r="V81" s="18">
        <f>март!V76+февраль!V75+январь!V76</f>
        <v>0</v>
      </c>
      <c r="W81" s="18">
        <f>март!W76+февраль!W75+январь!W76</f>
        <v>0</v>
      </c>
      <c r="X81" s="18">
        <f>март!X76+февраль!X75+январь!X76</f>
        <v>0</v>
      </c>
      <c r="Y81" s="18">
        <f>март!Y76+февраль!Y75+январь!Y76</f>
        <v>0</v>
      </c>
      <c r="Z81" s="18">
        <f>март!Z76+февраль!Z75+январь!Z76</f>
        <v>0</v>
      </c>
      <c r="AA81" s="18">
        <f>март!AA76+февраль!AA75+январь!AA76</f>
        <v>0</v>
      </c>
      <c r="AB81" s="18">
        <f>март!AB76+февраль!AB75+январь!AB76</f>
        <v>0</v>
      </c>
      <c r="AC81" s="18">
        <f>март!AC76+февраль!AC75+январь!AC76</f>
        <v>0</v>
      </c>
      <c r="AD81" s="18">
        <f>март!AD76+февраль!AD75+январь!AD76</f>
        <v>0</v>
      </c>
      <c r="AE81" s="18">
        <f>март!AE76+февраль!AE75+январь!AE76</f>
        <v>0</v>
      </c>
      <c r="AF81" s="18">
        <f>март!AF76+февраль!AF75+январь!AF76</f>
        <v>6.49</v>
      </c>
      <c r="AG81" s="18">
        <f>март!AG76+февраль!AG75+январь!AG76</f>
        <v>6.49</v>
      </c>
      <c r="AH81" s="18">
        <f>март!AH76+февраль!AH75+январь!AH76</f>
        <v>9.734</v>
      </c>
      <c r="AI81" s="18">
        <f>март!AI76+февраль!AI75+январь!AI76</f>
        <v>0</v>
      </c>
      <c r="AJ81" s="18">
        <f>март!AJ76+февраль!AJ75+январь!AJ76</f>
        <v>0</v>
      </c>
      <c r="AK81" s="18">
        <f>март!AK76+февраль!AK75+январь!AK76</f>
        <v>0</v>
      </c>
      <c r="AL81" s="18">
        <f>март!AL76+февраль!AL75+январь!AL76</f>
        <v>0</v>
      </c>
      <c r="AM81" s="18">
        <f>март!AM76+февраль!AM75+январь!AM76</f>
        <v>8.1110000000000007</v>
      </c>
      <c r="AN81" s="18">
        <f>март!AN76+февраль!AN75+январь!AN76</f>
        <v>0</v>
      </c>
      <c r="AO81" s="18">
        <f>март!AO76+февраль!AO75+январь!AO76</f>
        <v>0</v>
      </c>
      <c r="AP81" s="18">
        <f>март!AP76+февраль!AP75+январь!AP76</f>
        <v>0</v>
      </c>
      <c r="AQ81" s="18">
        <f>март!AQ76+февраль!AQ75+январь!AQ76</f>
        <v>0</v>
      </c>
      <c r="AR81" s="18">
        <f>март!AR76+февраль!AR75+январь!AR76</f>
        <v>0</v>
      </c>
      <c r="AS81" s="18">
        <f>март!AS76+февраль!AS75+январь!AS76</f>
        <v>0</v>
      </c>
      <c r="AT81" s="18">
        <f>март!AT76+февраль!AT75+январь!AT76</f>
        <v>9.734</v>
      </c>
      <c r="AU81" s="18">
        <f>март!AU76+февраль!AU75+январь!AU76</f>
        <v>8.1110000000000007</v>
      </c>
      <c r="AV81" s="18">
        <f>март!AV76+февраль!AV75+январь!AV76</f>
        <v>0</v>
      </c>
      <c r="AW81" s="18">
        <f>март!AW76+февраль!AW75+январь!AW76</f>
        <v>0</v>
      </c>
      <c r="AX81" s="18">
        <f>март!AX76+февраль!AX75+январь!AX76</f>
        <v>0</v>
      </c>
      <c r="AY81" s="18">
        <f>март!AY76+февраль!AY75+январь!AY76</f>
        <v>0</v>
      </c>
      <c r="AZ81" s="18">
        <f>март!AZ76+февраль!AZ75+январь!AZ76</f>
        <v>0</v>
      </c>
      <c r="BA81" s="18">
        <f>март!BA76+февраль!BA75+январь!BA76</f>
        <v>0</v>
      </c>
      <c r="BB81" s="18">
        <f>март!BB76+февраль!BB75+январь!BB76</f>
        <v>0</v>
      </c>
      <c r="BC81" s="18">
        <f>март!BC76+февраль!BC75+январь!BC76</f>
        <v>8.1110000000000007</v>
      </c>
      <c r="BD81" s="18">
        <f>март!BD76+февраль!BD75+январь!BD76</f>
        <v>0</v>
      </c>
      <c r="BE81" s="18">
        <f>март!BE76+февраль!BE75+январь!BE76</f>
        <v>0</v>
      </c>
      <c r="BF81" s="18">
        <f>март!BF76+февраль!BF75+январь!BF76</f>
        <v>0</v>
      </c>
      <c r="BG81" s="18">
        <f>март!BG76+февраль!BG75+январь!BG76</f>
        <v>32.290999999999997</v>
      </c>
      <c r="BH81" s="18">
        <f>март!BH76+февраль!BH75+январь!BH76</f>
        <v>0</v>
      </c>
      <c r="BI81" s="18">
        <f>март!BI76+февраль!BI75+январь!BI76</f>
        <v>0</v>
      </c>
      <c r="BJ81" s="18">
        <f>март!BJ76+февраль!BJ75+январь!BJ76</f>
        <v>0</v>
      </c>
      <c r="BK81" s="18">
        <f>март!BK76+февраль!BK75+январь!BK76</f>
        <v>0</v>
      </c>
      <c r="BL81" s="18">
        <f>март!BL76+февраль!BL75+январь!BL76</f>
        <v>0</v>
      </c>
      <c r="BM81" s="18">
        <f>март!BM76+февраль!BM75+январь!BM76</f>
        <v>0</v>
      </c>
      <c r="BN81" s="18">
        <f>март!BN76+февраль!BN75+январь!BN76</f>
        <v>0</v>
      </c>
      <c r="BO81" s="18">
        <f>март!BO76+февраль!BO75+январь!BO76</f>
        <v>0</v>
      </c>
      <c r="BP81" s="18">
        <f>март!BP76+февраль!BP75+январь!BP76</f>
        <v>0</v>
      </c>
      <c r="BQ81" s="18">
        <f>март!BQ76+февраль!BQ75+январь!BQ76</f>
        <v>0</v>
      </c>
      <c r="BR81" s="18">
        <f>март!BR76+февраль!BR75+январь!BR76</f>
        <v>0</v>
      </c>
      <c r="BS81" s="18">
        <f>март!BS76+февраль!BS75+январь!BS76</f>
        <v>0</v>
      </c>
      <c r="BT81" s="18">
        <f>март!BT76+февраль!BT75+январь!BT76</f>
        <v>0</v>
      </c>
      <c r="BU81" s="18">
        <f>март!BU76+февраль!BU75+январь!BU76</f>
        <v>0</v>
      </c>
      <c r="BV81" s="18">
        <f>март!BV76+февраль!BV75+январь!BV76</f>
        <v>0</v>
      </c>
      <c r="BW81" s="18">
        <f>март!BW76+февраль!BW75+январь!BW76</f>
        <v>0</v>
      </c>
      <c r="BX81" s="18">
        <f>март!BX76+февраль!BX75+январь!BX76</f>
        <v>0</v>
      </c>
      <c r="BY81" s="18">
        <f>март!BY76+февраль!BY75+январь!BY76</f>
        <v>0</v>
      </c>
      <c r="BZ81" s="18">
        <f>март!BZ76+февраль!BZ75+январь!BZ76</f>
        <v>0</v>
      </c>
      <c r="CA81" s="18">
        <f>март!CA76+февраль!CA75+январь!CA76</f>
        <v>1.623</v>
      </c>
      <c r="CB81" s="18">
        <f>март!CB76+февраль!CB75+январь!CB76</f>
        <v>0</v>
      </c>
      <c r="CC81" s="18">
        <f>март!CC76+февраль!CC75+январь!CC76</f>
        <v>0</v>
      </c>
      <c r="CD81" s="18">
        <f>март!CD76+февраль!CD75+январь!CD76</f>
        <v>0</v>
      </c>
      <c r="CE81" s="18">
        <f>март!CE76+февраль!CE75+январь!CE76</f>
        <v>0</v>
      </c>
      <c r="CF81" s="18">
        <f>март!CF76+февраль!CF75+январь!CF76</f>
        <v>0</v>
      </c>
      <c r="CG81" s="18">
        <f>март!CG76+февраль!CG75+январь!CG76</f>
        <v>0</v>
      </c>
      <c r="CH81" s="18">
        <f>март!CH76+февраль!CH75+январь!CH76</f>
        <v>0</v>
      </c>
      <c r="CI81" s="18">
        <f>март!CI76+февраль!CI75+январь!CI76</f>
        <v>0</v>
      </c>
      <c r="CJ81" s="18">
        <f>март!CJ76+февраль!CJ75+январь!CJ76</f>
        <v>0</v>
      </c>
      <c r="CK81" s="18">
        <f>март!CK76+февраль!CK75+январь!CK76</f>
        <v>0</v>
      </c>
      <c r="CL81" s="18">
        <f>март!CL76+февраль!CL75+январь!CL76</f>
        <v>0</v>
      </c>
      <c r="CM81" s="18">
        <f>март!CM76+февраль!CM75+январь!CM76</f>
        <v>1.623</v>
      </c>
      <c r="CN81" s="18">
        <f>март!CN76+февраль!CN75+январь!CN76</f>
        <v>3.62</v>
      </c>
      <c r="CO81" s="18">
        <f>март!CO76+февраль!CO75+январь!CO76</f>
        <v>0</v>
      </c>
      <c r="CP81" s="18">
        <f>март!CP76+февраль!CP75+январь!CP76</f>
        <v>15.474</v>
      </c>
      <c r="CQ81" s="18">
        <f>март!CQ76+февраль!CQ75+январь!CQ76</f>
        <v>4.8659999999999997</v>
      </c>
      <c r="CR81" s="18">
        <f>март!CR76+февраль!CR75+январь!CR76</f>
        <v>6.49</v>
      </c>
      <c r="CS81" s="18">
        <f>март!CS76+февраль!CS75+январь!CS76</f>
        <v>0</v>
      </c>
      <c r="CT81" s="18">
        <f>март!CT76+февраль!CT75+январь!CT76</f>
        <v>0</v>
      </c>
      <c r="CU81" s="18">
        <f>март!CU76+февраль!CU75+январь!CU76</f>
        <v>0</v>
      </c>
      <c r="CV81" s="18">
        <f>март!CV76+февраль!CV75+январь!CV76</f>
        <v>0</v>
      </c>
      <c r="CW81" s="18">
        <f>март!CW76+февраль!CW75+январь!CW76</f>
        <v>0</v>
      </c>
      <c r="CX81" s="18">
        <f>март!CX76+февраль!CX75+январь!CX76</f>
        <v>0</v>
      </c>
      <c r="CY81" s="18">
        <f>март!CY76+февраль!CY75+январь!CY76</f>
        <v>4.8659999999999997</v>
      </c>
      <c r="CZ81" s="18">
        <f>март!CZ76+февраль!CZ75+январь!CZ76</f>
        <v>0</v>
      </c>
      <c r="DA81" s="18">
        <f>март!DA76+февраль!DA75+январь!DA76</f>
        <v>0</v>
      </c>
      <c r="DB81" s="18">
        <f>март!DB76+февраль!DB75+январь!DB76</f>
        <v>0</v>
      </c>
      <c r="DC81" s="18">
        <f>март!DC76+февраль!DC75+январь!DC76</f>
        <v>0</v>
      </c>
      <c r="DD81" s="18">
        <f>март!DD76+февраль!DD75+январь!DD76</f>
        <v>0</v>
      </c>
      <c r="DE81" s="18">
        <f>март!DE76+февраль!DE75+январь!DE76</f>
        <v>0</v>
      </c>
      <c r="DF81" s="18">
        <f>март!DF76+февраль!DF75+январь!DF76</f>
        <v>0</v>
      </c>
      <c r="DG81" s="18">
        <f>март!DG76+февраль!DG75+январь!DG76</f>
        <v>0</v>
      </c>
      <c r="DH81" s="18">
        <f>март!DH76+февраль!DH75+январь!DH76</f>
        <v>0</v>
      </c>
      <c r="DI81" s="18">
        <f>март!DI76+февраль!DI75+январь!DI76</f>
        <v>0</v>
      </c>
      <c r="DJ81" s="18">
        <f>март!DJ76+февраль!DJ75+январь!DJ76</f>
        <v>0</v>
      </c>
      <c r="DK81" s="18">
        <f>март!DK76+февраль!DK75+январь!DK76</f>
        <v>0</v>
      </c>
      <c r="DL81" s="18">
        <f>март!DL76+февраль!DL75+январь!DL76</f>
        <v>4.5460000000000003</v>
      </c>
      <c r="DM81" s="18">
        <f>март!DM76+февраль!DM75+январь!DM76</f>
        <v>0</v>
      </c>
      <c r="DN81" s="18">
        <f>март!DN76+февраль!DN75+январь!DN76</f>
        <v>0</v>
      </c>
      <c r="DO81" s="18">
        <f>март!DO76+февраль!DO75+январь!DO76</f>
        <v>10.823</v>
      </c>
      <c r="DP81" s="18">
        <f>март!DP76+февраль!DP75+январь!DP76</f>
        <v>0</v>
      </c>
      <c r="DQ81" s="18">
        <f>март!DQ76+февраль!DQ75+январь!DQ76</f>
        <v>0</v>
      </c>
      <c r="DR81" s="18">
        <f>март!DR76+февраль!DR75+январь!DR76</f>
        <v>0</v>
      </c>
      <c r="DS81" s="18">
        <f>март!DS76+февраль!DS75+январь!DS76</f>
        <v>0</v>
      </c>
      <c r="DT81" s="18">
        <f>март!DT76+февраль!DT75+январь!DT76</f>
        <v>0</v>
      </c>
      <c r="DU81" s="18">
        <f>март!DU76+февраль!DU75+январь!DU76</f>
        <v>0</v>
      </c>
      <c r="DV81" s="18">
        <f>март!DV76+февраль!DV75+январь!DV76</f>
        <v>0</v>
      </c>
      <c r="DW81" s="18">
        <f>март!DW76+февраль!DW75+январь!DW76</f>
        <v>0</v>
      </c>
      <c r="DX81" s="18">
        <f>март!DX76+февраль!DX75+январь!DX76</f>
        <v>0</v>
      </c>
      <c r="DY81" s="18">
        <f>март!DY76+февраль!DY75+январь!DY76</f>
        <v>22.402000000000001</v>
      </c>
      <c r="DZ81" s="18">
        <f>март!DZ76+февраль!DZ75+январь!DZ76</f>
        <v>0</v>
      </c>
      <c r="EA81" s="18">
        <f>март!EA76+февраль!EA75+январь!EA76</f>
        <v>0</v>
      </c>
      <c r="EB81" s="18">
        <f>март!EB76+февраль!EB75+январь!EB76</f>
        <v>0</v>
      </c>
      <c r="EC81" s="18">
        <f>март!EC76+февраль!EC75+январь!EC76</f>
        <v>0</v>
      </c>
      <c r="ED81" s="18">
        <f>март!ED76+февраль!ED75+январь!ED76</f>
        <v>0</v>
      </c>
      <c r="EE81" s="18">
        <f>март!EE76+февраль!EE75+январь!EE76</f>
        <v>0</v>
      </c>
      <c r="EF81" s="18">
        <f>март!EF76+февраль!EF75+январь!EF76</f>
        <v>0</v>
      </c>
      <c r="EG81" s="18">
        <f>март!EG76+февраль!EG75+январь!EG76</f>
        <v>0</v>
      </c>
      <c r="EH81" s="18">
        <f>март!EH76+февраль!EH75+январь!EH76</f>
        <v>0</v>
      </c>
      <c r="EI81" s="18">
        <f>март!EI76+февраль!EI75+январь!EI76</f>
        <v>0</v>
      </c>
      <c r="EJ81" s="18">
        <f>март!EJ76+февраль!EJ75+январь!EJ76</f>
        <v>0</v>
      </c>
      <c r="EK81" s="18">
        <f>март!EK76+февраль!EK75+январь!EK76</f>
        <v>0</v>
      </c>
      <c r="EL81" s="18">
        <f>март!EL76+февраль!EL75+январь!EL76</f>
        <v>0</v>
      </c>
      <c r="EM81" s="18">
        <f>март!EM76+февраль!EM75+январь!EM76</f>
        <v>0</v>
      </c>
      <c r="EN81" s="18">
        <f>март!EN76+февраль!EN75+январь!EN76</f>
        <v>8.1110000000000007</v>
      </c>
      <c r="EO81" s="18">
        <f>март!EO76+февраль!EO75+январь!EO76</f>
        <v>0</v>
      </c>
      <c r="EP81" s="18">
        <f>март!EP76+февраль!EP75+январь!EP76</f>
        <v>0</v>
      </c>
      <c r="EQ81" s="18">
        <f>март!EQ76+февраль!EQ75+январь!EQ76</f>
        <v>0</v>
      </c>
      <c r="ER81" s="18">
        <f>март!ER76+февраль!ER75+январь!ER76</f>
        <v>0</v>
      </c>
      <c r="ES81" s="18">
        <f>март!ES76+февраль!ES75+январь!ES76</f>
        <v>0</v>
      </c>
      <c r="ET81" s="18">
        <f>март!ET76+февраль!ET75+январь!ET76</f>
        <v>0</v>
      </c>
      <c r="EU81" s="18">
        <f>март!EU76+февраль!EU75+январь!EU76</f>
        <v>0</v>
      </c>
      <c r="EV81" s="18">
        <f>март!EV76+февраль!EV75+январь!EV76</f>
        <v>0</v>
      </c>
      <c r="EW81" s="18">
        <f>март!EW76+февраль!EW75+январь!EW76</f>
        <v>0</v>
      </c>
      <c r="EX81" s="18">
        <f>март!EX76+февраль!EX75+январь!EX76</f>
        <v>0</v>
      </c>
      <c r="EY81" s="18">
        <f>март!EY76+февраль!EY75+январь!EY76</f>
        <v>0</v>
      </c>
      <c r="EZ81" s="18">
        <f>март!EZ76+февраль!EZ75+январь!EZ76</f>
        <v>0</v>
      </c>
      <c r="FA81" s="18">
        <f>март!FA76+февраль!FA75+январь!FA76</f>
        <v>0</v>
      </c>
      <c r="FB81" s="18">
        <f>март!FB76+февраль!FB75+январь!FB76</f>
        <v>0</v>
      </c>
      <c r="FC81" s="18">
        <f>март!FC76+февраль!FC75+январь!FC76</f>
        <v>0</v>
      </c>
      <c r="FD81" s="18">
        <f>март!FD76+февраль!FD75+январь!FD76</f>
        <v>0</v>
      </c>
      <c r="FE81" s="18">
        <f>март!FE76+февраль!FE75+январь!FE76</f>
        <v>0</v>
      </c>
      <c r="FF81" s="18">
        <f>март!FF76+февраль!FF75+январь!FF76</f>
        <v>0</v>
      </c>
      <c r="FG81" s="18">
        <f>март!FG76+февраль!FG75+январь!FG76</f>
        <v>0</v>
      </c>
      <c r="FH81" s="18">
        <f>март!FH76+февраль!FH75+январь!FH76</f>
        <v>0</v>
      </c>
      <c r="FI81" s="18">
        <f>март!FI76+февраль!FI75+январь!FI76</f>
        <v>0</v>
      </c>
      <c r="FJ81" s="18">
        <f>март!FJ76+февраль!FJ75+январь!FJ76</f>
        <v>0</v>
      </c>
      <c r="FK81" s="18">
        <f>март!FK76+февраль!FK75+январь!FK76</f>
        <v>0</v>
      </c>
      <c r="FL81" s="18">
        <f>март!FL76+февраль!FL75+январь!FL76</f>
        <v>0</v>
      </c>
      <c r="FM81" s="18">
        <f>март!FM76+февраль!FM75+январь!FM76</f>
        <v>0</v>
      </c>
      <c r="FN81" s="18">
        <f>март!FN76+февраль!FN75+январь!FN76</f>
        <v>0</v>
      </c>
      <c r="FO81" s="18">
        <f>март!FO76+февраль!FO75+январь!FO76</f>
        <v>0</v>
      </c>
      <c r="FP81" s="18">
        <f>март!FP76+февраль!FP75+январь!FP76</f>
        <v>0</v>
      </c>
      <c r="FQ81" s="18">
        <f>март!FQ76+февраль!FQ75+январь!FQ76</f>
        <v>0</v>
      </c>
      <c r="FR81" s="18">
        <f>март!FR76+февраль!FR75+январь!FR76</f>
        <v>18.940000000000001</v>
      </c>
      <c r="FS81" s="18">
        <f>март!FS76+февраль!FS75+январь!FS76</f>
        <v>0</v>
      </c>
      <c r="FT81" s="18">
        <f>март!FT76+февраль!FT75+январь!FT76</f>
        <v>0</v>
      </c>
      <c r="FU81" s="18">
        <f>март!FU76+февраль!FU75+январь!FU76</f>
        <v>0</v>
      </c>
      <c r="FV81" s="18">
        <f>март!FV76+февраль!FV75+январь!FV76</f>
        <v>0</v>
      </c>
      <c r="FW81" s="18">
        <f>март!FW76+февраль!FW75+январь!FW76</f>
        <v>0</v>
      </c>
      <c r="FX81" s="18">
        <f>март!FX76+февраль!FX75+январь!FX76</f>
        <v>0</v>
      </c>
      <c r="FY81" s="18">
        <f>март!FY76+февраль!FY75+январь!FY76</f>
        <v>9.734</v>
      </c>
      <c r="FZ81" s="18">
        <f>март!FZ76+февраль!FZ75+январь!FZ76</f>
        <v>0</v>
      </c>
      <c r="GA81" s="18">
        <f>март!GA76+февраль!GA75+январь!GA76</f>
        <v>4.8659999999999997</v>
      </c>
      <c r="GB81" s="18">
        <f>март!GB76+февраль!GB75+январь!GB76</f>
        <v>0</v>
      </c>
      <c r="GC81" s="18">
        <f>март!GC76+февраль!GC75+январь!GC76</f>
        <v>0</v>
      </c>
      <c r="GD81" s="18">
        <f>март!GD76+февраль!GD75+январь!GD76</f>
        <v>0</v>
      </c>
      <c r="GE81" s="18">
        <f>март!GE76+февраль!GE75+январь!GE76</f>
        <v>0</v>
      </c>
      <c r="GF81" s="18">
        <f>март!GF76+февраль!GF75+январь!GF76</f>
        <v>0</v>
      </c>
      <c r="GG81" s="18">
        <f>март!GG76+февраль!GG75+январь!GG76</f>
        <v>0</v>
      </c>
      <c r="GH81" s="18">
        <f>март!GH76+февраль!GH75+январь!GH76</f>
        <v>0</v>
      </c>
      <c r="GI81" s="18">
        <f>март!GI76+февраль!GI75+январь!GI76</f>
        <v>0</v>
      </c>
      <c r="GJ81" s="18">
        <f>март!GJ76+февраль!GJ75+январь!GJ76</f>
        <v>0</v>
      </c>
      <c r="GK81" s="18">
        <f>март!GK76+февраль!GK75+январь!GK76</f>
        <v>0</v>
      </c>
      <c r="GL81" s="18">
        <f>март!GL76+февраль!GL75+январь!GL76</f>
        <v>0</v>
      </c>
      <c r="GM81" s="18">
        <f>март!GM76+февраль!GM75+январь!GM76</f>
        <v>0</v>
      </c>
      <c r="GN81" s="18">
        <f>март!GN76+февраль!GN75+январь!GN76</f>
        <v>0</v>
      </c>
      <c r="GO81" s="18">
        <f>март!GO76+февраль!GO75+январь!GO76</f>
        <v>0</v>
      </c>
      <c r="GP81" s="18">
        <f>март!GP76+февраль!GP75+январь!GP76</f>
        <v>0</v>
      </c>
      <c r="GQ81" s="18">
        <f>март!GQ76+февраль!GQ75+январь!GQ76</f>
        <v>0</v>
      </c>
      <c r="GR81" s="18">
        <f>март!GR76+февраль!GR75+январь!GR76</f>
        <v>0</v>
      </c>
      <c r="GS81" s="18">
        <f>март!GS76+февраль!GS75+январь!GS76</f>
        <v>0</v>
      </c>
      <c r="GT81" s="18">
        <f>март!GT76+февраль!GT75+январь!GT76</f>
        <v>0</v>
      </c>
      <c r="GU81" s="18">
        <f>март!GU76+февраль!GU75+январь!GU76</f>
        <v>0</v>
      </c>
      <c r="GV81" s="18">
        <f>март!GV76+февраль!GV75+январь!GV76</f>
        <v>0</v>
      </c>
      <c r="GW81" s="18">
        <f>март!GW76+февраль!GW75+январь!GW76</f>
        <v>0</v>
      </c>
      <c r="GX81" s="18">
        <f>март!GX76+февраль!GX75+январь!GX76</f>
        <v>0</v>
      </c>
      <c r="GY81" s="18">
        <f>март!GY76+февраль!GY75+январь!GY76</f>
        <v>0</v>
      </c>
      <c r="GZ81" s="18">
        <f>март!GZ76+февраль!GZ75+январь!GZ76</f>
        <v>0</v>
      </c>
      <c r="HA81" s="18">
        <f>март!HA76+февраль!HA75+январь!HA76</f>
        <v>0</v>
      </c>
      <c r="HB81" s="18">
        <f>март!HB76+февраль!HB75+январь!HB76</f>
        <v>0</v>
      </c>
      <c r="HC81" s="18">
        <f>март!HC76+февраль!HC75+январь!HC76</f>
        <v>0</v>
      </c>
      <c r="HD81" s="18">
        <f>март!HD76+февраль!HD75+январь!HD76</f>
        <v>0</v>
      </c>
      <c r="HE81" s="18">
        <f>март!HE76+февраль!HE75+январь!HE76</f>
        <v>0</v>
      </c>
      <c r="HF81" s="18">
        <f>март!HF76+февраль!HF75+январь!HF76</f>
        <v>0</v>
      </c>
      <c r="HG81" s="18">
        <f>март!HG76+февраль!HG75+январь!HG76</f>
        <v>6.49</v>
      </c>
      <c r="HH81" s="18">
        <f>март!HH76+февраль!HH75+январь!HH76</f>
        <v>0</v>
      </c>
      <c r="HI81" s="18">
        <f>март!HI76+февраль!HI75+январь!HI76</f>
        <v>0</v>
      </c>
      <c r="HJ81" s="18">
        <f>март!HJ76+февраль!HJ75+январь!HJ76</f>
        <v>0</v>
      </c>
      <c r="HK81" s="18">
        <f>март!HK76+февраль!HK75+январь!HK76</f>
        <v>0</v>
      </c>
      <c r="HL81" s="18">
        <f>март!HL76+февраль!HL75+январь!HL76</f>
        <v>0</v>
      </c>
      <c r="HM81" s="18">
        <f>март!HM76+февраль!HM75+январь!HM76</f>
        <v>0</v>
      </c>
      <c r="HN81" s="18">
        <f>март!HN76+февраль!HN75+январь!HN76</f>
        <v>0</v>
      </c>
      <c r="HO81" s="18">
        <f>март!HO76+февраль!HO75+январь!HO76</f>
        <v>0</v>
      </c>
      <c r="HP81" s="18">
        <f>март!HP76+февраль!HP75+январь!HP76</f>
        <v>0</v>
      </c>
      <c r="HQ81" s="18">
        <f>март!HQ76+февраль!HQ75+январь!HQ76</f>
        <v>0</v>
      </c>
      <c r="HR81" s="18">
        <f>март!HR76+февраль!HR75+январь!HR76</f>
        <v>0</v>
      </c>
      <c r="HS81" s="18">
        <f>март!HS76+февраль!HS75+январь!HS76</f>
        <v>0</v>
      </c>
      <c r="HT81" s="18">
        <f>март!HT76+февраль!HT75+январь!HT76</f>
        <v>0</v>
      </c>
      <c r="HU81" s="18">
        <f>март!HU76+февраль!HU75+январь!HU76</f>
        <v>0</v>
      </c>
      <c r="HV81" s="18">
        <f>март!HV76+февраль!HV75+январь!HV76</f>
        <v>0</v>
      </c>
      <c r="HW81" s="18">
        <f>март!HW76+февраль!HW75+январь!HW76</f>
        <v>0</v>
      </c>
      <c r="HX81" s="18">
        <f>март!HX76+февраль!HX75+январь!HX76</f>
        <v>0</v>
      </c>
      <c r="HY81" s="18">
        <f>март!HY76+февраль!HY75+январь!HY76</f>
        <v>0</v>
      </c>
      <c r="HZ81" s="18">
        <f>март!HZ76+февраль!HZ75+январь!HZ76</f>
        <v>0</v>
      </c>
      <c r="IA81" s="18">
        <f>март!IA76+февраль!IA75+январь!IA76</f>
        <v>0</v>
      </c>
      <c r="IB81" s="18">
        <f>март!IB76+февраль!IB75+январь!IB76</f>
        <v>0</v>
      </c>
      <c r="IC81" s="18">
        <f>март!IC76+февраль!IC75+январь!IC76</f>
        <v>0</v>
      </c>
      <c r="ID81" s="18">
        <f>март!ID76+февраль!ID75+январь!ID76</f>
        <v>0</v>
      </c>
      <c r="IE81" s="18">
        <f>март!IE76+февраль!IE75+январь!IE76</f>
        <v>0</v>
      </c>
      <c r="IF81" s="18">
        <f>март!IF76+февраль!IF75+январь!IF76</f>
        <v>0</v>
      </c>
    </row>
    <row r="82" spans="1:240" ht="13.5" customHeight="1">
      <c r="A82" s="15" t="s">
        <v>98</v>
      </c>
      <c r="B82" s="44" t="s">
        <v>99</v>
      </c>
      <c r="C82" s="16" t="s">
        <v>40</v>
      </c>
      <c r="D82" s="39">
        <f t="shared" si="6"/>
        <v>11</v>
      </c>
      <c r="E82" s="25">
        <f t="shared" si="7"/>
        <v>11</v>
      </c>
      <c r="F82" s="25"/>
      <c r="G82" s="18">
        <f>март!G77+февраль!G76+январь!G77</f>
        <v>0</v>
      </c>
      <c r="H82" s="18">
        <f>март!H77+февраль!H76+январь!H77</f>
        <v>0</v>
      </c>
      <c r="I82" s="18">
        <f>март!I77+февраль!I76+январь!I77</f>
        <v>0</v>
      </c>
      <c r="J82" s="18">
        <f>март!J77+февраль!J76+январь!J77</f>
        <v>0</v>
      </c>
      <c r="K82" s="18">
        <f>март!K77+февраль!K76+январь!K77</f>
        <v>0</v>
      </c>
      <c r="L82" s="18">
        <f>март!L77+февраль!L76+январь!L77</f>
        <v>0</v>
      </c>
      <c r="M82" s="18">
        <f>март!M77+февраль!M76+январь!M77</f>
        <v>0</v>
      </c>
      <c r="N82" s="18">
        <f>март!N77+февраль!N76+январь!N77</f>
        <v>0</v>
      </c>
      <c r="O82" s="18">
        <f>март!O77+февраль!O76+январь!O77</f>
        <v>0</v>
      </c>
      <c r="P82" s="18">
        <f>март!P77+февраль!P76+январь!P77</f>
        <v>0</v>
      </c>
      <c r="Q82" s="18">
        <f>март!Q77+февраль!Q76+январь!Q77</f>
        <v>0</v>
      </c>
      <c r="R82" s="18">
        <f>март!R77+февраль!R76+январь!R77</f>
        <v>0</v>
      </c>
      <c r="S82" s="18">
        <f>март!S77+февраль!S76+январь!S77</f>
        <v>0</v>
      </c>
      <c r="T82" s="18">
        <f>март!T77+февраль!T76+январь!T77</f>
        <v>0</v>
      </c>
      <c r="U82" s="18">
        <f>март!U77+февраль!U76+январь!U77</f>
        <v>0</v>
      </c>
      <c r="V82" s="18">
        <f>март!V77+февраль!V76+январь!V77</f>
        <v>0</v>
      </c>
      <c r="W82" s="18">
        <f>март!W77+февраль!W76+январь!W77</f>
        <v>0</v>
      </c>
      <c r="X82" s="18">
        <f>март!X77+февраль!X76+январь!X77</f>
        <v>0</v>
      </c>
      <c r="Y82" s="18">
        <f>март!Y77+февраль!Y76+январь!Y77</f>
        <v>0</v>
      </c>
      <c r="Z82" s="18">
        <f>март!Z77+февраль!Z76+январь!Z77</f>
        <v>0</v>
      </c>
      <c r="AA82" s="18">
        <f>март!AA77+февраль!AA76+январь!AA77</f>
        <v>0</v>
      </c>
      <c r="AB82" s="18">
        <f>март!AB77+февраль!AB76+январь!AB77</f>
        <v>0</v>
      </c>
      <c r="AC82" s="18">
        <f>март!AC77+февраль!AC76+январь!AC77</f>
        <v>0</v>
      </c>
      <c r="AD82" s="18">
        <f>март!AD77+февраль!AD76+январь!AD77</f>
        <v>0</v>
      </c>
      <c r="AE82" s="18">
        <f>март!AE77+февраль!AE76+январь!AE77</f>
        <v>0</v>
      </c>
      <c r="AF82" s="18">
        <f>март!AF77+февраль!AF76+январь!AF77</f>
        <v>0</v>
      </c>
      <c r="AG82" s="18">
        <f>март!AG77+февраль!AG76+январь!AG77</f>
        <v>0</v>
      </c>
      <c r="AH82" s="18">
        <f>март!AH77+февраль!AH76+январь!AH77</f>
        <v>0</v>
      </c>
      <c r="AI82" s="18">
        <f>март!AI77+февраль!AI76+январь!AI77</f>
        <v>0</v>
      </c>
      <c r="AJ82" s="18">
        <f>март!AJ77+февраль!AJ76+январь!AJ77</f>
        <v>0</v>
      </c>
      <c r="AK82" s="18">
        <f>март!AK77+февраль!AK76+январь!AK77</f>
        <v>0</v>
      </c>
      <c r="AL82" s="18">
        <f>март!AL77+февраль!AL76+январь!AL77</f>
        <v>0</v>
      </c>
      <c r="AM82" s="18">
        <f>март!AM77+февраль!AM76+январь!AM77</f>
        <v>0</v>
      </c>
      <c r="AN82" s="18">
        <f>март!AN77+февраль!AN76+январь!AN77</f>
        <v>0</v>
      </c>
      <c r="AO82" s="18">
        <f>март!AO77+февраль!AO76+январь!AO77</f>
        <v>0</v>
      </c>
      <c r="AP82" s="18">
        <f>март!AP77+февраль!AP76+январь!AP77</f>
        <v>0</v>
      </c>
      <c r="AQ82" s="18">
        <f>март!AQ77+февраль!AQ76+январь!AQ77</f>
        <v>0</v>
      </c>
      <c r="AR82" s="18">
        <f>март!AR77+февраль!AR76+январь!AR77</f>
        <v>0</v>
      </c>
      <c r="AS82" s="18">
        <f>март!AS77+февраль!AS76+январь!AS77</f>
        <v>0</v>
      </c>
      <c r="AT82" s="18">
        <f>март!AT77+февраль!AT76+январь!AT77</f>
        <v>0</v>
      </c>
      <c r="AU82" s="18">
        <f>март!AU77+февраль!AU76+январь!AU77</f>
        <v>1</v>
      </c>
      <c r="AV82" s="18">
        <f>март!AV77+февраль!AV76+январь!AV77</f>
        <v>0</v>
      </c>
      <c r="AW82" s="18">
        <f>март!AW77+февраль!AW76+январь!AW77</f>
        <v>0</v>
      </c>
      <c r="AX82" s="18">
        <f>март!AX77+февраль!AX76+январь!AX77</f>
        <v>0</v>
      </c>
      <c r="AY82" s="18">
        <f>март!AY77+февраль!AY76+январь!AY77</f>
        <v>0</v>
      </c>
      <c r="AZ82" s="18">
        <f>март!AZ77+февраль!AZ76+январь!AZ77</f>
        <v>0</v>
      </c>
      <c r="BA82" s="18">
        <f>март!BA77+февраль!BA76+январь!BA77</f>
        <v>0</v>
      </c>
      <c r="BB82" s="18">
        <f>март!BB77+февраль!BB76+январь!BB77</f>
        <v>0</v>
      </c>
      <c r="BC82" s="18">
        <f>март!BC77+февраль!BC76+январь!BC77</f>
        <v>0</v>
      </c>
      <c r="BD82" s="18">
        <f>март!BD77+февраль!BD76+январь!BD77</f>
        <v>0</v>
      </c>
      <c r="BE82" s="18">
        <f>март!BE77+февраль!BE76+январь!BE77</f>
        <v>0</v>
      </c>
      <c r="BF82" s="18">
        <f>март!BF77+февраль!BF76+январь!BF77</f>
        <v>0</v>
      </c>
      <c r="BG82" s="18">
        <f>март!BG77+февраль!BG76+январь!BG77</f>
        <v>0</v>
      </c>
      <c r="BH82" s="18">
        <f>март!BH77+февраль!BH76+январь!BH77</f>
        <v>0</v>
      </c>
      <c r="BI82" s="18">
        <f>март!BI77+февраль!BI76+январь!BI77</f>
        <v>0</v>
      </c>
      <c r="BJ82" s="18">
        <f>март!BJ77+февраль!BJ76+январь!BJ77</f>
        <v>0</v>
      </c>
      <c r="BK82" s="18">
        <f>март!BK77+февраль!BK76+январь!BK77</f>
        <v>0</v>
      </c>
      <c r="BL82" s="18">
        <f>март!BL77+февраль!BL76+январь!BL77</f>
        <v>0</v>
      </c>
      <c r="BM82" s="18">
        <f>март!BM77+февраль!BM76+январь!BM77</f>
        <v>0</v>
      </c>
      <c r="BN82" s="18">
        <f>март!BN77+февраль!BN76+январь!BN77</f>
        <v>0</v>
      </c>
      <c r="BO82" s="18">
        <f>март!BO77+февраль!BO76+январь!BO77</f>
        <v>0</v>
      </c>
      <c r="BP82" s="18">
        <f>март!BP77+февраль!BP76+январь!BP77</f>
        <v>0</v>
      </c>
      <c r="BQ82" s="18">
        <f>март!BQ77+февраль!BQ76+январь!BQ77</f>
        <v>0</v>
      </c>
      <c r="BR82" s="18">
        <f>март!BR77+февраль!BR76+январь!BR77</f>
        <v>0</v>
      </c>
      <c r="BS82" s="18">
        <f>март!BS77+февраль!BS76+январь!BS77</f>
        <v>0</v>
      </c>
      <c r="BT82" s="18">
        <f>март!BT77+февраль!BT76+январь!BT77</f>
        <v>0</v>
      </c>
      <c r="BU82" s="18">
        <f>март!BU77+февраль!BU76+январь!BU77</f>
        <v>0</v>
      </c>
      <c r="BV82" s="18">
        <f>март!BV77+февраль!BV76+январь!BV77</f>
        <v>0</v>
      </c>
      <c r="BW82" s="18">
        <f>март!BW77+февраль!BW76+январь!BW77</f>
        <v>0</v>
      </c>
      <c r="BX82" s="18">
        <f>март!BX77+февраль!BX76+январь!BX77</f>
        <v>0</v>
      </c>
      <c r="BY82" s="18">
        <f>март!BY77+февраль!BY76+январь!BY77</f>
        <v>0</v>
      </c>
      <c r="BZ82" s="18">
        <f>март!BZ77+февраль!BZ76+январь!BZ77</f>
        <v>0</v>
      </c>
      <c r="CA82" s="18">
        <f>март!CA77+февраль!CA76+январь!CA77</f>
        <v>0</v>
      </c>
      <c r="CB82" s="18">
        <f>март!CB77+февраль!CB76+январь!CB77</f>
        <v>0</v>
      </c>
      <c r="CC82" s="18">
        <f>март!CC77+февраль!CC76+январь!CC77</f>
        <v>0</v>
      </c>
      <c r="CD82" s="18">
        <f>март!CD77+февраль!CD76+январь!CD77</f>
        <v>0</v>
      </c>
      <c r="CE82" s="18">
        <f>март!CE77+февраль!CE76+январь!CE77</f>
        <v>0</v>
      </c>
      <c r="CF82" s="18">
        <f>март!CF77+февраль!CF76+январь!CF77</f>
        <v>0</v>
      </c>
      <c r="CG82" s="18">
        <f>март!CG77+февраль!CG76+январь!CG77</f>
        <v>0</v>
      </c>
      <c r="CH82" s="18">
        <f>март!CH77+февраль!CH76+январь!CH77</f>
        <v>0</v>
      </c>
      <c r="CI82" s="18">
        <f>март!CI77+февраль!CI76+январь!CI77</f>
        <v>0</v>
      </c>
      <c r="CJ82" s="18">
        <f>март!CJ77+февраль!CJ76+январь!CJ77</f>
        <v>0</v>
      </c>
      <c r="CK82" s="18">
        <f>март!CK77+февраль!CK76+январь!CK77</f>
        <v>0</v>
      </c>
      <c r="CL82" s="18">
        <f>март!CL77+февраль!CL76+январь!CL77</f>
        <v>0</v>
      </c>
      <c r="CM82" s="18">
        <f>март!CM77+февраль!CM76+январь!CM77</f>
        <v>0</v>
      </c>
      <c r="CN82" s="18">
        <f>март!CN77+февраль!CN76+январь!CN77</f>
        <v>0</v>
      </c>
      <c r="CO82" s="18">
        <f>март!CO77+февраль!CO76+январь!CO77</f>
        <v>0</v>
      </c>
      <c r="CP82" s="18">
        <f>март!CP77+февраль!CP76+январь!CP77</f>
        <v>0</v>
      </c>
      <c r="CQ82" s="18">
        <f>март!CQ77+февраль!CQ76+январь!CQ77</f>
        <v>0</v>
      </c>
      <c r="CR82" s="18">
        <f>март!CR77+февраль!CR76+январь!CR77</f>
        <v>0</v>
      </c>
      <c r="CS82" s="18">
        <f>март!CS77+февраль!CS76+январь!CS77</f>
        <v>0</v>
      </c>
      <c r="CT82" s="18">
        <f>март!CT77+февраль!CT76+январь!CT77</f>
        <v>0</v>
      </c>
      <c r="CU82" s="18">
        <f>март!CU77+февраль!CU76+январь!CU77</f>
        <v>0</v>
      </c>
      <c r="CV82" s="18">
        <f>март!CV77+февраль!CV76+январь!CV77</f>
        <v>0</v>
      </c>
      <c r="CW82" s="18">
        <f>март!CW77+февраль!CW76+январь!CW77</f>
        <v>0</v>
      </c>
      <c r="CX82" s="18">
        <f>март!CX77+февраль!CX76+январь!CX77</f>
        <v>0</v>
      </c>
      <c r="CY82" s="18">
        <f>март!CY77+февраль!CY76+январь!CY77</f>
        <v>0</v>
      </c>
      <c r="CZ82" s="18">
        <f>март!CZ77+февраль!CZ76+январь!CZ77</f>
        <v>0</v>
      </c>
      <c r="DA82" s="18">
        <f>март!DA77+февраль!DA76+январь!DA77</f>
        <v>0</v>
      </c>
      <c r="DB82" s="18">
        <f>март!DB77+февраль!DB76+январь!DB77</f>
        <v>0</v>
      </c>
      <c r="DC82" s="18">
        <f>март!DC77+февраль!DC76+январь!DC77</f>
        <v>0</v>
      </c>
      <c r="DD82" s="18">
        <f>март!DD77+февраль!DD76+январь!DD77</f>
        <v>0</v>
      </c>
      <c r="DE82" s="18">
        <f>март!DE77+февраль!DE76+январь!DE77</f>
        <v>0</v>
      </c>
      <c r="DF82" s="18">
        <f>март!DF77+февраль!DF76+январь!DF77</f>
        <v>0</v>
      </c>
      <c r="DG82" s="18">
        <f>март!DG77+февраль!DG76+январь!DG77</f>
        <v>0</v>
      </c>
      <c r="DH82" s="18">
        <f>март!DH77+февраль!DH76+январь!DH77</f>
        <v>0</v>
      </c>
      <c r="DI82" s="18">
        <f>март!DI77+февраль!DI76+январь!DI77</f>
        <v>0</v>
      </c>
      <c r="DJ82" s="18">
        <f>март!DJ77+февраль!DJ76+январь!DJ77</f>
        <v>0</v>
      </c>
      <c r="DK82" s="18">
        <f>март!DK77+февраль!DK76+январь!DK77</f>
        <v>2</v>
      </c>
      <c r="DL82" s="18">
        <f>март!DL77+февраль!DL76+январь!DL77</f>
        <v>0</v>
      </c>
      <c r="DM82" s="18">
        <f>март!DM77+февраль!DM76+январь!DM77</f>
        <v>0</v>
      </c>
      <c r="DN82" s="18">
        <f>март!DN77+февраль!DN76+январь!DN77</f>
        <v>0</v>
      </c>
      <c r="DO82" s="18">
        <f>март!DO77+февраль!DO76+январь!DO77</f>
        <v>0</v>
      </c>
      <c r="DP82" s="18">
        <f>март!DP77+февраль!DP76+январь!DP77</f>
        <v>0</v>
      </c>
      <c r="DQ82" s="18">
        <f>март!DQ77+февраль!DQ76+январь!DQ77</f>
        <v>0</v>
      </c>
      <c r="DR82" s="18">
        <f>март!DR77+февраль!DR76+январь!DR77</f>
        <v>0</v>
      </c>
      <c r="DS82" s="18">
        <f>март!DS77+февраль!DS76+январь!DS77</f>
        <v>0</v>
      </c>
      <c r="DT82" s="18">
        <f>март!DT77+февраль!DT76+январь!DT77</f>
        <v>0</v>
      </c>
      <c r="DU82" s="18">
        <f>март!DU77+февраль!DU76+январь!DU77</f>
        <v>0</v>
      </c>
      <c r="DV82" s="18">
        <f>март!DV77+февраль!DV76+январь!DV77</f>
        <v>0</v>
      </c>
      <c r="DW82" s="18">
        <f>март!DW77+февраль!DW76+январь!DW77</f>
        <v>0</v>
      </c>
      <c r="DX82" s="18">
        <f>март!DX77+февраль!DX76+январь!DX77</f>
        <v>0</v>
      </c>
      <c r="DY82" s="18">
        <f>март!DY77+февраль!DY76+январь!DY77</f>
        <v>0</v>
      </c>
      <c r="DZ82" s="18">
        <f>март!DZ77+февраль!DZ76+январь!DZ77</f>
        <v>0</v>
      </c>
      <c r="EA82" s="18">
        <f>март!EA77+февраль!EA76+январь!EA77</f>
        <v>0</v>
      </c>
      <c r="EB82" s="18">
        <f>март!EB77+февраль!EB76+январь!EB77</f>
        <v>0</v>
      </c>
      <c r="EC82" s="18">
        <f>март!EC77+февраль!EC76+январь!EC77</f>
        <v>0</v>
      </c>
      <c r="ED82" s="18">
        <f>март!ED77+февраль!ED76+январь!ED77</f>
        <v>0</v>
      </c>
      <c r="EE82" s="18">
        <f>март!EE77+февраль!EE76+январь!EE77</f>
        <v>0</v>
      </c>
      <c r="EF82" s="18">
        <f>март!EF77+февраль!EF76+январь!EF77</f>
        <v>0</v>
      </c>
      <c r="EG82" s="18">
        <f>март!EG77+февраль!EG76+январь!EG77</f>
        <v>0</v>
      </c>
      <c r="EH82" s="18">
        <f>март!EH77+февраль!EH76+январь!EH77</f>
        <v>0</v>
      </c>
      <c r="EI82" s="18">
        <f>март!EI77+февраль!EI76+январь!EI77</f>
        <v>0</v>
      </c>
      <c r="EJ82" s="18">
        <f>март!EJ77+февраль!EJ76+январь!EJ77</f>
        <v>0</v>
      </c>
      <c r="EK82" s="18">
        <f>март!EK77+февраль!EK76+январь!EK77</f>
        <v>0</v>
      </c>
      <c r="EL82" s="18">
        <f>март!EL77+февраль!EL76+январь!EL77</f>
        <v>0</v>
      </c>
      <c r="EM82" s="18">
        <f>март!EM77+февраль!EM76+январь!EM77</f>
        <v>0</v>
      </c>
      <c r="EN82" s="18">
        <f>март!EN77+февраль!EN76+январь!EN77</f>
        <v>0</v>
      </c>
      <c r="EO82" s="18">
        <f>март!EO77+февраль!EO76+январь!EO77</f>
        <v>0</v>
      </c>
      <c r="EP82" s="18">
        <f>март!EP77+февраль!EP76+январь!EP77</f>
        <v>0</v>
      </c>
      <c r="EQ82" s="18">
        <f>март!EQ77+февраль!EQ76+январь!EQ77</f>
        <v>0</v>
      </c>
      <c r="ER82" s="18">
        <f>март!ER77+февраль!ER76+январь!ER77</f>
        <v>0</v>
      </c>
      <c r="ES82" s="18">
        <f>март!ES77+февраль!ES76+январь!ES77</f>
        <v>0</v>
      </c>
      <c r="ET82" s="18">
        <f>март!ET77+февраль!ET76+январь!ET77</f>
        <v>0</v>
      </c>
      <c r="EU82" s="18">
        <f>март!EU77+февраль!EU76+январь!EU77</f>
        <v>0</v>
      </c>
      <c r="EV82" s="18">
        <f>март!EV77+февраль!EV76+январь!EV77</f>
        <v>0</v>
      </c>
      <c r="EW82" s="18">
        <f>март!EW77+февраль!EW76+январь!EW77</f>
        <v>0</v>
      </c>
      <c r="EX82" s="18">
        <f>март!EX77+февраль!EX76+январь!EX77</f>
        <v>0</v>
      </c>
      <c r="EY82" s="18">
        <f>март!EY77+февраль!EY76+январь!EY77</f>
        <v>0</v>
      </c>
      <c r="EZ82" s="18">
        <f>март!EZ77+февраль!EZ76+январь!EZ77</f>
        <v>0</v>
      </c>
      <c r="FA82" s="18">
        <f>март!FA77+февраль!FA76+январь!FA77</f>
        <v>0</v>
      </c>
      <c r="FB82" s="18">
        <f>март!FB77+февраль!FB76+январь!FB77</f>
        <v>0</v>
      </c>
      <c r="FC82" s="18">
        <f>март!FC77+февраль!FC76+январь!FC77</f>
        <v>0</v>
      </c>
      <c r="FD82" s="18">
        <f>март!FD77+февраль!FD76+январь!FD77</f>
        <v>0</v>
      </c>
      <c r="FE82" s="18">
        <f>март!FE77+февраль!FE76+январь!FE77</f>
        <v>0</v>
      </c>
      <c r="FF82" s="18">
        <f>март!FF77+февраль!FF76+январь!FF77</f>
        <v>0</v>
      </c>
      <c r="FG82" s="18">
        <f>март!FG77+февраль!FG76+январь!FG77</f>
        <v>0</v>
      </c>
      <c r="FH82" s="18">
        <f>март!FH77+февраль!FH76+январь!FH77</f>
        <v>0</v>
      </c>
      <c r="FI82" s="18">
        <f>март!FI77+февраль!FI76+январь!FI77</f>
        <v>0</v>
      </c>
      <c r="FJ82" s="18">
        <f>март!FJ77+февраль!FJ76+январь!FJ77</f>
        <v>0</v>
      </c>
      <c r="FK82" s="18">
        <f>март!FK77+февраль!FK76+январь!FK77</f>
        <v>0</v>
      </c>
      <c r="FL82" s="18">
        <f>март!FL77+февраль!FL76+январь!FL77</f>
        <v>0</v>
      </c>
      <c r="FM82" s="18">
        <f>март!FM77+февраль!FM76+январь!FM77</f>
        <v>0</v>
      </c>
      <c r="FN82" s="18">
        <f>март!FN77+февраль!FN76+январь!FN77</f>
        <v>0</v>
      </c>
      <c r="FO82" s="18">
        <f>март!FO77+февраль!FO76+январь!FO77</f>
        <v>1</v>
      </c>
      <c r="FP82" s="18">
        <f>март!FP77+февраль!FP76+январь!FP77</f>
        <v>0</v>
      </c>
      <c r="FQ82" s="18">
        <f>март!FQ77+февраль!FQ76+январь!FQ77</f>
        <v>0</v>
      </c>
      <c r="FR82" s="18">
        <f>март!FR77+февраль!FR76+январь!FR77</f>
        <v>0</v>
      </c>
      <c r="FS82" s="18">
        <f>март!FS77+февраль!FS76+январь!FS77</f>
        <v>0</v>
      </c>
      <c r="FT82" s="18">
        <f>март!FT77+февраль!FT76+январь!FT77</f>
        <v>0</v>
      </c>
      <c r="FU82" s="18">
        <f>март!FU77+февраль!FU76+январь!FU77</f>
        <v>0</v>
      </c>
      <c r="FV82" s="18">
        <f>март!FV77+февраль!FV76+январь!FV77</f>
        <v>0</v>
      </c>
      <c r="FW82" s="18">
        <f>март!FW77+февраль!FW76+январь!FW77</f>
        <v>0</v>
      </c>
      <c r="FX82" s="18">
        <f>март!FX77+февраль!FX76+январь!FX77</f>
        <v>0</v>
      </c>
      <c r="FY82" s="18">
        <f>март!FY77+февраль!FY76+январь!FY77</f>
        <v>0</v>
      </c>
      <c r="FZ82" s="18">
        <f>март!FZ77+февраль!FZ76+январь!FZ77</f>
        <v>0</v>
      </c>
      <c r="GA82" s="18">
        <f>март!GA77+февраль!GA76+январь!GA77</f>
        <v>0</v>
      </c>
      <c r="GB82" s="18">
        <f>март!GB77+февраль!GB76+январь!GB77</f>
        <v>0</v>
      </c>
      <c r="GC82" s="18">
        <f>март!GC77+февраль!GC76+январь!GC77</f>
        <v>0</v>
      </c>
      <c r="GD82" s="18">
        <f>март!GD77+февраль!GD76+январь!GD77</f>
        <v>0</v>
      </c>
      <c r="GE82" s="18">
        <f>март!GE77+февраль!GE76+январь!GE77</f>
        <v>0</v>
      </c>
      <c r="GF82" s="18">
        <f>март!GF77+февраль!GF76+январь!GF77</f>
        <v>0</v>
      </c>
      <c r="GG82" s="18">
        <f>март!GG77+февраль!GG76+январь!GG77</f>
        <v>0</v>
      </c>
      <c r="GH82" s="18">
        <f>март!GH77+февраль!GH76+январь!GH77</f>
        <v>0</v>
      </c>
      <c r="GI82" s="18">
        <f>март!GI77+февраль!GI76+январь!GI77</f>
        <v>0</v>
      </c>
      <c r="GJ82" s="18">
        <f>март!GJ77+февраль!GJ76+январь!GJ77</f>
        <v>0</v>
      </c>
      <c r="GK82" s="18">
        <f>март!GK77+февраль!GK76+январь!GK77</f>
        <v>0</v>
      </c>
      <c r="GL82" s="18">
        <f>март!GL77+февраль!GL76+январь!GL77</f>
        <v>0</v>
      </c>
      <c r="GM82" s="18">
        <f>март!GM77+февраль!GM76+январь!GM77</f>
        <v>0</v>
      </c>
      <c r="GN82" s="18">
        <f>март!GN77+февраль!GN76+январь!GN77</f>
        <v>0</v>
      </c>
      <c r="GO82" s="18">
        <f>март!GO77+февраль!GO76+январь!GO77</f>
        <v>0</v>
      </c>
      <c r="GP82" s="18">
        <f>март!GP77+февраль!GP76+январь!GP77</f>
        <v>0</v>
      </c>
      <c r="GQ82" s="18">
        <f>март!GQ77+февраль!GQ76+январь!GQ77</f>
        <v>0</v>
      </c>
      <c r="GR82" s="18">
        <f>март!GR77+февраль!GR76+январь!GR77</f>
        <v>0</v>
      </c>
      <c r="GS82" s="18">
        <f>март!GS77+февраль!GS76+январь!GS77</f>
        <v>0</v>
      </c>
      <c r="GT82" s="18">
        <f>март!GT77+февраль!GT76+январь!GT77</f>
        <v>0</v>
      </c>
      <c r="GU82" s="18">
        <f>март!GU77+февраль!GU76+январь!GU77</f>
        <v>0</v>
      </c>
      <c r="GV82" s="18">
        <f>март!GV77+февраль!GV76+январь!GV77</f>
        <v>0</v>
      </c>
      <c r="GW82" s="18">
        <f>март!GW77+февраль!GW76+январь!GW77</f>
        <v>0</v>
      </c>
      <c r="GX82" s="18">
        <f>март!GX77+февраль!GX76+январь!GX77</f>
        <v>0</v>
      </c>
      <c r="GY82" s="18">
        <f>март!GY77+февраль!GY76+январь!GY77</f>
        <v>0</v>
      </c>
      <c r="GZ82" s="18">
        <f>март!GZ77+февраль!GZ76+январь!GZ77</f>
        <v>0</v>
      </c>
      <c r="HA82" s="18">
        <f>март!HA77+февраль!HA76+январь!HA77</f>
        <v>0</v>
      </c>
      <c r="HB82" s="18">
        <f>март!HB77+февраль!HB76+январь!HB77</f>
        <v>0</v>
      </c>
      <c r="HC82" s="18">
        <f>март!HC77+февраль!HC76+январь!HC77</f>
        <v>0</v>
      </c>
      <c r="HD82" s="18">
        <f>март!HD77+февраль!HD76+январь!HD77</f>
        <v>0</v>
      </c>
      <c r="HE82" s="18">
        <f>март!HE77+февраль!HE76+январь!HE77</f>
        <v>0</v>
      </c>
      <c r="HF82" s="18">
        <f>март!HF77+февраль!HF76+январь!HF77</f>
        <v>0</v>
      </c>
      <c r="HG82" s="18">
        <f>март!HG77+февраль!HG76+январь!HG77</f>
        <v>0</v>
      </c>
      <c r="HH82" s="18">
        <f>март!HH77+февраль!HH76+январь!HH77</f>
        <v>0</v>
      </c>
      <c r="HI82" s="18">
        <f>март!HI77+февраль!HI76+январь!HI77</f>
        <v>0</v>
      </c>
      <c r="HJ82" s="18">
        <f>март!HJ77+февраль!HJ76+январь!HJ77</f>
        <v>0</v>
      </c>
      <c r="HK82" s="18">
        <f>март!HK77+февраль!HK76+январь!HK77</f>
        <v>0</v>
      </c>
      <c r="HL82" s="18">
        <f>март!HL77+февраль!HL76+январь!HL77</f>
        <v>0</v>
      </c>
      <c r="HM82" s="18">
        <f>март!HM77+февраль!HM76+январь!HM77</f>
        <v>0</v>
      </c>
      <c r="HN82" s="18">
        <f>март!HN77+февраль!HN76+январь!HN77</f>
        <v>0</v>
      </c>
      <c r="HO82" s="18">
        <f>март!HO77+февраль!HO76+январь!HO77</f>
        <v>0</v>
      </c>
      <c r="HP82" s="18">
        <f>март!HP77+февраль!HP76+январь!HP77</f>
        <v>0</v>
      </c>
      <c r="HQ82" s="18">
        <f>март!HQ77+февраль!HQ76+январь!HQ77</f>
        <v>0</v>
      </c>
      <c r="HR82" s="18">
        <f>март!HR77+февраль!HR76+январь!HR77</f>
        <v>0</v>
      </c>
      <c r="HS82" s="18">
        <f>март!HS77+февраль!HS76+январь!HS77</f>
        <v>0</v>
      </c>
      <c r="HT82" s="18">
        <f>март!HT77+февраль!HT76+январь!HT77</f>
        <v>0</v>
      </c>
      <c r="HU82" s="18">
        <f>март!HU77+февраль!HU76+январь!HU77</f>
        <v>0</v>
      </c>
      <c r="HV82" s="18">
        <f>март!HV77+февраль!HV76+январь!HV77</f>
        <v>0</v>
      </c>
      <c r="HW82" s="18">
        <f>март!HW77+февраль!HW76+январь!HW77</f>
        <v>0</v>
      </c>
      <c r="HX82" s="18">
        <f>март!HX77+февраль!HX76+январь!HX77</f>
        <v>0</v>
      </c>
      <c r="HY82" s="18">
        <f>март!HY77+февраль!HY76+январь!HY77</f>
        <v>0</v>
      </c>
      <c r="HZ82" s="18">
        <f>март!HZ77+февраль!HZ76+январь!HZ77</f>
        <v>0</v>
      </c>
      <c r="IA82" s="18">
        <f>март!IA77+февраль!IA76+январь!IA77</f>
        <v>0</v>
      </c>
      <c r="IB82" s="18">
        <f>март!IB77+февраль!IB76+январь!IB77</f>
        <v>0</v>
      </c>
      <c r="IC82" s="18">
        <f>март!IC77+февраль!IC76+январь!IC77</f>
        <v>0</v>
      </c>
      <c r="ID82" s="18">
        <f>март!ID77+февраль!ID76+январь!ID77</f>
        <v>7</v>
      </c>
      <c r="IE82" s="18">
        <f>март!IE77+февраль!IE76+январь!IE77</f>
        <v>0</v>
      </c>
      <c r="IF82" s="18">
        <f>март!IF77+февраль!IF76+январь!IF77</f>
        <v>0</v>
      </c>
    </row>
    <row r="83" spans="1:240" ht="13.5" customHeight="1">
      <c r="A83" s="15"/>
      <c r="B83" s="44"/>
      <c r="C83" s="16" t="s">
        <v>17</v>
      </c>
      <c r="D83" s="39">
        <f t="shared" si="6"/>
        <v>15.516000000000002</v>
      </c>
      <c r="E83" s="25">
        <f t="shared" si="7"/>
        <v>15.516000000000002</v>
      </c>
      <c r="F83" s="25"/>
      <c r="G83" s="18">
        <f>март!G78+февраль!G77+январь!G78</f>
        <v>0</v>
      </c>
      <c r="H83" s="18">
        <f>март!H78+февраль!H77+январь!H78</f>
        <v>0</v>
      </c>
      <c r="I83" s="18">
        <f>март!I78+февраль!I77+январь!I78</f>
        <v>0</v>
      </c>
      <c r="J83" s="18">
        <f>март!J78+февраль!J77+январь!J78</f>
        <v>0</v>
      </c>
      <c r="K83" s="18">
        <f>март!K78+февраль!K77+январь!K78</f>
        <v>0</v>
      </c>
      <c r="L83" s="18">
        <f>март!L78+февраль!L77+январь!L78</f>
        <v>0</v>
      </c>
      <c r="M83" s="18">
        <f>март!M78+февраль!M77+январь!M78</f>
        <v>0</v>
      </c>
      <c r="N83" s="18">
        <f>март!N78+февраль!N77+январь!N78</f>
        <v>0</v>
      </c>
      <c r="O83" s="18">
        <f>март!O78+февраль!O77+январь!O78</f>
        <v>0</v>
      </c>
      <c r="P83" s="18">
        <f>март!P78+февраль!P77+январь!P78</f>
        <v>0</v>
      </c>
      <c r="Q83" s="18">
        <f>март!Q78+февраль!Q77+январь!Q78</f>
        <v>0</v>
      </c>
      <c r="R83" s="18">
        <f>март!R78+февраль!R77+январь!R78</f>
        <v>0</v>
      </c>
      <c r="S83" s="18">
        <f>март!S78+февраль!S77+январь!S78</f>
        <v>0</v>
      </c>
      <c r="T83" s="18">
        <f>март!T78+февраль!T77+январь!T78</f>
        <v>0</v>
      </c>
      <c r="U83" s="18">
        <f>март!U78+февраль!U77+январь!U78</f>
        <v>0</v>
      </c>
      <c r="V83" s="18">
        <f>март!V78+февраль!V77+январь!V78</f>
        <v>0</v>
      </c>
      <c r="W83" s="18">
        <f>март!W78+февраль!W77+январь!W78</f>
        <v>0</v>
      </c>
      <c r="X83" s="18">
        <f>март!X78+февраль!X77+январь!X78</f>
        <v>0</v>
      </c>
      <c r="Y83" s="18">
        <f>март!Y78+февраль!Y77+январь!Y78</f>
        <v>0</v>
      </c>
      <c r="Z83" s="18">
        <f>март!Z78+февраль!Z77+январь!Z78</f>
        <v>0</v>
      </c>
      <c r="AA83" s="18">
        <f>март!AA78+февраль!AA77+январь!AA78</f>
        <v>0</v>
      </c>
      <c r="AB83" s="18">
        <f>март!AB78+февраль!AB77+январь!AB78</f>
        <v>0</v>
      </c>
      <c r="AC83" s="18">
        <f>март!AC78+февраль!AC77+январь!AC78</f>
        <v>0</v>
      </c>
      <c r="AD83" s="18">
        <f>март!AD78+февраль!AD77+январь!AD78</f>
        <v>0</v>
      </c>
      <c r="AE83" s="18">
        <f>март!AE78+февраль!AE77+январь!AE78</f>
        <v>0</v>
      </c>
      <c r="AF83" s="18">
        <f>март!AF78+февраль!AF77+январь!AF78</f>
        <v>0</v>
      </c>
      <c r="AG83" s="18">
        <f>март!AG78+февраль!AG77+январь!AG78</f>
        <v>0</v>
      </c>
      <c r="AH83" s="18">
        <f>март!AH78+февраль!AH77+январь!AH78</f>
        <v>0</v>
      </c>
      <c r="AI83" s="18">
        <f>март!AI78+февраль!AI77+январь!AI78</f>
        <v>0</v>
      </c>
      <c r="AJ83" s="18">
        <f>март!AJ78+февраль!AJ77+январь!AJ78</f>
        <v>0</v>
      </c>
      <c r="AK83" s="18">
        <f>март!AK78+февраль!AK77+январь!AK78</f>
        <v>0</v>
      </c>
      <c r="AL83" s="18">
        <f>март!AL78+февраль!AL77+январь!AL78</f>
        <v>0</v>
      </c>
      <c r="AM83" s="18">
        <f>март!AM78+февраль!AM77+январь!AM78</f>
        <v>0</v>
      </c>
      <c r="AN83" s="18">
        <f>март!AN78+февраль!AN77+январь!AN78</f>
        <v>0</v>
      </c>
      <c r="AO83" s="18">
        <f>март!AO78+февраль!AO77+январь!AO78</f>
        <v>0</v>
      </c>
      <c r="AP83" s="18">
        <f>март!AP78+февраль!AP77+январь!AP78</f>
        <v>0</v>
      </c>
      <c r="AQ83" s="18">
        <f>март!AQ78+февраль!AQ77+январь!AQ78</f>
        <v>0</v>
      </c>
      <c r="AR83" s="18">
        <f>март!AR78+февраль!AR77+январь!AR78</f>
        <v>0</v>
      </c>
      <c r="AS83" s="18">
        <f>март!AS78+февраль!AS77+январь!AS78</f>
        <v>0</v>
      </c>
      <c r="AT83" s="18">
        <f>март!AT78+февраль!AT77+январь!AT78</f>
        <v>0</v>
      </c>
      <c r="AU83" s="18">
        <f>март!AU78+февраль!AU77+январь!AU78</f>
        <v>1.69</v>
      </c>
      <c r="AV83" s="18">
        <f>март!AV78+февраль!AV77+январь!AV78</f>
        <v>0</v>
      </c>
      <c r="AW83" s="18">
        <f>март!AW78+февраль!AW77+январь!AW78</f>
        <v>0</v>
      </c>
      <c r="AX83" s="18">
        <f>март!AX78+февраль!AX77+январь!AX78</f>
        <v>0</v>
      </c>
      <c r="AY83" s="18">
        <f>март!AY78+февраль!AY77+январь!AY78</f>
        <v>0</v>
      </c>
      <c r="AZ83" s="18">
        <f>март!AZ78+февраль!AZ77+январь!AZ78</f>
        <v>0</v>
      </c>
      <c r="BA83" s="18">
        <f>март!BA78+февраль!BA77+январь!BA78</f>
        <v>0</v>
      </c>
      <c r="BB83" s="18">
        <f>март!BB78+февраль!BB77+январь!BB78</f>
        <v>0</v>
      </c>
      <c r="BC83" s="18">
        <f>март!BC78+февраль!BC77+январь!BC78</f>
        <v>0</v>
      </c>
      <c r="BD83" s="18">
        <f>март!BD78+февраль!BD77+январь!BD78</f>
        <v>0</v>
      </c>
      <c r="BE83" s="18">
        <f>март!BE78+февраль!BE77+январь!BE78</f>
        <v>0</v>
      </c>
      <c r="BF83" s="18">
        <f>март!BF78+февраль!BF77+январь!BF78</f>
        <v>0</v>
      </c>
      <c r="BG83" s="18">
        <f>март!BG78+февраль!BG77+январь!BG78</f>
        <v>0</v>
      </c>
      <c r="BH83" s="18">
        <f>март!BH78+февраль!BH77+январь!BH78</f>
        <v>0</v>
      </c>
      <c r="BI83" s="18">
        <f>март!BI78+февраль!BI77+январь!BI78</f>
        <v>0</v>
      </c>
      <c r="BJ83" s="18">
        <f>март!BJ78+февраль!BJ77+январь!BJ78</f>
        <v>0</v>
      </c>
      <c r="BK83" s="18">
        <f>март!BK78+февраль!BK77+январь!BK78</f>
        <v>0</v>
      </c>
      <c r="BL83" s="18">
        <f>март!BL78+февраль!BL77+январь!BL78</f>
        <v>0</v>
      </c>
      <c r="BM83" s="18">
        <f>март!BM78+февраль!BM77+январь!BM78</f>
        <v>0</v>
      </c>
      <c r="BN83" s="18">
        <f>март!BN78+февраль!BN77+январь!BN78</f>
        <v>0</v>
      </c>
      <c r="BO83" s="18">
        <f>март!BO78+февраль!BO77+январь!BO78</f>
        <v>0</v>
      </c>
      <c r="BP83" s="18">
        <f>март!BP78+февраль!BP77+январь!BP78</f>
        <v>0</v>
      </c>
      <c r="BQ83" s="18">
        <f>март!BQ78+февраль!BQ77+январь!BQ78</f>
        <v>0</v>
      </c>
      <c r="BR83" s="18">
        <f>март!BR78+февраль!BR77+январь!BR78</f>
        <v>0</v>
      </c>
      <c r="BS83" s="18">
        <f>март!BS78+февраль!BS77+январь!BS78</f>
        <v>0</v>
      </c>
      <c r="BT83" s="18">
        <f>март!BT78+февраль!BT77+январь!BT78</f>
        <v>0</v>
      </c>
      <c r="BU83" s="18">
        <f>март!BU78+февраль!BU77+январь!BU78</f>
        <v>0</v>
      </c>
      <c r="BV83" s="18">
        <f>март!BV78+февраль!BV77+январь!BV78</f>
        <v>0</v>
      </c>
      <c r="BW83" s="18">
        <f>март!BW78+февраль!BW77+январь!BW78</f>
        <v>0</v>
      </c>
      <c r="BX83" s="18">
        <f>март!BX78+февраль!BX77+январь!BX78</f>
        <v>0</v>
      </c>
      <c r="BY83" s="18">
        <f>март!BY78+февраль!BY77+январь!BY78</f>
        <v>0</v>
      </c>
      <c r="BZ83" s="18">
        <f>март!BZ78+февраль!BZ77+январь!BZ78</f>
        <v>0</v>
      </c>
      <c r="CA83" s="18">
        <f>март!CA78+февраль!CA77+январь!CA78</f>
        <v>0</v>
      </c>
      <c r="CB83" s="18">
        <f>март!CB78+февраль!CB77+январь!CB78</f>
        <v>0</v>
      </c>
      <c r="CC83" s="18">
        <f>март!CC78+февраль!CC77+январь!CC78</f>
        <v>0</v>
      </c>
      <c r="CD83" s="18">
        <f>март!CD78+февраль!CD77+январь!CD78</f>
        <v>0</v>
      </c>
      <c r="CE83" s="18">
        <f>март!CE78+февраль!CE77+январь!CE78</f>
        <v>0</v>
      </c>
      <c r="CF83" s="18">
        <f>март!CF78+февраль!CF77+январь!CF78</f>
        <v>0</v>
      </c>
      <c r="CG83" s="18">
        <f>март!CG78+февраль!CG77+январь!CG78</f>
        <v>0</v>
      </c>
      <c r="CH83" s="18">
        <f>март!CH78+февраль!CH77+январь!CH78</f>
        <v>0</v>
      </c>
      <c r="CI83" s="18">
        <f>март!CI78+февраль!CI77+январь!CI78</f>
        <v>0</v>
      </c>
      <c r="CJ83" s="18">
        <f>март!CJ78+февраль!CJ77+январь!CJ78</f>
        <v>0</v>
      </c>
      <c r="CK83" s="18">
        <f>март!CK78+февраль!CK77+январь!CK78</f>
        <v>0</v>
      </c>
      <c r="CL83" s="18">
        <f>март!CL78+февраль!CL77+январь!CL78</f>
        <v>0</v>
      </c>
      <c r="CM83" s="18">
        <f>март!CM78+февраль!CM77+январь!CM78</f>
        <v>0</v>
      </c>
      <c r="CN83" s="18">
        <f>март!CN78+февраль!CN77+январь!CN78</f>
        <v>0</v>
      </c>
      <c r="CO83" s="18">
        <f>март!CO78+февраль!CO77+январь!CO78</f>
        <v>0</v>
      </c>
      <c r="CP83" s="18">
        <f>март!CP78+февраль!CP77+январь!CP78</f>
        <v>0</v>
      </c>
      <c r="CQ83" s="18">
        <f>март!CQ78+февраль!CQ77+январь!CQ78</f>
        <v>0</v>
      </c>
      <c r="CR83" s="18">
        <f>март!CR78+февраль!CR77+январь!CR78</f>
        <v>0</v>
      </c>
      <c r="CS83" s="18">
        <f>март!CS78+февраль!CS77+январь!CS78</f>
        <v>0</v>
      </c>
      <c r="CT83" s="18">
        <f>март!CT78+февраль!CT77+январь!CT78</f>
        <v>0</v>
      </c>
      <c r="CU83" s="18">
        <f>март!CU78+февраль!CU77+январь!CU78</f>
        <v>0</v>
      </c>
      <c r="CV83" s="18">
        <f>март!CV78+февраль!CV77+январь!CV78</f>
        <v>0</v>
      </c>
      <c r="CW83" s="18">
        <f>март!CW78+февраль!CW77+январь!CW78</f>
        <v>0</v>
      </c>
      <c r="CX83" s="18">
        <f>март!CX78+февраль!CX77+январь!CX78</f>
        <v>0</v>
      </c>
      <c r="CY83" s="18">
        <f>март!CY78+февраль!CY77+январь!CY78</f>
        <v>0</v>
      </c>
      <c r="CZ83" s="18">
        <f>март!CZ78+февраль!CZ77+январь!CZ78</f>
        <v>0</v>
      </c>
      <c r="DA83" s="18">
        <f>март!DA78+февраль!DA77+январь!DA78</f>
        <v>0</v>
      </c>
      <c r="DB83" s="18">
        <f>март!DB78+февраль!DB77+январь!DB78</f>
        <v>0</v>
      </c>
      <c r="DC83" s="18">
        <f>март!DC78+февраль!DC77+январь!DC78</f>
        <v>0</v>
      </c>
      <c r="DD83" s="18">
        <f>март!DD78+февраль!DD77+январь!DD78</f>
        <v>0</v>
      </c>
      <c r="DE83" s="18">
        <f>март!DE78+февраль!DE77+январь!DE78</f>
        <v>0</v>
      </c>
      <c r="DF83" s="18">
        <f>март!DF78+февраль!DF77+январь!DF78</f>
        <v>0</v>
      </c>
      <c r="DG83" s="18">
        <f>март!DG78+февраль!DG77+январь!DG78</f>
        <v>0</v>
      </c>
      <c r="DH83" s="18">
        <f>март!DH78+февраль!DH77+январь!DH78</f>
        <v>0</v>
      </c>
      <c r="DI83" s="18">
        <f>март!DI78+февраль!DI77+январь!DI78</f>
        <v>0</v>
      </c>
      <c r="DJ83" s="18">
        <f>март!DJ78+февраль!DJ77+январь!DJ78</f>
        <v>0</v>
      </c>
      <c r="DK83" s="18">
        <f>март!DK78+февраль!DK77+январь!DK78</f>
        <v>2.7650000000000001</v>
      </c>
      <c r="DL83" s="18">
        <f>март!DL78+февраль!DL77+январь!DL78</f>
        <v>0</v>
      </c>
      <c r="DM83" s="18">
        <f>март!DM78+февраль!DM77+январь!DM78</f>
        <v>0</v>
      </c>
      <c r="DN83" s="18">
        <f>март!DN78+февраль!DN77+январь!DN78</f>
        <v>0</v>
      </c>
      <c r="DO83" s="18">
        <f>март!DO78+февраль!DO77+январь!DO78</f>
        <v>0</v>
      </c>
      <c r="DP83" s="18">
        <f>март!DP78+февраль!DP77+январь!DP78</f>
        <v>0</v>
      </c>
      <c r="DQ83" s="18">
        <f>март!DQ78+февраль!DQ77+январь!DQ78</f>
        <v>0</v>
      </c>
      <c r="DR83" s="18">
        <f>март!DR78+февраль!DR77+январь!DR78</f>
        <v>0</v>
      </c>
      <c r="DS83" s="18">
        <f>март!DS78+февраль!DS77+январь!DS78</f>
        <v>0</v>
      </c>
      <c r="DT83" s="18">
        <f>март!DT78+февраль!DT77+январь!DT78</f>
        <v>0</v>
      </c>
      <c r="DU83" s="18">
        <f>март!DU78+февраль!DU77+январь!DU78</f>
        <v>0</v>
      </c>
      <c r="DV83" s="18">
        <f>март!DV78+февраль!DV77+январь!DV78</f>
        <v>0</v>
      </c>
      <c r="DW83" s="18">
        <f>март!DW78+февраль!DW77+январь!DW78</f>
        <v>0</v>
      </c>
      <c r="DX83" s="18">
        <f>март!DX78+февраль!DX77+январь!DX78</f>
        <v>0</v>
      </c>
      <c r="DY83" s="18">
        <f>март!DY78+февраль!DY77+январь!DY78</f>
        <v>0</v>
      </c>
      <c r="DZ83" s="18">
        <f>март!DZ78+февраль!DZ77+январь!DZ78</f>
        <v>0</v>
      </c>
      <c r="EA83" s="18">
        <f>март!EA78+февраль!EA77+январь!EA78</f>
        <v>0</v>
      </c>
      <c r="EB83" s="18">
        <f>март!EB78+февраль!EB77+январь!EB78</f>
        <v>0</v>
      </c>
      <c r="EC83" s="18">
        <f>март!EC78+февраль!EC77+январь!EC78</f>
        <v>0</v>
      </c>
      <c r="ED83" s="18">
        <f>март!ED78+февраль!ED77+январь!ED78</f>
        <v>0</v>
      </c>
      <c r="EE83" s="18">
        <f>март!EE78+февраль!EE77+январь!EE78</f>
        <v>0</v>
      </c>
      <c r="EF83" s="18">
        <f>март!EF78+февраль!EF77+январь!EF78</f>
        <v>0</v>
      </c>
      <c r="EG83" s="18">
        <f>март!EG78+февраль!EG77+январь!EG78</f>
        <v>0</v>
      </c>
      <c r="EH83" s="18">
        <f>март!EH78+февраль!EH77+январь!EH78</f>
        <v>0</v>
      </c>
      <c r="EI83" s="18">
        <f>март!EI78+февраль!EI77+январь!EI78</f>
        <v>0</v>
      </c>
      <c r="EJ83" s="18">
        <f>март!EJ78+февраль!EJ77+январь!EJ78</f>
        <v>0</v>
      </c>
      <c r="EK83" s="18">
        <f>март!EK78+февраль!EK77+январь!EK78</f>
        <v>0</v>
      </c>
      <c r="EL83" s="18">
        <f>март!EL78+февраль!EL77+январь!EL78</f>
        <v>0</v>
      </c>
      <c r="EM83" s="18">
        <f>март!EM78+февраль!EM77+январь!EM78</f>
        <v>0</v>
      </c>
      <c r="EN83" s="18">
        <f>март!EN78+февраль!EN77+январь!EN78</f>
        <v>0</v>
      </c>
      <c r="EO83" s="18">
        <f>март!EO78+февраль!EO77+январь!EO78</f>
        <v>0</v>
      </c>
      <c r="EP83" s="18">
        <f>март!EP78+февраль!EP77+январь!EP78</f>
        <v>0</v>
      </c>
      <c r="EQ83" s="18">
        <f>март!EQ78+февраль!EQ77+январь!EQ78</f>
        <v>0</v>
      </c>
      <c r="ER83" s="18">
        <f>март!ER78+февраль!ER77+январь!ER78</f>
        <v>0</v>
      </c>
      <c r="ES83" s="18">
        <f>март!ES78+февраль!ES77+январь!ES78</f>
        <v>0</v>
      </c>
      <c r="ET83" s="18">
        <f>март!ET78+февраль!ET77+январь!ET78</f>
        <v>0</v>
      </c>
      <c r="EU83" s="18">
        <f>март!EU78+февраль!EU77+январь!EU78</f>
        <v>0</v>
      </c>
      <c r="EV83" s="18">
        <f>март!EV78+февраль!EV77+январь!EV78</f>
        <v>0</v>
      </c>
      <c r="EW83" s="18">
        <f>март!EW78+февраль!EW77+январь!EW78</f>
        <v>0</v>
      </c>
      <c r="EX83" s="18">
        <f>март!EX78+февраль!EX77+январь!EX78</f>
        <v>0</v>
      </c>
      <c r="EY83" s="18">
        <f>март!EY78+февраль!EY77+январь!EY78</f>
        <v>0</v>
      </c>
      <c r="EZ83" s="18">
        <f>март!EZ78+февраль!EZ77+январь!EZ78</f>
        <v>0</v>
      </c>
      <c r="FA83" s="18">
        <f>март!FA78+февраль!FA77+январь!FA78</f>
        <v>0</v>
      </c>
      <c r="FB83" s="18">
        <f>март!FB78+февраль!FB77+январь!FB78</f>
        <v>0</v>
      </c>
      <c r="FC83" s="18">
        <f>март!FC78+февраль!FC77+январь!FC78</f>
        <v>0</v>
      </c>
      <c r="FD83" s="18">
        <f>март!FD78+февраль!FD77+январь!FD78</f>
        <v>0</v>
      </c>
      <c r="FE83" s="18">
        <f>март!FE78+февраль!FE77+январь!FE78</f>
        <v>0</v>
      </c>
      <c r="FF83" s="18">
        <f>март!FF78+февраль!FF77+январь!FF78</f>
        <v>0</v>
      </c>
      <c r="FG83" s="18">
        <f>март!FG78+февраль!FG77+январь!FG78</f>
        <v>0</v>
      </c>
      <c r="FH83" s="18">
        <f>март!FH78+февраль!FH77+январь!FH78</f>
        <v>0</v>
      </c>
      <c r="FI83" s="18">
        <f>март!FI78+февраль!FI77+январь!FI78</f>
        <v>0</v>
      </c>
      <c r="FJ83" s="18">
        <f>март!FJ78+февраль!FJ77+январь!FJ78</f>
        <v>0</v>
      </c>
      <c r="FK83" s="18">
        <f>март!FK78+февраль!FK77+январь!FK78</f>
        <v>0</v>
      </c>
      <c r="FL83" s="18">
        <f>март!FL78+февраль!FL77+январь!FL78</f>
        <v>0</v>
      </c>
      <c r="FM83" s="18">
        <f>март!FM78+февраль!FM77+январь!FM78</f>
        <v>0</v>
      </c>
      <c r="FN83" s="18">
        <f>март!FN78+февраль!FN77+январь!FN78</f>
        <v>0</v>
      </c>
      <c r="FO83" s="18">
        <f>март!FO78+февраль!FO77+январь!FO78</f>
        <v>1.383</v>
      </c>
      <c r="FP83" s="18">
        <f>март!FP78+февраль!FP77+январь!FP78</f>
        <v>0</v>
      </c>
      <c r="FQ83" s="18">
        <f>март!FQ78+февраль!FQ77+январь!FQ78</f>
        <v>0</v>
      </c>
      <c r="FR83" s="18">
        <f>март!FR78+февраль!FR77+январь!FR78</f>
        <v>0</v>
      </c>
      <c r="FS83" s="18">
        <f>март!FS78+февраль!FS77+январь!FS78</f>
        <v>0</v>
      </c>
      <c r="FT83" s="18">
        <f>март!FT78+февраль!FT77+январь!FT78</f>
        <v>0</v>
      </c>
      <c r="FU83" s="18">
        <f>март!FU78+февраль!FU77+январь!FU78</f>
        <v>0</v>
      </c>
      <c r="FV83" s="18">
        <f>март!FV78+февраль!FV77+январь!FV78</f>
        <v>0</v>
      </c>
      <c r="FW83" s="18">
        <f>март!FW78+февраль!FW77+январь!FW78</f>
        <v>0</v>
      </c>
      <c r="FX83" s="18">
        <f>март!FX78+февраль!FX77+январь!FX78</f>
        <v>0</v>
      </c>
      <c r="FY83" s="18">
        <f>март!FY78+февраль!FY77+январь!FY78</f>
        <v>0</v>
      </c>
      <c r="FZ83" s="18">
        <f>март!FZ78+февраль!FZ77+январь!FZ78</f>
        <v>0</v>
      </c>
      <c r="GA83" s="18">
        <f>март!GA78+февраль!GA77+январь!GA78</f>
        <v>0</v>
      </c>
      <c r="GB83" s="18">
        <f>март!GB78+февраль!GB77+январь!GB78</f>
        <v>0</v>
      </c>
      <c r="GC83" s="18">
        <f>март!GC78+февраль!GC77+январь!GC78</f>
        <v>0</v>
      </c>
      <c r="GD83" s="18">
        <f>март!GD78+февраль!GD77+январь!GD78</f>
        <v>0</v>
      </c>
      <c r="GE83" s="18">
        <f>март!GE78+февраль!GE77+январь!GE78</f>
        <v>0</v>
      </c>
      <c r="GF83" s="18">
        <f>март!GF78+февраль!GF77+январь!GF78</f>
        <v>0</v>
      </c>
      <c r="GG83" s="18">
        <f>март!GG78+февраль!GG77+январь!GG78</f>
        <v>0</v>
      </c>
      <c r="GH83" s="18">
        <f>март!GH78+февраль!GH77+январь!GH78</f>
        <v>0</v>
      </c>
      <c r="GI83" s="18">
        <f>март!GI78+февраль!GI77+январь!GI78</f>
        <v>0</v>
      </c>
      <c r="GJ83" s="18">
        <f>март!GJ78+февраль!GJ77+январь!GJ78</f>
        <v>0</v>
      </c>
      <c r="GK83" s="18">
        <f>март!GK78+февраль!GK77+январь!GK78</f>
        <v>0</v>
      </c>
      <c r="GL83" s="18">
        <f>март!GL78+февраль!GL77+январь!GL78</f>
        <v>0</v>
      </c>
      <c r="GM83" s="18">
        <f>март!GM78+февраль!GM77+январь!GM78</f>
        <v>0</v>
      </c>
      <c r="GN83" s="18">
        <f>март!GN78+февраль!GN77+январь!GN78</f>
        <v>0</v>
      </c>
      <c r="GO83" s="18">
        <f>март!GO78+февраль!GO77+январь!GO78</f>
        <v>0</v>
      </c>
      <c r="GP83" s="18">
        <f>март!GP78+февраль!GP77+январь!GP78</f>
        <v>0</v>
      </c>
      <c r="GQ83" s="18">
        <f>март!GQ78+февраль!GQ77+январь!GQ78</f>
        <v>0</v>
      </c>
      <c r="GR83" s="18">
        <f>март!GR78+февраль!GR77+январь!GR78</f>
        <v>0</v>
      </c>
      <c r="GS83" s="18">
        <f>март!GS78+февраль!GS77+январь!GS78</f>
        <v>0</v>
      </c>
      <c r="GT83" s="18">
        <f>март!GT78+февраль!GT77+январь!GT78</f>
        <v>0</v>
      </c>
      <c r="GU83" s="18">
        <f>март!GU78+февраль!GU77+январь!GU78</f>
        <v>0</v>
      </c>
      <c r="GV83" s="18">
        <f>март!GV78+февраль!GV77+январь!GV78</f>
        <v>0</v>
      </c>
      <c r="GW83" s="18">
        <f>март!GW78+февраль!GW77+январь!GW78</f>
        <v>0</v>
      </c>
      <c r="GX83" s="18">
        <f>март!GX78+февраль!GX77+январь!GX78</f>
        <v>0</v>
      </c>
      <c r="GY83" s="18">
        <f>март!GY78+февраль!GY77+январь!GY78</f>
        <v>0</v>
      </c>
      <c r="GZ83" s="18">
        <f>март!GZ78+февраль!GZ77+январь!GZ78</f>
        <v>0</v>
      </c>
      <c r="HA83" s="18">
        <f>март!HA78+февраль!HA77+январь!HA78</f>
        <v>0</v>
      </c>
      <c r="HB83" s="18">
        <f>март!HB78+февраль!HB77+январь!HB78</f>
        <v>0</v>
      </c>
      <c r="HC83" s="18">
        <f>март!HC78+февраль!HC77+январь!HC78</f>
        <v>0</v>
      </c>
      <c r="HD83" s="18">
        <f>март!HD78+февраль!HD77+январь!HD78</f>
        <v>0</v>
      </c>
      <c r="HE83" s="18">
        <f>март!HE78+февраль!HE77+январь!HE78</f>
        <v>0</v>
      </c>
      <c r="HF83" s="18">
        <f>март!HF78+февраль!HF77+январь!HF78</f>
        <v>0</v>
      </c>
      <c r="HG83" s="18">
        <f>март!HG78+февраль!HG77+январь!HG78</f>
        <v>0</v>
      </c>
      <c r="HH83" s="18">
        <f>март!HH78+февраль!HH77+январь!HH78</f>
        <v>0</v>
      </c>
      <c r="HI83" s="18">
        <f>март!HI78+февраль!HI77+январь!HI78</f>
        <v>0</v>
      </c>
      <c r="HJ83" s="18">
        <f>март!HJ78+февраль!HJ77+январь!HJ78</f>
        <v>0</v>
      </c>
      <c r="HK83" s="18">
        <f>март!HK78+февраль!HK77+январь!HK78</f>
        <v>0</v>
      </c>
      <c r="HL83" s="18">
        <f>март!HL78+февраль!HL77+январь!HL78</f>
        <v>0</v>
      </c>
      <c r="HM83" s="18">
        <f>март!HM78+февраль!HM77+январь!HM78</f>
        <v>0</v>
      </c>
      <c r="HN83" s="18">
        <f>март!HN78+февраль!HN77+январь!HN78</f>
        <v>0</v>
      </c>
      <c r="HO83" s="18">
        <f>март!HO78+февраль!HO77+январь!HO78</f>
        <v>0</v>
      </c>
      <c r="HP83" s="18">
        <f>март!HP78+февраль!HP77+январь!HP78</f>
        <v>0</v>
      </c>
      <c r="HQ83" s="18">
        <f>март!HQ78+февраль!HQ77+январь!HQ78</f>
        <v>0</v>
      </c>
      <c r="HR83" s="18">
        <f>март!HR78+февраль!HR77+январь!HR78</f>
        <v>0</v>
      </c>
      <c r="HS83" s="18">
        <f>март!HS78+февраль!HS77+январь!HS78</f>
        <v>0</v>
      </c>
      <c r="HT83" s="18">
        <f>март!HT78+февраль!HT77+январь!HT78</f>
        <v>0</v>
      </c>
      <c r="HU83" s="18">
        <f>март!HU78+февраль!HU77+январь!HU78</f>
        <v>0</v>
      </c>
      <c r="HV83" s="18">
        <f>март!HV78+февраль!HV77+январь!HV78</f>
        <v>0</v>
      </c>
      <c r="HW83" s="18">
        <f>март!HW78+февраль!HW77+январь!HW78</f>
        <v>0</v>
      </c>
      <c r="HX83" s="18">
        <f>март!HX78+февраль!HX77+январь!HX78</f>
        <v>0</v>
      </c>
      <c r="HY83" s="18">
        <f>март!HY78+февраль!HY77+январь!HY78</f>
        <v>0</v>
      </c>
      <c r="HZ83" s="18">
        <f>март!HZ78+февраль!HZ77+январь!HZ78</f>
        <v>0</v>
      </c>
      <c r="IA83" s="18">
        <f>март!IA78+февраль!IA77+январь!IA78</f>
        <v>0</v>
      </c>
      <c r="IB83" s="18">
        <f>март!IB78+февраль!IB77+январь!IB78</f>
        <v>0</v>
      </c>
      <c r="IC83" s="18">
        <f>март!IC78+февраль!IC77+январь!IC78</f>
        <v>0</v>
      </c>
      <c r="ID83" s="18">
        <f>март!ID78+февраль!ID77+январь!ID78</f>
        <v>9.6780000000000008</v>
      </c>
      <c r="IE83" s="18">
        <f>март!IE78+февраль!IE77+январь!IE78</f>
        <v>0</v>
      </c>
      <c r="IF83" s="18">
        <f>март!IF78+февраль!IF77+январь!IF78</f>
        <v>0</v>
      </c>
    </row>
    <row r="84" spans="1:240" ht="13.5" customHeight="1">
      <c r="A84" s="15" t="s">
        <v>100</v>
      </c>
      <c r="B84" s="45" t="s">
        <v>101</v>
      </c>
      <c r="C84" s="16" t="s">
        <v>40</v>
      </c>
      <c r="D84" s="39">
        <f t="shared" si="6"/>
        <v>273</v>
      </c>
      <c r="E84" s="25">
        <f t="shared" si="7"/>
        <v>273</v>
      </c>
      <c r="F84" s="25"/>
      <c r="G84" s="18">
        <f>март!G79+февраль!G78+январь!G79</f>
        <v>0</v>
      </c>
      <c r="H84" s="18">
        <f>март!H79+февраль!H78+январь!H79</f>
        <v>2</v>
      </c>
      <c r="I84" s="18">
        <f>март!I79+февраль!I78+январь!I79</f>
        <v>0</v>
      </c>
      <c r="J84" s="18">
        <f>март!J79+февраль!J78+январь!J79</f>
        <v>0</v>
      </c>
      <c r="K84" s="18">
        <f>март!K79+февраль!K78+январь!K79</f>
        <v>2</v>
      </c>
      <c r="L84" s="18">
        <f>март!L79+февраль!L78+январь!L79</f>
        <v>0</v>
      </c>
      <c r="M84" s="18">
        <f>март!M79+февраль!M78+январь!M79</f>
        <v>0</v>
      </c>
      <c r="N84" s="18">
        <f>март!N79+февраль!N78+январь!N79</f>
        <v>0</v>
      </c>
      <c r="O84" s="18">
        <f>март!O79+февраль!O78+январь!O79</f>
        <v>0</v>
      </c>
      <c r="P84" s="18">
        <f>март!P79+февраль!P78+январь!P79</f>
        <v>0</v>
      </c>
      <c r="Q84" s="18">
        <f>март!Q79+февраль!Q78+январь!Q79</f>
        <v>0</v>
      </c>
      <c r="R84" s="18">
        <f>март!R79+февраль!R78+январь!R79</f>
        <v>0</v>
      </c>
      <c r="S84" s="18">
        <f>март!S79+февраль!S78+январь!S79</f>
        <v>1</v>
      </c>
      <c r="T84" s="18">
        <f>март!T79+февраль!T78+январь!T79</f>
        <v>0</v>
      </c>
      <c r="U84" s="18">
        <f>март!U79+февраль!U78+январь!U79</f>
        <v>0</v>
      </c>
      <c r="V84" s="18">
        <f>март!V79+февраль!V78+январь!V79</f>
        <v>2</v>
      </c>
      <c r="W84" s="18">
        <f>март!W79+февраль!W78+январь!W79</f>
        <v>0</v>
      </c>
      <c r="X84" s="18">
        <f>март!X79+февраль!X78+январь!X79</f>
        <v>0</v>
      </c>
      <c r="Y84" s="18">
        <f>март!Y79+февраль!Y78+январь!Y79</f>
        <v>3</v>
      </c>
      <c r="Z84" s="18">
        <f>март!Z79+февраль!Z78+январь!Z79</f>
        <v>0</v>
      </c>
      <c r="AA84" s="18">
        <f>март!AA79+февраль!AA78+январь!AA79</f>
        <v>0</v>
      </c>
      <c r="AB84" s="18">
        <f>март!AB79+февраль!AB78+январь!AB79</f>
        <v>0</v>
      </c>
      <c r="AC84" s="18">
        <f>март!AC79+февраль!AC78+январь!AC79</f>
        <v>0</v>
      </c>
      <c r="AD84" s="18">
        <f>март!AD79+февраль!AD78+январь!AD79</f>
        <v>0</v>
      </c>
      <c r="AE84" s="18">
        <f>март!AE79+февраль!AE78+январь!AE79</f>
        <v>5</v>
      </c>
      <c r="AF84" s="18">
        <f>март!AF79+февраль!AF78+январь!AF79</f>
        <v>4</v>
      </c>
      <c r="AG84" s="18">
        <f>март!AG79+февраль!AG78+январь!AG79</f>
        <v>6</v>
      </c>
      <c r="AH84" s="18">
        <f>март!AH79+февраль!AH78+январь!AH79</f>
        <v>9</v>
      </c>
      <c r="AI84" s="18">
        <f>март!AI79+февраль!AI78+январь!AI79</f>
        <v>0</v>
      </c>
      <c r="AJ84" s="18">
        <f>март!AJ79+февраль!AJ78+январь!AJ79</f>
        <v>0</v>
      </c>
      <c r="AK84" s="18">
        <f>март!AK79+февраль!AK78+январь!AK79</f>
        <v>0</v>
      </c>
      <c r="AL84" s="18">
        <f>март!AL79+февраль!AL78+январь!AL79</f>
        <v>0</v>
      </c>
      <c r="AM84" s="18">
        <f>март!AM79+февраль!AM78+январь!AM79</f>
        <v>5</v>
      </c>
      <c r="AN84" s="18">
        <f>март!AN79+февраль!AN78+январь!AN79</f>
        <v>0</v>
      </c>
      <c r="AO84" s="18">
        <f>март!AO79+февраль!AO78+январь!AO79</f>
        <v>0</v>
      </c>
      <c r="AP84" s="18">
        <f>март!AP79+февраль!AP78+январь!AP79</f>
        <v>0</v>
      </c>
      <c r="AQ84" s="18">
        <f>март!AQ79+февраль!AQ78+январь!AQ79</f>
        <v>0</v>
      </c>
      <c r="AR84" s="18">
        <f>март!AR79+февраль!AR78+январь!AR79</f>
        <v>0</v>
      </c>
      <c r="AS84" s="18">
        <f>март!AS79+февраль!AS78+январь!AS79</f>
        <v>0</v>
      </c>
      <c r="AT84" s="18">
        <f>март!AT79+февраль!AT78+январь!AT79</f>
        <v>4</v>
      </c>
      <c r="AU84" s="18">
        <f>март!AU79+февраль!AU78+январь!AU79</f>
        <v>8</v>
      </c>
      <c r="AV84" s="18">
        <f>март!AV79+февраль!AV78+январь!AV79</f>
        <v>12</v>
      </c>
      <c r="AW84" s="18">
        <f>март!AW79+февраль!AW78+январь!AW79</f>
        <v>0</v>
      </c>
      <c r="AX84" s="18">
        <f>март!AX79+февраль!AX78+январь!AX79</f>
        <v>0</v>
      </c>
      <c r="AY84" s="18">
        <f>март!AY79+февраль!AY78+январь!AY79</f>
        <v>0</v>
      </c>
      <c r="AZ84" s="18">
        <f>март!AZ79+февраль!AZ78+январь!AZ79</f>
        <v>2</v>
      </c>
      <c r="BA84" s="18">
        <f>март!BA79+февраль!BA78+январь!BA79</f>
        <v>0</v>
      </c>
      <c r="BB84" s="18">
        <f>март!BB79+февраль!BB78+январь!BB79</f>
        <v>0</v>
      </c>
      <c r="BC84" s="18">
        <f>март!BC79+февраль!BC78+январь!BC79</f>
        <v>5</v>
      </c>
      <c r="BD84" s="18">
        <f>март!BD79+февраль!BD78+январь!BD79</f>
        <v>0</v>
      </c>
      <c r="BE84" s="18">
        <f>март!BE79+февраль!BE78+январь!BE79</f>
        <v>0</v>
      </c>
      <c r="BF84" s="18">
        <f>март!BF79+февраль!BF78+январь!BF79</f>
        <v>0</v>
      </c>
      <c r="BG84" s="18">
        <f>март!BG79+февраль!BG78+январь!BG79</f>
        <v>0</v>
      </c>
      <c r="BH84" s="18">
        <f>март!BH79+февраль!BH78+январь!BH79</f>
        <v>0</v>
      </c>
      <c r="BI84" s="18">
        <f>март!BI79+февраль!BI78+январь!BI79</f>
        <v>0</v>
      </c>
      <c r="BJ84" s="18">
        <f>март!BJ79+февраль!BJ78+январь!BJ79</f>
        <v>0</v>
      </c>
      <c r="BK84" s="18">
        <f>март!BK79+февраль!BK78+январь!BK79</f>
        <v>0</v>
      </c>
      <c r="BL84" s="18">
        <f>март!BL79+февраль!BL78+январь!BL79</f>
        <v>0</v>
      </c>
      <c r="BM84" s="18">
        <f>март!BM79+февраль!BM78+январь!BM79</f>
        <v>0</v>
      </c>
      <c r="BN84" s="18">
        <f>март!BN79+февраль!BN78+январь!BN79</f>
        <v>0</v>
      </c>
      <c r="BO84" s="18">
        <f>март!BO79+февраль!BO78+январь!BO79</f>
        <v>3</v>
      </c>
      <c r="BP84" s="18">
        <f>март!BP79+февраль!BP78+январь!BP79</f>
        <v>0</v>
      </c>
      <c r="BQ84" s="18">
        <f>март!BQ79+февраль!BQ78+январь!BQ79</f>
        <v>0</v>
      </c>
      <c r="BR84" s="18">
        <f>март!BR79+февраль!BR78+январь!BR79</f>
        <v>0</v>
      </c>
      <c r="BS84" s="18">
        <f>март!BS79+февраль!BS78+январь!BS79</f>
        <v>0</v>
      </c>
      <c r="BT84" s="18">
        <f>март!BT79+февраль!BT78+январь!BT79</f>
        <v>0</v>
      </c>
      <c r="BU84" s="18">
        <f>март!BU79+февраль!BU78+январь!BU79</f>
        <v>1</v>
      </c>
      <c r="BV84" s="18">
        <f>март!BV79+февраль!BV78+январь!BV79</f>
        <v>0</v>
      </c>
      <c r="BW84" s="18">
        <f>март!BW79+февраль!BW78+январь!BW79</f>
        <v>0</v>
      </c>
      <c r="BX84" s="18">
        <f>март!BX79+февраль!BX78+январь!BX79</f>
        <v>0</v>
      </c>
      <c r="BY84" s="18">
        <f>март!BY79+февраль!BY78+январь!BY79</f>
        <v>0</v>
      </c>
      <c r="BZ84" s="18">
        <f>март!BZ79+февраль!BZ78+январь!BZ79</f>
        <v>0</v>
      </c>
      <c r="CA84" s="18">
        <f>март!CA79+февраль!CA78+январь!CA79</f>
        <v>0</v>
      </c>
      <c r="CB84" s="18">
        <f>март!CB79+февраль!CB78+январь!CB79</f>
        <v>4</v>
      </c>
      <c r="CC84" s="18">
        <f>март!CC79+февраль!CC78+январь!CC79</f>
        <v>1</v>
      </c>
      <c r="CD84" s="18">
        <f>март!CD79+февраль!CD78+январь!CD79</f>
        <v>9</v>
      </c>
      <c r="CE84" s="18">
        <f>март!CE79+февраль!CE78+январь!CE79</f>
        <v>0</v>
      </c>
      <c r="CF84" s="18">
        <f>март!CF79+февраль!CF78+январь!CF79</f>
        <v>0</v>
      </c>
      <c r="CG84" s="18">
        <f>март!CG79+февраль!CG78+январь!CG79</f>
        <v>0</v>
      </c>
      <c r="CH84" s="18">
        <f>март!CH79+февраль!CH78+январь!CH79</f>
        <v>0</v>
      </c>
      <c r="CI84" s="18">
        <f>март!CI79+февраль!CI78+январь!CI79</f>
        <v>0</v>
      </c>
      <c r="CJ84" s="18">
        <f>март!CJ79+февраль!CJ78+январь!CJ79</f>
        <v>0</v>
      </c>
      <c r="CK84" s="18">
        <f>март!CK79+февраль!CK78+январь!CK79</f>
        <v>0</v>
      </c>
      <c r="CL84" s="18">
        <f>март!CL79+февраль!CL78+январь!CL79</f>
        <v>0</v>
      </c>
      <c r="CM84" s="18">
        <f>март!CM79+февраль!CM78+январь!CM79</f>
        <v>10</v>
      </c>
      <c r="CN84" s="18">
        <f>март!CN79+февраль!CN78+январь!CN79</f>
        <v>0</v>
      </c>
      <c r="CO84" s="18">
        <f>март!CO79+февраль!CO78+январь!CO79</f>
        <v>0</v>
      </c>
      <c r="CP84" s="18">
        <f>март!CP79+февраль!CP78+январь!CP79</f>
        <v>6</v>
      </c>
      <c r="CQ84" s="18">
        <f>март!CQ79+февраль!CQ78+январь!CQ79</f>
        <v>8</v>
      </c>
      <c r="CR84" s="18">
        <f>март!CR79+февраль!CR78+январь!CR79</f>
        <v>4</v>
      </c>
      <c r="CS84" s="18">
        <f>март!CS79+февраль!CS78+январь!CS79</f>
        <v>0</v>
      </c>
      <c r="CT84" s="18">
        <f>март!CT79+февраль!CT78+январь!CT79</f>
        <v>0</v>
      </c>
      <c r="CU84" s="18">
        <f>март!CU79+февраль!CU78+январь!CU79</f>
        <v>0</v>
      </c>
      <c r="CV84" s="18">
        <f>март!CV79+февраль!CV78+январь!CV79</f>
        <v>0</v>
      </c>
      <c r="CW84" s="18">
        <f>март!CW79+февраль!CW78+январь!CW79</f>
        <v>0</v>
      </c>
      <c r="CX84" s="18">
        <f>март!CX79+февраль!CX78+январь!CX79</f>
        <v>0</v>
      </c>
      <c r="CY84" s="18">
        <f>март!CY79+февраль!CY78+январь!CY79</f>
        <v>6</v>
      </c>
      <c r="CZ84" s="18">
        <f>март!CZ79+февраль!CZ78+январь!CZ79</f>
        <v>0</v>
      </c>
      <c r="DA84" s="18">
        <f>март!DA79+февраль!DA78+январь!DA79</f>
        <v>0</v>
      </c>
      <c r="DB84" s="18">
        <f>март!DB79+февраль!DB78+январь!DB79</f>
        <v>2</v>
      </c>
      <c r="DC84" s="18">
        <f>март!DC79+февраль!DC78+январь!DC79</f>
        <v>0</v>
      </c>
      <c r="DD84" s="18">
        <f>март!DD79+февраль!DD78+январь!DD79</f>
        <v>0</v>
      </c>
      <c r="DE84" s="18">
        <f>март!DE79+февраль!DE78+январь!DE79</f>
        <v>0</v>
      </c>
      <c r="DF84" s="18">
        <f>март!DF79+февраль!DF78+январь!DF79</f>
        <v>0</v>
      </c>
      <c r="DG84" s="18">
        <f>март!DG79+февраль!DG78+январь!DG79</f>
        <v>0</v>
      </c>
      <c r="DH84" s="18">
        <f>март!DH79+февраль!DH78+январь!DH79</f>
        <v>0</v>
      </c>
      <c r="DI84" s="18">
        <f>март!DI79+февраль!DI78+январь!DI79</f>
        <v>0</v>
      </c>
      <c r="DJ84" s="18">
        <f>март!DJ79+февраль!DJ78+январь!DJ79</f>
        <v>0</v>
      </c>
      <c r="DK84" s="18">
        <f>март!DK79+февраль!DK78+январь!DK79</f>
        <v>24</v>
      </c>
      <c r="DL84" s="18">
        <f>март!DL79+февраль!DL78+январь!DL79</f>
        <v>2</v>
      </c>
      <c r="DM84" s="18">
        <f>март!DM79+февраль!DM78+январь!DM79</f>
        <v>0</v>
      </c>
      <c r="DN84" s="18">
        <f>март!DN79+февраль!DN78+январь!DN79</f>
        <v>0</v>
      </c>
      <c r="DO84" s="18">
        <f>март!DO79+февраль!DO78+январь!DO79</f>
        <v>1</v>
      </c>
      <c r="DP84" s="18">
        <f>март!DP79+февраль!DP78+январь!DP79</f>
        <v>0</v>
      </c>
      <c r="DQ84" s="18">
        <f>март!DQ79+февраль!DQ78+январь!DQ79</f>
        <v>0</v>
      </c>
      <c r="DR84" s="18">
        <f>март!DR79+февраль!DR78+январь!DR79</f>
        <v>0</v>
      </c>
      <c r="DS84" s="18">
        <f>март!DS79+февраль!DS78+январь!DS79</f>
        <v>0</v>
      </c>
      <c r="DT84" s="18">
        <f>март!DT79+февраль!DT78+январь!DT79</f>
        <v>0</v>
      </c>
      <c r="DU84" s="18">
        <f>март!DU79+февраль!DU78+январь!DU79</f>
        <v>0</v>
      </c>
      <c r="DV84" s="18">
        <f>март!DV79+февраль!DV78+январь!DV79</f>
        <v>0</v>
      </c>
      <c r="DW84" s="18">
        <f>март!DW79+февраль!DW78+январь!DW79</f>
        <v>0</v>
      </c>
      <c r="DX84" s="18">
        <f>март!DX79+февраль!DX78+январь!DX79</f>
        <v>0</v>
      </c>
      <c r="DY84" s="18">
        <f>март!DY79+февраль!DY78+январь!DY79</f>
        <v>0</v>
      </c>
      <c r="DZ84" s="18">
        <f>март!DZ79+февраль!DZ78+январь!DZ79</f>
        <v>0</v>
      </c>
      <c r="EA84" s="18">
        <f>март!EA79+февраль!EA78+январь!EA79</f>
        <v>0</v>
      </c>
      <c r="EB84" s="18">
        <f>март!EB79+февраль!EB78+январь!EB79</f>
        <v>0</v>
      </c>
      <c r="EC84" s="18">
        <f>март!EC79+февраль!EC78+январь!EC79</f>
        <v>0</v>
      </c>
      <c r="ED84" s="18">
        <f>март!ED79+февраль!ED78+январь!ED79</f>
        <v>0</v>
      </c>
      <c r="EE84" s="18">
        <f>март!EE79+февраль!EE78+январь!EE79</f>
        <v>0</v>
      </c>
      <c r="EF84" s="18">
        <f>март!EF79+февраль!EF78+январь!EF79</f>
        <v>0</v>
      </c>
      <c r="EG84" s="18">
        <f>март!EG79+февраль!EG78+январь!EG79</f>
        <v>0</v>
      </c>
      <c r="EH84" s="18">
        <f>март!EH79+февраль!EH78+январь!EH79</f>
        <v>0</v>
      </c>
      <c r="EI84" s="18">
        <f>март!EI79+февраль!EI78+январь!EI79</f>
        <v>0</v>
      </c>
      <c r="EJ84" s="18">
        <f>март!EJ79+февраль!EJ78+январь!EJ79</f>
        <v>0</v>
      </c>
      <c r="EK84" s="18">
        <f>март!EK79+февраль!EK78+январь!EK79</f>
        <v>0</v>
      </c>
      <c r="EL84" s="18">
        <f>март!EL79+февраль!EL78+январь!EL79</f>
        <v>0</v>
      </c>
      <c r="EM84" s="18">
        <f>март!EM79+февраль!EM78+январь!EM79</f>
        <v>0</v>
      </c>
      <c r="EN84" s="18">
        <f>март!EN79+февраль!EN78+январь!EN79</f>
        <v>8</v>
      </c>
      <c r="EO84" s="18">
        <f>март!EO79+февраль!EO78+январь!EO79</f>
        <v>0</v>
      </c>
      <c r="EP84" s="18">
        <f>март!EP79+февраль!EP78+январь!EP79</f>
        <v>0</v>
      </c>
      <c r="EQ84" s="18">
        <f>март!EQ79+февраль!EQ78+январь!EQ79</f>
        <v>0</v>
      </c>
      <c r="ER84" s="18">
        <f>март!ER79+февраль!ER78+январь!ER79</f>
        <v>0</v>
      </c>
      <c r="ES84" s="18">
        <f>март!ES79+февраль!ES78+январь!ES79</f>
        <v>0</v>
      </c>
      <c r="ET84" s="18">
        <f>март!ET79+февраль!ET78+январь!ET79</f>
        <v>0</v>
      </c>
      <c r="EU84" s="18">
        <f>март!EU79+февраль!EU78+январь!EU79</f>
        <v>0</v>
      </c>
      <c r="EV84" s="18">
        <f>март!EV79+февраль!EV78+январь!EV79</f>
        <v>0</v>
      </c>
      <c r="EW84" s="18">
        <f>март!EW79+февраль!EW78+январь!EW79</f>
        <v>1</v>
      </c>
      <c r="EX84" s="18">
        <f>март!EX79+февраль!EX78+январь!EX79</f>
        <v>0</v>
      </c>
      <c r="EY84" s="18">
        <f>март!EY79+февраль!EY78+январь!EY79</f>
        <v>0</v>
      </c>
      <c r="EZ84" s="18">
        <f>март!EZ79+февраль!EZ78+январь!EZ79</f>
        <v>0</v>
      </c>
      <c r="FA84" s="18">
        <f>март!FA79+февраль!FA78+январь!FA79</f>
        <v>0</v>
      </c>
      <c r="FB84" s="18">
        <f>март!FB79+февраль!FB78+январь!FB79</f>
        <v>0</v>
      </c>
      <c r="FC84" s="18">
        <f>март!FC79+февраль!FC78+январь!FC79</f>
        <v>1</v>
      </c>
      <c r="FD84" s="18">
        <f>март!FD79+февраль!FD78+январь!FD79</f>
        <v>0</v>
      </c>
      <c r="FE84" s="18">
        <f>март!FE79+февраль!FE78+январь!FE79</f>
        <v>0</v>
      </c>
      <c r="FF84" s="18">
        <f>март!FF79+февраль!FF78+январь!FF79</f>
        <v>0</v>
      </c>
      <c r="FG84" s="18">
        <f>март!FG79+февраль!FG78+январь!FG79</f>
        <v>0</v>
      </c>
      <c r="FH84" s="18">
        <f>март!FH79+февраль!FH78+январь!FH79</f>
        <v>0</v>
      </c>
      <c r="FI84" s="18">
        <f>март!FI79+февраль!FI78+январь!FI79</f>
        <v>0</v>
      </c>
      <c r="FJ84" s="18">
        <f>март!FJ79+февраль!FJ78+январь!FJ79</f>
        <v>0</v>
      </c>
      <c r="FK84" s="18">
        <f>март!FK79+февраль!FK78+январь!FK79</f>
        <v>0</v>
      </c>
      <c r="FL84" s="18">
        <f>март!FL79+февраль!FL78+январь!FL79</f>
        <v>5</v>
      </c>
      <c r="FM84" s="18">
        <f>март!FM79+февраль!FM78+январь!FM79</f>
        <v>0</v>
      </c>
      <c r="FN84" s="18">
        <f>март!FN79+февраль!FN78+январь!FN79</f>
        <v>1</v>
      </c>
      <c r="FO84" s="18">
        <f>март!FO79+февраль!FO78+январь!FO79</f>
        <v>0</v>
      </c>
      <c r="FP84" s="18">
        <f>март!FP79+февраль!FP78+январь!FP79</f>
        <v>0</v>
      </c>
      <c r="FQ84" s="18">
        <f>март!FQ79+февраль!FQ78+январь!FQ79</f>
        <v>0</v>
      </c>
      <c r="FR84" s="18">
        <f>март!FR79+февраль!FR78+январь!FR79</f>
        <v>0</v>
      </c>
      <c r="FS84" s="18">
        <f>март!FS79+февраль!FS78+январь!FS79</f>
        <v>0</v>
      </c>
      <c r="FT84" s="18">
        <f>март!FT79+февраль!FT78+январь!FT79</f>
        <v>0</v>
      </c>
      <c r="FU84" s="18">
        <f>март!FU79+февраль!FU78+январь!FU79</f>
        <v>0</v>
      </c>
      <c r="FV84" s="18">
        <f>март!FV79+февраль!FV78+январь!FV79</f>
        <v>1</v>
      </c>
      <c r="FW84" s="18">
        <f>март!FW79+февраль!FW78+январь!FW79</f>
        <v>0</v>
      </c>
      <c r="FX84" s="18">
        <f>март!FX79+февраль!FX78+январь!FX79</f>
        <v>2</v>
      </c>
      <c r="FY84" s="18">
        <f>март!FY79+февраль!FY78+январь!FY79</f>
        <v>7</v>
      </c>
      <c r="FZ84" s="18">
        <f>март!FZ79+февраль!FZ78+январь!FZ79</f>
        <v>0</v>
      </c>
      <c r="GA84" s="18">
        <f>март!GA79+февраль!GA78+январь!GA79</f>
        <v>7</v>
      </c>
      <c r="GB84" s="18">
        <f>март!GB79+февраль!GB78+январь!GB79</f>
        <v>0</v>
      </c>
      <c r="GC84" s="18">
        <f>март!GC79+февраль!GC78+январь!GC79</f>
        <v>0</v>
      </c>
      <c r="GD84" s="18">
        <f>март!GD79+февраль!GD78+январь!GD79</f>
        <v>0</v>
      </c>
      <c r="GE84" s="18">
        <f>март!GE79+февраль!GE78+январь!GE79</f>
        <v>0</v>
      </c>
      <c r="GF84" s="18">
        <f>март!GF79+февраль!GF78+январь!GF79</f>
        <v>0</v>
      </c>
      <c r="GG84" s="18">
        <f>март!GG79+февраль!GG78+январь!GG79</f>
        <v>0</v>
      </c>
      <c r="GH84" s="18">
        <f>март!GH79+февраль!GH78+январь!GH79</f>
        <v>0</v>
      </c>
      <c r="GI84" s="18">
        <f>март!GI79+февраль!GI78+январь!GI79</f>
        <v>0</v>
      </c>
      <c r="GJ84" s="18">
        <f>март!GJ79+февраль!GJ78+январь!GJ79</f>
        <v>0</v>
      </c>
      <c r="GK84" s="18">
        <f>март!GK79+февраль!GK78+январь!GK79</f>
        <v>0</v>
      </c>
      <c r="GL84" s="18">
        <f>март!GL79+февраль!GL78+январь!GL79</f>
        <v>0</v>
      </c>
      <c r="GM84" s="18">
        <f>март!GM79+февраль!GM78+январь!GM79</f>
        <v>0</v>
      </c>
      <c r="GN84" s="18">
        <f>март!GN79+февраль!GN78+январь!GN79</f>
        <v>2</v>
      </c>
      <c r="GO84" s="18">
        <f>март!GO79+февраль!GO78+январь!GO79</f>
        <v>0</v>
      </c>
      <c r="GP84" s="18">
        <f>март!GP79+февраль!GP78+январь!GP79</f>
        <v>0</v>
      </c>
      <c r="GQ84" s="18">
        <f>март!GQ79+февраль!GQ78+январь!GQ79</f>
        <v>0</v>
      </c>
      <c r="GR84" s="18">
        <f>март!GR79+февраль!GR78+январь!GR79</f>
        <v>0</v>
      </c>
      <c r="GS84" s="18">
        <f>март!GS79+февраль!GS78+январь!GS79</f>
        <v>0</v>
      </c>
      <c r="GT84" s="18">
        <f>март!GT79+февраль!GT78+январь!GT79</f>
        <v>0</v>
      </c>
      <c r="GU84" s="18">
        <f>март!GU79+февраль!GU78+январь!GU79</f>
        <v>0</v>
      </c>
      <c r="GV84" s="18">
        <f>март!GV79+февраль!GV78+январь!GV79</f>
        <v>0</v>
      </c>
      <c r="GW84" s="18">
        <f>март!GW79+февраль!GW78+январь!GW79</f>
        <v>0</v>
      </c>
      <c r="GX84" s="18">
        <f>март!GX79+февраль!GX78+январь!GX79</f>
        <v>0</v>
      </c>
      <c r="GY84" s="18">
        <f>март!GY79+февраль!GY78+январь!GY79</f>
        <v>0</v>
      </c>
      <c r="GZ84" s="18">
        <f>март!GZ79+февраль!GZ78+январь!GZ79</f>
        <v>0</v>
      </c>
      <c r="HA84" s="18">
        <f>март!HA79+февраль!HA78+январь!HA79</f>
        <v>0</v>
      </c>
      <c r="HB84" s="18">
        <f>март!HB79+февраль!HB78+январь!HB79</f>
        <v>0</v>
      </c>
      <c r="HC84" s="18">
        <f>март!HC79+февраль!HC78+январь!HC79</f>
        <v>0</v>
      </c>
      <c r="HD84" s="18">
        <f>март!HD79+февраль!HD78+январь!HD79</f>
        <v>1</v>
      </c>
      <c r="HE84" s="18">
        <f>март!HE79+февраль!HE78+январь!HE79</f>
        <v>0</v>
      </c>
      <c r="HF84" s="18">
        <f>март!HF79+февраль!HF78+январь!HF79</f>
        <v>0</v>
      </c>
      <c r="HG84" s="18">
        <f>март!HG79+февраль!HG78+январь!HG79</f>
        <v>3</v>
      </c>
      <c r="HH84" s="18">
        <f>март!HH79+февраль!HH78+январь!HH79</f>
        <v>0</v>
      </c>
      <c r="HI84" s="18">
        <f>март!HI79+февраль!HI78+январь!HI79</f>
        <v>0</v>
      </c>
      <c r="HJ84" s="18">
        <f>март!HJ79+февраль!HJ78+январь!HJ79</f>
        <v>0</v>
      </c>
      <c r="HK84" s="18">
        <f>март!HK79+февраль!HK78+январь!HK79</f>
        <v>0</v>
      </c>
      <c r="HL84" s="18">
        <f>март!HL79+февраль!HL78+январь!HL79</f>
        <v>0</v>
      </c>
      <c r="HM84" s="18">
        <f>март!HM79+февраль!HM78+январь!HM79</f>
        <v>0</v>
      </c>
      <c r="HN84" s="18">
        <f>март!HN79+февраль!HN78+январь!HN79</f>
        <v>0</v>
      </c>
      <c r="HO84" s="18">
        <f>март!HO79+февраль!HO78+январь!HO79</f>
        <v>54</v>
      </c>
      <c r="HP84" s="18">
        <f>март!HP79+февраль!HP78+январь!HP79</f>
        <v>0</v>
      </c>
      <c r="HQ84" s="18">
        <f>март!HQ79+февраль!HQ78+январь!HQ79</f>
        <v>1</v>
      </c>
      <c r="HR84" s="18">
        <f>март!HR79+февраль!HR78+январь!HR79</f>
        <v>0</v>
      </c>
      <c r="HS84" s="18">
        <f>март!HS79+февраль!HS78+январь!HS79</f>
        <v>0</v>
      </c>
      <c r="HT84" s="18">
        <f>март!HT79+февраль!HT78+январь!HT79</f>
        <v>0</v>
      </c>
      <c r="HU84" s="18">
        <f>март!HU79+февраль!HU78+январь!HU79</f>
        <v>0</v>
      </c>
      <c r="HV84" s="18">
        <f>март!HV79+февраль!HV78+январь!HV79</f>
        <v>1</v>
      </c>
      <c r="HW84" s="18">
        <f>март!HW79+февраль!HW78+январь!HW79</f>
        <v>0</v>
      </c>
      <c r="HX84" s="18">
        <f>март!HX79+февраль!HX78+январь!HX79</f>
        <v>2</v>
      </c>
      <c r="HY84" s="18">
        <f>март!HY79+февраль!HY78+январь!HY79</f>
        <v>0</v>
      </c>
      <c r="HZ84" s="18">
        <f>март!HZ79+февраль!HZ78+январь!HZ79</f>
        <v>2</v>
      </c>
      <c r="IA84" s="18">
        <f>март!IA79+февраль!IA78+январь!IA79</f>
        <v>0</v>
      </c>
      <c r="IB84" s="18">
        <f>март!IB79+февраль!IB78+январь!IB79</f>
        <v>0</v>
      </c>
      <c r="IC84" s="18">
        <f>март!IC79+февраль!IC78+январь!IC79</f>
        <v>0</v>
      </c>
      <c r="ID84" s="18">
        <f>март!ID79+февраль!ID78+январь!ID79</f>
        <v>21</v>
      </c>
      <c r="IE84" s="18">
        <f>март!IE79+февраль!IE78+январь!IE79</f>
        <v>0</v>
      </c>
      <c r="IF84" s="18">
        <f>март!IF79+февраль!IF78+январь!IF79</f>
        <v>2</v>
      </c>
    </row>
    <row r="85" spans="1:240" ht="13.5" customHeight="1">
      <c r="A85" s="15"/>
      <c r="B85" s="45"/>
      <c r="C85" s="16" t="s">
        <v>17</v>
      </c>
      <c r="D85" s="39">
        <f>E85+F85</f>
        <v>157.11499999999992</v>
      </c>
      <c r="E85" s="25">
        <f t="shared" si="7"/>
        <v>157.11499999999992</v>
      </c>
      <c r="F85" s="25"/>
      <c r="G85" s="18">
        <f>март!G80+февраль!G79+январь!G80</f>
        <v>0</v>
      </c>
      <c r="H85" s="18">
        <f>март!H80+февраль!H79+январь!H80</f>
        <v>0.94299999999999995</v>
      </c>
      <c r="I85" s="18">
        <f>март!I80+февраль!I79+январь!I80</f>
        <v>0</v>
      </c>
      <c r="J85" s="18">
        <f>март!J80+февраль!J79+январь!J80</f>
        <v>0</v>
      </c>
      <c r="K85" s="18">
        <f>март!K80+февраль!K79+январь!K80</f>
        <v>1.0509999999999999</v>
      </c>
      <c r="L85" s="18">
        <f>март!L80+февраль!L79+январь!L80</f>
        <v>0</v>
      </c>
      <c r="M85" s="18">
        <f>март!M80+февраль!M79+январь!M80</f>
        <v>0</v>
      </c>
      <c r="N85" s="18">
        <f>март!N80+февраль!N79+январь!N80</f>
        <v>0</v>
      </c>
      <c r="O85" s="18">
        <f>март!O80+февраль!O79+январь!O80</f>
        <v>0</v>
      </c>
      <c r="P85" s="18">
        <f>март!P80+февраль!P79+январь!P80</f>
        <v>0</v>
      </c>
      <c r="Q85" s="18">
        <f>март!Q80+февраль!Q79+январь!Q80</f>
        <v>0</v>
      </c>
      <c r="R85" s="18">
        <f>март!R80+февраль!R79+январь!R80</f>
        <v>0</v>
      </c>
      <c r="S85" s="18">
        <f>март!S80+февраль!S79+январь!S80</f>
        <v>0.68100000000000005</v>
      </c>
      <c r="T85" s="18">
        <f>март!T80+февраль!T79+январь!T80</f>
        <v>0</v>
      </c>
      <c r="U85" s="18">
        <f>март!U80+февраль!U79+январь!U80</f>
        <v>0</v>
      </c>
      <c r="V85" s="18">
        <f>март!V80+февраль!V79+январь!V80</f>
        <v>1.0509999999999999</v>
      </c>
      <c r="W85" s="18">
        <f>март!W80+февраль!W79+январь!W80</f>
        <v>0</v>
      </c>
      <c r="X85" s="18">
        <f>март!X80+февраль!X79+январь!X80</f>
        <v>0</v>
      </c>
      <c r="Y85" s="18">
        <f>март!Y80+февраль!Y79+январь!Y80</f>
        <v>0.873</v>
      </c>
      <c r="Z85" s="18">
        <f>март!Z80+февраль!Z79+январь!Z80</f>
        <v>0</v>
      </c>
      <c r="AA85" s="18">
        <f>март!AA80+февраль!AA79+январь!AA80</f>
        <v>0</v>
      </c>
      <c r="AB85" s="18">
        <f>март!AB80+февраль!AB79+январь!AB80</f>
        <v>0</v>
      </c>
      <c r="AC85" s="18">
        <f>март!AC80+февраль!AC79+январь!AC80</f>
        <v>0</v>
      </c>
      <c r="AD85" s="18">
        <f>март!AD80+февраль!AD79+январь!AD80</f>
        <v>0</v>
      </c>
      <c r="AE85" s="18">
        <f>март!AE80+февраль!AE79+январь!AE80</f>
        <v>3.0939999999999999</v>
      </c>
      <c r="AF85" s="18">
        <f>март!AF80+февраль!AF79+январь!AF80</f>
        <v>2.4129999999999998</v>
      </c>
      <c r="AG85" s="18">
        <f>март!AG80+февраль!AG79+январь!AG80</f>
        <v>3.6190000000000002</v>
      </c>
      <c r="AH85" s="18">
        <f>март!AH80+февраль!AH79+январь!AH80</f>
        <v>5.3519999999999994</v>
      </c>
      <c r="AI85" s="18">
        <f>март!AI80+февраль!AI79+январь!AI80</f>
        <v>0</v>
      </c>
      <c r="AJ85" s="18">
        <f>март!AJ80+февраль!AJ79+январь!AJ80</f>
        <v>0</v>
      </c>
      <c r="AK85" s="18">
        <f>март!AK80+февраль!AK79+январь!AK80</f>
        <v>0</v>
      </c>
      <c r="AL85" s="18">
        <f>март!AL80+февраль!AL79+январь!AL80</f>
        <v>0</v>
      </c>
      <c r="AM85" s="18">
        <f>март!AM80+февраль!AM79+январь!AM80</f>
        <v>2.9380000000000002</v>
      </c>
      <c r="AN85" s="18">
        <f>март!AN80+февраль!AN79+январь!AN80</f>
        <v>0</v>
      </c>
      <c r="AO85" s="18">
        <f>март!AO80+февраль!AO79+январь!AO80</f>
        <v>0</v>
      </c>
      <c r="AP85" s="18">
        <f>март!AP80+февраль!AP79+январь!AP80</f>
        <v>0</v>
      </c>
      <c r="AQ85" s="18">
        <f>март!AQ80+февраль!AQ79+январь!AQ80</f>
        <v>0</v>
      </c>
      <c r="AR85" s="18">
        <f>март!AR80+февраль!AR79+январь!AR80</f>
        <v>0</v>
      </c>
      <c r="AS85" s="18">
        <f>март!AS80+февраль!AS79+январь!AS80</f>
        <v>0</v>
      </c>
      <c r="AT85" s="18">
        <f>март!AT80+февраль!AT79+январь!AT80</f>
        <v>2.2599999999999998</v>
      </c>
      <c r="AU85" s="18">
        <f>март!AU80+февраль!AU79+январь!AU80</f>
        <v>4.827</v>
      </c>
      <c r="AV85" s="18">
        <f>март!AV80+февраль!AV79+январь!AV80</f>
        <v>6.3120000000000003</v>
      </c>
      <c r="AW85" s="18">
        <f>март!AW80+февраль!AW79+январь!AW80</f>
        <v>0</v>
      </c>
      <c r="AX85" s="18">
        <f>март!AX80+февраль!AX79+январь!AX80</f>
        <v>0</v>
      </c>
      <c r="AY85" s="18">
        <f>март!AY80+февраль!AY79+январь!AY80</f>
        <v>0</v>
      </c>
      <c r="AZ85" s="18">
        <f>март!AZ80+февраль!AZ79+январь!AZ80</f>
        <v>1.0509999999999999</v>
      </c>
      <c r="BA85" s="18">
        <f>март!BA80+февраль!BA79+январь!BA80</f>
        <v>0</v>
      </c>
      <c r="BB85" s="18">
        <f>март!BB80+февраль!BB79+январь!BB80</f>
        <v>0</v>
      </c>
      <c r="BC85" s="18">
        <f>март!BC80+февраль!BC79+январь!BC80</f>
        <v>2.7850000000000001</v>
      </c>
      <c r="BD85" s="18">
        <f>март!BD80+февраль!BD79+январь!BD80</f>
        <v>0</v>
      </c>
      <c r="BE85" s="18">
        <f>март!BE80+февраль!BE79+январь!BE80</f>
        <v>0</v>
      </c>
      <c r="BF85" s="18">
        <f>март!BF80+февраль!BF79+январь!BF80</f>
        <v>0</v>
      </c>
      <c r="BG85" s="18">
        <f>март!BG80+февраль!BG79+январь!BG80</f>
        <v>0</v>
      </c>
      <c r="BH85" s="18">
        <f>март!BH80+февраль!BH79+январь!BH80</f>
        <v>0</v>
      </c>
      <c r="BI85" s="18">
        <f>март!BI80+февраль!BI79+январь!BI80</f>
        <v>0</v>
      </c>
      <c r="BJ85" s="18">
        <f>март!BJ80+февраль!BJ79+январь!BJ80</f>
        <v>0</v>
      </c>
      <c r="BK85" s="18">
        <f>март!BK80+февраль!BK79+январь!BK80</f>
        <v>0</v>
      </c>
      <c r="BL85" s="18">
        <f>март!BL80+февраль!BL79+январь!BL80</f>
        <v>0</v>
      </c>
      <c r="BM85" s="18">
        <f>март!BM80+февраль!BM79+январь!BM80</f>
        <v>0</v>
      </c>
      <c r="BN85" s="18">
        <f>март!BN80+февраль!BN79+январь!BN80</f>
        <v>0</v>
      </c>
      <c r="BO85" s="18">
        <f>март!BO80+февраль!BO79+январь!BO80</f>
        <v>1.732</v>
      </c>
      <c r="BP85" s="18">
        <f>март!BP80+февраль!BP79+январь!BP80</f>
        <v>0</v>
      </c>
      <c r="BQ85" s="18">
        <f>март!BQ80+февраль!BQ79+январь!BQ80</f>
        <v>0</v>
      </c>
      <c r="BR85" s="18">
        <f>март!BR80+февраль!BR79+январь!BR80</f>
        <v>0</v>
      </c>
      <c r="BS85" s="18">
        <f>март!BS80+февраль!BS79+январь!BS80</f>
        <v>0</v>
      </c>
      <c r="BT85" s="18">
        <f>март!BT80+февраль!BT79+январь!BT80</f>
        <v>0</v>
      </c>
      <c r="BU85" s="18">
        <f>март!BU80+февраль!BU79+январь!BU80</f>
        <v>0.68100000000000005</v>
      </c>
      <c r="BV85" s="18">
        <f>март!BV80+февраль!BV79+январь!BV80</f>
        <v>0</v>
      </c>
      <c r="BW85" s="18">
        <f>март!BW80+февраль!BW79+январь!BW80</f>
        <v>0</v>
      </c>
      <c r="BX85" s="18">
        <f>март!BX80+февраль!BX79+январь!BX80</f>
        <v>0</v>
      </c>
      <c r="BY85" s="18">
        <f>март!BY80+февраль!BY79+январь!BY80</f>
        <v>0</v>
      </c>
      <c r="BZ85" s="18">
        <f>март!BZ80+февраль!BZ79+январь!BZ80</f>
        <v>0</v>
      </c>
      <c r="CA85" s="18">
        <f>март!CA80+февраль!CA79+январь!CA80</f>
        <v>0</v>
      </c>
      <c r="CB85" s="18">
        <f>март!CB80+февраль!CB79+январь!CB80</f>
        <v>2.569</v>
      </c>
      <c r="CC85" s="18">
        <f>март!CC80+февраль!CC79+январь!CC80</f>
        <v>0.68100000000000005</v>
      </c>
      <c r="CD85" s="18">
        <f>март!CD80+февраль!CD79+январь!CD80</f>
        <v>3.3220000000000001</v>
      </c>
      <c r="CE85" s="18">
        <f>март!CE80+февраль!CE79+январь!CE80</f>
        <v>0</v>
      </c>
      <c r="CF85" s="18">
        <f>март!CF80+февраль!CF79+январь!CF80</f>
        <v>0</v>
      </c>
      <c r="CG85" s="18">
        <f>март!CG80+февраль!CG79+январь!CG80</f>
        <v>0</v>
      </c>
      <c r="CH85" s="18">
        <f>март!CH80+февраль!CH79+январь!CH80</f>
        <v>0</v>
      </c>
      <c r="CI85" s="18">
        <f>март!CI80+февраль!CI79+январь!CI80</f>
        <v>0</v>
      </c>
      <c r="CJ85" s="18">
        <f>март!CJ80+февраль!CJ79+январь!CJ80</f>
        <v>0</v>
      </c>
      <c r="CK85" s="18">
        <f>март!CK80+февраль!CK79+январь!CK80</f>
        <v>0</v>
      </c>
      <c r="CL85" s="18">
        <f>март!CL80+февраль!CL79+январь!CL80</f>
        <v>0</v>
      </c>
      <c r="CM85" s="18">
        <f>март!CM80+февраль!CM79+январь!CM80</f>
        <v>5.2590000000000003</v>
      </c>
      <c r="CN85" s="18">
        <f>март!CN80+февраль!CN79+январь!CN80</f>
        <v>0</v>
      </c>
      <c r="CO85" s="18">
        <f>март!CO80+февраль!CO79+январь!CO80</f>
        <v>0</v>
      </c>
      <c r="CP85" s="18">
        <f>март!CP80+февраль!CP79+январь!CP80</f>
        <v>3.464</v>
      </c>
      <c r="CQ85" s="18">
        <f>март!CQ80+февраль!CQ79+январь!CQ80</f>
        <v>4.6709999999999994</v>
      </c>
      <c r="CR85" s="18">
        <f>март!CR80+февраль!CR79+январь!CR80</f>
        <v>2.105</v>
      </c>
      <c r="CS85" s="18">
        <f>март!CS80+февраль!CS79+январь!CS80</f>
        <v>0</v>
      </c>
      <c r="CT85" s="18">
        <f>март!CT80+февраль!CT79+январь!CT80</f>
        <v>0</v>
      </c>
      <c r="CU85" s="18">
        <f>март!CU80+февраль!CU79+январь!CU80</f>
        <v>0</v>
      </c>
      <c r="CV85" s="18">
        <f>март!CV80+февраль!CV79+январь!CV80</f>
        <v>0</v>
      </c>
      <c r="CW85" s="18">
        <f>март!CW80+февраль!CW79+январь!CW80</f>
        <v>0</v>
      </c>
      <c r="CX85" s="18">
        <f>март!CX80+февраль!CX79+январь!CX80</f>
        <v>0</v>
      </c>
      <c r="CY85" s="18">
        <f>март!CY80+февраль!CY79+январь!CY80</f>
        <v>3.464</v>
      </c>
      <c r="CZ85" s="18">
        <f>март!CZ80+февраль!CZ79+январь!CZ80</f>
        <v>0</v>
      </c>
      <c r="DA85" s="18">
        <f>март!DA80+февраль!DA79+январь!DA80</f>
        <v>0</v>
      </c>
      <c r="DB85" s="18">
        <f>март!DB80+февраль!DB79+январь!DB80</f>
        <v>1.2070000000000001</v>
      </c>
      <c r="DC85" s="18">
        <f>март!DC80+февраль!DC79+январь!DC80</f>
        <v>0</v>
      </c>
      <c r="DD85" s="18">
        <f>март!DD80+февраль!DD79+январь!DD80</f>
        <v>0</v>
      </c>
      <c r="DE85" s="18">
        <f>март!DE80+февраль!DE79+январь!DE80</f>
        <v>0</v>
      </c>
      <c r="DF85" s="18">
        <f>март!DF80+февраль!DF79+январь!DF80</f>
        <v>0</v>
      </c>
      <c r="DG85" s="18">
        <f>март!DG80+февраль!DG79+январь!DG80</f>
        <v>0</v>
      </c>
      <c r="DH85" s="18">
        <f>март!DH80+февраль!DH79+январь!DH80</f>
        <v>0</v>
      </c>
      <c r="DI85" s="18">
        <f>март!DI80+февраль!DI79+январь!DI80</f>
        <v>0</v>
      </c>
      <c r="DJ85" s="18">
        <f>март!DJ80+февраль!DJ79+январь!DJ80</f>
        <v>0</v>
      </c>
      <c r="DK85" s="18">
        <f>март!DK80+февраль!DK79+январь!DK80</f>
        <v>11.631</v>
      </c>
      <c r="DL85" s="18">
        <f>март!DL80+февраль!DL79+январь!DL80</f>
        <v>1.3620000000000001</v>
      </c>
      <c r="DM85" s="18">
        <f>март!DM80+февраль!DM79+январь!DM80</f>
        <v>0</v>
      </c>
      <c r="DN85" s="18">
        <f>март!DN80+февраль!DN79+январь!DN80</f>
        <v>0</v>
      </c>
      <c r="DO85" s="18">
        <f>март!DO80+февраль!DO79+январь!DO80</f>
        <v>0.52600000000000002</v>
      </c>
      <c r="DP85" s="18">
        <f>март!DP80+февраль!DP79+январь!DP80</f>
        <v>0</v>
      </c>
      <c r="DQ85" s="18">
        <f>март!DQ80+февраль!DQ79+январь!DQ80</f>
        <v>0</v>
      </c>
      <c r="DR85" s="18">
        <f>март!DR80+февраль!DR79+январь!DR80</f>
        <v>0</v>
      </c>
      <c r="DS85" s="18">
        <f>март!DS80+февраль!DS79+январь!DS80</f>
        <v>0</v>
      </c>
      <c r="DT85" s="18">
        <f>март!DT80+февраль!DT79+январь!DT80</f>
        <v>0</v>
      </c>
      <c r="DU85" s="18">
        <f>март!DU80+февраль!DU79+январь!DU80</f>
        <v>0</v>
      </c>
      <c r="DV85" s="18">
        <f>март!DV80+февраль!DV79+январь!DV80</f>
        <v>0</v>
      </c>
      <c r="DW85" s="18">
        <f>март!DW80+февраль!DW79+январь!DW80</f>
        <v>0</v>
      </c>
      <c r="DX85" s="18">
        <f>март!DX80+февраль!DX79+январь!DX80</f>
        <v>0</v>
      </c>
      <c r="DY85" s="18">
        <f>март!DY80+февраль!DY79+январь!DY80</f>
        <v>0</v>
      </c>
      <c r="DZ85" s="18">
        <f>март!DZ80+февраль!DZ79+январь!DZ80</f>
        <v>0</v>
      </c>
      <c r="EA85" s="18">
        <f>март!EA80+февраль!EA79+январь!EA80</f>
        <v>0</v>
      </c>
      <c r="EB85" s="18">
        <f>март!EB80+февраль!EB79+январь!EB80</f>
        <v>0</v>
      </c>
      <c r="EC85" s="18">
        <f>март!EC80+февраль!EC79+январь!EC80</f>
        <v>0</v>
      </c>
      <c r="ED85" s="18">
        <f>март!ED80+февраль!ED79+январь!ED80</f>
        <v>0</v>
      </c>
      <c r="EE85" s="18">
        <f>март!EE80+февраль!EE79+январь!EE80</f>
        <v>0</v>
      </c>
      <c r="EF85" s="18">
        <f>март!EF80+февраль!EF79+январь!EF80</f>
        <v>0</v>
      </c>
      <c r="EG85" s="18">
        <f>март!EG80+февраль!EG79+январь!EG80</f>
        <v>0</v>
      </c>
      <c r="EH85" s="18">
        <f>март!EH80+февраль!EH79+январь!EH80</f>
        <v>0</v>
      </c>
      <c r="EI85" s="18">
        <f>март!EI80+февраль!EI79+январь!EI80</f>
        <v>0</v>
      </c>
      <c r="EJ85" s="18">
        <f>март!EJ80+февраль!EJ79+январь!EJ80</f>
        <v>0</v>
      </c>
      <c r="EK85" s="18">
        <f>март!EK80+февраль!EK79+январь!EK80</f>
        <v>0</v>
      </c>
      <c r="EL85" s="18">
        <f>март!EL80+февраль!EL79+январь!EL80</f>
        <v>0</v>
      </c>
      <c r="EM85" s="18">
        <f>март!EM80+февраль!EM79+январь!EM80</f>
        <v>0</v>
      </c>
      <c r="EN85" s="18">
        <f>март!EN80+февраль!EN79+январь!EN80</f>
        <v>4.827</v>
      </c>
      <c r="EO85" s="18">
        <f>март!EO80+февраль!EO79+январь!EO80</f>
        <v>0</v>
      </c>
      <c r="EP85" s="18">
        <f>март!EP80+февраль!EP79+январь!EP80</f>
        <v>0</v>
      </c>
      <c r="EQ85" s="18">
        <f>март!EQ80+февраль!EQ79+январь!EQ80</f>
        <v>0</v>
      </c>
      <c r="ER85" s="18">
        <f>март!ER80+февраль!ER79+январь!ER80</f>
        <v>0</v>
      </c>
      <c r="ES85" s="18">
        <f>март!ES80+февраль!ES79+январь!ES80</f>
        <v>0</v>
      </c>
      <c r="ET85" s="18">
        <f>март!ET80+февраль!ET79+январь!ET80</f>
        <v>0</v>
      </c>
      <c r="EU85" s="18">
        <f>март!EU80+февраль!EU79+январь!EU80</f>
        <v>0</v>
      </c>
      <c r="EV85" s="18">
        <f>март!EV80+февраль!EV79+январь!EV80</f>
        <v>0</v>
      </c>
      <c r="EW85" s="18">
        <f>март!EW80+февраль!EW79+январь!EW80</f>
        <v>0.26200000000000001</v>
      </c>
      <c r="EX85" s="18">
        <f>март!EX80+февраль!EX79+январь!EX80</f>
        <v>0</v>
      </c>
      <c r="EY85" s="18">
        <f>март!EY80+февраль!EY79+январь!EY80</f>
        <v>0</v>
      </c>
      <c r="EZ85" s="18">
        <f>март!EZ80+февраль!EZ79+январь!EZ80</f>
        <v>0</v>
      </c>
      <c r="FA85" s="18">
        <f>март!FA80+февраль!FA79+январь!FA80</f>
        <v>0</v>
      </c>
      <c r="FB85" s="18">
        <f>март!FB80+февраль!FB79+январь!FB80</f>
        <v>0</v>
      </c>
      <c r="FC85" s="18">
        <f>март!FC80+февраль!FC79+январь!FC80</f>
        <v>0.68100000000000005</v>
      </c>
      <c r="FD85" s="18">
        <f>март!FD80+февраль!FD79+январь!FD80</f>
        <v>0</v>
      </c>
      <c r="FE85" s="18">
        <f>март!FE80+февраль!FE79+январь!FE80</f>
        <v>0</v>
      </c>
      <c r="FF85" s="18">
        <f>март!FF80+февраль!FF79+январь!FF80</f>
        <v>0</v>
      </c>
      <c r="FG85" s="18">
        <f>март!FG80+февраль!FG79+январь!FG80</f>
        <v>0</v>
      </c>
      <c r="FH85" s="18">
        <f>март!FH80+февраль!FH79+январь!FH80</f>
        <v>0</v>
      </c>
      <c r="FI85" s="18">
        <f>март!FI80+февраль!FI79+январь!FI80</f>
        <v>0</v>
      </c>
      <c r="FJ85" s="18">
        <f>март!FJ80+февраль!FJ79+январь!FJ80</f>
        <v>0</v>
      </c>
      <c r="FK85" s="18">
        <f>март!FK80+февраль!FK79+январь!FK80</f>
        <v>0</v>
      </c>
      <c r="FL85" s="18">
        <f>март!FL80+февраль!FL79+январь!FL80</f>
        <v>2.629</v>
      </c>
      <c r="FM85" s="18">
        <f>март!FM80+февраль!FM79+январь!FM80</f>
        <v>0</v>
      </c>
      <c r="FN85" s="18">
        <f>март!FN80+февраль!FN79+январь!FN80</f>
        <v>0.68100000000000005</v>
      </c>
      <c r="FO85" s="18">
        <f>март!FO80+февраль!FO79+январь!FO80</f>
        <v>0</v>
      </c>
      <c r="FP85" s="18">
        <f>март!FP80+февраль!FP79+январь!FP80</f>
        <v>0</v>
      </c>
      <c r="FQ85" s="18">
        <f>март!FQ80+февраль!FQ79+январь!FQ80</f>
        <v>0</v>
      </c>
      <c r="FR85" s="18">
        <f>март!FR80+февраль!FR79+январь!FR80</f>
        <v>0</v>
      </c>
      <c r="FS85" s="18">
        <f>март!FS80+февраль!FS79+январь!FS80</f>
        <v>0</v>
      </c>
      <c r="FT85" s="18">
        <f>март!FT80+февраль!FT79+январь!FT80</f>
        <v>0</v>
      </c>
      <c r="FU85" s="18">
        <f>март!FU80+февраль!FU79+январь!FU80</f>
        <v>0</v>
      </c>
      <c r="FV85" s="18">
        <f>март!FV80+февраль!FV79+январь!FV80</f>
        <v>0.52600000000000002</v>
      </c>
      <c r="FW85" s="18">
        <f>март!FW80+февраль!FW79+январь!FW80</f>
        <v>0</v>
      </c>
      <c r="FX85" s="18">
        <f>март!FX80+февраль!FX79+январь!FX80</f>
        <v>1.3620000000000001</v>
      </c>
      <c r="FY85" s="18">
        <f>март!FY80+февраль!FY79+январь!FY80</f>
        <v>4.1449999999999996</v>
      </c>
      <c r="FZ85" s="18">
        <f>март!FZ80+февраль!FZ79+январь!FZ80</f>
        <v>0</v>
      </c>
      <c r="GA85" s="18">
        <f>март!GA80+февраль!GA79+январь!GA80</f>
        <v>4.1449999999999996</v>
      </c>
      <c r="GB85" s="18">
        <f>март!GB80+февраль!GB79+январь!GB80</f>
        <v>0</v>
      </c>
      <c r="GC85" s="18">
        <f>март!GC80+февраль!GC79+январь!GC80</f>
        <v>0</v>
      </c>
      <c r="GD85" s="18">
        <f>март!GD80+февраль!GD79+январь!GD80</f>
        <v>0</v>
      </c>
      <c r="GE85" s="18">
        <f>март!GE80+февраль!GE79+январь!GE80</f>
        <v>0</v>
      </c>
      <c r="GF85" s="18">
        <f>март!GF80+февраль!GF79+январь!GF80</f>
        <v>0</v>
      </c>
      <c r="GG85" s="18">
        <f>март!GG80+февраль!GG79+январь!GG80</f>
        <v>0</v>
      </c>
      <c r="GH85" s="18">
        <f>март!GH80+февраль!GH79+январь!GH80</f>
        <v>0</v>
      </c>
      <c r="GI85" s="18">
        <f>март!GI80+февраль!GI79+январь!GI80</f>
        <v>0</v>
      </c>
      <c r="GJ85" s="18">
        <f>март!GJ80+февраль!GJ79+январь!GJ80</f>
        <v>0</v>
      </c>
      <c r="GK85" s="18">
        <f>март!GK80+февраль!GK79+январь!GK80</f>
        <v>0</v>
      </c>
      <c r="GL85" s="18">
        <f>март!GL80+февраль!GL79+январь!GL80</f>
        <v>0</v>
      </c>
      <c r="GM85" s="18">
        <f>март!GM80+февраль!GM79+январь!GM80</f>
        <v>0</v>
      </c>
      <c r="GN85" s="18">
        <f>март!GN80+февраль!GN79+январь!GN80</f>
        <v>0.94199999999999995</v>
      </c>
      <c r="GO85" s="18">
        <f>март!GO80+февраль!GO79+январь!GO80</f>
        <v>0</v>
      </c>
      <c r="GP85" s="18">
        <f>март!GP80+февраль!GP79+январь!GP80</f>
        <v>0</v>
      </c>
      <c r="GQ85" s="18">
        <f>март!GQ80+февраль!GQ79+январь!GQ80</f>
        <v>0</v>
      </c>
      <c r="GR85" s="18">
        <f>март!GR80+февраль!GR79+январь!GR80</f>
        <v>0</v>
      </c>
      <c r="GS85" s="18">
        <f>март!GS80+февраль!GS79+январь!GS80</f>
        <v>0</v>
      </c>
      <c r="GT85" s="18">
        <f>март!GT80+февраль!GT79+январь!GT80</f>
        <v>0</v>
      </c>
      <c r="GU85" s="18">
        <f>март!GU80+февраль!GU79+январь!GU80</f>
        <v>0</v>
      </c>
      <c r="GV85" s="18">
        <f>март!GV80+февраль!GV79+январь!GV80</f>
        <v>0</v>
      </c>
      <c r="GW85" s="18">
        <f>март!GW80+февраль!GW79+январь!GW80</f>
        <v>0</v>
      </c>
      <c r="GX85" s="18">
        <f>март!GX80+февраль!GX79+январь!GX80</f>
        <v>0</v>
      </c>
      <c r="GY85" s="18">
        <f>март!GY80+февраль!GY79+январь!GY80</f>
        <v>0</v>
      </c>
      <c r="GZ85" s="18">
        <f>март!GZ80+февраль!GZ79+январь!GZ80</f>
        <v>0</v>
      </c>
      <c r="HA85" s="18">
        <f>март!HA80+февраль!HA79+январь!HA80</f>
        <v>0</v>
      </c>
      <c r="HB85" s="18">
        <f>март!HB80+февраль!HB79+январь!HB80</f>
        <v>0</v>
      </c>
      <c r="HC85" s="18">
        <f>март!HC80+февраль!HC79+январь!HC80</f>
        <v>0</v>
      </c>
      <c r="HD85" s="18">
        <f>март!HD80+февраль!HD79+январь!HD80</f>
        <v>0.68100000000000005</v>
      </c>
      <c r="HE85" s="18">
        <f>март!HE80+февраль!HE79+январь!HE80</f>
        <v>0</v>
      </c>
      <c r="HF85" s="18">
        <f>март!HF80+февраль!HF79+январь!HF80</f>
        <v>0</v>
      </c>
      <c r="HG85" s="18">
        <f>март!HG80+февраль!HG79+январь!HG80</f>
        <v>1.5780000000000001</v>
      </c>
      <c r="HH85" s="18">
        <f>март!HH80+февраль!HH79+январь!HH80</f>
        <v>0</v>
      </c>
      <c r="HI85" s="18">
        <f>март!HI80+февраль!HI79+январь!HI80</f>
        <v>0</v>
      </c>
      <c r="HJ85" s="18">
        <f>март!HJ80+февраль!HJ79+январь!HJ80</f>
        <v>0</v>
      </c>
      <c r="HK85" s="18">
        <f>март!HK80+февраль!HK79+январь!HK80</f>
        <v>0</v>
      </c>
      <c r="HL85" s="18">
        <f>март!HL80+февраль!HL79+январь!HL80</f>
        <v>0</v>
      </c>
      <c r="HM85" s="18">
        <f>март!HM80+февраль!HM79+январь!HM80</f>
        <v>0</v>
      </c>
      <c r="HN85" s="18">
        <f>март!HN80+февраль!HN79+январь!HN80</f>
        <v>0</v>
      </c>
      <c r="HO85" s="18">
        <f>март!HO80+февраль!HO79+январь!HO80</f>
        <v>34.275999999999996</v>
      </c>
      <c r="HP85" s="18">
        <f>март!HP80+февраль!HP79+январь!HP80</f>
        <v>0</v>
      </c>
      <c r="HQ85" s="18">
        <f>март!HQ80+февраль!HQ79+январь!HQ80</f>
        <v>0.52600000000000002</v>
      </c>
      <c r="HR85" s="18">
        <f>март!HR80+февраль!HR79+январь!HR80</f>
        <v>0</v>
      </c>
      <c r="HS85" s="18">
        <f>март!HS80+февраль!HS79+январь!HS80</f>
        <v>0</v>
      </c>
      <c r="HT85" s="18">
        <f>март!HT80+февраль!HT79+январь!HT80</f>
        <v>0</v>
      </c>
      <c r="HU85" s="18">
        <f>март!HU80+февраль!HU79+январь!HU80</f>
        <v>0</v>
      </c>
      <c r="HV85" s="18">
        <f>март!HV80+февраль!HV79+январь!HV80</f>
        <v>4.665</v>
      </c>
      <c r="HW85" s="18">
        <f>март!HW80+февраль!HW79+январь!HW80</f>
        <v>0</v>
      </c>
      <c r="HX85" s="18">
        <f>март!HX80+февраль!HX79+январь!HX80</f>
        <v>1.0509999999999999</v>
      </c>
      <c r="HY85" s="18">
        <f>март!HY80+февраль!HY79+январь!HY80</f>
        <v>0</v>
      </c>
      <c r="HZ85" s="18">
        <f>март!HZ80+февраль!HZ79+январь!HZ80</f>
        <v>3.181</v>
      </c>
      <c r="IA85" s="18">
        <f>март!IA80+февраль!IA79+январь!IA80</f>
        <v>0</v>
      </c>
      <c r="IB85" s="18">
        <f>март!IB80+февраль!IB79+январь!IB80</f>
        <v>0</v>
      </c>
      <c r="IC85" s="18">
        <f>март!IC80+февраль!IC79+январь!IC80</f>
        <v>0</v>
      </c>
      <c r="ID85" s="18">
        <f>март!ID80+февраль!ID79+январь!ID80</f>
        <v>7.6710000000000003</v>
      </c>
      <c r="IE85" s="18">
        <f>март!IE80+февраль!IE79+январь!IE80</f>
        <v>0</v>
      </c>
      <c r="IF85" s="18">
        <f>март!IF80+февраль!IF79+январь!IF80</f>
        <v>1.3620000000000001</v>
      </c>
    </row>
    <row r="86" spans="1:240" s="2" customFormat="1" ht="15" customHeight="1">
      <c r="A86" s="11" t="s">
        <v>102</v>
      </c>
      <c r="B86" s="12" t="s">
        <v>103</v>
      </c>
      <c r="C86" s="13" t="s">
        <v>17</v>
      </c>
      <c r="D86" s="23">
        <f>D88+D90+D92</f>
        <v>1552.2529999999992</v>
      </c>
      <c r="E86" s="23">
        <f>E88+E90+E92</f>
        <v>1552.2529999999992</v>
      </c>
      <c r="F86" s="23"/>
      <c r="G86" s="14">
        <f>март!G81+февраль!G80+январь!G81</f>
        <v>1.778</v>
      </c>
      <c r="H86" s="14">
        <f>март!H81+февраль!H80+январь!H81</f>
        <v>3.7590000000000003</v>
      </c>
      <c r="I86" s="14">
        <f>март!I81+февраль!I80+январь!I81</f>
        <v>3.2770000000000001</v>
      </c>
      <c r="J86" s="14">
        <f>март!J81+февраль!J80+январь!J81</f>
        <v>4.2880000000000003</v>
      </c>
      <c r="K86" s="14">
        <f>март!K81+февраль!K80+январь!K81</f>
        <v>0.86699999999999999</v>
      </c>
      <c r="L86" s="14">
        <f>март!L81+февраль!L80+январь!L81</f>
        <v>0.38500000000000001</v>
      </c>
      <c r="M86" s="14">
        <f>март!M81+февраль!M80+январь!M81</f>
        <v>1.542</v>
      </c>
      <c r="N86" s="14">
        <f>март!N81+февраль!N80+январь!N81</f>
        <v>7.5149999999999997</v>
      </c>
      <c r="O86" s="14">
        <f>март!O81+февраль!O80+январь!O81</f>
        <v>3.6589999999999998</v>
      </c>
      <c r="P86" s="14">
        <f>март!P81+февраль!P80+январь!P81</f>
        <v>4.3330000000000002</v>
      </c>
      <c r="Q86" s="14">
        <f>март!Q81+февраль!Q80+январь!Q81</f>
        <v>3.9459999999999997</v>
      </c>
      <c r="R86" s="14">
        <f>март!R81+февраль!R80+январь!R81</f>
        <v>2.4089999999999998</v>
      </c>
      <c r="S86" s="14">
        <f>март!S81+февраль!S80+январь!S81</f>
        <v>8.33</v>
      </c>
      <c r="T86" s="14">
        <f>март!T81+февраль!T80+январь!T81</f>
        <v>2.601</v>
      </c>
      <c r="U86" s="14">
        <f>март!U81+февраль!U80+январь!U81</f>
        <v>6.9820000000000002</v>
      </c>
      <c r="V86" s="14">
        <f>март!V81+февраль!V80+январь!V81</f>
        <v>6.359</v>
      </c>
      <c r="W86" s="14">
        <f>март!W81+февраль!W80+январь!W81</f>
        <v>4.7190000000000003</v>
      </c>
      <c r="X86" s="14">
        <f>март!X81+февраль!X80+январь!X81</f>
        <v>7.6589999999999998</v>
      </c>
      <c r="Y86" s="14">
        <f>март!Y81+февраль!Y80+январь!Y81</f>
        <v>1.06</v>
      </c>
      <c r="Z86" s="14">
        <f>март!Z81+февраль!Z80+январь!Z81</f>
        <v>5.5840000000000005</v>
      </c>
      <c r="AA86" s="14">
        <f>AA88+AA90+AA92</f>
        <v>2.601</v>
      </c>
      <c r="AB86" s="14">
        <f>март!AB81+февраль!AB80+январь!AB81</f>
        <v>6.6650000000000009</v>
      </c>
      <c r="AC86" s="14">
        <f>март!AC81+февраль!AC80+январь!AC81</f>
        <v>6.923</v>
      </c>
      <c r="AD86" s="14">
        <f>март!AD81+февраль!AD80+январь!AD81</f>
        <v>17.272000000000002</v>
      </c>
      <c r="AE86" s="14">
        <f>март!AE81+февраль!AE80+январь!AE81</f>
        <v>0</v>
      </c>
      <c r="AF86" s="14">
        <f>март!AF81+февраль!AF80+январь!AF81</f>
        <v>0</v>
      </c>
      <c r="AG86" s="14">
        <f>март!AG81+февраль!AG80+январь!AG81</f>
        <v>0</v>
      </c>
      <c r="AH86" s="14">
        <f>март!AH81+февраль!AH80+январь!AH81</f>
        <v>0</v>
      </c>
      <c r="AI86" s="14">
        <f>март!AI81+февраль!AI80+январь!AI81</f>
        <v>0</v>
      </c>
      <c r="AJ86" s="14">
        <f>март!AJ81+февраль!AJ80+январь!AJ81</f>
        <v>0</v>
      </c>
      <c r="AK86" s="14">
        <f>март!AK81+февраль!AK80+январь!AK81</f>
        <v>0</v>
      </c>
      <c r="AL86" s="14">
        <f>март!AL81+февраль!AL80+январь!AL81</f>
        <v>0</v>
      </c>
      <c r="AM86" s="14">
        <f>март!AM81+февраль!AM80+январь!AM81</f>
        <v>4.8170000000000002</v>
      </c>
      <c r="AN86" s="14">
        <f>март!AN81+февраль!AN80+январь!AN81</f>
        <v>1.734</v>
      </c>
      <c r="AO86" s="14">
        <f>март!AO81+февраль!AO80+январь!AO81</f>
        <v>2.601</v>
      </c>
      <c r="AP86" s="14">
        <f>март!AP81+февраль!AP80+январь!AP81</f>
        <v>4.6269999999999998</v>
      </c>
      <c r="AQ86" s="14">
        <f>март!AQ81+февраль!AQ80+январь!AQ81</f>
        <v>3.0609999999999999</v>
      </c>
      <c r="AR86" s="14">
        <f>март!AR81+февраль!AR80+январь!AR81</f>
        <v>1.2509999999999999</v>
      </c>
      <c r="AS86" s="14">
        <f>март!AS81+февраль!AS80+январь!AS81</f>
        <v>2.7930000000000001</v>
      </c>
      <c r="AT86" s="14">
        <f>март!AT81+февраль!AT80+январь!AT81</f>
        <v>0</v>
      </c>
      <c r="AU86" s="14">
        <f>март!AU81+февраль!AU80+январь!AU81</f>
        <v>0</v>
      </c>
      <c r="AV86" s="14">
        <f>март!AV81+февраль!AV80+январь!AV81</f>
        <v>3.0840000000000001</v>
      </c>
      <c r="AW86" s="14">
        <f>март!AW81+февраль!AW80+январь!AW81</f>
        <v>3.47</v>
      </c>
      <c r="AX86" s="14">
        <f>март!AX81+февраль!AX80+январь!AX81</f>
        <v>3.0840000000000001</v>
      </c>
      <c r="AY86" s="14">
        <v>0.192</v>
      </c>
      <c r="AZ86" s="14">
        <f>март!AZ81+февраль!AZ80+январь!AZ81</f>
        <v>3.3750000000000004</v>
      </c>
      <c r="BA86" s="14">
        <f>март!BA81+февраль!BA80+январь!BA81</f>
        <v>9.1280000000000001</v>
      </c>
      <c r="BB86" s="14">
        <f>март!BB81+февраль!BB80+январь!BB81</f>
        <v>4.1420000000000003</v>
      </c>
      <c r="BC86" s="14">
        <f>март!BC81+февраль!BC80+январь!BC81</f>
        <v>4.335</v>
      </c>
      <c r="BD86" s="14">
        <f>март!BD81+февраль!BD80+январь!BD81</f>
        <v>4.335</v>
      </c>
      <c r="BE86" s="14">
        <f>март!BE81+февраль!BE80+январь!BE81</f>
        <v>3.274</v>
      </c>
      <c r="BF86" s="14">
        <f>март!BF81+февраль!BF80+январь!BF81</f>
        <v>2.601</v>
      </c>
      <c r="BG86" s="14">
        <f>март!BG81+февраль!BG80+январь!BG81</f>
        <v>12.525000000000002</v>
      </c>
      <c r="BH86" s="14">
        <f>март!BH81+февраль!BH80+январь!BH81</f>
        <v>2.5990000000000002</v>
      </c>
      <c r="BI86" s="14">
        <f>март!BI81+февраль!BI80+январь!BI81</f>
        <v>2.5990000000000002</v>
      </c>
      <c r="BJ86" s="14">
        <f>март!BJ81+февраль!BJ80+январь!BJ81</f>
        <v>2.113</v>
      </c>
      <c r="BK86" s="14">
        <f>март!BK81+февраль!BK80+январь!BK81</f>
        <v>9.0079999999999991</v>
      </c>
      <c r="BL86" s="14">
        <f>март!BL81+февраль!BL80+январь!BL81</f>
        <v>5.202</v>
      </c>
      <c r="BM86" s="14">
        <f>март!BM81+февраль!BM80+январь!BM81</f>
        <v>6.6829999999999998</v>
      </c>
      <c r="BN86" s="14">
        <f>март!BN81+февраль!BN80+январь!BN81</f>
        <v>12.127000000000001</v>
      </c>
      <c r="BO86" s="14">
        <f>март!BO81+февраль!BO80+январь!BO81</f>
        <v>2.6020000000000003</v>
      </c>
      <c r="BP86" s="14">
        <f>март!BP81+февраль!BP80+январь!BP81</f>
        <v>1.925</v>
      </c>
      <c r="BQ86" s="14">
        <f>март!BQ81+февраль!BQ80+январь!BQ81</f>
        <v>10.212</v>
      </c>
      <c r="BR86" s="14">
        <f>март!BR81+февраль!BR80+январь!BR81</f>
        <v>2.5990000000000002</v>
      </c>
      <c r="BS86" s="14">
        <f>март!BS81+февраль!BS80+январь!BS81</f>
        <v>3.9489999999999998</v>
      </c>
      <c r="BT86" s="14">
        <f>март!BT81+февраль!BT80+январь!BT81</f>
        <v>15.42</v>
      </c>
      <c r="BU86" s="14">
        <f>март!BU81+февраль!BU80+январь!BU81</f>
        <v>3.4649999999999999</v>
      </c>
      <c r="BV86" s="14">
        <f>март!BV81+февраль!BV80+январь!BV81</f>
        <v>0.86699999999999999</v>
      </c>
      <c r="BW86" s="14">
        <f>март!BW81+февраль!BW80+январь!BW81</f>
        <v>3.9509999999999996</v>
      </c>
      <c r="BX86" s="14">
        <f>март!BX81+февраль!BX80+январь!BX81</f>
        <v>4.4340000000000002</v>
      </c>
      <c r="BY86" s="14">
        <f>март!BY81+февраль!BY80+январь!BY81</f>
        <v>8.7149999999999999</v>
      </c>
      <c r="BZ86" s="14">
        <f>март!BZ81+февраль!BZ80+январь!BZ81</f>
        <v>1.9239999999999999</v>
      </c>
      <c r="CA86" s="14">
        <f>март!CA81+февраль!CA80+январь!CA81</f>
        <v>4.3369999999999997</v>
      </c>
      <c r="CB86" s="14">
        <f>март!CB81+февраль!CB80+январь!CB81</f>
        <v>4.3309999999999995</v>
      </c>
      <c r="CC86" s="14">
        <f>март!CC81+февраль!CC80+январь!CC81</f>
        <v>1.2489999999999999</v>
      </c>
      <c r="CD86" s="14">
        <f>март!CD81+февраль!CD80+январь!CD81</f>
        <v>3.9169999999999998</v>
      </c>
      <c r="CE86" s="14">
        <f>март!CE81+февраль!CE80+январь!CE81</f>
        <v>6.548</v>
      </c>
      <c r="CF86" s="14">
        <f>март!CF81+февраль!CF80+январь!CF81</f>
        <v>4.9770000000000003</v>
      </c>
      <c r="CG86" s="14">
        <f>март!CG81+февраль!CG80+январь!CG81</f>
        <v>3.4660000000000002</v>
      </c>
      <c r="CH86" s="14">
        <f>март!CH81+февраль!CH80+январь!CH81</f>
        <v>3.4449999999999998</v>
      </c>
      <c r="CI86" s="14">
        <f>март!CI81+февраль!CI80+январь!CI81</f>
        <v>1.921</v>
      </c>
      <c r="CJ86" s="14">
        <f>март!CJ81+февраль!CJ80+январь!CJ81</f>
        <v>2.1159999999999997</v>
      </c>
      <c r="CK86" s="14">
        <f>март!CK81+февраль!CK80+январь!CK81</f>
        <v>2.879</v>
      </c>
      <c r="CL86" s="14">
        <f>март!CL81+февраль!CL80+январь!CL81</f>
        <v>5.4669999999999996</v>
      </c>
      <c r="CM86" s="14">
        <f>март!CM81+февраль!CM80+январь!CM81</f>
        <v>3.2750000000000004</v>
      </c>
      <c r="CN86" s="14">
        <f>март!CN81+февраль!CN80+январь!CN81</f>
        <v>2.407</v>
      </c>
      <c r="CO86" s="14">
        <f>март!CO81+февраль!CO80+январь!CO81</f>
        <v>2.5960000000000001</v>
      </c>
      <c r="CP86" s="14">
        <f>март!CP81+февраль!CP80+январь!CP81</f>
        <v>7.0109999999999992</v>
      </c>
      <c r="CQ86" s="14">
        <f>март!CQ81+февраль!CQ80+январь!CQ81</f>
        <v>5.4950000000000001</v>
      </c>
      <c r="CR86" s="14">
        <f>март!CR81+февраль!CR80+январь!CR81</f>
        <v>1.903</v>
      </c>
      <c r="CS86" s="14">
        <f>март!CS81+февраль!CS80+январь!CS81</f>
        <v>2.9570000000000003</v>
      </c>
      <c r="CT86" s="14">
        <f>март!CT81+февраль!CT80+январь!CT81</f>
        <v>3.2530000000000001</v>
      </c>
      <c r="CU86" s="14">
        <f>март!CU81+февраль!CU80+январь!CU81</f>
        <v>9.3290000000000006</v>
      </c>
      <c r="CV86" s="14">
        <f>март!CV81+февраль!CV80+январь!CV81</f>
        <v>0</v>
      </c>
      <c r="CW86" s="14">
        <f>март!CW81+февраль!CW80+январь!CW81</f>
        <v>2.794</v>
      </c>
      <c r="CX86" s="14">
        <f>март!CX81+февраль!CX80+январь!CX81</f>
        <v>5.0110000000000001</v>
      </c>
      <c r="CY86" s="14">
        <f>март!CY81+февраль!CY80+январь!CY81</f>
        <v>4.1420000000000003</v>
      </c>
      <c r="CZ86" s="14">
        <f>март!CZ81+февраль!CZ80+январь!CZ81</f>
        <v>2.7919999999999998</v>
      </c>
      <c r="DA86" s="14">
        <f>март!DA81+февраль!DA80+январь!DA81</f>
        <v>4.8170000000000002</v>
      </c>
      <c r="DB86" s="14">
        <f>март!DB81+февраль!DB80+январь!DB81</f>
        <v>4.8120000000000003</v>
      </c>
      <c r="DC86" s="14">
        <f>март!DC81+февраль!DC80+январь!DC81</f>
        <v>4.6269999999999998</v>
      </c>
      <c r="DD86" s="14">
        <f>март!DD81+февраль!DD80+январь!DD81</f>
        <v>8.6969999999999992</v>
      </c>
      <c r="DE86" s="14">
        <f>март!DE81+февраль!DE80+январь!DE81</f>
        <v>4.2080000000000002</v>
      </c>
      <c r="DF86" s="14">
        <f>март!DF81+февраль!DF80+январь!DF81</f>
        <v>2.6020000000000003</v>
      </c>
      <c r="DG86" s="14">
        <f>март!DG81+февраль!DG80+январь!DG81</f>
        <v>4.6240000000000006</v>
      </c>
      <c r="DH86" s="14">
        <f>март!DH81+февраль!DH80+январь!DH81</f>
        <v>2.407</v>
      </c>
      <c r="DI86" s="14">
        <f>март!DI81+февраль!DI80+январь!DI81</f>
        <v>24.852000000000004</v>
      </c>
      <c r="DJ86" s="14">
        <f>март!DJ81+февраль!DJ80+январь!DJ81</f>
        <v>14.062000000000001</v>
      </c>
      <c r="DK86" s="14">
        <f>март!DK81+февраль!DK80+январь!DK81</f>
        <v>47.992000000000004</v>
      </c>
      <c r="DL86" s="14">
        <f>март!DL81+февраль!DL80+январь!DL81</f>
        <v>13.547000000000001</v>
      </c>
      <c r="DM86" s="14">
        <f>март!DM81+февраль!DM80+январь!DM81</f>
        <v>45.759</v>
      </c>
      <c r="DN86" s="14">
        <f>март!DN81+февраль!DN80+январь!DN81</f>
        <v>28.331999999999997</v>
      </c>
      <c r="DO86" s="14">
        <f>март!DO81+февраль!DO80+январь!DO81</f>
        <v>33.046999999999997</v>
      </c>
      <c r="DP86" s="14">
        <f>март!DP81+февраль!DP80+январь!DP81</f>
        <v>0</v>
      </c>
      <c r="DQ86" s="14">
        <f>март!DQ81+февраль!DQ80+январь!DQ81</f>
        <v>7.1260000000000003</v>
      </c>
      <c r="DR86" s="14">
        <f>март!DR81+февраль!DR80+январь!DR81</f>
        <v>3.4690000000000003</v>
      </c>
      <c r="DS86" s="14">
        <f>март!DS81+февраль!DS80+январь!DS81</f>
        <v>1.925</v>
      </c>
      <c r="DT86" s="14">
        <f>март!DT81+февраль!DT80+январь!DT81</f>
        <v>2.577</v>
      </c>
      <c r="DU86" s="14">
        <f>март!DU81+февраль!DU80+январь!DU81</f>
        <v>4.8170000000000002</v>
      </c>
      <c r="DV86" s="14">
        <f>март!DV81+февраль!DV80+январь!DV81</f>
        <v>8.5</v>
      </c>
      <c r="DW86" s="14">
        <f>март!DW81+февраль!DW80+январь!DW81</f>
        <v>13.521000000000001</v>
      </c>
      <c r="DX86" s="14">
        <f>март!DX81+февраль!DX80+январь!DX81</f>
        <v>8.3769999999999989</v>
      </c>
      <c r="DY86" s="14">
        <f>март!DY81+февраль!DY80+январь!DY81</f>
        <v>61.551000000000002</v>
      </c>
      <c r="DZ86" s="14">
        <f>DZ88+DZ90+DZ92</f>
        <v>29.983000000000001</v>
      </c>
      <c r="EA86" s="14">
        <f>EA90+EA92</f>
        <v>26.138999999999999</v>
      </c>
      <c r="EB86" s="14">
        <f>март!EB81+февраль!EB80+январь!EB81</f>
        <v>43.81</v>
      </c>
      <c r="EC86" s="14">
        <f>март!EC81+февраль!EC80+январь!EC81</f>
        <v>19.997999999999998</v>
      </c>
      <c r="ED86" s="14">
        <f>март!ED81+февраль!ED80+январь!ED81</f>
        <v>5.9190000000000005</v>
      </c>
      <c r="EE86" s="14">
        <f>март!EE81+февраль!EE80+январь!EE81</f>
        <v>11.447999999999999</v>
      </c>
      <c r="EF86" s="14">
        <f>март!EF81+февраль!EF80+январь!EF81</f>
        <v>23.102999999999998</v>
      </c>
      <c r="EG86" s="14">
        <f>март!EG81+февраль!EG80+январь!EG81</f>
        <v>12.056999999999999</v>
      </c>
      <c r="EH86" s="14">
        <f>март!EH81+февраль!EH80+январь!EH81</f>
        <v>13.24</v>
      </c>
      <c r="EI86" s="14">
        <f>март!EI81+февраль!EI80+январь!EI81</f>
        <v>9.7910000000000004</v>
      </c>
      <c r="EJ86" s="14">
        <f>март!EJ81+февраль!EJ80+январь!EJ81</f>
        <v>3.512</v>
      </c>
      <c r="EK86" s="14">
        <f>март!EK81+февраль!EK80+январь!EK81</f>
        <v>4.2889999999999997</v>
      </c>
      <c r="EL86" s="14">
        <f>март!EL81+февраль!EL80+январь!EL81</f>
        <v>2.9379999999999997</v>
      </c>
      <c r="EM86" s="14">
        <f>март!EM81+февраль!EM80+январь!EM81</f>
        <v>14.067000000000002</v>
      </c>
      <c r="EN86" s="14">
        <f>март!EN81+февраль!EN80+январь!EN81</f>
        <v>5.101</v>
      </c>
      <c r="EO86" s="14">
        <f>март!EO81+февраль!EO80+январь!EO81</f>
        <v>3.9950000000000001</v>
      </c>
      <c r="EP86" s="14">
        <f>март!EP81+февраль!EP80+январь!EP81</f>
        <v>8.91</v>
      </c>
      <c r="EQ86" s="14">
        <f>март!EQ81+февраль!EQ80+январь!EQ81</f>
        <v>4.766</v>
      </c>
      <c r="ER86" s="14">
        <f>март!ER81+февраль!ER80+январь!ER81</f>
        <v>6.0369999999999999</v>
      </c>
      <c r="ES86" s="14">
        <f>март!ES81+февраль!ES80+январь!ES81</f>
        <v>4.1630000000000003</v>
      </c>
      <c r="ET86" s="14">
        <f>март!ET81+февраль!ET80+январь!ET81</f>
        <v>1.877</v>
      </c>
      <c r="EU86" s="14">
        <f>март!EU81+февраль!EU80+январь!EU81</f>
        <v>3.66</v>
      </c>
      <c r="EV86" s="14">
        <f>март!EV81+февраль!EV80+январь!EV81</f>
        <v>14.091000000000001</v>
      </c>
      <c r="EW86" s="14">
        <f>март!EW81+февраль!EW80+январь!EW81</f>
        <v>6.2540000000000004</v>
      </c>
      <c r="EX86" s="14">
        <f>март!EX81+февраль!EX80+январь!EX81</f>
        <v>6.0619999999999994</v>
      </c>
      <c r="EY86" s="14">
        <f>март!EY81+февраль!EY80+январь!EY81</f>
        <v>14.94</v>
      </c>
      <c r="EZ86" s="14">
        <f>март!EZ81+февраль!EZ80+январь!EZ81</f>
        <v>6.0630000000000006</v>
      </c>
      <c r="FA86" s="14">
        <f>март!FA81+февраль!FA80+январь!FA81</f>
        <v>7.0250000000000004</v>
      </c>
      <c r="FB86" s="14">
        <f>март!FB81+февраль!FB80+январь!FB81</f>
        <v>3.9269999999999996</v>
      </c>
      <c r="FC86" s="14">
        <f>март!FC81+февраль!FC80+январь!FC81</f>
        <v>3.5329999999999999</v>
      </c>
      <c r="FD86" s="14">
        <f>март!FD81+февраль!FD80+январь!FD81</f>
        <v>4.6260000000000003</v>
      </c>
      <c r="FE86" s="14">
        <f>март!FE81+февраль!FE80+январь!FE81</f>
        <v>1.734</v>
      </c>
      <c r="FF86" s="14">
        <f>март!FF81+февраль!FF80+январь!FF81</f>
        <v>1.734</v>
      </c>
      <c r="FG86" s="14">
        <f>март!FG81+февраль!FG80+январь!FG81</f>
        <v>3.2770000000000001</v>
      </c>
      <c r="FH86" s="14">
        <f>март!FH81+февраль!FH80+январь!FH81</f>
        <v>45.85199999999999</v>
      </c>
      <c r="FI86" s="14">
        <f>март!FI81+февраль!FI80+январь!FI81</f>
        <v>7.9689999999999994</v>
      </c>
      <c r="FJ86" s="14">
        <f>март!FJ81+февраль!FJ80+январь!FJ81</f>
        <v>1.542</v>
      </c>
      <c r="FK86" s="14">
        <f>март!FK81+февраль!FK80+январь!FK81</f>
        <v>1.2509999999999999</v>
      </c>
      <c r="FL86" s="14">
        <f>март!FL81+февраль!FL80+январь!FL81</f>
        <v>9.0809999999999995</v>
      </c>
      <c r="FM86" s="14">
        <f>март!FM81+февраль!FM80+январь!FM81</f>
        <v>21.952999999999996</v>
      </c>
      <c r="FN86" s="14">
        <f>март!FN81+февраль!FN80+январь!FN81</f>
        <v>9.1429999999999989</v>
      </c>
      <c r="FO86" s="14">
        <f>март!FO81+февраль!FO80+январь!FO81</f>
        <v>47.401000000000003</v>
      </c>
      <c r="FP86" s="14">
        <f>март!FP81+февраль!FP80+январь!FP81</f>
        <v>5.5789999999999997</v>
      </c>
      <c r="FQ86" s="14">
        <f>март!FQ81+февраль!FQ80+январь!FQ81</f>
        <v>8.472999999999999</v>
      </c>
      <c r="FR86" s="14">
        <f>март!FR81+февраль!FR80+январь!FR81</f>
        <v>7.9640000000000004</v>
      </c>
      <c r="FS86" s="14">
        <f>март!FS81+февраль!FS80+январь!FS81</f>
        <v>2.7919999999999998</v>
      </c>
      <c r="FT86" s="14">
        <f>март!FT81+февраль!FT80+январь!FT81</f>
        <v>2.8819999999999997</v>
      </c>
      <c r="FU86" s="14">
        <f>март!FU81+февраль!FU80+январь!FU81</f>
        <v>2.9809999999999999</v>
      </c>
      <c r="FV86" s="14">
        <f>март!FV81+февраль!FV80+январь!FV81</f>
        <v>2.1189999999999998</v>
      </c>
      <c r="FW86" s="14">
        <f>март!FW81+февраль!FW80+январь!FW81</f>
        <v>19.498999999999999</v>
      </c>
      <c r="FX86" s="14">
        <f>март!FX81+февраль!FX80+январь!FX81</f>
        <v>3.6619999999999999</v>
      </c>
      <c r="FY86" s="14">
        <f>март!FY81+февраль!FY80+январь!FY81</f>
        <v>3.2759999999999998</v>
      </c>
      <c r="FZ86" s="14">
        <f>март!FZ81+февраль!FZ80+январь!FZ81</f>
        <v>4.899</v>
      </c>
      <c r="GA86" s="14">
        <f>март!GA81+февраль!GA80+январь!GA81</f>
        <v>3.2770000000000001</v>
      </c>
      <c r="GB86" s="14">
        <f>март!GB81+февраль!GB80+январь!GB81</f>
        <v>3.9489999999999998</v>
      </c>
      <c r="GC86" s="14">
        <f>март!GC81+февраль!GC80+январь!GC81</f>
        <v>3.2770000000000001</v>
      </c>
      <c r="GD86" s="14">
        <f>март!GD81+февраль!GD80+январь!GD81</f>
        <v>3.2759999999999998</v>
      </c>
      <c r="GE86" s="14">
        <f>март!GE81+февраль!GE80+январь!GE81</f>
        <v>1.35</v>
      </c>
      <c r="GF86" s="14">
        <f>март!GF81+февраль!GF80+январь!GF81</f>
        <v>1.9239999999999999</v>
      </c>
      <c r="GG86" s="14">
        <f>март!GG81+февраль!GG80+январь!GG81</f>
        <v>2.601</v>
      </c>
      <c r="GH86" s="14">
        <f>март!GH81+февраль!GH80+январь!GH81</f>
        <v>2.4089999999999998</v>
      </c>
      <c r="GI86" s="14">
        <f>март!GI81+февраль!GI80+январь!GI81</f>
        <v>5.0060000000000002</v>
      </c>
      <c r="GJ86" s="14">
        <f>март!GJ81+февраль!GJ80+январь!GJ81</f>
        <v>4.55</v>
      </c>
      <c r="GK86" s="14">
        <f>март!GK81+февраль!GK80+январь!GK81</f>
        <v>2.306</v>
      </c>
      <c r="GL86" s="14">
        <f>март!GL81+февраль!GL80+январь!GL81</f>
        <v>4.819</v>
      </c>
      <c r="GM86" s="14">
        <f>март!GM81+февраль!GM80+январь!GM81</f>
        <v>2.5990000000000002</v>
      </c>
      <c r="GN86" s="14">
        <f>март!GN81+февраль!GN80+январь!GN81</f>
        <v>3.0840000000000001</v>
      </c>
      <c r="GO86" s="14">
        <f>март!GO81+февраль!GO80+январь!GO81</f>
        <v>2.2170000000000001</v>
      </c>
      <c r="GP86" s="14">
        <f>март!GP81+февраль!GP80+январь!GP81</f>
        <v>4.4350000000000005</v>
      </c>
      <c r="GQ86" s="14">
        <f>март!GQ81+февраль!GQ80+январь!GQ81</f>
        <v>0</v>
      </c>
      <c r="GR86" s="14">
        <f>март!GR81+февраль!GR80+январь!GR81</f>
        <v>0</v>
      </c>
      <c r="GS86" s="14">
        <f>март!GS81+февраль!GS80+январь!GS81</f>
        <v>1.0590000000000002</v>
      </c>
      <c r="GT86" s="14">
        <f>март!GT81+февраль!GT80+январь!GT81</f>
        <v>1.927</v>
      </c>
      <c r="GU86" s="14">
        <f>март!GU81+февраль!GU80+январь!GU81</f>
        <v>1.734</v>
      </c>
      <c r="GV86" s="14">
        <f>март!GV81+февраль!GV80+январь!GV81</f>
        <v>5.9220000000000006</v>
      </c>
      <c r="GW86" s="14">
        <f>март!GW81+февраль!GW80+январь!GW81</f>
        <v>0.86499999999999999</v>
      </c>
      <c r="GX86" s="14">
        <f>март!GX81+февраль!GX80+январь!GX81</f>
        <v>1.06</v>
      </c>
      <c r="GY86" s="14">
        <f>март!GY81+февраль!GY80+январь!GY81</f>
        <v>2.794</v>
      </c>
      <c r="GZ86" s="14">
        <f>март!GZ81+февраль!GZ80+январь!GZ81</f>
        <v>1.734</v>
      </c>
      <c r="HA86" s="14">
        <f>март!HA81+февраль!HA80+январь!HA81</f>
        <v>4.1440000000000001</v>
      </c>
      <c r="HB86" s="14">
        <f>март!HB81+февраль!HB80+январь!HB81</f>
        <v>23.191000000000003</v>
      </c>
      <c r="HC86" s="14">
        <f>март!HC81+февраль!HC80+январь!HC81</f>
        <v>14.873000000000001</v>
      </c>
      <c r="HD86" s="14">
        <f>март!HD81+февраль!HD80+январь!HD81</f>
        <v>4.6559999999999997</v>
      </c>
      <c r="HE86" s="14">
        <f>март!HE81+февраль!HE80+январь!HE81</f>
        <v>5.9749999999999996</v>
      </c>
      <c r="HF86" s="14">
        <f>март!HF81+февраль!HF80+январь!HF81</f>
        <v>1.734</v>
      </c>
      <c r="HG86" s="14">
        <f>март!HG81+февраль!HG80+январь!HG81</f>
        <v>9.3369999999999997</v>
      </c>
      <c r="HH86" s="14">
        <f>март!HH81+февраль!HH80+январь!HH81</f>
        <v>0</v>
      </c>
      <c r="HI86" s="14">
        <f>март!HI81+февраль!HI80+январь!HI81</f>
        <v>0</v>
      </c>
      <c r="HJ86" s="14">
        <f>март!HJ81+февраль!HJ80+январь!HJ81</f>
        <v>0</v>
      </c>
      <c r="HK86" s="14">
        <f>март!HK81+февраль!HK80+январь!HK81</f>
        <v>0</v>
      </c>
      <c r="HL86" s="14">
        <f>март!HL81+февраль!HL80+январь!HL81</f>
        <v>3.274</v>
      </c>
      <c r="HM86" s="14">
        <f>март!HM81+февраль!HM80+январь!HM81</f>
        <v>20.090999999999998</v>
      </c>
      <c r="HN86" s="14">
        <f>март!HN81+февраль!HN80+январь!HN81</f>
        <v>3.9489999999999998</v>
      </c>
      <c r="HO86" s="14">
        <f>март!HO81+февраль!HO80+январь!HO81</f>
        <v>6.5460000000000003</v>
      </c>
      <c r="HP86" s="14">
        <f>март!HP81+февраль!HP80+январь!HP81</f>
        <v>5.1950000000000003</v>
      </c>
      <c r="HQ86" s="14">
        <f>март!HQ81+февраль!HQ80+январь!HQ81</f>
        <v>2.7910000000000004</v>
      </c>
      <c r="HR86" s="14">
        <f>март!HR81+февраль!HR80+январь!HR81</f>
        <v>4.1379999999999999</v>
      </c>
      <c r="HS86" s="14">
        <f>март!HS81+февраль!HS80+январь!HS81</f>
        <v>4.3330000000000002</v>
      </c>
      <c r="HT86" s="14">
        <f>март!HT81+февраль!HT80+январь!HT81</f>
        <v>6.8889999999999993</v>
      </c>
      <c r="HU86" s="14">
        <f>март!HU81+февраль!HU80+январь!HU81</f>
        <v>1.732</v>
      </c>
      <c r="HV86" s="14">
        <f>март!HV81+февраль!HV80+январь!HV81</f>
        <v>5.8070000000000004</v>
      </c>
      <c r="HW86" s="14">
        <f>март!HW81+февраль!HW80+январь!HW81</f>
        <v>14.257999999999999</v>
      </c>
      <c r="HX86" s="14">
        <f>март!HX81+февраль!HX80+январь!HX81</f>
        <v>8.3330000000000002</v>
      </c>
      <c r="HY86" s="14">
        <f>март!HY81+февраль!HY80+январь!HY81</f>
        <v>2.2149999999999999</v>
      </c>
      <c r="HZ86" s="14">
        <f>март!HZ81+февраль!HZ80+январь!HZ81</f>
        <v>2.7919999999999998</v>
      </c>
      <c r="IA86" s="14">
        <f>март!IA81+февраль!IA80+январь!IA81</f>
        <v>3.4630000000000001</v>
      </c>
      <c r="IB86" s="14">
        <f>март!IB81+февраль!IB80+январь!IB81</f>
        <v>7.8500000000000005</v>
      </c>
      <c r="IC86" s="14">
        <f>март!IC81+февраль!IC80+январь!IC81</f>
        <v>3.0819999999999999</v>
      </c>
      <c r="ID86" s="14">
        <f>март!ID81+февраль!ID80+январь!ID81</f>
        <v>4.1440000000000001</v>
      </c>
      <c r="IE86" s="14">
        <f>март!IE81+февраль!IE80+январь!IE81</f>
        <v>1.0569999999999999</v>
      </c>
      <c r="IF86" s="14">
        <f>март!IF81+февраль!IF80+январь!IF81</f>
        <v>24.641000000000002</v>
      </c>
    </row>
    <row r="87" spans="1:240" ht="13.5" customHeight="1">
      <c r="A87" s="27">
        <v>25</v>
      </c>
      <c r="B87" s="44" t="s">
        <v>104</v>
      </c>
      <c r="C87" s="16" t="s">
        <v>45</v>
      </c>
      <c r="D87" s="23">
        <f t="shared" ref="D87:D95" si="8">E87+F87</f>
        <v>0.32299999999999995</v>
      </c>
      <c r="E87" s="17">
        <f t="shared" ref="E87:E95" si="9">SUM(G87:IF87)</f>
        <v>0.32299999999999995</v>
      </c>
      <c r="F87" s="17"/>
      <c r="G87" s="18">
        <f>март!G82+февраль!G81+январь!G82</f>
        <v>0</v>
      </c>
      <c r="H87" s="18">
        <f>март!H82+февраль!H81+январь!H82</f>
        <v>0</v>
      </c>
      <c r="I87" s="18">
        <f>март!I82+февраль!I81+январь!I82</f>
        <v>0</v>
      </c>
      <c r="J87" s="18">
        <f>март!J82+февраль!J81+январь!J82</f>
        <v>0</v>
      </c>
      <c r="K87" s="18">
        <f>март!K82+февраль!K81+январь!K82</f>
        <v>0</v>
      </c>
      <c r="L87" s="18">
        <f>март!L82+февраль!L81+январь!L82</f>
        <v>0</v>
      </c>
      <c r="M87" s="18">
        <f>март!M82+февраль!M81+январь!M82</f>
        <v>0</v>
      </c>
      <c r="N87" s="18">
        <f>март!N82+февраль!N81+январь!N82</f>
        <v>0</v>
      </c>
      <c r="O87" s="18">
        <f>март!O82+февраль!O81+январь!O82</f>
        <v>0</v>
      </c>
      <c r="P87" s="18">
        <f>март!P82+февраль!P81+январь!P82</f>
        <v>0</v>
      </c>
      <c r="Q87" s="18">
        <f>март!Q82+февраль!Q81+январь!Q82</f>
        <v>0</v>
      </c>
      <c r="R87" s="18">
        <f>март!R82+февраль!R81+январь!R82</f>
        <v>0</v>
      </c>
      <c r="S87" s="18">
        <f>март!S82+февраль!S81+январь!S82</f>
        <v>0</v>
      </c>
      <c r="T87" s="18">
        <f>март!T82+февраль!T81+январь!T82</f>
        <v>0</v>
      </c>
      <c r="U87" s="18">
        <f>март!U82+февраль!U81+январь!U82</f>
        <v>0</v>
      </c>
      <c r="V87" s="18">
        <f>март!V82+февраль!V81+январь!V82</f>
        <v>0</v>
      </c>
      <c r="W87" s="18">
        <f>март!W82+февраль!W81+январь!W82</f>
        <v>0</v>
      </c>
      <c r="X87" s="18">
        <f>март!X82+февраль!X81+январь!X82</f>
        <v>0</v>
      </c>
      <c r="Y87" s="18">
        <f>март!Y82+февраль!Y81+январь!Y82</f>
        <v>0</v>
      </c>
      <c r="Z87" s="18">
        <f>март!Z82+февраль!Z81+январь!Z82</f>
        <v>0</v>
      </c>
      <c r="AA87" s="18">
        <f>март!AA82+февраль!AA81+январь!AA82</f>
        <v>0</v>
      </c>
      <c r="AB87" s="18">
        <f>март!AB82+февраль!AB81+январь!AB82</f>
        <v>0</v>
      </c>
      <c r="AC87" s="18">
        <f>март!AC82+февраль!AC81+январь!AC82</f>
        <v>0</v>
      </c>
      <c r="AD87" s="18">
        <f>март!AD82+февраль!AD81+январь!AD82</f>
        <v>0</v>
      </c>
      <c r="AE87" s="18">
        <f>март!AE82+февраль!AE81+январь!AE82</f>
        <v>0</v>
      </c>
      <c r="AF87" s="18">
        <f>март!AF82+февраль!AF81+январь!AF82</f>
        <v>0</v>
      </c>
      <c r="AG87" s="18">
        <f>март!AG82+февраль!AG81+январь!AG82</f>
        <v>0</v>
      </c>
      <c r="AH87" s="18">
        <f>март!AH82+февраль!AH81+январь!AH82</f>
        <v>0</v>
      </c>
      <c r="AI87" s="18">
        <f>март!AI82+февраль!AI81+январь!AI82</f>
        <v>0</v>
      </c>
      <c r="AJ87" s="18">
        <f>март!AJ82+февраль!AJ81+январь!AJ82</f>
        <v>0</v>
      </c>
      <c r="AK87" s="18">
        <f>март!AK82+февраль!AK81+январь!AK82</f>
        <v>0</v>
      </c>
      <c r="AL87" s="18">
        <f>март!AL82+февраль!AL81+январь!AL82</f>
        <v>0</v>
      </c>
      <c r="AM87" s="18">
        <f>март!AM82+февраль!AM81+январь!AM82</f>
        <v>0</v>
      </c>
      <c r="AN87" s="18">
        <f>март!AN82+февраль!AN81+январь!AN82</f>
        <v>0</v>
      </c>
      <c r="AO87" s="18">
        <f>март!AO82+февраль!AO81+январь!AO82</f>
        <v>0</v>
      </c>
      <c r="AP87" s="18">
        <f>март!AP82+февраль!AP81+январь!AP82</f>
        <v>0</v>
      </c>
      <c r="AQ87" s="18">
        <f>март!AQ82+февраль!AQ81+январь!AQ82</f>
        <v>0</v>
      </c>
      <c r="AR87" s="18">
        <f>март!AR82+февраль!AR81+январь!AR82</f>
        <v>0</v>
      </c>
      <c r="AS87" s="18">
        <f>март!AS82+февраль!AS81+январь!AS82</f>
        <v>0</v>
      </c>
      <c r="AT87" s="18">
        <f>март!AT82+февраль!AT81+январь!AT82</f>
        <v>0</v>
      </c>
      <c r="AU87" s="18">
        <f>март!AU82+февраль!AU81+январь!AU82</f>
        <v>0</v>
      </c>
      <c r="AV87" s="18">
        <f>март!AV82+февраль!AV81+январь!AV82</f>
        <v>0</v>
      </c>
      <c r="AW87" s="18">
        <f>март!AW82+февраль!AW81+январь!AW82</f>
        <v>0</v>
      </c>
      <c r="AX87" s="18">
        <f>март!AX82+февраль!AX81+январь!AX82</f>
        <v>0</v>
      </c>
      <c r="AY87" s="18">
        <f>март!AY82+февраль!AY81+январь!AY82</f>
        <v>0</v>
      </c>
      <c r="AZ87" s="18">
        <f>март!AZ82+февраль!AZ81+январь!AZ82</f>
        <v>0</v>
      </c>
      <c r="BA87" s="18">
        <f>март!BA82+февраль!BA81+январь!BA82</f>
        <v>0</v>
      </c>
      <c r="BB87" s="18">
        <f>март!BB82+февраль!BB81+январь!BB82</f>
        <v>0</v>
      </c>
      <c r="BC87" s="18">
        <f>март!BC82+февраль!BC81+январь!BC82</f>
        <v>0</v>
      </c>
      <c r="BD87" s="18">
        <f>март!BD82+февраль!BD81+январь!BD82</f>
        <v>0</v>
      </c>
      <c r="BE87" s="18">
        <f>март!BE82+февраль!BE81+январь!BE82</f>
        <v>0</v>
      </c>
      <c r="BF87" s="18">
        <f>март!BF82+февраль!BF81+январь!BF82</f>
        <v>0</v>
      </c>
      <c r="BG87" s="18">
        <f>март!BG82+февраль!BG81+январь!BG82</f>
        <v>0</v>
      </c>
      <c r="BH87" s="18">
        <f>март!BH82+февраль!BH81+январь!BH82</f>
        <v>0</v>
      </c>
      <c r="BI87" s="18">
        <f>март!BI82+февраль!BI81+январь!BI82</f>
        <v>0</v>
      </c>
      <c r="BJ87" s="18">
        <f>март!BJ82+февраль!BJ81+январь!BJ82</f>
        <v>0</v>
      </c>
      <c r="BK87" s="18">
        <f>март!BK82+февраль!BK81+январь!BK82</f>
        <v>0</v>
      </c>
      <c r="BL87" s="18">
        <f>март!BL82+февраль!BL81+январь!BL82</f>
        <v>0</v>
      </c>
      <c r="BM87" s="18">
        <f>март!BM82+февраль!BM81+январь!BM82</f>
        <v>1E-3</v>
      </c>
      <c r="BN87" s="18">
        <f>март!BN82+февраль!BN81+январь!BN82</f>
        <v>3.5000000000000003E-2</v>
      </c>
      <c r="BO87" s="18">
        <f>март!BO82+февраль!BO81+январь!BO82</f>
        <v>0</v>
      </c>
      <c r="BP87" s="18">
        <f>март!BP82+февраль!BP81+январь!BP82</f>
        <v>0</v>
      </c>
      <c r="BQ87" s="18">
        <f>март!BQ82+февраль!BQ81+январь!BQ82</f>
        <v>0</v>
      </c>
      <c r="BR87" s="18">
        <f>март!BR82+февраль!BR81+январь!BR82</f>
        <v>0</v>
      </c>
      <c r="BS87" s="18">
        <f>март!BS82+февраль!BS81+январь!BS82</f>
        <v>0</v>
      </c>
      <c r="BT87" s="18">
        <f>март!BT82+февраль!BT81+январь!BT82</f>
        <v>0</v>
      </c>
      <c r="BU87" s="18">
        <f>март!BU82+февраль!BU81+январь!BU82</f>
        <v>0</v>
      </c>
      <c r="BV87" s="18">
        <f>март!BV82+февраль!BV81+январь!BV82</f>
        <v>0</v>
      </c>
      <c r="BW87" s="18">
        <f>март!BW82+февраль!BW81+январь!BW82</f>
        <v>0</v>
      </c>
      <c r="BX87" s="18">
        <f>март!BX82+февраль!BX81+январь!BX82</f>
        <v>0</v>
      </c>
      <c r="BY87" s="18">
        <f>март!BY82+февраль!BY81+январь!BY82</f>
        <v>0</v>
      </c>
      <c r="BZ87" s="18">
        <f>март!BZ82+февраль!BZ81+январь!BZ82</f>
        <v>0</v>
      </c>
      <c r="CA87" s="18">
        <f>март!CA82+февраль!CA81+январь!CA82</f>
        <v>0</v>
      </c>
      <c r="CB87" s="18">
        <f>март!CB82+февраль!CB81+январь!CB82</f>
        <v>0</v>
      </c>
      <c r="CC87" s="18">
        <f>март!CC82+февраль!CC81+январь!CC82</f>
        <v>0</v>
      </c>
      <c r="CD87" s="18">
        <f>март!CD82+февраль!CD81+январь!CD82</f>
        <v>0</v>
      </c>
      <c r="CE87" s="18">
        <f>март!CE82+февраль!CE81+январь!CE82</f>
        <v>0</v>
      </c>
      <c r="CF87" s="18">
        <f>март!CF82+февраль!CF81+январь!CF82</f>
        <v>1.4999999999999999E-2</v>
      </c>
      <c r="CG87" s="18">
        <f>март!CG82+февраль!CG81+январь!CG82</f>
        <v>0</v>
      </c>
      <c r="CH87" s="18">
        <f>март!CH82+февраль!CH81+январь!CH82</f>
        <v>0</v>
      </c>
      <c r="CI87" s="18">
        <f>март!CI82+февраль!CI81+январь!CI82</f>
        <v>0</v>
      </c>
      <c r="CJ87" s="18">
        <f>март!CJ82+февраль!CJ81+январь!CJ82</f>
        <v>0</v>
      </c>
      <c r="CK87" s="18">
        <f>март!CK82+февраль!CK81+январь!CK82</f>
        <v>0</v>
      </c>
      <c r="CL87" s="18">
        <f>март!CL82+февраль!CL81+январь!CL82</f>
        <v>0</v>
      </c>
      <c r="CM87" s="18">
        <f>март!CM82+февраль!CM81+январь!CM82</f>
        <v>0</v>
      </c>
      <c r="CN87" s="18">
        <f>март!CN82+февраль!CN81+январь!CN82</f>
        <v>0</v>
      </c>
      <c r="CO87" s="18">
        <f>март!CO82+февраль!CO81+январь!CO82</f>
        <v>0</v>
      </c>
      <c r="CP87" s="18">
        <f>март!CP82+февраль!CP81+январь!CP82</f>
        <v>0</v>
      </c>
      <c r="CQ87" s="18">
        <f>март!CQ82+февраль!CQ81+январь!CQ82</f>
        <v>0</v>
      </c>
      <c r="CR87" s="18">
        <f>март!CR82+февраль!CR81+январь!CR82</f>
        <v>0</v>
      </c>
      <c r="CS87" s="18">
        <f>март!CS82+февраль!CS81+январь!CS82</f>
        <v>0</v>
      </c>
      <c r="CT87" s="18">
        <f>март!CT82+февраль!CT81+январь!CT82</f>
        <v>0</v>
      </c>
      <c r="CU87" s="18">
        <f>март!CU82+февраль!CU81+январь!CU82</f>
        <v>5.0000000000000001E-3</v>
      </c>
      <c r="CV87" s="18">
        <f>март!CV82+февраль!CV81+январь!CV82</f>
        <v>0</v>
      </c>
      <c r="CW87" s="18">
        <f>март!CW82+февраль!CW81+январь!CW82</f>
        <v>0</v>
      </c>
      <c r="CX87" s="18">
        <f>март!CX82+февраль!CX81+январь!CX82</f>
        <v>0</v>
      </c>
      <c r="CY87" s="18">
        <f>март!CY82+февраль!CY81+январь!CY82</f>
        <v>0</v>
      </c>
      <c r="CZ87" s="18">
        <f>март!CZ82+февраль!CZ81+январь!CZ82</f>
        <v>0</v>
      </c>
      <c r="DA87" s="18">
        <f>март!DA82+февраль!DA81+январь!DA82</f>
        <v>0</v>
      </c>
      <c r="DB87" s="18">
        <f>март!DB82+февраль!DB81+январь!DB82</f>
        <v>0</v>
      </c>
      <c r="DC87" s="18">
        <f>март!DC82+февраль!DC81+январь!DC82</f>
        <v>0</v>
      </c>
      <c r="DD87" s="18">
        <f>март!DD82+февраль!DD81+январь!DD82</f>
        <v>0.02</v>
      </c>
      <c r="DE87" s="18">
        <f>март!DE82+февраль!DE81+январь!DE82</f>
        <v>0</v>
      </c>
      <c r="DF87" s="18">
        <f>март!DF82+февраль!DF81+январь!DF82</f>
        <v>0</v>
      </c>
      <c r="DG87" s="18">
        <f>март!DG82+февраль!DG81+январь!DG82</f>
        <v>0</v>
      </c>
      <c r="DH87" s="18">
        <f>март!DH82+февраль!DH81+январь!DH82</f>
        <v>0</v>
      </c>
      <c r="DI87" s="18">
        <f>март!DI82+февраль!DI81+январь!DI82</f>
        <v>0</v>
      </c>
      <c r="DJ87" s="18">
        <f>март!DJ82+февраль!DJ81+январь!DJ82</f>
        <v>0</v>
      </c>
      <c r="DK87" s="18">
        <f>март!DK82+февраль!DK81+январь!DK82</f>
        <v>0.01</v>
      </c>
      <c r="DL87" s="18">
        <f>март!DL82+февраль!DL81+январь!DL82</f>
        <v>0</v>
      </c>
      <c r="DM87" s="18">
        <f>март!DM82+февраль!DM81+январь!DM82</f>
        <v>7.1999999999999995E-2</v>
      </c>
      <c r="DN87" s="18">
        <f>март!DN82+февраль!DN81+январь!DN82</f>
        <v>0</v>
      </c>
      <c r="DO87" s="18">
        <f>март!DO82+февраль!DO81+январь!DO82</f>
        <v>0</v>
      </c>
      <c r="DP87" s="18">
        <f>март!DP82+февраль!DP81+январь!DP82</f>
        <v>0</v>
      </c>
      <c r="DQ87" s="18">
        <f>март!DQ82+февраль!DQ81+январь!DQ82</f>
        <v>0</v>
      </c>
      <c r="DR87" s="18">
        <f>март!DR82+февраль!DR81+январь!DR82</f>
        <v>0</v>
      </c>
      <c r="DS87" s="18">
        <f>март!DS82+февраль!DS81+январь!DS82</f>
        <v>0</v>
      </c>
      <c r="DT87" s="18">
        <f>март!DT82+февраль!DT81+январь!DT82</f>
        <v>0</v>
      </c>
      <c r="DU87" s="18">
        <f>март!DU82+февраль!DU81+январь!DU82</f>
        <v>0</v>
      </c>
      <c r="DV87" s="18">
        <f>март!DV82+февраль!DV81+январь!DV82</f>
        <v>1.4999999999999999E-2</v>
      </c>
      <c r="DW87" s="18">
        <f>март!DW82+февраль!DW81+январь!DW82</f>
        <v>0</v>
      </c>
      <c r="DX87" s="18">
        <f>март!DX82+февраль!DX81+январь!DX82</f>
        <v>0</v>
      </c>
      <c r="DY87" s="18">
        <f>март!DY82+февраль!DY81+январь!DY82</f>
        <v>0.02</v>
      </c>
      <c r="DZ87" s="18">
        <v>0.02</v>
      </c>
      <c r="EA87" s="18">
        <v>0</v>
      </c>
      <c r="EB87" s="18">
        <f>март!EB82+февраль!EB81+январь!EB82</f>
        <v>0.01</v>
      </c>
      <c r="EC87" s="18">
        <f>март!EC82+февраль!EC81+январь!EC82</f>
        <v>0</v>
      </c>
      <c r="ED87" s="18">
        <f>март!ED82+февраль!ED81+январь!ED82</f>
        <v>0</v>
      </c>
      <c r="EE87" s="18">
        <f>март!EE82+февраль!EE81+январь!EE82</f>
        <v>0</v>
      </c>
      <c r="EF87" s="18">
        <f>март!EF82+февраль!EF81+январь!EF82</f>
        <v>0</v>
      </c>
      <c r="EG87" s="18">
        <f>март!EG82+февраль!EG81+январь!EG82</f>
        <v>0</v>
      </c>
      <c r="EH87" s="18">
        <f>март!EH82+февраль!EH81+январь!EH82</f>
        <v>0</v>
      </c>
      <c r="EI87" s="18">
        <f>март!EI82+февраль!EI81+январь!EI82</f>
        <v>0</v>
      </c>
      <c r="EJ87" s="18">
        <f>март!EJ82+февраль!EJ81+январь!EJ82</f>
        <v>0</v>
      </c>
      <c r="EK87" s="18">
        <f>март!EK82+февраль!EK81+январь!EK82</f>
        <v>0</v>
      </c>
      <c r="EL87" s="18">
        <f>март!EL82+февраль!EL81+январь!EL82</f>
        <v>0</v>
      </c>
      <c r="EM87" s="18">
        <f>март!EM82+февраль!EM81+январь!EM82</f>
        <v>0</v>
      </c>
      <c r="EN87" s="18">
        <f>март!EN82+февраль!EN81+январь!EN82</f>
        <v>0</v>
      </c>
      <c r="EO87" s="18">
        <f>март!EO82+февраль!EO81+январь!EO82</f>
        <v>0</v>
      </c>
      <c r="EP87" s="18">
        <f>март!EP82+февраль!EP81+январь!EP82</f>
        <v>0</v>
      </c>
      <c r="EQ87" s="18">
        <f>март!EQ82+февраль!EQ81+январь!EQ82</f>
        <v>0</v>
      </c>
      <c r="ER87" s="18">
        <f>март!ER82+февраль!ER81+январь!ER82</f>
        <v>0</v>
      </c>
      <c r="ES87" s="18">
        <f>март!ES82+февраль!ES81+январь!ES82</f>
        <v>0</v>
      </c>
      <c r="ET87" s="18">
        <f>март!ET82+февраль!ET81+январь!ET82</f>
        <v>0</v>
      </c>
      <c r="EU87" s="18">
        <f>март!EU82+февраль!EU81+январь!EU82</f>
        <v>0</v>
      </c>
      <c r="EV87" s="18">
        <f>март!EV82+февраль!EV81+январь!EV82</f>
        <v>0</v>
      </c>
      <c r="EW87" s="18">
        <f>март!EW82+февраль!EW81+январь!EW82</f>
        <v>0</v>
      </c>
      <c r="EX87" s="18">
        <f>март!EX82+февраль!EX81+январь!EX82</f>
        <v>0</v>
      </c>
      <c r="EY87" s="18">
        <f>март!EY82+февраль!EY81+январь!EY82</f>
        <v>0</v>
      </c>
      <c r="EZ87" s="18">
        <f>март!EZ82+февраль!EZ81+январь!EZ82</f>
        <v>0</v>
      </c>
      <c r="FA87" s="18">
        <f>март!FA82+февраль!FA81+январь!FA82</f>
        <v>0</v>
      </c>
      <c r="FB87" s="18">
        <f>март!FB82+февраль!FB81+январь!FB82</f>
        <v>0</v>
      </c>
      <c r="FC87" s="18">
        <f>март!FC82+февраль!FC81+январь!FC82</f>
        <v>0</v>
      </c>
      <c r="FD87" s="18">
        <f>март!FD82+февраль!FD81+январь!FD82</f>
        <v>0</v>
      </c>
      <c r="FE87" s="18">
        <f>март!FE82+февраль!FE81+январь!FE82</f>
        <v>0</v>
      </c>
      <c r="FF87" s="18">
        <f>март!FF82+февраль!FF81+январь!FF82</f>
        <v>0</v>
      </c>
      <c r="FG87" s="18">
        <f>март!FG82+февраль!FG81+январь!FG82</f>
        <v>0</v>
      </c>
      <c r="FH87" s="18">
        <f>март!FH82+февраль!FH81+январь!FH82</f>
        <v>0</v>
      </c>
      <c r="FI87" s="18">
        <f>март!FI82+февраль!FI81+январь!FI82</f>
        <v>0</v>
      </c>
      <c r="FJ87" s="18">
        <f>март!FJ82+февраль!FJ81+январь!FJ82</f>
        <v>0</v>
      </c>
      <c r="FK87" s="18">
        <f>март!FK82+февраль!FK81+январь!FK82</f>
        <v>0</v>
      </c>
      <c r="FL87" s="18">
        <f>март!FL82+февраль!FL81+январь!FL82</f>
        <v>0</v>
      </c>
      <c r="FM87" s="18">
        <f>март!FM82+февраль!FM81+январь!FM82</f>
        <v>0.01</v>
      </c>
      <c r="FN87" s="18">
        <f>март!FN82+февраль!FN81+январь!FN82</f>
        <v>0</v>
      </c>
      <c r="FO87" s="18">
        <f>март!FO82+февраль!FO81+январь!FO82</f>
        <v>0</v>
      </c>
      <c r="FP87" s="18">
        <f>март!FP82+февраль!FP81+январь!FP82</f>
        <v>0</v>
      </c>
      <c r="FQ87" s="18">
        <f>март!FQ82+февраль!FQ81+январь!FQ82</f>
        <v>0</v>
      </c>
      <c r="FR87" s="18">
        <f>март!FR82+февраль!FR81+январь!FR82</f>
        <v>0</v>
      </c>
      <c r="FS87" s="18">
        <f>март!FS82+февраль!FS81+январь!FS82</f>
        <v>0</v>
      </c>
      <c r="FT87" s="18">
        <f>март!FT82+февраль!FT81+январь!FT82</f>
        <v>0</v>
      </c>
      <c r="FU87" s="18">
        <f>март!FU82+февраль!FU81+январь!FU82</f>
        <v>0</v>
      </c>
      <c r="FV87" s="18">
        <f>март!FV82+февраль!FV81+январь!FV82</f>
        <v>0</v>
      </c>
      <c r="FW87" s="18">
        <f>март!FW82+февраль!FW81+январь!FW82</f>
        <v>0</v>
      </c>
      <c r="FX87" s="18">
        <f>март!FX82+февраль!FX81+январь!FX82</f>
        <v>0</v>
      </c>
      <c r="FY87" s="18">
        <f>март!FY82+февраль!FY81+январь!FY82</f>
        <v>0</v>
      </c>
      <c r="FZ87" s="18">
        <f>март!FZ82+февраль!FZ81+январь!FZ82</f>
        <v>0</v>
      </c>
      <c r="GA87" s="18">
        <f>март!GA82+февраль!GA81+январь!GA82</f>
        <v>0</v>
      </c>
      <c r="GB87" s="18">
        <f>март!GB82+февраль!GB81+январь!GB82</f>
        <v>0</v>
      </c>
      <c r="GC87" s="18">
        <f>март!GC82+февраль!GC81+январь!GC82</f>
        <v>0</v>
      </c>
      <c r="GD87" s="18">
        <f>март!GD82+февраль!GD81+январь!GD82</f>
        <v>0</v>
      </c>
      <c r="GE87" s="18">
        <f>март!GE82+февраль!GE81+январь!GE82</f>
        <v>0</v>
      </c>
      <c r="GF87" s="18">
        <f>март!GF82+февраль!GF81+январь!GF82</f>
        <v>0</v>
      </c>
      <c r="GG87" s="18">
        <f>март!GG82+февраль!GG81+январь!GG82</f>
        <v>0</v>
      </c>
      <c r="GH87" s="18">
        <f>март!GH82+февраль!GH81+январь!GH82</f>
        <v>0</v>
      </c>
      <c r="GI87" s="18">
        <f>март!GI82+февраль!GI81+январь!GI82</f>
        <v>0</v>
      </c>
      <c r="GJ87" s="18">
        <f>март!GJ82+февраль!GJ81+январь!GJ82</f>
        <v>0</v>
      </c>
      <c r="GK87" s="18">
        <f>март!GK82+февраль!GK81+январь!GK82</f>
        <v>0</v>
      </c>
      <c r="GL87" s="18">
        <f>март!GL82+февраль!GL81+январь!GL82</f>
        <v>0</v>
      </c>
      <c r="GM87" s="18">
        <f>март!GM82+февраль!GM81+январь!GM82</f>
        <v>0</v>
      </c>
      <c r="GN87" s="18">
        <f>март!GN82+февраль!GN81+январь!GN82</f>
        <v>0</v>
      </c>
      <c r="GO87" s="18">
        <f>март!GO82+февраль!GO81+январь!GO82</f>
        <v>0</v>
      </c>
      <c r="GP87" s="18">
        <f>март!GP82+февраль!GP81+январь!GP82</f>
        <v>0</v>
      </c>
      <c r="GQ87" s="18">
        <f>март!GQ82+февраль!GQ81+январь!GQ82</f>
        <v>0</v>
      </c>
      <c r="GR87" s="18">
        <f>март!GR82+февраль!GR81+январь!GR82</f>
        <v>0</v>
      </c>
      <c r="GS87" s="18">
        <f>март!GS82+февраль!GS81+январь!GS82</f>
        <v>0</v>
      </c>
      <c r="GT87" s="18">
        <f>март!GT82+февраль!GT81+январь!GT82</f>
        <v>0</v>
      </c>
      <c r="GU87" s="18">
        <f>март!GU82+февраль!GU81+январь!GU82</f>
        <v>0</v>
      </c>
      <c r="GV87" s="18">
        <f>март!GV82+февраль!GV81+январь!GV82</f>
        <v>0</v>
      </c>
      <c r="GW87" s="18">
        <f>март!GW82+февраль!GW81+январь!GW82</f>
        <v>0</v>
      </c>
      <c r="GX87" s="18">
        <f>март!GX82+февраль!GX81+январь!GX82</f>
        <v>0</v>
      </c>
      <c r="GY87" s="18">
        <f>март!GY82+февраль!GY81+январь!GY82</f>
        <v>0</v>
      </c>
      <c r="GZ87" s="18">
        <f>март!GZ82+февраль!GZ81+январь!GZ82</f>
        <v>0</v>
      </c>
      <c r="HA87" s="18">
        <f>март!HA82+февраль!HA81+январь!HA82</f>
        <v>0</v>
      </c>
      <c r="HB87" s="18">
        <f>март!HB82+февраль!HB81+январь!HB82</f>
        <v>0</v>
      </c>
      <c r="HC87" s="18">
        <f>март!HC82+февраль!HC81+январь!HC82</f>
        <v>0</v>
      </c>
      <c r="HD87" s="18">
        <f>март!HD82+февраль!HD81+январь!HD82</f>
        <v>0</v>
      </c>
      <c r="HE87" s="18">
        <f>март!HE82+февраль!HE81+январь!HE82</f>
        <v>0</v>
      </c>
      <c r="HF87" s="18">
        <f>март!HF82+февраль!HF81+январь!HF82</f>
        <v>0</v>
      </c>
      <c r="HG87" s="18">
        <f>март!HG82+февраль!HG81+январь!HG82</f>
        <v>0</v>
      </c>
      <c r="HH87" s="18">
        <f>март!HH82+февраль!HH81+январь!HH82</f>
        <v>0</v>
      </c>
      <c r="HI87" s="18">
        <f>март!HI82+февраль!HI81+январь!HI82</f>
        <v>0</v>
      </c>
      <c r="HJ87" s="18">
        <f>март!HJ82+февраль!HJ81+январь!HJ82</f>
        <v>0</v>
      </c>
      <c r="HK87" s="18">
        <f>март!HK82+февраль!HK81+январь!HK82</f>
        <v>0</v>
      </c>
      <c r="HL87" s="18">
        <f>март!HL82+февраль!HL81+январь!HL82</f>
        <v>0</v>
      </c>
      <c r="HM87" s="18">
        <f>март!HM82+февраль!HM81+январь!HM82</f>
        <v>5.5E-2</v>
      </c>
      <c r="HN87" s="18">
        <f>март!HN82+февраль!HN81+январь!HN82</f>
        <v>0</v>
      </c>
      <c r="HO87" s="18">
        <f>март!HO82+февраль!HO81+январь!HO82</f>
        <v>0</v>
      </c>
      <c r="HP87" s="18">
        <f>март!HP82+февраль!HP81+январь!HP82</f>
        <v>0</v>
      </c>
      <c r="HQ87" s="18">
        <f>март!HQ82+февраль!HQ81+январь!HQ82</f>
        <v>0</v>
      </c>
      <c r="HR87" s="18">
        <f>март!HR82+февраль!HR81+январь!HR82</f>
        <v>0</v>
      </c>
      <c r="HS87" s="18">
        <f>март!HS82+февраль!HS81+январь!HS82</f>
        <v>0</v>
      </c>
      <c r="HT87" s="18">
        <f>март!HT82+февраль!HT81+январь!HT82</f>
        <v>0</v>
      </c>
      <c r="HU87" s="18">
        <f>март!HU82+февраль!HU81+январь!HU82</f>
        <v>0</v>
      </c>
      <c r="HV87" s="18">
        <f>март!HV82+февраль!HV81+январь!HV82</f>
        <v>0</v>
      </c>
      <c r="HW87" s="18">
        <f>март!HW82+февраль!HW81+январь!HW82</f>
        <v>0</v>
      </c>
      <c r="HX87" s="18">
        <f>март!HX82+февраль!HX81+январь!HX82</f>
        <v>0</v>
      </c>
      <c r="HY87" s="18">
        <f>март!HY82+февраль!HY81+январь!HY82</f>
        <v>0</v>
      </c>
      <c r="HZ87" s="18">
        <f>март!HZ82+февраль!HZ81+январь!HZ82</f>
        <v>0</v>
      </c>
      <c r="IA87" s="18">
        <f>март!IA82+февраль!IA81+январь!IA82</f>
        <v>0</v>
      </c>
      <c r="IB87" s="18">
        <f>март!IB82+февраль!IB81+январь!IB82</f>
        <v>0</v>
      </c>
      <c r="IC87" s="18">
        <f>март!IC82+февраль!IC81+январь!IC82</f>
        <v>0</v>
      </c>
      <c r="ID87" s="18">
        <f>март!ID82+февраль!ID81+январь!ID82</f>
        <v>0</v>
      </c>
      <c r="IE87" s="18">
        <f>март!IE82+февраль!IE81+январь!IE82</f>
        <v>0</v>
      </c>
      <c r="IF87" s="18">
        <f>март!IF82+февраль!IF81+январь!IF82</f>
        <v>3.5000000000000003E-2</v>
      </c>
    </row>
    <row r="88" spans="1:240" ht="13.5" customHeight="1">
      <c r="A88" s="27"/>
      <c r="B88" s="44"/>
      <c r="C88" s="16" t="s">
        <v>17</v>
      </c>
      <c r="D88" s="23">
        <f t="shared" si="8"/>
        <v>43.281999999999996</v>
      </c>
      <c r="E88" s="17">
        <f t="shared" si="9"/>
        <v>43.281999999999996</v>
      </c>
      <c r="F88" s="17"/>
      <c r="G88" s="18">
        <f>март!G83+февраль!G82+январь!G83</f>
        <v>0</v>
      </c>
      <c r="H88" s="18">
        <f>март!H83+февраль!H82+январь!H83</f>
        <v>0</v>
      </c>
      <c r="I88" s="18">
        <f>март!I83+февраль!I82+январь!I83</f>
        <v>0</v>
      </c>
      <c r="J88" s="18">
        <f>март!J83+февраль!J82+январь!J83</f>
        <v>0</v>
      </c>
      <c r="K88" s="18">
        <f>март!K83+февраль!K82+январь!K83</f>
        <v>0</v>
      </c>
      <c r="L88" s="18">
        <f>март!L83+февраль!L82+январь!L83</f>
        <v>0</v>
      </c>
      <c r="M88" s="18">
        <f>март!M83+февраль!M82+январь!M83</f>
        <v>0</v>
      </c>
      <c r="N88" s="18">
        <f>март!N83+февраль!N82+январь!N83</f>
        <v>0</v>
      </c>
      <c r="O88" s="18">
        <f>март!O83+февраль!O82+январь!O83</f>
        <v>0</v>
      </c>
      <c r="P88" s="18">
        <f>март!P83+февраль!P82+январь!P83</f>
        <v>0</v>
      </c>
      <c r="Q88" s="18">
        <f>март!Q83+февраль!Q82+январь!Q83</f>
        <v>0</v>
      </c>
      <c r="R88" s="18">
        <f>март!R83+февраль!R82+январь!R83</f>
        <v>0</v>
      </c>
      <c r="S88" s="18">
        <f>март!S83+февраль!S82+январь!S83</f>
        <v>0</v>
      </c>
      <c r="T88" s="18">
        <f>март!T83+февраль!T82+январь!T83</f>
        <v>0</v>
      </c>
      <c r="U88" s="18">
        <f>март!U83+февраль!U82+январь!U83</f>
        <v>0</v>
      </c>
      <c r="V88" s="18">
        <f>март!V83+февраль!V82+январь!V83</f>
        <v>0</v>
      </c>
      <c r="W88" s="18">
        <f>март!W83+февраль!W82+январь!W83</f>
        <v>0</v>
      </c>
      <c r="X88" s="18">
        <f>март!X83+февраль!X82+январь!X83</f>
        <v>0</v>
      </c>
      <c r="Y88" s="18">
        <f>март!Y83+февраль!Y82+январь!Y83</f>
        <v>0</v>
      </c>
      <c r="Z88" s="18">
        <f>март!Z83+февраль!Z82+январь!Z83</f>
        <v>0</v>
      </c>
      <c r="AA88" s="18">
        <f>март!AA83+февраль!AA82+январь!AA83</f>
        <v>0</v>
      </c>
      <c r="AB88" s="18">
        <f>март!AB83+февраль!AB82+январь!AB83</f>
        <v>0</v>
      </c>
      <c r="AC88" s="18">
        <f>март!AC83+февраль!AC82+январь!AC83</f>
        <v>0</v>
      </c>
      <c r="AD88" s="18">
        <f>март!AD83+февраль!AD82+январь!AD83</f>
        <v>0</v>
      </c>
      <c r="AE88" s="18">
        <f>март!AE83+февраль!AE82+январь!AE83</f>
        <v>0</v>
      </c>
      <c r="AF88" s="18">
        <f>март!AF83+февраль!AF82+январь!AF83</f>
        <v>0</v>
      </c>
      <c r="AG88" s="18">
        <f>март!AG83+февраль!AG82+январь!AG83</f>
        <v>0</v>
      </c>
      <c r="AH88" s="18">
        <f>март!AH83+февраль!AH82+январь!AH83</f>
        <v>0</v>
      </c>
      <c r="AI88" s="18">
        <f>март!AI83+февраль!AI82+январь!AI83</f>
        <v>0</v>
      </c>
      <c r="AJ88" s="18">
        <f>март!AJ83+февраль!AJ82+январь!AJ83</f>
        <v>0</v>
      </c>
      <c r="AK88" s="18">
        <f>март!AK83+февраль!AK82+январь!AK83</f>
        <v>0</v>
      </c>
      <c r="AL88" s="18">
        <f>март!AL83+февраль!AL82+январь!AL83</f>
        <v>0</v>
      </c>
      <c r="AM88" s="18">
        <f>март!AM83+февраль!AM82+январь!AM83</f>
        <v>0</v>
      </c>
      <c r="AN88" s="18">
        <f>март!AN83+февраль!AN82+январь!AN83</f>
        <v>0</v>
      </c>
      <c r="AO88" s="18">
        <f>март!AO83+февраль!AO82+январь!AO83</f>
        <v>0</v>
      </c>
      <c r="AP88" s="18">
        <f>март!AP83+февраль!AP82+январь!AP83</f>
        <v>0</v>
      </c>
      <c r="AQ88" s="18">
        <f>март!AQ83+февраль!AQ82+январь!AQ83</f>
        <v>0</v>
      </c>
      <c r="AR88" s="18">
        <f>март!AR83+февраль!AR82+январь!AR83</f>
        <v>0</v>
      </c>
      <c r="AS88" s="18">
        <f>март!AS83+февраль!AS82+январь!AS83</f>
        <v>0</v>
      </c>
      <c r="AT88" s="18">
        <f>март!AT83+февраль!AT82+январь!AT83</f>
        <v>0</v>
      </c>
      <c r="AU88" s="18">
        <f>март!AU83+февраль!AU82+январь!AU83</f>
        <v>0</v>
      </c>
      <c r="AV88" s="18">
        <f>март!AV83+февраль!AV82+январь!AV83</f>
        <v>0</v>
      </c>
      <c r="AW88" s="18">
        <f>март!AW83+февраль!AW82+январь!AW83</f>
        <v>0</v>
      </c>
      <c r="AX88" s="18">
        <f>март!AX83+февраль!AX82+январь!AX83</f>
        <v>0</v>
      </c>
      <c r="AY88" s="18">
        <f>март!AY83+февраль!AY82+январь!AY83</f>
        <v>0</v>
      </c>
      <c r="AZ88" s="18">
        <f>март!AZ83+февраль!AZ82+январь!AZ83</f>
        <v>0</v>
      </c>
      <c r="BA88" s="18">
        <f>март!BA83+февраль!BA82+январь!BA83</f>
        <v>0</v>
      </c>
      <c r="BB88" s="18">
        <f>март!BB83+февраль!BB82+январь!BB83</f>
        <v>0</v>
      </c>
      <c r="BC88" s="18">
        <f>март!BC83+февраль!BC82+январь!BC83</f>
        <v>0</v>
      </c>
      <c r="BD88" s="18">
        <f>март!BD83+февраль!BD82+январь!BD83</f>
        <v>0</v>
      </c>
      <c r="BE88" s="18">
        <f>март!BE83+февраль!BE82+январь!BE83</f>
        <v>0</v>
      </c>
      <c r="BF88" s="18">
        <f>март!BF83+февраль!BF82+январь!BF83</f>
        <v>0</v>
      </c>
      <c r="BG88" s="18">
        <f>март!BG83+февраль!BG82+январь!BG83</f>
        <v>0</v>
      </c>
      <c r="BH88" s="18">
        <f>март!BH83+февраль!BH82+январь!BH83</f>
        <v>0</v>
      </c>
      <c r="BI88" s="18">
        <f>март!BI83+февраль!BI82+январь!BI83</f>
        <v>0</v>
      </c>
      <c r="BJ88" s="18">
        <f>март!BJ83+февраль!BJ82+январь!BJ83</f>
        <v>0</v>
      </c>
      <c r="BK88" s="18">
        <f>март!BK83+февраль!BK82+январь!BK83</f>
        <v>0</v>
      </c>
      <c r="BL88" s="18">
        <f>март!BL83+февраль!BL82+январь!BL83</f>
        <v>0</v>
      </c>
      <c r="BM88" s="18">
        <f>март!BM83+февраль!BM82+январь!BM83</f>
        <v>0.16900000000000001</v>
      </c>
      <c r="BN88" s="18">
        <f>март!BN83+февраль!BN82+январь!BN83</f>
        <v>4.6470000000000002</v>
      </c>
      <c r="BO88" s="18">
        <f>март!BO83+февраль!BO82+январь!BO83</f>
        <v>0</v>
      </c>
      <c r="BP88" s="18">
        <f>март!BP83+февраль!BP82+январь!BP83</f>
        <v>0</v>
      </c>
      <c r="BQ88" s="18">
        <f>март!BQ83+февраль!BQ82+январь!BQ83</f>
        <v>0</v>
      </c>
      <c r="BR88" s="18">
        <f>март!BR83+февраль!BR82+январь!BR83</f>
        <v>0</v>
      </c>
      <c r="BS88" s="18">
        <f>март!BS83+февраль!BS82+январь!BS83</f>
        <v>0</v>
      </c>
      <c r="BT88" s="18">
        <f>март!BT83+февраль!BT82+январь!BT83</f>
        <v>0</v>
      </c>
      <c r="BU88" s="18">
        <f>март!BU83+февраль!BU82+январь!BU83</f>
        <v>0</v>
      </c>
      <c r="BV88" s="18">
        <f>март!BV83+февраль!BV82+январь!BV83</f>
        <v>0</v>
      </c>
      <c r="BW88" s="18">
        <f>март!BW83+февраль!BW82+январь!BW83</f>
        <v>0</v>
      </c>
      <c r="BX88" s="18">
        <f>март!BX83+февраль!BX82+январь!BX83</f>
        <v>0</v>
      </c>
      <c r="BY88" s="18">
        <f>март!BY83+февраль!BY82+январь!BY83</f>
        <v>0</v>
      </c>
      <c r="BZ88" s="18">
        <f>март!BZ83+февраль!BZ82+январь!BZ83</f>
        <v>0</v>
      </c>
      <c r="CA88" s="18">
        <f>март!CA83+февраль!CA82+январь!CA83</f>
        <v>0</v>
      </c>
      <c r="CB88" s="18">
        <f>март!CB83+февраль!CB82+январь!CB83</f>
        <v>0</v>
      </c>
      <c r="CC88" s="18">
        <f>март!CC83+февраль!CC82+январь!CC83</f>
        <v>0</v>
      </c>
      <c r="CD88" s="18">
        <f>март!CD83+февраль!CD82+январь!CD83</f>
        <v>0</v>
      </c>
      <c r="CE88" s="18">
        <f>март!CE83+февраль!CE82+январь!CE83</f>
        <v>0</v>
      </c>
      <c r="CF88" s="18">
        <f>март!CF83+февраль!CF82+январь!CF83</f>
        <v>1.9910000000000001</v>
      </c>
      <c r="CG88" s="18">
        <f>март!CG83+февраль!CG82+январь!CG83</f>
        <v>0</v>
      </c>
      <c r="CH88" s="18">
        <f>март!CH83+февраль!CH82+январь!CH83</f>
        <v>0</v>
      </c>
      <c r="CI88" s="18">
        <f>март!CI83+февраль!CI82+январь!CI83</f>
        <v>0</v>
      </c>
      <c r="CJ88" s="18">
        <f>март!CJ83+февраль!CJ82+январь!CJ83</f>
        <v>0</v>
      </c>
      <c r="CK88" s="18">
        <f>март!CK83+февраль!CK82+январь!CK83</f>
        <v>0</v>
      </c>
      <c r="CL88" s="18">
        <f>март!CL83+февраль!CL82+январь!CL83</f>
        <v>0</v>
      </c>
      <c r="CM88" s="18">
        <f>март!CM83+февраль!CM82+январь!CM83</f>
        <v>0</v>
      </c>
      <c r="CN88" s="18">
        <f>март!CN83+февраль!CN82+январь!CN83</f>
        <v>0</v>
      </c>
      <c r="CO88" s="18">
        <f>март!CO83+февраль!CO82+январь!CO83</f>
        <v>0</v>
      </c>
      <c r="CP88" s="18">
        <f>март!CP83+февраль!CP82+январь!CP83</f>
        <v>0</v>
      </c>
      <c r="CQ88" s="18">
        <f>март!CQ83+февраль!CQ82+январь!CQ83</f>
        <v>0</v>
      </c>
      <c r="CR88" s="18">
        <f>март!CR83+февраль!CR82+январь!CR83</f>
        <v>0</v>
      </c>
      <c r="CS88" s="18">
        <f>март!CS83+февраль!CS82+январь!CS83</f>
        <v>0</v>
      </c>
      <c r="CT88" s="18">
        <f>март!CT83+февраль!CT82+январь!CT83</f>
        <v>0</v>
      </c>
      <c r="CU88" s="18">
        <f>март!CU83+февраль!CU82+январь!CU83</f>
        <v>0.66400000000000003</v>
      </c>
      <c r="CV88" s="18">
        <f>март!CV83+февраль!CV82+январь!CV83</f>
        <v>0</v>
      </c>
      <c r="CW88" s="18">
        <f>март!CW83+февраль!CW82+январь!CW83</f>
        <v>0</v>
      </c>
      <c r="CX88" s="18">
        <f>март!CX83+февраль!CX82+январь!CX83</f>
        <v>0</v>
      </c>
      <c r="CY88" s="18">
        <f>март!CY83+февраль!CY82+январь!CY83</f>
        <v>0</v>
      </c>
      <c r="CZ88" s="18">
        <f>март!CZ83+февраль!CZ82+январь!CZ83</f>
        <v>0</v>
      </c>
      <c r="DA88" s="18">
        <f>март!DA83+февраль!DA82+январь!DA83</f>
        <v>0</v>
      </c>
      <c r="DB88" s="18">
        <f>март!DB83+февраль!DB82+январь!DB83</f>
        <v>0</v>
      </c>
      <c r="DC88" s="18">
        <f>март!DC83+февраль!DC82+январь!DC83</f>
        <v>0</v>
      </c>
      <c r="DD88" s="18">
        <f>март!DD83+февраль!DD82+январь!DD83</f>
        <v>2.6539999999999999</v>
      </c>
      <c r="DE88" s="18">
        <f>март!DE83+февраль!DE82+январь!DE83</f>
        <v>0</v>
      </c>
      <c r="DF88" s="18">
        <f>март!DF83+февраль!DF82+январь!DF83</f>
        <v>0</v>
      </c>
      <c r="DG88" s="18">
        <f>март!DG83+февраль!DG82+январь!DG83</f>
        <v>0</v>
      </c>
      <c r="DH88" s="18">
        <f>март!DH83+февраль!DH82+январь!DH83</f>
        <v>0</v>
      </c>
      <c r="DI88" s="18">
        <f>март!DI83+февраль!DI82+январь!DI83</f>
        <v>0</v>
      </c>
      <c r="DJ88" s="18">
        <f>март!DJ83+февраль!DJ82+январь!DJ83</f>
        <v>0</v>
      </c>
      <c r="DK88" s="18">
        <f>март!DK83+февраль!DK82+январь!DK83</f>
        <v>1.3280000000000001</v>
      </c>
      <c r="DL88" s="18">
        <f>март!DL83+февраль!DL82+январь!DL83</f>
        <v>0</v>
      </c>
      <c r="DM88" s="18">
        <f>март!DM83+февраль!DM82+январь!DM83</f>
        <v>9.5570000000000004</v>
      </c>
      <c r="DN88" s="18">
        <f>март!DN83+февраль!DN82+январь!DN83</f>
        <v>0</v>
      </c>
      <c r="DO88" s="18">
        <f>март!DO83+февраль!DO82+январь!DO83</f>
        <v>0</v>
      </c>
      <c r="DP88" s="18">
        <f>март!DP83+февраль!DP82+январь!DP83</f>
        <v>0</v>
      </c>
      <c r="DQ88" s="18">
        <f>март!DQ83+февраль!DQ82+январь!DQ83</f>
        <v>0</v>
      </c>
      <c r="DR88" s="18">
        <f>март!DR83+февраль!DR82+январь!DR83</f>
        <v>0</v>
      </c>
      <c r="DS88" s="18">
        <f>март!DS83+февраль!DS82+январь!DS83</f>
        <v>0</v>
      </c>
      <c r="DT88" s="18">
        <f>март!DT83+февраль!DT82+январь!DT83</f>
        <v>0</v>
      </c>
      <c r="DU88" s="18">
        <f>март!DU83+февраль!DU82+январь!DU83</f>
        <v>0</v>
      </c>
      <c r="DV88" s="18">
        <f>март!DV83+февраль!DV82+январь!DV83</f>
        <v>1.9910000000000001</v>
      </c>
      <c r="DW88" s="18">
        <f>март!DW83+февраль!DW82+январь!DW83</f>
        <v>0</v>
      </c>
      <c r="DX88" s="18">
        <f>март!DX83+февраль!DX82+январь!DX83</f>
        <v>0</v>
      </c>
      <c r="DY88" s="18">
        <f>март!DY83+февраль!DY82+январь!DY83</f>
        <v>2.6539999999999999</v>
      </c>
      <c r="DZ88" s="18">
        <v>2.6539999999999999</v>
      </c>
      <c r="EA88" s="18">
        <v>0</v>
      </c>
      <c r="EB88" s="18">
        <f>март!EB83+февраль!EB82+январь!EB83</f>
        <v>1.6970000000000001</v>
      </c>
      <c r="EC88" s="18">
        <f>март!EC83+февраль!EC82+январь!EC83</f>
        <v>0</v>
      </c>
      <c r="ED88" s="18">
        <f>март!ED83+февраль!ED82+январь!ED83</f>
        <v>0</v>
      </c>
      <c r="EE88" s="18">
        <f>март!EE83+февраль!EE82+январь!EE83</f>
        <v>0</v>
      </c>
      <c r="EF88" s="18">
        <f>март!EF83+февраль!EF82+январь!EF83</f>
        <v>0</v>
      </c>
      <c r="EG88" s="18">
        <f>март!EG83+февраль!EG82+январь!EG83</f>
        <v>0</v>
      </c>
      <c r="EH88" s="18">
        <f>март!EH83+февраль!EH82+январь!EH83</f>
        <v>0</v>
      </c>
      <c r="EI88" s="18">
        <f>март!EI83+февраль!EI82+январь!EI83</f>
        <v>0</v>
      </c>
      <c r="EJ88" s="18">
        <f>март!EJ83+февраль!EJ82+январь!EJ83</f>
        <v>0</v>
      </c>
      <c r="EK88" s="18">
        <f>март!EK83+февраль!EK82+январь!EK83</f>
        <v>0</v>
      </c>
      <c r="EL88" s="18">
        <f>март!EL83+февраль!EL82+январь!EL83</f>
        <v>0</v>
      </c>
      <c r="EM88" s="18">
        <f>март!EM83+февраль!EM82+январь!EM83</f>
        <v>0</v>
      </c>
      <c r="EN88" s="18">
        <f>март!EN83+февраль!EN82+январь!EN83</f>
        <v>0</v>
      </c>
      <c r="EO88" s="18">
        <f>март!EO83+февраль!EO82+январь!EO83</f>
        <v>0</v>
      </c>
      <c r="EP88" s="18">
        <f>март!EP83+февраль!EP82+январь!EP83</f>
        <v>0</v>
      </c>
      <c r="EQ88" s="18">
        <f>март!EQ83+февраль!EQ82+январь!EQ83</f>
        <v>0</v>
      </c>
      <c r="ER88" s="18">
        <f>март!ER83+февраль!ER82+январь!ER83</f>
        <v>0</v>
      </c>
      <c r="ES88" s="18">
        <f>март!ES83+февраль!ES82+январь!ES83</f>
        <v>0</v>
      </c>
      <c r="ET88" s="18">
        <f>март!ET83+февраль!ET82+январь!ET83</f>
        <v>0</v>
      </c>
      <c r="EU88" s="18">
        <f>март!EU83+февраль!EU82+январь!EU83</f>
        <v>0</v>
      </c>
      <c r="EV88" s="18">
        <f>март!EV83+февраль!EV82+январь!EV83</f>
        <v>0</v>
      </c>
      <c r="EW88" s="18">
        <f>март!EW83+февраль!EW82+январь!EW83</f>
        <v>0</v>
      </c>
      <c r="EX88" s="18">
        <f>март!EX83+февраль!EX82+январь!EX83</f>
        <v>0</v>
      </c>
      <c r="EY88" s="18">
        <f>март!EY83+февраль!EY82+январь!EY83</f>
        <v>0</v>
      </c>
      <c r="EZ88" s="18">
        <f>март!EZ83+февраль!EZ82+январь!EZ83</f>
        <v>0</v>
      </c>
      <c r="FA88" s="18">
        <f>март!FA83+февраль!FA82+январь!FA83</f>
        <v>0</v>
      </c>
      <c r="FB88" s="18">
        <f>март!FB83+февраль!FB82+январь!FB83</f>
        <v>0</v>
      </c>
      <c r="FC88" s="18">
        <f>март!FC83+февраль!FC82+январь!FC83</f>
        <v>0</v>
      </c>
      <c r="FD88" s="18">
        <f>март!FD83+февраль!FD82+январь!FD83</f>
        <v>0</v>
      </c>
      <c r="FE88" s="18">
        <f>март!FE83+февраль!FE82+январь!FE83</f>
        <v>0</v>
      </c>
      <c r="FF88" s="18">
        <f>март!FF83+февраль!FF82+январь!FF83</f>
        <v>0</v>
      </c>
      <c r="FG88" s="18">
        <f>март!FG83+февраль!FG82+январь!FG83</f>
        <v>0</v>
      </c>
      <c r="FH88" s="18">
        <f>март!FH83+февраль!FH82+январь!FH83</f>
        <v>0</v>
      </c>
      <c r="FI88" s="18">
        <f>март!FI83+февраль!FI82+январь!FI83</f>
        <v>0</v>
      </c>
      <c r="FJ88" s="18">
        <f>март!FJ83+февраль!FJ82+январь!FJ83</f>
        <v>0</v>
      </c>
      <c r="FK88" s="18">
        <f>март!FK83+февраль!FK82+январь!FK83</f>
        <v>0</v>
      </c>
      <c r="FL88" s="18">
        <f>март!FL83+февраль!FL82+январь!FL83</f>
        <v>0</v>
      </c>
      <c r="FM88" s="18">
        <f>март!FM83+февраль!FM82+январь!FM83</f>
        <v>1.3280000000000001</v>
      </c>
      <c r="FN88" s="18">
        <f>март!FN83+февраль!FN82+январь!FN83</f>
        <v>0</v>
      </c>
      <c r="FO88" s="18">
        <f>март!FO83+февраль!FO82+январь!FO83</f>
        <v>0</v>
      </c>
      <c r="FP88" s="18">
        <f>март!FP83+февраль!FP82+январь!FP83</f>
        <v>0</v>
      </c>
      <c r="FQ88" s="18">
        <f>март!FQ83+февраль!FQ82+январь!FQ83</f>
        <v>0</v>
      </c>
      <c r="FR88" s="18">
        <f>март!FR83+февраль!FR82+январь!FR83</f>
        <v>0</v>
      </c>
      <c r="FS88" s="18">
        <f>март!FS83+февраль!FS82+январь!FS83</f>
        <v>0</v>
      </c>
      <c r="FT88" s="18">
        <f>март!FT83+февраль!FT82+январь!FT83</f>
        <v>0</v>
      </c>
      <c r="FU88" s="18">
        <f>март!FU83+февраль!FU82+январь!FU83</f>
        <v>0</v>
      </c>
      <c r="FV88" s="18">
        <f>март!FV83+февраль!FV82+январь!FV83</f>
        <v>0</v>
      </c>
      <c r="FW88" s="18">
        <f>март!FW83+февраль!FW82+январь!FW83</f>
        <v>0</v>
      </c>
      <c r="FX88" s="18">
        <f>март!FX83+февраль!FX82+январь!FX83</f>
        <v>0</v>
      </c>
      <c r="FY88" s="18">
        <f>март!FY83+февраль!FY82+январь!FY83</f>
        <v>0</v>
      </c>
      <c r="FZ88" s="18">
        <f>март!FZ83+февраль!FZ82+январь!FZ83</f>
        <v>0</v>
      </c>
      <c r="GA88" s="18">
        <f>март!GA83+февраль!GA82+январь!GA83</f>
        <v>0</v>
      </c>
      <c r="GB88" s="18">
        <f>март!GB83+февраль!GB82+январь!GB83</f>
        <v>0</v>
      </c>
      <c r="GC88" s="18">
        <f>март!GC83+февраль!GC82+январь!GC83</f>
        <v>0</v>
      </c>
      <c r="GD88" s="18">
        <f>март!GD83+февраль!GD82+январь!GD83</f>
        <v>0</v>
      </c>
      <c r="GE88" s="18">
        <f>март!GE83+февраль!GE82+январь!GE83</f>
        <v>0</v>
      </c>
      <c r="GF88" s="18">
        <f>март!GF83+февраль!GF82+январь!GF83</f>
        <v>0</v>
      </c>
      <c r="GG88" s="18">
        <f>март!GG83+февраль!GG82+январь!GG83</f>
        <v>0</v>
      </c>
      <c r="GH88" s="18">
        <f>март!GH83+февраль!GH82+январь!GH83</f>
        <v>0</v>
      </c>
      <c r="GI88" s="18">
        <f>март!GI83+февраль!GI82+январь!GI83</f>
        <v>0</v>
      </c>
      <c r="GJ88" s="18">
        <f>март!GJ83+февраль!GJ82+январь!GJ83</f>
        <v>0</v>
      </c>
      <c r="GK88" s="18">
        <f>март!GK83+февраль!GK82+январь!GK83</f>
        <v>0</v>
      </c>
      <c r="GL88" s="18">
        <f>март!GL83+февраль!GL82+январь!GL83</f>
        <v>0</v>
      </c>
      <c r="GM88" s="18">
        <f>март!GM83+февраль!GM82+январь!GM83</f>
        <v>0</v>
      </c>
      <c r="GN88" s="18">
        <f>март!GN83+февраль!GN82+январь!GN83</f>
        <v>0</v>
      </c>
      <c r="GO88" s="18">
        <f>март!GO83+февраль!GO82+январь!GO83</f>
        <v>0</v>
      </c>
      <c r="GP88" s="18">
        <f>март!GP83+февраль!GP82+январь!GP83</f>
        <v>0</v>
      </c>
      <c r="GQ88" s="18">
        <f>март!GQ83+февраль!GQ82+январь!GQ83</f>
        <v>0</v>
      </c>
      <c r="GR88" s="18">
        <f>март!GR83+февраль!GR82+январь!GR83</f>
        <v>0</v>
      </c>
      <c r="GS88" s="18">
        <f>март!GS83+февраль!GS82+январь!GS83</f>
        <v>0</v>
      </c>
      <c r="GT88" s="18">
        <f>март!GT83+февраль!GT82+январь!GT83</f>
        <v>0</v>
      </c>
      <c r="GU88" s="18">
        <f>март!GU83+февраль!GU82+январь!GU83</f>
        <v>0</v>
      </c>
      <c r="GV88" s="18">
        <f>март!GV83+февраль!GV82+январь!GV83</f>
        <v>0</v>
      </c>
      <c r="GW88" s="18">
        <f>март!GW83+февраль!GW82+январь!GW83</f>
        <v>0</v>
      </c>
      <c r="GX88" s="18">
        <f>март!GX83+февраль!GX82+январь!GX83</f>
        <v>0</v>
      </c>
      <c r="GY88" s="18">
        <f>март!GY83+февраль!GY82+январь!GY83</f>
        <v>0</v>
      </c>
      <c r="GZ88" s="18">
        <f>март!GZ83+февраль!GZ82+январь!GZ83</f>
        <v>0</v>
      </c>
      <c r="HA88" s="18">
        <f>март!HA83+февраль!HA82+январь!HA83</f>
        <v>0</v>
      </c>
      <c r="HB88" s="18">
        <f>март!HB83+февраль!HB82+январь!HB83</f>
        <v>0</v>
      </c>
      <c r="HC88" s="18">
        <f>март!HC83+февраль!HC82+январь!HC83</f>
        <v>0</v>
      </c>
      <c r="HD88" s="18">
        <f>март!HD83+февраль!HD82+январь!HD83</f>
        <v>0</v>
      </c>
      <c r="HE88" s="18">
        <f>март!HE83+февраль!HE82+январь!HE83</f>
        <v>0</v>
      </c>
      <c r="HF88" s="18">
        <f>март!HF83+февраль!HF82+январь!HF83</f>
        <v>0</v>
      </c>
      <c r="HG88" s="18">
        <f>март!HG83+февраль!HG82+январь!HG83</f>
        <v>0</v>
      </c>
      <c r="HH88" s="18">
        <f>март!HH83+февраль!HH82+январь!HH83</f>
        <v>0</v>
      </c>
      <c r="HI88" s="18">
        <f>март!HI83+февраль!HI82+январь!HI83</f>
        <v>0</v>
      </c>
      <c r="HJ88" s="18">
        <f>март!HJ83+февраль!HJ82+январь!HJ83</f>
        <v>0</v>
      </c>
      <c r="HK88" s="18">
        <f>март!HK83+февраль!HK82+январь!HK83</f>
        <v>0</v>
      </c>
      <c r="HL88" s="18">
        <f>март!HL83+февраль!HL82+январь!HL83</f>
        <v>0</v>
      </c>
      <c r="HM88" s="18">
        <f>март!HM83+февраль!HM82+январь!HM83</f>
        <v>7.3010000000000002</v>
      </c>
      <c r="HN88" s="18">
        <f>март!HN83+февраль!HN82+январь!HN83</f>
        <v>0</v>
      </c>
      <c r="HO88" s="18">
        <f>март!HO83+февраль!HO82+январь!HO83</f>
        <v>0</v>
      </c>
      <c r="HP88" s="18">
        <f>март!HP83+февраль!HP82+январь!HP83</f>
        <v>0</v>
      </c>
      <c r="HQ88" s="18">
        <f>март!HQ83+февраль!HQ82+январь!HQ83</f>
        <v>0</v>
      </c>
      <c r="HR88" s="18">
        <f>март!HR83+февраль!HR82+январь!HR83</f>
        <v>0</v>
      </c>
      <c r="HS88" s="18">
        <f>март!HS83+февраль!HS82+январь!HS83</f>
        <v>0</v>
      </c>
      <c r="HT88" s="18">
        <f>март!HT83+февраль!HT82+январь!HT83</f>
        <v>0</v>
      </c>
      <c r="HU88" s="18">
        <f>март!HU83+февраль!HU82+январь!HU83</f>
        <v>0</v>
      </c>
      <c r="HV88" s="18">
        <f>март!HV83+февраль!HV82+январь!HV83</f>
        <v>0</v>
      </c>
      <c r="HW88" s="18">
        <f>март!HW83+февраль!HW82+январь!HW83</f>
        <v>0</v>
      </c>
      <c r="HX88" s="18">
        <f>март!HX83+февраль!HX82+январь!HX83</f>
        <v>0</v>
      </c>
      <c r="HY88" s="18">
        <f>март!HY83+февраль!HY82+январь!HY83</f>
        <v>0</v>
      </c>
      <c r="HZ88" s="18">
        <f>март!HZ83+февраль!HZ82+январь!HZ83</f>
        <v>0</v>
      </c>
      <c r="IA88" s="18">
        <f>март!IA83+февраль!IA82+январь!IA83</f>
        <v>0</v>
      </c>
      <c r="IB88" s="18">
        <f>март!IB83+февраль!IB82+январь!IB83</f>
        <v>0</v>
      </c>
      <c r="IC88" s="18">
        <f>март!IC83+февраль!IC82+январь!IC83</f>
        <v>0</v>
      </c>
      <c r="ID88" s="18">
        <f>март!ID83+февраль!ID82+январь!ID83</f>
        <v>0</v>
      </c>
      <c r="IE88" s="18">
        <f>март!IE83+февраль!IE82+январь!IE83</f>
        <v>0</v>
      </c>
      <c r="IF88" s="18">
        <f>март!IF83+февраль!IF82+январь!IF83</f>
        <v>4.6470000000000002</v>
      </c>
    </row>
    <row r="89" spans="1:240" ht="13.5" customHeight="1">
      <c r="A89" s="27">
        <v>26</v>
      </c>
      <c r="B89" s="46" t="s">
        <v>105</v>
      </c>
      <c r="C89" s="28" t="s">
        <v>40</v>
      </c>
      <c r="D89" s="23">
        <f t="shared" si="8"/>
        <v>2757</v>
      </c>
      <c r="E89" s="17">
        <f>SUM(G89:IF89)</f>
        <v>2757</v>
      </c>
      <c r="F89" s="17"/>
      <c r="G89" s="18">
        <f>март!G84+февраль!G83+январь!G84</f>
        <v>4</v>
      </c>
      <c r="H89" s="18">
        <f>март!H84+февраль!H83+январь!H84</f>
        <v>6</v>
      </c>
      <c r="I89" s="18">
        <f>март!I84+февраль!I83+январь!I84</f>
        <v>6</v>
      </c>
      <c r="J89" s="18">
        <f>март!J84+февраль!J83+январь!J84</f>
        <v>8</v>
      </c>
      <c r="K89" s="18">
        <f>март!K84+февраль!K83+январь!K84</f>
        <v>2</v>
      </c>
      <c r="L89" s="18">
        <f>март!L84+февраль!L83+январь!L84</f>
        <v>2</v>
      </c>
      <c r="M89" s="18">
        <f>март!M84+февраль!M83+январь!M84</f>
        <v>2</v>
      </c>
      <c r="N89" s="18">
        <f>март!N84+февраль!N83+январь!N84</f>
        <v>13</v>
      </c>
      <c r="O89" s="18">
        <f>март!O84+февраль!O83+январь!O84</f>
        <v>7</v>
      </c>
      <c r="P89" s="18">
        <f>март!P84+февраль!P83+январь!P84</f>
        <v>8</v>
      </c>
      <c r="Q89" s="18">
        <f>март!Q84+февраль!Q83+январь!Q84</f>
        <v>7</v>
      </c>
      <c r="R89" s="18">
        <f>март!R84+февраль!R83+январь!R84</f>
        <v>4</v>
      </c>
      <c r="S89" s="18">
        <f>март!S84+февраль!S83+январь!S84</f>
        <v>16</v>
      </c>
      <c r="T89" s="18">
        <f>март!T84+февраль!T83+январь!T84</f>
        <v>6</v>
      </c>
      <c r="U89" s="18">
        <f>март!U84+февраль!U83+январь!U84</f>
        <v>13</v>
      </c>
      <c r="V89" s="18">
        <f>март!V84+февраль!V83+январь!V84</f>
        <v>10</v>
      </c>
      <c r="W89" s="18">
        <f>март!W84+февраль!W83+январь!W84</f>
        <v>10</v>
      </c>
      <c r="X89" s="18">
        <f>март!X84+февраль!X83+январь!X84</f>
        <v>15</v>
      </c>
      <c r="Y89" s="18">
        <f>март!Y84+февраль!Y83+январь!Y84</f>
        <v>2</v>
      </c>
      <c r="Z89" s="18">
        <f>март!Z84+февраль!Z83+январь!Z84</f>
        <v>11</v>
      </c>
      <c r="AA89" s="18">
        <f>март!AA84+февраль!AA83+январь!AA84</f>
        <v>6</v>
      </c>
      <c r="AB89" s="18">
        <f>март!AB84+февраль!AB83+январь!AB84</f>
        <v>22</v>
      </c>
      <c r="AC89" s="18">
        <f>март!AC84+февраль!AC83+январь!AC84</f>
        <v>27</v>
      </c>
      <c r="AD89" s="18">
        <f>март!AD84+февраль!AD83+январь!AD84</f>
        <v>27</v>
      </c>
      <c r="AE89" s="18">
        <f>март!AE84+февраль!AE83+январь!AE84</f>
        <v>0</v>
      </c>
      <c r="AF89" s="18">
        <f>март!AF84+февраль!AF83+январь!AF84</f>
        <v>0</v>
      </c>
      <c r="AG89" s="18">
        <f>март!AG84+февраль!AG83+январь!AG84</f>
        <v>0</v>
      </c>
      <c r="AH89" s="18">
        <f>март!AH84+февраль!AH83+январь!AH84</f>
        <v>0</v>
      </c>
      <c r="AI89" s="18">
        <f>март!AI84+февраль!AI83+январь!AI84</f>
        <v>0</v>
      </c>
      <c r="AJ89" s="18">
        <f>март!AJ84+февраль!AJ83+январь!AJ84</f>
        <v>0</v>
      </c>
      <c r="AK89" s="18">
        <f>март!AK84+февраль!AK83+январь!AK84</f>
        <v>0</v>
      </c>
      <c r="AL89" s="18">
        <f>март!AL84+февраль!AL83+январь!AL84</f>
        <v>0</v>
      </c>
      <c r="AM89" s="18">
        <f>март!AM84+февраль!AM83+январь!AM84</f>
        <v>8</v>
      </c>
      <c r="AN89" s="18">
        <f>март!AN84+февраль!AN83+январь!AN84</f>
        <v>3</v>
      </c>
      <c r="AO89" s="18">
        <f>март!AO84+февраль!AO83+январь!AO84</f>
        <v>4</v>
      </c>
      <c r="AP89" s="18">
        <f>март!AP84+февраль!AP83+январь!AP84</f>
        <v>7</v>
      </c>
      <c r="AQ89" s="18">
        <f>март!AQ84+февраль!AQ83+январь!AQ84</f>
        <v>5</v>
      </c>
      <c r="AR89" s="18">
        <f>март!AR84+февраль!AR83+январь!AR84</f>
        <v>3</v>
      </c>
      <c r="AS89" s="18">
        <f>март!AS84+февраль!AS83+январь!AS84</f>
        <v>4</v>
      </c>
      <c r="AT89" s="18">
        <f>март!AT84+февраль!AT83+январь!AT84</f>
        <v>0</v>
      </c>
      <c r="AU89" s="18">
        <f>март!AU84+февраль!AU83+январь!AU84</f>
        <v>0</v>
      </c>
      <c r="AV89" s="18">
        <f>март!AV84+февраль!AV83+январь!AV84</f>
        <v>5</v>
      </c>
      <c r="AW89" s="18">
        <f>март!AW84+февраль!AW83+январь!AW84</f>
        <v>7</v>
      </c>
      <c r="AX89" s="18">
        <f>март!AX84+февраль!AX83+январь!AX84</f>
        <v>5</v>
      </c>
      <c r="AY89" s="18">
        <f>март!AY84+февраль!AY83+январь!AY84</f>
        <v>1</v>
      </c>
      <c r="AZ89" s="18">
        <f>март!AZ84+февраль!AZ83+январь!AZ84</f>
        <v>5</v>
      </c>
      <c r="BA89" s="18">
        <f>март!BA84+февраль!BA83+январь!BA84</f>
        <v>17</v>
      </c>
      <c r="BB89" s="18">
        <f>март!BB84+февраль!BB83+январь!BB84</f>
        <v>7</v>
      </c>
      <c r="BC89" s="18">
        <f>март!BC84+февраль!BC83+январь!BC84</f>
        <v>8</v>
      </c>
      <c r="BD89" s="18">
        <f>март!BD84+февраль!BD83+январь!BD84</f>
        <v>8</v>
      </c>
      <c r="BE89" s="18">
        <f>март!BE84+февраль!BE83+январь!BE84</f>
        <v>5</v>
      </c>
      <c r="BF89" s="18">
        <f>март!BF84+февраль!BF83+январь!BF84</f>
        <v>4</v>
      </c>
      <c r="BG89" s="18">
        <f>март!BG84+февраль!BG83+январь!BG84</f>
        <v>25</v>
      </c>
      <c r="BH89" s="18">
        <f>март!BH84+февраль!BH83+январь!BH84</f>
        <v>4</v>
      </c>
      <c r="BI89" s="18">
        <f>март!BI84+февраль!BI83+январь!BI84</f>
        <v>4</v>
      </c>
      <c r="BJ89" s="18">
        <f>март!BJ84+февраль!BJ83+январь!BJ84</f>
        <v>5</v>
      </c>
      <c r="BK89" s="18">
        <f>март!BK84+февраль!BK83+январь!BK84</f>
        <v>15</v>
      </c>
      <c r="BL89" s="18">
        <f>март!BL84+февраль!BL83+январь!BL84</f>
        <v>10</v>
      </c>
      <c r="BM89" s="18">
        <f>март!BM84+февраль!BM83+январь!BM84</f>
        <v>11</v>
      </c>
      <c r="BN89" s="18">
        <f>март!BN84+февраль!BN83+январь!BN84</f>
        <v>11</v>
      </c>
      <c r="BO89" s="18">
        <f>март!BO84+февраль!BO83+январь!BO84</f>
        <v>5</v>
      </c>
      <c r="BP89" s="18">
        <f>март!BP84+февраль!BP83+январь!BP84</f>
        <v>4</v>
      </c>
      <c r="BQ89" s="18">
        <f>март!BQ84+февраль!BQ83+январь!BQ84</f>
        <v>15</v>
      </c>
      <c r="BR89" s="18">
        <f>март!BR84+февраль!BR83+январь!BR84</f>
        <v>4</v>
      </c>
      <c r="BS89" s="18">
        <f>март!BS84+февраль!BS83+январь!BS84</f>
        <v>7</v>
      </c>
      <c r="BT89" s="18">
        <f>март!BT84+февраль!BT83+январь!BT84</f>
        <v>5</v>
      </c>
      <c r="BU89" s="18">
        <f>март!BU84+февраль!BU83+январь!BU84</f>
        <v>7</v>
      </c>
      <c r="BV89" s="18">
        <f>март!BV84+февраль!BV83+январь!BV84</f>
        <v>2</v>
      </c>
      <c r="BW89" s="18">
        <f>март!BW84+февраль!BW83+январь!BW84</f>
        <v>5</v>
      </c>
      <c r="BX89" s="18">
        <f>март!BX84+февраль!BX83+январь!BX84</f>
        <v>7</v>
      </c>
      <c r="BY89" s="18">
        <f>март!BY84+февраль!BY83+январь!BY84</f>
        <v>16</v>
      </c>
      <c r="BZ89" s="18">
        <f>март!BZ84+февраль!BZ83+январь!BZ84</f>
        <v>3</v>
      </c>
      <c r="CA89" s="18">
        <f>март!CA84+февраль!CA83+январь!CA84</f>
        <v>8</v>
      </c>
      <c r="CB89" s="18">
        <f>март!CB84+февраль!CB83+январь!CB84</f>
        <v>8</v>
      </c>
      <c r="CC89" s="18">
        <f>март!CC84+февраль!CC83+январь!CC84</f>
        <v>6</v>
      </c>
      <c r="CD89" s="18">
        <f>март!CD84+февраль!CD83+январь!CD84</f>
        <v>9</v>
      </c>
      <c r="CE89" s="18">
        <f>март!CE84+февраль!CE83+январь!CE84</f>
        <v>13</v>
      </c>
      <c r="CF89" s="18">
        <f>март!CF84+февраль!CF83+январь!CF84</f>
        <v>8</v>
      </c>
      <c r="CG89" s="18">
        <f>март!CG84+февраль!CG83+январь!CG84</f>
        <v>7</v>
      </c>
      <c r="CH89" s="18">
        <f>март!CH84+февраль!CH83+январь!CH84</f>
        <v>7</v>
      </c>
      <c r="CI89" s="18">
        <f>март!CI84+февраль!CI83+январь!CI84</f>
        <v>4</v>
      </c>
      <c r="CJ89" s="18">
        <f>март!CJ84+февраль!CJ83+январь!CJ84</f>
        <v>5</v>
      </c>
      <c r="CK89" s="18">
        <f>март!CK84+февраль!CK83+январь!CK84</f>
        <v>3</v>
      </c>
      <c r="CL89" s="18">
        <f>март!CL84+февраль!CL83+январь!CL84</f>
        <v>13</v>
      </c>
      <c r="CM89" s="18">
        <f>март!CM84+февраль!CM83+январь!CM84</f>
        <v>6</v>
      </c>
      <c r="CN89" s="18">
        <f>март!CN84+февраль!CN83+январь!CN84</f>
        <v>4</v>
      </c>
      <c r="CO89" s="18">
        <f>март!CO84+февраль!CO83+январь!CO84</f>
        <v>6</v>
      </c>
      <c r="CP89" s="18">
        <f>март!CP84+февраль!CP83+январь!CP84</f>
        <v>11</v>
      </c>
      <c r="CQ89" s="18">
        <f>март!CQ84+февраль!CQ83+январь!CQ84</f>
        <v>8</v>
      </c>
      <c r="CR89" s="18">
        <f>март!CR84+февраль!CR83+январь!CR84</f>
        <v>4</v>
      </c>
      <c r="CS89" s="18">
        <f>март!CS84+февраль!CS83+январь!CS84</f>
        <v>6</v>
      </c>
      <c r="CT89" s="18">
        <f>март!CT84+февраль!CT83+январь!CT84</f>
        <v>6</v>
      </c>
      <c r="CU89" s="18">
        <f>март!CU84+февраль!CU83+январь!CU84</f>
        <v>16</v>
      </c>
      <c r="CV89" s="18">
        <f>март!CV84+февраль!CV83+январь!CV84</f>
        <v>0</v>
      </c>
      <c r="CW89" s="18">
        <f>март!CW84+февраль!CW83+январь!CW84</f>
        <v>7</v>
      </c>
      <c r="CX89" s="18">
        <f>март!CX84+февраль!CX83+январь!CX84</f>
        <v>9</v>
      </c>
      <c r="CY89" s="18">
        <f>март!CY84+февраль!CY83+январь!CY84</f>
        <v>8</v>
      </c>
      <c r="CZ89" s="18">
        <f>март!CZ84+февраль!CZ83+январь!CZ84</f>
        <v>6</v>
      </c>
      <c r="DA89" s="18">
        <f>март!DA84+февраль!DA83+январь!DA84</f>
        <v>8</v>
      </c>
      <c r="DB89" s="18">
        <f>март!DB84+февраль!DB83+январь!DB84</f>
        <v>8</v>
      </c>
      <c r="DC89" s="18">
        <f>март!DC84+февраль!DC83+январь!DC84</f>
        <v>6</v>
      </c>
      <c r="DD89" s="18">
        <f>март!DD84+февраль!DD83+январь!DD84</f>
        <v>15</v>
      </c>
      <c r="DE89" s="18">
        <f>март!DE84+февраль!DE83+январь!DE84</f>
        <v>8</v>
      </c>
      <c r="DF89" s="18">
        <f>март!DF84+февраль!DF83+январь!DF84</f>
        <v>5</v>
      </c>
      <c r="DG89" s="18">
        <f>март!DG84+февраль!DG83+январь!DG84</f>
        <v>8</v>
      </c>
      <c r="DH89" s="18">
        <f>март!DH84+февраль!DH83+январь!DH84</f>
        <v>4</v>
      </c>
      <c r="DI89" s="18">
        <f>март!DI84+февраль!DI83+январь!DI84</f>
        <v>40</v>
      </c>
      <c r="DJ89" s="18">
        <f>март!DJ84+февраль!DJ83+январь!DJ84</f>
        <v>24</v>
      </c>
      <c r="DK89" s="18">
        <f>март!DK84+февраль!DK83+январь!DK84</f>
        <v>56</v>
      </c>
      <c r="DL89" s="18">
        <f>март!DL84+февраль!DL83+январь!DL84</f>
        <v>32</v>
      </c>
      <c r="DM89" s="18">
        <f>март!DM84+февраль!DM83+январь!DM84</f>
        <v>73</v>
      </c>
      <c r="DN89" s="18">
        <f>март!DN84+февраль!DN83+январь!DN84</f>
        <v>55</v>
      </c>
      <c r="DO89" s="18">
        <f>март!DO84+февраль!DO83+январь!DO84</f>
        <v>62</v>
      </c>
      <c r="DP89" s="18">
        <f>март!DP84+февраль!DP83+январь!DP84</f>
        <v>0</v>
      </c>
      <c r="DQ89" s="18">
        <f>март!DQ84+февраль!DQ83+январь!DQ84</f>
        <v>14</v>
      </c>
      <c r="DR89" s="18">
        <f>март!DR84+февраль!DR83+январь!DR84</f>
        <v>7</v>
      </c>
      <c r="DS89" s="18">
        <f>март!DS84+февраль!DS83+январь!DS84</f>
        <v>5</v>
      </c>
      <c r="DT89" s="18">
        <f>март!DT84+февраль!DT83+январь!DT84</f>
        <v>5</v>
      </c>
      <c r="DU89" s="18">
        <f>март!DU84+февраль!DU83+январь!DU84</f>
        <v>8</v>
      </c>
      <c r="DV89" s="18">
        <f>март!DV84+февраль!DV83+январь!DV84</f>
        <v>13</v>
      </c>
      <c r="DW89" s="18">
        <f>март!DW84+февраль!DW83+январь!DW84</f>
        <v>36</v>
      </c>
      <c r="DX89" s="18">
        <f>март!DX84+февраль!DX83+январь!DX84</f>
        <v>15</v>
      </c>
      <c r="DY89" s="18">
        <f>март!DY84+февраль!DY83+январь!DY84</f>
        <v>116</v>
      </c>
      <c r="DZ89" s="18">
        <v>61</v>
      </c>
      <c r="EA89" s="18">
        <v>56</v>
      </c>
      <c r="EB89" s="18">
        <f>март!EB84+февраль!EB83+январь!EB84</f>
        <v>97</v>
      </c>
      <c r="EC89" s="18">
        <f>март!EC84+февраль!EC83+январь!EC84</f>
        <v>31</v>
      </c>
      <c r="ED89" s="18">
        <f>март!ED84+февраль!ED83+январь!ED84</f>
        <v>20</v>
      </c>
      <c r="EE89" s="18">
        <f>март!EE84+февраль!EE83+январь!EE84</f>
        <v>30</v>
      </c>
      <c r="EF89" s="18">
        <f>март!EF84+февраль!EF83+январь!EF84</f>
        <v>34</v>
      </c>
      <c r="EG89" s="18">
        <f>март!EG84+февраль!EG83+январь!EG84</f>
        <v>27</v>
      </c>
      <c r="EH89" s="18">
        <f>март!EH84+февраль!EH83+январь!EH84</f>
        <v>37</v>
      </c>
      <c r="EI89" s="18">
        <f>март!EI84+февраль!EI83+январь!EI84</f>
        <v>24</v>
      </c>
      <c r="EJ89" s="18">
        <f>март!EJ84+февраль!EJ83+январь!EJ84</f>
        <v>9</v>
      </c>
      <c r="EK89" s="18">
        <f>март!EK84+февраль!EK83+январь!EK84</f>
        <v>8</v>
      </c>
      <c r="EL89" s="18">
        <f>март!EL84+февраль!EL83+январь!EL84</f>
        <v>6</v>
      </c>
      <c r="EM89" s="18">
        <f>март!EM84+февраль!EM83+январь!EM84</f>
        <v>24</v>
      </c>
      <c r="EN89" s="18">
        <f>март!EN84+февраль!EN83+январь!EN84</f>
        <v>10</v>
      </c>
      <c r="EO89" s="18">
        <f>март!EO84+февраль!EO83+январь!EO84</f>
        <v>9</v>
      </c>
      <c r="EP89" s="18">
        <f>март!EP84+февраль!EP83+январь!EP84</f>
        <v>17</v>
      </c>
      <c r="EQ89" s="18">
        <f>март!EQ84+февраль!EQ83+январь!EQ84</f>
        <v>7</v>
      </c>
      <c r="ER89" s="18">
        <f>март!ER84+февраль!ER83+январь!ER84</f>
        <v>8</v>
      </c>
      <c r="ES89" s="18">
        <f>март!ES84+февраль!ES83+январь!ES84</f>
        <v>11</v>
      </c>
      <c r="ET89" s="18">
        <f>март!ET84+февраль!ET83+январь!ET84</f>
        <v>4</v>
      </c>
      <c r="EU89" s="18">
        <f>март!EU84+февраль!EU83+январь!EU84</f>
        <v>8</v>
      </c>
      <c r="EV89" s="18">
        <f>март!EV84+февраль!EV83+январь!EV84</f>
        <v>24</v>
      </c>
      <c r="EW89" s="18">
        <f>март!EW84+февраль!EW83+январь!EW84</f>
        <v>13</v>
      </c>
      <c r="EX89" s="18">
        <f>март!EX84+февраль!EX83+январь!EX84</f>
        <v>11</v>
      </c>
      <c r="EY89" s="18">
        <f>март!EY84+февраль!EY83+январь!EY84</f>
        <v>22</v>
      </c>
      <c r="EZ89" s="18">
        <f>март!EZ84+февраль!EZ83+январь!EZ84</f>
        <v>11</v>
      </c>
      <c r="FA89" s="18">
        <f>март!FA84+февраль!FA83+январь!FA84</f>
        <v>12</v>
      </c>
      <c r="FB89" s="18">
        <f>март!FB84+февраль!FB83+январь!FB84</f>
        <v>6</v>
      </c>
      <c r="FC89" s="18">
        <f>март!FC84+февраль!FC83+январь!FC84</f>
        <v>7</v>
      </c>
      <c r="FD89" s="18">
        <f>март!FD84+февраль!FD83+январь!FD84</f>
        <v>7</v>
      </c>
      <c r="FE89" s="18">
        <f>март!FE84+февраль!FE83+январь!FE84</f>
        <v>4</v>
      </c>
      <c r="FF89" s="18">
        <f>март!FF84+февраль!FF83+январь!FF84</f>
        <v>3</v>
      </c>
      <c r="FG89" s="18">
        <f>март!FG84+февраль!FG83+январь!FG84</f>
        <v>6</v>
      </c>
      <c r="FH89" s="18">
        <f>март!FH84+февраль!FH83+январь!FH84</f>
        <v>52</v>
      </c>
      <c r="FI89" s="18">
        <f>март!FI84+февраль!FI83+январь!FI84</f>
        <v>27</v>
      </c>
      <c r="FJ89" s="18">
        <f>март!FJ84+февраль!FJ83+январь!FJ84</f>
        <v>3</v>
      </c>
      <c r="FK89" s="18">
        <f>март!FK84+февраль!FK83+январь!FK84</f>
        <v>3</v>
      </c>
      <c r="FL89" s="18">
        <f>март!FL84+февраль!FL83+январь!FL84</f>
        <v>19</v>
      </c>
      <c r="FM89" s="18">
        <f>март!FM84+февраль!FM83+январь!FM84</f>
        <v>23</v>
      </c>
      <c r="FN89" s="18">
        <f>март!FN84+февраль!FN83+январь!FN84</f>
        <v>18</v>
      </c>
      <c r="FO89" s="18">
        <f>март!FO84+февраль!FO83+январь!FO84</f>
        <v>57</v>
      </c>
      <c r="FP89" s="18">
        <f>март!FP84+февраль!FP83+январь!FP84</f>
        <v>13</v>
      </c>
      <c r="FQ89" s="18">
        <f>март!FQ84+февраль!FQ83+январь!FQ84</f>
        <v>28</v>
      </c>
      <c r="FR89" s="18">
        <f>март!FR84+февраль!FR83+январь!FR84</f>
        <v>22</v>
      </c>
      <c r="FS89" s="18">
        <f>март!FS84+февраль!FS83+январь!FS84</f>
        <v>6</v>
      </c>
      <c r="FT89" s="18">
        <f>март!FT84+февраль!FT83+январь!FT84</f>
        <v>10</v>
      </c>
      <c r="FU89" s="18">
        <f>март!FU84+февраль!FU83+январь!FU84</f>
        <v>6</v>
      </c>
      <c r="FV89" s="18">
        <f>март!FV84+февраль!FV83+январь!FV84</f>
        <v>6</v>
      </c>
      <c r="FW89" s="18">
        <f>март!FW84+февраль!FW83+январь!FW84</f>
        <v>28</v>
      </c>
      <c r="FX89" s="18">
        <f>март!FX84+февраль!FX83+январь!FX84</f>
        <v>7</v>
      </c>
      <c r="FY89" s="18">
        <f>март!FY84+февраль!FY83+январь!FY84</f>
        <v>5</v>
      </c>
      <c r="FZ89" s="18">
        <f>март!FZ84+февраль!FZ83+январь!FZ84</f>
        <v>6</v>
      </c>
      <c r="GA89" s="18">
        <f>март!GA84+февраль!GA83+январь!GA84</f>
        <v>5</v>
      </c>
      <c r="GB89" s="18">
        <f>март!GB84+февраль!GB83+январь!GB84</f>
        <v>6</v>
      </c>
      <c r="GC89" s="18">
        <f>март!GC84+февраль!GC83+январь!GC84</f>
        <v>6</v>
      </c>
      <c r="GD89" s="18">
        <f>март!GD84+февраль!GD83+январь!GD84</f>
        <v>5</v>
      </c>
      <c r="GE89" s="18">
        <f>март!GE84+февраль!GE83+январь!GE84</f>
        <v>2</v>
      </c>
      <c r="GF89" s="18">
        <f>март!GF84+февраль!GF83+январь!GF84</f>
        <v>4</v>
      </c>
      <c r="GG89" s="18">
        <f>март!GG84+февраль!GG83+январь!GG84</f>
        <v>4</v>
      </c>
      <c r="GH89" s="18">
        <f>март!GH84+февраль!GH83+январь!GH84</f>
        <v>4</v>
      </c>
      <c r="GI89" s="18">
        <f>март!GI84+февраль!GI83+январь!GI84</f>
        <v>10</v>
      </c>
      <c r="GJ89" s="18">
        <f>март!GJ84+февраль!GJ83+январь!GJ84</f>
        <v>8</v>
      </c>
      <c r="GK89" s="18">
        <f>март!GK84+февраль!GK83+январь!GK84</f>
        <v>7</v>
      </c>
      <c r="GL89" s="18">
        <f>март!GL84+февраль!GL83+январь!GL84</f>
        <v>8</v>
      </c>
      <c r="GM89" s="18">
        <f>март!GM84+февраль!GM83+январь!GM84</f>
        <v>4</v>
      </c>
      <c r="GN89" s="18">
        <f>март!GN84+февраль!GN83+январь!GN84</f>
        <v>5</v>
      </c>
      <c r="GO89" s="18">
        <f>март!GO84+февраль!GO83+январь!GO84</f>
        <v>4</v>
      </c>
      <c r="GP89" s="18">
        <f>март!GP84+февраль!GP83+январь!GP84</f>
        <v>7</v>
      </c>
      <c r="GQ89" s="18">
        <f>март!GQ84+февраль!GQ83+январь!GQ84</f>
        <v>0</v>
      </c>
      <c r="GR89" s="18">
        <f>март!GR84+февраль!GR83+январь!GR84</f>
        <v>0</v>
      </c>
      <c r="GS89" s="18">
        <f>март!GS84+февраль!GS83+январь!GS84</f>
        <v>3</v>
      </c>
      <c r="GT89" s="18">
        <f>март!GT84+февраль!GT83+январь!GT84</f>
        <v>4</v>
      </c>
      <c r="GU89" s="18">
        <f>март!GU84+февраль!GU83+январь!GU84</f>
        <v>3</v>
      </c>
      <c r="GV89" s="18">
        <f>март!GV84+февраль!GV83+январь!GV84</f>
        <v>11</v>
      </c>
      <c r="GW89" s="18">
        <f>март!GW84+февраль!GW83+январь!GW84</f>
        <v>2</v>
      </c>
      <c r="GX89" s="18">
        <f>март!GX84+февраль!GX83+январь!GX84</f>
        <v>3</v>
      </c>
      <c r="GY89" s="18">
        <f>март!GY84+февраль!GY83+январь!GY84</f>
        <v>7</v>
      </c>
      <c r="GZ89" s="18">
        <f>март!GZ84+февраль!GZ83+январь!GZ84</f>
        <v>3</v>
      </c>
      <c r="HA89" s="18">
        <f>март!HA84+февраль!HA83+январь!HA84</f>
        <v>8</v>
      </c>
      <c r="HB89" s="18">
        <f>март!HB84+февраль!HB83+январь!HB84</f>
        <v>25</v>
      </c>
      <c r="HC89" s="18">
        <f>март!HC84+февраль!HC83+январь!HC84</f>
        <v>27</v>
      </c>
      <c r="HD89" s="18">
        <f>март!HD84+февраль!HD83+январь!HD84</f>
        <v>10</v>
      </c>
      <c r="HE89" s="18">
        <f>март!HE84+февраль!HE83+январь!HE84</f>
        <v>9</v>
      </c>
      <c r="HF89" s="18">
        <f>март!HF84+февраль!HF83+январь!HF84</f>
        <v>3</v>
      </c>
      <c r="HG89" s="18">
        <f>март!HG84+февраль!HG83+январь!HG84</f>
        <v>14</v>
      </c>
      <c r="HH89" s="18">
        <f>март!HH84+февраль!HH83+январь!HH84</f>
        <v>0</v>
      </c>
      <c r="HI89" s="18">
        <f>март!HI84+февраль!HI83+январь!HI84</f>
        <v>0</v>
      </c>
      <c r="HJ89" s="18">
        <f>март!HJ84+февраль!HJ83+январь!HJ84</f>
        <v>0</v>
      </c>
      <c r="HK89" s="18">
        <f>март!HK84+февраль!HK83+январь!HK84</f>
        <v>0</v>
      </c>
      <c r="HL89" s="18">
        <f>март!HL84+февраль!HL83+январь!HL84</f>
        <v>6</v>
      </c>
      <c r="HM89" s="18">
        <f>март!HM84+февраль!HM83+январь!HM84</f>
        <v>23</v>
      </c>
      <c r="HN89" s="18">
        <f>март!HN84+февраль!HN83+январь!HN84</f>
        <v>8</v>
      </c>
      <c r="HO89" s="18">
        <f>март!HO84+февраль!HO83+январь!HO84</f>
        <v>11</v>
      </c>
      <c r="HP89" s="18">
        <f>март!HP84+февраль!HP83+январь!HP84</f>
        <v>10</v>
      </c>
      <c r="HQ89" s="18">
        <f>март!HQ84+февраль!HQ83+январь!HQ84</f>
        <v>6</v>
      </c>
      <c r="HR89" s="18">
        <f>март!HR84+февраль!HR83+январь!HR84</f>
        <v>8</v>
      </c>
      <c r="HS89" s="18">
        <f>март!HS84+февраль!HS83+январь!HS84</f>
        <v>7</v>
      </c>
      <c r="HT89" s="18">
        <f>март!HT84+февраль!HT83+январь!HT84</f>
        <v>12</v>
      </c>
      <c r="HU89" s="18">
        <f>март!HU84+февраль!HU83+январь!HU84</f>
        <v>4</v>
      </c>
      <c r="HV89" s="18">
        <f>март!HV84+февраль!HV83+январь!HV84</f>
        <v>10</v>
      </c>
      <c r="HW89" s="18">
        <f>март!HW84+февраль!HW83+январь!HW84</f>
        <v>25</v>
      </c>
      <c r="HX89" s="18">
        <f>март!HX84+февраль!HX83+январь!HX84</f>
        <v>16</v>
      </c>
      <c r="HY89" s="18">
        <f>март!HY84+февраль!HY83+январь!HY84</f>
        <v>4</v>
      </c>
      <c r="HZ89" s="18">
        <f>март!HZ84+февраль!HZ83+январь!HZ84</f>
        <v>7</v>
      </c>
      <c r="IA89" s="18">
        <f>март!IA84+февраль!IA83+январь!IA84</f>
        <v>7</v>
      </c>
      <c r="IB89" s="18">
        <f>март!IB84+февраль!IB83+январь!IB84</f>
        <v>4</v>
      </c>
      <c r="IC89" s="18">
        <f>март!IC84+февраль!IC83+январь!IC84</f>
        <v>5</v>
      </c>
      <c r="ID89" s="18">
        <f>март!ID84+февраль!ID83+январь!ID84</f>
        <v>7</v>
      </c>
      <c r="IE89" s="18">
        <f>март!IE84+февраль!IE83+январь!IE84</f>
        <v>3</v>
      </c>
      <c r="IF89" s="18">
        <f>март!IF84+февраль!IF83+январь!IF84</f>
        <v>34</v>
      </c>
    </row>
    <row r="90" spans="1:240" ht="13.5" customHeight="1">
      <c r="A90" s="27"/>
      <c r="B90" s="46"/>
      <c r="C90" s="16" t="s">
        <v>17</v>
      </c>
      <c r="D90" s="23">
        <f t="shared" si="8"/>
        <v>1468.4899999999993</v>
      </c>
      <c r="E90" s="17">
        <f t="shared" si="9"/>
        <v>1468.4899999999993</v>
      </c>
      <c r="F90" s="17"/>
      <c r="G90" s="18">
        <f>март!G85+февраль!G84+январь!G85</f>
        <v>1.778</v>
      </c>
      <c r="H90" s="18">
        <f>март!H85+февраль!H84+январь!H85</f>
        <v>3.7590000000000003</v>
      </c>
      <c r="I90" s="18">
        <f>март!I85+февраль!I84+январь!I85</f>
        <v>3.2770000000000001</v>
      </c>
      <c r="J90" s="18">
        <f>март!J85+февраль!J84+январь!J85</f>
        <v>4.2880000000000003</v>
      </c>
      <c r="K90" s="18">
        <f>март!K85+февраль!K84+январь!K85</f>
        <v>0.86699999999999999</v>
      </c>
      <c r="L90" s="18">
        <f>март!L85+февраль!L84+январь!L85</f>
        <v>0.38500000000000001</v>
      </c>
      <c r="M90" s="18">
        <f>март!M85+февраль!M84+январь!M85</f>
        <v>1.542</v>
      </c>
      <c r="N90" s="18">
        <f>март!N85+февраль!N84+январь!N85</f>
        <v>7.5149999999999997</v>
      </c>
      <c r="O90" s="18">
        <f>март!O85+февраль!O84+январь!O85</f>
        <v>3.6589999999999998</v>
      </c>
      <c r="P90" s="18">
        <f>март!P85+февраль!P84+январь!P85</f>
        <v>4.3330000000000002</v>
      </c>
      <c r="Q90" s="18">
        <f>март!Q85+февраль!Q84+январь!Q85</f>
        <v>3.9459999999999997</v>
      </c>
      <c r="R90" s="18">
        <f>март!R85+февраль!R84+январь!R85</f>
        <v>2.4089999999999998</v>
      </c>
      <c r="S90" s="18">
        <f>март!S85+февраль!S84+январь!S85</f>
        <v>8.33</v>
      </c>
      <c r="T90" s="18">
        <f>март!T85+февраль!T84+январь!T85</f>
        <v>2.601</v>
      </c>
      <c r="U90" s="18">
        <f>март!U85+февраль!U84+январь!U85</f>
        <v>6.9820000000000002</v>
      </c>
      <c r="V90" s="18">
        <f>март!V85+февраль!V84+январь!V85</f>
        <v>6.359</v>
      </c>
      <c r="W90" s="18">
        <f>март!W85+февраль!W84+январь!W85</f>
        <v>4.7190000000000003</v>
      </c>
      <c r="X90" s="18">
        <f>март!X85+февраль!X84+январь!X85</f>
        <v>7.6589999999999998</v>
      </c>
      <c r="Y90" s="18">
        <f>март!Y85+февраль!Y84+январь!Y85</f>
        <v>1.06</v>
      </c>
      <c r="Z90" s="18">
        <f>март!Z85+февраль!Z84+январь!Z85</f>
        <v>5.5840000000000005</v>
      </c>
      <c r="AA90" s="18">
        <f>март!AA85+февраль!AA84+январь!AA85</f>
        <v>2.601</v>
      </c>
      <c r="AB90" s="18">
        <f>март!AB85+февраль!AB84+январь!AB85</f>
        <v>6.6650000000000009</v>
      </c>
      <c r="AC90" s="18">
        <f>март!AC85+февраль!AC84+январь!AC85</f>
        <v>6.923</v>
      </c>
      <c r="AD90" s="18">
        <f>март!AD85+февраль!AD84+январь!AD85</f>
        <v>17.272000000000002</v>
      </c>
      <c r="AE90" s="18">
        <f>март!AE85+февраль!AE84+январь!AE85</f>
        <v>0</v>
      </c>
      <c r="AF90" s="18">
        <f>март!AF85+февраль!AF84+январь!AF85</f>
        <v>0</v>
      </c>
      <c r="AG90" s="18">
        <f>март!AG85+февраль!AG84+январь!AG85</f>
        <v>0</v>
      </c>
      <c r="AH90" s="18">
        <f>март!AH85+февраль!AH84+январь!AH85</f>
        <v>0</v>
      </c>
      <c r="AI90" s="18">
        <f>март!AI85+февраль!AI84+январь!AI85</f>
        <v>0</v>
      </c>
      <c r="AJ90" s="18">
        <f>март!AJ85+февраль!AJ84+январь!AJ85</f>
        <v>0</v>
      </c>
      <c r="AK90" s="18">
        <f>март!AK85+февраль!AK84+январь!AK85</f>
        <v>0</v>
      </c>
      <c r="AL90" s="18">
        <f>март!AL85+февраль!AL84+январь!AL85</f>
        <v>0</v>
      </c>
      <c r="AM90" s="18">
        <f>март!AM85+февраль!AM84+январь!AM85</f>
        <v>4.8170000000000002</v>
      </c>
      <c r="AN90" s="18">
        <f>март!AN85+февраль!AN84+январь!AN85</f>
        <v>1.734</v>
      </c>
      <c r="AO90" s="18">
        <f>март!AO85+февраль!AO84+январь!AO85</f>
        <v>2.601</v>
      </c>
      <c r="AP90" s="18">
        <f>март!AP85+февраль!AP84+январь!AP85</f>
        <v>4.6269999999999998</v>
      </c>
      <c r="AQ90" s="18">
        <f>март!AQ85+февраль!AQ84+январь!AQ85</f>
        <v>3.0609999999999999</v>
      </c>
      <c r="AR90" s="18">
        <f>март!AR85+февраль!AR84+январь!AR85</f>
        <v>1.2509999999999999</v>
      </c>
      <c r="AS90" s="18">
        <f>март!AS85+февраль!AS84+январь!AS85</f>
        <v>2.7930000000000001</v>
      </c>
      <c r="AT90" s="18">
        <f>март!AT85+февраль!AT84+январь!AT85</f>
        <v>0</v>
      </c>
      <c r="AU90" s="18">
        <f>март!AU85+февраль!AU84+январь!AU85</f>
        <v>0</v>
      </c>
      <c r="AV90" s="18">
        <f>март!AV85+февраль!AV84+январь!AV85</f>
        <v>3.0840000000000001</v>
      </c>
      <c r="AW90" s="18">
        <f>март!AW85+февраль!AW84+январь!AW85</f>
        <v>3.47</v>
      </c>
      <c r="AX90" s="18">
        <f>март!AX85+февраль!AX84+январь!AX85</f>
        <v>3.0840000000000001</v>
      </c>
      <c r="AY90" s="18">
        <f>март!AY85+февраль!AY84+январь!AY85</f>
        <v>0.192</v>
      </c>
      <c r="AZ90" s="18">
        <f>март!AZ85+февраль!AZ84+январь!AZ85</f>
        <v>3.3750000000000004</v>
      </c>
      <c r="BA90" s="18">
        <f>март!BA85+февраль!BA84+январь!BA85</f>
        <v>9.1280000000000001</v>
      </c>
      <c r="BB90" s="18">
        <f>март!BB85+февраль!BB84+январь!BB85</f>
        <v>4.1420000000000003</v>
      </c>
      <c r="BC90" s="18">
        <f>март!BC85+февраль!BC84+январь!BC85</f>
        <v>4.335</v>
      </c>
      <c r="BD90" s="18">
        <f>март!BD85+февраль!BD84+январь!BD85</f>
        <v>4.335</v>
      </c>
      <c r="BE90" s="18">
        <f>март!BE85+февраль!BE84+январь!BE85</f>
        <v>3.274</v>
      </c>
      <c r="BF90" s="18">
        <f>март!BF85+февраль!BF84+январь!BF85</f>
        <v>2.601</v>
      </c>
      <c r="BG90" s="18">
        <f>март!BG85+февраль!BG84+январь!BG85</f>
        <v>12.525000000000002</v>
      </c>
      <c r="BH90" s="18">
        <f>март!BH85+февраль!BH84+январь!BH85</f>
        <v>2.5990000000000002</v>
      </c>
      <c r="BI90" s="18">
        <f>март!BI85+февраль!BI84+январь!BI85</f>
        <v>2.5990000000000002</v>
      </c>
      <c r="BJ90" s="18">
        <f>март!BJ85+февраль!BJ84+январь!BJ85</f>
        <v>2.113</v>
      </c>
      <c r="BK90" s="18">
        <f>март!BK85+февраль!BK84+январь!BK85</f>
        <v>9.0079999999999991</v>
      </c>
      <c r="BL90" s="18">
        <f>март!BL85+февраль!BL84+январь!BL85</f>
        <v>5.202</v>
      </c>
      <c r="BM90" s="18">
        <f>март!BM85+февраль!BM84+январь!BM85</f>
        <v>6.5140000000000002</v>
      </c>
      <c r="BN90" s="18">
        <f>март!BN85+февраль!BN84+январь!BN85</f>
        <v>7.48</v>
      </c>
      <c r="BO90" s="18">
        <f>март!BO85+февраль!BO84+январь!BO85</f>
        <v>2.6020000000000003</v>
      </c>
      <c r="BP90" s="18">
        <f>март!BP85+февраль!BP84+январь!BP85</f>
        <v>1.925</v>
      </c>
      <c r="BQ90" s="18">
        <f>март!BQ85+февраль!BQ84+январь!BQ85</f>
        <v>10.212</v>
      </c>
      <c r="BR90" s="18">
        <f>март!BR85+февраль!BR84+январь!BR85</f>
        <v>2.5990000000000002</v>
      </c>
      <c r="BS90" s="18">
        <f>март!BS85+февраль!BS84+январь!BS85</f>
        <v>3.9489999999999998</v>
      </c>
      <c r="BT90" s="18">
        <f>март!BT85+февраль!BT84+январь!BT85</f>
        <v>15.42</v>
      </c>
      <c r="BU90" s="18">
        <f>март!BU85+февраль!BU84+январь!BU85</f>
        <v>3.4649999999999999</v>
      </c>
      <c r="BV90" s="18">
        <f>март!BV85+февраль!BV84+январь!BV85</f>
        <v>0.86699999999999999</v>
      </c>
      <c r="BW90" s="18">
        <f>март!BW85+февраль!BW84+январь!BW85</f>
        <v>3.9509999999999996</v>
      </c>
      <c r="BX90" s="18">
        <f>март!BX85+февраль!BX84+январь!BX85</f>
        <v>4.4340000000000002</v>
      </c>
      <c r="BY90" s="18">
        <f>март!BY85+февраль!BY84+январь!BY85</f>
        <v>8.7149999999999999</v>
      </c>
      <c r="BZ90" s="18">
        <f>март!BZ85+февраль!BZ84+январь!BZ85</f>
        <v>1.9239999999999999</v>
      </c>
      <c r="CA90" s="18">
        <f>март!CA85+февраль!CA84+январь!CA85</f>
        <v>4.3369999999999997</v>
      </c>
      <c r="CB90" s="18">
        <f>март!CB85+февраль!CB84+январь!CB85</f>
        <v>4.3309999999999995</v>
      </c>
      <c r="CC90" s="18">
        <f>март!CC85+февраль!CC84+январь!CC85</f>
        <v>1.2489999999999999</v>
      </c>
      <c r="CD90" s="18">
        <f>март!CD85+февраль!CD84+январь!CD85</f>
        <v>3.9169999999999998</v>
      </c>
      <c r="CE90" s="18">
        <f>март!CE85+февраль!CE84+январь!CE85</f>
        <v>6.548</v>
      </c>
      <c r="CF90" s="18">
        <f>март!CF85+февраль!CF84+январь!CF85</f>
        <v>2.9859999999999998</v>
      </c>
      <c r="CG90" s="18">
        <f>март!CG85+февраль!CG84+январь!CG85</f>
        <v>3.4660000000000002</v>
      </c>
      <c r="CH90" s="18">
        <f>март!CH85+февраль!CH84+январь!CH85</f>
        <v>3.4449999999999998</v>
      </c>
      <c r="CI90" s="18">
        <f>март!CI85+февраль!CI84+январь!CI85</f>
        <v>1.921</v>
      </c>
      <c r="CJ90" s="18">
        <f>март!CJ85+февраль!CJ84+январь!CJ85</f>
        <v>2.1159999999999997</v>
      </c>
      <c r="CK90" s="18">
        <f>март!CK85+февраль!CK84+январь!CK85</f>
        <v>2.879</v>
      </c>
      <c r="CL90" s="18">
        <f>март!CL85+февраль!CL84+январь!CL85</f>
        <v>5.4669999999999996</v>
      </c>
      <c r="CM90" s="18">
        <f>март!CM85+февраль!CM84+январь!CM85</f>
        <v>3.2750000000000004</v>
      </c>
      <c r="CN90" s="18">
        <f>март!CN85+февраль!CN84+январь!CN85</f>
        <v>2.407</v>
      </c>
      <c r="CO90" s="18">
        <f>март!CO85+февраль!CO84+январь!CO85</f>
        <v>2.5960000000000001</v>
      </c>
      <c r="CP90" s="18">
        <f>март!CP85+февраль!CP84+январь!CP85</f>
        <v>7.0109999999999992</v>
      </c>
      <c r="CQ90" s="18">
        <f>март!CQ85+февраль!CQ84+январь!CQ85</f>
        <v>5.4950000000000001</v>
      </c>
      <c r="CR90" s="18">
        <f>март!CR85+февраль!CR84+январь!CR85</f>
        <v>1.903</v>
      </c>
      <c r="CS90" s="18">
        <f>март!CS85+февраль!CS84+январь!CS85</f>
        <v>2.9570000000000003</v>
      </c>
      <c r="CT90" s="18">
        <f>март!CT85+февраль!CT84+январь!CT85</f>
        <v>3.2530000000000001</v>
      </c>
      <c r="CU90" s="18">
        <f>март!CU85+февраль!CU84+январь!CU85</f>
        <v>8.6650000000000009</v>
      </c>
      <c r="CV90" s="18">
        <f>март!CV85+февраль!CV84+январь!CV85</f>
        <v>0</v>
      </c>
      <c r="CW90" s="18">
        <f>март!CW85+февраль!CW84+январь!CW85</f>
        <v>2.794</v>
      </c>
      <c r="CX90" s="18">
        <f>март!CX85+февраль!CX84+январь!CX85</f>
        <v>5.0110000000000001</v>
      </c>
      <c r="CY90" s="18">
        <f>март!CY85+февраль!CY84+январь!CY85</f>
        <v>4.1420000000000003</v>
      </c>
      <c r="CZ90" s="18">
        <f>март!CZ85+февраль!CZ84+январь!CZ85</f>
        <v>2.7919999999999998</v>
      </c>
      <c r="DA90" s="18">
        <f>март!DA85+февраль!DA84+январь!DA85</f>
        <v>4.8170000000000002</v>
      </c>
      <c r="DB90" s="18">
        <f>март!DB85+февраль!DB84+январь!DB85</f>
        <v>4.8120000000000003</v>
      </c>
      <c r="DC90" s="18">
        <f>март!DC85+февраль!DC84+январь!DC85</f>
        <v>4.6269999999999998</v>
      </c>
      <c r="DD90" s="18">
        <f>март!DD85+февраль!DD84+январь!DD85</f>
        <v>6.0430000000000001</v>
      </c>
      <c r="DE90" s="18">
        <f>март!DE85+февраль!DE84+январь!DE85</f>
        <v>4.2080000000000002</v>
      </c>
      <c r="DF90" s="18">
        <f>март!DF85+февраль!DF84+январь!DF85</f>
        <v>2.6020000000000003</v>
      </c>
      <c r="DG90" s="18">
        <f>март!DG85+февраль!DG84+январь!DG85</f>
        <v>4.6240000000000006</v>
      </c>
      <c r="DH90" s="18">
        <f>март!DH85+февраль!DH84+январь!DH85</f>
        <v>2.407</v>
      </c>
      <c r="DI90" s="18">
        <f>март!DI85+февраль!DI84+январь!DI85</f>
        <v>21.959000000000003</v>
      </c>
      <c r="DJ90" s="18">
        <f>март!DJ85+февраль!DJ84+январь!DJ85</f>
        <v>14.062000000000001</v>
      </c>
      <c r="DK90" s="18">
        <f>март!DK85+февраль!DK84+январь!DK85</f>
        <v>43.771000000000001</v>
      </c>
      <c r="DL90" s="18">
        <f>март!DL85+февраль!DL84+январь!DL85</f>
        <v>13.547000000000001</v>
      </c>
      <c r="DM90" s="18">
        <f>март!DM85+февраль!DM84+январь!DM85</f>
        <v>36.202000000000005</v>
      </c>
      <c r="DN90" s="18">
        <f>март!DN85+февраль!DN84+январь!DN85</f>
        <v>28.331999999999997</v>
      </c>
      <c r="DO90" s="18">
        <f>март!DO85+февраль!DO84+январь!DO85</f>
        <v>30.154</v>
      </c>
      <c r="DP90" s="18">
        <f>март!DP85+февраль!DP84+январь!DP85</f>
        <v>0</v>
      </c>
      <c r="DQ90" s="18">
        <f>март!DQ85+февраль!DQ84+январь!DQ85</f>
        <v>7.1260000000000003</v>
      </c>
      <c r="DR90" s="18">
        <f>март!DR85+февраль!DR84+январь!DR85</f>
        <v>3.4690000000000003</v>
      </c>
      <c r="DS90" s="18">
        <f>март!DS85+февраль!DS84+январь!DS85</f>
        <v>1.925</v>
      </c>
      <c r="DT90" s="18">
        <f>март!DT85+февраль!DT84+январь!DT85</f>
        <v>2.577</v>
      </c>
      <c r="DU90" s="18">
        <f>март!DU85+февраль!DU84+январь!DU85</f>
        <v>4.8170000000000002</v>
      </c>
      <c r="DV90" s="18">
        <f>март!DV85+февраль!DV84+январь!DV85</f>
        <v>6.5089999999999995</v>
      </c>
      <c r="DW90" s="18">
        <f>март!DW85+февраль!DW84+январь!DW85</f>
        <v>13.521000000000001</v>
      </c>
      <c r="DX90" s="18">
        <f>март!DX85+февраль!DX84+январь!DX85</f>
        <v>8.3769999999999989</v>
      </c>
      <c r="DY90" s="18">
        <f>март!DY85+февраль!DY84+январь!DY85</f>
        <v>56.004000000000005</v>
      </c>
      <c r="DZ90" s="18">
        <v>24.436</v>
      </c>
      <c r="EA90" s="18">
        <v>23.265000000000001</v>
      </c>
      <c r="EB90" s="18">
        <f>март!EB85+февраль!EB84+январь!EB85</f>
        <v>42.113</v>
      </c>
      <c r="EC90" s="18">
        <f>март!EC85+февраль!EC84+январь!EC85</f>
        <v>17.105</v>
      </c>
      <c r="ED90" s="18">
        <f>март!ED85+февраль!ED84+январь!ED85</f>
        <v>5.9190000000000005</v>
      </c>
      <c r="EE90" s="18">
        <f>март!EE85+февраль!EE84+январь!EE85</f>
        <v>11.447999999999999</v>
      </c>
      <c r="EF90" s="18">
        <f>март!EF85+февраль!EF84+январь!EF85</f>
        <v>20.209999999999997</v>
      </c>
      <c r="EG90" s="18">
        <f>март!EG85+февраль!EG84+январь!EG85</f>
        <v>12.056999999999999</v>
      </c>
      <c r="EH90" s="18">
        <f>март!EH85+февраль!EH84+январь!EH85</f>
        <v>13.24</v>
      </c>
      <c r="EI90" s="18">
        <f>март!EI85+февраль!EI84+январь!EI85</f>
        <v>9.7910000000000004</v>
      </c>
      <c r="EJ90" s="18">
        <f>март!EJ85+февраль!EJ84+январь!EJ85</f>
        <v>3.512</v>
      </c>
      <c r="EK90" s="18">
        <f>март!EK85+февраль!EK84+январь!EK85</f>
        <v>4.2889999999999997</v>
      </c>
      <c r="EL90" s="18">
        <f>март!EL85+февраль!EL84+январь!EL85</f>
        <v>2.9379999999999997</v>
      </c>
      <c r="EM90" s="18">
        <f>март!EM85+февраль!EM84+январь!EM85</f>
        <v>14.067000000000002</v>
      </c>
      <c r="EN90" s="18">
        <f>март!EN85+февраль!EN84+январь!EN85</f>
        <v>5.101</v>
      </c>
      <c r="EO90" s="18">
        <f>март!EO85+февраль!EO84+январь!EO85</f>
        <v>3.9950000000000001</v>
      </c>
      <c r="EP90" s="18">
        <f>март!EP85+февраль!EP84+январь!EP85</f>
        <v>8.91</v>
      </c>
      <c r="EQ90" s="18">
        <f>март!EQ85+февраль!EQ84+январь!EQ85</f>
        <v>4.766</v>
      </c>
      <c r="ER90" s="18">
        <f>март!ER85+февраль!ER84+январь!ER85</f>
        <v>6.0369999999999999</v>
      </c>
      <c r="ES90" s="18">
        <f>март!ES85+февраль!ES84+январь!ES85</f>
        <v>4.1630000000000003</v>
      </c>
      <c r="ET90" s="18">
        <f>март!ET85+февраль!ET84+январь!ET85</f>
        <v>1.877</v>
      </c>
      <c r="EU90" s="18">
        <f>март!EU85+февраль!EU84+январь!EU85</f>
        <v>3.66</v>
      </c>
      <c r="EV90" s="18">
        <f>март!EV85+февраль!EV84+январь!EV85</f>
        <v>14.091000000000001</v>
      </c>
      <c r="EW90" s="18">
        <f>март!EW85+февраль!EW84+январь!EW85</f>
        <v>6.2540000000000004</v>
      </c>
      <c r="EX90" s="18">
        <f>март!EX85+февраль!EX84+январь!EX85</f>
        <v>6.0619999999999994</v>
      </c>
      <c r="EY90" s="18">
        <f>март!EY85+февраль!EY84+январь!EY85</f>
        <v>14.94</v>
      </c>
      <c r="EZ90" s="18">
        <f>март!EZ85+февраль!EZ84+январь!EZ85</f>
        <v>6.0630000000000006</v>
      </c>
      <c r="FA90" s="18">
        <f>март!FA85+февраль!FA84+январь!FA85</f>
        <v>7.0250000000000004</v>
      </c>
      <c r="FB90" s="18">
        <f>март!FB85+февраль!FB84+январь!FB85</f>
        <v>3.9269999999999996</v>
      </c>
      <c r="FC90" s="18">
        <f>март!FC85+февраль!FC84+январь!FC85</f>
        <v>3.5329999999999999</v>
      </c>
      <c r="FD90" s="18">
        <f>март!FD85+февраль!FD84+январь!FD85</f>
        <v>4.6260000000000003</v>
      </c>
      <c r="FE90" s="18">
        <f>март!FE85+февраль!FE84+январь!FE85</f>
        <v>1.734</v>
      </c>
      <c r="FF90" s="18">
        <f>март!FF85+февраль!FF84+январь!FF85</f>
        <v>1.734</v>
      </c>
      <c r="FG90" s="18">
        <f>март!FG85+февраль!FG84+январь!FG85</f>
        <v>3.2770000000000001</v>
      </c>
      <c r="FH90" s="18">
        <f>март!FH85+февраль!FH84+январь!FH85</f>
        <v>37.17499999999999</v>
      </c>
      <c r="FI90" s="18">
        <f>март!FI85+февраль!FI84+январь!FI85</f>
        <v>7.9689999999999994</v>
      </c>
      <c r="FJ90" s="18">
        <f>март!FJ85+февраль!FJ84+январь!FJ85</f>
        <v>1.542</v>
      </c>
      <c r="FK90" s="18">
        <f>март!FK85+февраль!FK84+январь!FK85</f>
        <v>1.2509999999999999</v>
      </c>
      <c r="FL90" s="18">
        <f>март!FL85+февраль!FL84+январь!FL85</f>
        <v>9.0809999999999995</v>
      </c>
      <c r="FM90" s="18">
        <f>март!FM85+февраль!FM84+январь!FM85</f>
        <v>17.731999999999999</v>
      </c>
      <c r="FN90" s="18">
        <f>март!FN85+февраль!FN84+январь!FN85</f>
        <v>9.1429999999999989</v>
      </c>
      <c r="FO90" s="18">
        <f>март!FO85+февраль!FO84+январь!FO85</f>
        <v>44.508000000000003</v>
      </c>
      <c r="FP90" s="18">
        <f>март!FP85+февраль!FP84+январь!FP85</f>
        <v>5.5789999999999997</v>
      </c>
      <c r="FQ90" s="18">
        <f>март!FQ85+февраль!FQ84+январь!FQ85</f>
        <v>8.472999999999999</v>
      </c>
      <c r="FR90" s="18">
        <f>март!FR85+февраль!FR84+январь!FR85</f>
        <v>7.9640000000000004</v>
      </c>
      <c r="FS90" s="18">
        <f>март!FS85+февраль!FS84+январь!FS85</f>
        <v>2.7919999999999998</v>
      </c>
      <c r="FT90" s="18">
        <f>март!FT85+февраль!FT84+январь!FT85</f>
        <v>2.8819999999999997</v>
      </c>
      <c r="FU90" s="18">
        <f>март!FU85+февраль!FU84+январь!FU85</f>
        <v>2.9809999999999999</v>
      </c>
      <c r="FV90" s="18">
        <f>март!FV85+февраль!FV84+январь!FV85</f>
        <v>2.1189999999999998</v>
      </c>
      <c r="FW90" s="18">
        <f>март!FW85+февраль!FW84+январь!FW85</f>
        <v>16.606000000000002</v>
      </c>
      <c r="FX90" s="18">
        <f>март!FX85+февраль!FX84+январь!FX85</f>
        <v>3.6619999999999999</v>
      </c>
      <c r="FY90" s="18">
        <f>март!FY85+февраль!FY84+январь!FY85</f>
        <v>3.2759999999999998</v>
      </c>
      <c r="FZ90" s="18">
        <f>март!FZ85+февраль!FZ84+январь!FZ85</f>
        <v>4.899</v>
      </c>
      <c r="GA90" s="18">
        <f>март!GA85+февраль!GA84+январь!GA85</f>
        <v>3.2770000000000001</v>
      </c>
      <c r="GB90" s="18">
        <f>март!GB85+февраль!GB84+январь!GB85</f>
        <v>3.9489999999999998</v>
      </c>
      <c r="GC90" s="18">
        <f>март!GC85+февраль!GC84+январь!GC85</f>
        <v>3.2770000000000001</v>
      </c>
      <c r="GD90" s="18">
        <f>март!GD85+февраль!GD84+январь!GD85</f>
        <v>3.2759999999999998</v>
      </c>
      <c r="GE90" s="18">
        <f>март!GE85+февраль!GE84+январь!GE85</f>
        <v>1.35</v>
      </c>
      <c r="GF90" s="18">
        <f>март!GF85+февраль!GF84+январь!GF85</f>
        <v>1.9239999999999999</v>
      </c>
      <c r="GG90" s="18">
        <f>март!GG85+февраль!GG84+январь!GG85</f>
        <v>2.601</v>
      </c>
      <c r="GH90" s="18">
        <f>март!GH85+февраль!GH84+январь!GH85</f>
        <v>2.4089999999999998</v>
      </c>
      <c r="GI90" s="18">
        <f>март!GI85+февраль!GI84+январь!GI85</f>
        <v>5.0060000000000002</v>
      </c>
      <c r="GJ90" s="18">
        <f>март!GJ85+февраль!GJ84+январь!GJ85</f>
        <v>4.55</v>
      </c>
      <c r="GK90" s="18">
        <f>март!GK85+февраль!GK84+январь!GK85</f>
        <v>2.306</v>
      </c>
      <c r="GL90" s="18">
        <f>март!GL85+февраль!GL84+январь!GL85</f>
        <v>4.819</v>
      </c>
      <c r="GM90" s="18">
        <f>март!GM85+февраль!GM84+январь!GM85</f>
        <v>2.5990000000000002</v>
      </c>
      <c r="GN90" s="18">
        <f>март!GN85+февраль!GN84+январь!GN85</f>
        <v>3.0840000000000001</v>
      </c>
      <c r="GO90" s="18">
        <f>март!GO85+февраль!GO84+январь!GO85</f>
        <v>2.2170000000000001</v>
      </c>
      <c r="GP90" s="18">
        <f>март!GP85+февраль!GP84+январь!GP85</f>
        <v>4.4350000000000005</v>
      </c>
      <c r="GQ90" s="18">
        <f>март!GQ85+февраль!GQ84+январь!GQ85</f>
        <v>0</v>
      </c>
      <c r="GR90" s="18">
        <f>март!GR85+февраль!GR84+январь!GR85</f>
        <v>0</v>
      </c>
      <c r="GS90" s="18">
        <f>март!GS85+февраль!GS84+январь!GS85</f>
        <v>1.0590000000000002</v>
      </c>
      <c r="GT90" s="18">
        <f>март!GT85+февраль!GT84+январь!GT85</f>
        <v>1.927</v>
      </c>
      <c r="GU90" s="18">
        <f>март!GU85+февраль!GU84+январь!GU85</f>
        <v>1.734</v>
      </c>
      <c r="GV90" s="18">
        <f>март!GV85+февраль!GV84+январь!GV85</f>
        <v>5.9220000000000006</v>
      </c>
      <c r="GW90" s="18">
        <f>март!GW85+февраль!GW84+январь!GW85</f>
        <v>0.86499999999999999</v>
      </c>
      <c r="GX90" s="18">
        <f>март!GX85+февраль!GX84+январь!GX85</f>
        <v>1.06</v>
      </c>
      <c r="GY90" s="18">
        <f>март!GY85+февраль!GY84+январь!GY85</f>
        <v>2.794</v>
      </c>
      <c r="GZ90" s="18">
        <f>март!GZ85+февраль!GZ84+январь!GZ85</f>
        <v>1.734</v>
      </c>
      <c r="HA90" s="18">
        <f>март!HA85+февраль!HA84+январь!HA85</f>
        <v>4.1440000000000001</v>
      </c>
      <c r="HB90" s="18">
        <f>март!HB85+февраль!HB84+январь!HB85</f>
        <v>23.191000000000003</v>
      </c>
      <c r="HC90" s="18">
        <f>март!HC85+февраль!HC84+январь!HC85</f>
        <v>14.873000000000001</v>
      </c>
      <c r="HD90" s="18">
        <f>март!HD85+февраль!HD84+январь!HD85</f>
        <v>4.6559999999999997</v>
      </c>
      <c r="HE90" s="18">
        <f>март!HE85+февраль!HE84+январь!HE85</f>
        <v>5.9749999999999996</v>
      </c>
      <c r="HF90" s="18">
        <f>март!HF85+февраль!HF84+январь!HF85</f>
        <v>1.734</v>
      </c>
      <c r="HG90" s="18">
        <f>март!HG85+февраль!HG84+январь!HG85</f>
        <v>9.3369999999999997</v>
      </c>
      <c r="HH90" s="18">
        <f>март!HH85+февраль!HH84+январь!HH85</f>
        <v>0</v>
      </c>
      <c r="HI90" s="18">
        <f>март!HI85+февраль!HI84+январь!HI85</f>
        <v>0</v>
      </c>
      <c r="HJ90" s="18">
        <f>март!HJ85+февраль!HJ84+январь!HJ85</f>
        <v>0</v>
      </c>
      <c r="HK90" s="18">
        <f>март!HK85+февраль!HK84+январь!HK85</f>
        <v>0</v>
      </c>
      <c r="HL90" s="18">
        <f>март!HL85+февраль!HL84+январь!HL85</f>
        <v>3.274</v>
      </c>
      <c r="HM90" s="18">
        <f>март!HM85+февраль!HM84+январь!HM85</f>
        <v>12.79</v>
      </c>
      <c r="HN90" s="18">
        <f>март!HN85+февраль!HN84+январь!HN85</f>
        <v>3.9489999999999998</v>
      </c>
      <c r="HO90" s="18">
        <f>март!HO85+февраль!HO84+январь!HO85</f>
        <v>6.5460000000000003</v>
      </c>
      <c r="HP90" s="18">
        <f>март!HP85+февраль!HP84+январь!HP85</f>
        <v>5.1950000000000003</v>
      </c>
      <c r="HQ90" s="18">
        <f>март!HQ85+февраль!HQ84+январь!HQ85</f>
        <v>2.7910000000000004</v>
      </c>
      <c r="HR90" s="18">
        <f>март!HR85+февраль!HR84+январь!HR85</f>
        <v>4.1379999999999999</v>
      </c>
      <c r="HS90" s="18">
        <f>март!HS85+февраль!HS84+январь!HS85</f>
        <v>4.3330000000000002</v>
      </c>
      <c r="HT90" s="18">
        <f>март!HT85+февраль!HT84+январь!HT85</f>
        <v>6.8889999999999993</v>
      </c>
      <c r="HU90" s="18">
        <f>март!HU85+февраль!HU84+январь!HU85</f>
        <v>1.732</v>
      </c>
      <c r="HV90" s="18">
        <f>март!HV85+февраль!HV84+январь!HV85</f>
        <v>5.8070000000000004</v>
      </c>
      <c r="HW90" s="18">
        <f>март!HW85+февраль!HW84+январь!HW85</f>
        <v>14.257999999999999</v>
      </c>
      <c r="HX90" s="18">
        <f>март!HX85+февраль!HX84+январь!HX85</f>
        <v>8.3330000000000002</v>
      </c>
      <c r="HY90" s="18">
        <f>март!HY85+февраль!HY84+январь!HY85</f>
        <v>2.2149999999999999</v>
      </c>
      <c r="HZ90" s="18">
        <f>март!HZ85+февраль!HZ84+январь!HZ85</f>
        <v>2.7919999999999998</v>
      </c>
      <c r="IA90" s="18">
        <f>март!IA85+февраль!IA84+январь!IA85</f>
        <v>3.4630000000000001</v>
      </c>
      <c r="IB90" s="18">
        <f>март!IB85+февраль!IB84+январь!IB85</f>
        <v>7.8500000000000005</v>
      </c>
      <c r="IC90" s="18">
        <f>март!IC85+февраль!IC84+январь!IC85</f>
        <v>3.0819999999999999</v>
      </c>
      <c r="ID90" s="18">
        <f>март!ID85+февраль!ID84+январь!ID85</f>
        <v>4.1440000000000001</v>
      </c>
      <c r="IE90" s="18">
        <f>март!IE85+февраль!IE84+январь!IE85</f>
        <v>1.0569999999999999</v>
      </c>
      <c r="IF90" s="18">
        <f>март!IF85+февраль!IF84+январь!IF85</f>
        <v>19.994</v>
      </c>
    </row>
    <row r="91" spans="1:240" ht="13.5" customHeight="1">
      <c r="A91" s="15" t="s">
        <v>106</v>
      </c>
      <c r="B91" s="44" t="s">
        <v>107</v>
      </c>
      <c r="C91" s="16" t="s">
        <v>40</v>
      </c>
      <c r="D91" s="23">
        <f t="shared" si="8"/>
        <v>14</v>
      </c>
      <c r="E91" s="17">
        <f t="shared" si="9"/>
        <v>14</v>
      </c>
      <c r="F91" s="17"/>
      <c r="G91" s="18">
        <f>март!G86+февраль!G85+январь!G86</f>
        <v>0</v>
      </c>
      <c r="H91" s="18">
        <f>март!H86+февраль!H85+январь!H86</f>
        <v>0</v>
      </c>
      <c r="I91" s="18">
        <f>март!I86+февраль!I85+январь!I86</f>
        <v>0</v>
      </c>
      <c r="J91" s="18">
        <f>март!J86+февраль!J85+январь!J86</f>
        <v>0</v>
      </c>
      <c r="K91" s="18">
        <f>март!K86+февраль!K85+январь!K86</f>
        <v>0</v>
      </c>
      <c r="L91" s="18">
        <f>март!L86+февраль!L85+январь!L86</f>
        <v>0</v>
      </c>
      <c r="M91" s="18">
        <f>март!M86+февраль!M85+январь!M86</f>
        <v>0</v>
      </c>
      <c r="N91" s="18">
        <f>март!N86+февраль!N85+январь!N86</f>
        <v>0</v>
      </c>
      <c r="O91" s="18">
        <f>март!O86+февраль!O85+январь!O86</f>
        <v>0</v>
      </c>
      <c r="P91" s="18">
        <f>март!P86+февраль!P85+январь!P86</f>
        <v>0</v>
      </c>
      <c r="Q91" s="18">
        <f>март!Q86+февраль!Q85+январь!Q86</f>
        <v>0</v>
      </c>
      <c r="R91" s="18">
        <f>март!R86+февраль!R85+январь!R86</f>
        <v>0</v>
      </c>
      <c r="S91" s="18">
        <f>март!S86+февраль!S85+январь!S86</f>
        <v>0</v>
      </c>
      <c r="T91" s="18">
        <f>март!T86+февраль!T85+январь!T86</f>
        <v>0</v>
      </c>
      <c r="U91" s="18">
        <f>март!U86+февраль!U85+январь!U86</f>
        <v>0</v>
      </c>
      <c r="V91" s="18">
        <f>март!V86+февраль!V85+январь!V86</f>
        <v>0</v>
      </c>
      <c r="W91" s="18">
        <f>март!W86+февраль!W85+январь!W86</f>
        <v>0</v>
      </c>
      <c r="X91" s="18">
        <f>март!X86+февраль!X85+январь!X86</f>
        <v>0</v>
      </c>
      <c r="Y91" s="18">
        <f>март!Y86+февраль!Y85+январь!Y86</f>
        <v>0</v>
      </c>
      <c r="Z91" s="18">
        <f>март!Z86+февраль!Z85+январь!Z86</f>
        <v>0</v>
      </c>
      <c r="AA91" s="18">
        <f>март!AA86+февраль!AA85+январь!AA86</f>
        <v>0</v>
      </c>
      <c r="AB91" s="18">
        <f>март!AB86+февраль!AB85+январь!AB86</f>
        <v>0</v>
      </c>
      <c r="AC91" s="18">
        <f>март!AC86+февраль!AC85+январь!AC86</f>
        <v>0</v>
      </c>
      <c r="AD91" s="18">
        <f>март!AD86+февраль!AD85+январь!AD86</f>
        <v>0</v>
      </c>
      <c r="AE91" s="18">
        <f>март!AE86+февраль!AE85+январь!AE86</f>
        <v>0</v>
      </c>
      <c r="AF91" s="18">
        <f>март!AF86+февраль!AF85+январь!AF86</f>
        <v>0</v>
      </c>
      <c r="AG91" s="18">
        <f>март!AG86+февраль!AG85+январь!AG86</f>
        <v>0</v>
      </c>
      <c r="AH91" s="18">
        <f>март!AH86+февраль!AH85+январь!AH86</f>
        <v>0</v>
      </c>
      <c r="AI91" s="18">
        <f>март!AI86+февраль!AI85+январь!AI86</f>
        <v>0</v>
      </c>
      <c r="AJ91" s="18">
        <f>март!AJ86+февраль!AJ85+январь!AJ86</f>
        <v>0</v>
      </c>
      <c r="AK91" s="18">
        <f>март!AK86+февраль!AK85+январь!AK86</f>
        <v>0</v>
      </c>
      <c r="AL91" s="18">
        <f>март!AL86+февраль!AL85+январь!AL86</f>
        <v>0</v>
      </c>
      <c r="AM91" s="18">
        <f>март!AM86+февраль!AM85+январь!AM86</f>
        <v>0</v>
      </c>
      <c r="AN91" s="18">
        <f>март!AN86+февраль!AN85+январь!AN86</f>
        <v>0</v>
      </c>
      <c r="AO91" s="18">
        <f>март!AO86+февраль!AO85+январь!AO86</f>
        <v>0</v>
      </c>
      <c r="AP91" s="18">
        <f>март!AP86+февраль!AP85+январь!AP86</f>
        <v>0</v>
      </c>
      <c r="AQ91" s="18">
        <f>март!AQ86+февраль!AQ85+январь!AQ86</f>
        <v>0</v>
      </c>
      <c r="AR91" s="18">
        <f>март!AR86+февраль!AR85+январь!AR86</f>
        <v>0</v>
      </c>
      <c r="AS91" s="18">
        <f>март!AS86+февраль!AS85+январь!AS86</f>
        <v>0</v>
      </c>
      <c r="AT91" s="18">
        <f>март!AT86+февраль!AT85+январь!AT86</f>
        <v>0</v>
      </c>
      <c r="AU91" s="18">
        <f>март!AU86+февраль!AU85+январь!AU86</f>
        <v>0</v>
      </c>
      <c r="AV91" s="18">
        <f>март!AV86+февраль!AV85+январь!AV86</f>
        <v>0</v>
      </c>
      <c r="AW91" s="18">
        <f>март!AW86+февраль!AW85+январь!AW86</f>
        <v>0</v>
      </c>
      <c r="AX91" s="18">
        <f>март!AX86+февраль!AX85+январь!AX86</f>
        <v>0</v>
      </c>
      <c r="AY91" s="18">
        <f>март!AY86+февраль!AY85+январь!AY86</f>
        <v>0</v>
      </c>
      <c r="AZ91" s="18">
        <f>март!AZ86+февраль!AZ85+январь!AZ86</f>
        <v>0</v>
      </c>
      <c r="BA91" s="18">
        <f>март!BA86+февраль!BA85+январь!BA86</f>
        <v>0</v>
      </c>
      <c r="BB91" s="18">
        <f>март!BB86+февраль!BB85+январь!BB86</f>
        <v>0</v>
      </c>
      <c r="BC91" s="18">
        <f>март!BC86+февраль!BC85+январь!BC86</f>
        <v>0</v>
      </c>
      <c r="BD91" s="18">
        <f>март!BD86+февраль!BD85+январь!BD86</f>
        <v>0</v>
      </c>
      <c r="BE91" s="18">
        <f>март!BE86+февраль!BE85+январь!BE86</f>
        <v>0</v>
      </c>
      <c r="BF91" s="18">
        <f>март!BF86+февраль!BF85+январь!BF86</f>
        <v>0</v>
      </c>
      <c r="BG91" s="18">
        <f>март!BG86+февраль!BG85+январь!BG86</f>
        <v>0</v>
      </c>
      <c r="BH91" s="18">
        <f>март!BH86+февраль!BH85+январь!BH86</f>
        <v>0</v>
      </c>
      <c r="BI91" s="18">
        <f>март!BI86+февраль!BI85+январь!BI86</f>
        <v>0</v>
      </c>
      <c r="BJ91" s="18">
        <f>март!BJ86+февраль!BJ85+январь!BJ86</f>
        <v>0</v>
      </c>
      <c r="BK91" s="18">
        <f>март!BK86+февраль!BK85+январь!BK86</f>
        <v>0</v>
      </c>
      <c r="BL91" s="18">
        <f>март!BL86+февраль!BL85+январь!BL86</f>
        <v>0</v>
      </c>
      <c r="BM91" s="18">
        <f>март!BM86+февраль!BM85+январь!BM86</f>
        <v>0</v>
      </c>
      <c r="BN91" s="18">
        <f>март!BN86+февраль!BN85+январь!BN86</f>
        <v>0</v>
      </c>
      <c r="BO91" s="18">
        <f>март!BO86+февраль!BO85+январь!BO86</f>
        <v>0</v>
      </c>
      <c r="BP91" s="18">
        <f>март!BP86+февраль!BP85+январь!BP86</f>
        <v>0</v>
      </c>
      <c r="BQ91" s="18">
        <f>март!BQ86+февраль!BQ85+январь!BQ86</f>
        <v>0</v>
      </c>
      <c r="BR91" s="18">
        <f>март!BR86+февраль!BR85+январь!BR86</f>
        <v>0</v>
      </c>
      <c r="BS91" s="18">
        <f>март!BS86+февраль!BS85+январь!BS86</f>
        <v>0</v>
      </c>
      <c r="BT91" s="18">
        <f>март!BT86+февраль!BT85+январь!BT86</f>
        <v>0</v>
      </c>
      <c r="BU91" s="18">
        <f>март!BU86+февраль!BU85+январь!BU86</f>
        <v>0</v>
      </c>
      <c r="BV91" s="18">
        <f>март!BV86+февраль!BV85+январь!BV86</f>
        <v>0</v>
      </c>
      <c r="BW91" s="18">
        <f>март!BW86+февраль!BW85+январь!BW86</f>
        <v>0</v>
      </c>
      <c r="BX91" s="18">
        <f>март!BX86+февраль!BX85+январь!BX86</f>
        <v>0</v>
      </c>
      <c r="BY91" s="18">
        <f>март!BY86+февраль!BY85+январь!BY86</f>
        <v>0</v>
      </c>
      <c r="BZ91" s="18">
        <f>март!BZ86+февраль!BZ85+январь!BZ86</f>
        <v>0</v>
      </c>
      <c r="CA91" s="18">
        <f>март!CA86+февраль!CA85+январь!CA86</f>
        <v>0</v>
      </c>
      <c r="CB91" s="18">
        <f>март!CB86+февраль!CB85+январь!CB86</f>
        <v>0</v>
      </c>
      <c r="CC91" s="18">
        <f>март!CC86+февраль!CC85+январь!CC86</f>
        <v>0</v>
      </c>
      <c r="CD91" s="18">
        <f>март!CD86+февраль!CD85+январь!CD86</f>
        <v>0</v>
      </c>
      <c r="CE91" s="18">
        <f>март!CE86+февраль!CE85+январь!CE86</f>
        <v>0</v>
      </c>
      <c r="CF91" s="18">
        <f>март!CF86+февраль!CF85+январь!CF86</f>
        <v>0</v>
      </c>
      <c r="CG91" s="18">
        <f>март!CG86+февраль!CG85+январь!CG86</f>
        <v>0</v>
      </c>
      <c r="CH91" s="18">
        <f>март!CH86+февраль!CH85+январь!CH86</f>
        <v>0</v>
      </c>
      <c r="CI91" s="18">
        <f>март!CI86+февраль!CI85+январь!CI86</f>
        <v>0</v>
      </c>
      <c r="CJ91" s="18">
        <f>март!CJ86+февраль!CJ85+январь!CJ86</f>
        <v>0</v>
      </c>
      <c r="CK91" s="18">
        <f>март!CK86+февраль!CK85+январь!CK86</f>
        <v>0</v>
      </c>
      <c r="CL91" s="18">
        <f>март!CL86+февраль!CL85+январь!CL86</f>
        <v>0</v>
      </c>
      <c r="CM91" s="18">
        <f>март!CM86+февраль!CM85+январь!CM86</f>
        <v>0</v>
      </c>
      <c r="CN91" s="18">
        <f>март!CN86+февраль!CN85+январь!CN86</f>
        <v>0</v>
      </c>
      <c r="CO91" s="18">
        <f>март!CO86+февраль!CO85+январь!CO86</f>
        <v>0</v>
      </c>
      <c r="CP91" s="18">
        <f>март!CP86+февраль!CP85+январь!CP86</f>
        <v>0</v>
      </c>
      <c r="CQ91" s="18">
        <f>март!CQ86+февраль!CQ85+январь!CQ86</f>
        <v>0</v>
      </c>
      <c r="CR91" s="18">
        <f>март!CR86+февраль!CR85+январь!CR86</f>
        <v>0</v>
      </c>
      <c r="CS91" s="18">
        <f>март!CS86+февраль!CS85+январь!CS86</f>
        <v>0</v>
      </c>
      <c r="CT91" s="18">
        <f>март!CT86+февраль!CT85+январь!CT86</f>
        <v>0</v>
      </c>
      <c r="CU91" s="18">
        <f>март!CU86+февраль!CU85+январь!CU86</f>
        <v>0</v>
      </c>
      <c r="CV91" s="18">
        <f>март!CV86+февраль!CV85+январь!CV86</f>
        <v>0</v>
      </c>
      <c r="CW91" s="18">
        <f>март!CW86+февраль!CW85+январь!CW86</f>
        <v>0</v>
      </c>
      <c r="CX91" s="18">
        <f>март!CX86+февраль!CX85+январь!CX86</f>
        <v>0</v>
      </c>
      <c r="CY91" s="18">
        <f>март!CY86+февраль!CY85+январь!CY86</f>
        <v>0</v>
      </c>
      <c r="CZ91" s="18">
        <f>март!CZ86+февраль!CZ85+январь!CZ86</f>
        <v>0</v>
      </c>
      <c r="DA91" s="18">
        <f>март!DA86+февраль!DA85+январь!DA86</f>
        <v>0</v>
      </c>
      <c r="DB91" s="18">
        <f>март!DB86+февраль!DB85+январь!DB86</f>
        <v>0</v>
      </c>
      <c r="DC91" s="18">
        <f>март!DC86+февраль!DC85+январь!DC86</f>
        <v>0</v>
      </c>
      <c r="DD91" s="18">
        <f>март!DD86+февраль!DD85+январь!DD86</f>
        <v>0</v>
      </c>
      <c r="DE91" s="18">
        <f>март!DE86+февраль!DE85+январь!DE86</f>
        <v>0</v>
      </c>
      <c r="DF91" s="18">
        <f>март!DF86+февраль!DF85+январь!DF86</f>
        <v>0</v>
      </c>
      <c r="DG91" s="18">
        <f>март!DG86+февраль!DG85+январь!DG86</f>
        <v>0</v>
      </c>
      <c r="DH91" s="18">
        <f>март!DH86+февраль!DH85+январь!DH86</f>
        <v>0</v>
      </c>
      <c r="DI91" s="18">
        <f>март!DI86+февраль!DI85+январь!DI86</f>
        <v>1</v>
      </c>
      <c r="DJ91" s="18">
        <f>март!DJ86+февраль!DJ85+январь!DJ86</f>
        <v>0</v>
      </c>
      <c r="DK91" s="18">
        <f>март!DK86+февраль!DK85+январь!DK86</f>
        <v>1</v>
      </c>
      <c r="DL91" s="18">
        <f>март!DL86+февраль!DL85+январь!DL86</f>
        <v>0</v>
      </c>
      <c r="DM91" s="18">
        <f>март!DM86+февраль!DM85+январь!DM86</f>
        <v>0</v>
      </c>
      <c r="DN91" s="18">
        <f>март!DN86+февраль!DN85+январь!DN86</f>
        <v>0</v>
      </c>
      <c r="DO91" s="18">
        <f>март!DO86+февраль!DO85+январь!DO86</f>
        <v>1</v>
      </c>
      <c r="DP91" s="18">
        <f>март!DP86+февраль!DP85+январь!DP86</f>
        <v>0</v>
      </c>
      <c r="DQ91" s="18">
        <f>март!DQ86+февраль!DQ85+январь!DQ86</f>
        <v>0</v>
      </c>
      <c r="DR91" s="18">
        <f>март!DR86+февраль!DR85+январь!DR86</f>
        <v>0</v>
      </c>
      <c r="DS91" s="18">
        <f>март!DS86+февраль!DS85+январь!DS86</f>
        <v>0</v>
      </c>
      <c r="DT91" s="18">
        <f>март!DT86+февраль!DT85+январь!DT86</f>
        <v>0</v>
      </c>
      <c r="DU91" s="18">
        <f>март!DU86+февраль!DU85+январь!DU86</f>
        <v>0</v>
      </c>
      <c r="DV91" s="18">
        <f>март!DV86+февраль!DV85+январь!DV86</f>
        <v>0</v>
      </c>
      <c r="DW91" s="18">
        <f>март!DW86+февраль!DW85+январь!DW86</f>
        <v>0</v>
      </c>
      <c r="DX91" s="18">
        <f>март!DX86+февраль!DX85+январь!DX86</f>
        <v>0</v>
      </c>
      <c r="DY91" s="18">
        <f>март!DY86+февраль!DY85+январь!DY86</f>
        <v>1</v>
      </c>
      <c r="DZ91" s="18">
        <v>1</v>
      </c>
      <c r="EA91" s="18">
        <v>1</v>
      </c>
      <c r="EB91" s="18">
        <f>март!EB86+февраль!EB85+январь!EB86</f>
        <v>0</v>
      </c>
      <c r="EC91" s="18">
        <f>март!EC86+февраль!EC85+январь!EC86</f>
        <v>1</v>
      </c>
      <c r="ED91" s="18">
        <f>март!ED86+февраль!ED85+январь!ED86</f>
        <v>0</v>
      </c>
      <c r="EE91" s="18">
        <f>март!EE86+февраль!EE85+январь!EE86</f>
        <v>0</v>
      </c>
      <c r="EF91" s="18">
        <f>март!EF86+февраль!EF85+январь!EF86</f>
        <v>1</v>
      </c>
      <c r="EG91" s="18">
        <f>март!EG86+февраль!EG85+январь!EG86</f>
        <v>0</v>
      </c>
      <c r="EH91" s="18">
        <f>март!EH86+февраль!EH85+январь!EH86</f>
        <v>0</v>
      </c>
      <c r="EI91" s="18">
        <f>март!EI86+февраль!EI85+январь!EI86</f>
        <v>0</v>
      </c>
      <c r="EJ91" s="18">
        <f>март!EJ86+февраль!EJ85+январь!EJ86</f>
        <v>0</v>
      </c>
      <c r="EK91" s="18">
        <f>март!EK86+февраль!EK85+январь!EK86</f>
        <v>0</v>
      </c>
      <c r="EL91" s="18">
        <f>март!EL86+февраль!EL85+январь!EL86</f>
        <v>0</v>
      </c>
      <c r="EM91" s="18">
        <f>март!EM86+февраль!EM85+январь!EM86</f>
        <v>0</v>
      </c>
      <c r="EN91" s="18">
        <f>март!EN86+февраль!EN85+январь!EN86</f>
        <v>0</v>
      </c>
      <c r="EO91" s="18">
        <f>март!EO86+февраль!EO85+январь!EO86</f>
        <v>0</v>
      </c>
      <c r="EP91" s="18">
        <f>март!EP86+февраль!EP85+январь!EP86</f>
        <v>0</v>
      </c>
      <c r="EQ91" s="18">
        <f>март!EQ86+февраль!EQ85+январь!EQ86</f>
        <v>0</v>
      </c>
      <c r="ER91" s="18">
        <f>март!ER86+февраль!ER85+январь!ER86</f>
        <v>0</v>
      </c>
      <c r="ES91" s="18">
        <f>март!ES86+февраль!ES85+январь!ES86</f>
        <v>0</v>
      </c>
      <c r="ET91" s="18">
        <f>март!ET86+февраль!ET85+январь!ET86</f>
        <v>0</v>
      </c>
      <c r="EU91" s="18">
        <f>март!EU86+февраль!EU85+январь!EU86</f>
        <v>0</v>
      </c>
      <c r="EV91" s="18">
        <f>март!EV86+февраль!EV85+январь!EV86</f>
        <v>0</v>
      </c>
      <c r="EW91" s="18">
        <f>март!EW86+февраль!EW85+январь!EW86</f>
        <v>0</v>
      </c>
      <c r="EX91" s="18">
        <f>март!EX86+февраль!EX85+январь!EX86</f>
        <v>0</v>
      </c>
      <c r="EY91" s="18">
        <f>март!EY86+февраль!EY85+январь!EY86</f>
        <v>0</v>
      </c>
      <c r="EZ91" s="18">
        <f>март!EZ86+февраль!EZ85+январь!EZ86</f>
        <v>0</v>
      </c>
      <c r="FA91" s="18">
        <f>март!FA86+февраль!FA85+январь!FA86</f>
        <v>0</v>
      </c>
      <c r="FB91" s="18">
        <f>март!FB86+февраль!FB85+январь!FB86</f>
        <v>0</v>
      </c>
      <c r="FC91" s="18">
        <f>март!FC86+февраль!FC85+январь!FC86</f>
        <v>0</v>
      </c>
      <c r="FD91" s="18">
        <f>март!FD86+февраль!FD85+январь!FD86</f>
        <v>0</v>
      </c>
      <c r="FE91" s="18">
        <f>март!FE86+февраль!FE85+январь!FE86</f>
        <v>0</v>
      </c>
      <c r="FF91" s="18">
        <f>март!FF86+февраль!FF85+январь!FF86</f>
        <v>0</v>
      </c>
      <c r="FG91" s="18">
        <f>март!FG86+февраль!FG85+январь!FG86</f>
        <v>0</v>
      </c>
      <c r="FH91" s="18">
        <f>март!FH86+февраль!FH85+январь!FH86</f>
        <v>3</v>
      </c>
      <c r="FI91" s="18">
        <f>март!FI86+февраль!FI85+январь!FI86</f>
        <v>0</v>
      </c>
      <c r="FJ91" s="18">
        <f>март!FJ86+февраль!FJ85+январь!FJ86</f>
        <v>0</v>
      </c>
      <c r="FK91" s="18">
        <f>март!FK86+февраль!FK85+январь!FK86</f>
        <v>0</v>
      </c>
      <c r="FL91" s="18">
        <f>март!FL86+февраль!FL85+январь!FL86</f>
        <v>0</v>
      </c>
      <c r="FM91" s="18">
        <f>март!FM86+февраль!FM85+январь!FM86</f>
        <v>1</v>
      </c>
      <c r="FN91" s="18">
        <f>март!FN86+февраль!FN85+январь!FN86</f>
        <v>0</v>
      </c>
      <c r="FO91" s="18">
        <f>март!FO86+февраль!FO85+январь!FO86</f>
        <v>1</v>
      </c>
      <c r="FP91" s="18">
        <f>март!FP86+февраль!FP85+январь!FP86</f>
        <v>0</v>
      </c>
      <c r="FQ91" s="18">
        <f>март!FQ86+февраль!FQ85+январь!FQ86</f>
        <v>0</v>
      </c>
      <c r="FR91" s="18">
        <f>март!FR86+февраль!FR85+январь!FR86</f>
        <v>0</v>
      </c>
      <c r="FS91" s="18">
        <f>март!FS86+февраль!FS85+январь!FS86</f>
        <v>0</v>
      </c>
      <c r="FT91" s="18">
        <f>март!FT86+февраль!FT85+январь!FT86</f>
        <v>0</v>
      </c>
      <c r="FU91" s="18">
        <f>март!FU86+февраль!FU85+январь!FU86</f>
        <v>0</v>
      </c>
      <c r="FV91" s="18">
        <f>март!FV86+февраль!FV85+январь!FV86</f>
        <v>0</v>
      </c>
      <c r="FW91" s="18">
        <f>март!FW86+февраль!FW85+январь!FW86</f>
        <v>1</v>
      </c>
      <c r="FX91" s="18">
        <f>март!FX86+февраль!FX85+январь!FX86</f>
        <v>0</v>
      </c>
      <c r="FY91" s="18">
        <f>март!FY86+февраль!FY85+январь!FY86</f>
        <v>0</v>
      </c>
      <c r="FZ91" s="18">
        <f>март!FZ86+февраль!FZ85+январь!FZ86</f>
        <v>0</v>
      </c>
      <c r="GA91" s="18">
        <f>март!GA86+февраль!GA85+январь!GA86</f>
        <v>0</v>
      </c>
      <c r="GB91" s="18">
        <f>март!GB86+февраль!GB85+январь!GB86</f>
        <v>0</v>
      </c>
      <c r="GC91" s="18">
        <f>март!GC86+февраль!GC85+январь!GC86</f>
        <v>0</v>
      </c>
      <c r="GD91" s="18">
        <f>март!GD86+февраль!GD85+январь!GD86</f>
        <v>0</v>
      </c>
      <c r="GE91" s="18">
        <f>март!GE86+февраль!GE85+январь!GE86</f>
        <v>0</v>
      </c>
      <c r="GF91" s="18">
        <f>март!GF86+февраль!GF85+январь!GF86</f>
        <v>0</v>
      </c>
      <c r="GG91" s="18">
        <f>март!GG86+февраль!GG85+январь!GG86</f>
        <v>0</v>
      </c>
      <c r="GH91" s="18">
        <f>март!GH86+февраль!GH85+январь!GH86</f>
        <v>0</v>
      </c>
      <c r="GI91" s="18">
        <f>март!GI86+февраль!GI85+январь!GI86</f>
        <v>0</v>
      </c>
      <c r="GJ91" s="18">
        <f>март!GJ86+февраль!GJ85+январь!GJ86</f>
        <v>0</v>
      </c>
      <c r="GK91" s="18">
        <f>март!GK86+февраль!GK85+январь!GK86</f>
        <v>0</v>
      </c>
      <c r="GL91" s="18">
        <f>март!GL86+февраль!GL85+январь!GL86</f>
        <v>0</v>
      </c>
      <c r="GM91" s="18">
        <f>март!GM86+февраль!GM85+январь!GM86</f>
        <v>0</v>
      </c>
      <c r="GN91" s="18">
        <f>март!GN86+февраль!GN85+январь!GN86</f>
        <v>0</v>
      </c>
      <c r="GO91" s="18">
        <f>март!GO86+февраль!GO85+январь!GO86</f>
        <v>0</v>
      </c>
      <c r="GP91" s="18">
        <f>март!GP86+февраль!GP85+январь!GP86</f>
        <v>0</v>
      </c>
      <c r="GQ91" s="18">
        <f>март!GQ86+февраль!GQ85+январь!GQ86</f>
        <v>0</v>
      </c>
      <c r="GR91" s="18">
        <f>март!GR86+февраль!GR85+январь!GR86</f>
        <v>0</v>
      </c>
      <c r="GS91" s="18">
        <f>март!GS86+февраль!GS85+январь!GS86</f>
        <v>0</v>
      </c>
      <c r="GT91" s="18">
        <f>март!GT86+февраль!GT85+январь!GT86</f>
        <v>0</v>
      </c>
      <c r="GU91" s="18">
        <f>март!GU86+февраль!GU85+январь!GU86</f>
        <v>0</v>
      </c>
      <c r="GV91" s="18">
        <f>март!GV86+февраль!GV85+январь!GV86</f>
        <v>0</v>
      </c>
      <c r="GW91" s="18">
        <f>март!GW86+февраль!GW85+январь!GW86</f>
        <v>0</v>
      </c>
      <c r="GX91" s="18">
        <f>март!GX86+февраль!GX85+январь!GX86</f>
        <v>0</v>
      </c>
      <c r="GY91" s="18">
        <f>март!GY86+февраль!GY85+январь!GY86</f>
        <v>0</v>
      </c>
      <c r="GZ91" s="18">
        <f>март!GZ86+февраль!GZ85+январь!GZ86</f>
        <v>0</v>
      </c>
      <c r="HA91" s="18">
        <f>март!HA86+февраль!HA85+январь!HA86</f>
        <v>0</v>
      </c>
      <c r="HB91" s="18">
        <f>март!HB86+февраль!HB85+январь!HB86</f>
        <v>0</v>
      </c>
      <c r="HC91" s="18">
        <f>март!HC86+февраль!HC85+январь!HC86</f>
        <v>0</v>
      </c>
      <c r="HD91" s="18">
        <f>март!HD86+февраль!HD85+январь!HD86</f>
        <v>0</v>
      </c>
      <c r="HE91" s="18">
        <f>март!HE86+февраль!HE85+январь!HE86</f>
        <v>0</v>
      </c>
      <c r="HF91" s="18">
        <f>март!HF86+февраль!HF85+январь!HF86</f>
        <v>0</v>
      </c>
      <c r="HG91" s="18">
        <f>март!HG86+февраль!HG85+январь!HG86</f>
        <v>0</v>
      </c>
      <c r="HH91" s="18">
        <f>март!HH86+февраль!HH85+январь!HH86</f>
        <v>0</v>
      </c>
      <c r="HI91" s="18">
        <f>март!HI86+февраль!HI85+январь!HI86</f>
        <v>0</v>
      </c>
      <c r="HJ91" s="18">
        <f>март!HJ86+февраль!HJ85+январь!HJ86</f>
        <v>0</v>
      </c>
      <c r="HK91" s="18">
        <f>март!HK86+февраль!HK85+январь!HK86</f>
        <v>0</v>
      </c>
      <c r="HL91" s="18">
        <f>март!HL86+февраль!HL85+январь!HL86</f>
        <v>0</v>
      </c>
      <c r="HM91" s="18">
        <f>март!HM86+февраль!HM85+январь!HM86</f>
        <v>0</v>
      </c>
      <c r="HN91" s="18">
        <f>март!HN86+февраль!HN85+январь!HN86</f>
        <v>0</v>
      </c>
      <c r="HO91" s="18">
        <f>март!HO86+февраль!HO85+январь!HO86</f>
        <v>0</v>
      </c>
      <c r="HP91" s="18">
        <f>март!HP86+февраль!HP85+январь!HP86</f>
        <v>0</v>
      </c>
      <c r="HQ91" s="18">
        <f>март!HQ86+февраль!HQ85+январь!HQ86</f>
        <v>0</v>
      </c>
      <c r="HR91" s="18">
        <f>март!HR86+февраль!HR85+январь!HR86</f>
        <v>0</v>
      </c>
      <c r="HS91" s="18">
        <f>март!HS86+февраль!HS85+январь!HS86</f>
        <v>0</v>
      </c>
      <c r="HT91" s="18">
        <f>март!HT86+февраль!HT85+январь!HT86</f>
        <v>0</v>
      </c>
      <c r="HU91" s="18">
        <f>март!HU86+февраль!HU85+январь!HU86</f>
        <v>0</v>
      </c>
      <c r="HV91" s="18">
        <f>март!HV86+февраль!HV85+январь!HV86</f>
        <v>0</v>
      </c>
      <c r="HW91" s="18">
        <f>март!HW86+февраль!HW85+январь!HW86</f>
        <v>0</v>
      </c>
      <c r="HX91" s="18">
        <f>март!HX86+февраль!HX85+январь!HX86</f>
        <v>0</v>
      </c>
      <c r="HY91" s="18">
        <f>март!HY86+февраль!HY85+январь!HY86</f>
        <v>0</v>
      </c>
      <c r="HZ91" s="18">
        <f>март!HZ86+февраль!HZ85+январь!HZ86</f>
        <v>0</v>
      </c>
      <c r="IA91" s="18">
        <f>март!IA86+февраль!IA85+январь!IA86</f>
        <v>0</v>
      </c>
      <c r="IB91" s="18">
        <f>март!IB86+февраль!IB85+январь!IB86</f>
        <v>0</v>
      </c>
      <c r="IC91" s="18">
        <f>март!IC86+февраль!IC85+январь!IC86</f>
        <v>0</v>
      </c>
      <c r="ID91" s="18">
        <f>март!ID86+февраль!ID85+январь!ID86</f>
        <v>0</v>
      </c>
      <c r="IE91" s="18">
        <f>март!IE86+февраль!IE85+январь!IE86</f>
        <v>0</v>
      </c>
      <c r="IF91" s="18">
        <f>март!IF86+февраль!IF85+январь!IF86</f>
        <v>0</v>
      </c>
    </row>
    <row r="92" spans="1:240" ht="13.5" customHeight="1">
      <c r="A92" s="15"/>
      <c r="B92" s="44"/>
      <c r="C92" s="16" t="s">
        <v>17</v>
      </c>
      <c r="D92" s="23">
        <f t="shared" si="8"/>
        <v>40.481000000000002</v>
      </c>
      <c r="E92" s="17">
        <f t="shared" si="9"/>
        <v>40.481000000000002</v>
      </c>
      <c r="F92" s="17"/>
      <c r="G92" s="18">
        <f>март!G87+февраль!G86+январь!G87</f>
        <v>0</v>
      </c>
      <c r="H92" s="18">
        <f>март!H87+февраль!H86+январь!H87</f>
        <v>0</v>
      </c>
      <c r="I92" s="18">
        <f>март!I87+февраль!I86+январь!I87</f>
        <v>0</v>
      </c>
      <c r="J92" s="18">
        <f>март!J87+февраль!J86+январь!J87</f>
        <v>0</v>
      </c>
      <c r="K92" s="18">
        <f>март!K87+февраль!K86+январь!K87</f>
        <v>0</v>
      </c>
      <c r="L92" s="18">
        <f>март!L87+февраль!L86+январь!L87</f>
        <v>0</v>
      </c>
      <c r="M92" s="18">
        <f>март!M87+февраль!M86+январь!M87</f>
        <v>0</v>
      </c>
      <c r="N92" s="18">
        <f>март!N87+февраль!N86+январь!N87</f>
        <v>0</v>
      </c>
      <c r="O92" s="18">
        <f>март!O87+февраль!O86+январь!O87</f>
        <v>0</v>
      </c>
      <c r="P92" s="18">
        <f>март!P87+февраль!P86+январь!P87</f>
        <v>0</v>
      </c>
      <c r="Q92" s="18">
        <f>март!Q87+февраль!Q86+январь!Q87</f>
        <v>0</v>
      </c>
      <c r="R92" s="18">
        <f>март!R87+февраль!R86+январь!R87</f>
        <v>0</v>
      </c>
      <c r="S92" s="18">
        <f>март!S87+февраль!S86+январь!S87</f>
        <v>0</v>
      </c>
      <c r="T92" s="18">
        <f>март!T87+февраль!T86+январь!T87</f>
        <v>0</v>
      </c>
      <c r="U92" s="18">
        <f>март!U87+февраль!U86+январь!U87</f>
        <v>0</v>
      </c>
      <c r="V92" s="18">
        <f>март!V87+февраль!V86+январь!V87</f>
        <v>0</v>
      </c>
      <c r="W92" s="18">
        <f>март!W87+февраль!W86+январь!W87</f>
        <v>0</v>
      </c>
      <c r="X92" s="18">
        <f>март!X87+февраль!X86+январь!X87</f>
        <v>0</v>
      </c>
      <c r="Y92" s="18">
        <f>март!Y87+февраль!Y86+январь!Y87</f>
        <v>0</v>
      </c>
      <c r="Z92" s="18">
        <f>март!Z87+февраль!Z86+январь!Z87</f>
        <v>0</v>
      </c>
      <c r="AA92" s="18">
        <f>март!AA87+февраль!AA86+январь!AA87</f>
        <v>0</v>
      </c>
      <c r="AB92" s="18">
        <f>март!AB87+февраль!AB86+январь!AB87</f>
        <v>0</v>
      </c>
      <c r="AC92" s="18">
        <f>март!AC87+февраль!AC86+январь!AC87</f>
        <v>0</v>
      </c>
      <c r="AD92" s="18">
        <f>март!AD87+февраль!AD86+январь!AD87</f>
        <v>0</v>
      </c>
      <c r="AE92" s="18">
        <f>март!AE87+февраль!AE86+январь!AE87</f>
        <v>0</v>
      </c>
      <c r="AF92" s="18">
        <f>март!AF87+февраль!AF86+январь!AF87</f>
        <v>0</v>
      </c>
      <c r="AG92" s="18">
        <f>март!AG87+февраль!AG86+январь!AG87</f>
        <v>0</v>
      </c>
      <c r="AH92" s="18">
        <f>март!AH87+февраль!AH86+январь!AH87</f>
        <v>0</v>
      </c>
      <c r="AI92" s="18">
        <f>март!AI87+февраль!AI86+январь!AI87</f>
        <v>0</v>
      </c>
      <c r="AJ92" s="18">
        <f>март!AJ87+февраль!AJ86+январь!AJ87</f>
        <v>0</v>
      </c>
      <c r="AK92" s="18">
        <f>март!AK87+февраль!AK86+январь!AK87</f>
        <v>0</v>
      </c>
      <c r="AL92" s="18">
        <f>март!AL87+февраль!AL86+январь!AL87</f>
        <v>0</v>
      </c>
      <c r="AM92" s="18">
        <f>март!AM87+февраль!AM86+январь!AM87</f>
        <v>0</v>
      </c>
      <c r="AN92" s="18">
        <f>март!AN87+февраль!AN86+январь!AN87</f>
        <v>0</v>
      </c>
      <c r="AO92" s="18">
        <f>март!AO87+февраль!AO86+январь!AO87</f>
        <v>0</v>
      </c>
      <c r="AP92" s="18">
        <f>март!AP87+февраль!AP86+январь!AP87</f>
        <v>0</v>
      </c>
      <c r="AQ92" s="18">
        <f>март!AQ87+февраль!AQ86+январь!AQ87</f>
        <v>0</v>
      </c>
      <c r="AR92" s="18">
        <f>март!AR87+февраль!AR86+январь!AR87</f>
        <v>0</v>
      </c>
      <c r="AS92" s="18">
        <f>март!AS87+февраль!AS86+январь!AS87</f>
        <v>0</v>
      </c>
      <c r="AT92" s="18">
        <f>март!AT87+февраль!AT86+январь!AT87</f>
        <v>0</v>
      </c>
      <c r="AU92" s="18">
        <f>март!AU87+февраль!AU86+январь!AU87</f>
        <v>0</v>
      </c>
      <c r="AV92" s="18">
        <f>март!AV87+февраль!AV86+январь!AV87</f>
        <v>0</v>
      </c>
      <c r="AW92" s="18">
        <f>март!AW87+февраль!AW86+январь!AW87</f>
        <v>0</v>
      </c>
      <c r="AX92" s="18">
        <f>март!AX87+февраль!AX86+январь!AX87</f>
        <v>0</v>
      </c>
      <c r="AY92" s="18">
        <f>март!AY87+февраль!AY86+январь!AY87</f>
        <v>0</v>
      </c>
      <c r="AZ92" s="18">
        <f>март!AZ87+февраль!AZ86+январь!AZ87</f>
        <v>0</v>
      </c>
      <c r="BA92" s="18">
        <f>март!BA87+февраль!BA86+январь!BA87</f>
        <v>0</v>
      </c>
      <c r="BB92" s="18">
        <f>март!BB87+февраль!BB86+январь!BB87</f>
        <v>0</v>
      </c>
      <c r="BC92" s="18">
        <f>март!BC87+февраль!BC86+январь!BC87</f>
        <v>0</v>
      </c>
      <c r="BD92" s="18">
        <f>март!BD87+февраль!BD86+январь!BD87</f>
        <v>0</v>
      </c>
      <c r="BE92" s="18">
        <f>март!BE87+февраль!BE86+январь!BE87</f>
        <v>0</v>
      </c>
      <c r="BF92" s="18">
        <f>март!BF87+февраль!BF86+январь!BF87</f>
        <v>0</v>
      </c>
      <c r="BG92" s="18">
        <f>март!BG87+февраль!BG86+январь!BG87</f>
        <v>0</v>
      </c>
      <c r="BH92" s="18">
        <f>март!BH87+февраль!BH86+январь!BH87</f>
        <v>0</v>
      </c>
      <c r="BI92" s="18">
        <f>март!BI87+февраль!BI86+январь!BI87</f>
        <v>0</v>
      </c>
      <c r="BJ92" s="18">
        <f>март!BJ87+февраль!BJ86+январь!BJ87</f>
        <v>0</v>
      </c>
      <c r="BK92" s="18">
        <f>март!BK87+февраль!BK86+январь!BK87</f>
        <v>0</v>
      </c>
      <c r="BL92" s="18">
        <f>март!BL87+февраль!BL86+январь!BL87</f>
        <v>0</v>
      </c>
      <c r="BM92" s="18">
        <f>март!BM87+февраль!BM86+январь!BM87</f>
        <v>0</v>
      </c>
      <c r="BN92" s="18">
        <f>март!BN87+февраль!BN86+январь!BN87</f>
        <v>0</v>
      </c>
      <c r="BO92" s="18">
        <f>март!BO87+февраль!BO86+январь!BO87</f>
        <v>0</v>
      </c>
      <c r="BP92" s="18">
        <f>март!BP87+февраль!BP86+январь!BP87</f>
        <v>0</v>
      </c>
      <c r="BQ92" s="18">
        <f>март!BQ87+февраль!BQ86+январь!BQ87</f>
        <v>0</v>
      </c>
      <c r="BR92" s="18">
        <f>март!BR87+февраль!BR86+январь!BR87</f>
        <v>0</v>
      </c>
      <c r="BS92" s="18">
        <f>март!BS87+февраль!BS86+январь!BS87</f>
        <v>0</v>
      </c>
      <c r="BT92" s="18">
        <f>март!BT87+февраль!BT86+январь!BT87</f>
        <v>0</v>
      </c>
      <c r="BU92" s="18">
        <f>март!BU87+февраль!BU86+январь!BU87</f>
        <v>0</v>
      </c>
      <c r="BV92" s="18">
        <f>март!BV87+февраль!BV86+январь!BV87</f>
        <v>0</v>
      </c>
      <c r="BW92" s="18">
        <f>март!BW87+февраль!BW86+январь!BW87</f>
        <v>0</v>
      </c>
      <c r="BX92" s="18">
        <f>март!BX87+февраль!BX86+январь!BX87</f>
        <v>0</v>
      </c>
      <c r="BY92" s="18">
        <f>март!BY87+февраль!BY86+январь!BY87</f>
        <v>0</v>
      </c>
      <c r="BZ92" s="18">
        <f>март!BZ87+февраль!BZ86+январь!BZ87</f>
        <v>0</v>
      </c>
      <c r="CA92" s="18">
        <f>март!CA87+февраль!CA86+январь!CA87</f>
        <v>0</v>
      </c>
      <c r="CB92" s="18">
        <f>март!CB87+февраль!CB86+январь!CB87</f>
        <v>0</v>
      </c>
      <c r="CC92" s="18">
        <f>март!CC87+февраль!CC86+январь!CC87</f>
        <v>0</v>
      </c>
      <c r="CD92" s="18">
        <f>март!CD87+февраль!CD86+январь!CD87</f>
        <v>0</v>
      </c>
      <c r="CE92" s="18">
        <f>март!CE87+февраль!CE86+январь!CE87</f>
        <v>0</v>
      </c>
      <c r="CF92" s="18">
        <f>март!CF87+февраль!CF86+январь!CF87</f>
        <v>0</v>
      </c>
      <c r="CG92" s="18">
        <f>март!CG87+февраль!CG86+январь!CG87</f>
        <v>0</v>
      </c>
      <c r="CH92" s="18">
        <f>март!CH87+февраль!CH86+январь!CH87</f>
        <v>0</v>
      </c>
      <c r="CI92" s="18">
        <f>март!CI87+февраль!CI86+январь!CI87</f>
        <v>0</v>
      </c>
      <c r="CJ92" s="18">
        <f>март!CJ87+февраль!CJ86+январь!CJ87</f>
        <v>0</v>
      </c>
      <c r="CK92" s="18">
        <f>март!CK87+февраль!CK86+январь!CK87</f>
        <v>0</v>
      </c>
      <c r="CL92" s="18">
        <f>март!CL87+февраль!CL86+январь!CL87</f>
        <v>0</v>
      </c>
      <c r="CM92" s="18">
        <f>март!CM87+февраль!CM86+январь!CM87</f>
        <v>0</v>
      </c>
      <c r="CN92" s="18">
        <f>март!CN87+февраль!CN86+январь!CN87</f>
        <v>0</v>
      </c>
      <c r="CO92" s="18">
        <f>март!CO87+февраль!CO86+январь!CO87</f>
        <v>0</v>
      </c>
      <c r="CP92" s="18">
        <f>март!CP87+февраль!CP86+январь!CP87</f>
        <v>0</v>
      </c>
      <c r="CQ92" s="18">
        <f>март!CQ87+февраль!CQ86+январь!CQ87</f>
        <v>0</v>
      </c>
      <c r="CR92" s="18">
        <f>март!CR87+февраль!CR86+январь!CR87</f>
        <v>0</v>
      </c>
      <c r="CS92" s="18">
        <f>март!CS87+февраль!CS86+январь!CS87</f>
        <v>0</v>
      </c>
      <c r="CT92" s="18">
        <f>март!CT87+февраль!CT86+январь!CT87</f>
        <v>0</v>
      </c>
      <c r="CU92" s="18">
        <f>март!CU87+февраль!CU86+январь!CU87</f>
        <v>0</v>
      </c>
      <c r="CV92" s="18">
        <f>март!CV87+февраль!CV86+январь!CV87</f>
        <v>0</v>
      </c>
      <c r="CW92" s="18">
        <f>март!CW87+февраль!CW86+январь!CW87</f>
        <v>0</v>
      </c>
      <c r="CX92" s="18">
        <f>март!CX87+февраль!CX86+январь!CX87</f>
        <v>0</v>
      </c>
      <c r="CY92" s="18">
        <f>март!CY87+февраль!CY86+январь!CY87</f>
        <v>0</v>
      </c>
      <c r="CZ92" s="18">
        <f>март!CZ87+февраль!CZ86+январь!CZ87</f>
        <v>0</v>
      </c>
      <c r="DA92" s="18">
        <f>март!DA87+февраль!DA86+январь!DA87</f>
        <v>0</v>
      </c>
      <c r="DB92" s="18">
        <f>март!DB87+февраль!DB86+январь!DB87</f>
        <v>0</v>
      </c>
      <c r="DC92" s="18">
        <f>март!DC87+февраль!DC86+январь!DC87</f>
        <v>0</v>
      </c>
      <c r="DD92" s="18">
        <f>март!DD87+февраль!DD86+январь!DD87</f>
        <v>0</v>
      </c>
      <c r="DE92" s="18">
        <f>март!DE87+февраль!DE86+январь!DE87</f>
        <v>0</v>
      </c>
      <c r="DF92" s="18">
        <f>март!DF87+февраль!DF86+январь!DF87</f>
        <v>0</v>
      </c>
      <c r="DG92" s="18">
        <f>март!DG87+февраль!DG86+январь!DG87</f>
        <v>0</v>
      </c>
      <c r="DH92" s="18">
        <f>март!DH87+февраль!DH86+январь!DH87</f>
        <v>0</v>
      </c>
      <c r="DI92" s="18">
        <f>март!DI87+февраль!DI86+январь!DI87</f>
        <v>2.8929999999999998</v>
      </c>
      <c r="DJ92" s="18">
        <f>март!DJ87+февраль!DJ86+январь!DJ87</f>
        <v>0</v>
      </c>
      <c r="DK92" s="18">
        <f>март!DK87+февраль!DK86+январь!DK87</f>
        <v>2.8929999999999998</v>
      </c>
      <c r="DL92" s="18">
        <f>март!DL87+февраль!DL86+январь!DL87</f>
        <v>0</v>
      </c>
      <c r="DM92" s="18">
        <f>март!DM87+февраль!DM86+январь!DM87</f>
        <v>0</v>
      </c>
      <c r="DN92" s="18">
        <f>март!DN87+февраль!DN86+январь!DN87</f>
        <v>0</v>
      </c>
      <c r="DO92" s="18">
        <f>март!DO87+февраль!DO86+январь!DO87</f>
        <v>2.8929999999999998</v>
      </c>
      <c r="DP92" s="18">
        <f>март!DP87+февраль!DP86+январь!DP87</f>
        <v>0</v>
      </c>
      <c r="DQ92" s="18">
        <f>март!DQ87+февраль!DQ86+январь!DQ87</f>
        <v>0</v>
      </c>
      <c r="DR92" s="18">
        <f>март!DR87+февраль!DR86+январь!DR87</f>
        <v>0</v>
      </c>
      <c r="DS92" s="18">
        <f>март!DS87+февраль!DS86+январь!DS87</f>
        <v>0</v>
      </c>
      <c r="DT92" s="18">
        <f>март!DT87+февраль!DT86+январь!DT87</f>
        <v>0</v>
      </c>
      <c r="DU92" s="18">
        <f>март!DU87+февраль!DU86+январь!DU87</f>
        <v>0</v>
      </c>
      <c r="DV92" s="18">
        <f>март!DV87+февраль!DV86+январь!DV87</f>
        <v>0</v>
      </c>
      <c r="DW92" s="18">
        <f>март!DW87+февраль!DW86+январь!DW87</f>
        <v>0</v>
      </c>
      <c r="DX92" s="18">
        <f>март!DX87+февраль!DX86+январь!DX87</f>
        <v>0</v>
      </c>
      <c r="DY92" s="18">
        <f>март!DY87+февраль!DY86+январь!DY87</f>
        <v>2.8929999999999998</v>
      </c>
      <c r="DZ92" s="18">
        <v>2.8929999999999998</v>
      </c>
      <c r="EA92" s="18">
        <v>2.8740000000000001</v>
      </c>
      <c r="EB92" s="18">
        <f>март!EB87+февраль!EB86+январь!EB87</f>
        <v>0</v>
      </c>
      <c r="EC92" s="18">
        <f>март!EC87+февраль!EC86+январь!EC87</f>
        <v>2.8929999999999998</v>
      </c>
      <c r="ED92" s="18">
        <f>март!ED87+февраль!ED86+январь!ED87</f>
        <v>0</v>
      </c>
      <c r="EE92" s="18">
        <f>март!EE87+февраль!EE86+январь!EE87</f>
        <v>0</v>
      </c>
      <c r="EF92" s="18">
        <f>март!EF87+февраль!EF86+январь!EF87</f>
        <v>2.8929999999999998</v>
      </c>
      <c r="EG92" s="18">
        <f>март!EG87+февраль!EG86+январь!EG87</f>
        <v>0</v>
      </c>
      <c r="EH92" s="18">
        <f>март!EH87+февраль!EH86+январь!EH87</f>
        <v>0</v>
      </c>
      <c r="EI92" s="18">
        <f>март!EI87+февраль!EI86+январь!EI87</f>
        <v>0</v>
      </c>
      <c r="EJ92" s="18">
        <f>март!EJ87+февраль!EJ86+январь!EJ87</f>
        <v>0</v>
      </c>
      <c r="EK92" s="18">
        <f>март!EK87+февраль!EK86+январь!EK87</f>
        <v>0</v>
      </c>
      <c r="EL92" s="18">
        <f>март!EL87+февраль!EL86+январь!EL87</f>
        <v>0</v>
      </c>
      <c r="EM92" s="18">
        <f>март!EM87+февраль!EM86+январь!EM87</f>
        <v>0</v>
      </c>
      <c r="EN92" s="18">
        <f>март!EN87+февраль!EN86+январь!EN87</f>
        <v>0</v>
      </c>
      <c r="EO92" s="18">
        <f>март!EO87+февраль!EO86+январь!EO87</f>
        <v>0</v>
      </c>
      <c r="EP92" s="18">
        <f>март!EP87+февраль!EP86+январь!EP87</f>
        <v>0</v>
      </c>
      <c r="EQ92" s="18">
        <f>март!EQ87+февраль!EQ86+январь!EQ87</f>
        <v>0</v>
      </c>
      <c r="ER92" s="18">
        <f>март!ER87+февраль!ER86+январь!ER87</f>
        <v>0</v>
      </c>
      <c r="ES92" s="18">
        <f>март!ES87+февраль!ES86+январь!ES87</f>
        <v>0</v>
      </c>
      <c r="ET92" s="18">
        <f>март!ET87+февраль!ET86+январь!ET87</f>
        <v>0</v>
      </c>
      <c r="EU92" s="18">
        <f>март!EU87+февраль!EU86+январь!EU87</f>
        <v>0</v>
      </c>
      <c r="EV92" s="18">
        <f>март!EV87+февраль!EV86+январь!EV87</f>
        <v>0</v>
      </c>
      <c r="EW92" s="18">
        <f>март!EW87+февраль!EW86+январь!EW87</f>
        <v>0</v>
      </c>
      <c r="EX92" s="18">
        <f>март!EX87+февраль!EX86+январь!EX87</f>
        <v>0</v>
      </c>
      <c r="EY92" s="18">
        <f>март!EY87+февраль!EY86+январь!EY87</f>
        <v>0</v>
      </c>
      <c r="EZ92" s="18">
        <f>март!EZ87+февраль!EZ86+январь!EZ87</f>
        <v>0</v>
      </c>
      <c r="FA92" s="18">
        <f>март!FA87+февраль!FA86+январь!FA87</f>
        <v>0</v>
      </c>
      <c r="FB92" s="18">
        <f>март!FB87+февраль!FB86+январь!FB87</f>
        <v>0</v>
      </c>
      <c r="FC92" s="18">
        <f>март!FC87+февраль!FC86+январь!FC87</f>
        <v>0</v>
      </c>
      <c r="FD92" s="18">
        <f>март!FD87+февраль!FD86+январь!FD87</f>
        <v>0</v>
      </c>
      <c r="FE92" s="18">
        <f>март!FE87+февраль!FE86+январь!FE87</f>
        <v>0</v>
      </c>
      <c r="FF92" s="18">
        <f>март!FF87+февраль!FF86+январь!FF87</f>
        <v>0</v>
      </c>
      <c r="FG92" s="18">
        <f>март!FG87+февраль!FG86+январь!FG87</f>
        <v>0</v>
      </c>
      <c r="FH92" s="18">
        <f>март!FH87+февраль!FH86+январь!FH87</f>
        <v>8.6769999999999996</v>
      </c>
      <c r="FI92" s="18">
        <f>март!FI87+февраль!FI86+январь!FI87</f>
        <v>0</v>
      </c>
      <c r="FJ92" s="18">
        <f>март!FJ87+февраль!FJ86+январь!FJ87</f>
        <v>0</v>
      </c>
      <c r="FK92" s="18">
        <f>март!FK87+февраль!FK86+январь!FK87</f>
        <v>0</v>
      </c>
      <c r="FL92" s="18">
        <f>март!FL87+февраль!FL86+январь!FL87</f>
        <v>0</v>
      </c>
      <c r="FM92" s="18">
        <f>март!FM87+февраль!FM86+январь!FM87</f>
        <v>2.8929999999999998</v>
      </c>
      <c r="FN92" s="18">
        <f>март!FN87+февраль!FN86+январь!FN87</f>
        <v>0</v>
      </c>
      <c r="FO92" s="18">
        <f>март!FO87+февраль!FO86+январь!FO87</f>
        <v>2.8929999999999998</v>
      </c>
      <c r="FP92" s="18">
        <f>март!FP87+февраль!FP86+январь!FP87</f>
        <v>0</v>
      </c>
      <c r="FQ92" s="18">
        <f>март!FQ87+февраль!FQ86+январь!FQ87</f>
        <v>0</v>
      </c>
      <c r="FR92" s="18">
        <f>март!FR87+февраль!FR86+январь!FR87</f>
        <v>0</v>
      </c>
      <c r="FS92" s="18">
        <f>март!FS87+февраль!FS86+январь!FS87</f>
        <v>0</v>
      </c>
      <c r="FT92" s="18">
        <f>март!FT87+февраль!FT86+январь!FT87</f>
        <v>0</v>
      </c>
      <c r="FU92" s="18">
        <f>март!FU87+февраль!FU86+январь!FU87</f>
        <v>0</v>
      </c>
      <c r="FV92" s="18">
        <f>март!FV87+февраль!FV86+январь!FV87</f>
        <v>0</v>
      </c>
      <c r="FW92" s="18">
        <f>март!FW87+февраль!FW86+январь!FW87</f>
        <v>2.8929999999999998</v>
      </c>
      <c r="FX92" s="18">
        <f>март!FX87+февраль!FX86+январь!FX87</f>
        <v>0</v>
      </c>
      <c r="FY92" s="18">
        <f>март!FY87+февраль!FY86+январь!FY87</f>
        <v>0</v>
      </c>
      <c r="FZ92" s="18">
        <f>март!FZ87+февраль!FZ86+январь!FZ87</f>
        <v>0</v>
      </c>
      <c r="GA92" s="18">
        <f>март!GA87+февраль!GA86+январь!GA87</f>
        <v>0</v>
      </c>
      <c r="GB92" s="18">
        <f>март!GB87+февраль!GB86+январь!GB87</f>
        <v>0</v>
      </c>
      <c r="GC92" s="18">
        <f>март!GC87+февраль!GC86+январь!GC87</f>
        <v>0</v>
      </c>
      <c r="GD92" s="18">
        <f>март!GD87+февраль!GD86+январь!GD87</f>
        <v>0</v>
      </c>
      <c r="GE92" s="18">
        <f>март!GE87+февраль!GE86+январь!GE87</f>
        <v>0</v>
      </c>
      <c r="GF92" s="18">
        <f>март!GF87+февраль!GF86+январь!GF87</f>
        <v>0</v>
      </c>
      <c r="GG92" s="18">
        <f>март!GG87+февраль!GG86+январь!GG87</f>
        <v>0</v>
      </c>
      <c r="GH92" s="18">
        <f>март!GH87+февраль!GH86+январь!GH87</f>
        <v>0</v>
      </c>
      <c r="GI92" s="18">
        <f>март!GI87+февраль!GI86+январь!GI87</f>
        <v>0</v>
      </c>
      <c r="GJ92" s="18">
        <f>март!GJ87+февраль!GJ86+январь!GJ87</f>
        <v>0</v>
      </c>
      <c r="GK92" s="18">
        <f>март!GK87+февраль!GK86+январь!GK87</f>
        <v>0</v>
      </c>
      <c r="GL92" s="18">
        <f>март!GL87+февраль!GL86+январь!GL87</f>
        <v>0</v>
      </c>
      <c r="GM92" s="18">
        <f>март!GM87+февраль!GM86+январь!GM87</f>
        <v>0</v>
      </c>
      <c r="GN92" s="18">
        <f>март!GN87+февраль!GN86+январь!GN87</f>
        <v>0</v>
      </c>
      <c r="GO92" s="18">
        <f>март!GO87+февраль!GO86+январь!GO87</f>
        <v>0</v>
      </c>
      <c r="GP92" s="18">
        <f>март!GP87+февраль!GP86+январь!GP87</f>
        <v>0</v>
      </c>
      <c r="GQ92" s="18">
        <f>март!GQ87+февраль!GQ86+январь!GQ87</f>
        <v>0</v>
      </c>
      <c r="GR92" s="18">
        <f>март!GR87+февраль!GR86+январь!GR87</f>
        <v>0</v>
      </c>
      <c r="GS92" s="18">
        <f>март!GS87+февраль!GS86+январь!GS87</f>
        <v>0</v>
      </c>
      <c r="GT92" s="18">
        <f>март!GT87+февраль!GT86+январь!GT87</f>
        <v>0</v>
      </c>
      <c r="GU92" s="18">
        <f>март!GU87+февраль!GU86+январь!GU87</f>
        <v>0</v>
      </c>
      <c r="GV92" s="18">
        <f>март!GV87+февраль!GV86+январь!GV87</f>
        <v>0</v>
      </c>
      <c r="GW92" s="18">
        <f>март!GW87+февраль!GW86+январь!GW87</f>
        <v>0</v>
      </c>
      <c r="GX92" s="18">
        <f>март!GX87+февраль!GX86+январь!GX87</f>
        <v>0</v>
      </c>
      <c r="GY92" s="18">
        <f>март!GY87+февраль!GY86+январь!GY87</f>
        <v>0</v>
      </c>
      <c r="GZ92" s="18">
        <f>март!GZ87+февраль!GZ86+январь!GZ87</f>
        <v>0</v>
      </c>
      <c r="HA92" s="18">
        <f>март!HA87+февраль!HA86+январь!HA87</f>
        <v>0</v>
      </c>
      <c r="HB92" s="18">
        <f>март!HB87+февраль!HB86+январь!HB87</f>
        <v>0</v>
      </c>
      <c r="HC92" s="18">
        <f>март!HC87+февраль!HC86+январь!HC87</f>
        <v>0</v>
      </c>
      <c r="HD92" s="18">
        <f>март!HD87+февраль!HD86+январь!HD87</f>
        <v>0</v>
      </c>
      <c r="HE92" s="18">
        <f>март!HE87+февраль!HE86+январь!HE87</f>
        <v>0</v>
      </c>
      <c r="HF92" s="18">
        <f>март!HF87+февраль!HF86+январь!HF87</f>
        <v>0</v>
      </c>
      <c r="HG92" s="18">
        <f>март!HG87+февраль!HG86+январь!HG87</f>
        <v>0</v>
      </c>
      <c r="HH92" s="18">
        <f>март!HH87+февраль!HH86+январь!HH87</f>
        <v>0</v>
      </c>
      <c r="HI92" s="18">
        <f>март!HI87+февраль!HI86+январь!HI87</f>
        <v>0</v>
      </c>
      <c r="HJ92" s="18">
        <f>март!HJ87+февраль!HJ86+январь!HJ87</f>
        <v>0</v>
      </c>
      <c r="HK92" s="18">
        <f>март!HK87+февраль!HK86+январь!HK87</f>
        <v>0</v>
      </c>
      <c r="HL92" s="18">
        <f>март!HL87+февраль!HL86+январь!HL87</f>
        <v>0</v>
      </c>
      <c r="HM92" s="18">
        <f>март!HM87+февраль!HM86+январь!HM87</f>
        <v>0</v>
      </c>
      <c r="HN92" s="18">
        <f>март!HN87+февраль!HN86+январь!HN87</f>
        <v>0</v>
      </c>
      <c r="HO92" s="18">
        <f>март!HO87+февраль!HO86+январь!HO87</f>
        <v>0</v>
      </c>
      <c r="HP92" s="18">
        <f>март!HP87+февраль!HP86+январь!HP87</f>
        <v>0</v>
      </c>
      <c r="HQ92" s="18">
        <f>март!HQ87+февраль!HQ86+январь!HQ87</f>
        <v>0</v>
      </c>
      <c r="HR92" s="18">
        <f>март!HR87+февраль!HR86+январь!HR87</f>
        <v>0</v>
      </c>
      <c r="HS92" s="18">
        <f>март!HS87+февраль!HS86+январь!HS87</f>
        <v>0</v>
      </c>
      <c r="HT92" s="18">
        <f>март!HT87+февраль!HT86+январь!HT87</f>
        <v>0</v>
      </c>
      <c r="HU92" s="18">
        <f>март!HU87+февраль!HU86+январь!HU87</f>
        <v>0</v>
      </c>
      <c r="HV92" s="18">
        <f>март!HV87+февраль!HV86+январь!HV87</f>
        <v>0</v>
      </c>
      <c r="HW92" s="18">
        <f>март!HW87+февраль!HW86+январь!HW87</f>
        <v>0</v>
      </c>
      <c r="HX92" s="18">
        <f>март!HX87+февраль!HX86+январь!HX87</f>
        <v>0</v>
      </c>
      <c r="HY92" s="18">
        <f>март!HY87+февраль!HY86+январь!HY87</f>
        <v>0</v>
      </c>
      <c r="HZ92" s="18">
        <f>март!HZ87+февраль!HZ86+январь!HZ87</f>
        <v>0</v>
      </c>
      <c r="IA92" s="18">
        <f>март!IA87+февраль!IA86+январь!IA87</f>
        <v>0</v>
      </c>
      <c r="IB92" s="18">
        <f>март!IB87+февраль!IB86+январь!IB87</f>
        <v>0</v>
      </c>
      <c r="IC92" s="18">
        <f>март!IC87+февраль!IC86+январь!IC87</f>
        <v>0</v>
      </c>
      <c r="ID92" s="18">
        <f>март!ID87+февраль!ID86+январь!ID87</f>
        <v>0</v>
      </c>
      <c r="IE92" s="18">
        <f>март!IE87+февраль!IE86+январь!IE87</f>
        <v>0</v>
      </c>
      <c r="IF92" s="18">
        <f>март!IF87+февраль!IF86+январь!IF87</f>
        <v>0</v>
      </c>
    </row>
    <row r="93" spans="1:240" s="43" customFormat="1" ht="15" customHeight="1">
      <c r="A93" s="11" t="s">
        <v>108</v>
      </c>
      <c r="B93" s="29" t="s">
        <v>109</v>
      </c>
      <c r="C93" s="11" t="s">
        <v>17</v>
      </c>
      <c r="D93" s="30">
        <f>E93+F93</f>
        <v>0</v>
      </c>
      <c r="E93" s="30">
        <f>SUM(G93:IF93)</f>
        <v>0</v>
      </c>
      <c r="F93" s="30">
        <v>0</v>
      </c>
      <c r="G93" s="14">
        <f>март!G88+февраль!G87+январь!G88</f>
        <v>0</v>
      </c>
      <c r="H93" s="14">
        <f>март!H88+февраль!H87+январь!H88</f>
        <v>0</v>
      </c>
      <c r="I93" s="14">
        <f>март!I88+февраль!I87+январь!I88</f>
        <v>0</v>
      </c>
      <c r="J93" s="14">
        <f>март!J88+февраль!J87+январь!J88</f>
        <v>0</v>
      </c>
      <c r="K93" s="14">
        <f>март!K88+февраль!K87+январь!K88</f>
        <v>0</v>
      </c>
      <c r="L93" s="14">
        <f>март!L88+февраль!L87+январь!L88</f>
        <v>0</v>
      </c>
      <c r="M93" s="14">
        <f>март!M88+февраль!M87+январь!M88</f>
        <v>0</v>
      </c>
      <c r="N93" s="14">
        <f>март!N88+февраль!N87+январь!N88</f>
        <v>0</v>
      </c>
      <c r="O93" s="14">
        <f>март!O88+февраль!O87+январь!O88</f>
        <v>0</v>
      </c>
      <c r="P93" s="14">
        <f>март!P88+февраль!P87+январь!P88</f>
        <v>0</v>
      </c>
      <c r="Q93" s="14">
        <f>март!Q88+февраль!Q87+январь!Q88</f>
        <v>0</v>
      </c>
      <c r="R93" s="14">
        <f>март!R88+февраль!R87+январь!R88</f>
        <v>0</v>
      </c>
      <c r="S93" s="14">
        <f>март!S88+февраль!S87+январь!S88</f>
        <v>0</v>
      </c>
      <c r="T93" s="14">
        <f>март!T88+февраль!T87+январь!T88</f>
        <v>0</v>
      </c>
      <c r="U93" s="14">
        <f>март!U88+февраль!U87+январь!U88</f>
        <v>0</v>
      </c>
      <c r="V93" s="14">
        <f>март!V88+февраль!V87+январь!V88</f>
        <v>0</v>
      </c>
      <c r="W93" s="14">
        <f>март!W88+февраль!W87+январь!W88</f>
        <v>0</v>
      </c>
      <c r="X93" s="14">
        <f>март!X88+февраль!X87+январь!X88</f>
        <v>0</v>
      </c>
      <c r="Y93" s="14">
        <f>март!Y88+февраль!Y87+январь!Y88</f>
        <v>0</v>
      </c>
      <c r="Z93" s="14">
        <f>март!Z88+февраль!Z87+январь!Z88</f>
        <v>0</v>
      </c>
      <c r="AA93" s="14">
        <f>март!AA88+февраль!AA87+январь!AA88</f>
        <v>0</v>
      </c>
      <c r="AB93" s="14">
        <f>март!AB88+февраль!AB87+январь!AB88</f>
        <v>0</v>
      </c>
      <c r="AC93" s="14">
        <f>март!AC88+февраль!AC87+январь!AC88</f>
        <v>0</v>
      </c>
      <c r="AD93" s="14">
        <f>март!AD88+февраль!AD87+январь!AD88</f>
        <v>0</v>
      </c>
      <c r="AE93" s="14">
        <f>март!AE88+февраль!AE87+январь!AE88</f>
        <v>0</v>
      </c>
      <c r="AF93" s="14">
        <f>март!AF88+февраль!AF87+январь!AF88</f>
        <v>0</v>
      </c>
      <c r="AG93" s="14">
        <f>март!AG88+февраль!AG87+январь!AG88</f>
        <v>0</v>
      </c>
      <c r="AH93" s="14">
        <f>март!AH88+февраль!AH87+январь!AH88</f>
        <v>0</v>
      </c>
      <c r="AI93" s="14">
        <f>март!AI88+февраль!AI87+январь!AI88</f>
        <v>0</v>
      </c>
      <c r="AJ93" s="14">
        <f>март!AJ88+февраль!AJ87+январь!AJ88</f>
        <v>0</v>
      </c>
      <c r="AK93" s="14">
        <f>март!AK88+февраль!AK87+январь!AK88</f>
        <v>0</v>
      </c>
      <c r="AL93" s="14">
        <f>март!AL88+февраль!AL87+январь!AL88</f>
        <v>0</v>
      </c>
      <c r="AM93" s="14">
        <f>март!AM88+февраль!AM87+январь!AM88</f>
        <v>0</v>
      </c>
      <c r="AN93" s="14">
        <f>март!AN88+февраль!AN87+январь!AN88</f>
        <v>0</v>
      </c>
      <c r="AO93" s="14">
        <f>март!AO88+февраль!AO87+январь!AO88</f>
        <v>0</v>
      </c>
      <c r="AP93" s="14">
        <f>март!AP88+февраль!AP87+январь!AP88</f>
        <v>0</v>
      </c>
      <c r="AQ93" s="14">
        <f>март!AQ88+февраль!AQ87+январь!AQ88</f>
        <v>0</v>
      </c>
      <c r="AR93" s="14">
        <f>март!AR88+февраль!AR87+январь!AR88</f>
        <v>0</v>
      </c>
      <c r="AS93" s="14">
        <f>март!AS88+февраль!AS87+январь!AS88</f>
        <v>0</v>
      </c>
      <c r="AT93" s="14">
        <f>март!AT88+февраль!AT87+январь!AT88</f>
        <v>0</v>
      </c>
      <c r="AU93" s="14">
        <f>март!AU88+февраль!AU87+январь!AU88</f>
        <v>0</v>
      </c>
      <c r="AV93" s="14">
        <f>март!AV88+февраль!AV87+январь!AV88</f>
        <v>0</v>
      </c>
      <c r="AW93" s="14">
        <f>март!AW88+февраль!AW87+январь!AW88</f>
        <v>0</v>
      </c>
      <c r="AX93" s="14">
        <f>март!AX88+февраль!AX87+январь!AX88</f>
        <v>0</v>
      </c>
      <c r="AY93" s="14">
        <f>март!AY88+февраль!AY87+январь!AY88</f>
        <v>0</v>
      </c>
      <c r="AZ93" s="14">
        <f>март!AZ88+февраль!AZ87+январь!AZ88</f>
        <v>0</v>
      </c>
      <c r="BA93" s="14">
        <f>март!BA88+февраль!BA87+январь!BA88</f>
        <v>0</v>
      </c>
      <c r="BB93" s="14">
        <f>март!BB88+февраль!BB87+январь!BB88</f>
        <v>0</v>
      </c>
      <c r="BC93" s="14">
        <f>март!BC88+февраль!BC87+январь!BC88</f>
        <v>0</v>
      </c>
      <c r="BD93" s="14">
        <f>март!BD88+февраль!BD87+январь!BD88</f>
        <v>0</v>
      </c>
      <c r="BE93" s="14">
        <f>март!BE88+февраль!BE87+январь!BE88</f>
        <v>0</v>
      </c>
      <c r="BF93" s="14">
        <f>март!BF88+февраль!BF87+январь!BF88</f>
        <v>0</v>
      </c>
      <c r="BG93" s="14">
        <f>март!BG88+февраль!BG87+январь!BG88</f>
        <v>0</v>
      </c>
      <c r="BH93" s="14">
        <f>март!BH88+февраль!BH87+январь!BH88</f>
        <v>0</v>
      </c>
      <c r="BI93" s="14">
        <f>март!BI88+февраль!BI87+январь!BI88</f>
        <v>0</v>
      </c>
      <c r="BJ93" s="14">
        <f>март!BJ88+февраль!BJ87+январь!BJ88</f>
        <v>0</v>
      </c>
      <c r="BK93" s="14">
        <f>март!BK88+февраль!BK87+январь!BK88</f>
        <v>0</v>
      </c>
      <c r="BL93" s="14">
        <f>март!BL88+февраль!BL87+январь!BL88</f>
        <v>0</v>
      </c>
      <c r="BM93" s="14">
        <f>март!BM88+февраль!BM87+январь!BM88</f>
        <v>0</v>
      </c>
      <c r="BN93" s="14">
        <f>март!BN88+февраль!BN87+январь!BN88</f>
        <v>0</v>
      </c>
      <c r="BO93" s="14">
        <f>март!BO88+февраль!BO87+январь!BO88</f>
        <v>0</v>
      </c>
      <c r="BP93" s="14">
        <f>март!BP88+февраль!BP87+январь!BP88</f>
        <v>0</v>
      </c>
      <c r="BQ93" s="14">
        <f>март!BQ88+февраль!BQ87+январь!BQ88</f>
        <v>0</v>
      </c>
      <c r="BR93" s="14">
        <f>март!BR88+февраль!BR87+январь!BR88</f>
        <v>0</v>
      </c>
      <c r="BS93" s="14">
        <f>март!BS88+февраль!BS87+январь!BS88</f>
        <v>0</v>
      </c>
      <c r="BT93" s="14">
        <f>март!BT88+февраль!BT87+январь!BT88</f>
        <v>0</v>
      </c>
      <c r="BU93" s="14">
        <f>март!BU88+февраль!BU87+январь!BU88</f>
        <v>0</v>
      </c>
      <c r="BV93" s="14">
        <f>март!BV88+февраль!BV87+январь!BV88</f>
        <v>0</v>
      </c>
      <c r="BW93" s="14">
        <f>март!BW88+февраль!BW87+январь!BW88</f>
        <v>0</v>
      </c>
      <c r="BX93" s="14">
        <f>март!BX88+февраль!BX87+январь!BX88</f>
        <v>0</v>
      </c>
      <c r="BY93" s="14">
        <f>март!BY88+февраль!BY87+январь!BY88</f>
        <v>0</v>
      </c>
      <c r="BZ93" s="14">
        <f>март!BZ88+февраль!BZ87+январь!BZ88</f>
        <v>0</v>
      </c>
      <c r="CA93" s="14">
        <f>март!CA88+февраль!CA87+январь!CA88</f>
        <v>0</v>
      </c>
      <c r="CB93" s="14">
        <f>март!CB88+февраль!CB87+январь!CB88</f>
        <v>0</v>
      </c>
      <c r="CC93" s="14">
        <f>март!CC88+февраль!CC87+январь!CC88</f>
        <v>0</v>
      </c>
      <c r="CD93" s="14">
        <f>март!CD88+февраль!CD87+январь!CD88</f>
        <v>0</v>
      </c>
      <c r="CE93" s="14">
        <f>март!CE88+февраль!CE87+январь!CE88</f>
        <v>0</v>
      </c>
      <c r="CF93" s="14">
        <f>март!CF88+февраль!CF87+январь!CF88</f>
        <v>0</v>
      </c>
      <c r="CG93" s="14">
        <f>март!CG88+февраль!CG87+январь!CG88</f>
        <v>0</v>
      </c>
      <c r="CH93" s="14">
        <f>март!CH88+февраль!CH87+январь!CH88</f>
        <v>0</v>
      </c>
      <c r="CI93" s="14">
        <f>март!CI88+февраль!CI87+январь!CI88</f>
        <v>0</v>
      </c>
      <c r="CJ93" s="14">
        <f>март!CJ88+февраль!CJ87+январь!CJ88</f>
        <v>0</v>
      </c>
      <c r="CK93" s="14">
        <f>март!CK88+февраль!CK87+январь!CK88</f>
        <v>0</v>
      </c>
      <c r="CL93" s="14">
        <f>март!CL88+февраль!CL87+январь!CL88</f>
        <v>0</v>
      </c>
      <c r="CM93" s="14">
        <f>март!CM88+февраль!CM87+январь!CM88</f>
        <v>0</v>
      </c>
      <c r="CN93" s="14">
        <f>март!CN88+февраль!CN87+январь!CN88</f>
        <v>0</v>
      </c>
      <c r="CO93" s="14">
        <f>март!CO88+февраль!CO87+январь!CO88</f>
        <v>0</v>
      </c>
      <c r="CP93" s="14">
        <f>март!CP88+февраль!CP87+январь!CP88</f>
        <v>0</v>
      </c>
      <c r="CQ93" s="14">
        <f>март!CQ88+февраль!CQ87+январь!CQ88</f>
        <v>0</v>
      </c>
      <c r="CR93" s="14">
        <f>март!CR88+февраль!CR87+январь!CR88</f>
        <v>0</v>
      </c>
      <c r="CS93" s="14">
        <f>март!CS88+февраль!CS87+январь!CS88</f>
        <v>0</v>
      </c>
      <c r="CT93" s="14">
        <f>март!CT88+февраль!CT87+январь!CT88</f>
        <v>0</v>
      </c>
      <c r="CU93" s="14">
        <f>март!CU88+февраль!CU87+январь!CU88</f>
        <v>0</v>
      </c>
      <c r="CV93" s="14">
        <f>март!CV88+февраль!CV87+январь!CV88</f>
        <v>0</v>
      </c>
      <c r="CW93" s="14">
        <f>март!CW88+февраль!CW87+январь!CW88</f>
        <v>0</v>
      </c>
      <c r="CX93" s="14">
        <f>март!CX88+февраль!CX87+январь!CX88</f>
        <v>0</v>
      </c>
      <c r="CY93" s="14">
        <f>март!CY88+февраль!CY87+январь!CY88</f>
        <v>0</v>
      </c>
      <c r="CZ93" s="14">
        <f>март!CZ88+февраль!CZ87+январь!CZ88</f>
        <v>0</v>
      </c>
      <c r="DA93" s="14">
        <f>март!DA88+февраль!DA87+январь!DA88</f>
        <v>0</v>
      </c>
      <c r="DB93" s="14">
        <f>март!DB88+февраль!DB87+январь!DB88</f>
        <v>0</v>
      </c>
      <c r="DC93" s="14">
        <f>март!DC88+февраль!DC87+январь!DC88</f>
        <v>0</v>
      </c>
      <c r="DD93" s="14">
        <f>март!DD88+февраль!DD87+январь!DD88</f>
        <v>0</v>
      </c>
      <c r="DE93" s="14">
        <f>март!DE88+февраль!DE87+январь!DE88</f>
        <v>0</v>
      </c>
      <c r="DF93" s="14">
        <f>март!DF88+февраль!DF87+январь!DF88</f>
        <v>0</v>
      </c>
      <c r="DG93" s="14">
        <f>март!DG88+февраль!DG87+январь!DG88</f>
        <v>0</v>
      </c>
      <c r="DH93" s="14">
        <f>март!DH88+февраль!DH87+январь!DH88</f>
        <v>0</v>
      </c>
      <c r="DI93" s="14">
        <f>март!DI88+февраль!DI87+январь!DI88</f>
        <v>0</v>
      </c>
      <c r="DJ93" s="14">
        <f>март!DJ88+февраль!DJ87+январь!DJ88</f>
        <v>0</v>
      </c>
      <c r="DK93" s="14">
        <f>март!DK88+февраль!DK87+январь!DK88</f>
        <v>0</v>
      </c>
      <c r="DL93" s="14">
        <f>март!DL88+февраль!DL87+январь!DL88</f>
        <v>0</v>
      </c>
      <c r="DM93" s="14">
        <f>март!DM88+февраль!DM87+январь!DM88</f>
        <v>0</v>
      </c>
      <c r="DN93" s="14">
        <f>март!DN88+февраль!DN87+январь!DN88</f>
        <v>0</v>
      </c>
      <c r="DO93" s="14">
        <f>март!DO88+февраль!DO87+январь!DO88</f>
        <v>0</v>
      </c>
      <c r="DP93" s="14">
        <f>март!DP88+февраль!DP87+январь!DP88</f>
        <v>0</v>
      </c>
      <c r="DQ93" s="14">
        <f>март!DQ88+февраль!DQ87+январь!DQ88</f>
        <v>0</v>
      </c>
      <c r="DR93" s="14">
        <f>март!DR88+февраль!DR87+январь!DR88</f>
        <v>0</v>
      </c>
      <c r="DS93" s="14">
        <f>март!DS88+февраль!DS87+январь!DS88</f>
        <v>0</v>
      </c>
      <c r="DT93" s="14">
        <f>март!DT88+февраль!DT87+январь!DT88</f>
        <v>0</v>
      </c>
      <c r="DU93" s="14">
        <f>март!DU88+февраль!DU87+январь!DU88</f>
        <v>0</v>
      </c>
      <c r="DV93" s="14">
        <f>март!DV88+февраль!DV87+январь!DV88</f>
        <v>0</v>
      </c>
      <c r="DW93" s="14">
        <f>март!DW88+февраль!DW87+январь!DW88</f>
        <v>0</v>
      </c>
      <c r="DX93" s="14">
        <f>март!DX88+февраль!DX87+январь!DX88</f>
        <v>0</v>
      </c>
      <c r="DY93" s="14">
        <f>март!DY88+февраль!DY87+январь!DY88</f>
        <v>0</v>
      </c>
      <c r="DZ93" s="14">
        <f>март!DZ88+февраль!DZ87+январь!DZ88</f>
        <v>0</v>
      </c>
      <c r="EA93" s="14">
        <f>март!EA88+февраль!EA87+январь!EA88</f>
        <v>0</v>
      </c>
      <c r="EB93" s="14">
        <f>март!EB88+февраль!EB87+январь!EB88</f>
        <v>0</v>
      </c>
      <c r="EC93" s="14">
        <f>март!EC88+февраль!EC87+январь!EC88</f>
        <v>0</v>
      </c>
      <c r="ED93" s="14">
        <f>март!ED88+февраль!ED87+январь!ED88</f>
        <v>0</v>
      </c>
      <c r="EE93" s="14">
        <f>март!EE88+февраль!EE87+январь!EE88</f>
        <v>0</v>
      </c>
      <c r="EF93" s="14">
        <f>март!EF88+февраль!EF87+январь!EF88</f>
        <v>0</v>
      </c>
      <c r="EG93" s="14">
        <f>март!EG88+февраль!EG87+январь!EG88</f>
        <v>0</v>
      </c>
      <c r="EH93" s="14">
        <f>март!EH88+февраль!EH87+январь!EH88</f>
        <v>0</v>
      </c>
      <c r="EI93" s="14">
        <f>март!EI88+февраль!EI87+январь!EI88</f>
        <v>0</v>
      </c>
      <c r="EJ93" s="14">
        <f>март!EJ88+февраль!EJ87+январь!EJ88</f>
        <v>0</v>
      </c>
      <c r="EK93" s="14">
        <f>март!EK88+февраль!EK87+январь!EK88</f>
        <v>0</v>
      </c>
      <c r="EL93" s="14">
        <f>март!EL88+февраль!EL87+январь!EL88</f>
        <v>0</v>
      </c>
      <c r="EM93" s="14">
        <f>март!EM88+февраль!EM87+январь!EM88</f>
        <v>0</v>
      </c>
      <c r="EN93" s="14">
        <f>март!EN88+февраль!EN87+январь!EN88</f>
        <v>0</v>
      </c>
      <c r="EO93" s="14">
        <f>март!EO88+февраль!EO87+январь!EO88</f>
        <v>0</v>
      </c>
      <c r="EP93" s="14">
        <f>март!EP88+февраль!EP87+январь!EP88</f>
        <v>0</v>
      </c>
      <c r="EQ93" s="14">
        <f>март!EQ88+февраль!EQ87+январь!EQ88</f>
        <v>0</v>
      </c>
      <c r="ER93" s="14">
        <f>март!ER88+февраль!ER87+январь!ER88</f>
        <v>0</v>
      </c>
      <c r="ES93" s="14">
        <f>март!ES88+февраль!ES87+январь!ES88</f>
        <v>0</v>
      </c>
      <c r="ET93" s="14">
        <f>март!ET88+февраль!ET87+январь!ET88</f>
        <v>0</v>
      </c>
      <c r="EU93" s="14">
        <f>март!EU88+февраль!EU87+январь!EU88</f>
        <v>0</v>
      </c>
      <c r="EV93" s="14">
        <f>март!EV88+февраль!EV87+январь!EV88</f>
        <v>0</v>
      </c>
      <c r="EW93" s="14">
        <f>март!EW88+февраль!EW87+январь!EW88</f>
        <v>0</v>
      </c>
      <c r="EX93" s="14">
        <f>март!EX88+февраль!EX87+январь!EX88</f>
        <v>0</v>
      </c>
      <c r="EY93" s="14">
        <f>март!EY88+февраль!EY87+январь!EY88</f>
        <v>0</v>
      </c>
      <c r="EZ93" s="14">
        <f>март!EZ88+февраль!EZ87+январь!EZ88</f>
        <v>0</v>
      </c>
      <c r="FA93" s="14">
        <f>март!FA88+февраль!FA87+январь!FA88</f>
        <v>0</v>
      </c>
      <c r="FB93" s="14">
        <f>март!FB88+февраль!FB87+январь!FB88</f>
        <v>0</v>
      </c>
      <c r="FC93" s="14">
        <f>март!FC88+февраль!FC87+январь!FC88</f>
        <v>0</v>
      </c>
      <c r="FD93" s="14">
        <f>март!FD88+февраль!FD87+январь!FD88</f>
        <v>0</v>
      </c>
      <c r="FE93" s="14">
        <f>март!FE88+февраль!FE87+январь!FE88</f>
        <v>0</v>
      </c>
      <c r="FF93" s="14">
        <f>март!FF88+февраль!FF87+январь!FF88</f>
        <v>0</v>
      </c>
      <c r="FG93" s="14">
        <f>март!FG88+февраль!FG87+январь!FG88</f>
        <v>0</v>
      </c>
      <c r="FH93" s="14">
        <f>март!FH88+февраль!FH87+январь!FH88</f>
        <v>0</v>
      </c>
      <c r="FI93" s="14">
        <f>март!FI88+февраль!FI87+январь!FI88</f>
        <v>0</v>
      </c>
      <c r="FJ93" s="14">
        <f>март!FJ88+февраль!FJ87+январь!FJ88</f>
        <v>0</v>
      </c>
      <c r="FK93" s="14">
        <f>март!FK88+февраль!FK87+январь!FK88</f>
        <v>0</v>
      </c>
      <c r="FL93" s="14">
        <f>март!FL88+февраль!FL87+январь!FL88</f>
        <v>0</v>
      </c>
      <c r="FM93" s="14">
        <f>март!FM88+февраль!FM87+январь!FM88</f>
        <v>0</v>
      </c>
      <c r="FN93" s="14">
        <f>март!FN88+февраль!FN87+январь!FN88</f>
        <v>0</v>
      </c>
      <c r="FO93" s="14">
        <f>март!FO88+февраль!FO87+январь!FO88</f>
        <v>0</v>
      </c>
      <c r="FP93" s="14">
        <f>март!FP88+февраль!FP87+январь!FP88</f>
        <v>0</v>
      </c>
      <c r="FQ93" s="14">
        <f>март!FQ88+февраль!FQ87+январь!FQ88</f>
        <v>0</v>
      </c>
      <c r="FR93" s="14">
        <f>март!FR88+февраль!FR87+январь!FR88</f>
        <v>0</v>
      </c>
      <c r="FS93" s="14">
        <f>март!FS88+февраль!FS87+январь!FS88</f>
        <v>0</v>
      </c>
      <c r="FT93" s="14">
        <f>март!FT88+февраль!FT87+январь!FT88</f>
        <v>0</v>
      </c>
      <c r="FU93" s="14">
        <f>март!FU88+февраль!FU87+январь!FU88</f>
        <v>0</v>
      </c>
      <c r="FV93" s="14">
        <f>март!FV88+февраль!FV87+январь!FV88</f>
        <v>0</v>
      </c>
      <c r="FW93" s="14">
        <f>март!FW88+февраль!FW87+январь!FW88</f>
        <v>0</v>
      </c>
      <c r="FX93" s="14">
        <f>март!FX88+февраль!FX87+январь!FX88</f>
        <v>0</v>
      </c>
      <c r="FY93" s="14">
        <f>март!FY88+февраль!FY87+январь!FY88</f>
        <v>0</v>
      </c>
      <c r="FZ93" s="14">
        <f>март!FZ88+февраль!FZ87+январь!FZ88</f>
        <v>0</v>
      </c>
      <c r="GA93" s="14">
        <f>март!GA88+февраль!GA87+январь!GA88</f>
        <v>0</v>
      </c>
      <c r="GB93" s="14">
        <f>март!GB88+февраль!GB87+январь!GB88</f>
        <v>0</v>
      </c>
      <c r="GC93" s="14">
        <f>март!GC88+февраль!GC87+январь!GC88</f>
        <v>0</v>
      </c>
      <c r="GD93" s="14">
        <f>март!GD88+февраль!GD87+январь!GD88</f>
        <v>0</v>
      </c>
      <c r="GE93" s="14">
        <f>март!GE88+февраль!GE87+январь!GE88</f>
        <v>0</v>
      </c>
      <c r="GF93" s="14">
        <f>март!GF88+февраль!GF87+январь!GF88</f>
        <v>0</v>
      </c>
      <c r="GG93" s="14">
        <f>март!GG88+февраль!GG87+январь!GG88</f>
        <v>0</v>
      </c>
      <c r="GH93" s="14">
        <f>март!GH88+февраль!GH87+январь!GH88</f>
        <v>0</v>
      </c>
      <c r="GI93" s="14">
        <f>март!GI88+февраль!GI87+январь!GI88</f>
        <v>0</v>
      </c>
      <c r="GJ93" s="14">
        <f>март!GJ88+февраль!GJ87+январь!GJ88</f>
        <v>0</v>
      </c>
      <c r="GK93" s="14">
        <f>март!GK88+февраль!GK87+январь!GK88</f>
        <v>0</v>
      </c>
      <c r="GL93" s="14">
        <f>март!GL88+февраль!GL87+январь!GL88</f>
        <v>0</v>
      </c>
      <c r="GM93" s="14">
        <f>март!GM88+февраль!GM87+январь!GM88</f>
        <v>0</v>
      </c>
      <c r="GN93" s="14">
        <f>март!GN88+февраль!GN87+январь!GN88</f>
        <v>0</v>
      </c>
      <c r="GO93" s="14">
        <f>март!GO88+февраль!GO87+январь!GO88</f>
        <v>0</v>
      </c>
      <c r="GP93" s="14">
        <f>март!GP88+февраль!GP87+январь!GP88</f>
        <v>0</v>
      </c>
      <c r="GQ93" s="14">
        <f>март!GQ88+февраль!GQ87+январь!GQ88</f>
        <v>0</v>
      </c>
      <c r="GR93" s="14">
        <f>март!GR88+февраль!GR87+январь!GR88</f>
        <v>0</v>
      </c>
      <c r="GS93" s="14">
        <f>март!GS88+февраль!GS87+январь!GS88</f>
        <v>0</v>
      </c>
      <c r="GT93" s="14">
        <f>март!GT88+февраль!GT87+январь!GT88</f>
        <v>0</v>
      </c>
      <c r="GU93" s="14">
        <f>март!GU88+февраль!GU87+январь!GU88</f>
        <v>0</v>
      </c>
      <c r="GV93" s="14">
        <f>март!GV88+февраль!GV87+январь!GV88</f>
        <v>0</v>
      </c>
      <c r="GW93" s="14">
        <f>март!GW88+февраль!GW87+январь!GW88</f>
        <v>0</v>
      </c>
      <c r="GX93" s="14">
        <f>март!GX88+февраль!GX87+январь!GX88</f>
        <v>0</v>
      </c>
      <c r="GY93" s="14">
        <f>март!GY88+февраль!GY87+январь!GY88</f>
        <v>0</v>
      </c>
      <c r="GZ93" s="14">
        <f>март!GZ88+февраль!GZ87+январь!GZ88</f>
        <v>0</v>
      </c>
      <c r="HA93" s="14">
        <f>март!HA88+февраль!HA87+январь!HA88</f>
        <v>0</v>
      </c>
      <c r="HB93" s="14">
        <f>март!HB88+февраль!HB87+январь!HB88</f>
        <v>0</v>
      </c>
      <c r="HC93" s="14">
        <f>март!HC88+февраль!HC87+январь!HC88</f>
        <v>0</v>
      </c>
      <c r="HD93" s="14">
        <f>март!HD88+февраль!HD87+январь!HD88</f>
        <v>0</v>
      </c>
      <c r="HE93" s="14">
        <f>март!HE88+февраль!HE87+январь!HE88</f>
        <v>0</v>
      </c>
      <c r="HF93" s="14">
        <f>март!HF88+февраль!HF87+январь!HF88</f>
        <v>0</v>
      </c>
      <c r="HG93" s="14">
        <f>март!HG88+февраль!HG87+январь!HG88</f>
        <v>0</v>
      </c>
      <c r="HH93" s="14">
        <f>март!HH88+февраль!HH87+январь!HH88</f>
        <v>0</v>
      </c>
      <c r="HI93" s="14">
        <f>март!HI88+февраль!HI87+январь!HI88</f>
        <v>0</v>
      </c>
      <c r="HJ93" s="14">
        <f>март!HJ88+февраль!HJ87+январь!HJ88</f>
        <v>0</v>
      </c>
      <c r="HK93" s="14">
        <f>март!HK88+февраль!HK87+январь!HK88</f>
        <v>0</v>
      </c>
      <c r="HL93" s="14">
        <f>март!HL88+февраль!HL87+январь!HL88</f>
        <v>0</v>
      </c>
      <c r="HM93" s="14">
        <f>март!HM88+февраль!HM87+январь!HM88</f>
        <v>0</v>
      </c>
      <c r="HN93" s="14">
        <f>март!HN88+февраль!HN87+январь!HN88</f>
        <v>0</v>
      </c>
      <c r="HO93" s="14">
        <f>март!HO88+февраль!HO87+январь!HO88</f>
        <v>0</v>
      </c>
      <c r="HP93" s="14">
        <f>март!HP88+февраль!HP87+январь!HP88</f>
        <v>0</v>
      </c>
      <c r="HQ93" s="14">
        <f>март!HQ88+февраль!HQ87+январь!HQ88</f>
        <v>0</v>
      </c>
      <c r="HR93" s="14">
        <f>март!HR88+февраль!HR87+январь!HR88</f>
        <v>0</v>
      </c>
      <c r="HS93" s="14">
        <f>март!HS88+февраль!HS87+январь!HS88</f>
        <v>0</v>
      </c>
      <c r="HT93" s="14">
        <f>март!HT88+февраль!HT87+январь!HT88</f>
        <v>0</v>
      </c>
      <c r="HU93" s="14">
        <f>март!HU88+февраль!HU87+январь!HU88</f>
        <v>0</v>
      </c>
      <c r="HV93" s="14">
        <f>март!HV88+февраль!HV87+январь!HV88</f>
        <v>0</v>
      </c>
      <c r="HW93" s="14">
        <f>март!HW88+февраль!HW87+январь!HW88</f>
        <v>0</v>
      </c>
      <c r="HX93" s="14">
        <f>март!HX88+февраль!HX87+январь!HX88</f>
        <v>0</v>
      </c>
      <c r="HY93" s="14">
        <f>март!HY88+февраль!HY87+январь!HY88</f>
        <v>0</v>
      </c>
      <c r="HZ93" s="14">
        <f>март!HZ88+февраль!HZ87+январь!HZ88</f>
        <v>0</v>
      </c>
      <c r="IA93" s="14">
        <f>март!IA88+февраль!IA87+январь!IA88</f>
        <v>0</v>
      </c>
      <c r="IB93" s="14">
        <f>март!IB88+февраль!IB87+январь!IB88</f>
        <v>0</v>
      </c>
      <c r="IC93" s="14">
        <f>март!IC88+февраль!IC87+январь!IC88</f>
        <v>0</v>
      </c>
      <c r="ID93" s="14">
        <f>март!ID88+февраль!ID87+январь!ID88</f>
        <v>0</v>
      </c>
      <c r="IE93" s="14">
        <f>март!IE88+февраль!IE87+январь!IE88</f>
        <v>0</v>
      </c>
      <c r="IF93" s="14">
        <f>март!IF88+февраль!IF87+январь!IF88</f>
        <v>0</v>
      </c>
    </row>
    <row r="94" spans="1:240" ht="13.5" customHeight="1">
      <c r="A94" s="15" t="s">
        <v>110</v>
      </c>
      <c r="B94" s="44" t="s">
        <v>119</v>
      </c>
      <c r="C94" s="16" t="s">
        <v>17</v>
      </c>
      <c r="D94" s="23">
        <f t="shared" si="8"/>
        <v>0</v>
      </c>
      <c r="E94" s="17">
        <f t="shared" si="9"/>
        <v>0</v>
      </c>
      <c r="F94" s="17"/>
      <c r="G94" s="18">
        <f>март!G89+февраль!G88+январь!G89</f>
        <v>0</v>
      </c>
      <c r="H94" s="18">
        <f>март!H89+февраль!H88+январь!H89</f>
        <v>0</v>
      </c>
      <c r="I94" s="18">
        <f>март!I89+февраль!I88+январь!I89</f>
        <v>0</v>
      </c>
      <c r="J94" s="18">
        <f>март!J89+февраль!J88+январь!J89</f>
        <v>0</v>
      </c>
      <c r="K94" s="18">
        <f>март!K89+февраль!K88+январь!K89</f>
        <v>0</v>
      </c>
      <c r="L94" s="18">
        <f>март!L89+февраль!L88+январь!L89</f>
        <v>0</v>
      </c>
      <c r="M94" s="18">
        <f>март!M89+февраль!M88+январь!M89</f>
        <v>0</v>
      </c>
      <c r="N94" s="18">
        <f>март!N89+февраль!N88+январь!N89</f>
        <v>0</v>
      </c>
      <c r="O94" s="18">
        <f>март!O89+февраль!O88+январь!O89</f>
        <v>0</v>
      </c>
      <c r="P94" s="18">
        <f>март!P89+февраль!P88+январь!P89</f>
        <v>0</v>
      </c>
      <c r="Q94" s="18">
        <f>март!Q89+февраль!Q88+январь!Q89</f>
        <v>0</v>
      </c>
      <c r="R94" s="18">
        <f>март!R89+февраль!R88+январь!R89</f>
        <v>0</v>
      </c>
      <c r="S94" s="18">
        <f>март!S89+февраль!S88+январь!S89</f>
        <v>0</v>
      </c>
      <c r="T94" s="18">
        <f>март!T89+февраль!T88+январь!T89</f>
        <v>0</v>
      </c>
      <c r="U94" s="18">
        <f>март!U89+февраль!U88+январь!U89</f>
        <v>0</v>
      </c>
      <c r="V94" s="18">
        <f>март!V89+февраль!V88+январь!V89</f>
        <v>0</v>
      </c>
      <c r="W94" s="18">
        <f>март!W89+февраль!W88+январь!W89</f>
        <v>0</v>
      </c>
      <c r="X94" s="18">
        <f>март!X89+февраль!X88+январь!X89</f>
        <v>0</v>
      </c>
      <c r="Y94" s="18">
        <f>март!Y89+февраль!Y88+январь!Y89</f>
        <v>0</v>
      </c>
      <c r="Z94" s="18">
        <f>март!Z89+февраль!Z88+январь!Z89</f>
        <v>0</v>
      </c>
      <c r="AA94" s="18">
        <f>март!AA89+февраль!AA88+январь!AA89</f>
        <v>0</v>
      </c>
      <c r="AB94" s="18">
        <f>март!AB89+февраль!AB88+январь!AB89</f>
        <v>0</v>
      </c>
      <c r="AC94" s="18">
        <f>март!AC89+февраль!AC88+январь!AC89</f>
        <v>0</v>
      </c>
      <c r="AD94" s="18">
        <f>март!AD89+февраль!AD88+январь!AD89</f>
        <v>0</v>
      </c>
      <c r="AE94" s="18">
        <f>март!AE89+февраль!AE88+январь!AE89</f>
        <v>0</v>
      </c>
      <c r="AF94" s="18">
        <f>март!AF89+февраль!AF88+январь!AF89</f>
        <v>0</v>
      </c>
      <c r="AG94" s="18">
        <f>март!AG89+февраль!AG88+январь!AG89</f>
        <v>0</v>
      </c>
      <c r="AH94" s="18">
        <f>март!AH89+февраль!AH88+январь!AH89</f>
        <v>0</v>
      </c>
      <c r="AI94" s="18">
        <f>март!AI89+февраль!AI88+январь!AI89</f>
        <v>0</v>
      </c>
      <c r="AJ94" s="18">
        <f>март!AJ89+февраль!AJ88+январь!AJ89</f>
        <v>0</v>
      </c>
      <c r="AK94" s="18">
        <f>март!AK89+февраль!AK88+январь!AK89</f>
        <v>0</v>
      </c>
      <c r="AL94" s="18">
        <f>март!AL89+февраль!AL88+январь!AL89</f>
        <v>0</v>
      </c>
      <c r="AM94" s="18">
        <f>март!AM89+февраль!AM88+январь!AM89</f>
        <v>0</v>
      </c>
      <c r="AN94" s="18">
        <f>март!AN89+февраль!AN88+январь!AN89</f>
        <v>0</v>
      </c>
      <c r="AO94" s="18">
        <f>март!AO89+февраль!AO88+январь!AO89</f>
        <v>0</v>
      </c>
      <c r="AP94" s="18">
        <f>март!AP89+февраль!AP88+январь!AP89</f>
        <v>0</v>
      </c>
      <c r="AQ94" s="18">
        <f>март!AQ89+февраль!AQ88+январь!AQ89</f>
        <v>0</v>
      </c>
      <c r="AR94" s="18">
        <f>март!AR89+февраль!AR88+январь!AR89</f>
        <v>0</v>
      </c>
      <c r="AS94" s="18">
        <f>март!AS89+февраль!AS88+январь!AS89</f>
        <v>0</v>
      </c>
      <c r="AT94" s="18">
        <f>март!AT89+февраль!AT88+январь!AT89</f>
        <v>0</v>
      </c>
      <c r="AU94" s="18">
        <f>март!AU89+февраль!AU88+январь!AU89</f>
        <v>0</v>
      </c>
      <c r="AV94" s="18">
        <f>март!AV89+февраль!AV88+январь!AV89</f>
        <v>0</v>
      </c>
      <c r="AW94" s="18">
        <f>март!AW89+февраль!AW88+январь!AW89</f>
        <v>0</v>
      </c>
      <c r="AX94" s="18">
        <f>март!AX89+февраль!AX88+январь!AX89</f>
        <v>0</v>
      </c>
      <c r="AY94" s="18">
        <f>март!AY89+февраль!AY88+январь!AY89</f>
        <v>0</v>
      </c>
      <c r="AZ94" s="18">
        <f>март!AZ89+февраль!AZ88+январь!AZ89</f>
        <v>0</v>
      </c>
      <c r="BA94" s="18">
        <f>март!BA89+февраль!BA88+январь!BA89</f>
        <v>0</v>
      </c>
      <c r="BB94" s="18">
        <f>март!BB89+февраль!BB88+январь!BB89</f>
        <v>0</v>
      </c>
      <c r="BC94" s="18">
        <f>март!BC89+февраль!BC88+январь!BC89</f>
        <v>0</v>
      </c>
      <c r="BD94" s="18">
        <f>март!BD89+февраль!BD88+январь!BD89</f>
        <v>0</v>
      </c>
      <c r="BE94" s="18">
        <f>март!BE89+февраль!BE88+январь!BE89</f>
        <v>0</v>
      </c>
      <c r="BF94" s="18">
        <f>март!BF89+февраль!BF88+январь!BF89</f>
        <v>0</v>
      </c>
      <c r="BG94" s="18">
        <f>март!BG89+февраль!BG88+январь!BG89</f>
        <v>0</v>
      </c>
      <c r="BH94" s="18">
        <f>март!BH89+февраль!BH88+январь!BH89</f>
        <v>0</v>
      </c>
      <c r="BI94" s="18">
        <f>март!BI89+февраль!BI88+январь!BI89</f>
        <v>0</v>
      </c>
      <c r="BJ94" s="18">
        <f>март!BJ89+февраль!BJ88+январь!BJ89</f>
        <v>0</v>
      </c>
      <c r="BK94" s="18">
        <f>март!BK89+февраль!BK88+январь!BK89</f>
        <v>0</v>
      </c>
      <c r="BL94" s="18">
        <f>март!BL89+февраль!BL88+январь!BL89</f>
        <v>0</v>
      </c>
      <c r="BM94" s="18">
        <f>март!BM89+февраль!BM88+январь!BM89</f>
        <v>0</v>
      </c>
      <c r="BN94" s="18">
        <f>март!BN89+февраль!BN88+январь!BN89</f>
        <v>0</v>
      </c>
      <c r="BO94" s="18">
        <f>март!BO89+февраль!BO88+январь!BO89</f>
        <v>0</v>
      </c>
      <c r="BP94" s="18">
        <f>март!BP89+февраль!BP88+январь!BP89</f>
        <v>0</v>
      </c>
      <c r="BQ94" s="18">
        <f>март!BQ89+февраль!BQ88+январь!BQ89</f>
        <v>0</v>
      </c>
      <c r="BR94" s="18">
        <f>март!BR89+февраль!BR88+январь!BR89</f>
        <v>0</v>
      </c>
      <c r="BS94" s="18">
        <f>март!BS89+февраль!BS88+январь!BS89</f>
        <v>0</v>
      </c>
      <c r="BT94" s="18">
        <f>март!BT89+февраль!BT88+январь!BT89</f>
        <v>0</v>
      </c>
      <c r="BU94" s="18">
        <f>март!BU89+февраль!BU88+январь!BU89</f>
        <v>0</v>
      </c>
      <c r="BV94" s="18">
        <f>март!BV89+февраль!BV88+январь!BV89</f>
        <v>0</v>
      </c>
      <c r="BW94" s="18">
        <f>март!BW89+февраль!BW88+январь!BW89</f>
        <v>0</v>
      </c>
      <c r="BX94" s="18">
        <f>март!BX89+февраль!BX88+январь!BX89</f>
        <v>0</v>
      </c>
      <c r="BY94" s="18">
        <f>март!BY89+февраль!BY88+январь!BY89</f>
        <v>0</v>
      </c>
      <c r="BZ94" s="18">
        <f>март!BZ89+февраль!BZ88+январь!BZ89</f>
        <v>0</v>
      </c>
      <c r="CA94" s="18">
        <f>март!CA89+февраль!CA88+январь!CA89</f>
        <v>0</v>
      </c>
      <c r="CB94" s="18">
        <f>март!CB89+февраль!CB88+январь!CB89</f>
        <v>0</v>
      </c>
      <c r="CC94" s="18">
        <f>март!CC89+февраль!CC88+январь!CC89</f>
        <v>0</v>
      </c>
      <c r="CD94" s="18">
        <f>март!CD89+февраль!CD88+январь!CD89</f>
        <v>0</v>
      </c>
      <c r="CE94" s="18">
        <f>март!CE89+февраль!CE88+январь!CE89</f>
        <v>0</v>
      </c>
      <c r="CF94" s="18">
        <f>март!CF89+февраль!CF88+январь!CF89</f>
        <v>0</v>
      </c>
      <c r="CG94" s="18">
        <f>март!CG89+февраль!CG88+январь!CG89</f>
        <v>0</v>
      </c>
      <c r="CH94" s="18">
        <f>март!CH89+февраль!CH88+январь!CH89</f>
        <v>0</v>
      </c>
      <c r="CI94" s="18">
        <f>март!CI89+февраль!CI88+январь!CI89</f>
        <v>0</v>
      </c>
      <c r="CJ94" s="18">
        <f>март!CJ89+февраль!CJ88+январь!CJ89</f>
        <v>0</v>
      </c>
      <c r="CK94" s="18">
        <f>март!CK89+февраль!CK88+январь!CK89</f>
        <v>0</v>
      </c>
      <c r="CL94" s="18">
        <f>март!CL89+февраль!CL88+январь!CL89</f>
        <v>0</v>
      </c>
      <c r="CM94" s="18">
        <f>март!CM89+февраль!CM88+январь!CM89</f>
        <v>0</v>
      </c>
      <c r="CN94" s="18">
        <f>март!CN89+февраль!CN88+январь!CN89</f>
        <v>0</v>
      </c>
      <c r="CO94" s="18">
        <f>март!CO89+февраль!CO88+январь!CO89</f>
        <v>0</v>
      </c>
      <c r="CP94" s="18">
        <f>март!CP89+февраль!CP88+январь!CP89</f>
        <v>0</v>
      </c>
      <c r="CQ94" s="18">
        <f>март!CQ89+февраль!CQ88+январь!CQ89</f>
        <v>0</v>
      </c>
      <c r="CR94" s="18">
        <f>март!CR89+февраль!CR88+январь!CR89</f>
        <v>0</v>
      </c>
      <c r="CS94" s="18">
        <f>март!CS89+февраль!CS88+январь!CS89</f>
        <v>0</v>
      </c>
      <c r="CT94" s="18">
        <f>март!CT89+февраль!CT88+январь!CT89</f>
        <v>0</v>
      </c>
      <c r="CU94" s="18">
        <f>март!CU89+февраль!CU88+январь!CU89</f>
        <v>0</v>
      </c>
      <c r="CV94" s="18">
        <f>март!CV89+февраль!CV88+январь!CV89</f>
        <v>0</v>
      </c>
      <c r="CW94" s="18">
        <f>март!CW89+февраль!CW88+январь!CW89</f>
        <v>0</v>
      </c>
      <c r="CX94" s="18">
        <f>март!CX89+февраль!CX88+январь!CX89</f>
        <v>0</v>
      </c>
      <c r="CY94" s="18">
        <f>март!CY89+февраль!CY88+январь!CY89</f>
        <v>0</v>
      </c>
      <c r="CZ94" s="18">
        <f>март!CZ89+февраль!CZ88+январь!CZ89</f>
        <v>0</v>
      </c>
      <c r="DA94" s="18">
        <f>март!DA89+февраль!DA88+январь!DA89</f>
        <v>0</v>
      </c>
      <c r="DB94" s="18">
        <f>март!DB89+февраль!DB88+январь!DB89</f>
        <v>0</v>
      </c>
      <c r="DC94" s="18">
        <f>март!DC89+февраль!DC88+январь!DC89</f>
        <v>0</v>
      </c>
      <c r="DD94" s="18">
        <f>март!DD89+февраль!DD88+январь!DD89</f>
        <v>0</v>
      </c>
      <c r="DE94" s="18">
        <f>март!DE89+февраль!DE88+январь!DE89</f>
        <v>0</v>
      </c>
      <c r="DF94" s="18">
        <f>март!DF89+февраль!DF88+январь!DF89</f>
        <v>0</v>
      </c>
      <c r="DG94" s="18">
        <f>март!DG89+февраль!DG88+январь!DG89</f>
        <v>0</v>
      </c>
      <c r="DH94" s="18">
        <f>март!DH89+февраль!DH88+январь!DH89</f>
        <v>0</v>
      </c>
      <c r="DI94" s="18">
        <f>март!DI89+февраль!DI88+январь!DI89</f>
        <v>0</v>
      </c>
      <c r="DJ94" s="18">
        <f>март!DJ89+февраль!DJ88+январь!DJ89</f>
        <v>0</v>
      </c>
      <c r="DK94" s="18">
        <f>март!DK89+февраль!DK88+январь!DK89</f>
        <v>0</v>
      </c>
      <c r="DL94" s="18">
        <f>март!DL89+февраль!DL88+январь!DL89</f>
        <v>0</v>
      </c>
      <c r="DM94" s="18">
        <f>март!DM89+февраль!DM88+январь!DM89</f>
        <v>0</v>
      </c>
      <c r="DN94" s="18">
        <f>март!DN89+февраль!DN88+январь!DN89</f>
        <v>0</v>
      </c>
      <c r="DO94" s="18">
        <f>март!DO89+февраль!DO88+январь!DO89</f>
        <v>0</v>
      </c>
      <c r="DP94" s="18">
        <f>март!DP89+февраль!DP88+январь!DP89</f>
        <v>0</v>
      </c>
      <c r="DQ94" s="18">
        <f>март!DQ89+февраль!DQ88+январь!DQ89</f>
        <v>0</v>
      </c>
      <c r="DR94" s="18">
        <f>март!DR89+февраль!DR88+январь!DR89</f>
        <v>0</v>
      </c>
      <c r="DS94" s="18">
        <f>март!DS89+февраль!DS88+январь!DS89</f>
        <v>0</v>
      </c>
      <c r="DT94" s="18">
        <f>март!DT89+февраль!DT88+январь!DT89</f>
        <v>0</v>
      </c>
      <c r="DU94" s="18">
        <f>март!DU89+февраль!DU88+январь!DU89</f>
        <v>0</v>
      </c>
      <c r="DV94" s="18">
        <f>март!DV89+февраль!DV88+январь!DV89</f>
        <v>0</v>
      </c>
      <c r="DW94" s="18">
        <f>март!DW89+февраль!DW88+январь!DW89</f>
        <v>0</v>
      </c>
      <c r="DX94" s="18">
        <f>март!DX89+февраль!DX88+январь!DX89</f>
        <v>0</v>
      </c>
      <c r="DY94" s="18">
        <f>март!DY89+февраль!DY88+январь!DY89</f>
        <v>0</v>
      </c>
      <c r="DZ94" s="18">
        <f>март!DZ89+февраль!DZ88+январь!DZ89</f>
        <v>0</v>
      </c>
      <c r="EA94" s="18">
        <f>март!EA89+февраль!EA88+январь!EA89</f>
        <v>0</v>
      </c>
      <c r="EB94" s="18">
        <f>март!EB89+февраль!EB88+январь!EB89</f>
        <v>0</v>
      </c>
      <c r="EC94" s="18">
        <f>март!EC89+февраль!EC88+январь!EC89</f>
        <v>0</v>
      </c>
      <c r="ED94" s="18">
        <f>март!ED89+февраль!ED88+январь!ED89</f>
        <v>0</v>
      </c>
      <c r="EE94" s="18">
        <f>март!EE89+февраль!EE88+январь!EE89</f>
        <v>0</v>
      </c>
      <c r="EF94" s="18">
        <f>март!EF89+февраль!EF88+январь!EF89</f>
        <v>0</v>
      </c>
      <c r="EG94" s="18">
        <f>март!EG89+февраль!EG88+январь!EG89</f>
        <v>0</v>
      </c>
      <c r="EH94" s="18">
        <f>март!EH89+февраль!EH88+январь!EH89</f>
        <v>0</v>
      </c>
      <c r="EI94" s="18">
        <f>март!EI89+февраль!EI88+январь!EI89</f>
        <v>0</v>
      </c>
      <c r="EJ94" s="18">
        <f>март!EJ89+февраль!EJ88+январь!EJ89</f>
        <v>0</v>
      </c>
      <c r="EK94" s="18">
        <f>март!EK89+февраль!EK88+январь!EK89</f>
        <v>0</v>
      </c>
      <c r="EL94" s="18">
        <f>март!EL89+февраль!EL88+январь!EL89</f>
        <v>0</v>
      </c>
      <c r="EM94" s="18">
        <f>март!EM89+февраль!EM88+январь!EM89</f>
        <v>0</v>
      </c>
      <c r="EN94" s="18">
        <f>март!EN89+февраль!EN88+январь!EN89</f>
        <v>0</v>
      </c>
      <c r="EO94" s="18">
        <f>март!EO89+февраль!EO88+январь!EO89</f>
        <v>0</v>
      </c>
      <c r="EP94" s="18">
        <f>март!EP89+февраль!EP88+январь!EP89</f>
        <v>0</v>
      </c>
      <c r="EQ94" s="18">
        <f>март!EQ89+февраль!EQ88+январь!EQ89</f>
        <v>0</v>
      </c>
      <c r="ER94" s="18">
        <f>март!ER89+февраль!ER88+январь!ER89</f>
        <v>0</v>
      </c>
      <c r="ES94" s="18">
        <f>март!ES89+февраль!ES88+январь!ES89</f>
        <v>0</v>
      </c>
      <c r="ET94" s="18">
        <f>март!ET89+февраль!ET88+январь!ET89</f>
        <v>0</v>
      </c>
      <c r="EU94" s="18">
        <f>март!EU89+февраль!EU88+январь!EU89</f>
        <v>0</v>
      </c>
      <c r="EV94" s="18">
        <f>март!EV89+февраль!EV88+январь!EV89</f>
        <v>0</v>
      </c>
      <c r="EW94" s="18">
        <f>март!EW89+февраль!EW88+январь!EW89</f>
        <v>0</v>
      </c>
      <c r="EX94" s="18">
        <f>март!EX89+февраль!EX88+январь!EX89</f>
        <v>0</v>
      </c>
      <c r="EY94" s="18">
        <f>март!EY89+февраль!EY88+январь!EY89</f>
        <v>0</v>
      </c>
      <c r="EZ94" s="18">
        <f>март!EZ89+февраль!EZ88+январь!EZ89</f>
        <v>0</v>
      </c>
      <c r="FA94" s="18">
        <f>март!FA89+февраль!FA88+январь!FA89</f>
        <v>0</v>
      </c>
      <c r="FB94" s="18">
        <f>март!FB89+февраль!FB88+январь!FB89</f>
        <v>0</v>
      </c>
      <c r="FC94" s="18">
        <f>март!FC89+февраль!FC88+январь!FC89</f>
        <v>0</v>
      </c>
      <c r="FD94" s="18">
        <f>март!FD89+февраль!FD88+январь!FD89</f>
        <v>0</v>
      </c>
      <c r="FE94" s="18">
        <f>март!FE89+февраль!FE88+январь!FE89</f>
        <v>0</v>
      </c>
      <c r="FF94" s="18">
        <f>март!FF89+февраль!FF88+январь!FF89</f>
        <v>0</v>
      </c>
      <c r="FG94" s="18">
        <f>март!FG89+февраль!FG88+январь!FG89</f>
        <v>0</v>
      </c>
      <c r="FH94" s="18">
        <f>март!FH89+февраль!FH88+январь!FH89</f>
        <v>0</v>
      </c>
      <c r="FI94" s="18">
        <f>март!FI89+февраль!FI88+январь!FI89</f>
        <v>0</v>
      </c>
      <c r="FJ94" s="18">
        <f>март!FJ89+февраль!FJ88+январь!FJ89</f>
        <v>0</v>
      </c>
      <c r="FK94" s="18">
        <f>март!FK89+февраль!FK88+январь!FK89</f>
        <v>0</v>
      </c>
      <c r="FL94" s="18">
        <f>март!FL89+февраль!FL88+январь!FL89</f>
        <v>0</v>
      </c>
      <c r="FM94" s="18">
        <f>март!FM89+февраль!FM88+январь!FM89</f>
        <v>0</v>
      </c>
      <c r="FN94" s="18">
        <f>март!FN89+февраль!FN88+январь!FN89</f>
        <v>0</v>
      </c>
      <c r="FO94" s="18">
        <f>март!FO89+февраль!FO88+январь!FO89</f>
        <v>0</v>
      </c>
      <c r="FP94" s="18">
        <f>март!FP89+февраль!FP88+январь!FP89</f>
        <v>0</v>
      </c>
      <c r="FQ94" s="18">
        <f>март!FQ89+февраль!FQ88+январь!FQ89</f>
        <v>0</v>
      </c>
      <c r="FR94" s="18">
        <f>март!FR89+февраль!FR88+январь!FR89</f>
        <v>0</v>
      </c>
      <c r="FS94" s="18">
        <f>март!FS89+февраль!FS88+январь!FS89</f>
        <v>0</v>
      </c>
      <c r="FT94" s="18">
        <f>март!FT89+февраль!FT88+январь!FT89</f>
        <v>0</v>
      </c>
      <c r="FU94" s="18">
        <f>март!FU89+февраль!FU88+январь!FU89</f>
        <v>0</v>
      </c>
      <c r="FV94" s="18">
        <f>март!FV89+февраль!FV88+январь!FV89</f>
        <v>0</v>
      </c>
      <c r="FW94" s="18">
        <f>март!FW89+февраль!FW88+январь!FW89</f>
        <v>0</v>
      </c>
      <c r="FX94" s="18">
        <f>март!FX89+февраль!FX88+январь!FX89</f>
        <v>0</v>
      </c>
      <c r="FY94" s="18">
        <f>март!FY89+февраль!FY88+январь!FY89</f>
        <v>0</v>
      </c>
      <c r="FZ94" s="18">
        <f>март!FZ89+февраль!FZ88+январь!FZ89</f>
        <v>0</v>
      </c>
      <c r="GA94" s="18">
        <f>март!GA89+февраль!GA88+январь!GA89</f>
        <v>0</v>
      </c>
      <c r="GB94" s="18">
        <f>март!GB89+февраль!GB88+январь!GB89</f>
        <v>0</v>
      </c>
      <c r="GC94" s="18">
        <f>март!GC89+февраль!GC88+январь!GC89</f>
        <v>0</v>
      </c>
      <c r="GD94" s="18">
        <f>март!GD89+февраль!GD88+январь!GD89</f>
        <v>0</v>
      </c>
      <c r="GE94" s="18">
        <f>март!GE89+февраль!GE88+январь!GE89</f>
        <v>0</v>
      </c>
      <c r="GF94" s="18">
        <f>март!GF89+февраль!GF88+январь!GF89</f>
        <v>0</v>
      </c>
      <c r="GG94" s="18">
        <f>март!GG89+февраль!GG88+январь!GG89</f>
        <v>0</v>
      </c>
      <c r="GH94" s="18">
        <f>март!GH89+февраль!GH88+январь!GH89</f>
        <v>0</v>
      </c>
      <c r="GI94" s="18">
        <f>март!GI89+февраль!GI88+январь!GI89</f>
        <v>0</v>
      </c>
      <c r="GJ94" s="18">
        <f>март!GJ89+февраль!GJ88+январь!GJ89</f>
        <v>0</v>
      </c>
      <c r="GK94" s="18">
        <f>март!GK89+февраль!GK88+январь!GK89</f>
        <v>0</v>
      </c>
      <c r="GL94" s="18">
        <f>март!GL89+февраль!GL88+январь!GL89</f>
        <v>0</v>
      </c>
      <c r="GM94" s="18">
        <f>март!GM89+февраль!GM88+январь!GM89</f>
        <v>0</v>
      </c>
      <c r="GN94" s="18">
        <f>март!GN89+февраль!GN88+январь!GN89</f>
        <v>0</v>
      </c>
      <c r="GO94" s="18">
        <f>март!GO89+февраль!GO88+январь!GO89</f>
        <v>0</v>
      </c>
      <c r="GP94" s="18">
        <f>март!GP89+февраль!GP88+январь!GP89</f>
        <v>0</v>
      </c>
      <c r="GQ94" s="18">
        <f>март!GQ89+февраль!GQ88+январь!GQ89</f>
        <v>0</v>
      </c>
      <c r="GR94" s="18">
        <f>март!GR89+февраль!GR88+январь!GR89</f>
        <v>0</v>
      </c>
      <c r="GS94" s="18">
        <f>март!GS89+февраль!GS88+январь!GS89</f>
        <v>0</v>
      </c>
      <c r="GT94" s="18">
        <f>март!GT89+февраль!GT88+январь!GT89</f>
        <v>0</v>
      </c>
      <c r="GU94" s="18">
        <f>март!GU89+февраль!GU88+январь!GU89</f>
        <v>0</v>
      </c>
      <c r="GV94" s="18">
        <f>март!GV89+февраль!GV88+январь!GV89</f>
        <v>0</v>
      </c>
      <c r="GW94" s="18">
        <f>март!GW89+февраль!GW88+январь!GW89</f>
        <v>0</v>
      </c>
      <c r="GX94" s="18">
        <f>март!GX89+февраль!GX88+январь!GX89</f>
        <v>0</v>
      </c>
      <c r="GY94" s="18">
        <f>март!GY89+февраль!GY88+январь!GY89</f>
        <v>0</v>
      </c>
      <c r="GZ94" s="18">
        <f>март!GZ89+февраль!GZ88+январь!GZ89</f>
        <v>0</v>
      </c>
      <c r="HA94" s="18">
        <f>март!HA89+февраль!HA88+январь!HA89</f>
        <v>0</v>
      </c>
      <c r="HB94" s="18">
        <f>март!HB89+февраль!HB88+январь!HB89</f>
        <v>0</v>
      </c>
      <c r="HC94" s="18">
        <f>март!HC89+февраль!HC88+январь!HC89</f>
        <v>0</v>
      </c>
      <c r="HD94" s="18">
        <f>март!HD89+февраль!HD88+январь!HD89</f>
        <v>0</v>
      </c>
      <c r="HE94" s="18">
        <f>март!HE89+февраль!HE88+январь!HE89</f>
        <v>0</v>
      </c>
      <c r="HF94" s="18">
        <f>март!HF89+февраль!HF88+январь!HF89</f>
        <v>0</v>
      </c>
      <c r="HG94" s="18">
        <f>март!HG89+февраль!HG88+январь!HG89</f>
        <v>0</v>
      </c>
      <c r="HH94" s="18">
        <f>март!HH89+февраль!HH88+январь!HH89</f>
        <v>0</v>
      </c>
      <c r="HI94" s="18">
        <f>март!HI89+февраль!HI88+январь!HI89</f>
        <v>0</v>
      </c>
      <c r="HJ94" s="18">
        <f>март!HJ89+февраль!HJ88+январь!HJ89</f>
        <v>0</v>
      </c>
      <c r="HK94" s="18">
        <f>март!HK89+февраль!HK88+январь!HK89</f>
        <v>0</v>
      </c>
      <c r="HL94" s="18">
        <f>март!HL89+февраль!HL88+январь!HL89</f>
        <v>0</v>
      </c>
      <c r="HM94" s="18">
        <f>март!HM89+февраль!HM88+январь!HM89</f>
        <v>0</v>
      </c>
      <c r="HN94" s="18">
        <f>март!HN89+февраль!HN88+январь!HN89</f>
        <v>0</v>
      </c>
      <c r="HO94" s="18">
        <f>март!HO89+февраль!HO88+январь!HO89</f>
        <v>0</v>
      </c>
      <c r="HP94" s="18">
        <f>март!HP89+февраль!HP88+январь!HP89</f>
        <v>0</v>
      </c>
      <c r="HQ94" s="18">
        <f>март!HQ89+февраль!HQ88+январь!HQ89</f>
        <v>0</v>
      </c>
      <c r="HR94" s="18">
        <f>март!HR89+февраль!HR88+январь!HR89</f>
        <v>0</v>
      </c>
      <c r="HS94" s="18">
        <f>март!HS89+февраль!HS88+январь!HS89</f>
        <v>0</v>
      </c>
      <c r="HT94" s="18">
        <f>март!HT89+февраль!HT88+январь!HT89</f>
        <v>0</v>
      </c>
      <c r="HU94" s="18">
        <f>март!HU89+февраль!HU88+январь!HU89</f>
        <v>0</v>
      </c>
      <c r="HV94" s="18">
        <f>март!HV89+февраль!HV88+январь!HV89</f>
        <v>0</v>
      </c>
      <c r="HW94" s="18">
        <f>март!HW89+февраль!HW88+январь!HW89</f>
        <v>0</v>
      </c>
      <c r="HX94" s="18">
        <f>март!HX89+февраль!HX88+январь!HX89</f>
        <v>0</v>
      </c>
      <c r="HY94" s="18">
        <f>март!HY89+февраль!HY88+январь!HY89</f>
        <v>0</v>
      </c>
      <c r="HZ94" s="18">
        <f>март!HZ89+февраль!HZ88+январь!HZ89</f>
        <v>0</v>
      </c>
      <c r="IA94" s="18">
        <f>март!IA89+февраль!IA88+январь!IA89</f>
        <v>0</v>
      </c>
      <c r="IB94" s="18">
        <f>март!IB89+февраль!IB88+январь!IB89</f>
        <v>0</v>
      </c>
      <c r="IC94" s="18">
        <f>март!IC89+февраль!IC88+январь!IC89</f>
        <v>0</v>
      </c>
      <c r="ID94" s="18">
        <f>март!ID89+февраль!ID88+январь!ID89</f>
        <v>0</v>
      </c>
      <c r="IE94" s="18">
        <f>март!IE89+февраль!IE88+январь!IE89</f>
        <v>0</v>
      </c>
      <c r="IF94" s="18">
        <f>март!IF89+февраль!IF88+январь!IF89</f>
        <v>0</v>
      </c>
    </row>
    <row r="95" spans="1:240" ht="13.5" customHeight="1">
      <c r="A95" s="15" t="s">
        <v>111</v>
      </c>
      <c r="B95" s="44" t="s">
        <v>120</v>
      </c>
      <c r="C95" s="16" t="s">
        <v>17</v>
      </c>
      <c r="D95" s="23">
        <f t="shared" si="8"/>
        <v>0</v>
      </c>
      <c r="E95" s="17">
        <f t="shared" si="9"/>
        <v>0</v>
      </c>
      <c r="F95" s="17"/>
      <c r="G95" s="18">
        <f>март!G90+февраль!G89+январь!G90</f>
        <v>0</v>
      </c>
      <c r="H95" s="18">
        <f>март!H90+февраль!H89+январь!H90</f>
        <v>0</v>
      </c>
      <c r="I95" s="18">
        <f>март!I90+февраль!I89+январь!I90</f>
        <v>0</v>
      </c>
      <c r="J95" s="18">
        <f>март!J90+февраль!J89+январь!J90</f>
        <v>0</v>
      </c>
      <c r="K95" s="18">
        <f>март!K90+февраль!K89+январь!K90</f>
        <v>0</v>
      </c>
      <c r="L95" s="18">
        <f>март!L90+февраль!L89+январь!L90</f>
        <v>0</v>
      </c>
      <c r="M95" s="18">
        <f>март!M90+февраль!M89+январь!M90</f>
        <v>0</v>
      </c>
      <c r="N95" s="18">
        <f>март!N90+февраль!N89+январь!N90</f>
        <v>0</v>
      </c>
      <c r="O95" s="18">
        <f>март!O90+февраль!O89+январь!O90</f>
        <v>0</v>
      </c>
      <c r="P95" s="18">
        <f>март!P90+февраль!P89+январь!P90</f>
        <v>0</v>
      </c>
      <c r="Q95" s="18">
        <f>март!Q90+февраль!Q89+январь!Q90</f>
        <v>0</v>
      </c>
      <c r="R95" s="18">
        <f>март!R90+февраль!R89+январь!R90</f>
        <v>0</v>
      </c>
      <c r="S95" s="18">
        <f>март!S90+февраль!S89+январь!S90</f>
        <v>0</v>
      </c>
      <c r="T95" s="18">
        <f>март!T90+февраль!T89+январь!T90</f>
        <v>0</v>
      </c>
      <c r="U95" s="18">
        <f>март!U90+февраль!U89+январь!U90</f>
        <v>0</v>
      </c>
      <c r="V95" s="18">
        <f>март!V90+февраль!V89+январь!V90</f>
        <v>0</v>
      </c>
      <c r="W95" s="18">
        <f>март!W90+февраль!W89+январь!W90</f>
        <v>0</v>
      </c>
      <c r="X95" s="18">
        <f>март!X90+февраль!X89+январь!X90</f>
        <v>0</v>
      </c>
      <c r="Y95" s="18">
        <f>март!Y90+февраль!Y89+январь!Y90</f>
        <v>0</v>
      </c>
      <c r="Z95" s="18">
        <f>март!Z90+февраль!Z89+январь!Z90</f>
        <v>0</v>
      </c>
      <c r="AA95" s="18">
        <f>март!AA90+февраль!AA89+январь!AA90</f>
        <v>0</v>
      </c>
      <c r="AB95" s="18">
        <f>март!AB90+февраль!AB89+январь!AB90</f>
        <v>0</v>
      </c>
      <c r="AC95" s="18">
        <f>март!AC90+февраль!AC89+январь!AC90</f>
        <v>0</v>
      </c>
      <c r="AD95" s="18">
        <f>март!AD90+февраль!AD89+январь!AD90</f>
        <v>0</v>
      </c>
      <c r="AE95" s="18">
        <f>март!AE90+февраль!AE89+январь!AE90</f>
        <v>0</v>
      </c>
      <c r="AF95" s="18">
        <f>март!AF90+февраль!AF89+январь!AF90</f>
        <v>0</v>
      </c>
      <c r="AG95" s="18">
        <f>март!AG90+февраль!AG89+январь!AG90</f>
        <v>0</v>
      </c>
      <c r="AH95" s="18">
        <f>март!AH90+февраль!AH89+январь!AH90</f>
        <v>0</v>
      </c>
      <c r="AI95" s="18">
        <f>март!AI90+февраль!AI89+январь!AI90</f>
        <v>0</v>
      </c>
      <c r="AJ95" s="18">
        <f>март!AJ90+февраль!AJ89+январь!AJ90</f>
        <v>0</v>
      </c>
      <c r="AK95" s="18">
        <f>март!AK90+февраль!AK89+январь!AK90</f>
        <v>0</v>
      </c>
      <c r="AL95" s="18">
        <f>март!AL90+февраль!AL89+январь!AL90</f>
        <v>0</v>
      </c>
      <c r="AM95" s="18">
        <f>март!AM90+февраль!AM89+январь!AM90</f>
        <v>0</v>
      </c>
      <c r="AN95" s="18">
        <f>март!AN90+февраль!AN89+январь!AN90</f>
        <v>0</v>
      </c>
      <c r="AO95" s="18">
        <f>март!AO90+февраль!AO89+январь!AO90</f>
        <v>0</v>
      </c>
      <c r="AP95" s="18">
        <f>март!AP90+февраль!AP89+январь!AP90</f>
        <v>0</v>
      </c>
      <c r="AQ95" s="18">
        <f>март!AQ90+февраль!AQ89+январь!AQ90</f>
        <v>0</v>
      </c>
      <c r="AR95" s="18">
        <f>март!AR90+февраль!AR89+январь!AR90</f>
        <v>0</v>
      </c>
      <c r="AS95" s="18">
        <f>март!AS90+февраль!AS89+январь!AS90</f>
        <v>0</v>
      </c>
      <c r="AT95" s="18">
        <f>март!AT90+февраль!AT89+январь!AT90</f>
        <v>0</v>
      </c>
      <c r="AU95" s="18">
        <f>март!AU90+февраль!AU89+январь!AU90</f>
        <v>0</v>
      </c>
      <c r="AV95" s="18">
        <f>март!AV90+февраль!AV89+январь!AV90</f>
        <v>0</v>
      </c>
      <c r="AW95" s="18">
        <f>март!AW90+февраль!AW89+январь!AW90</f>
        <v>0</v>
      </c>
      <c r="AX95" s="18">
        <f>март!AX90+февраль!AX89+январь!AX90</f>
        <v>0</v>
      </c>
      <c r="AY95" s="18">
        <f>март!AY90+февраль!AY89+январь!AY90</f>
        <v>0</v>
      </c>
      <c r="AZ95" s="18">
        <f>март!AZ90+февраль!AZ89+январь!AZ90</f>
        <v>0</v>
      </c>
      <c r="BA95" s="18">
        <f>март!BA90+февраль!BA89+январь!BA90</f>
        <v>0</v>
      </c>
      <c r="BB95" s="18">
        <f>март!BB90+февраль!BB89+январь!BB90</f>
        <v>0</v>
      </c>
      <c r="BC95" s="18">
        <f>март!BC90+февраль!BC89+январь!BC90</f>
        <v>0</v>
      </c>
      <c r="BD95" s="18">
        <f>март!BD90+февраль!BD89+январь!BD90</f>
        <v>0</v>
      </c>
      <c r="BE95" s="18">
        <f>март!BE90+февраль!BE89+январь!BE90</f>
        <v>0</v>
      </c>
      <c r="BF95" s="18">
        <f>март!BF90+февраль!BF89+январь!BF90</f>
        <v>0</v>
      </c>
      <c r="BG95" s="18">
        <f>март!BG90+февраль!BG89+январь!BG90</f>
        <v>0</v>
      </c>
      <c r="BH95" s="18">
        <f>март!BH90+февраль!BH89+январь!BH90</f>
        <v>0</v>
      </c>
      <c r="BI95" s="18">
        <f>март!BI90+февраль!BI89+январь!BI90</f>
        <v>0</v>
      </c>
      <c r="BJ95" s="18">
        <f>март!BJ90+февраль!BJ89+январь!BJ90</f>
        <v>0</v>
      </c>
      <c r="BK95" s="18">
        <f>март!BK90+февраль!BK89+январь!BK90</f>
        <v>0</v>
      </c>
      <c r="BL95" s="18">
        <f>март!BL90+февраль!BL89+январь!BL90</f>
        <v>0</v>
      </c>
      <c r="BM95" s="18">
        <f>март!BM90+февраль!BM89+январь!BM90</f>
        <v>0</v>
      </c>
      <c r="BN95" s="18">
        <f>март!BN90+февраль!BN89+январь!BN90</f>
        <v>0</v>
      </c>
      <c r="BO95" s="18">
        <f>март!BO90+февраль!BO89+январь!BO90</f>
        <v>0</v>
      </c>
      <c r="BP95" s="18">
        <f>март!BP90+февраль!BP89+январь!BP90</f>
        <v>0</v>
      </c>
      <c r="BQ95" s="18">
        <f>март!BQ90+февраль!BQ89+январь!BQ90</f>
        <v>0</v>
      </c>
      <c r="BR95" s="18">
        <f>март!BR90+февраль!BR89+январь!BR90</f>
        <v>0</v>
      </c>
      <c r="BS95" s="18">
        <f>март!BS90+февраль!BS89+январь!BS90</f>
        <v>0</v>
      </c>
      <c r="BT95" s="18">
        <f>март!BT90+февраль!BT89+январь!BT90</f>
        <v>0</v>
      </c>
      <c r="BU95" s="18">
        <f>март!BU90+февраль!BU89+январь!BU90</f>
        <v>0</v>
      </c>
      <c r="BV95" s="18">
        <f>март!BV90+февраль!BV89+январь!BV90</f>
        <v>0</v>
      </c>
      <c r="BW95" s="18">
        <f>март!BW90+февраль!BW89+январь!BW90</f>
        <v>0</v>
      </c>
      <c r="BX95" s="18">
        <f>март!BX90+февраль!BX89+январь!BX90</f>
        <v>0</v>
      </c>
      <c r="BY95" s="18">
        <f>март!BY90+февраль!BY89+январь!BY90</f>
        <v>0</v>
      </c>
      <c r="BZ95" s="18">
        <f>март!BZ90+февраль!BZ89+январь!BZ90</f>
        <v>0</v>
      </c>
      <c r="CA95" s="18">
        <f>март!CA90+февраль!CA89+январь!CA90</f>
        <v>0</v>
      </c>
      <c r="CB95" s="18">
        <f>март!CB90+февраль!CB89+январь!CB90</f>
        <v>0</v>
      </c>
      <c r="CC95" s="18">
        <f>март!CC90+февраль!CC89+январь!CC90</f>
        <v>0</v>
      </c>
      <c r="CD95" s="18">
        <f>март!CD90+февраль!CD89+январь!CD90</f>
        <v>0</v>
      </c>
      <c r="CE95" s="18">
        <f>март!CE90+февраль!CE89+январь!CE90</f>
        <v>0</v>
      </c>
      <c r="CF95" s="18">
        <f>март!CF90+февраль!CF89+январь!CF90</f>
        <v>0</v>
      </c>
      <c r="CG95" s="18">
        <f>март!CG90+февраль!CG89+январь!CG90</f>
        <v>0</v>
      </c>
      <c r="CH95" s="18">
        <f>март!CH90+февраль!CH89+январь!CH90</f>
        <v>0</v>
      </c>
      <c r="CI95" s="18">
        <f>март!CI90+февраль!CI89+январь!CI90</f>
        <v>0</v>
      </c>
      <c r="CJ95" s="18">
        <f>март!CJ90+февраль!CJ89+январь!CJ90</f>
        <v>0</v>
      </c>
      <c r="CK95" s="18">
        <f>март!CK90+февраль!CK89+январь!CK90</f>
        <v>0</v>
      </c>
      <c r="CL95" s="18">
        <f>март!CL90+февраль!CL89+январь!CL90</f>
        <v>0</v>
      </c>
      <c r="CM95" s="18">
        <f>март!CM90+февраль!CM89+январь!CM90</f>
        <v>0</v>
      </c>
      <c r="CN95" s="18">
        <f>март!CN90+февраль!CN89+январь!CN90</f>
        <v>0</v>
      </c>
      <c r="CO95" s="18">
        <f>март!CO90+февраль!CO89+январь!CO90</f>
        <v>0</v>
      </c>
      <c r="CP95" s="18">
        <f>март!CP90+февраль!CP89+январь!CP90</f>
        <v>0</v>
      </c>
      <c r="CQ95" s="18">
        <f>март!CQ90+февраль!CQ89+январь!CQ90</f>
        <v>0</v>
      </c>
      <c r="CR95" s="18">
        <f>март!CR90+февраль!CR89+январь!CR90</f>
        <v>0</v>
      </c>
      <c r="CS95" s="18">
        <f>март!CS90+февраль!CS89+январь!CS90</f>
        <v>0</v>
      </c>
      <c r="CT95" s="18">
        <f>март!CT90+февраль!CT89+январь!CT90</f>
        <v>0</v>
      </c>
      <c r="CU95" s="18">
        <f>март!CU90+февраль!CU89+январь!CU90</f>
        <v>0</v>
      </c>
      <c r="CV95" s="18">
        <f>март!CV90+февраль!CV89+январь!CV90</f>
        <v>0</v>
      </c>
      <c r="CW95" s="18">
        <f>март!CW90+февраль!CW89+январь!CW90</f>
        <v>0</v>
      </c>
      <c r="CX95" s="18">
        <f>март!CX90+февраль!CX89+январь!CX90</f>
        <v>0</v>
      </c>
      <c r="CY95" s="18">
        <f>март!CY90+февраль!CY89+январь!CY90</f>
        <v>0</v>
      </c>
      <c r="CZ95" s="18">
        <f>март!CZ90+февраль!CZ89+январь!CZ90</f>
        <v>0</v>
      </c>
      <c r="DA95" s="18">
        <f>март!DA90+февраль!DA89+январь!DA90</f>
        <v>0</v>
      </c>
      <c r="DB95" s="18">
        <f>март!DB90+февраль!DB89+январь!DB90</f>
        <v>0</v>
      </c>
      <c r="DC95" s="18">
        <f>март!DC90+февраль!DC89+январь!DC90</f>
        <v>0</v>
      </c>
      <c r="DD95" s="18">
        <f>март!DD90+февраль!DD89+январь!DD90</f>
        <v>0</v>
      </c>
      <c r="DE95" s="18">
        <f>март!DE90+февраль!DE89+январь!DE90</f>
        <v>0</v>
      </c>
      <c r="DF95" s="18">
        <f>март!DF90+февраль!DF89+январь!DF90</f>
        <v>0</v>
      </c>
      <c r="DG95" s="18">
        <f>март!DG90+февраль!DG89+январь!DG90</f>
        <v>0</v>
      </c>
      <c r="DH95" s="18">
        <f>март!DH90+февраль!DH89+январь!DH90</f>
        <v>0</v>
      </c>
      <c r="DI95" s="18">
        <f>март!DI90+февраль!DI89+январь!DI90</f>
        <v>0</v>
      </c>
      <c r="DJ95" s="18">
        <f>март!DJ90+февраль!DJ89+январь!DJ90</f>
        <v>0</v>
      </c>
      <c r="DK95" s="18">
        <f>март!DK90+февраль!DK89+январь!DK90</f>
        <v>0</v>
      </c>
      <c r="DL95" s="18">
        <f>март!DL90+февраль!DL89+январь!DL90</f>
        <v>0</v>
      </c>
      <c r="DM95" s="18">
        <f>март!DM90+февраль!DM89+январь!DM90</f>
        <v>0</v>
      </c>
      <c r="DN95" s="18">
        <f>март!DN90+февраль!DN89+январь!DN90</f>
        <v>0</v>
      </c>
      <c r="DO95" s="18">
        <f>март!DO90+февраль!DO89+январь!DO90</f>
        <v>0</v>
      </c>
      <c r="DP95" s="18">
        <f>март!DP90+февраль!DP89+январь!DP90</f>
        <v>0</v>
      </c>
      <c r="DQ95" s="18">
        <f>март!DQ90+февраль!DQ89+январь!DQ90</f>
        <v>0</v>
      </c>
      <c r="DR95" s="18">
        <f>март!DR90+февраль!DR89+январь!DR90</f>
        <v>0</v>
      </c>
      <c r="DS95" s="18">
        <f>март!DS90+февраль!DS89+январь!DS90</f>
        <v>0</v>
      </c>
      <c r="DT95" s="18">
        <f>март!DT90+февраль!DT89+январь!DT90</f>
        <v>0</v>
      </c>
      <c r="DU95" s="18">
        <f>март!DU90+февраль!DU89+январь!DU90</f>
        <v>0</v>
      </c>
      <c r="DV95" s="18">
        <f>март!DV90+февраль!DV89+январь!DV90</f>
        <v>0</v>
      </c>
      <c r="DW95" s="18">
        <f>март!DW90+февраль!DW89+январь!DW90</f>
        <v>0</v>
      </c>
      <c r="DX95" s="18">
        <f>март!DX90+февраль!DX89+январь!DX90</f>
        <v>0</v>
      </c>
      <c r="DY95" s="18">
        <f>март!DY90+февраль!DY89+январь!DY90</f>
        <v>0</v>
      </c>
      <c r="DZ95" s="18">
        <f>март!DZ90+февраль!DZ89+январь!DZ90</f>
        <v>0</v>
      </c>
      <c r="EA95" s="18">
        <f>март!EA90+февраль!EA89+январь!EA90</f>
        <v>0</v>
      </c>
      <c r="EB95" s="18">
        <f>март!EB90+февраль!EB89+январь!EB90</f>
        <v>0</v>
      </c>
      <c r="EC95" s="18">
        <f>март!EC90+февраль!EC89+январь!EC90</f>
        <v>0</v>
      </c>
      <c r="ED95" s="18">
        <f>март!ED90+февраль!ED89+январь!ED90</f>
        <v>0</v>
      </c>
      <c r="EE95" s="18">
        <f>март!EE90+февраль!EE89+январь!EE90</f>
        <v>0</v>
      </c>
      <c r="EF95" s="18">
        <f>март!EF90+февраль!EF89+январь!EF90</f>
        <v>0</v>
      </c>
      <c r="EG95" s="18">
        <f>март!EG90+февраль!EG89+январь!EG90</f>
        <v>0</v>
      </c>
      <c r="EH95" s="18">
        <f>март!EH90+февраль!EH89+январь!EH90</f>
        <v>0</v>
      </c>
      <c r="EI95" s="18">
        <f>март!EI90+февраль!EI89+январь!EI90</f>
        <v>0</v>
      </c>
      <c r="EJ95" s="18">
        <f>март!EJ90+февраль!EJ89+январь!EJ90</f>
        <v>0</v>
      </c>
      <c r="EK95" s="18">
        <f>март!EK90+февраль!EK89+январь!EK90</f>
        <v>0</v>
      </c>
      <c r="EL95" s="18">
        <f>март!EL90+февраль!EL89+январь!EL90</f>
        <v>0</v>
      </c>
      <c r="EM95" s="18">
        <f>март!EM90+февраль!EM89+январь!EM90</f>
        <v>0</v>
      </c>
      <c r="EN95" s="18">
        <f>март!EN90+февраль!EN89+январь!EN90</f>
        <v>0</v>
      </c>
      <c r="EO95" s="18">
        <f>март!EO90+февраль!EO89+январь!EO90</f>
        <v>0</v>
      </c>
      <c r="EP95" s="18">
        <f>март!EP90+февраль!EP89+январь!EP90</f>
        <v>0</v>
      </c>
      <c r="EQ95" s="18">
        <f>март!EQ90+февраль!EQ89+январь!EQ90</f>
        <v>0</v>
      </c>
      <c r="ER95" s="18">
        <f>март!ER90+февраль!ER89+январь!ER90</f>
        <v>0</v>
      </c>
      <c r="ES95" s="18">
        <f>март!ES90+февраль!ES89+январь!ES90</f>
        <v>0</v>
      </c>
      <c r="ET95" s="18">
        <f>март!ET90+февраль!ET89+январь!ET90</f>
        <v>0</v>
      </c>
      <c r="EU95" s="18">
        <f>март!EU90+февраль!EU89+январь!EU90</f>
        <v>0</v>
      </c>
      <c r="EV95" s="18">
        <f>март!EV90+февраль!EV89+январь!EV90</f>
        <v>0</v>
      </c>
      <c r="EW95" s="18">
        <f>март!EW90+февраль!EW89+январь!EW90</f>
        <v>0</v>
      </c>
      <c r="EX95" s="18">
        <f>март!EX90+февраль!EX89+январь!EX90</f>
        <v>0</v>
      </c>
      <c r="EY95" s="18">
        <f>март!EY90+февраль!EY89+январь!EY90</f>
        <v>0</v>
      </c>
      <c r="EZ95" s="18">
        <f>март!EZ90+февраль!EZ89+январь!EZ90</f>
        <v>0</v>
      </c>
      <c r="FA95" s="18">
        <f>март!FA90+февраль!FA89+январь!FA90</f>
        <v>0</v>
      </c>
      <c r="FB95" s="18">
        <f>март!FB90+февраль!FB89+январь!FB90</f>
        <v>0</v>
      </c>
      <c r="FC95" s="18">
        <f>март!FC90+февраль!FC89+январь!FC90</f>
        <v>0</v>
      </c>
      <c r="FD95" s="18">
        <f>март!FD90+февраль!FD89+январь!FD90</f>
        <v>0</v>
      </c>
      <c r="FE95" s="18">
        <f>март!FE90+февраль!FE89+январь!FE90</f>
        <v>0</v>
      </c>
      <c r="FF95" s="18">
        <f>март!FF90+февраль!FF89+январь!FF90</f>
        <v>0</v>
      </c>
      <c r="FG95" s="18">
        <f>март!FG90+февраль!FG89+январь!FG90</f>
        <v>0</v>
      </c>
      <c r="FH95" s="18">
        <f>март!FH90+февраль!FH89+январь!FH90</f>
        <v>0</v>
      </c>
      <c r="FI95" s="18">
        <f>март!FI90+февраль!FI89+январь!FI90</f>
        <v>0</v>
      </c>
      <c r="FJ95" s="18">
        <f>март!FJ90+февраль!FJ89+январь!FJ90</f>
        <v>0</v>
      </c>
      <c r="FK95" s="18">
        <f>март!FK90+февраль!FK89+январь!FK90</f>
        <v>0</v>
      </c>
      <c r="FL95" s="18">
        <f>март!FL90+февраль!FL89+январь!FL90</f>
        <v>0</v>
      </c>
      <c r="FM95" s="18">
        <f>март!FM90+февраль!FM89+январь!FM90</f>
        <v>0</v>
      </c>
      <c r="FN95" s="18">
        <f>март!FN90+февраль!FN89+январь!FN90</f>
        <v>0</v>
      </c>
      <c r="FO95" s="18">
        <f>март!FO90+февраль!FO89+январь!FO90</f>
        <v>0</v>
      </c>
      <c r="FP95" s="18">
        <f>март!FP90+февраль!FP89+январь!FP90</f>
        <v>0</v>
      </c>
      <c r="FQ95" s="18">
        <f>март!FQ90+февраль!FQ89+январь!FQ90</f>
        <v>0</v>
      </c>
      <c r="FR95" s="18">
        <f>март!FR90+февраль!FR89+январь!FR90</f>
        <v>0</v>
      </c>
      <c r="FS95" s="18">
        <f>март!FS90+февраль!FS89+январь!FS90</f>
        <v>0</v>
      </c>
      <c r="FT95" s="18">
        <f>март!FT90+февраль!FT89+январь!FT90</f>
        <v>0</v>
      </c>
      <c r="FU95" s="18">
        <f>март!FU90+февраль!FU89+январь!FU90</f>
        <v>0</v>
      </c>
      <c r="FV95" s="18">
        <f>март!FV90+февраль!FV89+январь!FV90</f>
        <v>0</v>
      </c>
      <c r="FW95" s="18">
        <f>март!FW90+февраль!FW89+январь!FW90</f>
        <v>0</v>
      </c>
      <c r="FX95" s="18">
        <f>март!FX90+февраль!FX89+январь!FX90</f>
        <v>0</v>
      </c>
      <c r="FY95" s="18">
        <f>март!FY90+февраль!FY89+январь!FY90</f>
        <v>0</v>
      </c>
      <c r="FZ95" s="18">
        <f>март!FZ90+февраль!FZ89+январь!FZ90</f>
        <v>0</v>
      </c>
      <c r="GA95" s="18">
        <f>март!GA90+февраль!GA89+январь!GA90</f>
        <v>0</v>
      </c>
      <c r="GB95" s="18">
        <f>март!GB90+февраль!GB89+январь!GB90</f>
        <v>0</v>
      </c>
      <c r="GC95" s="18">
        <f>март!GC90+февраль!GC89+январь!GC90</f>
        <v>0</v>
      </c>
      <c r="GD95" s="18">
        <f>март!GD90+февраль!GD89+январь!GD90</f>
        <v>0</v>
      </c>
      <c r="GE95" s="18">
        <f>март!GE90+февраль!GE89+январь!GE90</f>
        <v>0</v>
      </c>
      <c r="GF95" s="18">
        <f>март!GF90+февраль!GF89+январь!GF90</f>
        <v>0</v>
      </c>
      <c r="GG95" s="18">
        <f>март!GG90+февраль!GG89+январь!GG90</f>
        <v>0</v>
      </c>
      <c r="GH95" s="18">
        <f>март!GH90+февраль!GH89+январь!GH90</f>
        <v>0</v>
      </c>
      <c r="GI95" s="18">
        <f>март!GI90+февраль!GI89+январь!GI90</f>
        <v>0</v>
      </c>
      <c r="GJ95" s="18">
        <f>март!GJ90+февраль!GJ89+январь!GJ90</f>
        <v>0</v>
      </c>
      <c r="GK95" s="18">
        <f>март!GK90+февраль!GK89+январь!GK90</f>
        <v>0</v>
      </c>
      <c r="GL95" s="18">
        <f>март!GL90+февраль!GL89+январь!GL90</f>
        <v>0</v>
      </c>
      <c r="GM95" s="18">
        <f>март!GM90+февраль!GM89+январь!GM90</f>
        <v>0</v>
      </c>
      <c r="GN95" s="18">
        <f>март!GN90+февраль!GN89+январь!GN90</f>
        <v>0</v>
      </c>
      <c r="GO95" s="18">
        <f>март!GO90+февраль!GO89+январь!GO90</f>
        <v>0</v>
      </c>
      <c r="GP95" s="18">
        <f>март!GP90+февраль!GP89+январь!GP90</f>
        <v>0</v>
      </c>
      <c r="GQ95" s="18">
        <f>март!GQ90+февраль!GQ89+январь!GQ90</f>
        <v>0</v>
      </c>
      <c r="GR95" s="18">
        <f>март!GR90+февраль!GR89+январь!GR90</f>
        <v>0</v>
      </c>
      <c r="GS95" s="18">
        <f>март!GS90+февраль!GS89+январь!GS90</f>
        <v>0</v>
      </c>
      <c r="GT95" s="18">
        <f>март!GT90+февраль!GT89+январь!GT90</f>
        <v>0</v>
      </c>
      <c r="GU95" s="18">
        <f>март!GU90+февраль!GU89+январь!GU90</f>
        <v>0</v>
      </c>
      <c r="GV95" s="18">
        <f>март!GV90+февраль!GV89+январь!GV90</f>
        <v>0</v>
      </c>
      <c r="GW95" s="18">
        <f>март!GW90+февраль!GW89+январь!GW90</f>
        <v>0</v>
      </c>
      <c r="GX95" s="18">
        <f>март!GX90+февраль!GX89+январь!GX90</f>
        <v>0</v>
      </c>
      <c r="GY95" s="18">
        <f>март!GY90+февраль!GY89+январь!GY90</f>
        <v>0</v>
      </c>
      <c r="GZ95" s="18">
        <f>март!GZ90+февраль!GZ89+январь!GZ90</f>
        <v>0</v>
      </c>
      <c r="HA95" s="18">
        <f>март!HA90+февраль!HA89+январь!HA90</f>
        <v>0</v>
      </c>
      <c r="HB95" s="18">
        <f>март!HB90+февраль!HB89+январь!HB90</f>
        <v>0</v>
      </c>
      <c r="HC95" s="18">
        <f>март!HC90+февраль!HC89+январь!HC90</f>
        <v>0</v>
      </c>
      <c r="HD95" s="18">
        <f>март!HD90+февраль!HD89+январь!HD90</f>
        <v>0</v>
      </c>
      <c r="HE95" s="18">
        <f>март!HE90+февраль!HE89+январь!HE90</f>
        <v>0</v>
      </c>
      <c r="HF95" s="18">
        <f>март!HF90+февраль!HF89+январь!HF90</f>
        <v>0</v>
      </c>
      <c r="HG95" s="18">
        <f>март!HG90+февраль!HG89+январь!HG90</f>
        <v>0</v>
      </c>
      <c r="HH95" s="18">
        <f>март!HH90+февраль!HH89+январь!HH90</f>
        <v>0</v>
      </c>
      <c r="HI95" s="18">
        <f>март!HI90+февраль!HI89+январь!HI90</f>
        <v>0</v>
      </c>
      <c r="HJ95" s="18">
        <f>март!HJ90+февраль!HJ89+январь!HJ90</f>
        <v>0</v>
      </c>
      <c r="HK95" s="18">
        <f>март!HK90+февраль!HK89+январь!HK90</f>
        <v>0</v>
      </c>
      <c r="HL95" s="18">
        <f>март!HL90+февраль!HL89+январь!HL90</f>
        <v>0</v>
      </c>
      <c r="HM95" s="18">
        <f>март!HM90+февраль!HM89+январь!HM90</f>
        <v>0</v>
      </c>
      <c r="HN95" s="18">
        <f>март!HN90+февраль!HN89+январь!HN90</f>
        <v>0</v>
      </c>
      <c r="HO95" s="18">
        <f>март!HO90+февраль!HO89+январь!HO90</f>
        <v>0</v>
      </c>
      <c r="HP95" s="18">
        <f>март!HP90+февраль!HP89+январь!HP90</f>
        <v>0</v>
      </c>
      <c r="HQ95" s="18">
        <f>март!HQ90+февраль!HQ89+январь!HQ90</f>
        <v>0</v>
      </c>
      <c r="HR95" s="18">
        <f>март!HR90+февраль!HR89+январь!HR90</f>
        <v>0</v>
      </c>
      <c r="HS95" s="18">
        <f>март!HS90+февраль!HS89+январь!HS90</f>
        <v>0</v>
      </c>
      <c r="HT95" s="18">
        <f>март!HT90+февраль!HT89+январь!HT90</f>
        <v>0</v>
      </c>
      <c r="HU95" s="18">
        <f>март!HU90+февраль!HU89+январь!HU90</f>
        <v>0</v>
      </c>
      <c r="HV95" s="18">
        <f>март!HV90+февраль!HV89+январь!HV90</f>
        <v>0</v>
      </c>
      <c r="HW95" s="18">
        <f>март!HW90+февраль!HW89+январь!HW90</f>
        <v>0</v>
      </c>
      <c r="HX95" s="18">
        <f>март!HX90+февраль!HX89+январь!HX90</f>
        <v>0</v>
      </c>
      <c r="HY95" s="18">
        <f>март!HY90+февраль!HY89+январь!HY90</f>
        <v>0</v>
      </c>
      <c r="HZ95" s="18">
        <f>март!HZ90+февраль!HZ89+январь!HZ90</f>
        <v>0</v>
      </c>
      <c r="IA95" s="18">
        <f>март!IA90+февраль!IA89+январь!IA90</f>
        <v>0</v>
      </c>
      <c r="IB95" s="18">
        <f>март!IB90+февраль!IB89+январь!IB90</f>
        <v>0</v>
      </c>
      <c r="IC95" s="18">
        <f>март!IC90+февраль!IC89+январь!IC90</f>
        <v>0</v>
      </c>
      <c r="ID95" s="18">
        <f>март!ID90+февраль!ID89+январь!ID90</f>
        <v>0</v>
      </c>
      <c r="IE95" s="18">
        <f>март!IE90+февраль!IE89+январь!IE90</f>
        <v>0</v>
      </c>
      <c r="IF95" s="18">
        <f>март!IF90+февраль!IF89+январь!IF90</f>
        <v>0</v>
      </c>
    </row>
    <row r="96" spans="1:240" ht="15" customHeight="1">
      <c r="A96" s="15" t="s">
        <v>112</v>
      </c>
      <c r="B96" s="53" t="s">
        <v>113</v>
      </c>
      <c r="C96" s="16" t="s">
        <v>17</v>
      </c>
      <c r="D96" s="17">
        <v>576.08399999999995</v>
      </c>
      <c r="E96" s="17">
        <f>D96-F96</f>
        <v>419.03199999999993</v>
      </c>
      <c r="F96" s="17">
        <v>157.05199999999999</v>
      </c>
      <c r="G96" s="18">
        <f>март!G91+февраль!G90+январь!G91</f>
        <v>0</v>
      </c>
      <c r="H96" s="18">
        <f>март!H91+февраль!H90+январь!H91</f>
        <v>0</v>
      </c>
      <c r="I96" s="18">
        <f>март!I91+февраль!I90+январь!I91</f>
        <v>0</v>
      </c>
      <c r="J96" s="18">
        <f>март!J91+февраль!J90+январь!J91</f>
        <v>0</v>
      </c>
      <c r="K96" s="18">
        <f>март!K91+февраль!K90+январь!K91</f>
        <v>0</v>
      </c>
      <c r="L96" s="18">
        <f>март!L91+февраль!L90+январь!L91</f>
        <v>0</v>
      </c>
      <c r="M96" s="18">
        <f>март!M91+февраль!M90+январь!M91</f>
        <v>0</v>
      </c>
      <c r="N96" s="18">
        <f>март!N91+февраль!N90+январь!N91</f>
        <v>0</v>
      </c>
      <c r="O96" s="18">
        <f>март!O91+февраль!O90+январь!O91</f>
        <v>0</v>
      </c>
      <c r="P96" s="18">
        <f>март!P91+февраль!P90+январь!P91</f>
        <v>0</v>
      </c>
      <c r="Q96" s="18">
        <f>март!Q91+февраль!Q90+январь!Q91</f>
        <v>97.664000000000001</v>
      </c>
      <c r="R96" s="18">
        <f>март!R91+февраль!R90+январь!R91</f>
        <v>0</v>
      </c>
      <c r="S96" s="18">
        <f>март!S91+февраль!S90+январь!S91</f>
        <v>0</v>
      </c>
      <c r="T96" s="18">
        <f>март!T91+февраль!T90+январь!T91</f>
        <v>0</v>
      </c>
      <c r="U96" s="18">
        <f>март!U91+февраль!U90+январь!U91</f>
        <v>0</v>
      </c>
      <c r="V96" s="18">
        <f>март!V91+февраль!V90+январь!V91</f>
        <v>0</v>
      </c>
      <c r="W96" s="18">
        <f>март!W91+февраль!W90+январь!W91</f>
        <v>0</v>
      </c>
      <c r="X96" s="18">
        <f>март!X91+февраль!X90+январь!X91</f>
        <v>0</v>
      </c>
      <c r="Y96" s="18">
        <f>март!Y91+февраль!Y90+январь!Y91</f>
        <v>0</v>
      </c>
      <c r="Z96" s="18">
        <f>март!Z91+февраль!Z90+январь!Z91</f>
        <v>0</v>
      </c>
      <c r="AA96" s="18">
        <f>март!AA91+февраль!AA90+январь!AA91</f>
        <v>0</v>
      </c>
      <c r="AB96" s="18">
        <f>март!AB91+февраль!AB90+январь!AB91</f>
        <v>0</v>
      </c>
      <c r="AC96" s="18">
        <f>март!AC91+февраль!AC90+январь!AC91</f>
        <v>0</v>
      </c>
      <c r="AD96" s="18">
        <f>март!AD91+февраль!AD90+январь!AD91</f>
        <v>0</v>
      </c>
      <c r="AE96" s="18">
        <f>март!AE91+февраль!AE90+январь!AE91</f>
        <v>6.2439999999999998</v>
      </c>
      <c r="AF96" s="18">
        <f>март!AF91+февраль!AF90+январь!AF91</f>
        <v>6.2439999999999998</v>
      </c>
      <c r="AG96" s="18">
        <f>март!AG91+февраль!AG90+январь!AG91</f>
        <v>6.84</v>
      </c>
      <c r="AH96" s="18">
        <f>март!AH91+февраль!AH90+январь!AH91</f>
        <v>3.1219999999999999</v>
      </c>
      <c r="AI96" s="18">
        <f>март!AI91+февраль!AI90+январь!AI91</f>
        <v>0</v>
      </c>
      <c r="AJ96" s="18">
        <f>март!AJ91+февраль!AJ90+январь!AJ91</f>
        <v>4.4980000000000002</v>
      </c>
      <c r="AK96" s="18">
        <f>март!AK91+февраль!AK90+январь!AK91</f>
        <v>0</v>
      </c>
      <c r="AL96" s="18">
        <f>март!AL91+февраль!AL90+январь!AL91</f>
        <v>0</v>
      </c>
      <c r="AM96" s="18">
        <f>март!AM91+февраль!AM90+январь!AM91</f>
        <v>4.2930000000000001</v>
      </c>
      <c r="AN96" s="18">
        <f>март!AN91+февраль!AN90+январь!AN91</f>
        <v>0</v>
      </c>
      <c r="AO96" s="18">
        <f>март!AO91+февраль!AO90+январь!AO91</f>
        <v>0</v>
      </c>
      <c r="AP96" s="18">
        <f>март!AP91+февраль!AP90+январь!AP91</f>
        <v>0</v>
      </c>
      <c r="AQ96" s="18">
        <f>март!AQ91+февраль!AQ90+январь!AQ91</f>
        <v>0</v>
      </c>
      <c r="AR96" s="18">
        <f>март!AR91+февраль!AR90+январь!AR91</f>
        <v>0</v>
      </c>
      <c r="AS96" s="18">
        <f>март!AS91+февраль!AS90+январь!AS91</f>
        <v>0</v>
      </c>
      <c r="AT96" s="18">
        <f>март!AT91+февраль!AT90+январь!AT91</f>
        <v>0.78</v>
      </c>
      <c r="AU96" s="18">
        <f>март!AU91+февраль!AU90+январь!AU91</f>
        <v>12.989000000000001</v>
      </c>
      <c r="AV96" s="18">
        <f>март!AV91+февраль!AV90+январь!AV91</f>
        <v>1.4379999999999999</v>
      </c>
      <c r="AW96" s="18">
        <f>март!AW91+февраль!AW90+январь!AW91</f>
        <v>0</v>
      </c>
      <c r="AX96" s="18">
        <f>март!AX91+февраль!AX90+январь!AX91</f>
        <v>0</v>
      </c>
      <c r="AY96" s="18">
        <f>март!AY91+февраль!AY90+январь!AY91</f>
        <v>0</v>
      </c>
      <c r="AZ96" s="18">
        <f>март!AZ91+февраль!AZ90+январь!AZ91</f>
        <v>0</v>
      </c>
      <c r="BA96" s="18">
        <f>март!BA91+февраль!BA90+январь!BA91</f>
        <v>0</v>
      </c>
      <c r="BB96" s="18">
        <f>март!BB91+февраль!BB90+январь!BB91</f>
        <v>0</v>
      </c>
      <c r="BC96" s="18">
        <f>март!BC91+февраль!BC90+январь!BC91</f>
        <v>4.2919999999999998</v>
      </c>
      <c r="BD96" s="18">
        <f>март!BD91+февраль!BD90+январь!BD91</f>
        <v>1.248</v>
      </c>
      <c r="BE96" s="18">
        <f>март!BE91+февраль!BE90+январь!BE91</f>
        <v>0</v>
      </c>
      <c r="BF96" s="18">
        <f>март!BF91+февраль!BF90+январь!BF91</f>
        <v>0</v>
      </c>
      <c r="BG96" s="18">
        <f>март!BG91+февраль!BG90+январь!BG91</f>
        <v>2.2480000000000002</v>
      </c>
      <c r="BH96" s="18">
        <f>март!BH91+февраль!BH90+январь!BH91</f>
        <v>0</v>
      </c>
      <c r="BI96" s="18">
        <f>март!BI91+февраль!BI90+январь!BI91</f>
        <v>0</v>
      </c>
      <c r="BJ96" s="18">
        <f>март!BJ91+февраль!BJ90+январь!BJ91</f>
        <v>0</v>
      </c>
      <c r="BK96" s="18">
        <f>март!BK91+февраль!BK90+январь!BK91</f>
        <v>0</v>
      </c>
      <c r="BL96" s="18">
        <f>март!BL91+февраль!BL90+январь!BL91</f>
        <v>0</v>
      </c>
      <c r="BM96" s="18">
        <f>март!BM91+февраль!BM90+январь!BM91</f>
        <v>0</v>
      </c>
      <c r="BN96" s="18">
        <f>март!BN91+февраль!BN90+январь!BN91</f>
        <v>0</v>
      </c>
      <c r="BO96" s="18">
        <f>март!BO91+февраль!BO90+январь!BO91</f>
        <v>0</v>
      </c>
      <c r="BP96" s="18">
        <f>март!BP91+февраль!BP90+январь!BP91</f>
        <v>0</v>
      </c>
      <c r="BQ96" s="18">
        <f>март!BQ91+февраль!BQ90+январь!BQ91</f>
        <v>0</v>
      </c>
      <c r="BR96" s="18">
        <f>март!BR91+февраль!BR90+январь!BR91</f>
        <v>0</v>
      </c>
      <c r="BS96" s="18">
        <f>март!BS91+февраль!BS90+январь!BS91</f>
        <v>0</v>
      </c>
      <c r="BT96" s="18">
        <f>март!BT91+февраль!BT90+январь!BT91</f>
        <v>14.372</v>
      </c>
      <c r="BU96" s="18">
        <f>март!BU91+февраль!BU90+январь!BU91</f>
        <v>9.44</v>
      </c>
      <c r="BV96" s="18">
        <f>март!BV91+февраль!BV90+январь!BV91</f>
        <v>0</v>
      </c>
      <c r="BW96" s="18">
        <f>март!BW91+февраль!BW90+январь!BW91</f>
        <v>0</v>
      </c>
      <c r="BX96" s="18">
        <f>март!BX91+февраль!BX90+январь!BX91</f>
        <v>1.248</v>
      </c>
      <c r="BY96" s="18">
        <f>март!BY91+февраль!BY90+январь!BY91</f>
        <v>8.1920000000000002</v>
      </c>
      <c r="BZ96" s="18">
        <f>март!BZ91+февраль!BZ90+январь!BZ91</f>
        <v>0</v>
      </c>
      <c r="CA96" s="18">
        <f>март!CA91+февраль!CA90+январь!CA91</f>
        <v>0</v>
      </c>
      <c r="CB96" s="18">
        <f>март!CB91+февраль!CB90+январь!CB91</f>
        <v>0</v>
      </c>
      <c r="CC96" s="18">
        <f>март!CC91+февраль!CC90+январь!CC91</f>
        <v>0</v>
      </c>
      <c r="CD96" s="18">
        <f>март!CD91+февраль!CD90+январь!CD91</f>
        <v>0</v>
      </c>
      <c r="CE96" s="18">
        <f>март!CE91+февраль!CE90+январь!CE91</f>
        <v>1.248</v>
      </c>
      <c r="CF96" s="18">
        <f>март!CF91+февраль!CF90+январь!CF91</f>
        <v>1.248</v>
      </c>
      <c r="CG96" s="18">
        <f>март!CG91+февраль!CG90+январь!CG91</f>
        <v>0.65</v>
      </c>
      <c r="CH96" s="18">
        <f>март!CH91+февраль!CH90+январь!CH91</f>
        <v>0</v>
      </c>
      <c r="CI96" s="18">
        <f>март!CI91+февраль!CI90+январь!CI91</f>
        <v>0</v>
      </c>
      <c r="CJ96" s="18">
        <f>март!CJ91+февраль!CJ90+январь!CJ91</f>
        <v>0</v>
      </c>
      <c r="CK96" s="18">
        <f>март!CK91+февраль!CK90+январь!CK91</f>
        <v>0</v>
      </c>
      <c r="CL96" s="18">
        <f>март!CL91+февраль!CL90+январь!CL91</f>
        <v>0</v>
      </c>
      <c r="CM96" s="18">
        <f>март!CM91+февраль!CM90+январь!CM91</f>
        <v>0</v>
      </c>
      <c r="CN96" s="18">
        <f>март!CN91+февраль!CN90+январь!CN91</f>
        <v>0</v>
      </c>
      <c r="CO96" s="18">
        <f>март!CO91+февраль!CO90+январь!CO91</f>
        <v>1.248</v>
      </c>
      <c r="CP96" s="18">
        <f>март!CP91+февраль!CP90+январь!CP91</f>
        <v>2.3420000000000001</v>
      </c>
      <c r="CQ96" s="18">
        <f>март!CQ91+февраль!CQ90+январь!CQ91</f>
        <v>7.23</v>
      </c>
      <c r="CR96" s="18">
        <f>март!CR91+февраль!CR90+январь!CR91</f>
        <v>9.0869999999999997</v>
      </c>
      <c r="CS96" s="18">
        <f>март!CS91+февраль!CS90+январь!CS91</f>
        <v>0</v>
      </c>
      <c r="CT96" s="18">
        <f>март!CT91+февраль!CT90+январь!CT91</f>
        <v>0</v>
      </c>
      <c r="CU96" s="18">
        <f>март!CU91+февраль!CU90+январь!CU91</f>
        <v>0</v>
      </c>
      <c r="CV96" s="18">
        <f>март!CV91+февраль!CV90+январь!CV91</f>
        <v>0</v>
      </c>
      <c r="CW96" s="18">
        <f>март!CW91+февраль!CW90+январь!CW91</f>
        <v>0</v>
      </c>
      <c r="CX96" s="18">
        <f>март!CX91+февраль!CX90+январь!CX91</f>
        <v>0</v>
      </c>
      <c r="CY96" s="18">
        <f>март!CY91+февраль!CY90+январь!CY91</f>
        <v>4.6829999999999998</v>
      </c>
      <c r="CZ96" s="18">
        <f>март!CZ91+февраль!CZ90+январь!CZ91</f>
        <v>0</v>
      </c>
      <c r="DA96" s="18">
        <f>март!DA91+февраль!DA90+январь!DA91</f>
        <v>0</v>
      </c>
      <c r="DB96" s="18">
        <f>март!DB91+февраль!DB90+январь!DB91</f>
        <v>0</v>
      </c>
      <c r="DC96" s="18">
        <f>март!DC91+февраль!DC90+январь!DC91</f>
        <v>0</v>
      </c>
      <c r="DD96" s="18">
        <f>март!DD91+февраль!DD90+январь!DD91</f>
        <v>0</v>
      </c>
      <c r="DE96" s="18">
        <f>март!DE91+февраль!DE90+январь!DE91</f>
        <v>1.248</v>
      </c>
      <c r="DF96" s="18">
        <f>март!DF91+февраль!DF90+январь!DF91</f>
        <v>0</v>
      </c>
      <c r="DG96" s="18">
        <f>март!DG91+февраль!DG90+январь!DG91</f>
        <v>0</v>
      </c>
      <c r="DH96" s="18">
        <f>март!DH91+февраль!DH90+январь!DH91</f>
        <v>0</v>
      </c>
      <c r="DI96" s="18">
        <f>март!DI91+февраль!DI90+январь!DI91</f>
        <v>0</v>
      </c>
      <c r="DJ96" s="18">
        <f>март!DJ91+февраль!DJ90+январь!DJ91</f>
        <v>0</v>
      </c>
      <c r="DK96" s="18">
        <f>март!DK91+февраль!DK90+январь!DK91</f>
        <v>0</v>
      </c>
      <c r="DL96" s="18">
        <f>март!DL91+февраль!DL90+январь!DL91</f>
        <v>0</v>
      </c>
      <c r="DM96" s="18">
        <f>март!DM91+февраль!DM90+январь!DM91</f>
        <v>4.4980000000000002</v>
      </c>
      <c r="DN96" s="18">
        <f>март!DN91+февраль!DN90+январь!DN91</f>
        <v>13.585999999999999</v>
      </c>
      <c r="DO96" s="18">
        <f>март!DO91+февраль!DO90+январь!DO91</f>
        <v>8.9960000000000004</v>
      </c>
      <c r="DP96" s="18">
        <f>март!DP91+февраль!DP90+январь!DP91</f>
        <v>8.9949999999999992</v>
      </c>
      <c r="DQ96" s="18">
        <f>март!DQ91+февраль!DQ90+январь!DQ91</f>
        <v>0</v>
      </c>
      <c r="DR96" s="18">
        <f>март!DR91+февраль!DR90+январь!DR91</f>
        <v>0</v>
      </c>
      <c r="DS96" s="18">
        <f>март!DS91+февраль!DS90+январь!DS91</f>
        <v>0</v>
      </c>
      <c r="DT96" s="18">
        <f>март!DT91+февраль!DT90+январь!DT91</f>
        <v>0</v>
      </c>
      <c r="DU96" s="18">
        <f>март!DU91+февраль!DU90+январь!DU91</f>
        <v>0</v>
      </c>
      <c r="DV96" s="18">
        <f>март!DV91+февраль!DV90+январь!DV91</f>
        <v>0</v>
      </c>
      <c r="DW96" s="18">
        <f>март!DW91+февраль!DW90+январь!DW91</f>
        <v>0</v>
      </c>
      <c r="DX96" s="18">
        <f>март!DX91+февраль!DX90+январь!DX91</f>
        <v>0</v>
      </c>
      <c r="DY96" s="18">
        <f>март!DY91+февраль!DY90+январь!DY91</f>
        <v>0</v>
      </c>
      <c r="DZ96" s="18">
        <f>март!DZ91+февраль!DZ90+январь!DZ91</f>
        <v>0</v>
      </c>
      <c r="EA96" s="18">
        <f>март!EA91+февраль!EA90+январь!EA91</f>
        <v>0</v>
      </c>
      <c r="EB96" s="18">
        <f>март!EB91+февраль!EB90+январь!EB91</f>
        <v>0</v>
      </c>
      <c r="EC96" s="18">
        <f>март!EC91+февраль!EC90+январь!EC91</f>
        <v>4.4980000000000002</v>
      </c>
      <c r="ED96" s="18">
        <f>март!ED91+февраль!ED90+январь!ED91</f>
        <v>0</v>
      </c>
      <c r="EE96" s="18">
        <f>март!EE91+февраль!EE90+январь!EE91</f>
        <v>0</v>
      </c>
      <c r="EF96" s="18">
        <f>март!EF91+февраль!EF90+январь!EF91</f>
        <v>5.3959999999999999</v>
      </c>
      <c r="EG96" s="18">
        <f>март!EG91+февраль!EG90+январь!EG91</f>
        <v>0</v>
      </c>
      <c r="EH96" s="18">
        <f>март!EH91+февраль!EH90+январь!EH91</f>
        <v>0</v>
      </c>
      <c r="EI96" s="18">
        <f>март!EI91+февраль!EI90+январь!EI91</f>
        <v>0</v>
      </c>
      <c r="EJ96" s="18">
        <f>март!EJ91+февраль!EJ90+январь!EJ91</f>
        <v>0</v>
      </c>
      <c r="EK96" s="18">
        <f>март!EK91+февраль!EK90+январь!EK91</f>
        <v>4.4980000000000002</v>
      </c>
      <c r="EL96" s="18">
        <f>март!EL91+февраль!EL90+январь!EL91</f>
        <v>0</v>
      </c>
      <c r="EM96" s="18">
        <f>март!EM91+февраль!EM90+январь!EM91</f>
        <v>4.4980000000000002</v>
      </c>
      <c r="EN96" s="18">
        <f>март!EN91+февраль!EN90+январь!EN91</f>
        <v>7.23</v>
      </c>
      <c r="EO96" s="18">
        <f>март!EO91+февраль!EO90+январь!EO91</f>
        <v>2.2869999999999999</v>
      </c>
      <c r="EP96" s="18">
        <f>март!EP91+февраль!EP90+январь!EP91</f>
        <v>4.4980000000000002</v>
      </c>
      <c r="EQ96" s="18">
        <f>март!EQ91+февраль!EQ90+январь!EQ91</f>
        <v>0</v>
      </c>
      <c r="ER96" s="18">
        <f>март!ER91+февраль!ER90+январь!ER91</f>
        <v>7.4820000000000002</v>
      </c>
      <c r="ES96" s="18">
        <f>март!ES91+февраль!ES90+январь!ES91</f>
        <v>0</v>
      </c>
      <c r="ET96" s="18">
        <f>март!ET91+февраль!ET90+январь!ET91</f>
        <v>0</v>
      </c>
      <c r="EU96" s="18">
        <f>март!EU91+февраль!EU90+январь!EU91</f>
        <v>0</v>
      </c>
      <c r="EV96" s="18">
        <f>март!EV91+февраль!EV90+январь!EV91</f>
        <v>0</v>
      </c>
      <c r="EW96" s="18">
        <f>март!EW91+февраль!EW90+январь!EW91</f>
        <v>1.248</v>
      </c>
      <c r="EX96" s="18">
        <f>март!EX91+февраль!EX90+январь!EX91</f>
        <v>0</v>
      </c>
      <c r="EY96" s="18">
        <f>март!EY91+февраль!EY90+январь!EY91</f>
        <v>2.6970000000000001</v>
      </c>
      <c r="EZ96" s="18">
        <f>март!EZ91+февраль!EZ90+январь!EZ91</f>
        <v>0</v>
      </c>
      <c r="FA96" s="18">
        <f>март!FA91+февраль!FA90+январь!FA91</f>
        <v>0</v>
      </c>
      <c r="FB96" s="18">
        <f>март!FB91+февраль!FB90+январь!FB91</f>
        <v>0</v>
      </c>
      <c r="FC96" s="18">
        <f>март!FC91+февраль!FC90+январь!FC91</f>
        <v>0</v>
      </c>
      <c r="FD96" s="18">
        <f>март!FD91+февраль!FD90+январь!FD91</f>
        <v>1.248</v>
      </c>
      <c r="FE96" s="18">
        <f>март!FE91+февраль!FE90+январь!FE91</f>
        <v>1.248</v>
      </c>
      <c r="FF96" s="18">
        <f>март!FF91+февраль!FF90+январь!FF91</f>
        <v>0</v>
      </c>
      <c r="FG96" s="18">
        <f>март!FG91+февраль!FG90+январь!FG91</f>
        <v>0</v>
      </c>
      <c r="FH96" s="18">
        <f>март!FH91+февраль!FH90+январь!FH91</f>
        <v>0</v>
      </c>
      <c r="FI96" s="18">
        <f>март!FI91+февраль!FI90+январь!FI91</f>
        <v>0</v>
      </c>
      <c r="FJ96" s="18">
        <f>март!FJ91+февраль!FJ90+январь!FJ91</f>
        <v>0</v>
      </c>
      <c r="FK96" s="18">
        <f>март!FK91+февраль!FK90+январь!FK91</f>
        <v>0</v>
      </c>
      <c r="FL96" s="18">
        <f>март!FL91+февраль!FL90+январь!FL91</f>
        <v>3.8759999999999999</v>
      </c>
      <c r="FM96" s="18">
        <f>март!FM91+февраль!FM90+январь!FM91</f>
        <v>0</v>
      </c>
      <c r="FN96" s="18">
        <f>март!FN91+февраль!FN90+январь!FN91</f>
        <v>0</v>
      </c>
      <c r="FO96" s="18">
        <f>март!FO91+февраль!FO90+январь!FO91</f>
        <v>0</v>
      </c>
      <c r="FP96" s="18">
        <f>март!FP91+февраль!FP90+январь!FP91</f>
        <v>0</v>
      </c>
      <c r="FQ96" s="18">
        <f>март!FQ91+февраль!FQ90+январь!FQ91</f>
        <v>0</v>
      </c>
      <c r="FR96" s="18">
        <f>март!FR91+февраль!FR90+январь!FR91</f>
        <v>5.3959999999999999</v>
      </c>
      <c r="FS96" s="18">
        <f>март!FS91+февраль!FS90+январь!FS91</f>
        <v>0</v>
      </c>
      <c r="FT96" s="18">
        <f>март!FT91+февраль!FT90+январь!FT91</f>
        <v>0</v>
      </c>
      <c r="FU96" s="18">
        <f>март!FU91+февраль!FU90+январь!FU91</f>
        <v>0</v>
      </c>
      <c r="FV96" s="18">
        <f>март!FV91+февраль!FV90+январь!FV91</f>
        <v>0</v>
      </c>
      <c r="FW96" s="18">
        <f>март!FW91+февраль!FW90+январь!FW91</f>
        <v>0</v>
      </c>
      <c r="FX96" s="18">
        <f>март!FX91+февраль!FX90+январь!FX91</f>
        <v>1.4550000000000001</v>
      </c>
      <c r="FY96" s="18">
        <f>март!FY91+февраль!FY90+январь!FY91</f>
        <v>7.8049999999999997</v>
      </c>
      <c r="FZ96" s="18">
        <f>март!FZ91+февраль!FZ90+январь!FZ91</f>
        <v>0</v>
      </c>
      <c r="GA96" s="18">
        <f>март!GA91+февраль!GA90+январь!GA91</f>
        <v>0</v>
      </c>
      <c r="GB96" s="18">
        <f>март!GB91+февраль!GB90+январь!GB91</f>
        <v>1.3029999999999999</v>
      </c>
      <c r="GC96" s="18">
        <f>март!GC91+февраль!GC90+январь!GC91</f>
        <v>0</v>
      </c>
      <c r="GD96" s="18">
        <f>март!GD91+февраль!GD90+январь!GD91</f>
        <v>0</v>
      </c>
      <c r="GE96" s="18">
        <f>март!GE91+февраль!GE90+январь!GE91</f>
        <v>0</v>
      </c>
      <c r="GF96" s="18">
        <f>март!GF91+февраль!GF90+январь!GF91</f>
        <v>0</v>
      </c>
      <c r="GG96" s="18">
        <f>март!GG91+февраль!GG90+январь!GG91</f>
        <v>0</v>
      </c>
      <c r="GH96" s="18">
        <f>март!GH91+февраль!GH90+январь!GH91</f>
        <v>0</v>
      </c>
      <c r="GI96" s="18">
        <f>март!GI91+февраль!GI90+январь!GI91</f>
        <v>0</v>
      </c>
      <c r="GJ96" s="18">
        <f>март!GJ91+февраль!GJ90+январь!GJ91</f>
        <v>140.393</v>
      </c>
      <c r="GK96" s="18">
        <f>март!GK91+февраль!GK90+январь!GK91</f>
        <v>1.248</v>
      </c>
      <c r="GL96" s="18">
        <f>март!GL91+февраль!GL90+январь!GL91</f>
        <v>0</v>
      </c>
      <c r="GM96" s="18">
        <f>март!GM91+февраль!GM90+январь!GM91</f>
        <v>1.248</v>
      </c>
      <c r="GN96" s="18">
        <f>март!GN91+февраль!GN90+январь!GN91</f>
        <v>0</v>
      </c>
      <c r="GO96" s="18">
        <f>март!GO91+февраль!GO90+январь!GO91</f>
        <v>0</v>
      </c>
      <c r="GP96" s="18">
        <f>март!GP91+февраль!GP90+январь!GP91</f>
        <v>13.359000000000002</v>
      </c>
      <c r="GQ96" s="18">
        <f>март!GQ91+февраль!GQ90+январь!GQ91</f>
        <v>4.4980000000000002</v>
      </c>
      <c r="GR96" s="18">
        <f>март!GR91+февраль!GR90+январь!GR91</f>
        <v>0</v>
      </c>
      <c r="GS96" s="18">
        <f>март!GS91+февраль!GS90+январь!GS91</f>
        <v>0</v>
      </c>
      <c r="GT96" s="18">
        <f>март!GT91+февраль!GT90+январь!GT91</f>
        <v>2.4990000000000001</v>
      </c>
      <c r="GU96" s="18">
        <f>март!GU91+февраль!GU90+январь!GU91</f>
        <v>0</v>
      </c>
      <c r="GV96" s="18">
        <f>март!GV91+февраль!GV90+январь!GV91</f>
        <v>0</v>
      </c>
      <c r="GW96" s="18">
        <f>март!GW91+февраль!GW90+январь!GW91</f>
        <v>0</v>
      </c>
      <c r="GX96" s="18">
        <f>март!GX91+февраль!GX90+январь!GX91</f>
        <v>0</v>
      </c>
      <c r="GY96" s="18">
        <f>март!GY91+февраль!GY90+январь!GY91</f>
        <v>0</v>
      </c>
      <c r="GZ96" s="18">
        <f>март!GZ91+февраль!GZ90+январь!GZ91</f>
        <v>4.4980000000000002</v>
      </c>
      <c r="HA96" s="18">
        <f>март!HA91+февраль!HA90+январь!HA91</f>
        <v>35.519999999999996</v>
      </c>
      <c r="HB96" s="18">
        <f>март!HB91+февраль!HB90+январь!HB91</f>
        <v>0</v>
      </c>
      <c r="HC96" s="18">
        <f>март!HC91+февраль!HC90+январь!HC91</f>
        <v>0</v>
      </c>
      <c r="HD96" s="18">
        <f>март!HD91+февраль!HD90+январь!HD91</f>
        <v>0</v>
      </c>
      <c r="HE96" s="18">
        <f>март!HE91+февраль!HE90+январь!HE91</f>
        <v>0</v>
      </c>
      <c r="HF96" s="18">
        <f>март!HF91+февраль!HF90+январь!HF91</f>
        <v>0</v>
      </c>
      <c r="HG96" s="18">
        <f>март!HG91+февраль!HG90+январь!HG91</f>
        <v>3.1219999999999999</v>
      </c>
      <c r="HH96" s="18">
        <f>март!HH91+февраль!HH90+январь!HH91</f>
        <v>0</v>
      </c>
      <c r="HI96" s="18">
        <f>март!HI91+февраль!HI90+январь!HI91</f>
        <v>0</v>
      </c>
      <c r="HJ96" s="18">
        <f>март!HJ91+февраль!HJ90+январь!HJ91</f>
        <v>0</v>
      </c>
      <c r="HK96" s="18">
        <f>март!HK91+февраль!HK90+январь!HK91</f>
        <v>0</v>
      </c>
      <c r="HL96" s="18">
        <f>март!HL91+февраль!HL90+январь!HL91</f>
        <v>0</v>
      </c>
      <c r="HM96" s="18">
        <f>март!HM91+февраль!HM90+январь!HM91</f>
        <v>0</v>
      </c>
      <c r="HN96" s="18">
        <f>март!HN91+февраль!HN90+январь!HN91</f>
        <v>0</v>
      </c>
      <c r="HO96" s="18">
        <f>март!HO91+февраль!HO90+январь!HO91</f>
        <v>14.994999999999999</v>
      </c>
      <c r="HP96" s="18">
        <f>март!HP91+февраль!HP90+январь!HP91</f>
        <v>0</v>
      </c>
      <c r="HQ96" s="18">
        <f>март!HQ91+февраль!HQ90+январь!HQ91</f>
        <v>0</v>
      </c>
      <c r="HR96" s="18">
        <f>март!HR91+февраль!HR90+январь!HR91</f>
        <v>0</v>
      </c>
      <c r="HS96" s="18">
        <f>март!HS91+февраль!HS90+январь!HS91</f>
        <v>0</v>
      </c>
      <c r="HT96" s="18">
        <f>март!HT91+февраль!HT90+январь!HT91</f>
        <v>0</v>
      </c>
      <c r="HU96" s="18">
        <f>март!HU91+февраль!HU90+январь!HU91</f>
        <v>0</v>
      </c>
      <c r="HV96" s="18">
        <f>март!HV91+февраль!HV90+январь!HV91</f>
        <v>0</v>
      </c>
      <c r="HW96" s="18">
        <f>март!HW91+февраль!HW90+январь!HW91</f>
        <v>1.248</v>
      </c>
      <c r="HX96" s="18">
        <f>март!HX91+февраль!HX90+январь!HX91</f>
        <v>0</v>
      </c>
      <c r="HY96" s="18">
        <f>март!HY91+февраль!HY90+январь!HY91</f>
        <v>0</v>
      </c>
      <c r="HZ96" s="18">
        <f>март!HZ91+февраль!HZ90+январь!HZ91</f>
        <v>0</v>
      </c>
      <c r="IA96" s="18">
        <f>март!IA91+февраль!IA90+январь!IA91</f>
        <v>0</v>
      </c>
      <c r="IB96" s="18">
        <f>март!IB91+февраль!IB90+январь!IB91</f>
        <v>0</v>
      </c>
      <c r="IC96" s="18">
        <f>март!IC91+февраль!IC90+январь!IC91</f>
        <v>0</v>
      </c>
      <c r="ID96" s="18">
        <f>март!ID91+февраль!ID90+январь!ID91</f>
        <v>29.837</v>
      </c>
      <c r="IE96" s="18">
        <f>март!IE91+февраль!IE90+январь!IE91</f>
        <v>0</v>
      </c>
      <c r="IF96" s="18">
        <f>март!IF91+февраль!IF90+январь!IF91</f>
        <v>6.7450000000000001</v>
      </c>
    </row>
    <row r="97" spans="1:240" s="2" customFormat="1" ht="15" customHeight="1">
      <c r="A97" s="11"/>
      <c r="B97" s="40" t="s">
        <v>114</v>
      </c>
      <c r="C97" s="13" t="s">
        <v>17</v>
      </c>
      <c r="D97" s="31">
        <f>D96+D93+D86+D71+D12</f>
        <v>10596.925999999998</v>
      </c>
      <c r="E97" s="23">
        <f>E96+E93+E86+E71+E12</f>
        <v>5100.8949999999986</v>
      </c>
      <c r="F97" s="23">
        <f>F96+F86+F71+F12</f>
        <v>5496.030999999999</v>
      </c>
      <c r="G97" s="14">
        <f>март!G92+февраль!G91+январь!G92</f>
        <v>12.075000000000001</v>
      </c>
      <c r="H97" s="14">
        <f>март!H92+февраль!H91+январь!H92</f>
        <v>6.0180000000000007</v>
      </c>
      <c r="I97" s="14">
        <f>март!I92+февраль!I91+январь!I92</f>
        <v>6.1440000000000001</v>
      </c>
      <c r="J97" s="14">
        <f>март!J92+февраль!J91+январь!J92</f>
        <v>4.2880000000000003</v>
      </c>
      <c r="K97" s="14">
        <f>март!K92+февраль!K91+январь!K92</f>
        <v>10.084</v>
      </c>
      <c r="L97" s="14">
        <f>март!L92+февраль!L91+январь!L92</f>
        <v>0.38500000000000001</v>
      </c>
      <c r="M97" s="14">
        <f>март!M92+февраль!M91+январь!M92</f>
        <v>1.542</v>
      </c>
      <c r="N97" s="14">
        <f>март!N92+февраль!N91+январь!N92</f>
        <v>103.01400000000001</v>
      </c>
      <c r="O97" s="14">
        <f>март!O92+февраль!O91+январь!O92</f>
        <v>3.6589999999999998</v>
      </c>
      <c r="P97" s="14">
        <f>март!P92+февраль!P91+январь!P92</f>
        <v>4.3330000000000002</v>
      </c>
      <c r="Q97" s="14">
        <f>март!Q92+февраль!Q91+январь!Q92</f>
        <v>101.61</v>
      </c>
      <c r="R97" s="14">
        <f>март!R92+февраль!R91+январь!R92</f>
        <v>2.4089999999999998</v>
      </c>
      <c r="S97" s="14">
        <f>март!S92+февраль!S91+январь!S92</f>
        <v>160.70099999999999</v>
      </c>
      <c r="T97" s="14">
        <f>март!T92+февраль!T91+январь!T92</f>
        <v>6.3410000000000002</v>
      </c>
      <c r="U97" s="14">
        <f>март!U92+февраль!U91+январь!U92</f>
        <v>118.248</v>
      </c>
      <c r="V97" s="14">
        <f>март!V92+февраль!V91+январь!V92</f>
        <v>15.271000000000001</v>
      </c>
      <c r="W97" s="14">
        <f>март!W92+февраль!W91+январь!W92</f>
        <v>4.7190000000000003</v>
      </c>
      <c r="X97" s="14">
        <f>март!X92+февраль!X91+январь!X92</f>
        <v>105.20100000000001</v>
      </c>
      <c r="Y97" s="14">
        <f>март!Y92+февраль!Y91+январь!Y92</f>
        <v>5.4370000000000003</v>
      </c>
      <c r="Z97" s="14">
        <f>март!Z92+февраль!Z91+январь!Z92</f>
        <v>5.5840000000000005</v>
      </c>
      <c r="AA97" s="14">
        <f>AA96+AA93+AA86+AA71+AA12</f>
        <v>2.601</v>
      </c>
      <c r="AB97" s="14">
        <f>март!AB92+февраль!AB91+январь!AB92</f>
        <v>10.855</v>
      </c>
      <c r="AC97" s="14">
        <f>март!AC92+февраль!AC91+январь!AC92</f>
        <v>11.113</v>
      </c>
      <c r="AD97" s="14">
        <f>март!AD92+февраль!AD91+январь!AD92</f>
        <v>139.34</v>
      </c>
      <c r="AE97" s="14">
        <f>март!AE92+февраль!AE91+январь!AE92</f>
        <v>23.764000000000003</v>
      </c>
      <c r="AF97" s="14">
        <f>март!AF92+февраль!AF91+январь!AF92</f>
        <v>25.753</v>
      </c>
      <c r="AG97" s="14">
        <f>март!AG92+февраль!AG91+январь!AG92</f>
        <v>28.54</v>
      </c>
      <c r="AH97" s="14">
        <f>март!AH92+февраль!AH91+январь!AH92</f>
        <v>26.981000000000002</v>
      </c>
      <c r="AI97" s="14">
        <f>март!AI92+февраль!AI91+январь!AI92</f>
        <v>0.29899999999999999</v>
      </c>
      <c r="AJ97" s="14">
        <f>март!AJ92+февраль!AJ91+январь!AJ92</f>
        <v>7.8610000000000007</v>
      </c>
      <c r="AK97" s="14">
        <f>март!AK92+февраль!AK91+январь!AK92</f>
        <v>191.43</v>
      </c>
      <c r="AL97" s="14">
        <f>март!AL92+февраль!AL91+январь!AL92</f>
        <v>569.01099999999997</v>
      </c>
      <c r="AM97" s="14">
        <f>март!AM92+февраль!AM91+январь!AM92</f>
        <v>27.78</v>
      </c>
      <c r="AN97" s="14">
        <f>март!AN92+февраль!AN91+январь!AN92</f>
        <v>1.734</v>
      </c>
      <c r="AO97" s="14">
        <f>март!AO92+февраль!AO91+январь!AO92</f>
        <v>3.9370000000000003</v>
      </c>
      <c r="AP97" s="14">
        <f>март!AP92+февраль!AP91+январь!AP92</f>
        <v>4.6269999999999998</v>
      </c>
      <c r="AQ97" s="14">
        <f>март!AQ92+февраль!AQ91+январь!AQ92</f>
        <v>3.0609999999999999</v>
      </c>
      <c r="AR97" s="14">
        <f>март!AR92+февраль!AR91+январь!AR92</f>
        <v>2.2919999999999998</v>
      </c>
      <c r="AS97" s="14">
        <f>март!AS92+февраль!AS91+январь!AS92</f>
        <v>2.7930000000000001</v>
      </c>
      <c r="AT97" s="14">
        <f>март!AT92+февраль!AT91+январь!AT92</f>
        <v>18.972999999999999</v>
      </c>
      <c r="AU97" s="14">
        <f>март!AU92+февраль!AU91+январь!AU92</f>
        <v>40.518999999999998</v>
      </c>
      <c r="AV97" s="14">
        <f>март!AV92+февраль!AV91+январь!AV92</f>
        <v>18.356999999999999</v>
      </c>
      <c r="AW97" s="14">
        <f>март!AW92+февраль!AW91+январь!AW92</f>
        <v>4.6680000000000001</v>
      </c>
      <c r="AX97" s="14">
        <f>март!AX92+февраль!AX91+январь!AX92</f>
        <v>18.347999999999999</v>
      </c>
      <c r="AY97" s="14">
        <f>март!AY92+февраль!AY91+январь!AY92</f>
        <v>0</v>
      </c>
      <c r="AZ97" s="14">
        <f>март!AZ92+февраль!AZ91+январь!AZ92</f>
        <v>5.4160000000000004</v>
      </c>
      <c r="BA97" s="14">
        <f>март!BA92+февраль!BA91+январь!BA92</f>
        <v>201.89400000000001</v>
      </c>
      <c r="BB97" s="14">
        <f>март!BB92+февраль!BB91+январь!BB92</f>
        <v>12.548000000000002</v>
      </c>
      <c r="BC97" s="14">
        <f>март!BC92+февраль!BC91+январь!BC92</f>
        <v>26.724999999999998</v>
      </c>
      <c r="BD97" s="14">
        <f>март!BD92+февраль!BD91+январь!BD92</f>
        <v>14.497000000000002</v>
      </c>
      <c r="BE97" s="14">
        <f>март!BE92+февраль!BE91+январь!BE92</f>
        <v>3.6930000000000001</v>
      </c>
      <c r="BF97" s="14">
        <f>март!BF92+февраль!BF91+январь!BF92</f>
        <v>4.9750000000000005</v>
      </c>
      <c r="BG97" s="14">
        <f>март!BG92+февраль!BG91+январь!BG92</f>
        <v>258.47000000000003</v>
      </c>
      <c r="BH97" s="14">
        <f>март!BH92+февраль!BH91+январь!BH92</f>
        <v>201.49200000000002</v>
      </c>
      <c r="BI97" s="14">
        <f>март!BI92+февраль!BI91+январь!BI92</f>
        <v>2.5990000000000002</v>
      </c>
      <c r="BJ97" s="14">
        <f>март!BJ92+февраль!BJ91+январь!BJ92</f>
        <v>3.9530000000000003</v>
      </c>
      <c r="BK97" s="14">
        <f>март!BK92+февраль!BK91+январь!BK92</f>
        <v>13.475</v>
      </c>
      <c r="BL97" s="14">
        <f>март!BL92+февраль!BL91+январь!BL92</f>
        <v>23.158000000000001</v>
      </c>
      <c r="BM97" s="14">
        <f>март!BM92+февраль!BM91+январь!BM92</f>
        <v>14.295999999999999</v>
      </c>
      <c r="BN97" s="14">
        <f>март!BN92+февраль!BN91+январь!BN92</f>
        <v>12.127000000000001</v>
      </c>
      <c r="BO97" s="14">
        <f>март!BO92+февраль!BO91+январь!BO92</f>
        <v>14.234999999999999</v>
      </c>
      <c r="BP97" s="14">
        <f>март!BP92+февраль!BP91+январь!BP92</f>
        <v>1.925</v>
      </c>
      <c r="BQ97" s="14">
        <f>март!BQ92+февраль!BQ91+январь!BQ92</f>
        <v>156.89000000000001</v>
      </c>
      <c r="BR97" s="14">
        <f>март!BR92+февраль!BR91+январь!BR92</f>
        <v>2.5990000000000002</v>
      </c>
      <c r="BS97" s="14">
        <f>март!BS92+февраль!BS91+январь!BS92</f>
        <v>3.9489999999999998</v>
      </c>
      <c r="BT97" s="14">
        <f>март!BT92+февраль!BT91+январь!BT92</f>
        <v>52.771999999999998</v>
      </c>
      <c r="BU97" s="14">
        <f>март!BU92+февраль!BU91+январь!BU92</f>
        <v>83.447000000000017</v>
      </c>
      <c r="BV97" s="14">
        <f>март!BV92+февраль!BV91+январь!BV92</f>
        <v>0.86699999999999999</v>
      </c>
      <c r="BW97" s="14">
        <f>март!BW92+февраль!BW91+январь!BW92</f>
        <v>3.9509999999999996</v>
      </c>
      <c r="BX97" s="14">
        <f>март!BX92+февраль!BX91+январь!BX92</f>
        <v>6.6319999999999997</v>
      </c>
      <c r="BY97" s="14">
        <f>март!BY92+февраль!BY91+январь!BY92</f>
        <v>160.29800000000003</v>
      </c>
      <c r="BZ97" s="14">
        <f>март!BZ92+февраль!BZ91+январь!BZ92</f>
        <v>1.9239999999999999</v>
      </c>
      <c r="CA97" s="14">
        <f>март!CA92+февраль!CA91+январь!CA92</f>
        <v>13.875</v>
      </c>
      <c r="CB97" s="14">
        <f>март!CB92+февраль!CB91+январь!CB92</f>
        <v>19.073000000000004</v>
      </c>
      <c r="CC97" s="14">
        <f>март!CC92+февраль!CC91+январь!CC92</f>
        <v>1.93</v>
      </c>
      <c r="CD97" s="14">
        <f>март!CD92+февраль!CD91+январь!CD92</f>
        <v>11.593999999999999</v>
      </c>
      <c r="CE97" s="14">
        <f>март!CE92+февраль!CE91+январь!CE92</f>
        <v>7.7960000000000003</v>
      </c>
      <c r="CF97" s="14">
        <f>март!CF92+февраль!CF91+январь!CF92</f>
        <v>6.2250000000000005</v>
      </c>
      <c r="CG97" s="14">
        <f>март!CG92+февраль!CG91+январь!CG92</f>
        <v>18.302999999999997</v>
      </c>
      <c r="CH97" s="14">
        <f>март!CH92+февраль!CH91+январь!CH92</f>
        <v>3.4449999999999998</v>
      </c>
      <c r="CI97" s="14">
        <f>март!CI92+февраль!CI91+январь!CI92</f>
        <v>1.921</v>
      </c>
      <c r="CJ97" s="14">
        <f>март!CJ92+февраль!CJ91+январь!CJ92</f>
        <v>2.1159999999999997</v>
      </c>
      <c r="CK97" s="14">
        <f>март!CK92+февраль!CK91+январь!CK92</f>
        <v>2.879</v>
      </c>
      <c r="CL97" s="14">
        <f>март!CL92+февраль!CL91+январь!CL92</f>
        <v>9.4879999999999995</v>
      </c>
      <c r="CM97" s="14">
        <f>март!CM92+февраль!CM91+январь!CM92</f>
        <v>22.448999999999998</v>
      </c>
      <c r="CN97" s="14">
        <f>март!CN92+февраль!CN91+январь!CN92</f>
        <v>6.0270000000000001</v>
      </c>
      <c r="CO97" s="14">
        <f>март!CO92+февраль!CO91+январь!CO92</f>
        <v>4.2629999999999999</v>
      </c>
      <c r="CP97" s="14">
        <f>март!CP92+февраль!CP91+январь!CP92</f>
        <v>36.906999999999996</v>
      </c>
      <c r="CQ97" s="14">
        <f>март!CQ92+февраль!CQ91+январь!CQ92</f>
        <v>28.596</v>
      </c>
      <c r="CR97" s="14">
        <f>март!CR92+февраль!CR91+январь!CR92</f>
        <v>25.919000000000004</v>
      </c>
      <c r="CS97" s="14">
        <f>март!CS92+февраль!CS91+январь!CS92</f>
        <v>2.9570000000000003</v>
      </c>
      <c r="CT97" s="14">
        <f>март!CT92+февраль!CT91+январь!CT92</f>
        <v>5.085</v>
      </c>
      <c r="CU97" s="14">
        <f>март!CU92+февраль!CU91+январь!CU92</f>
        <v>9.3290000000000006</v>
      </c>
      <c r="CV97" s="14">
        <f>март!CV92+февраль!CV91+январь!CV92</f>
        <v>0</v>
      </c>
      <c r="CW97" s="14">
        <f>март!CW92+февраль!CW91+январь!CW92</f>
        <v>4.1189999999999998</v>
      </c>
      <c r="CX97" s="14">
        <f>март!CX92+февраль!CX91+январь!CX92</f>
        <v>5.0110000000000001</v>
      </c>
      <c r="CY97" s="14">
        <f>март!CY92+февраль!CY91+январь!CY92</f>
        <v>30.41</v>
      </c>
      <c r="CZ97" s="14">
        <f>март!CZ92+февраль!CZ91+январь!CZ92</f>
        <v>4.6929999999999996</v>
      </c>
      <c r="DA97" s="14">
        <f>март!DA92+февраль!DA91+январь!DA92</f>
        <v>4.8170000000000002</v>
      </c>
      <c r="DB97" s="14">
        <f>март!DB92+февраль!DB91+январь!DB92</f>
        <v>6.019000000000001</v>
      </c>
      <c r="DC97" s="14">
        <f>март!DC92+февраль!DC91+январь!DC92</f>
        <v>4.6269999999999998</v>
      </c>
      <c r="DD97" s="14">
        <f>март!DD92+февраль!DD91+январь!DD92</f>
        <v>8.6969999999999992</v>
      </c>
      <c r="DE97" s="14">
        <f>март!DE92+февраль!DE91+январь!DE92</f>
        <v>5.4560000000000004</v>
      </c>
      <c r="DF97" s="14">
        <f>март!DF92+февраль!DF91+январь!DF92</f>
        <v>2.6020000000000003</v>
      </c>
      <c r="DG97" s="14">
        <f>март!DG92+февраль!DG91+январь!DG92</f>
        <v>4.6240000000000006</v>
      </c>
      <c r="DH97" s="14">
        <f>март!DH92+февраль!DH91+январь!DH92</f>
        <v>2.407</v>
      </c>
      <c r="DI97" s="14">
        <f>март!DI92+февраль!DI91+январь!DI92</f>
        <v>226.03500000000003</v>
      </c>
      <c r="DJ97" s="14">
        <f>март!DJ92+февраль!DJ91+январь!DJ92</f>
        <v>14.062000000000001</v>
      </c>
      <c r="DK97" s="14">
        <f>март!DK92+февраль!DK91+январь!DK92</f>
        <v>168.47300000000001</v>
      </c>
      <c r="DL97" s="14">
        <f>март!DL92+февраль!DL91+январь!DL92</f>
        <v>42.488999999999997</v>
      </c>
      <c r="DM97" s="14">
        <f>март!DM92+февраль!DM91+январь!DM92</f>
        <v>53.823999999999998</v>
      </c>
      <c r="DN97" s="14">
        <f>март!DN92+февраль!DN91+январь!DN92</f>
        <v>41.917999999999999</v>
      </c>
      <c r="DO97" s="14">
        <f>март!DO92+февраль!DO91+январь!DO92</f>
        <v>74.338999999999999</v>
      </c>
      <c r="DP97" s="14">
        <f>март!DP92+февраль!DP91+январь!DP92</f>
        <v>10.632999999999999</v>
      </c>
      <c r="DQ97" s="14">
        <f>март!DQ92+февраль!DQ91+январь!DQ92</f>
        <v>7.1260000000000003</v>
      </c>
      <c r="DR97" s="14">
        <f>март!DR92+февраль!DR91+январь!DR92</f>
        <v>3.4690000000000003</v>
      </c>
      <c r="DS97" s="14">
        <f>март!DS92+февраль!DS91+январь!DS92</f>
        <v>1.925</v>
      </c>
      <c r="DT97" s="14">
        <f>март!DT92+февраль!DT91+январь!DT92</f>
        <v>2.577</v>
      </c>
      <c r="DU97" s="14">
        <f>март!DU92+февраль!DU91+январь!DU92</f>
        <v>4.8170000000000002</v>
      </c>
      <c r="DV97" s="14">
        <f>март!DV92+февраль!DV91+январь!DV92</f>
        <v>13.584999999999999</v>
      </c>
      <c r="DW97" s="14">
        <f>март!DW92+февраль!DW91+январь!DW92</f>
        <v>13.521000000000001</v>
      </c>
      <c r="DX97" s="14">
        <f>март!DX92+февраль!DX91+январь!DX92</f>
        <v>213.93400000000003</v>
      </c>
      <c r="DY97" s="14">
        <f>март!DY92+февраль!DY91+январь!DY92</f>
        <v>279.29300000000001</v>
      </c>
      <c r="DZ97" s="14">
        <f>март!DZ92+февраль!DZ91+январь!DZ92</f>
        <v>153.09899999999999</v>
      </c>
      <c r="EA97" s="14">
        <f>март!EA92+февраль!EA91+январь!EA92</f>
        <v>80.766999999999996</v>
      </c>
      <c r="EB97" s="14">
        <f>март!EB92+февраль!EB91+январь!EB92</f>
        <v>517.899</v>
      </c>
      <c r="EC97" s="14">
        <f>март!EC92+февраль!EC91+январь!EC92</f>
        <v>24.495999999999999</v>
      </c>
      <c r="ED97" s="14">
        <f>март!ED92+февраль!ED91+январь!ED92</f>
        <v>5.9190000000000005</v>
      </c>
      <c r="EE97" s="14">
        <f>март!EE92+февраль!EE91+январь!EE92</f>
        <v>11.447999999999999</v>
      </c>
      <c r="EF97" s="14">
        <f>март!EF92+февраль!EF91+январь!EF92</f>
        <v>28.498999999999999</v>
      </c>
      <c r="EG97" s="14">
        <f>март!EG92+февраль!EG91+январь!EG92</f>
        <v>12.056999999999999</v>
      </c>
      <c r="EH97" s="14">
        <f>март!EH92+февраль!EH91+январь!EH92</f>
        <v>19.863</v>
      </c>
      <c r="EI97" s="14">
        <f>март!EI92+февраль!EI91+январь!EI92</f>
        <v>9.7910000000000004</v>
      </c>
      <c r="EJ97" s="14">
        <f>март!EJ92+февраль!EJ91+январь!EJ92</f>
        <v>20.326000000000001</v>
      </c>
      <c r="EK97" s="14">
        <f>март!EK92+февраль!EK91+январь!EK92</f>
        <v>19.134</v>
      </c>
      <c r="EL97" s="14">
        <f>март!EL92+февраль!EL91+январь!EL92</f>
        <v>4.1760000000000002</v>
      </c>
      <c r="EM97" s="14">
        <f>март!EM92+февраль!EM91+январь!EM92</f>
        <v>434.02</v>
      </c>
      <c r="EN97" s="14">
        <f>март!EN92+февраль!EN91+январь!EN92</f>
        <v>35.268999999999998</v>
      </c>
      <c r="EO97" s="14">
        <f>март!EO92+февраль!EO91+январь!EO92</f>
        <v>6.282</v>
      </c>
      <c r="EP97" s="14">
        <f>март!EP92+февраль!EP91+январь!EP92</f>
        <v>19.529999999999998</v>
      </c>
      <c r="EQ97" s="14">
        <f>март!EQ92+февраль!EQ91+январь!EQ92</f>
        <v>20.866</v>
      </c>
      <c r="ER97" s="14">
        <f>март!ER92+февраль!ER91+январь!ER92</f>
        <v>14.782</v>
      </c>
      <c r="ES97" s="14">
        <f>март!ES92+февраль!ES91+январь!ES92</f>
        <v>4.1630000000000003</v>
      </c>
      <c r="ET97" s="14">
        <f>март!ET92+февраль!ET91+январь!ET92</f>
        <v>1.877</v>
      </c>
      <c r="EU97" s="14">
        <f>март!EU92+февраль!EU91+январь!EU92</f>
        <v>6.6310000000000002</v>
      </c>
      <c r="EV97" s="14">
        <f>март!EV92+февраль!EV91+январь!EV92</f>
        <v>402.98300000000006</v>
      </c>
      <c r="EW97" s="14">
        <f>март!EW92+февраль!EW91+январь!EW92</f>
        <v>8.604000000000001</v>
      </c>
      <c r="EX97" s="14">
        <f>март!EX92+февраль!EX91+январь!EX92</f>
        <v>6.0619999999999994</v>
      </c>
      <c r="EY97" s="14">
        <f>март!EY92+февраль!EY91+январь!EY92</f>
        <v>224.10500000000002</v>
      </c>
      <c r="EZ97" s="14">
        <f>март!EZ92+февраль!EZ91+январь!EZ92</f>
        <v>6.0630000000000006</v>
      </c>
      <c r="FA97" s="14">
        <f>март!FA92+февраль!FA91+январь!FA92</f>
        <v>8.8659999999999997</v>
      </c>
      <c r="FB97" s="14">
        <f>март!FB92+февраль!FB91+январь!FB92</f>
        <v>3.9269999999999996</v>
      </c>
      <c r="FC97" s="14">
        <f>март!FC92+февраль!FC91+январь!FC92</f>
        <v>4.2140000000000004</v>
      </c>
      <c r="FD97" s="14">
        <f>март!FD92+февраль!FD91+январь!FD92</f>
        <v>7.7830000000000004</v>
      </c>
      <c r="FE97" s="14">
        <f>март!FE92+февраль!FE91+январь!FE92</f>
        <v>9.0869999999999997</v>
      </c>
      <c r="FF97" s="14">
        <f>март!FF92+февраль!FF91+январь!FF92</f>
        <v>1.734</v>
      </c>
      <c r="FG97" s="14">
        <f>март!FG92+февраль!FG91+январь!FG92</f>
        <v>17.385000000000002</v>
      </c>
      <c r="FH97" s="14">
        <f>март!FH92+февраль!FH91+январь!FH92</f>
        <v>302.32</v>
      </c>
      <c r="FI97" s="14">
        <f>март!FI92+февраль!FI91+январь!FI92</f>
        <v>7.9689999999999994</v>
      </c>
      <c r="FJ97" s="14">
        <f>март!FJ92+февраль!FJ91+январь!FJ92</f>
        <v>1.542</v>
      </c>
      <c r="FK97" s="14">
        <f>март!FK92+февраль!FK91+январь!FK92</f>
        <v>23.02</v>
      </c>
      <c r="FL97" s="14">
        <f>март!FL92+февраль!FL91+январь!FL92</f>
        <v>77.007000000000005</v>
      </c>
      <c r="FM97" s="14">
        <f>март!FM92+февраль!FM91+январь!FM92</f>
        <v>57.721999999999994</v>
      </c>
      <c r="FN97" s="14">
        <f>март!FN92+февраль!FN91+январь!FN92</f>
        <v>10.743999999999998</v>
      </c>
      <c r="FO97" s="14">
        <f>март!FO92+февраль!FO91+январь!FO92</f>
        <v>63.531000000000006</v>
      </c>
      <c r="FP97" s="14">
        <f>март!FP92+февраль!FP91+январь!FP92</f>
        <v>5.5789999999999997</v>
      </c>
      <c r="FQ97" s="14">
        <f>март!FQ92+февраль!FQ91+январь!FQ92</f>
        <v>12.04</v>
      </c>
      <c r="FR97" s="14">
        <f>март!FR92+февраль!FR91+январь!FR92</f>
        <v>32.299999999999997</v>
      </c>
      <c r="FS97" s="14">
        <f>март!FS92+февраль!FS91+январь!FS92</f>
        <v>2.7919999999999998</v>
      </c>
      <c r="FT97" s="14">
        <f>март!FT92+февраль!FT91+январь!FT92</f>
        <v>12.379</v>
      </c>
      <c r="FU97" s="14">
        <f>март!FU92+февраль!FU91+январь!FU92</f>
        <v>2.9809999999999999</v>
      </c>
      <c r="FV97" s="14">
        <f>март!FV92+февраль!FV91+январь!FV92</f>
        <v>5.2459999999999996</v>
      </c>
      <c r="FW97" s="14">
        <f>март!FW92+февраль!FW91+январь!FW92</f>
        <v>19.498999999999999</v>
      </c>
      <c r="FX97" s="14">
        <f>март!FX92+февраль!FX91+январь!FX92</f>
        <v>11.146000000000001</v>
      </c>
      <c r="FY97" s="14">
        <f>март!FY92+февраль!FY91+январь!FY92</f>
        <v>52.944000000000003</v>
      </c>
      <c r="FZ97" s="14">
        <f>март!FZ92+февраль!FZ91+январь!FZ92</f>
        <v>4.899</v>
      </c>
      <c r="GA97" s="14">
        <f>март!GA92+февраль!GA91+январь!GA92</f>
        <v>24.442</v>
      </c>
      <c r="GB97" s="14">
        <f>март!GB92+февраль!GB91+январь!GB92</f>
        <v>9.8149999999999995</v>
      </c>
      <c r="GC97" s="14">
        <f>март!GC92+февраль!GC91+январь!GC92</f>
        <v>17.213000000000001</v>
      </c>
      <c r="GD97" s="14">
        <f>март!GD92+февраль!GD91+январь!GD92</f>
        <v>17.252000000000002</v>
      </c>
      <c r="GE97" s="14">
        <f>март!GE92+февраль!GE91+январь!GE92</f>
        <v>3.6099999999999994</v>
      </c>
      <c r="GF97" s="14">
        <f>март!GF92+февраль!GF91+январь!GF92</f>
        <v>8.0280000000000005</v>
      </c>
      <c r="GG97" s="14">
        <f>март!GG92+февраль!GG91+январь!GG92</f>
        <v>2.601</v>
      </c>
      <c r="GH97" s="14">
        <f>март!GH92+февраль!GH91+январь!GH92</f>
        <v>4.1989999999999998</v>
      </c>
      <c r="GI97" s="14">
        <f>март!GI92+февраль!GI91+январь!GI92</f>
        <v>5.0060000000000002</v>
      </c>
      <c r="GJ97" s="14">
        <f>март!GJ92+февраль!GJ91+январь!GJ92</f>
        <v>150.88300000000001</v>
      </c>
      <c r="GK97" s="14">
        <f>март!GK92+февраль!GK91+январь!GK92</f>
        <v>4.1530000000000005</v>
      </c>
      <c r="GL97" s="14">
        <f>март!GL92+февраль!GL91+январь!GL92</f>
        <v>4.819</v>
      </c>
      <c r="GM97" s="14">
        <f>март!GM92+февраль!GM91+январь!GM92</f>
        <v>14.786999999999999</v>
      </c>
      <c r="GN97" s="14">
        <f>март!GN92+февраль!GN91+январь!GN92</f>
        <v>6.58</v>
      </c>
      <c r="GO97" s="14">
        <f>март!GO92+февраль!GO91+январь!GO92</f>
        <v>2.2170000000000001</v>
      </c>
      <c r="GP97" s="14">
        <f>март!GP92+февраль!GP91+январь!GP92</f>
        <v>21.992000000000004</v>
      </c>
      <c r="GQ97" s="14">
        <f>март!GQ92+февраль!GQ91+январь!GQ92</f>
        <v>6.758</v>
      </c>
      <c r="GR97" s="14">
        <f>март!GR92+февраль!GR91+январь!GR92</f>
        <v>0</v>
      </c>
      <c r="GS97" s="14">
        <f>март!GS92+февраль!GS91+январь!GS92</f>
        <v>1.0590000000000002</v>
      </c>
      <c r="GT97" s="14">
        <f>март!GT92+февраль!GT91+январь!GT92</f>
        <v>5.3040000000000003</v>
      </c>
      <c r="GU97" s="14">
        <f>март!GU92+февраль!GU91+январь!GU92</f>
        <v>2.1720000000000002</v>
      </c>
      <c r="GV97" s="14">
        <f>март!GV92+февраль!GV91+январь!GV92</f>
        <v>235.64400000000001</v>
      </c>
      <c r="GW97" s="14">
        <f>март!GW92+февраль!GW91+январь!GW92</f>
        <v>0.86499999999999999</v>
      </c>
      <c r="GX97" s="14">
        <f>март!GX92+февраль!GX91+январь!GX92</f>
        <v>1.06</v>
      </c>
      <c r="GY97" s="14">
        <f>март!GY92+февраль!GY91+январь!GY92</f>
        <v>2.794</v>
      </c>
      <c r="GZ97" s="14">
        <f>март!GZ92+февраль!GZ91+январь!GZ92</f>
        <v>21.985999999999997</v>
      </c>
      <c r="HA97" s="14">
        <f>март!HA92+февраль!HA91+январь!HA92</f>
        <v>66.785999999999987</v>
      </c>
      <c r="HB97" s="14">
        <f>март!HB92+февраль!HB91+январь!HB92</f>
        <v>128.57</v>
      </c>
      <c r="HC97" s="14">
        <f>март!HC92+февраль!HC91+январь!HC92</f>
        <v>204.19300000000001</v>
      </c>
      <c r="HD97" s="14">
        <f>март!HD92+февраль!HD91+январь!HD92</f>
        <v>8.1280000000000001</v>
      </c>
      <c r="HE97" s="14">
        <f>март!HE92+февраль!HE91+январь!HE92</f>
        <v>5.9749999999999996</v>
      </c>
      <c r="HF97" s="14">
        <f>март!HF92+февраль!HF91+январь!HF92</f>
        <v>1.734</v>
      </c>
      <c r="HG97" s="14">
        <f>март!HG92+февраль!HG91+январь!HG92</f>
        <v>27.248999999999999</v>
      </c>
      <c r="HH97" s="14">
        <f>март!HH92+февраль!HH91+январь!HH92</f>
        <v>1.6879999999999999</v>
      </c>
      <c r="HI97" s="14">
        <f>март!HI92+февраль!HI91+январь!HI92</f>
        <v>0</v>
      </c>
      <c r="HJ97" s="14">
        <f>март!HJ92+февраль!HJ91+январь!HJ92</f>
        <v>0</v>
      </c>
      <c r="HK97" s="14">
        <f>март!HK92+февраль!HK91+январь!HK92</f>
        <v>5.2380000000000004</v>
      </c>
      <c r="HL97" s="14">
        <f>март!HL92+февраль!HL91+январь!HL92</f>
        <v>3.274</v>
      </c>
      <c r="HM97" s="14">
        <f>март!HM92+февраль!HM91+январь!HM92</f>
        <v>494.00099999999998</v>
      </c>
      <c r="HN97" s="14">
        <f>март!HN92+февраль!HN91+январь!HN92</f>
        <v>4.899</v>
      </c>
      <c r="HO97" s="14">
        <f>март!HO92+февраль!HO91+январь!HO92</f>
        <v>436.78899999999999</v>
      </c>
      <c r="HP97" s="14">
        <f>март!HP92+февраль!HP91+январь!HP92</f>
        <v>6.5839999999999996</v>
      </c>
      <c r="HQ97" s="14">
        <f>март!HQ92+февраль!HQ91+январь!HQ92</f>
        <v>10.280999999999999</v>
      </c>
      <c r="HR97" s="14">
        <f>март!HR92+февраль!HR91+январь!HR92</f>
        <v>9.07</v>
      </c>
      <c r="HS97" s="14">
        <f>март!HS92+февраль!HS91+январь!HS92</f>
        <v>17.628999999999998</v>
      </c>
      <c r="HT97" s="14">
        <f>март!HT92+февраль!HT91+январь!HT92</f>
        <v>6.8889999999999993</v>
      </c>
      <c r="HU97" s="14">
        <f>март!HU92+февраль!HU91+январь!HU92</f>
        <v>1.732</v>
      </c>
      <c r="HV97" s="14">
        <f>март!HV92+февраль!HV91+январь!HV92</f>
        <v>10.472</v>
      </c>
      <c r="HW97" s="14">
        <f>март!HW92+февраль!HW91+январь!HW92</f>
        <v>31.795000000000002</v>
      </c>
      <c r="HX97" s="14">
        <f>март!HX92+февраль!HX91+январь!HX92</f>
        <v>86.328000000000003</v>
      </c>
      <c r="HY97" s="14">
        <f>март!HY92+февраль!HY91+январь!HY92</f>
        <v>2.6340000000000003</v>
      </c>
      <c r="HZ97" s="14">
        <f>март!HZ92+февраль!HZ91+январь!HZ92</f>
        <v>7.9459999999999997</v>
      </c>
      <c r="IA97" s="14">
        <f>март!IA92+февраль!IA91+январь!IA92</f>
        <v>4.3010000000000002</v>
      </c>
      <c r="IB97" s="14">
        <f>март!IB92+февраль!IB91+январь!IB92</f>
        <v>7.8500000000000005</v>
      </c>
      <c r="IC97" s="14">
        <f>март!IC92+февраль!IC91+январь!IC92</f>
        <v>4.0760000000000005</v>
      </c>
      <c r="ID97" s="14">
        <f>март!ID92+февраль!ID91+январь!ID92</f>
        <v>115.334</v>
      </c>
      <c r="IE97" s="14">
        <f>март!IE92+февраль!IE91+январь!IE92</f>
        <v>4.282</v>
      </c>
      <c r="IF97" s="14">
        <f>март!IF92+февраль!IF91+январь!IF92</f>
        <v>802.21500000000003</v>
      </c>
    </row>
    <row r="98" spans="1:240" s="34" customFormat="1">
      <c r="A98" s="32"/>
      <c r="B98" s="33" t="s">
        <v>115</v>
      </c>
      <c r="C98" s="47" t="s">
        <v>116</v>
      </c>
      <c r="D98" s="48">
        <f>SUM(G98:IF98)</f>
        <v>1064959.79</v>
      </c>
      <c r="E98" s="47"/>
      <c r="F98" s="47"/>
      <c r="G98" s="47">
        <v>4639</v>
      </c>
      <c r="H98" s="47">
        <v>3257</v>
      </c>
      <c r="I98" s="47">
        <v>1863</v>
      </c>
      <c r="J98" s="47">
        <v>1043</v>
      </c>
      <c r="K98" s="47">
        <v>5513.85</v>
      </c>
      <c r="L98" s="47">
        <v>1940.18</v>
      </c>
      <c r="M98" s="47">
        <v>770.14</v>
      </c>
      <c r="N98" s="47">
        <v>3532</v>
      </c>
      <c r="O98" s="47">
        <v>1683</v>
      </c>
      <c r="P98" s="47">
        <v>2508</v>
      </c>
      <c r="Q98" s="47">
        <v>4164</v>
      </c>
      <c r="R98" s="47">
        <v>2360</v>
      </c>
      <c r="S98" s="47">
        <v>5598</v>
      </c>
      <c r="T98" s="47">
        <v>4435</v>
      </c>
      <c r="U98" s="47">
        <v>4187</v>
      </c>
      <c r="V98" s="47">
        <v>4155</v>
      </c>
      <c r="W98" s="47">
        <v>4191</v>
      </c>
      <c r="X98" s="47">
        <v>3458</v>
      </c>
      <c r="Y98" s="47">
        <v>3462</v>
      </c>
      <c r="Z98" s="47">
        <v>1606</v>
      </c>
      <c r="AA98" s="47">
        <v>2571</v>
      </c>
      <c r="AB98" s="47">
        <v>4927</v>
      </c>
      <c r="AC98" s="47">
        <v>4970.47</v>
      </c>
      <c r="AD98" s="47">
        <v>4626</v>
      </c>
      <c r="AE98" s="47">
        <v>4759</v>
      </c>
      <c r="AF98" s="47">
        <v>2272</v>
      </c>
      <c r="AG98" s="47">
        <v>5075</v>
      </c>
      <c r="AH98" s="47">
        <v>4478</v>
      </c>
      <c r="AI98" s="47">
        <v>2279</v>
      </c>
      <c r="AJ98" s="47">
        <v>1313</v>
      </c>
      <c r="AK98" s="47">
        <v>1384</v>
      </c>
      <c r="AL98" s="47">
        <v>3253</v>
      </c>
      <c r="AM98" s="47">
        <v>1250</v>
      </c>
      <c r="AN98" s="47">
        <v>1620</v>
      </c>
      <c r="AO98" s="47">
        <v>4506</v>
      </c>
      <c r="AP98" s="47">
        <v>2647</v>
      </c>
      <c r="AQ98" s="47">
        <v>798</v>
      </c>
      <c r="AR98" s="47">
        <v>6024</v>
      </c>
      <c r="AS98" s="47">
        <v>1575</v>
      </c>
      <c r="AT98" s="47">
        <v>2631</v>
      </c>
      <c r="AU98" s="47">
        <v>4817</v>
      </c>
      <c r="AV98" s="47">
        <v>1980</v>
      </c>
      <c r="AW98" s="47">
        <v>3098</v>
      </c>
      <c r="AX98" s="47">
        <v>4807</v>
      </c>
      <c r="AY98" s="47">
        <v>870</v>
      </c>
      <c r="AZ98" s="47">
        <v>4152</v>
      </c>
      <c r="BA98" s="47">
        <v>2942</v>
      </c>
      <c r="BB98" s="47">
        <v>2762</v>
      </c>
      <c r="BC98" s="47">
        <v>3770</v>
      </c>
      <c r="BD98" s="47">
        <v>2762</v>
      </c>
      <c r="BE98" s="47">
        <v>2126</v>
      </c>
      <c r="BF98" s="47">
        <v>3033</v>
      </c>
      <c r="BG98" s="47">
        <v>6121</v>
      </c>
      <c r="BH98" s="47">
        <v>745</v>
      </c>
      <c r="BI98" s="47">
        <v>544</v>
      </c>
      <c r="BJ98" s="47">
        <v>781</v>
      </c>
      <c r="BK98" s="47">
        <v>935</v>
      </c>
      <c r="BL98" s="47">
        <v>5770</v>
      </c>
      <c r="BM98" s="47">
        <v>2389</v>
      </c>
      <c r="BN98" s="47">
        <v>5645</v>
      </c>
      <c r="BO98" s="47">
        <v>4371</v>
      </c>
      <c r="BP98" s="47">
        <v>536</v>
      </c>
      <c r="BQ98" s="47">
        <v>1445</v>
      </c>
      <c r="BR98" s="47">
        <v>1117</v>
      </c>
      <c r="BS98" s="47">
        <v>4336</v>
      </c>
      <c r="BT98" s="47">
        <v>6394</v>
      </c>
      <c r="BU98" s="47">
        <v>11905</v>
      </c>
      <c r="BV98" s="47">
        <v>2260</v>
      </c>
      <c r="BW98" s="47">
        <v>296</v>
      </c>
      <c r="BX98" s="47">
        <v>5442</v>
      </c>
      <c r="BY98" s="47">
        <v>4801</v>
      </c>
      <c r="BZ98" s="47">
        <v>342</v>
      </c>
      <c r="CA98" s="47">
        <v>5664</v>
      </c>
      <c r="CB98" s="47">
        <v>4539</v>
      </c>
      <c r="CC98" s="47">
        <v>3926</v>
      </c>
      <c r="CD98" s="47">
        <v>5478</v>
      </c>
      <c r="CE98" s="47">
        <v>5333</v>
      </c>
      <c r="CF98" s="47">
        <v>4187</v>
      </c>
      <c r="CG98" s="47">
        <v>2228</v>
      </c>
      <c r="CH98" s="47">
        <v>1844</v>
      </c>
      <c r="CI98" s="47">
        <v>251</v>
      </c>
      <c r="CJ98" s="47">
        <v>1580</v>
      </c>
      <c r="CK98" s="47">
        <v>2489</v>
      </c>
      <c r="CL98" s="47">
        <v>5516</v>
      </c>
      <c r="CM98" s="47">
        <v>4134</v>
      </c>
      <c r="CN98" s="47">
        <v>5838</v>
      </c>
      <c r="CO98" s="47">
        <v>2541</v>
      </c>
      <c r="CP98" s="47">
        <v>2048</v>
      </c>
      <c r="CQ98" s="47">
        <v>4131</v>
      </c>
      <c r="CR98" s="47">
        <v>2280</v>
      </c>
      <c r="CS98" s="47">
        <v>2271</v>
      </c>
      <c r="CT98" s="47">
        <v>3555</v>
      </c>
      <c r="CU98" s="47">
        <v>3395</v>
      </c>
      <c r="CV98" s="47">
        <v>3208</v>
      </c>
      <c r="CW98" s="47">
        <v>4140</v>
      </c>
      <c r="CX98" s="47">
        <v>2948</v>
      </c>
      <c r="CY98" s="47">
        <v>2343</v>
      </c>
      <c r="CZ98" s="47">
        <v>2280</v>
      </c>
      <c r="DA98" s="47">
        <v>7372</v>
      </c>
      <c r="DB98" s="47">
        <v>1621</v>
      </c>
      <c r="DC98" s="47">
        <v>3006</v>
      </c>
      <c r="DD98" s="47">
        <v>2508</v>
      </c>
      <c r="DE98" s="47">
        <v>10846</v>
      </c>
      <c r="DF98" s="47">
        <v>487</v>
      </c>
      <c r="DG98" s="47">
        <v>4809</v>
      </c>
      <c r="DH98" s="47">
        <v>2405</v>
      </c>
      <c r="DI98" s="47">
        <v>4748</v>
      </c>
      <c r="DJ98" s="47">
        <v>4665</v>
      </c>
      <c r="DK98" s="47">
        <v>29219</v>
      </c>
      <c r="DL98" s="47">
        <v>24914</v>
      </c>
      <c r="DM98" s="47">
        <v>28123</v>
      </c>
      <c r="DN98" s="47">
        <v>10774</v>
      </c>
      <c r="DO98" s="47">
        <v>28311</v>
      </c>
      <c r="DP98" s="47">
        <v>14754</v>
      </c>
      <c r="DQ98" s="47">
        <v>2760</v>
      </c>
      <c r="DR98" s="47">
        <v>2560</v>
      </c>
      <c r="DS98" s="47">
        <v>3508</v>
      </c>
      <c r="DT98" s="47">
        <v>2532</v>
      </c>
      <c r="DU98" s="47">
        <v>4378</v>
      </c>
      <c r="DV98" s="47">
        <v>2904</v>
      </c>
      <c r="DW98" s="47">
        <v>17434</v>
      </c>
      <c r="DX98" s="47">
        <v>6734</v>
      </c>
      <c r="DY98" s="47">
        <v>24816</v>
      </c>
      <c r="DZ98" s="47">
        <v>6440</v>
      </c>
      <c r="EA98" s="47">
        <v>6977</v>
      </c>
      <c r="EB98" s="47">
        <v>34690</v>
      </c>
      <c r="EC98" s="47">
        <v>6332</v>
      </c>
      <c r="ED98" s="47">
        <v>6986</v>
      </c>
      <c r="EE98" s="47">
        <v>6984</v>
      </c>
      <c r="EF98" s="47">
        <v>4694</v>
      </c>
      <c r="EG98" s="47">
        <v>4596</v>
      </c>
      <c r="EH98" s="47">
        <v>7359</v>
      </c>
      <c r="EI98" s="47">
        <v>5976</v>
      </c>
      <c r="EJ98" s="47">
        <v>2901</v>
      </c>
      <c r="EK98" s="47">
        <v>3404</v>
      </c>
      <c r="EL98" s="47">
        <v>982</v>
      </c>
      <c r="EM98" s="47">
        <v>2349</v>
      </c>
      <c r="EN98" s="47">
        <v>2348</v>
      </c>
      <c r="EO98" s="47">
        <v>2359</v>
      </c>
      <c r="EP98" s="47">
        <v>4942</v>
      </c>
      <c r="EQ98" s="47">
        <v>3076</v>
      </c>
      <c r="ER98" s="47">
        <v>3202</v>
      </c>
      <c r="ES98" s="47">
        <v>3964</v>
      </c>
      <c r="ET98" s="47">
        <v>1919</v>
      </c>
      <c r="EU98" s="47">
        <v>2151</v>
      </c>
      <c r="EV98" s="47">
        <v>3643</v>
      </c>
      <c r="EW98" s="47">
        <v>15242</v>
      </c>
      <c r="EX98" s="47">
        <v>7344</v>
      </c>
      <c r="EY98" s="47">
        <v>4324</v>
      </c>
      <c r="EZ98" s="47">
        <v>4568</v>
      </c>
      <c r="FA98" s="47">
        <v>4950</v>
      </c>
      <c r="FB98" s="47">
        <v>4193</v>
      </c>
      <c r="FC98" s="47">
        <v>5479</v>
      </c>
      <c r="FD98" s="47">
        <v>3494</v>
      </c>
      <c r="FE98" s="47">
        <v>3557</v>
      </c>
      <c r="FF98" s="47">
        <v>4140</v>
      </c>
      <c r="FG98" s="47">
        <v>4184</v>
      </c>
      <c r="FH98" s="47">
        <v>8944.73</v>
      </c>
      <c r="FI98" s="47">
        <v>18018.669999999998</v>
      </c>
      <c r="FJ98" s="47">
        <v>3413</v>
      </c>
      <c r="FK98" s="47">
        <v>3474</v>
      </c>
      <c r="FL98" s="47">
        <v>24509.35</v>
      </c>
      <c r="FM98" s="47">
        <v>28987</v>
      </c>
      <c r="FN98" s="47">
        <v>5956</v>
      </c>
      <c r="FO98" s="47">
        <v>8350</v>
      </c>
      <c r="FP98" s="47">
        <v>2536</v>
      </c>
      <c r="FQ98" s="47">
        <v>4311</v>
      </c>
      <c r="FR98" s="47">
        <v>5192</v>
      </c>
      <c r="FS98" s="47">
        <v>3766</v>
      </c>
      <c r="FT98" s="47">
        <v>2537</v>
      </c>
      <c r="FU98" s="47">
        <v>2804</v>
      </c>
      <c r="FV98" s="47">
        <v>4306</v>
      </c>
      <c r="FW98" s="47">
        <v>2048</v>
      </c>
      <c r="FX98" s="47">
        <v>3014</v>
      </c>
      <c r="FY98" s="47">
        <v>3596</v>
      </c>
      <c r="FZ98" s="47">
        <v>2573</v>
      </c>
      <c r="GA98" s="47">
        <v>3802</v>
      </c>
      <c r="GB98" s="47">
        <v>3457</v>
      </c>
      <c r="GC98" s="47">
        <v>1252</v>
      </c>
      <c r="GD98" s="47">
        <v>3463</v>
      </c>
      <c r="GE98" s="47">
        <v>4031</v>
      </c>
      <c r="GF98" s="47">
        <v>1798</v>
      </c>
      <c r="GG98" s="47">
        <v>411</v>
      </c>
      <c r="GH98" s="47">
        <v>3453</v>
      </c>
      <c r="GI98" s="47">
        <v>2245</v>
      </c>
      <c r="GJ98" s="47">
        <v>3514</v>
      </c>
      <c r="GK98" s="47">
        <v>4086</v>
      </c>
      <c r="GL98" s="47">
        <v>1069</v>
      </c>
      <c r="GM98" s="47">
        <v>1022</v>
      </c>
      <c r="GN98" s="47">
        <v>1753</v>
      </c>
      <c r="GO98" s="47">
        <v>2458</v>
      </c>
      <c r="GP98" s="47">
        <v>3905</v>
      </c>
      <c r="GQ98" s="47">
        <v>2568</v>
      </c>
      <c r="GR98" s="47">
        <v>1604</v>
      </c>
      <c r="GS98" s="47">
        <v>5032</v>
      </c>
      <c r="GT98" s="47">
        <v>2637</v>
      </c>
      <c r="GU98" s="47">
        <v>2741</v>
      </c>
      <c r="GV98" s="47">
        <v>2000</v>
      </c>
      <c r="GW98" s="47">
        <v>1424</v>
      </c>
      <c r="GX98" s="47">
        <v>567.4</v>
      </c>
      <c r="GY98" s="47">
        <v>1178</v>
      </c>
      <c r="GZ98" s="47">
        <v>2139</v>
      </c>
      <c r="HA98" s="47">
        <v>1208</v>
      </c>
      <c r="HB98" s="47">
        <v>5282</v>
      </c>
      <c r="HC98" s="47">
        <v>3935</v>
      </c>
      <c r="HD98" s="47">
        <v>3433</v>
      </c>
      <c r="HE98" s="47">
        <v>8273</v>
      </c>
      <c r="HF98" s="47">
        <v>195</v>
      </c>
      <c r="HG98" s="47">
        <v>590</v>
      </c>
      <c r="HH98" s="47">
        <v>1759</v>
      </c>
      <c r="HI98" s="47">
        <v>2041</v>
      </c>
      <c r="HJ98" s="47">
        <v>2112</v>
      </c>
      <c r="HK98" s="47">
        <v>871</v>
      </c>
      <c r="HL98" s="47">
        <v>5125</v>
      </c>
      <c r="HM98" s="47">
        <v>3929</v>
      </c>
      <c r="HN98" s="47">
        <v>1980</v>
      </c>
      <c r="HO98" s="47">
        <v>13634</v>
      </c>
      <c r="HP98" s="47">
        <v>2485</v>
      </c>
      <c r="HQ98" s="47">
        <v>2374</v>
      </c>
      <c r="HR98" s="47">
        <v>2540</v>
      </c>
      <c r="HS98" s="47">
        <v>5261</v>
      </c>
      <c r="HT98" s="47">
        <v>3360</v>
      </c>
      <c r="HU98" s="47">
        <v>4202</v>
      </c>
      <c r="HV98" s="47">
        <v>1582</v>
      </c>
      <c r="HW98" s="47">
        <v>4517</v>
      </c>
      <c r="HX98" s="47">
        <v>2745</v>
      </c>
      <c r="HY98" s="47">
        <v>2787</v>
      </c>
      <c r="HZ98" s="47">
        <v>2570</v>
      </c>
      <c r="IA98" s="47">
        <v>2401</v>
      </c>
      <c r="IB98" s="47">
        <v>1642</v>
      </c>
      <c r="IC98" s="47">
        <v>2556</v>
      </c>
      <c r="ID98" s="47">
        <v>5550</v>
      </c>
      <c r="IE98" s="47">
        <v>2561</v>
      </c>
      <c r="IF98" s="47">
        <v>4813</v>
      </c>
    </row>
    <row r="99" spans="1:240">
      <c r="A99" s="21"/>
      <c r="B99" s="35" t="s">
        <v>117</v>
      </c>
      <c r="C99" s="49" t="s">
        <v>17</v>
      </c>
      <c r="D99" s="48">
        <f t="shared" ref="D99:D101" si="10">SUM(G99:IF99)</f>
        <v>5409.9957331999994</v>
      </c>
      <c r="E99" s="49"/>
      <c r="F99" s="50"/>
      <c r="G99" s="50">
        <f>G98*5.08/1000</f>
        <v>23.566119999999998</v>
      </c>
      <c r="H99" s="50">
        <f t="shared" ref="H99:BX99" si="11">H98*5.08/1000</f>
        <v>16.545560000000002</v>
      </c>
      <c r="I99" s="50">
        <f t="shared" si="11"/>
        <v>9.4640400000000007</v>
      </c>
      <c r="J99" s="50">
        <f t="shared" si="11"/>
        <v>5.2984400000000003</v>
      </c>
      <c r="K99" s="50">
        <f t="shared" si="11"/>
        <v>28.010358000000004</v>
      </c>
      <c r="L99" s="50">
        <f t="shared" si="11"/>
        <v>9.8561144000000009</v>
      </c>
      <c r="M99" s="50">
        <f t="shared" si="11"/>
        <v>3.9123112</v>
      </c>
      <c r="N99" s="50">
        <f t="shared" si="11"/>
        <v>17.94256</v>
      </c>
      <c r="O99" s="50">
        <f t="shared" si="11"/>
        <v>8.5496400000000001</v>
      </c>
      <c r="P99" s="50">
        <f t="shared" si="11"/>
        <v>12.740639999999999</v>
      </c>
      <c r="Q99" s="50">
        <f t="shared" si="11"/>
        <v>21.153119999999998</v>
      </c>
      <c r="R99" s="50">
        <f t="shared" si="11"/>
        <v>11.988799999999999</v>
      </c>
      <c r="S99" s="50">
        <f t="shared" si="11"/>
        <v>28.437840000000001</v>
      </c>
      <c r="T99" s="50">
        <f t="shared" si="11"/>
        <v>22.529799999999998</v>
      </c>
      <c r="U99" s="50">
        <f t="shared" si="11"/>
        <v>21.269959999999998</v>
      </c>
      <c r="V99" s="50">
        <f t="shared" si="11"/>
        <v>21.107400000000002</v>
      </c>
      <c r="W99" s="50">
        <f t="shared" si="11"/>
        <v>21.290279999999999</v>
      </c>
      <c r="X99" s="50">
        <f t="shared" si="11"/>
        <v>17.56664</v>
      </c>
      <c r="Y99" s="50">
        <f t="shared" si="11"/>
        <v>17.586959999999998</v>
      </c>
      <c r="Z99" s="50">
        <f t="shared" si="11"/>
        <v>8.1584800000000008</v>
      </c>
      <c r="AA99" s="50">
        <f t="shared" si="11"/>
        <v>13.06068</v>
      </c>
      <c r="AB99" s="50">
        <f t="shared" si="11"/>
        <v>25.029160000000001</v>
      </c>
      <c r="AC99" s="50">
        <f t="shared" si="11"/>
        <v>25.249987600000001</v>
      </c>
      <c r="AD99" s="50">
        <f t="shared" si="11"/>
        <v>23.500080000000001</v>
      </c>
      <c r="AE99" s="50">
        <f t="shared" si="11"/>
        <v>24.175720000000002</v>
      </c>
      <c r="AF99" s="50">
        <f t="shared" si="11"/>
        <v>11.54176</v>
      </c>
      <c r="AG99" s="50">
        <f t="shared" si="11"/>
        <v>25.780999999999999</v>
      </c>
      <c r="AH99" s="50">
        <f t="shared" si="11"/>
        <v>22.748240000000003</v>
      </c>
      <c r="AI99" s="50">
        <f t="shared" si="11"/>
        <v>11.57732</v>
      </c>
      <c r="AJ99" s="50">
        <f t="shared" si="11"/>
        <v>6.6700400000000002</v>
      </c>
      <c r="AK99" s="50">
        <f t="shared" si="11"/>
        <v>7.0307200000000005</v>
      </c>
      <c r="AL99" s="50">
        <f t="shared" si="11"/>
        <v>16.52524</v>
      </c>
      <c r="AM99" s="50">
        <f t="shared" si="11"/>
        <v>6.35</v>
      </c>
      <c r="AN99" s="50">
        <f t="shared" si="11"/>
        <v>8.2295999999999996</v>
      </c>
      <c r="AO99" s="50">
        <f t="shared" si="11"/>
        <v>22.89048</v>
      </c>
      <c r="AP99" s="50">
        <f t="shared" si="11"/>
        <v>13.446759999999999</v>
      </c>
      <c r="AQ99" s="50">
        <f t="shared" si="11"/>
        <v>4.0538400000000001</v>
      </c>
      <c r="AR99" s="50">
        <f t="shared" si="11"/>
        <v>30.601920000000003</v>
      </c>
      <c r="AS99" s="50">
        <f t="shared" si="11"/>
        <v>8.0009999999999994</v>
      </c>
      <c r="AT99" s="50">
        <f t="shared" si="11"/>
        <v>13.36548</v>
      </c>
      <c r="AU99" s="50">
        <f t="shared" si="11"/>
        <v>24.470359999999999</v>
      </c>
      <c r="AV99" s="50">
        <f t="shared" si="11"/>
        <v>10.058399999999999</v>
      </c>
      <c r="AW99" s="50">
        <f t="shared" si="11"/>
        <v>15.73784</v>
      </c>
      <c r="AX99" s="50">
        <f t="shared" si="11"/>
        <v>24.419560000000001</v>
      </c>
      <c r="AY99" s="50">
        <f t="shared" si="11"/>
        <v>4.4196</v>
      </c>
      <c r="AZ99" s="50">
        <f t="shared" si="11"/>
        <v>21.09216</v>
      </c>
      <c r="BA99" s="50">
        <f t="shared" si="11"/>
        <v>14.945360000000001</v>
      </c>
      <c r="BB99" s="50">
        <f t="shared" si="11"/>
        <v>14.03096</v>
      </c>
      <c r="BC99" s="50">
        <f t="shared" si="11"/>
        <v>19.151599999999998</v>
      </c>
      <c r="BD99" s="50">
        <f t="shared" si="11"/>
        <v>14.03096</v>
      </c>
      <c r="BE99" s="50">
        <f t="shared" si="11"/>
        <v>10.800079999999999</v>
      </c>
      <c r="BF99" s="50">
        <f t="shared" si="11"/>
        <v>15.407639999999999</v>
      </c>
      <c r="BG99" s="50">
        <f t="shared" si="11"/>
        <v>31.09468</v>
      </c>
      <c r="BH99" s="50">
        <f t="shared" si="11"/>
        <v>3.7845999999999997</v>
      </c>
      <c r="BI99" s="50">
        <f t="shared" si="11"/>
        <v>2.7635200000000002</v>
      </c>
      <c r="BJ99" s="50">
        <f t="shared" si="11"/>
        <v>3.9674800000000001</v>
      </c>
      <c r="BK99" s="50">
        <f t="shared" si="11"/>
        <v>4.7498000000000005</v>
      </c>
      <c r="BL99" s="50">
        <f t="shared" si="11"/>
        <v>29.311600000000002</v>
      </c>
      <c r="BM99" s="50">
        <f t="shared" si="11"/>
        <v>12.13612</v>
      </c>
      <c r="BN99" s="50">
        <f t="shared" si="11"/>
        <v>28.676600000000001</v>
      </c>
      <c r="BO99" s="50">
        <f t="shared" si="11"/>
        <v>22.20468</v>
      </c>
      <c r="BP99" s="50">
        <f t="shared" si="11"/>
        <v>2.72288</v>
      </c>
      <c r="BQ99" s="50">
        <f t="shared" si="11"/>
        <v>7.3406000000000002</v>
      </c>
      <c r="BR99" s="50">
        <f t="shared" si="11"/>
        <v>5.6743600000000001</v>
      </c>
      <c r="BS99" s="50">
        <f t="shared" si="11"/>
        <v>22.026880000000002</v>
      </c>
      <c r="BT99" s="50">
        <f t="shared" si="11"/>
        <v>32.481520000000003</v>
      </c>
      <c r="BU99" s="50">
        <f t="shared" si="11"/>
        <v>60.477400000000003</v>
      </c>
      <c r="BV99" s="50">
        <f t="shared" si="11"/>
        <v>11.480799999999999</v>
      </c>
      <c r="BW99" s="50">
        <f t="shared" si="11"/>
        <v>1.5036800000000001</v>
      </c>
      <c r="BX99" s="50">
        <f t="shared" si="11"/>
        <v>27.64536</v>
      </c>
      <c r="BY99" s="50">
        <f t="shared" ref="BY99:EJ99" si="12">BY98*5.08/1000</f>
        <v>24.389080000000003</v>
      </c>
      <c r="BZ99" s="50">
        <f t="shared" si="12"/>
        <v>1.7373600000000002</v>
      </c>
      <c r="CA99" s="50">
        <f t="shared" si="12"/>
        <v>28.773119999999999</v>
      </c>
      <c r="CB99" s="50">
        <f t="shared" si="12"/>
        <v>23.058119999999999</v>
      </c>
      <c r="CC99" s="50">
        <f t="shared" si="12"/>
        <v>19.944080000000003</v>
      </c>
      <c r="CD99" s="50">
        <f t="shared" si="12"/>
        <v>27.828240000000001</v>
      </c>
      <c r="CE99" s="50">
        <f t="shared" si="12"/>
        <v>27.091639999999998</v>
      </c>
      <c r="CF99" s="50">
        <f t="shared" si="12"/>
        <v>21.269959999999998</v>
      </c>
      <c r="CG99" s="50">
        <f t="shared" si="12"/>
        <v>11.318239999999999</v>
      </c>
      <c r="CH99" s="50">
        <f t="shared" si="12"/>
        <v>9.3675200000000007</v>
      </c>
      <c r="CI99" s="50">
        <f t="shared" si="12"/>
        <v>1.27508</v>
      </c>
      <c r="CJ99" s="50">
        <f t="shared" si="12"/>
        <v>8.0264000000000006</v>
      </c>
      <c r="CK99" s="50">
        <f t="shared" si="12"/>
        <v>12.644120000000001</v>
      </c>
      <c r="CL99" s="50">
        <f t="shared" si="12"/>
        <v>28.021279999999997</v>
      </c>
      <c r="CM99" s="50">
        <f t="shared" si="12"/>
        <v>21.000720000000001</v>
      </c>
      <c r="CN99" s="50">
        <f t="shared" si="12"/>
        <v>29.657040000000002</v>
      </c>
      <c r="CO99" s="50">
        <f t="shared" si="12"/>
        <v>12.908280000000001</v>
      </c>
      <c r="CP99" s="50">
        <f t="shared" si="12"/>
        <v>10.403840000000001</v>
      </c>
      <c r="CQ99" s="50">
        <f t="shared" si="12"/>
        <v>20.985479999999999</v>
      </c>
      <c r="CR99" s="50">
        <f t="shared" si="12"/>
        <v>11.5824</v>
      </c>
      <c r="CS99" s="50">
        <f t="shared" si="12"/>
        <v>11.53668</v>
      </c>
      <c r="CT99" s="50">
        <f t="shared" si="12"/>
        <v>18.0594</v>
      </c>
      <c r="CU99" s="50">
        <f t="shared" si="12"/>
        <v>17.246599999999997</v>
      </c>
      <c r="CV99" s="50">
        <f t="shared" si="12"/>
        <v>16.29664</v>
      </c>
      <c r="CW99" s="50">
        <f t="shared" si="12"/>
        <v>21.031200000000002</v>
      </c>
      <c r="CX99" s="50">
        <f t="shared" si="12"/>
        <v>14.97584</v>
      </c>
      <c r="CY99" s="50">
        <f t="shared" si="12"/>
        <v>11.90244</v>
      </c>
      <c r="CZ99" s="50">
        <f t="shared" si="12"/>
        <v>11.5824</v>
      </c>
      <c r="DA99" s="50">
        <f t="shared" si="12"/>
        <v>37.449760000000005</v>
      </c>
      <c r="DB99" s="50">
        <f t="shared" si="12"/>
        <v>8.2346800000000009</v>
      </c>
      <c r="DC99" s="50">
        <f t="shared" si="12"/>
        <v>15.270479999999999</v>
      </c>
      <c r="DD99" s="50">
        <f t="shared" si="12"/>
        <v>12.740639999999999</v>
      </c>
      <c r="DE99" s="50">
        <f t="shared" si="12"/>
        <v>55.097679999999997</v>
      </c>
      <c r="DF99" s="50">
        <f t="shared" si="12"/>
        <v>2.4739599999999999</v>
      </c>
      <c r="DG99" s="50">
        <f t="shared" si="12"/>
        <v>24.42972</v>
      </c>
      <c r="DH99" s="50">
        <f t="shared" si="12"/>
        <v>12.2174</v>
      </c>
      <c r="DI99" s="50">
        <f t="shared" si="12"/>
        <v>24.11984</v>
      </c>
      <c r="DJ99" s="50">
        <f t="shared" si="12"/>
        <v>23.6982</v>
      </c>
      <c r="DK99" s="50">
        <f t="shared" si="12"/>
        <v>148.43251999999998</v>
      </c>
      <c r="DL99" s="50">
        <f t="shared" si="12"/>
        <v>126.56312</v>
      </c>
      <c r="DM99" s="50">
        <f t="shared" si="12"/>
        <v>142.86483999999999</v>
      </c>
      <c r="DN99" s="50">
        <f t="shared" si="12"/>
        <v>54.731919999999995</v>
      </c>
      <c r="DO99" s="50">
        <f t="shared" si="12"/>
        <v>143.81988000000001</v>
      </c>
      <c r="DP99" s="50">
        <f t="shared" si="12"/>
        <v>74.950320000000005</v>
      </c>
      <c r="DQ99" s="50">
        <f t="shared" si="12"/>
        <v>14.020800000000001</v>
      </c>
      <c r="DR99" s="50">
        <f t="shared" si="12"/>
        <v>13.004799999999999</v>
      </c>
      <c r="DS99" s="50">
        <f t="shared" si="12"/>
        <v>17.820640000000001</v>
      </c>
      <c r="DT99" s="50">
        <f t="shared" si="12"/>
        <v>12.86256</v>
      </c>
      <c r="DU99" s="50">
        <f t="shared" si="12"/>
        <v>22.24024</v>
      </c>
      <c r="DV99" s="50">
        <f t="shared" si="12"/>
        <v>14.752319999999999</v>
      </c>
      <c r="DW99" s="50">
        <f t="shared" si="12"/>
        <v>88.564719999999994</v>
      </c>
      <c r="DX99" s="50">
        <f t="shared" si="12"/>
        <v>34.20872</v>
      </c>
      <c r="DY99" s="50">
        <f t="shared" si="12"/>
        <v>126.06528</v>
      </c>
      <c r="DZ99" s="50">
        <f t="shared" si="12"/>
        <v>32.715200000000003</v>
      </c>
      <c r="EA99" s="50">
        <f t="shared" si="12"/>
        <v>35.443160000000006</v>
      </c>
      <c r="EB99" s="50">
        <f t="shared" si="12"/>
        <v>176.2252</v>
      </c>
      <c r="EC99" s="50">
        <f t="shared" si="12"/>
        <v>32.166560000000004</v>
      </c>
      <c r="ED99" s="50">
        <f t="shared" si="12"/>
        <v>35.488879999999995</v>
      </c>
      <c r="EE99" s="50">
        <f t="shared" si="12"/>
        <v>35.478720000000003</v>
      </c>
      <c r="EF99" s="50">
        <f t="shared" si="12"/>
        <v>23.84552</v>
      </c>
      <c r="EG99" s="50">
        <f t="shared" si="12"/>
        <v>23.34768</v>
      </c>
      <c r="EH99" s="50">
        <f t="shared" si="12"/>
        <v>37.383720000000004</v>
      </c>
      <c r="EI99" s="50">
        <f t="shared" si="12"/>
        <v>30.358080000000001</v>
      </c>
      <c r="EJ99" s="50">
        <f t="shared" si="12"/>
        <v>14.737080000000001</v>
      </c>
      <c r="EK99" s="50">
        <f t="shared" ref="EK99:GZ99" si="13">EK98*5.08/1000</f>
        <v>17.29232</v>
      </c>
      <c r="EL99" s="50">
        <f t="shared" si="13"/>
        <v>4.9885600000000005</v>
      </c>
      <c r="EM99" s="50">
        <f t="shared" si="13"/>
        <v>11.932919999999999</v>
      </c>
      <c r="EN99" s="50">
        <f t="shared" si="13"/>
        <v>11.92784</v>
      </c>
      <c r="EO99" s="50">
        <f t="shared" si="13"/>
        <v>11.98372</v>
      </c>
      <c r="EP99" s="50">
        <f t="shared" si="13"/>
        <v>25.105360000000001</v>
      </c>
      <c r="EQ99" s="50">
        <f t="shared" si="13"/>
        <v>15.62608</v>
      </c>
      <c r="ER99" s="50">
        <f t="shared" si="13"/>
        <v>16.266159999999999</v>
      </c>
      <c r="ES99" s="50">
        <f t="shared" si="13"/>
        <v>20.137119999999999</v>
      </c>
      <c r="ET99" s="50">
        <f t="shared" si="13"/>
        <v>9.748520000000001</v>
      </c>
      <c r="EU99" s="50">
        <f t="shared" si="13"/>
        <v>10.92708</v>
      </c>
      <c r="EV99" s="50">
        <f t="shared" si="13"/>
        <v>18.506439999999998</v>
      </c>
      <c r="EW99" s="50">
        <f t="shared" si="13"/>
        <v>77.429360000000003</v>
      </c>
      <c r="EX99" s="50">
        <f t="shared" si="13"/>
        <v>37.307520000000004</v>
      </c>
      <c r="EY99" s="50">
        <f t="shared" si="13"/>
        <v>21.965920000000001</v>
      </c>
      <c r="EZ99" s="50">
        <f t="shared" si="13"/>
        <v>23.205439999999999</v>
      </c>
      <c r="FA99" s="50">
        <f t="shared" si="13"/>
        <v>25.146000000000001</v>
      </c>
      <c r="FB99" s="50">
        <f t="shared" si="13"/>
        <v>21.300439999999998</v>
      </c>
      <c r="FC99" s="50">
        <f t="shared" si="13"/>
        <v>27.833320000000001</v>
      </c>
      <c r="FD99" s="50">
        <f t="shared" si="13"/>
        <v>17.74952</v>
      </c>
      <c r="FE99" s="50">
        <f t="shared" si="13"/>
        <v>18.069560000000003</v>
      </c>
      <c r="FF99" s="50">
        <f t="shared" si="13"/>
        <v>21.031200000000002</v>
      </c>
      <c r="FG99" s="50">
        <f t="shared" si="13"/>
        <v>21.254720000000002</v>
      </c>
      <c r="FH99" s="50">
        <f t="shared" si="13"/>
        <v>45.439228399999998</v>
      </c>
      <c r="FI99" s="50">
        <f t="shared" si="13"/>
        <v>91.534843599999988</v>
      </c>
      <c r="FJ99" s="50">
        <f t="shared" si="13"/>
        <v>17.338039999999999</v>
      </c>
      <c r="FK99" s="50">
        <f t="shared" si="13"/>
        <v>17.647920000000003</v>
      </c>
      <c r="FL99" s="50">
        <f t="shared" si="13"/>
        <v>124.507498</v>
      </c>
      <c r="FM99" s="50">
        <f t="shared" si="13"/>
        <v>147.25395999999998</v>
      </c>
      <c r="FN99" s="50">
        <f t="shared" si="13"/>
        <v>30.25648</v>
      </c>
      <c r="FO99" s="50">
        <f t="shared" si="13"/>
        <v>42.417999999999999</v>
      </c>
      <c r="FP99" s="50">
        <f t="shared" si="13"/>
        <v>12.882880000000002</v>
      </c>
      <c r="FQ99" s="50">
        <f t="shared" si="13"/>
        <v>21.89988</v>
      </c>
      <c r="FR99" s="50">
        <f t="shared" si="13"/>
        <v>26.375360000000001</v>
      </c>
      <c r="FS99" s="50">
        <f t="shared" si="13"/>
        <v>19.13128</v>
      </c>
      <c r="FT99" s="50">
        <f t="shared" si="13"/>
        <v>12.887960000000001</v>
      </c>
      <c r="FU99" s="50">
        <f t="shared" si="13"/>
        <v>14.24432</v>
      </c>
      <c r="FV99" s="50">
        <f t="shared" si="13"/>
        <v>21.874479999999998</v>
      </c>
      <c r="FW99" s="50">
        <f t="shared" si="13"/>
        <v>10.403840000000001</v>
      </c>
      <c r="FX99" s="50">
        <f t="shared" si="13"/>
        <v>15.311120000000001</v>
      </c>
      <c r="FY99" s="50">
        <f t="shared" si="13"/>
        <v>18.267679999999999</v>
      </c>
      <c r="FZ99" s="50">
        <f t="shared" si="13"/>
        <v>13.07084</v>
      </c>
      <c r="GA99" s="50">
        <f t="shared" si="13"/>
        <v>19.314160000000001</v>
      </c>
      <c r="GB99" s="50">
        <f t="shared" si="13"/>
        <v>17.56156</v>
      </c>
      <c r="GC99" s="50">
        <f t="shared" si="13"/>
        <v>6.3601599999999996</v>
      </c>
      <c r="GD99" s="50">
        <f t="shared" si="13"/>
        <v>17.592040000000001</v>
      </c>
      <c r="GE99" s="50">
        <f t="shared" si="13"/>
        <v>20.47748</v>
      </c>
      <c r="GF99" s="50">
        <f t="shared" si="13"/>
        <v>9.1338399999999993</v>
      </c>
      <c r="GG99" s="50">
        <f t="shared" si="13"/>
        <v>2.0878800000000002</v>
      </c>
      <c r="GH99" s="50">
        <f t="shared" si="13"/>
        <v>17.541240000000002</v>
      </c>
      <c r="GI99" s="50">
        <f t="shared" si="13"/>
        <v>11.4046</v>
      </c>
      <c r="GJ99" s="50">
        <f t="shared" si="13"/>
        <v>17.851119999999998</v>
      </c>
      <c r="GK99" s="50">
        <f t="shared" si="13"/>
        <v>20.756880000000002</v>
      </c>
      <c r="GL99" s="50">
        <f t="shared" si="13"/>
        <v>5.4305200000000005</v>
      </c>
      <c r="GM99" s="50">
        <f t="shared" si="13"/>
        <v>5.1917600000000004</v>
      </c>
      <c r="GN99" s="50">
        <f t="shared" si="13"/>
        <v>8.9052399999999992</v>
      </c>
      <c r="GO99" s="50">
        <f t="shared" si="13"/>
        <v>12.48664</v>
      </c>
      <c r="GP99" s="50">
        <f t="shared" si="13"/>
        <v>19.837400000000002</v>
      </c>
      <c r="GQ99" s="50">
        <f t="shared" si="13"/>
        <v>13.045440000000001</v>
      </c>
      <c r="GR99" s="50">
        <f t="shared" si="13"/>
        <v>8.14832</v>
      </c>
      <c r="GS99" s="50">
        <f t="shared" si="13"/>
        <v>25.562560000000001</v>
      </c>
      <c r="GT99" s="50">
        <f t="shared" si="13"/>
        <v>13.395960000000001</v>
      </c>
      <c r="GU99" s="50">
        <f t="shared" si="13"/>
        <v>13.924280000000001</v>
      </c>
      <c r="GV99" s="50">
        <f t="shared" si="13"/>
        <v>10.16</v>
      </c>
      <c r="GW99" s="50">
        <f t="shared" si="13"/>
        <v>7.2339200000000003</v>
      </c>
      <c r="GX99" s="50">
        <f>GX98*5.08/1000</f>
        <v>2.8823919999999998</v>
      </c>
      <c r="GY99" s="50">
        <f t="shared" si="13"/>
        <v>5.9842399999999998</v>
      </c>
      <c r="GZ99" s="50">
        <f t="shared" si="13"/>
        <v>10.86612</v>
      </c>
      <c r="HA99" s="50">
        <f t="shared" ref="HA99:IF99" si="14">HA98*5.08/1000</f>
        <v>6.1366400000000008</v>
      </c>
      <c r="HB99" s="50">
        <f t="shared" si="14"/>
        <v>26.832560000000001</v>
      </c>
      <c r="HC99" s="50">
        <f t="shared" si="14"/>
        <v>19.989799999999999</v>
      </c>
      <c r="HD99" s="50">
        <f t="shared" si="14"/>
        <v>17.439640000000001</v>
      </c>
      <c r="HE99" s="50">
        <f t="shared" si="14"/>
        <v>42.026840000000007</v>
      </c>
      <c r="HF99" s="50">
        <f t="shared" si="14"/>
        <v>0.99060000000000004</v>
      </c>
      <c r="HG99" s="50">
        <f t="shared" si="14"/>
        <v>2.9971999999999999</v>
      </c>
      <c r="HH99" s="50">
        <f t="shared" si="14"/>
        <v>8.9357199999999999</v>
      </c>
      <c r="HI99" s="50">
        <f t="shared" si="14"/>
        <v>10.36828</v>
      </c>
      <c r="HJ99" s="50">
        <f t="shared" si="14"/>
        <v>10.728960000000001</v>
      </c>
      <c r="HK99" s="50">
        <f t="shared" si="14"/>
        <v>4.4246800000000004</v>
      </c>
      <c r="HL99" s="50">
        <f t="shared" si="14"/>
        <v>26.035</v>
      </c>
      <c r="HM99" s="50">
        <f t="shared" si="14"/>
        <v>19.959319999999998</v>
      </c>
      <c r="HN99" s="50">
        <f t="shared" si="14"/>
        <v>10.058399999999999</v>
      </c>
      <c r="HO99" s="50">
        <f t="shared" si="14"/>
        <v>69.260720000000006</v>
      </c>
      <c r="HP99" s="50">
        <f t="shared" si="14"/>
        <v>12.623799999999999</v>
      </c>
      <c r="HQ99" s="50">
        <f t="shared" si="14"/>
        <v>12.05992</v>
      </c>
      <c r="HR99" s="50">
        <f t="shared" si="14"/>
        <v>12.9032</v>
      </c>
      <c r="HS99" s="50">
        <f t="shared" si="14"/>
        <v>26.72588</v>
      </c>
      <c r="HT99" s="50">
        <f t="shared" si="14"/>
        <v>17.0688</v>
      </c>
      <c r="HU99" s="50">
        <f t="shared" si="14"/>
        <v>21.346160000000001</v>
      </c>
      <c r="HV99" s="50">
        <f t="shared" si="14"/>
        <v>8.0365599999999997</v>
      </c>
      <c r="HW99" s="50">
        <f t="shared" si="14"/>
        <v>22.946360000000002</v>
      </c>
      <c r="HX99" s="50">
        <f t="shared" si="14"/>
        <v>13.944600000000001</v>
      </c>
      <c r="HY99" s="50">
        <f t="shared" si="14"/>
        <v>14.157960000000001</v>
      </c>
      <c r="HZ99" s="50">
        <f t="shared" si="14"/>
        <v>13.0556</v>
      </c>
      <c r="IA99" s="50">
        <f t="shared" si="14"/>
        <v>12.19708</v>
      </c>
      <c r="IB99" s="50">
        <f t="shared" si="14"/>
        <v>8.3413599999999999</v>
      </c>
      <c r="IC99" s="50">
        <f t="shared" si="14"/>
        <v>12.98448</v>
      </c>
      <c r="ID99" s="50">
        <f t="shared" si="14"/>
        <v>28.193999999999999</v>
      </c>
      <c r="IE99" s="50">
        <f t="shared" si="14"/>
        <v>13.009880000000001</v>
      </c>
      <c r="IF99" s="50">
        <f t="shared" si="14"/>
        <v>24.450040000000001</v>
      </c>
    </row>
    <row r="100" spans="1:240" ht="15" customHeight="1">
      <c r="A100" s="21"/>
      <c r="B100" s="35" t="s">
        <v>118</v>
      </c>
      <c r="C100" s="49" t="s">
        <v>17</v>
      </c>
      <c r="D100" s="48">
        <f t="shared" si="10"/>
        <v>64919.948798399972</v>
      </c>
      <c r="E100" s="50"/>
      <c r="F100" s="49"/>
      <c r="G100" s="50">
        <f t="shared" ref="G100:BW100" si="15">G99*12</f>
        <v>282.79343999999998</v>
      </c>
      <c r="H100" s="50">
        <f t="shared" si="15"/>
        <v>198.54672000000002</v>
      </c>
      <c r="I100" s="50">
        <f t="shared" si="15"/>
        <v>113.56848000000001</v>
      </c>
      <c r="J100" s="50">
        <f t="shared" si="15"/>
        <v>63.581280000000007</v>
      </c>
      <c r="K100" s="50">
        <f t="shared" si="15"/>
        <v>336.12429600000007</v>
      </c>
      <c r="L100" s="50">
        <f t="shared" si="15"/>
        <v>118.2733728</v>
      </c>
      <c r="M100" s="50">
        <f t="shared" si="15"/>
        <v>46.947734400000002</v>
      </c>
      <c r="N100" s="50">
        <f t="shared" si="15"/>
        <v>215.31072</v>
      </c>
      <c r="O100" s="50">
        <f t="shared" si="15"/>
        <v>102.59568</v>
      </c>
      <c r="P100" s="50">
        <f t="shared" si="15"/>
        <v>152.88767999999999</v>
      </c>
      <c r="Q100" s="50">
        <f t="shared" si="15"/>
        <v>253.83743999999996</v>
      </c>
      <c r="R100" s="50">
        <f t="shared" si="15"/>
        <v>143.8656</v>
      </c>
      <c r="S100" s="50">
        <f t="shared" si="15"/>
        <v>341.25408000000004</v>
      </c>
      <c r="T100" s="50">
        <f t="shared" si="15"/>
        <v>270.35759999999999</v>
      </c>
      <c r="U100" s="50">
        <f t="shared" si="15"/>
        <v>255.23951999999997</v>
      </c>
      <c r="V100" s="50">
        <f t="shared" si="15"/>
        <v>253.28880000000004</v>
      </c>
      <c r="W100" s="50">
        <f t="shared" si="15"/>
        <v>255.48336</v>
      </c>
      <c r="X100" s="50">
        <f t="shared" si="15"/>
        <v>210.79968</v>
      </c>
      <c r="Y100" s="50">
        <f t="shared" si="15"/>
        <v>211.04351999999997</v>
      </c>
      <c r="Z100" s="50">
        <f t="shared" si="15"/>
        <v>97.90176000000001</v>
      </c>
      <c r="AA100" s="50">
        <f t="shared" si="15"/>
        <v>156.72816</v>
      </c>
      <c r="AB100" s="50">
        <f t="shared" si="15"/>
        <v>300.34992</v>
      </c>
      <c r="AC100" s="50">
        <f t="shared" si="15"/>
        <v>302.99985120000002</v>
      </c>
      <c r="AD100" s="50">
        <f t="shared" si="15"/>
        <v>282.00096000000002</v>
      </c>
      <c r="AE100" s="50">
        <f t="shared" si="15"/>
        <v>290.10864000000004</v>
      </c>
      <c r="AF100" s="50">
        <f t="shared" si="15"/>
        <v>138.50112000000001</v>
      </c>
      <c r="AG100" s="50">
        <f t="shared" si="15"/>
        <v>309.37199999999996</v>
      </c>
      <c r="AH100" s="50">
        <f t="shared" si="15"/>
        <v>272.97888</v>
      </c>
      <c r="AI100" s="50">
        <f t="shared" si="15"/>
        <v>138.92784</v>
      </c>
      <c r="AJ100" s="50">
        <f t="shared" si="15"/>
        <v>80.040480000000002</v>
      </c>
      <c r="AK100" s="50">
        <f t="shared" si="15"/>
        <v>84.368639999999999</v>
      </c>
      <c r="AL100" s="50">
        <f t="shared" si="15"/>
        <v>198.30288000000002</v>
      </c>
      <c r="AM100" s="50">
        <f t="shared" si="15"/>
        <v>76.199999999999989</v>
      </c>
      <c r="AN100" s="50">
        <f t="shared" si="15"/>
        <v>98.755200000000002</v>
      </c>
      <c r="AO100" s="50">
        <f t="shared" si="15"/>
        <v>274.68576000000002</v>
      </c>
      <c r="AP100" s="50">
        <f t="shared" si="15"/>
        <v>161.36112</v>
      </c>
      <c r="AQ100" s="50">
        <f t="shared" si="15"/>
        <v>48.646079999999998</v>
      </c>
      <c r="AR100" s="50">
        <f t="shared" si="15"/>
        <v>367.22304000000003</v>
      </c>
      <c r="AS100" s="50">
        <f t="shared" si="15"/>
        <v>96.012</v>
      </c>
      <c r="AT100" s="50">
        <f t="shared" si="15"/>
        <v>160.38576</v>
      </c>
      <c r="AU100" s="50">
        <f t="shared" si="15"/>
        <v>293.64431999999999</v>
      </c>
      <c r="AV100" s="50">
        <f t="shared" si="15"/>
        <v>120.70079999999999</v>
      </c>
      <c r="AW100" s="50">
        <f t="shared" si="15"/>
        <v>188.85408000000001</v>
      </c>
      <c r="AX100" s="50">
        <f t="shared" si="15"/>
        <v>293.03471999999999</v>
      </c>
      <c r="AY100" s="50">
        <f t="shared" si="15"/>
        <v>53.035200000000003</v>
      </c>
      <c r="AZ100" s="50">
        <f t="shared" si="15"/>
        <v>253.10592</v>
      </c>
      <c r="BA100" s="50">
        <f t="shared" si="15"/>
        <v>179.34432000000001</v>
      </c>
      <c r="BB100" s="50">
        <f t="shared" si="15"/>
        <v>168.37152</v>
      </c>
      <c r="BC100" s="50">
        <f t="shared" si="15"/>
        <v>229.81919999999997</v>
      </c>
      <c r="BD100" s="50">
        <f t="shared" si="15"/>
        <v>168.37152</v>
      </c>
      <c r="BE100" s="50">
        <f t="shared" si="15"/>
        <v>129.60095999999999</v>
      </c>
      <c r="BF100" s="50">
        <f t="shared" si="15"/>
        <v>184.89167999999998</v>
      </c>
      <c r="BG100" s="50">
        <f t="shared" si="15"/>
        <v>373.13616000000002</v>
      </c>
      <c r="BH100" s="50">
        <f t="shared" si="15"/>
        <v>45.415199999999999</v>
      </c>
      <c r="BI100" s="50">
        <f t="shared" si="15"/>
        <v>33.162240000000004</v>
      </c>
      <c r="BJ100" s="50">
        <f t="shared" si="15"/>
        <v>47.609760000000001</v>
      </c>
      <c r="BK100" s="50">
        <f t="shared" si="15"/>
        <v>56.997600000000006</v>
      </c>
      <c r="BL100" s="50">
        <f t="shared" si="15"/>
        <v>351.73920000000004</v>
      </c>
      <c r="BM100" s="50">
        <f t="shared" si="15"/>
        <v>145.63344000000001</v>
      </c>
      <c r="BN100" s="50">
        <f t="shared" si="15"/>
        <v>344.11919999999998</v>
      </c>
      <c r="BO100" s="50">
        <f t="shared" si="15"/>
        <v>266.45616000000001</v>
      </c>
      <c r="BP100" s="50">
        <f t="shared" si="15"/>
        <v>32.67456</v>
      </c>
      <c r="BQ100" s="50">
        <f t="shared" si="15"/>
        <v>88.087199999999996</v>
      </c>
      <c r="BR100" s="50">
        <f t="shared" si="15"/>
        <v>68.092320000000001</v>
      </c>
      <c r="BS100" s="50">
        <f t="shared" si="15"/>
        <v>264.32256000000001</v>
      </c>
      <c r="BT100" s="50">
        <f t="shared" si="15"/>
        <v>389.77824000000004</v>
      </c>
      <c r="BU100" s="50">
        <f t="shared" si="15"/>
        <v>725.72880000000009</v>
      </c>
      <c r="BV100" s="50">
        <f t="shared" si="15"/>
        <v>137.76959999999997</v>
      </c>
      <c r="BW100" s="50">
        <f t="shared" si="15"/>
        <v>18.044160000000002</v>
      </c>
      <c r="BX100" s="50">
        <f t="shared" ref="BX100:EI100" si="16">BX99*12</f>
        <v>331.74432000000002</v>
      </c>
      <c r="BY100" s="50">
        <f t="shared" si="16"/>
        <v>292.66896000000003</v>
      </c>
      <c r="BZ100" s="50">
        <f t="shared" si="16"/>
        <v>20.848320000000001</v>
      </c>
      <c r="CA100" s="50">
        <f t="shared" si="16"/>
        <v>345.27743999999996</v>
      </c>
      <c r="CB100" s="50">
        <f t="shared" si="16"/>
        <v>276.69743999999997</v>
      </c>
      <c r="CC100" s="50">
        <f t="shared" si="16"/>
        <v>239.32896000000005</v>
      </c>
      <c r="CD100" s="50">
        <f t="shared" si="16"/>
        <v>333.93888000000004</v>
      </c>
      <c r="CE100" s="50">
        <f t="shared" si="16"/>
        <v>325.09967999999998</v>
      </c>
      <c r="CF100" s="50">
        <f t="shared" si="16"/>
        <v>255.23951999999997</v>
      </c>
      <c r="CG100" s="50">
        <f t="shared" si="16"/>
        <v>135.81887999999998</v>
      </c>
      <c r="CH100" s="50">
        <f t="shared" si="16"/>
        <v>112.41024000000002</v>
      </c>
      <c r="CI100" s="50">
        <f t="shared" si="16"/>
        <v>15.30096</v>
      </c>
      <c r="CJ100" s="50">
        <f t="shared" si="16"/>
        <v>96.316800000000001</v>
      </c>
      <c r="CK100" s="50">
        <f t="shared" si="16"/>
        <v>151.72944000000001</v>
      </c>
      <c r="CL100" s="50">
        <f t="shared" si="16"/>
        <v>336.25536</v>
      </c>
      <c r="CM100" s="50">
        <f t="shared" si="16"/>
        <v>252.00864000000001</v>
      </c>
      <c r="CN100" s="50">
        <f t="shared" si="16"/>
        <v>355.88448000000005</v>
      </c>
      <c r="CO100" s="50">
        <f t="shared" si="16"/>
        <v>154.89936</v>
      </c>
      <c r="CP100" s="50">
        <f t="shared" si="16"/>
        <v>124.84608</v>
      </c>
      <c r="CQ100" s="50">
        <f t="shared" si="16"/>
        <v>251.82576</v>
      </c>
      <c r="CR100" s="50">
        <f t="shared" si="16"/>
        <v>138.9888</v>
      </c>
      <c r="CS100" s="50">
        <f t="shared" si="16"/>
        <v>138.44015999999999</v>
      </c>
      <c r="CT100" s="50">
        <f t="shared" si="16"/>
        <v>216.71280000000002</v>
      </c>
      <c r="CU100" s="50">
        <f t="shared" si="16"/>
        <v>206.95919999999995</v>
      </c>
      <c r="CV100" s="50">
        <f t="shared" si="16"/>
        <v>195.55968000000001</v>
      </c>
      <c r="CW100" s="50">
        <f t="shared" si="16"/>
        <v>252.37440000000004</v>
      </c>
      <c r="CX100" s="50">
        <f t="shared" si="16"/>
        <v>179.71008</v>
      </c>
      <c r="CY100" s="50">
        <f t="shared" si="16"/>
        <v>142.82928000000001</v>
      </c>
      <c r="CZ100" s="50">
        <f t="shared" si="16"/>
        <v>138.9888</v>
      </c>
      <c r="DA100" s="50">
        <f t="shared" si="16"/>
        <v>449.39712000000009</v>
      </c>
      <c r="DB100" s="50">
        <f t="shared" si="16"/>
        <v>98.816160000000011</v>
      </c>
      <c r="DC100" s="50">
        <f t="shared" si="16"/>
        <v>183.24575999999999</v>
      </c>
      <c r="DD100" s="50">
        <f t="shared" si="16"/>
        <v>152.88767999999999</v>
      </c>
      <c r="DE100" s="50">
        <f t="shared" si="16"/>
        <v>661.17215999999996</v>
      </c>
      <c r="DF100" s="50">
        <f t="shared" si="16"/>
        <v>29.687519999999999</v>
      </c>
      <c r="DG100" s="50">
        <f t="shared" si="16"/>
        <v>293.15663999999998</v>
      </c>
      <c r="DH100" s="50">
        <f t="shared" si="16"/>
        <v>146.6088</v>
      </c>
      <c r="DI100" s="50">
        <f t="shared" si="16"/>
        <v>289.43808000000001</v>
      </c>
      <c r="DJ100" s="50">
        <f t="shared" si="16"/>
        <v>284.3784</v>
      </c>
      <c r="DK100" s="50">
        <f t="shared" si="16"/>
        <v>1781.1902399999999</v>
      </c>
      <c r="DL100" s="50">
        <f t="shared" si="16"/>
        <v>1518.7574399999999</v>
      </c>
      <c r="DM100" s="50">
        <f t="shared" si="16"/>
        <v>1714.37808</v>
      </c>
      <c r="DN100" s="50">
        <f t="shared" si="16"/>
        <v>656.78303999999991</v>
      </c>
      <c r="DO100" s="50">
        <f t="shared" si="16"/>
        <v>1725.8385600000001</v>
      </c>
      <c r="DP100" s="50">
        <f t="shared" si="16"/>
        <v>899.40384000000006</v>
      </c>
      <c r="DQ100" s="50">
        <f t="shared" si="16"/>
        <v>168.24960000000002</v>
      </c>
      <c r="DR100" s="50">
        <f t="shared" si="16"/>
        <v>156.05759999999998</v>
      </c>
      <c r="DS100" s="50">
        <f t="shared" si="16"/>
        <v>213.84768000000003</v>
      </c>
      <c r="DT100" s="50">
        <f t="shared" si="16"/>
        <v>154.35072</v>
      </c>
      <c r="DU100" s="50">
        <f t="shared" si="16"/>
        <v>266.88288</v>
      </c>
      <c r="DV100" s="50">
        <f t="shared" si="16"/>
        <v>177.02784</v>
      </c>
      <c r="DW100" s="50">
        <f t="shared" si="16"/>
        <v>1062.77664</v>
      </c>
      <c r="DX100" s="50">
        <f t="shared" si="16"/>
        <v>410.50463999999999</v>
      </c>
      <c r="DY100" s="50">
        <f t="shared" si="16"/>
        <v>1512.7833599999999</v>
      </c>
      <c r="DZ100" s="50">
        <f t="shared" si="16"/>
        <v>392.58240000000001</v>
      </c>
      <c r="EA100" s="50">
        <f t="shared" si="16"/>
        <v>425.31792000000007</v>
      </c>
      <c r="EB100" s="50">
        <f t="shared" si="16"/>
        <v>2114.7024000000001</v>
      </c>
      <c r="EC100" s="50">
        <f t="shared" si="16"/>
        <v>385.99872000000005</v>
      </c>
      <c r="ED100" s="50">
        <f t="shared" si="16"/>
        <v>425.86655999999994</v>
      </c>
      <c r="EE100" s="50">
        <f t="shared" si="16"/>
        <v>425.74464</v>
      </c>
      <c r="EF100" s="50">
        <f t="shared" si="16"/>
        <v>286.14624000000003</v>
      </c>
      <c r="EG100" s="50">
        <f t="shared" si="16"/>
        <v>280.17216000000002</v>
      </c>
      <c r="EH100" s="50">
        <f t="shared" si="16"/>
        <v>448.60464000000002</v>
      </c>
      <c r="EI100" s="50">
        <f t="shared" si="16"/>
        <v>364.29696000000001</v>
      </c>
      <c r="EJ100" s="50">
        <f t="shared" ref="EJ100:GY100" si="17">EJ99*12</f>
        <v>176.84496000000001</v>
      </c>
      <c r="EK100" s="50">
        <f t="shared" si="17"/>
        <v>207.50783999999999</v>
      </c>
      <c r="EL100" s="50">
        <f t="shared" si="17"/>
        <v>59.86272000000001</v>
      </c>
      <c r="EM100" s="50">
        <f t="shared" si="17"/>
        <v>143.19504000000001</v>
      </c>
      <c r="EN100" s="50">
        <f t="shared" si="17"/>
        <v>143.13407999999998</v>
      </c>
      <c r="EO100" s="50">
        <f t="shared" si="17"/>
        <v>143.80464000000001</v>
      </c>
      <c r="EP100" s="50">
        <f t="shared" si="17"/>
        <v>301.26432</v>
      </c>
      <c r="EQ100" s="50">
        <f t="shared" si="17"/>
        <v>187.51295999999999</v>
      </c>
      <c r="ER100" s="50">
        <f t="shared" si="17"/>
        <v>195.19391999999999</v>
      </c>
      <c r="ES100" s="50">
        <f t="shared" si="17"/>
        <v>241.64544000000001</v>
      </c>
      <c r="ET100" s="50">
        <f t="shared" si="17"/>
        <v>116.98224000000002</v>
      </c>
      <c r="EU100" s="50">
        <f t="shared" si="17"/>
        <v>131.12495999999999</v>
      </c>
      <c r="EV100" s="50">
        <f t="shared" si="17"/>
        <v>222.07727999999997</v>
      </c>
      <c r="EW100" s="50">
        <f t="shared" si="17"/>
        <v>929.15232000000003</v>
      </c>
      <c r="EX100" s="50">
        <f t="shared" si="17"/>
        <v>447.69024000000002</v>
      </c>
      <c r="EY100" s="50">
        <f t="shared" si="17"/>
        <v>263.59104000000002</v>
      </c>
      <c r="EZ100" s="50">
        <f t="shared" si="17"/>
        <v>278.46528000000001</v>
      </c>
      <c r="FA100" s="50">
        <f t="shared" si="17"/>
        <v>301.75200000000001</v>
      </c>
      <c r="FB100" s="50">
        <f t="shared" si="17"/>
        <v>255.60527999999999</v>
      </c>
      <c r="FC100" s="50">
        <f t="shared" si="17"/>
        <v>333.99984000000001</v>
      </c>
      <c r="FD100" s="50">
        <f t="shared" si="17"/>
        <v>212.99423999999999</v>
      </c>
      <c r="FE100" s="50">
        <f t="shared" si="17"/>
        <v>216.83472000000003</v>
      </c>
      <c r="FF100" s="50">
        <f t="shared" si="17"/>
        <v>252.37440000000004</v>
      </c>
      <c r="FG100" s="50">
        <f t="shared" si="17"/>
        <v>255.05664000000002</v>
      </c>
      <c r="FH100" s="50">
        <f t="shared" si="17"/>
        <v>545.2707408</v>
      </c>
      <c r="FI100" s="50">
        <f t="shared" si="17"/>
        <v>1098.4181231999999</v>
      </c>
      <c r="FJ100" s="50">
        <f t="shared" si="17"/>
        <v>208.05647999999999</v>
      </c>
      <c r="FK100" s="50">
        <f t="shared" si="17"/>
        <v>211.77504000000005</v>
      </c>
      <c r="FL100" s="50">
        <f t="shared" si="17"/>
        <v>1494.089976</v>
      </c>
      <c r="FM100" s="50">
        <f t="shared" si="17"/>
        <v>1767.0475199999996</v>
      </c>
      <c r="FN100" s="50">
        <f t="shared" si="17"/>
        <v>363.07776000000001</v>
      </c>
      <c r="FO100" s="50">
        <f t="shared" si="17"/>
        <v>509.01599999999996</v>
      </c>
      <c r="FP100" s="50">
        <f t="shared" si="17"/>
        <v>154.59456000000003</v>
      </c>
      <c r="FQ100" s="50">
        <f t="shared" si="17"/>
        <v>262.79856000000001</v>
      </c>
      <c r="FR100" s="50">
        <f t="shared" si="17"/>
        <v>316.50432000000001</v>
      </c>
      <c r="FS100" s="50">
        <f t="shared" si="17"/>
        <v>229.57535999999999</v>
      </c>
      <c r="FT100" s="50">
        <f t="shared" si="17"/>
        <v>154.65552000000002</v>
      </c>
      <c r="FU100" s="50">
        <f t="shared" si="17"/>
        <v>170.93183999999999</v>
      </c>
      <c r="FV100" s="50">
        <f t="shared" si="17"/>
        <v>262.49375999999995</v>
      </c>
      <c r="FW100" s="50">
        <f t="shared" si="17"/>
        <v>124.84608</v>
      </c>
      <c r="FX100" s="50">
        <f t="shared" si="17"/>
        <v>183.73344</v>
      </c>
      <c r="FY100" s="50">
        <f t="shared" si="17"/>
        <v>219.21215999999998</v>
      </c>
      <c r="FZ100" s="50">
        <f t="shared" si="17"/>
        <v>156.85007999999999</v>
      </c>
      <c r="GA100" s="50">
        <f t="shared" si="17"/>
        <v>231.76992000000001</v>
      </c>
      <c r="GB100" s="50">
        <f t="shared" si="17"/>
        <v>210.73872</v>
      </c>
      <c r="GC100" s="50">
        <f t="shared" si="17"/>
        <v>76.321919999999992</v>
      </c>
      <c r="GD100" s="50">
        <f t="shared" si="17"/>
        <v>211.10448000000002</v>
      </c>
      <c r="GE100" s="50">
        <f t="shared" si="17"/>
        <v>245.72976</v>
      </c>
      <c r="GF100" s="50">
        <f t="shared" si="17"/>
        <v>109.60607999999999</v>
      </c>
      <c r="GG100" s="50">
        <f t="shared" si="17"/>
        <v>25.054560000000002</v>
      </c>
      <c r="GH100" s="50">
        <f t="shared" si="17"/>
        <v>210.49488000000002</v>
      </c>
      <c r="GI100" s="50">
        <f t="shared" si="17"/>
        <v>136.8552</v>
      </c>
      <c r="GJ100" s="50">
        <f t="shared" si="17"/>
        <v>214.21343999999999</v>
      </c>
      <c r="GK100" s="50">
        <f t="shared" si="17"/>
        <v>249.08256000000003</v>
      </c>
      <c r="GL100" s="50">
        <f t="shared" si="17"/>
        <v>65.166240000000002</v>
      </c>
      <c r="GM100" s="50">
        <f t="shared" si="17"/>
        <v>62.301120000000004</v>
      </c>
      <c r="GN100" s="50">
        <f t="shared" si="17"/>
        <v>106.86287999999999</v>
      </c>
      <c r="GO100" s="50">
        <f t="shared" si="17"/>
        <v>149.83967999999999</v>
      </c>
      <c r="GP100" s="50">
        <f t="shared" si="17"/>
        <v>238.04880000000003</v>
      </c>
      <c r="GQ100" s="50">
        <f t="shared" si="17"/>
        <v>156.54528000000002</v>
      </c>
      <c r="GR100" s="50">
        <f t="shared" si="17"/>
        <v>97.779840000000007</v>
      </c>
      <c r="GS100" s="50">
        <f t="shared" si="17"/>
        <v>306.75072</v>
      </c>
      <c r="GT100" s="50">
        <f t="shared" si="17"/>
        <v>160.75152</v>
      </c>
      <c r="GU100" s="50">
        <f t="shared" si="17"/>
        <v>167.09136000000001</v>
      </c>
      <c r="GV100" s="50">
        <f t="shared" si="17"/>
        <v>121.92</v>
      </c>
      <c r="GW100" s="50">
        <f t="shared" si="17"/>
        <v>86.807040000000001</v>
      </c>
      <c r="GX100" s="50">
        <f>GX99*12</f>
        <v>34.588704</v>
      </c>
      <c r="GY100" s="50">
        <f t="shared" si="17"/>
        <v>71.810879999999997</v>
      </c>
      <c r="GZ100" s="50">
        <f t="shared" ref="GZ100:IF100" si="18">GZ99*12</f>
        <v>130.39344</v>
      </c>
      <c r="HA100" s="50">
        <f t="shared" si="18"/>
        <v>73.639680000000013</v>
      </c>
      <c r="HB100" s="50">
        <f t="shared" si="18"/>
        <v>321.99072000000001</v>
      </c>
      <c r="HC100" s="50">
        <f t="shared" si="18"/>
        <v>239.87759999999997</v>
      </c>
      <c r="HD100" s="50">
        <f t="shared" si="18"/>
        <v>209.27568000000002</v>
      </c>
      <c r="HE100" s="50">
        <f t="shared" si="18"/>
        <v>504.32208000000008</v>
      </c>
      <c r="HF100" s="50">
        <f t="shared" si="18"/>
        <v>11.8872</v>
      </c>
      <c r="HG100" s="50">
        <f t="shared" si="18"/>
        <v>35.9664</v>
      </c>
      <c r="HH100" s="50">
        <f t="shared" si="18"/>
        <v>107.22864</v>
      </c>
      <c r="HI100" s="50">
        <f t="shared" si="18"/>
        <v>124.41936000000001</v>
      </c>
      <c r="HJ100" s="50">
        <f t="shared" si="18"/>
        <v>128.74752000000001</v>
      </c>
      <c r="HK100" s="50">
        <f t="shared" si="18"/>
        <v>53.096160000000005</v>
      </c>
      <c r="HL100" s="50">
        <f t="shared" si="18"/>
        <v>312.42</v>
      </c>
      <c r="HM100" s="50">
        <f t="shared" si="18"/>
        <v>239.51183999999998</v>
      </c>
      <c r="HN100" s="50">
        <f t="shared" si="18"/>
        <v>120.70079999999999</v>
      </c>
      <c r="HO100" s="50">
        <f t="shared" si="18"/>
        <v>831.12864000000013</v>
      </c>
      <c r="HP100" s="50">
        <f t="shared" si="18"/>
        <v>151.48559999999998</v>
      </c>
      <c r="HQ100" s="50">
        <f t="shared" si="18"/>
        <v>144.71904000000001</v>
      </c>
      <c r="HR100" s="50">
        <f t="shared" si="18"/>
        <v>154.83840000000001</v>
      </c>
      <c r="HS100" s="50">
        <f t="shared" si="18"/>
        <v>320.71055999999999</v>
      </c>
      <c r="HT100" s="50">
        <f t="shared" si="18"/>
        <v>204.82560000000001</v>
      </c>
      <c r="HU100" s="50">
        <f t="shared" si="18"/>
        <v>256.15392000000003</v>
      </c>
      <c r="HV100" s="50">
        <f t="shared" si="18"/>
        <v>96.438719999999989</v>
      </c>
      <c r="HW100" s="50">
        <f t="shared" si="18"/>
        <v>275.35632000000004</v>
      </c>
      <c r="HX100" s="50">
        <f t="shared" si="18"/>
        <v>167.33520000000001</v>
      </c>
      <c r="HY100" s="50">
        <f t="shared" si="18"/>
        <v>169.89552</v>
      </c>
      <c r="HZ100" s="50">
        <f t="shared" si="18"/>
        <v>156.66720000000001</v>
      </c>
      <c r="IA100" s="50">
        <f t="shared" si="18"/>
        <v>146.36496</v>
      </c>
      <c r="IB100" s="50">
        <f t="shared" si="18"/>
        <v>100.09631999999999</v>
      </c>
      <c r="IC100" s="50">
        <f t="shared" si="18"/>
        <v>155.81376</v>
      </c>
      <c r="ID100" s="50">
        <f t="shared" si="18"/>
        <v>338.32799999999997</v>
      </c>
      <c r="IE100" s="50">
        <f t="shared" si="18"/>
        <v>156.11856</v>
      </c>
      <c r="IF100" s="50">
        <f t="shared" si="18"/>
        <v>293.40048000000002</v>
      </c>
    </row>
    <row r="101" spans="1:240">
      <c r="A101" s="21"/>
      <c r="B101" s="42" t="s">
        <v>352</v>
      </c>
      <c r="C101" s="49" t="s">
        <v>17</v>
      </c>
      <c r="D101" s="48">
        <f t="shared" si="10"/>
        <v>54323.214798400011</v>
      </c>
      <c r="E101" s="50"/>
      <c r="F101" s="50"/>
      <c r="G101" s="50">
        <f>G100-G97</f>
        <v>270.71843999999999</v>
      </c>
      <c r="H101" s="50">
        <f t="shared" ref="H101:BX101" si="19">H100-H97</f>
        <v>192.52872000000002</v>
      </c>
      <c r="I101" s="50">
        <f t="shared" si="19"/>
        <v>107.42448</v>
      </c>
      <c r="J101" s="50">
        <f t="shared" si="19"/>
        <v>59.29328000000001</v>
      </c>
      <c r="K101" s="50">
        <f t="shared" si="19"/>
        <v>326.04029600000007</v>
      </c>
      <c r="L101" s="50">
        <f>L100-L97</f>
        <v>117.8883728</v>
      </c>
      <c r="M101" s="50">
        <f>M100-M97</f>
        <v>45.4057344</v>
      </c>
      <c r="N101" s="50">
        <f t="shared" si="19"/>
        <v>112.29671999999999</v>
      </c>
      <c r="O101" s="50">
        <f t="shared" si="19"/>
        <v>98.936679999999996</v>
      </c>
      <c r="P101" s="50">
        <f t="shared" si="19"/>
        <v>148.55467999999999</v>
      </c>
      <c r="Q101" s="50">
        <f t="shared" si="19"/>
        <v>152.22743999999994</v>
      </c>
      <c r="R101" s="50">
        <f t="shared" si="19"/>
        <v>141.45660000000001</v>
      </c>
      <c r="S101" s="50">
        <f t="shared" si="19"/>
        <v>180.55308000000005</v>
      </c>
      <c r="T101" s="50">
        <f t="shared" si="19"/>
        <v>264.01659999999998</v>
      </c>
      <c r="U101" s="50">
        <f t="shared" si="19"/>
        <v>136.99151999999998</v>
      </c>
      <c r="V101" s="50">
        <f t="shared" si="19"/>
        <v>238.01780000000002</v>
      </c>
      <c r="W101" s="50">
        <f t="shared" si="19"/>
        <v>250.76436000000001</v>
      </c>
      <c r="X101" s="50">
        <f t="shared" si="19"/>
        <v>105.59867999999999</v>
      </c>
      <c r="Y101" s="50">
        <f t="shared" si="19"/>
        <v>205.60651999999996</v>
      </c>
      <c r="Z101" s="50">
        <f t="shared" si="19"/>
        <v>92.317760000000007</v>
      </c>
      <c r="AA101" s="50">
        <f t="shared" si="19"/>
        <v>154.12716</v>
      </c>
      <c r="AB101" s="50">
        <f>AB100-AB97</f>
        <v>289.49491999999998</v>
      </c>
      <c r="AC101" s="50">
        <f>AC100-AC97</f>
        <v>291.88685120000002</v>
      </c>
      <c r="AD101" s="50">
        <f>AD100-AD97</f>
        <v>142.66096000000002</v>
      </c>
      <c r="AE101" s="50">
        <f t="shared" si="19"/>
        <v>266.34464000000003</v>
      </c>
      <c r="AF101" s="50">
        <f t="shared" si="19"/>
        <v>112.74812000000001</v>
      </c>
      <c r="AG101" s="50">
        <f t="shared" si="19"/>
        <v>280.83199999999994</v>
      </c>
      <c r="AH101" s="50">
        <f t="shared" si="19"/>
        <v>245.99788000000001</v>
      </c>
      <c r="AI101" s="50">
        <f t="shared" si="19"/>
        <v>138.62884</v>
      </c>
      <c r="AJ101" s="50">
        <f t="shared" si="19"/>
        <v>72.179479999999998</v>
      </c>
      <c r="AK101" s="50">
        <f t="shared" si="19"/>
        <v>-107.06136000000001</v>
      </c>
      <c r="AL101" s="50">
        <f t="shared" si="19"/>
        <v>-370.70811999999995</v>
      </c>
      <c r="AM101" s="50">
        <f t="shared" si="19"/>
        <v>48.419999999999987</v>
      </c>
      <c r="AN101" s="50">
        <f t="shared" si="19"/>
        <v>97.021200000000007</v>
      </c>
      <c r="AO101" s="50">
        <f t="shared" si="19"/>
        <v>270.74876</v>
      </c>
      <c r="AP101" s="50">
        <f t="shared" si="19"/>
        <v>156.73411999999999</v>
      </c>
      <c r="AQ101" s="50">
        <f t="shared" si="19"/>
        <v>45.585079999999998</v>
      </c>
      <c r="AR101" s="50">
        <f t="shared" si="19"/>
        <v>364.93104000000005</v>
      </c>
      <c r="AS101" s="50">
        <f t="shared" si="19"/>
        <v>93.218999999999994</v>
      </c>
      <c r="AT101" s="50">
        <f t="shared" si="19"/>
        <v>141.41275999999999</v>
      </c>
      <c r="AU101" s="50">
        <f t="shared" si="19"/>
        <v>253.12531999999999</v>
      </c>
      <c r="AV101" s="50">
        <f t="shared" si="19"/>
        <v>102.34379999999999</v>
      </c>
      <c r="AW101" s="50">
        <f t="shared" si="19"/>
        <v>184.18608</v>
      </c>
      <c r="AX101" s="50">
        <f t="shared" si="19"/>
        <v>274.68671999999998</v>
      </c>
      <c r="AY101" s="50">
        <f t="shared" si="19"/>
        <v>53.035200000000003</v>
      </c>
      <c r="AZ101" s="50">
        <f t="shared" si="19"/>
        <v>247.68992</v>
      </c>
      <c r="BA101" s="50">
        <f t="shared" si="19"/>
        <v>-22.549679999999995</v>
      </c>
      <c r="BB101" s="50">
        <f t="shared" si="19"/>
        <v>155.82352</v>
      </c>
      <c r="BC101" s="50">
        <f t="shared" si="19"/>
        <v>203.09419999999997</v>
      </c>
      <c r="BD101" s="50">
        <f t="shared" si="19"/>
        <v>153.87451999999999</v>
      </c>
      <c r="BE101" s="50">
        <f t="shared" si="19"/>
        <v>125.90795999999999</v>
      </c>
      <c r="BF101" s="50">
        <f t="shared" si="19"/>
        <v>179.91667999999999</v>
      </c>
      <c r="BG101" s="50">
        <f t="shared" si="19"/>
        <v>114.66615999999999</v>
      </c>
      <c r="BH101" s="50">
        <f t="shared" si="19"/>
        <v>-156.07680000000002</v>
      </c>
      <c r="BI101" s="50">
        <f t="shared" si="19"/>
        <v>30.563240000000004</v>
      </c>
      <c r="BJ101" s="50">
        <f t="shared" si="19"/>
        <v>43.656759999999998</v>
      </c>
      <c r="BK101" s="50">
        <f t="shared" si="19"/>
        <v>43.522600000000004</v>
      </c>
      <c r="BL101" s="50">
        <f t="shared" si="19"/>
        <v>328.58120000000002</v>
      </c>
      <c r="BM101" s="50">
        <f t="shared" si="19"/>
        <v>131.33744000000002</v>
      </c>
      <c r="BN101" s="50">
        <f t="shared" si="19"/>
        <v>331.99219999999997</v>
      </c>
      <c r="BO101" s="50">
        <f t="shared" si="19"/>
        <v>252.22116</v>
      </c>
      <c r="BP101" s="50">
        <f t="shared" si="19"/>
        <v>30.749559999999999</v>
      </c>
      <c r="BQ101" s="50">
        <f t="shared" si="19"/>
        <v>-68.802800000000019</v>
      </c>
      <c r="BR101" s="50">
        <f t="shared" si="19"/>
        <v>65.493319999999997</v>
      </c>
      <c r="BS101" s="50">
        <f t="shared" si="19"/>
        <v>260.37356</v>
      </c>
      <c r="BT101" s="50">
        <f t="shared" si="19"/>
        <v>337.00624000000005</v>
      </c>
      <c r="BU101" s="50">
        <f t="shared" si="19"/>
        <v>642.28180000000009</v>
      </c>
      <c r="BV101" s="50">
        <f t="shared" si="19"/>
        <v>136.90259999999998</v>
      </c>
      <c r="BW101" s="50">
        <f t="shared" si="19"/>
        <v>14.093160000000001</v>
      </c>
      <c r="BX101" s="50">
        <f t="shared" si="19"/>
        <v>325.11232000000001</v>
      </c>
      <c r="BY101" s="50">
        <f t="shared" ref="BY101:EJ101" si="20">BY100-BY97</f>
        <v>132.37096</v>
      </c>
      <c r="BZ101" s="50">
        <f t="shared" si="20"/>
        <v>18.924320000000002</v>
      </c>
      <c r="CA101" s="50">
        <f t="shared" si="20"/>
        <v>331.40243999999996</v>
      </c>
      <c r="CB101" s="50">
        <f t="shared" si="20"/>
        <v>257.62443999999999</v>
      </c>
      <c r="CC101" s="50">
        <f t="shared" si="20"/>
        <v>237.39896000000005</v>
      </c>
      <c r="CD101" s="50">
        <f t="shared" si="20"/>
        <v>322.34488000000005</v>
      </c>
      <c r="CE101" s="50">
        <f t="shared" si="20"/>
        <v>317.30367999999999</v>
      </c>
      <c r="CF101" s="50">
        <f t="shared" si="20"/>
        <v>249.01451999999998</v>
      </c>
      <c r="CG101" s="50">
        <f t="shared" si="20"/>
        <v>117.51587999999998</v>
      </c>
      <c r="CH101" s="50">
        <f t="shared" si="20"/>
        <v>108.96524000000002</v>
      </c>
      <c r="CI101" s="50">
        <f t="shared" si="20"/>
        <v>13.379960000000001</v>
      </c>
      <c r="CJ101" s="50">
        <f t="shared" si="20"/>
        <v>94.200800000000001</v>
      </c>
      <c r="CK101" s="50">
        <f t="shared" si="20"/>
        <v>148.85044000000002</v>
      </c>
      <c r="CL101" s="50">
        <f t="shared" si="20"/>
        <v>326.76736</v>
      </c>
      <c r="CM101" s="50">
        <f t="shared" si="20"/>
        <v>229.55964</v>
      </c>
      <c r="CN101" s="50">
        <f t="shared" si="20"/>
        <v>349.85748000000007</v>
      </c>
      <c r="CO101" s="50">
        <f t="shared" si="20"/>
        <v>150.63636</v>
      </c>
      <c r="CP101" s="50">
        <f t="shared" si="20"/>
        <v>87.939080000000004</v>
      </c>
      <c r="CQ101" s="50">
        <f t="shared" si="20"/>
        <v>223.22976</v>
      </c>
      <c r="CR101" s="50">
        <f t="shared" si="20"/>
        <v>113.06979999999999</v>
      </c>
      <c r="CS101" s="50">
        <f t="shared" si="20"/>
        <v>135.48316</v>
      </c>
      <c r="CT101" s="50">
        <f t="shared" si="20"/>
        <v>211.62780000000001</v>
      </c>
      <c r="CU101" s="50">
        <f t="shared" si="20"/>
        <v>197.63019999999995</v>
      </c>
      <c r="CV101" s="50">
        <f t="shared" si="20"/>
        <v>195.55968000000001</v>
      </c>
      <c r="CW101" s="50">
        <f t="shared" si="20"/>
        <v>248.25540000000004</v>
      </c>
      <c r="CX101" s="50">
        <f t="shared" si="20"/>
        <v>174.69908000000001</v>
      </c>
      <c r="CY101" s="50">
        <f t="shared" si="20"/>
        <v>112.41928000000001</v>
      </c>
      <c r="CZ101" s="50">
        <f t="shared" si="20"/>
        <v>134.29579999999999</v>
      </c>
      <c r="DA101" s="50">
        <f t="shared" si="20"/>
        <v>444.58012000000008</v>
      </c>
      <c r="DB101" s="50">
        <f t="shared" si="20"/>
        <v>92.797160000000005</v>
      </c>
      <c r="DC101" s="50">
        <f t="shared" si="20"/>
        <v>178.61875999999998</v>
      </c>
      <c r="DD101" s="50">
        <f t="shared" si="20"/>
        <v>144.19067999999999</v>
      </c>
      <c r="DE101" s="50">
        <f t="shared" si="20"/>
        <v>655.71615999999995</v>
      </c>
      <c r="DF101" s="50">
        <f t="shared" si="20"/>
        <v>27.085519999999999</v>
      </c>
      <c r="DG101" s="50">
        <f t="shared" si="20"/>
        <v>288.53263999999996</v>
      </c>
      <c r="DH101" s="50">
        <f t="shared" si="20"/>
        <v>144.20179999999999</v>
      </c>
      <c r="DI101" s="50">
        <f t="shared" si="20"/>
        <v>63.403079999999989</v>
      </c>
      <c r="DJ101" s="50">
        <f t="shared" si="20"/>
        <v>270.31639999999999</v>
      </c>
      <c r="DK101" s="50">
        <f t="shared" si="20"/>
        <v>1612.7172399999999</v>
      </c>
      <c r="DL101" s="50">
        <f t="shared" si="20"/>
        <v>1476.2684399999998</v>
      </c>
      <c r="DM101" s="50">
        <f t="shared" si="20"/>
        <v>1660.5540799999999</v>
      </c>
      <c r="DN101" s="50">
        <f t="shared" si="20"/>
        <v>614.86503999999991</v>
      </c>
      <c r="DO101" s="50">
        <f t="shared" si="20"/>
        <v>1651.4995600000002</v>
      </c>
      <c r="DP101" s="50">
        <f t="shared" si="20"/>
        <v>888.77084000000002</v>
      </c>
      <c r="DQ101" s="50">
        <f t="shared" si="20"/>
        <v>161.12360000000001</v>
      </c>
      <c r="DR101" s="50">
        <f t="shared" si="20"/>
        <v>152.58859999999999</v>
      </c>
      <c r="DS101" s="50">
        <f t="shared" si="20"/>
        <v>211.92268000000001</v>
      </c>
      <c r="DT101" s="50">
        <f t="shared" si="20"/>
        <v>151.77372</v>
      </c>
      <c r="DU101" s="50">
        <f t="shared" si="20"/>
        <v>262.06587999999999</v>
      </c>
      <c r="DV101" s="50">
        <f t="shared" si="20"/>
        <v>163.44283999999999</v>
      </c>
      <c r="DW101" s="50">
        <f t="shared" si="20"/>
        <v>1049.2556400000001</v>
      </c>
      <c r="DX101" s="50">
        <f t="shared" si="20"/>
        <v>196.57063999999997</v>
      </c>
      <c r="DY101" s="50">
        <f t="shared" si="20"/>
        <v>1233.4903599999998</v>
      </c>
      <c r="DZ101" s="50">
        <f t="shared" si="20"/>
        <v>239.48340000000002</v>
      </c>
      <c r="EA101" s="50">
        <f t="shared" si="20"/>
        <v>344.55092000000008</v>
      </c>
      <c r="EB101" s="50">
        <f t="shared" si="20"/>
        <v>1596.8034000000002</v>
      </c>
      <c r="EC101" s="50">
        <f t="shared" si="20"/>
        <v>361.50272000000007</v>
      </c>
      <c r="ED101" s="50">
        <f t="shared" si="20"/>
        <v>419.94755999999995</v>
      </c>
      <c r="EE101" s="50">
        <f t="shared" si="20"/>
        <v>414.29664000000002</v>
      </c>
      <c r="EF101" s="50">
        <f t="shared" si="20"/>
        <v>257.64724000000001</v>
      </c>
      <c r="EG101" s="50">
        <f t="shared" si="20"/>
        <v>268.11516</v>
      </c>
      <c r="EH101" s="50">
        <f t="shared" si="20"/>
        <v>428.74164000000002</v>
      </c>
      <c r="EI101" s="50">
        <f t="shared" si="20"/>
        <v>354.50596000000002</v>
      </c>
      <c r="EJ101" s="50">
        <f t="shared" si="20"/>
        <v>156.51896000000002</v>
      </c>
      <c r="EK101" s="50">
        <f t="shared" ref="EK101:GZ101" si="21">EK100-EK97</f>
        <v>188.37383999999997</v>
      </c>
      <c r="EL101" s="50">
        <f t="shared" si="21"/>
        <v>55.686720000000008</v>
      </c>
      <c r="EM101" s="50">
        <f t="shared" si="21"/>
        <v>-290.82495999999998</v>
      </c>
      <c r="EN101" s="50">
        <f t="shared" si="21"/>
        <v>107.86507999999998</v>
      </c>
      <c r="EO101" s="50">
        <f t="shared" si="21"/>
        <v>137.52264</v>
      </c>
      <c r="EP101" s="50">
        <f t="shared" si="21"/>
        <v>281.73432000000003</v>
      </c>
      <c r="EQ101" s="50">
        <f t="shared" si="21"/>
        <v>166.64695999999998</v>
      </c>
      <c r="ER101" s="50">
        <f t="shared" si="21"/>
        <v>180.41191999999998</v>
      </c>
      <c r="ES101" s="50">
        <f t="shared" si="21"/>
        <v>237.48244</v>
      </c>
      <c r="ET101" s="50">
        <f t="shared" si="21"/>
        <v>115.10524000000002</v>
      </c>
      <c r="EU101" s="50">
        <f t="shared" si="21"/>
        <v>124.49395999999999</v>
      </c>
      <c r="EV101" s="50">
        <f t="shared" si="21"/>
        <v>-180.90572000000009</v>
      </c>
      <c r="EW101" s="50">
        <f t="shared" si="21"/>
        <v>920.54831999999999</v>
      </c>
      <c r="EX101" s="50">
        <f t="shared" si="21"/>
        <v>441.62824000000001</v>
      </c>
      <c r="EY101" s="50">
        <f t="shared" si="21"/>
        <v>39.486040000000003</v>
      </c>
      <c r="EZ101" s="50">
        <f t="shared" si="21"/>
        <v>272.40228000000002</v>
      </c>
      <c r="FA101" s="50">
        <f t="shared" si="21"/>
        <v>292.88600000000002</v>
      </c>
      <c r="FB101" s="50">
        <f t="shared" si="21"/>
        <v>251.67828</v>
      </c>
      <c r="FC101" s="50">
        <f t="shared" si="21"/>
        <v>329.78584000000001</v>
      </c>
      <c r="FD101" s="50">
        <f t="shared" si="21"/>
        <v>205.21124</v>
      </c>
      <c r="FE101" s="50">
        <f t="shared" si="21"/>
        <v>207.74772000000004</v>
      </c>
      <c r="FF101" s="50">
        <f t="shared" si="21"/>
        <v>250.64040000000003</v>
      </c>
      <c r="FG101" s="50">
        <f t="shared" si="21"/>
        <v>237.67164000000002</v>
      </c>
      <c r="FH101" s="50">
        <f t="shared" si="21"/>
        <v>242.95074080000001</v>
      </c>
      <c r="FI101" s="50">
        <f t="shared" si="21"/>
        <v>1090.4491231999998</v>
      </c>
      <c r="FJ101" s="50">
        <f t="shared" si="21"/>
        <v>206.51447999999999</v>
      </c>
      <c r="FK101" s="50">
        <f t="shared" si="21"/>
        <v>188.75504000000004</v>
      </c>
      <c r="FL101" s="50">
        <f t="shared" si="21"/>
        <v>1417.0829759999999</v>
      </c>
      <c r="FM101" s="50">
        <f t="shared" si="21"/>
        <v>1709.3255199999996</v>
      </c>
      <c r="FN101" s="50">
        <f t="shared" si="21"/>
        <v>352.33376000000004</v>
      </c>
      <c r="FO101" s="50">
        <f t="shared" si="21"/>
        <v>445.48499999999996</v>
      </c>
      <c r="FP101" s="50">
        <f t="shared" si="21"/>
        <v>149.01556000000002</v>
      </c>
      <c r="FQ101" s="50">
        <f t="shared" si="21"/>
        <v>250.75856000000002</v>
      </c>
      <c r="FR101" s="50">
        <f t="shared" si="21"/>
        <v>284.20432</v>
      </c>
      <c r="FS101" s="50">
        <f t="shared" si="21"/>
        <v>226.78335999999999</v>
      </c>
      <c r="FT101" s="50">
        <f t="shared" si="21"/>
        <v>142.27652000000003</v>
      </c>
      <c r="FU101" s="50">
        <f t="shared" si="21"/>
        <v>167.95084</v>
      </c>
      <c r="FV101" s="50">
        <f t="shared" si="21"/>
        <v>257.24775999999997</v>
      </c>
      <c r="FW101" s="50">
        <f t="shared" si="21"/>
        <v>105.34708000000001</v>
      </c>
      <c r="FX101" s="50">
        <f t="shared" si="21"/>
        <v>172.58744000000002</v>
      </c>
      <c r="FY101" s="50">
        <f t="shared" si="21"/>
        <v>166.26815999999997</v>
      </c>
      <c r="FZ101" s="50">
        <f t="shared" si="21"/>
        <v>151.95107999999999</v>
      </c>
      <c r="GA101" s="50">
        <f t="shared" si="21"/>
        <v>207.32792000000001</v>
      </c>
      <c r="GB101" s="50">
        <f t="shared" si="21"/>
        <v>200.92372</v>
      </c>
      <c r="GC101" s="50">
        <f t="shared" si="21"/>
        <v>59.108919999999991</v>
      </c>
      <c r="GD101" s="50">
        <f t="shared" si="21"/>
        <v>193.85248000000001</v>
      </c>
      <c r="GE101" s="50">
        <f t="shared" si="21"/>
        <v>242.11975999999999</v>
      </c>
      <c r="GF101" s="50">
        <f t="shared" si="21"/>
        <v>101.57807999999999</v>
      </c>
      <c r="GG101" s="50">
        <f t="shared" si="21"/>
        <v>22.453560000000003</v>
      </c>
      <c r="GH101" s="50">
        <f t="shared" si="21"/>
        <v>206.29588000000001</v>
      </c>
      <c r="GI101" s="50">
        <f t="shared" si="21"/>
        <v>131.8492</v>
      </c>
      <c r="GJ101" s="50">
        <f t="shared" si="21"/>
        <v>63.330439999999982</v>
      </c>
      <c r="GK101" s="50">
        <f t="shared" si="21"/>
        <v>244.92956000000004</v>
      </c>
      <c r="GL101" s="50">
        <f t="shared" si="21"/>
        <v>60.347239999999999</v>
      </c>
      <c r="GM101" s="50">
        <f t="shared" si="21"/>
        <v>47.514120000000005</v>
      </c>
      <c r="GN101" s="50">
        <f t="shared" si="21"/>
        <v>100.28287999999999</v>
      </c>
      <c r="GO101" s="50">
        <f t="shared" si="21"/>
        <v>147.62267999999997</v>
      </c>
      <c r="GP101" s="50">
        <f t="shared" si="21"/>
        <v>216.05680000000001</v>
      </c>
      <c r="GQ101" s="50">
        <f t="shared" si="21"/>
        <v>149.78728000000001</v>
      </c>
      <c r="GR101" s="50">
        <f t="shared" si="21"/>
        <v>97.779840000000007</v>
      </c>
      <c r="GS101" s="50">
        <f t="shared" si="21"/>
        <v>305.69171999999998</v>
      </c>
      <c r="GT101" s="50">
        <f t="shared" si="21"/>
        <v>155.44752</v>
      </c>
      <c r="GU101" s="50">
        <f t="shared" si="21"/>
        <v>164.91936000000001</v>
      </c>
      <c r="GV101" s="50">
        <f t="shared" si="21"/>
        <v>-113.724</v>
      </c>
      <c r="GW101" s="50">
        <f t="shared" si="21"/>
        <v>85.942040000000006</v>
      </c>
      <c r="GX101" s="50">
        <f>GX100-GX97</f>
        <v>33.528703999999998</v>
      </c>
      <c r="GY101" s="50">
        <f t="shared" si="21"/>
        <v>69.01688</v>
      </c>
      <c r="GZ101" s="50">
        <f t="shared" si="21"/>
        <v>108.40744000000001</v>
      </c>
      <c r="HA101" s="50">
        <f t="shared" ref="HA101:IF101" si="22">HA100-HA97</f>
        <v>6.8536800000000255</v>
      </c>
      <c r="HB101" s="50">
        <f t="shared" si="22"/>
        <v>193.42072000000002</v>
      </c>
      <c r="HC101" s="50">
        <f t="shared" si="22"/>
        <v>35.684599999999961</v>
      </c>
      <c r="HD101" s="50">
        <f t="shared" si="22"/>
        <v>201.14768000000004</v>
      </c>
      <c r="HE101" s="50">
        <f t="shared" si="22"/>
        <v>498.34708000000006</v>
      </c>
      <c r="HF101" s="50">
        <f t="shared" si="22"/>
        <v>10.1532</v>
      </c>
      <c r="HG101" s="50">
        <f t="shared" si="22"/>
        <v>8.7174000000000014</v>
      </c>
      <c r="HH101" s="50">
        <f t="shared" si="22"/>
        <v>105.54064</v>
      </c>
      <c r="HI101" s="50">
        <f t="shared" si="22"/>
        <v>124.41936000000001</v>
      </c>
      <c r="HJ101" s="50">
        <f t="shared" si="22"/>
        <v>128.74752000000001</v>
      </c>
      <c r="HK101" s="50">
        <f t="shared" si="22"/>
        <v>47.858160000000005</v>
      </c>
      <c r="HL101" s="50">
        <f t="shared" si="22"/>
        <v>309.14600000000002</v>
      </c>
      <c r="HM101" s="50">
        <f t="shared" si="22"/>
        <v>-254.48916</v>
      </c>
      <c r="HN101" s="50">
        <f t="shared" si="22"/>
        <v>115.80179999999999</v>
      </c>
      <c r="HO101" s="50">
        <f t="shared" si="22"/>
        <v>394.33964000000014</v>
      </c>
      <c r="HP101" s="50">
        <f t="shared" si="22"/>
        <v>144.90159999999997</v>
      </c>
      <c r="HQ101" s="50">
        <f t="shared" si="22"/>
        <v>134.43804</v>
      </c>
      <c r="HR101" s="50">
        <f t="shared" si="22"/>
        <v>145.76840000000001</v>
      </c>
      <c r="HS101" s="50">
        <f t="shared" si="22"/>
        <v>303.08155999999997</v>
      </c>
      <c r="HT101" s="50">
        <f t="shared" si="22"/>
        <v>197.9366</v>
      </c>
      <c r="HU101" s="50">
        <f t="shared" si="22"/>
        <v>254.42192000000003</v>
      </c>
      <c r="HV101" s="50">
        <f t="shared" si="22"/>
        <v>85.966719999999995</v>
      </c>
      <c r="HW101" s="50">
        <f t="shared" si="22"/>
        <v>243.56132000000002</v>
      </c>
      <c r="HX101" s="50">
        <f t="shared" si="22"/>
        <v>81.007200000000012</v>
      </c>
      <c r="HY101" s="50">
        <f t="shared" si="22"/>
        <v>167.26152000000002</v>
      </c>
      <c r="HZ101" s="50">
        <f t="shared" si="22"/>
        <v>148.72120000000001</v>
      </c>
      <c r="IA101" s="50">
        <f t="shared" si="22"/>
        <v>142.06396000000001</v>
      </c>
      <c r="IB101" s="50">
        <f t="shared" si="22"/>
        <v>92.246319999999997</v>
      </c>
      <c r="IC101" s="50">
        <f t="shared" si="22"/>
        <v>151.73776000000001</v>
      </c>
      <c r="ID101" s="50">
        <f t="shared" si="22"/>
        <v>222.99399999999997</v>
      </c>
      <c r="IE101" s="50">
        <f t="shared" si="22"/>
        <v>151.83655999999999</v>
      </c>
      <c r="IF101" s="50">
        <f t="shared" si="22"/>
        <v>-508.81452000000002</v>
      </c>
    </row>
    <row r="102" spans="1:240" ht="13.5" customHeight="1">
      <c r="AK102" s="2"/>
    </row>
    <row r="103" spans="1:240">
      <c r="C103" s="3"/>
      <c r="D103" s="3"/>
    </row>
    <row r="104" spans="1:240">
      <c r="D104" s="34"/>
      <c r="F104" s="3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</row>
    <row r="105" spans="1:240">
      <c r="AK105" s="2"/>
    </row>
    <row r="106" spans="1:240">
      <c r="AK106" s="2"/>
    </row>
    <row r="107" spans="1:240">
      <c r="AK107" s="2"/>
    </row>
    <row r="108" spans="1:240">
      <c r="AK108" s="2"/>
    </row>
    <row r="109" spans="1:240">
      <c r="AK109" s="2"/>
    </row>
    <row r="110" spans="1:240">
      <c r="AK110" s="2"/>
    </row>
    <row r="111" spans="1:240">
      <c r="AK111" s="2"/>
    </row>
    <row r="112" spans="1:240">
      <c r="AK112" s="2"/>
    </row>
    <row r="113" spans="37:37">
      <c r="AK113" s="2"/>
    </row>
    <row r="114" spans="37:37">
      <c r="AK114" s="2"/>
    </row>
    <row r="115" spans="37:37">
      <c r="AK115" s="2"/>
    </row>
    <row r="116" spans="37:37">
      <c r="AK116" s="2"/>
    </row>
    <row r="117" spans="37:37">
      <c r="AK117" s="2"/>
    </row>
    <row r="118" spans="37:37">
      <c r="AK118" s="2"/>
    </row>
    <row r="119" spans="37:37">
      <c r="AK119" s="2"/>
    </row>
    <row r="120" spans="37:37">
      <c r="AK120" s="2"/>
    </row>
    <row r="121" spans="37:37">
      <c r="AK121" s="2"/>
    </row>
    <row r="122" spans="37:37">
      <c r="AK122" s="2"/>
    </row>
    <row r="123" spans="37:37">
      <c r="AK123" s="2"/>
    </row>
    <row r="124" spans="37:37">
      <c r="AK124" s="2"/>
    </row>
    <row r="125" spans="37:37">
      <c r="AK125" s="2"/>
    </row>
    <row r="126" spans="37:37">
      <c r="AK126" s="2"/>
    </row>
    <row r="127" spans="37:37">
      <c r="AK127" s="2"/>
    </row>
    <row r="128" spans="37:37">
      <c r="AK128" s="2"/>
    </row>
    <row r="129" spans="37:37">
      <c r="AK129" s="2"/>
    </row>
    <row r="130" spans="37:37">
      <c r="AK130" s="2"/>
    </row>
    <row r="131" spans="37:37">
      <c r="AK131" s="2"/>
    </row>
    <row r="132" spans="37:37">
      <c r="AK132" s="2"/>
    </row>
    <row r="133" spans="37:37">
      <c r="AK133" s="2"/>
    </row>
    <row r="134" spans="37:37">
      <c r="AK134" s="2"/>
    </row>
    <row r="135" spans="37:37">
      <c r="AK135" s="2"/>
    </row>
    <row r="136" spans="37:37">
      <c r="AK136" s="2"/>
    </row>
  </sheetData>
  <sheetProtection formatCells="0" formatColumns="0" formatRows="0" insertColumns="0" insertRows="0" insertHyperlinks="0" deleteColumns="0" deleteRows="0" sort="0" autoFilter="0" pivotTables="0"/>
  <mergeCells count="239">
    <mergeCell ref="IF9:IF11"/>
    <mergeCell ref="D10:F10"/>
    <mergeCell ref="HZ9:HZ11"/>
    <mergeCell ref="IA9:IA11"/>
    <mergeCell ref="IB9:IB11"/>
    <mergeCell ref="IC9:IC11"/>
    <mergeCell ref="ID9:ID11"/>
    <mergeCell ref="IE9:IE11"/>
    <mergeCell ref="HT9:HT11"/>
    <mergeCell ref="HU9:HU11"/>
    <mergeCell ref="HV9:HV11"/>
    <mergeCell ref="HW9:HW11"/>
    <mergeCell ref="HX9:HX11"/>
    <mergeCell ref="HY9:HY11"/>
    <mergeCell ref="HN9:HN11"/>
    <mergeCell ref="HO9:HO11"/>
    <mergeCell ref="HP9:HP11"/>
    <mergeCell ref="HQ9:HQ11"/>
    <mergeCell ref="HR9:HR11"/>
    <mergeCell ref="HS9:HS11"/>
    <mergeCell ref="HH9:HH11"/>
    <mergeCell ref="HI9:HI11"/>
    <mergeCell ref="HJ9:HJ11"/>
    <mergeCell ref="HK9:HK11"/>
    <mergeCell ref="HL9:HL11"/>
    <mergeCell ref="HM9:HM11"/>
    <mergeCell ref="HB9:HB11"/>
    <mergeCell ref="HC9:HC11"/>
    <mergeCell ref="HD9:HD11"/>
    <mergeCell ref="HE9:HE11"/>
    <mergeCell ref="HF9:HF11"/>
    <mergeCell ref="HG9:HG11"/>
    <mergeCell ref="GV9:GV11"/>
    <mergeCell ref="GW9:GW11"/>
    <mergeCell ref="GX9:GX11"/>
    <mergeCell ref="GY9:GY11"/>
    <mergeCell ref="GZ9:GZ11"/>
    <mergeCell ref="HA9:HA11"/>
    <mergeCell ref="GP9:GP11"/>
    <mergeCell ref="GQ9:GQ11"/>
    <mergeCell ref="GR9:GR11"/>
    <mergeCell ref="GS9:GS11"/>
    <mergeCell ref="GT9:GT11"/>
    <mergeCell ref="GU9:GU11"/>
    <mergeCell ref="GJ9:GJ11"/>
    <mergeCell ref="GK9:GK11"/>
    <mergeCell ref="GL9:GL11"/>
    <mergeCell ref="GM9:GM11"/>
    <mergeCell ref="GN9:GN11"/>
    <mergeCell ref="GO9:GO11"/>
    <mergeCell ref="GD9:GD11"/>
    <mergeCell ref="GE9:GE11"/>
    <mergeCell ref="GF9:GF11"/>
    <mergeCell ref="GG9:GG11"/>
    <mergeCell ref="GH9:GH11"/>
    <mergeCell ref="GI9:GI11"/>
    <mergeCell ref="FX9:FX11"/>
    <mergeCell ref="FY9:FY11"/>
    <mergeCell ref="FZ9:FZ11"/>
    <mergeCell ref="GA9:GA11"/>
    <mergeCell ref="GB9:GB11"/>
    <mergeCell ref="GC9:GC11"/>
    <mergeCell ref="FR9:FR11"/>
    <mergeCell ref="FS9:FS11"/>
    <mergeCell ref="FT9:FT11"/>
    <mergeCell ref="FU9:FU11"/>
    <mergeCell ref="FV9:FV11"/>
    <mergeCell ref="FW9:FW11"/>
    <mergeCell ref="FL9:FL11"/>
    <mergeCell ref="FM9:FM11"/>
    <mergeCell ref="FN9:FN11"/>
    <mergeCell ref="FO9:FO11"/>
    <mergeCell ref="FP9:FP11"/>
    <mergeCell ref="FQ9:FQ11"/>
    <mergeCell ref="FF9:FF11"/>
    <mergeCell ref="FG9:FG11"/>
    <mergeCell ref="FH9:FH11"/>
    <mergeCell ref="FI9:FI11"/>
    <mergeCell ref="FJ9:FJ11"/>
    <mergeCell ref="FK9:FK11"/>
    <mergeCell ref="EZ9:EZ11"/>
    <mergeCell ref="FA9:FA11"/>
    <mergeCell ref="FB9:FB11"/>
    <mergeCell ref="FC9:FC11"/>
    <mergeCell ref="FD9:FD11"/>
    <mergeCell ref="FE9:FE11"/>
    <mergeCell ref="ET9:ET11"/>
    <mergeCell ref="EU9:EU11"/>
    <mergeCell ref="EV9:EV11"/>
    <mergeCell ref="EW9:EW11"/>
    <mergeCell ref="EX9:EX11"/>
    <mergeCell ref="EY9:EY11"/>
    <mergeCell ref="EN9:EN11"/>
    <mergeCell ref="EO9:EO11"/>
    <mergeCell ref="EP9:EP11"/>
    <mergeCell ref="EQ9:EQ11"/>
    <mergeCell ref="ER9:ER11"/>
    <mergeCell ref="ES9:ES11"/>
    <mergeCell ref="EH9:EH11"/>
    <mergeCell ref="EI9:EI11"/>
    <mergeCell ref="EJ9:EJ11"/>
    <mergeCell ref="EK9:EK11"/>
    <mergeCell ref="EL9:EL11"/>
    <mergeCell ref="EM9:EM11"/>
    <mergeCell ref="EB9:EB11"/>
    <mergeCell ref="EC9:EC11"/>
    <mergeCell ref="ED9:ED11"/>
    <mergeCell ref="EE9:EE11"/>
    <mergeCell ref="EF9:EF11"/>
    <mergeCell ref="EG9:EG11"/>
    <mergeCell ref="DV9:DV11"/>
    <mergeCell ref="DW9:DW11"/>
    <mergeCell ref="DX9:DX11"/>
    <mergeCell ref="DY9:DY11"/>
    <mergeCell ref="DZ9:DZ11"/>
    <mergeCell ref="EA9:EA11"/>
    <mergeCell ref="DP9:DP11"/>
    <mergeCell ref="DQ9:DQ11"/>
    <mergeCell ref="DR9:DR11"/>
    <mergeCell ref="DS9:DS11"/>
    <mergeCell ref="DT9:DT11"/>
    <mergeCell ref="DU9:DU11"/>
    <mergeCell ref="DJ9:DJ11"/>
    <mergeCell ref="DK9:DK11"/>
    <mergeCell ref="DL9:DL11"/>
    <mergeCell ref="DM9:DM11"/>
    <mergeCell ref="DN9:DN11"/>
    <mergeCell ref="DO9:DO11"/>
    <mergeCell ref="DD9:DD11"/>
    <mergeCell ref="DE9:DE11"/>
    <mergeCell ref="DF9:DF11"/>
    <mergeCell ref="DG9:DG11"/>
    <mergeCell ref="DH9:DH11"/>
    <mergeCell ref="DI9:DI11"/>
    <mergeCell ref="CX9:CX11"/>
    <mergeCell ref="CY9:CY11"/>
    <mergeCell ref="CZ9:CZ11"/>
    <mergeCell ref="DA9:DA11"/>
    <mergeCell ref="DB9:DB11"/>
    <mergeCell ref="DC9:DC11"/>
    <mergeCell ref="CR9:CR11"/>
    <mergeCell ref="CS9:CS11"/>
    <mergeCell ref="CT9:CT11"/>
    <mergeCell ref="CU9:CU11"/>
    <mergeCell ref="CV9:CV11"/>
    <mergeCell ref="CW9:CW11"/>
    <mergeCell ref="CL9:CL11"/>
    <mergeCell ref="CM9:CM11"/>
    <mergeCell ref="CN9:CN11"/>
    <mergeCell ref="CO9:CO11"/>
    <mergeCell ref="CP9:CP11"/>
    <mergeCell ref="CQ9:CQ11"/>
    <mergeCell ref="CF9:CF11"/>
    <mergeCell ref="CG9:CG11"/>
    <mergeCell ref="CH9:CH11"/>
    <mergeCell ref="CI9:CI11"/>
    <mergeCell ref="CJ9:CJ11"/>
    <mergeCell ref="CK9:CK11"/>
    <mergeCell ref="BZ9:BZ11"/>
    <mergeCell ref="CA9:CA11"/>
    <mergeCell ref="CB9:CB11"/>
    <mergeCell ref="CC9:CC11"/>
    <mergeCell ref="CD9:CD11"/>
    <mergeCell ref="CE9:CE11"/>
    <mergeCell ref="BT9:BT11"/>
    <mergeCell ref="BU9:BU11"/>
    <mergeCell ref="BV9:BV11"/>
    <mergeCell ref="BW9:BW11"/>
    <mergeCell ref="BX9:BX11"/>
    <mergeCell ref="BY9:BY11"/>
    <mergeCell ref="BN9:BN11"/>
    <mergeCell ref="BO9:BO11"/>
    <mergeCell ref="BP9:BP11"/>
    <mergeCell ref="BQ9:BQ11"/>
    <mergeCell ref="BR9:BR11"/>
    <mergeCell ref="BS9:BS11"/>
    <mergeCell ref="BH9:BH11"/>
    <mergeCell ref="BI9:BI11"/>
    <mergeCell ref="BJ9:BJ11"/>
    <mergeCell ref="BK9:BK11"/>
    <mergeCell ref="BL9:BL11"/>
    <mergeCell ref="BM9:BM11"/>
    <mergeCell ref="BB9:BB11"/>
    <mergeCell ref="BC9:BC11"/>
    <mergeCell ref="BD9:BD11"/>
    <mergeCell ref="BE9:BE11"/>
    <mergeCell ref="BF9:BF11"/>
    <mergeCell ref="BG9:BG11"/>
    <mergeCell ref="AV9:AV11"/>
    <mergeCell ref="AW9:AW11"/>
    <mergeCell ref="AX9:AX11"/>
    <mergeCell ref="AY9:AY11"/>
    <mergeCell ref="AZ9:AZ11"/>
    <mergeCell ref="BA9:BA11"/>
    <mergeCell ref="AP9:AP11"/>
    <mergeCell ref="AQ9:AQ11"/>
    <mergeCell ref="AR9:AR11"/>
    <mergeCell ref="AS9:AS11"/>
    <mergeCell ref="AT9:AT11"/>
    <mergeCell ref="AU9:AU11"/>
    <mergeCell ref="AJ9:AJ11"/>
    <mergeCell ref="AK9:AK11"/>
    <mergeCell ref="AL9:AL11"/>
    <mergeCell ref="AM9:AM11"/>
    <mergeCell ref="AN9:AN11"/>
    <mergeCell ref="AO9:AO11"/>
    <mergeCell ref="AD9:AD11"/>
    <mergeCell ref="AE9:AE11"/>
    <mergeCell ref="AF9:AF11"/>
    <mergeCell ref="AG9:AG11"/>
    <mergeCell ref="AH9:AH11"/>
    <mergeCell ref="AI9:AI11"/>
    <mergeCell ref="X9:X11"/>
    <mergeCell ref="Y9:Y11"/>
    <mergeCell ref="Z9:Z11"/>
    <mergeCell ref="AA9:AA11"/>
    <mergeCell ref="AB9:AB11"/>
    <mergeCell ref="AC9:AC11"/>
    <mergeCell ref="R9:R11"/>
    <mergeCell ref="S9:S11"/>
    <mergeCell ref="T9:T11"/>
    <mergeCell ref="U9:U11"/>
    <mergeCell ref="V9:V11"/>
    <mergeCell ref="W9:W11"/>
    <mergeCell ref="L9:L11"/>
    <mergeCell ref="M9:M11"/>
    <mergeCell ref="N9:N11"/>
    <mergeCell ref="O9:O11"/>
    <mergeCell ref="P9:P11"/>
    <mergeCell ref="Q9:Q11"/>
    <mergeCell ref="A9:A11"/>
    <mergeCell ref="B9:B11"/>
    <mergeCell ref="C9:C11"/>
    <mergeCell ref="D9:F9"/>
    <mergeCell ref="G9:G11"/>
    <mergeCell ref="H9:H11"/>
    <mergeCell ref="I9:I11"/>
    <mergeCell ref="J9:J11"/>
    <mergeCell ref="K9:K11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/>
  </sheetPr>
  <dimension ref="A1:IF99"/>
  <sheetViews>
    <sheetView zoomScale="89" zoomScaleNormal="89" workbookViewId="0">
      <selection activeCell="D1" sqref="D1:D1048576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1.140625" style="1" customWidth="1"/>
    <col min="4" max="4" width="13.85546875" style="2" customWidth="1"/>
    <col min="5" max="5" width="10" style="1" customWidth="1"/>
    <col min="6" max="6" width="9.5703125" style="1" customWidth="1"/>
    <col min="7" max="7" width="7.85546875" style="1" customWidth="1"/>
    <col min="8" max="8" width="8" style="1" customWidth="1"/>
    <col min="9" max="9" width="9" style="1" customWidth="1"/>
    <col min="10" max="10" width="7.28515625" style="1" customWidth="1"/>
    <col min="11" max="11" width="7.7109375" style="1" customWidth="1"/>
    <col min="12" max="14" width="8.28515625" style="1" customWidth="1"/>
    <col min="15" max="15" width="8.140625" style="1" customWidth="1"/>
    <col min="16" max="16" width="7.85546875" style="1" customWidth="1"/>
    <col min="17" max="20" width="7.7109375" style="1" customWidth="1"/>
    <col min="21" max="21" width="8" style="1" customWidth="1"/>
    <col min="22" max="23" width="7.85546875" style="1" customWidth="1"/>
    <col min="24" max="24" width="7.7109375" style="1" customWidth="1"/>
    <col min="25" max="25" width="8" style="1" customWidth="1"/>
    <col min="26" max="26" width="7.85546875" style="1" customWidth="1"/>
    <col min="27" max="27" width="7.7109375" style="1" customWidth="1"/>
    <col min="28" max="29" width="8.42578125" style="1" customWidth="1"/>
    <col min="30" max="30" width="8" style="1" customWidth="1"/>
    <col min="31" max="31" width="8.140625" style="1" customWidth="1"/>
    <col min="32" max="32" width="7.7109375" style="1" customWidth="1"/>
    <col min="33" max="33" width="8" style="1" customWidth="1"/>
    <col min="34" max="34" width="7.85546875" style="1" customWidth="1"/>
    <col min="35" max="35" width="8.140625" style="1" customWidth="1"/>
    <col min="36" max="36" width="7.140625" style="1" customWidth="1"/>
    <col min="37" max="37" width="6.5703125" style="1" customWidth="1"/>
    <col min="38" max="38" width="8" style="1" customWidth="1"/>
    <col min="39" max="39" width="7.5703125" style="1" customWidth="1"/>
    <col min="40" max="40" width="7.42578125" style="1" customWidth="1"/>
    <col min="41" max="41" width="8.42578125" style="1" customWidth="1"/>
    <col min="42" max="42" width="8.7109375" style="1" customWidth="1"/>
    <col min="43" max="43" width="6.85546875" style="1" customWidth="1"/>
    <col min="44" max="44" width="7.85546875" style="1" customWidth="1"/>
    <col min="45" max="45" width="7.5703125" style="1" customWidth="1"/>
    <col min="46" max="46" width="8.7109375" style="1" customWidth="1"/>
    <col min="47" max="48" width="7.85546875" style="1" customWidth="1"/>
    <col min="49" max="49" width="8" style="1" customWidth="1"/>
    <col min="50" max="50" width="8.140625" style="1" customWidth="1"/>
    <col min="51" max="51" width="6.5703125" style="1" customWidth="1"/>
    <col min="52" max="53" width="7.85546875" style="1" customWidth="1"/>
    <col min="54" max="54" width="8.140625" style="1" customWidth="1"/>
    <col min="55" max="55" width="8.42578125" style="1" customWidth="1"/>
    <col min="56" max="56" width="8.85546875" style="1" customWidth="1"/>
    <col min="57" max="59" width="8" style="1" customWidth="1"/>
    <col min="60" max="60" width="8.285156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9.140625" style="1" customWidth="1"/>
    <col min="66" max="66" width="8.140625" style="1" customWidth="1"/>
    <col min="67" max="67" width="7.85546875" style="1" customWidth="1"/>
    <col min="68" max="68" width="6.85546875" style="1" customWidth="1"/>
    <col min="69" max="70" width="6.5703125" style="1" customWidth="1"/>
    <col min="71" max="71" width="8" style="1" customWidth="1"/>
    <col min="72" max="72" width="7.7109375" style="1" customWidth="1"/>
    <col min="73" max="73" width="8.42578125" style="1" customWidth="1"/>
    <col min="74" max="74" width="9.140625" style="1" customWidth="1"/>
    <col min="75" max="75" width="6.5703125" style="1" customWidth="1"/>
    <col min="76" max="76" width="7.85546875" style="1" customWidth="1"/>
    <col min="77" max="77" width="8" style="1" customWidth="1"/>
    <col min="78" max="78" width="6.85546875" style="1" customWidth="1"/>
    <col min="79" max="79" width="8.28515625" style="1" customWidth="1"/>
    <col min="80" max="80" width="8" style="1" customWidth="1"/>
    <col min="81" max="81" width="8.140625" style="1" customWidth="1"/>
    <col min="82" max="82" width="7.85546875" style="1" customWidth="1"/>
    <col min="83" max="83" width="8.140625" style="1" customWidth="1"/>
    <col min="84" max="84" width="7.85546875" style="1" customWidth="1"/>
    <col min="85" max="85" width="8" style="1" customWidth="1"/>
    <col min="86" max="86" width="7.7109375" style="1" customWidth="1"/>
    <col min="87" max="88" width="6.7109375" style="1" customWidth="1"/>
    <col min="89" max="89" width="8.140625" style="1" customWidth="1"/>
    <col min="90" max="90" width="7.7109375" style="1" customWidth="1"/>
    <col min="91" max="91" width="8.140625" style="1" customWidth="1"/>
    <col min="92" max="92" width="8" style="1" customWidth="1"/>
    <col min="93" max="93" width="7.7109375" style="1" customWidth="1"/>
    <col min="94" max="94" width="7.85546875" style="1" customWidth="1"/>
    <col min="95" max="95" width="8" style="1" customWidth="1"/>
    <col min="96" max="97" width="8.140625" style="1" customWidth="1"/>
    <col min="98" max="98" width="8" style="1" customWidth="1"/>
    <col min="99" max="99" width="7.85546875" style="1" customWidth="1"/>
    <col min="100" max="100" width="8" style="1" customWidth="1"/>
    <col min="101" max="101" width="7.85546875" style="1" customWidth="1"/>
    <col min="102" max="102" width="8" style="1" customWidth="1"/>
    <col min="103" max="103" width="8.42578125" style="1" customWidth="1"/>
    <col min="104" max="104" width="8.28515625" style="1" customWidth="1"/>
    <col min="105" max="105" width="7.85546875" style="1" customWidth="1"/>
    <col min="106" max="106" width="7" style="1" customWidth="1"/>
    <col min="107" max="107" width="7.7109375" style="1" customWidth="1"/>
    <col min="108" max="108" width="8" style="1" customWidth="1"/>
    <col min="109" max="109" width="7.85546875" style="1" customWidth="1"/>
    <col min="110" max="110" width="7.42578125" style="1" customWidth="1"/>
    <col min="111" max="111" width="8" style="1" customWidth="1"/>
    <col min="112" max="112" width="7.85546875" style="1" customWidth="1"/>
    <col min="113" max="113" width="8" style="1" customWidth="1"/>
    <col min="114" max="114" width="8.42578125" style="1" customWidth="1"/>
    <col min="115" max="115" width="9.285156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9.5703125" style="1" customWidth="1"/>
    <col min="120" max="120" width="8.140625" style="1" customWidth="1"/>
    <col min="121" max="121" width="8.28515625" style="1" customWidth="1"/>
    <col min="122" max="122" width="8.140625" style="1" customWidth="1"/>
    <col min="123" max="123" width="7.85546875" style="1" customWidth="1"/>
    <col min="124" max="124" width="7.7109375" style="1" customWidth="1"/>
    <col min="125" max="125" width="7.85546875" style="1" customWidth="1"/>
    <col min="126" max="126" width="8" style="1" customWidth="1"/>
    <col min="127" max="127" width="9.85546875" style="1" customWidth="1"/>
    <col min="128" max="128" width="8" style="1" customWidth="1"/>
    <col min="129" max="129" width="9.5703125" style="1" customWidth="1"/>
    <col min="130" max="130" width="8.28515625" style="1" customWidth="1"/>
    <col min="131" max="131" width="8.5703125" style="1" customWidth="1"/>
    <col min="132" max="132" width="10.42578125" style="1" customWidth="1"/>
    <col min="133" max="134" width="8" style="1" customWidth="1"/>
    <col min="135" max="135" width="7.85546875" style="1" customWidth="1"/>
    <col min="136" max="136" width="7.7109375" style="1" customWidth="1"/>
    <col min="137" max="138" width="8.140625" style="1" customWidth="1"/>
    <col min="139" max="139" width="7.7109375" style="1" customWidth="1"/>
    <col min="140" max="140" width="7.85546875" style="1" customWidth="1"/>
    <col min="141" max="141" width="8.140625" style="1" customWidth="1"/>
    <col min="142" max="142" width="7.7109375" style="1" customWidth="1"/>
    <col min="143" max="144" width="8.140625" style="1" customWidth="1"/>
    <col min="145" max="145" width="7.7109375" style="1" customWidth="1"/>
    <col min="146" max="147" width="7.85546875" style="1" customWidth="1"/>
    <col min="148" max="148" width="9.42578125" style="1" customWidth="1"/>
    <col min="149" max="149" width="7.85546875" style="1" customWidth="1"/>
    <col min="150" max="150" width="7.7109375" style="1" customWidth="1"/>
    <col min="151" max="151" width="7.85546875" style="1" customWidth="1"/>
    <col min="152" max="152" width="8.140625" style="1" customWidth="1"/>
    <col min="153" max="153" width="8.42578125" style="1" customWidth="1"/>
    <col min="154" max="155" width="8.140625" style="1" customWidth="1"/>
    <col min="156" max="156" width="8" style="1" customWidth="1"/>
    <col min="157" max="157" width="7.85546875" style="1" customWidth="1"/>
    <col min="158" max="159" width="8.140625" style="1" customWidth="1"/>
    <col min="160" max="160" width="7.85546875" style="1" customWidth="1"/>
    <col min="161" max="162" width="8.140625" style="1" customWidth="1"/>
    <col min="163" max="163" width="8" style="1" customWidth="1"/>
    <col min="164" max="164" width="8.28515625" style="1" customWidth="1"/>
    <col min="165" max="165" width="10" style="1" customWidth="1"/>
    <col min="166" max="166" width="8.5703125" style="1" customWidth="1"/>
    <col min="167" max="167" width="8" style="1" customWidth="1"/>
    <col min="168" max="168" width="9.5703125" style="1" customWidth="1"/>
    <col min="169" max="169" width="9.28515625" style="1" customWidth="1"/>
    <col min="170" max="170" width="8.42578125" style="1" customWidth="1"/>
    <col min="171" max="171" width="8.140625" style="1" customWidth="1"/>
    <col min="172" max="172" width="8" style="1" customWidth="1"/>
    <col min="173" max="174" width="7.85546875" style="1" customWidth="1"/>
    <col min="175" max="175" width="8" style="1" customWidth="1"/>
    <col min="176" max="176" width="8.140625" style="1" customWidth="1"/>
    <col min="177" max="177" width="8.42578125" style="1" customWidth="1"/>
    <col min="178" max="178" width="8.28515625" style="1" customWidth="1"/>
    <col min="179" max="179" width="7.85546875" style="1" customWidth="1"/>
    <col min="180" max="180" width="8" style="1" customWidth="1"/>
    <col min="181" max="181" width="7.85546875" style="1" customWidth="1"/>
    <col min="182" max="182" width="8" style="1" customWidth="1"/>
    <col min="183" max="183" width="8.7109375" style="1" customWidth="1"/>
    <col min="184" max="184" width="8.5703125" style="1" customWidth="1"/>
    <col min="185" max="185" width="6.85546875" style="1" customWidth="1"/>
    <col min="186" max="187" width="8" style="1" customWidth="1"/>
    <col min="188" max="188" width="7.7109375" style="1" customWidth="1"/>
    <col min="189" max="190" width="7.85546875" style="1" customWidth="1"/>
    <col min="191" max="191" width="8.140625" style="1" customWidth="1"/>
    <col min="192" max="192" width="8" style="1" customWidth="1"/>
    <col min="193" max="193" width="7.85546875" style="1" customWidth="1"/>
    <col min="194" max="194" width="7.7109375" style="1" customWidth="1"/>
    <col min="195" max="195" width="7.42578125" style="1" customWidth="1"/>
    <col min="196" max="196" width="7.7109375" style="1" customWidth="1"/>
    <col min="197" max="197" width="7.85546875" style="1" customWidth="1"/>
    <col min="198" max="198" width="8.42578125" style="1" customWidth="1"/>
    <col min="199" max="199" width="8.140625" style="1" customWidth="1"/>
    <col min="200" max="200" width="6.85546875" style="1" customWidth="1"/>
    <col min="201" max="201" width="7.85546875" style="1" customWidth="1"/>
    <col min="202" max="202" width="8.42578125" style="1" customWidth="1"/>
    <col min="203" max="203" width="8.28515625" style="1" customWidth="1"/>
    <col min="204" max="204" width="9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7.85546875" style="1" customWidth="1"/>
    <col min="211" max="213" width="8" style="1" customWidth="1"/>
    <col min="214" max="214" width="7.5703125" style="1" customWidth="1"/>
    <col min="215" max="215" width="7.42578125" style="1" customWidth="1"/>
    <col min="216" max="216" width="8.140625" style="1" customWidth="1"/>
    <col min="217" max="217" width="8.42578125" style="1" customWidth="1"/>
    <col min="218" max="218" width="8.140625" style="1" customWidth="1"/>
    <col min="219" max="219" width="7" style="1" customWidth="1"/>
    <col min="220" max="220" width="7.85546875" style="1" customWidth="1"/>
    <col min="221" max="221" width="8.5703125" style="1" customWidth="1"/>
    <col min="222" max="222" width="8.140625" style="1" customWidth="1"/>
    <col min="223" max="223" width="8.7109375" style="1" customWidth="1"/>
    <col min="224" max="224" width="8" style="1" customWidth="1"/>
    <col min="225" max="225" width="7.85546875" style="1" customWidth="1"/>
    <col min="226" max="226" width="8.28515625" style="1" customWidth="1"/>
    <col min="227" max="227" width="8.7109375" style="1" customWidth="1"/>
    <col min="228" max="228" width="8.42578125" style="1" customWidth="1"/>
    <col min="229" max="229" width="8.140625" style="1" customWidth="1"/>
    <col min="230" max="230" width="7.28515625" style="1" customWidth="1"/>
    <col min="231" max="235" width="8" style="1" customWidth="1"/>
    <col min="236" max="239" width="8.140625" style="1" customWidth="1"/>
    <col min="240" max="240" width="8.7109375" style="1" customWidth="1"/>
    <col min="241" max="16384" width="3.5703125" style="1"/>
  </cols>
  <sheetData>
    <row r="1" spans="1:240" ht="14.25" customHeight="1"/>
    <row r="2" spans="1:240" ht="23.25" customHeight="1">
      <c r="A2" s="97" t="s">
        <v>578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3.5" customHeight="1">
      <c r="A3" s="6"/>
      <c r="D3" s="120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8" t="s">
        <v>3</v>
      </c>
      <c r="AK3" s="8"/>
      <c r="AL3" s="7"/>
    </row>
    <row r="4" spans="1:240" ht="36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07" t="s">
        <v>8</v>
      </c>
      <c r="H4" s="107" t="s">
        <v>121</v>
      </c>
      <c r="I4" s="107" t="s">
        <v>122</v>
      </c>
      <c r="J4" s="107" t="s">
        <v>123</v>
      </c>
      <c r="K4" s="108" t="s">
        <v>124</v>
      </c>
      <c r="L4" s="108" t="s">
        <v>125</v>
      </c>
      <c r="M4" s="108" t="s">
        <v>126</v>
      </c>
      <c r="N4" s="107" t="s">
        <v>9</v>
      </c>
      <c r="O4" s="107" t="s">
        <v>127</v>
      </c>
      <c r="P4" s="107" t="s">
        <v>128</v>
      </c>
      <c r="Q4" s="107" t="s">
        <v>129</v>
      </c>
      <c r="R4" s="107" t="s">
        <v>130</v>
      </c>
      <c r="S4" s="107" t="s">
        <v>131</v>
      </c>
      <c r="T4" s="107" t="s">
        <v>132</v>
      </c>
      <c r="U4" s="107" t="s">
        <v>133</v>
      </c>
      <c r="V4" s="107" t="s">
        <v>134</v>
      </c>
      <c r="W4" s="107" t="s">
        <v>135</v>
      </c>
      <c r="X4" s="107" t="s">
        <v>136</v>
      </c>
      <c r="Y4" s="107" t="s">
        <v>137</v>
      </c>
      <c r="Z4" s="107" t="s">
        <v>138</v>
      </c>
      <c r="AA4" s="107" t="s">
        <v>139</v>
      </c>
      <c r="AB4" s="107" t="s">
        <v>574</v>
      </c>
      <c r="AC4" s="107" t="s">
        <v>141</v>
      </c>
      <c r="AD4" s="107" t="s">
        <v>142</v>
      </c>
      <c r="AE4" s="107" t="s">
        <v>143</v>
      </c>
      <c r="AF4" s="107" t="s">
        <v>144</v>
      </c>
      <c r="AG4" s="107" t="s">
        <v>145</v>
      </c>
      <c r="AH4" s="107" t="s">
        <v>146</v>
      </c>
      <c r="AI4" s="107" t="s">
        <v>147</v>
      </c>
      <c r="AJ4" s="107" t="s">
        <v>148</v>
      </c>
      <c r="AK4" s="107" t="s">
        <v>149</v>
      </c>
      <c r="AL4" s="107" t="s">
        <v>150</v>
      </c>
      <c r="AM4" s="107" t="s">
        <v>151</v>
      </c>
      <c r="AN4" s="107" t="s">
        <v>152</v>
      </c>
      <c r="AO4" s="107" t="s">
        <v>153</v>
      </c>
      <c r="AP4" s="107" t="s">
        <v>154</v>
      </c>
      <c r="AQ4" s="107" t="s">
        <v>155</v>
      </c>
      <c r="AR4" s="107" t="s">
        <v>156</v>
      </c>
      <c r="AS4" s="107" t="s">
        <v>157</v>
      </c>
      <c r="AT4" s="107" t="s">
        <v>158</v>
      </c>
      <c r="AU4" s="107" t="s">
        <v>159</v>
      </c>
      <c r="AV4" s="107" t="s">
        <v>160</v>
      </c>
      <c r="AW4" s="107" t="s">
        <v>161</v>
      </c>
      <c r="AX4" s="107" t="s">
        <v>162</v>
      </c>
      <c r="AY4" s="107" t="s">
        <v>163</v>
      </c>
      <c r="AZ4" s="107" t="s">
        <v>164</v>
      </c>
      <c r="BA4" s="107" t="s">
        <v>165</v>
      </c>
      <c r="BB4" s="107" t="s">
        <v>166</v>
      </c>
      <c r="BC4" s="107" t="s">
        <v>167</v>
      </c>
      <c r="BD4" s="107" t="s">
        <v>168</v>
      </c>
      <c r="BE4" s="107" t="s">
        <v>169</v>
      </c>
      <c r="BF4" s="107" t="s">
        <v>170</v>
      </c>
      <c r="BG4" s="107" t="s">
        <v>171</v>
      </c>
      <c r="BH4" s="107" t="s">
        <v>172</v>
      </c>
      <c r="BI4" s="107" t="s">
        <v>173</v>
      </c>
      <c r="BJ4" s="107" t="s">
        <v>174</v>
      </c>
      <c r="BK4" s="107" t="s">
        <v>175</v>
      </c>
      <c r="BL4" s="107" t="s">
        <v>176</v>
      </c>
      <c r="BM4" s="107" t="s">
        <v>177</v>
      </c>
      <c r="BN4" s="107" t="s">
        <v>178</v>
      </c>
      <c r="BO4" s="107" t="s">
        <v>179</v>
      </c>
      <c r="BP4" s="107" t="s">
        <v>180</v>
      </c>
      <c r="BQ4" s="107" t="s">
        <v>181</v>
      </c>
      <c r="BR4" s="107" t="s">
        <v>182</v>
      </c>
      <c r="BS4" s="107" t="s">
        <v>183</v>
      </c>
      <c r="BT4" s="107" t="s">
        <v>184</v>
      </c>
      <c r="BU4" s="107" t="s">
        <v>185</v>
      </c>
      <c r="BV4" s="107" t="s">
        <v>186</v>
      </c>
      <c r="BW4" s="107" t="s">
        <v>187</v>
      </c>
      <c r="BX4" s="107" t="s">
        <v>188</v>
      </c>
      <c r="BY4" s="107" t="s">
        <v>189</v>
      </c>
      <c r="BZ4" s="107" t="s">
        <v>190</v>
      </c>
      <c r="CA4" s="107" t="s">
        <v>191</v>
      </c>
      <c r="CB4" s="107" t="s">
        <v>192</v>
      </c>
      <c r="CC4" s="107" t="s">
        <v>193</v>
      </c>
      <c r="CD4" s="107" t="s">
        <v>194</v>
      </c>
      <c r="CE4" s="107" t="s">
        <v>195</v>
      </c>
      <c r="CF4" s="107" t="s">
        <v>196</v>
      </c>
      <c r="CG4" s="107" t="s">
        <v>197</v>
      </c>
      <c r="CH4" s="107" t="s">
        <v>198</v>
      </c>
      <c r="CI4" s="107" t="s">
        <v>199</v>
      </c>
      <c r="CJ4" s="107" t="s">
        <v>200</v>
      </c>
      <c r="CK4" s="107" t="s">
        <v>201</v>
      </c>
      <c r="CL4" s="107" t="s">
        <v>202</v>
      </c>
      <c r="CM4" s="107" t="s">
        <v>203</v>
      </c>
      <c r="CN4" s="107" t="s">
        <v>204</v>
      </c>
      <c r="CO4" s="107" t="s">
        <v>205</v>
      </c>
      <c r="CP4" s="107" t="s">
        <v>206</v>
      </c>
      <c r="CQ4" s="107" t="s">
        <v>207</v>
      </c>
      <c r="CR4" s="107" t="s">
        <v>208</v>
      </c>
      <c r="CS4" s="107" t="s">
        <v>209</v>
      </c>
      <c r="CT4" s="107" t="s">
        <v>210</v>
      </c>
      <c r="CU4" s="107" t="s">
        <v>211</v>
      </c>
      <c r="CV4" s="107" t="s">
        <v>212</v>
      </c>
      <c r="CW4" s="107" t="s">
        <v>213</v>
      </c>
      <c r="CX4" s="107" t="s">
        <v>214</v>
      </c>
      <c r="CY4" s="107" t="s">
        <v>215</v>
      </c>
      <c r="CZ4" s="107" t="s">
        <v>216</v>
      </c>
      <c r="DA4" s="107" t="s">
        <v>217</v>
      </c>
      <c r="DB4" s="107" t="s">
        <v>218</v>
      </c>
      <c r="DC4" s="107" t="s">
        <v>219</v>
      </c>
      <c r="DD4" s="107" t="s">
        <v>220</v>
      </c>
      <c r="DE4" s="107" t="s">
        <v>221</v>
      </c>
      <c r="DF4" s="107" t="s">
        <v>222</v>
      </c>
      <c r="DG4" s="107" t="s">
        <v>223</v>
      </c>
      <c r="DH4" s="107" t="s">
        <v>224</v>
      </c>
      <c r="DI4" s="107" t="s">
        <v>225</v>
      </c>
      <c r="DJ4" s="107" t="s">
        <v>226</v>
      </c>
      <c r="DK4" s="107" t="s">
        <v>227</v>
      </c>
      <c r="DL4" s="107" t="s">
        <v>228</v>
      </c>
      <c r="DM4" s="107" t="s">
        <v>229</v>
      </c>
      <c r="DN4" s="107" t="s">
        <v>230</v>
      </c>
      <c r="DO4" s="107" t="s">
        <v>231</v>
      </c>
      <c r="DP4" s="107" t="s">
        <v>232</v>
      </c>
      <c r="DQ4" s="107" t="s">
        <v>233</v>
      </c>
      <c r="DR4" s="107" t="s">
        <v>234</v>
      </c>
      <c r="DS4" s="107" t="s">
        <v>235</v>
      </c>
      <c r="DT4" s="107" t="s">
        <v>236</v>
      </c>
      <c r="DU4" s="107" t="s">
        <v>237</v>
      </c>
      <c r="DV4" s="107" t="s">
        <v>238</v>
      </c>
      <c r="DW4" s="107" t="s">
        <v>239</v>
      </c>
      <c r="DX4" s="107" t="s">
        <v>240</v>
      </c>
      <c r="DY4" s="107" t="s">
        <v>241</v>
      </c>
      <c r="DZ4" s="107" t="s">
        <v>242</v>
      </c>
      <c r="EA4" s="107" t="s">
        <v>244</v>
      </c>
      <c r="EB4" s="107" t="s">
        <v>243</v>
      </c>
      <c r="EC4" s="107" t="s">
        <v>245</v>
      </c>
      <c r="ED4" s="107" t="s">
        <v>246</v>
      </c>
      <c r="EE4" s="107" t="s">
        <v>247</v>
      </c>
      <c r="EF4" s="107" t="s">
        <v>248</v>
      </c>
      <c r="EG4" s="107" t="s">
        <v>249</v>
      </c>
      <c r="EH4" s="107" t="s">
        <v>250</v>
      </c>
      <c r="EI4" s="107" t="s">
        <v>251</v>
      </c>
      <c r="EJ4" s="107" t="s">
        <v>252</v>
      </c>
      <c r="EK4" s="107" t="s">
        <v>253</v>
      </c>
      <c r="EL4" s="107" t="s">
        <v>254</v>
      </c>
      <c r="EM4" s="107" t="s">
        <v>255</v>
      </c>
      <c r="EN4" s="107" t="s">
        <v>256</v>
      </c>
      <c r="EO4" s="107" t="s">
        <v>257</v>
      </c>
      <c r="EP4" s="107" t="s">
        <v>258</v>
      </c>
      <c r="EQ4" s="107" t="s">
        <v>259</v>
      </c>
      <c r="ER4" s="107" t="s">
        <v>260</v>
      </c>
      <c r="ES4" s="107" t="s">
        <v>261</v>
      </c>
      <c r="ET4" s="107" t="s">
        <v>10</v>
      </c>
      <c r="EU4" s="107" t="s">
        <v>262</v>
      </c>
      <c r="EV4" s="107" t="s">
        <v>263</v>
      </c>
      <c r="EW4" s="107" t="s">
        <v>264</v>
      </c>
      <c r="EX4" s="107" t="s">
        <v>265</v>
      </c>
      <c r="EY4" s="107" t="s">
        <v>266</v>
      </c>
      <c r="EZ4" s="107" t="s">
        <v>267</v>
      </c>
      <c r="FA4" s="107" t="s">
        <v>268</v>
      </c>
      <c r="FB4" s="107" t="s">
        <v>269</v>
      </c>
      <c r="FC4" s="107" t="s">
        <v>270</v>
      </c>
      <c r="FD4" s="107" t="s">
        <v>271</v>
      </c>
      <c r="FE4" s="107" t="s">
        <v>272</v>
      </c>
      <c r="FF4" s="107" t="s">
        <v>273</v>
      </c>
      <c r="FG4" s="107" t="s">
        <v>274</v>
      </c>
      <c r="FH4" s="107" t="s">
        <v>275</v>
      </c>
      <c r="FI4" s="107" t="s">
        <v>276</v>
      </c>
      <c r="FJ4" s="107" t="s">
        <v>277</v>
      </c>
      <c r="FK4" s="107" t="s">
        <v>278</v>
      </c>
      <c r="FL4" s="107" t="s">
        <v>279</v>
      </c>
      <c r="FM4" s="107" t="s">
        <v>280</v>
      </c>
      <c r="FN4" s="107" t="s">
        <v>281</v>
      </c>
      <c r="FO4" s="107" t="s">
        <v>282</v>
      </c>
      <c r="FP4" s="107" t="s">
        <v>283</v>
      </c>
      <c r="FQ4" s="107" t="s">
        <v>284</v>
      </c>
      <c r="FR4" s="107" t="s">
        <v>285</v>
      </c>
      <c r="FS4" s="107" t="s">
        <v>286</v>
      </c>
      <c r="FT4" s="107" t="s">
        <v>287</v>
      </c>
      <c r="FU4" s="107" t="s">
        <v>288</v>
      </c>
      <c r="FV4" s="107" t="s">
        <v>289</v>
      </c>
      <c r="FW4" s="107" t="s">
        <v>290</v>
      </c>
      <c r="FX4" s="107" t="s">
        <v>291</v>
      </c>
      <c r="FY4" s="107" t="s">
        <v>292</v>
      </c>
      <c r="FZ4" s="107" t="s">
        <v>293</v>
      </c>
      <c r="GA4" s="107" t="s">
        <v>294</v>
      </c>
      <c r="GB4" s="107" t="s">
        <v>295</v>
      </c>
      <c r="GC4" s="107" t="s">
        <v>296</v>
      </c>
      <c r="GD4" s="107" t="s">
        <v>297</v>
      </c>
      <c r="GE4" s="107" t="s">
        <v>298</v>
      </c>
      <c r="GF4" s="107" t="s">
        <v>299</v>
      </c>
      <c r="GG4" s="107" t="s">
        <v>300</v>
      </c>
      <c r="GH4" s="107" t="s">
        <v>301</v>
      </c>
      <c r="GI4" s="107" t="s">
        <v>302</v>
      </c>
      <c r="GJ4" s="107" t="s">
        <v>303</v>
      </c>
      <c r="GK4" s="107" t="s">
        <v>304</v>
      </c>
      <c r="GL4" s="107" t="s">
        <v>305</v>
      </c>
      <c r="GM4" s="107" t="s">
        <v>306</v>
      </c>
      <c r="GN4" s="107" t="s">
        <v>307</v>
      </c>
      <c r="GO4" s="107" t="s">
        <v>308</v>
      </c>
      <c r="GP4" s="107" t="s">
        <v>309</v>
      </c>
      <c r="GQ4" s="107" t="s">
        <v>310</v>
      </c>
      <c r="GR4" s="107" t="s">
        <v>311</v>
      </c>
      <c r="GS4" s="107" t="s">
        <v>312</v>
      </c>
      <c r="GT4" s="107" t="s">
        <v>313</v>
      </c>
      <c r="GU4" s="107" t="s">
        <v>314</v>
      </c>
      <c r="GV4" s="107" t="s">
        <v>315</v>
      </c>
      <c r="GW4" s="107" t="s">
        <v>316</v>
      </c>
      <c r="GX4" s="107" t="s">
        <v>317</v>
      </c>
      <c r="GY4" s="107" t="s">
        <v>318</v>
      </c>
      <c r="GZ4" s="107" t="s">
        <v>319</v>
      </c>
      <c r="HA4" s="107" t="s">
        <v>320</v>
      </c>
      <c r="HB4" s="107" t="s">
        <v>321</v>
      </c>
      <c r="HC4" s="107" t="s">
        <v>322</v>
      </c>
      <c r="HD4" s="107" t="s">
        <v>323</v>
      </c>
      <c r="HE4" s="107" t="s">
        <v>324</v>
      </c>
      <c r="HF4" s="107" t="s">
        <v>325</v>
      </c>
      <c r="HG4" s="107" t="s">
        <v>326</v>
      </c>
      <c r="HH4" s="107" t="s">
        <v>327</v>
      </c>
      <c r="HI4" s="107" t="s">
        <v>328</v>
      </c>
      <c r="HJ4" s="107" t="s">
        <v>329</v>
      </c>
      <c r="HK4" s="107" t="s">
        <v>330</v>
      </c>
      <c r="HL4" s="107" t="s">
        <v>331</v>
      </c>
      <c r="HM4" s="107" t="s">
        <v>332</v>
      </c>
      <c r="HN4" s="107" t="s">
        <v>333</v>
      </c>
      <c r="HO4" s="107" t="s">
        <v>334</v>
      </c>
      <c r="HP4" s="107" t="s">
        <v>335</v>
      </c>
      <c r="HQ4" s="107" t="s">
        <v>336</v>
      </c>
      <c r="HR4" s="107" t="s">
        <v>573</v>
      </c>
      <c r="HS4" s="107" t="s">
        <v>338</v>
      </c>
      <c r="HT4" s="107" t="s">
        <v>339</v>
      </c>
      <c r="HU4" s="107" t="s">
        <v>340</v>
      </c>
      <c r="HV4" s="107" t="s">
        <v>341</v>
      </c>
      <c r="HW4" s="107" t="s">
        <v>342</v>
      </c>
      <c r="HX4" s="107" t="s">
        <v>343</v>
      </c>
      <c r="HY4" s="107" t="s">
        <v>344</v>
      </c>
      <c r="HZ4" s="107" t="s">
        <v>345</v>
      </c>
      <c r="IA4" s="107" t="s">
        <v>346</v>
      </c>
      <c r="IB4" s="107" t="s">
        <v>347</v>
      </c>
      <c r="IC4" s="107" t="s">
        <v>348</v>
      </c>
      <c r="ID4" s="107" t="s">
        <v>349</v>
      </c>
      <c r="IE4" s="107" t="s">
        <v>350</v>
      </c>
      <c r="IF4" s="107" t="s">
        <v>351</v>
      </c>
    </row>
    <row r="5" spans="1:240" ht="56.25" customHeight="1">
      <c r="A5" s="98"/>
      <c r="B5" s="99"/>
      <c r="C5" s="99"/>
      <c r="D5" s="100" t="s">
        <v>11</v>
      </c>
      <c r="E5" s="100"/>
      <c r="F5" s="100"/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ht="65.25" customHeight="1">
      <c r="A6" s="98"/>
      <c r="B6" s="99"/>
      <c r="C6" s="99"/>
      <c r="D6" s="36" t="s">
        <v>12</v>
      </c>
      <c r="E6" s="96" t="s">
        <v>13</v>
      </c>
      <c r="F6" s="96" t="s">
        <v>14</v>
      </c>
      <c r="G6" s="108"/>
      <c r="H6" s="108"/>
      <c r="I6" s="108"/>
      <c r="J6" s="108"/>
      <c r="K6" s="108"/>
      <c r="L6" s="108"/>
      <c r="M6" s="108"/>
      <c r="N6" s="107"/>
      <c r="O6" s="107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9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4652.889000000001</v>
      </c>
      <c r="E7" s="14">
        <f>E10+E17+E28+E30+E33+E35+E37+E39+E41+E43+E45+E47+E49+E51+E53+E55+E57+E59+E61+E63+E65</f>
        <v>1842.1730000000002</v>
      </c>
      <c r="F7" s="14">
        <f>F10+F17+F28+F30+F33+F37+F39+F43+F51</f>
        <v>2810.7160000000003</v>
      </c>
      <c r="G7" s="14">
        <f t="shared" ref="G7:BT7" si="0">G10+G17+G28+G30+G33+G35+G37+G39+G41+G43+G45+G47+G49+G51+G53+G55+G57+G59+G61+G63+G65</f>
        <v>328.62099999999998</v>
      </c>
      <c r="H7" s="14">
        <f t="shared" si="0"/>
        <v>0.84099999999999997</v>
      </c>
      <c r="I7" s="14">
        <f t="shared" si="0"/>
        <v>214.28200000000001</v>
      </c>
      <c r="J7" s="14">
        <f t="shared" si="0"/>
        <v>2.52</v>
      </c>
      <c r="K7" s="14">
        <f t="shared" si="0"/>
        <v>271.61099999999999</v>
      </c>
      <c r="L7" s="14">
        <f t="shared" si="0"/>
        <v>0</v>
      </c>
      <c r="M7" s="14">
        <f t="shared" si="0"/>
        <v>0</v>
      </c>
      <c r="N7" s="14">
        <f t="shared" si="0"/>
        <v>0</v>
      </c>
      <c r="O7" s="14">
        <f t="shared" si="0"/>
        <v>0</v>
      </c>
      <c r="P7" s="14">
        <f t="shared" si="0"/>
        <v>0</v>
      </c>
      <c r="Q7" s="14">
        <f t="shared" si="0"/>
        <v>26.04</v>
      </c>
      <c r="R7" s="14">
        <f t="shared" si="0"/>
        <v>1.486</v>
      </c>
      <c r="S7" s="14">
        <f t="shared" si="0"/>
        <v>0</v>
      </c>
      <c r="T7" s="14">
        <f t="shared" si="0"/>
        <v>0</v>
      </c>
      <c r="U7" s="14">
        <f t="shared" si="0"/>
        <v>0</v>
      </c>
      <c r="V7" s="14">
        <f t="shared" si="0"/>
        <v>2.52</v>
      </c>
      <c r="W7" s="14">
        <f t="shared" si="0"/>
        <v>54.58</v>
      </c>
      <c r="X7" s="14">
        <f t="shared" si="0"/>
        <v>0</v>
      </c>
      <c r="Y7" s="14">
        <f t="shared" si="0"/>
        <v>0</v>
      </c>
      <c r="Z7" s="14">
        <f t="shared" si="0"/>
        <v>21.789000000000001</v>
      </c>
      <c r="AA7" s="14">
        <f t="shared" si="0"/>
        <v>15.624000000000001</v>
      </c>
      <c r="AB7" s="14">
        <f t="shared" si="0"/>
        <v>0</v>
      </c>
      <c r="AC7" s="14">
        <f t="shared" si="0"/>
        <v>3.2440000000000002</v>
      </c>
      <c r="AD7" s="14">
        <f t="shared" si="0"/>
        <v>164.684</v>
      </c>
      <c r="AE7" s="14">
        <f t="shared" si="0"/>
        <v>0</v>
      </c>
      <c r="AF7" s="14">
        <f t="shared" si="0"/>
        <v>0</v>
      </c>
      <c r="AG7" s="14">
        <f t="shared" si="0"/>
        <v>6.2439999999999998</v>
      </c>
      <c r="AH7" s="14">
        <f t="shared" si="0"/>
        <v>0</v>
      </c>
      <c r="AI7" s="14">
        <f t="shared" si="0"/>
        <v>0</v>
      </c>
      <c r="AJ7" s="14">
        <f t="shared" si="0"/>
        <v>2.4980000000000002</v>
      </c>
      <c r="AK7" s="14">
        <f t="shared" si="0"/>
        <v>0</v>
      </c>
      <c r="AL7" s="14">
        <f t="shared" si="0"/>
        <v>0</v>
      </c>
      <c r="AM7" s="14">
        <f t="shared" si="0"/>
        <v>0</v>
      </c>
      <c r="AN7" s="14">
        <f t="shared" si="0"/>
        <v>0</v>
      </c>
      <c r="AO7" s="14">
        <f t="shared" si="0"/>
        <v>400.41800000000001</v>
      </c>
      <c r="AP7" s="14">
        <f t="shared" si="0"/>
        <v>578.73900000000003</v>
      </c>
      <c r="AQ7" s="14">
        <f t="shared" si="0"/>
        <v>0</v>
      </c>
      <c r="AR7" s="14">
        <f t="shared" si="0"/>
        <v>3.343</v>
      </c>
      <c r="AS7" s="14">
        <f t="shared" si="0"/>
        <v>1.2589999999999999</v>
      </c>
      <c r="AT7" s="14">
        <f t="shared" si="0"/>
        <v>0</v>
      </c>
      <c r="AU7" s="14">
        <f t="shared" si="0"/>
        <v>4.407</v>
      </c>
      <c r="AV7" s="14">
        <f t="shared" si="0"/>
        <v>0</v>
      </c>
      <c r="AW7" s="14">
        <f t="shared" si="0"/>
        <v>1.901</v>
      </c>
      <c r="AX7" s="14">
        <f t="shared" si="0"/>
        <v>0</v>
      </c>
      <c r="AY7" s="14">
        <f t="shared" si="0"/>
        <v>0</v>
      </c>
      <c r="AZ7" s="14">
        <f t="shared" si="0"/>
        <v>0</v>
      </c>
      <c r="BA7" s="14">
        <f t="shared" si="0"/>
        <v>0</v>
      </c>
      <c r="BB7" s="14">
        <f t="shared" si="0"/>
        <v>0</v>
      </c>
      <c r="BC7" s="14">
        <f t="shared" si="0"/>
        <v>0</v>
      </c>
      <c r="BD7" s="14">
        <f t="shared" si="0"/>
        <v>330.18700000000001</v>
      </c>
      <c r="BE7" s="14">
        <f t="shared" si="0"/>
        <v>144.68299999999999</v>
      </c>
      <c r="BF7" s="14">
        <f t="shared" si="0"/>
        <v>1.607</v>
      </c>
      <c r="BG7" s="14">
        <f t="shared" si="0"/>
        <v>0</v>
      </c>
      <c r="BH7" s="14">
        <f t="shared" si="0"/>
        <v>0</v>
      </c>
      <c r="BI7" s="14">
        <f t="shared" si="0"/>
        <v>0</v>
      </c>
      <c r="BJ7" s="14">
        <f t="shared" si="0"/>
        <v>0</v>
      </c>
      <c r="BK7" s="14">
        <f t="shared" si="0"/>
        <v>0</v>
      </c>
      <c r="BL7" s="14">
        <f t="shared" si="0"/>
        <v>0</v>
      </c>
      <c r="BM7" s="14">
        <f t="shared" si="0"/>
        <v>0</v>
      </c>
      <c r="BN7" s="14">
        <f t="shared" si="0"/>
        <v>0</v>
      </c>
      <c r="BO7" s="14">
        <f t="shared" si="0"/>
        <v>0</v>
      </c>
      <c r="BP7" s="14">
        <f t="shared" si="0"/>
        <v>0</v>
      </c>
      <c r="BQ7" s="14">
        <f t="shared" si="0"/>
        <v>0</v>
      </c>
      <c r="BR7" s="14">
        <f t="shared" si="0"/>
        <v>0</v>
      </c>
      <c r="BS7" s="14">
        <f t="shared" si="0"/>
        <v>0</v>
      </c>
      <c r="BT7" s="14">
        <f t="shared" si="0"/>
        <v>0</v>
      </c>
      <c r="BU7" s="14">
        <f>BU10+BU17+BU28+BU30+BU33+BU35+BU37+BU39+BU41+BU43+BU45+BU47+BU49+BU51+BU53+BU55+BU57+BU59+BU61+BU63+BU65</f>
        <v>0</v>
      </c>
      <c r="BV7" s="14">
        <f t="shared" ref="BV7:EG7" si="1">BV10+BV17+BV28+BV30+BV33+BV35+BV37+BV39+BV41+BV43+BV45+BV47+BV49+BV51+BV53+BV55+BV57+BV59+BV61+BV63+BV65</f>
        <v>462.15899999999999</v>
      </c>
      <c r="BW7" s="14">
        <f t="shared" si="1"/>
        <v>0</v>
      </c>
      <c r="BX7" s="14">
        <f t="shared" si="1"/>
        <v>0</v>
      </c>
      <c r="BY7" s="14">
        <f t="shared" si="1"/>
        <v>0</v>
      </c>
      <c r="BZ7" s="14">
        <f t="shared" si="1"/>
        <v>0</v>
      </c>
      <c r="CA7" s="14">
        <f t="shared" si="1"/>
        <v>0</v>
      </c>
      <c r="CB7" s="14">
        <f t="shared" si="1"/>
        <v>0</v>
      </c>
      <c r="CC7" s="14">
        <f t="shared" si="1"/>
        <v>0</v>
      </c>
      <c r="CD7" s="14">
        <f t="shared" si="1"/>
        <v>0</v>
      </c>
      <c r="CE7" s="14">
        <f t="shared" si="1"/>
        <v>0</v>
      </c>
      <c r="CF7" s="14">
        <f t="shared" si="1"/>
        <v>0</v>
      </c>
      <c r="CG7" s="14">
        <f t="shared" si="1"/>
        <v>0</v>
      </c>
      <c r="CH7" s="14">
        <f t="shared" si="1"/>
        <v>0</v>
      </c>
      <c r="CI7" s="14">
        <f t="shared" si="1"/>
        <v>0</v>
      </c>
      <c r="CJ7" s="14">
        <f t="shared" si="1"/>
        <v>0</v>
      </c>
      <c r="CK7" s="14">
        <f t="shared" si="1"/>
        <v>0</v>
      </c>
      <c r="CL7" s="14">
        <f t="shared" si="1"/>
        <v>0</v>
      </c>
      <c r="CM7" s="14">
        <f t="shared" si="1"/>
        <v>0</v>
      </c>
      <c r="CN7" s="14">
        <f t="shared" si="1"/>
        <v>0</v>
      </c>
      <c r="CO7" s="14">
        <f t="shared" si="1"/>
        <v>34.350999999999999</v>
      </c>
      <c r="CP7" s="14">
        <f t="shared" si="1"/>
        <v>1.893</v>
      </c>
      <c r="CQ7" s="14">
        <f t="shared" si="1"/>
        <v>6.3150000000000004</v>
      </c>
      <c r="CR7" s="14">
        <f t="shared" si="1"/>
        <v>0</v>
      </c>
      <c r="CS7" s="14">
        <f t="shared" si="1"/>
        <v>0</v>
      </c>
      <c r="CT7" s="14">
        <f t="shared" si="1"/>
        <v>0</v>
      </c>
      <c r="CU7" s="14">
        <f t="shared" si="1"/>
        <v>0</v>
      </c>
      <c r="CV7" s="14">
        <f t="shared" si="1"/>
        <v>0</v>
      </c>
      <c r="CW7" s="14">
        <f t="shared" si="1"/>
        <v>0</v>
      </c>
      <c r="CX7" s="14">
        <f t="shared" si="1"/>
        <v>0</v>
      </c>
      <c r="CY7" s="14">
        <f t="shared" si="1"/>
        <v>0</v>
      </c>
      <c r="CZ7" s="14">
        <f t="shared" si="1"/>
        <v>0</v>
      </c>
      <c r="DA7" s="14">
        <f t="shared" si="1"/>
        <v>0</v>
      </c>
      <c r="DB7" s="14">
        <f t="shared" si="1"/>
        <v>0</v>
      </c>
      <c r="DC7" s="14">
        <f t="shared" si="1"/>
        <v>0.63</v>
      </c>
      <c r="DD7" s="14">
        <f t="shared" si="1"/>
        <v>0</v>
      </c>
      <c r="DE7" s="14">
        <f t="shared" si="1"/>
        <v>0</v>
      </c>
      <c r="DF7" s="14">
        <f t="shared" si="1"/>
        <v>0</v>
      </c>
      <c r="DG7" s="14">
        <f t="shared" si="1"/>
        <v>0</v>
      </c>
      <c r="DH7" s="14">
        <f t="shared" si="1"/>
        <v>0</v>
      </c>
      <c r="DI7" s="14">
        <f t="shared" si="1"/>
        <v>0</v>
      </c>
      <c r="DJ7" s="14">
        <f t="shared" si="1"/>
        <v>0</v>
      </c>
      <c r="DK7" s="14">
        <f t="shared" si="1"/>
        <v>10.811</v>
      </c>
      <c r="DL7" s="14">
        <f t="shared" si="1"/>
        <v>23.067</v>
      </c>
      <c r="DM7" s="14">
        <f t="shared" si="1"/>
        <v>24.007999999999999</v>
      </c>
      <c r="DN7" s="14">
        <f t="shared" si="1"/>
        <v>32.856000000000002</v>
      </c>
      <c r="DO7" s="14">
        <f t="shared" si="1"/>
        <v>0</v>
      </c>
      <c r="DP7" s="14">
        <f t="shared" si="1"/>
        <v>6.0140000000000002</v>
      </c>
      <c r="DQ7" s="14">
        <f t="shared" si="1"/>
        <v>0</v>
      </c>
      <c r="DR7" s="14">
        <f t="shared" si="1"/>
        <v>0</v>
      </c>
      <c r="DS7" s="14">
        <f t="shared" si="1"/>
        <v>0</v>
      </c>
      <c r="DT7" s="14">
        <f t="shared" si="1"/>
        <v>0</v>
      </c>
      <c r="DU7" s="14">
        <f t="shared" si="1"/>
        <v>0</v>
      </c>
      <c r="DV7" s="14">
        <f t="shared" si="1"/>
        <v>2.4929999999999999</v>
      </c>
      <c r="DW7" s="14">
        <f t="shared" si="1"/>
        <v>0</v>
      </c>
      <c r="DX7" s="14">
        <f t="shared" si="1"/>
        <v>48.908999999999999</v>
      </c>
      <c r="DY7" s="14">
        <f t="shared" si="1"/>
        <v>206.85599999999997</v>
      </c>
      <c r="DZ7" s="14">
        <f t="shared" si="1"/>
        <v>9.9879999999999995</v>
      </c>
      <c r="EA7" s="14">
        <f t="shared" si="1"/>
        <v>0</v>
      </c>
      <c r="EB7" s="14">
        <f t="shared" si="1"/>
        <v>74.106999999999999</v>
      </c>
      <c r="EC7" s="14">
        <f t="shared" si="1"/>
        <v>40.471000000000004</v>
      </c>
      <c r="ED7" s="14">
        <f t="shared" si="1"/>
        <v>0</v>
      </c>
      <c r="EE7" s="14">
        <f t="shared" si="1"/>
        <v>0</v>
      </c>
      <c r="EF7" s="14">
        <f t="shared" si="1"/>
        <v>0</v>
      </c>
      <c r="EG7" s="14">
        <f t="shared" si="1"/>
        <v>0</v>
      </c>
      <c r="EH7" s="14">
        <f t="shared" ref="EH7:GV7" si="2">EH10+EH17+EH28+EH30+EH33+EH35+EH37+EH39+EH41+EH43+EH45+EH47+EH49+EH51+EH53+EH55+EH57+EH59+EH61+EH63+EH65</f>
        <v>18.946000000000002</v>
      </c>
      <c r="EI7" s="14">
        <f t="shared" si="2"/>
        <v>40.552999999999997</v>
      </c>
      <c r="EJ7" s="14">
        <f t="shared" si="2"/>
        <v>0</v>
      </c>
      <c r="EK7" s="14">
        <f t="shared" si="2"/>
        <v>2.0169999999999999</v>
      </c>
      <c r="EL7" s="14">
        <f t="shared" si="2"/>
        <v>0</v>
      </c>
      <c r="EM7" s="14">
        <f t="shared" si="2"/>
        <v>0</v>
      </c>
      <c r="EN7" s="14">
        <f t="shared" si="2"/>
        <v>0</v>
      </c>
      <c r="EO7" s="14">
        <f t="shared" si="2"/>
        <v>0</v>
      </c>
      <c r="EP7" s="14">
        <f t="shared" si="2"/>
        <v>0</v>
      </c>
      <c r="EQ7" s="14">
        <f t="shared" si="2"/>
        <v>0</v>
      </c>
      <c r="ER7" s="14">
        <f t="shared" si="2"/>
        <v>0</v>
      </c>
      <c r="ES7" s="14">
        <f t="shared" si="2"/>
        <v>0</v>
      </c>
      <c r="ET7" s="14">
        <f t="shared" si="2"/>
        <v>3.7589999999999999</v>
      </c>
      <c r="EU7" s="14">
        <f t="shared" si="2"/>
        <v>0</v>
      </c>
      <c r="EV7" s="14">
        <f t="shared" si="2"/>
        <v>0</v>
      </c>
      <c r="EW7" s="14">
        <f t="shared" si="2"/>
        <v>0</v>
      </c>
      <c r="EX7" s="14">
        <f t="shared" si="2"/>
        <v>4.2690000000000001</v>
      </c>
      <c r="EY7" s="14">
        <f t="shared" si="2"/>
        <v>0</v>
      </c>
      <c r="EZ7" s="14">
        <f t="shared" si="2"/>
        <v>0</v>
      </c>
      <c r="FA7" s="14">
        <f t="shared" si="2"/>
        <v>1.496</v>
      </c>
      <c r="FB7" s="14">
        <f t="shared" si="2"/>
        <v>0</v>
      </c>
      <c r="FC7" s="14">
        <f t="shared" si="2"/>
        <v>0</v>
      </c>
      <c r="FD7" s="14">
        <f t="shared" si="2"/>
        <v>0</v>
      </c>
      <c r="FE7" s="14">
        <f t="shared" si="2"/>
        <v>21.789000000000001</v>
      </c>
      <c r="FF7" s="14">
        <f t="shared" si="2"/>
        <v>0</v>
      </c>
      <c r="FG7" s="14">
        <f t="shared" si="2"/>
        <v>0</v>
      </c>
      <c r="FH7" s="14">
        <f t="shared" si="2"/>
        <v>0</v>
      </c>
      <c r="FI7" s="14">
        <f t="shared" si="2"/>
        <v>36.803000000000004</v>
      </c>
      <c r="FJ7" s="14">
        <f t="shared" si="2"/>
        <v>0</v>
      </c>
      <c r="FK7" s="14">
        <f t="shared" si="2"/>
        <v>0</v>
      </c>
      <c r="FL7" s="14">
        <f t="shared" si="2"/>
        <v>0</v>
      </c>
      <c r="FM7" s="14">
        <f t="shared" si="2"/>
        <v>287.81900000000002</v>
      </c>
      <c r="FN7" s="14">
        <f t="shared" si="2"/>
        <v>13.316000000000001</v>
      </c>
      <c r="FO7" s="14">
        <f t="shared" si="2"/>
        <v>31.648</v>
      </c>
      <c r="FP7" s="14">
        <f t="shared" si="2"/>
        <v>0</v>
      </c>
      <c r="FQ7" s="14">
        <f t="shared" si="2"/>
        <v>5.8410000000000002</v>
      </c>
      <c r="FR7" s="14">
        <f t="shared" si="2"/>
        <v>0</v>
      </c>
      <c r="FS7" s="14">
        <f t="shared" si="2"/>
        <v>0</v>
      </c>
      <c r="FT7" s="14">
        <f t="shared" si="2"/>
        <v>0</v>
      </c>
      <c r="FU7" s="14">
        <f t="shared" si="2"/>
        <v>0</v>
      </c>
      <c r="FV7" s="14">
        <f t="shared" si="2"/>
        <v>0</v>
      </c>
      <c r="FW7" s="14">
        <f t="shared" si="2"/>
        <v>8.0690000000000008</v>
      </c>
      <c r="FX7" s="14">
        <f t="shared" si="2"/>
        <v>0</v>
      </c>
      <c r="FY7" s="14">
        <f t="shared" si="2"/>
        <v>4.468</v>
      </c>
      <c r="FZ7" s="14">
        <f t="shared" si="2"/>
        <v>3.649</v>
      </c>
      <c r="GA7" s="14">
        <f t="shared" si="2"/>
        <v>2.9710000000000001</v>
      </c>
      <c r="GB7" s="14">
        <f t="shared" si="2"/>
        <v>0.96499999999999997</v>
      </c>
      <c r="GC7" s="14">
        <f t="shared" si="2"/>
        <v>0.96499999999999997</v>
      </c>
      <c r="GD7" s="14">
        <f t="shared" si="2"/>
        <v>3.1669999999999998</v>
      </c>
      <c r="GE7" s="14">
        <f t="shared" si="2"/>
        <v>2.1</v>
      </c>
      <c r="GF7" s="14">
        <f t="shared" si="2"/>
        <v>0</v>
      </c>
      <c r="GG7" s="14">
        <f t="shared" si="2"/>
        <v>0</v>
      </c>
      <c r="GH7" s="14">
        <f t="shared" si="2"/>
        <v>0</v>
      </c>
      <c r="GI7" s="14">
        <f t="shared" si="2"/>
        <v>0</v>
      </c>
      <c r="GJ7" s="14">
        <f t="shared" si="2"/>
        <v>0</v>
      </c>
      <c r="GK7" s="14">
        <f t="shared" si="2"/>
        <v>0</v>
      </c>
      <c r="GL7" s="14">
        <f t="shared" si="2"/>
        <v>0</v>
      </c>
      <c r="GM7" s="14">
        <f t="shared" si="2"/>
        <v>0</v>
      </c>
      <c r="GN7" s="14">
        <f t="shared" si="2"/>
        <v>0</v>
      </c>
      <c r="GO7" s="14">
        <f t="shared" si="2"/>
        <v>0</v>
      </c>
      <c r="GP7" s="14">
        <f t="shared" si="2"/>
        <v>0</v>
      </c>
      <c r="GQ7" s="14">
        <f t="shared" si="2"/>
        <v>0</v>
      </c>
      <c r="GR7" s="14">
        <f t="shared" si="2"/>
        <v>0</v>
      </c>
      <c r="GS7" s="14">
        <f t="shared" si="2"/>
        <v>0</v>
      </c>
      <c r="GT7" s="14">
        <f t="shared" si="2"/>
        <v>4.5250000000000004</v>
      </c>
      <c r="GU7" s="14">
        <f t="shared" si="2"/>
        <v>0</v>
      </c>
      <c r="GV7" s="14">
        <f t="shared" si="2"/>
        <v>0</v>
      </c>
      <c r="GW7" s="14">
        <f t="shared" ref="GW7:IF7" si="3">GW10+GW17+GW28+GW30+GW33+GW35+GW37+GW39+GW41+GW43+GW45+GW47+GW49+GW51+GW53+GW55+GW57+GW59+GW61+GW63+GW65</f>
        <v>0</v>
      </c>
      <c r="GX7" s="14">
        <f t="shared" si="3"/>
        <v>0</v>
      </c>
      <c r="GY7" s="14">
        <f t="shared" si="3"/>
        <v>0</v>
      </c>
      <c r="GZ7" s="14">
        <f t="shared" si="3"/>
        <v>0</v>
      </c>
      <c r="HA7" s="14">
        <f t="shared" si="3"/>
        <v>0</v>
      </c>
      <c r="HB7" s="14">
        <f t="shared" si="3"/>
        <v>0</v>
      </c>
      <c r="HC7" s="14">
        <f t="shared" si="3"/>
        <v>0</v>
      </c>
      <c r="HD7" s="14">
        <f t="shared" si="3"/>
        <v>0</v>
      </c>
      <c r="HE7" s="14">
        <f t="shared" si="3"/>
        <v>0</v>
      </c>
      <c r="HF7" s="14">
        <f t="shared" si="3"/>
        <v>1.2589999999999999</v>
      </c>
      <c r="HG7" s="14">
        <f t="shared" si="3"/>
        <v>0</v>
      </c>
      <c r="HH7" s="14">
        <f t="shared" si="3"/>
        <v>3.4170000000000003</v>
      </c>
      <c r="HI7" s="14">
        <f t="shared" si="3"/>
        <v>287.59399999999999</v>
      </c>
      <c r="HJ7" s="14">
        <f t="shared" si="3"/>
        <v>0</v>
      </c>
      <c r="HK7" s="14">
        <f t="shared" si="3"/>
        <v>0</v>
      </c>
      <c r="HL7" s="14">
        <f t="shared" si="3"/>
        <v>0</v>
      </c>
      <c r="HM7" s="14">
        <f t="shared" si="3"/>
        <v>2.0169999999999999</v>
      </c>
      <c r="HN7" s="14">
        <f t="shared" si="3"/>
        <v>3.9910000000000001</v>
      </c>
      <c r="HO7" s="14">
        <f t="shared" si="3"/>
        <v>0</v>
      </c>
      <c r="HP7" s="14">
        <f t="shared" si="3"/>
        <v>0</v>
      </c>
      <c r="HQ7" s="14">
        <f t="shared" si="3"/>
        <v>15.624000000000001</v>
      </c>
      <c r="HR7" s="14">
        <f t="shared" si="3"/>
        <v>15.624000000000001</v>
      </c>
      <c r="HS7" s="14">
        <f t="shared" si="3"/>
        <v>0</v>
      </c>
      <c r="HT7" s="14">
        <f t="shared" si="3"/>
        <v>0</v>
      </c>
      <c r="HU7" s="14">
        <f t="shared" si="3"/>
        <v>0</v>
      </c>
      <c r="HV7" s="14">
        <f t="shared" si="3"/>
        <v>0</v>
      </c>
      <c r="HW7" s="14">
        <f t="shared" si="3"/>
        <v>235.74299999999999</v>
      </c>
      <c r="HX7" s="14">
        <f t="shared" si="3"/>
        <v>0</v>
      </c>
      <c r="HY7" s="14">
        <f t="shared" si="3"/>
        <v>0</v>
      </c>
      <c r="HZ7" s="14">
        <f t="shared" si="3"/>
        <v>15.624000000000001</v>
      </c>
      <c r="IA7" s="14">
        <f t="shared" si="3"/>
        <v>1.496</v>
      </c>
      <c r="IB7" s="14">
        <f t="shared" si="3"/>
        <v>0</v>
      </c>
      <c r="IC7" s="14">
        <f t="shared" si="3"/>
        <v>0</v>
      </c>
      <c r="ID7" s="14">
        <f t="shared" si="3"/>
        <v>0</v>
      </c>
      <c r="IE7" s="14">
        <f t="shared" si="3"/>
        <v>0</v>
      </c>
      <c r="IF7" s="14">
        <f t="shared" si="3"/>
        <v>3.3090000000000002</v>
      </c>
    </row>
    <row r="8" spans="1:240" ht="13.5" customHeight="1">
      <c r="A8" s="15">
        <v>1</v>
      </c>
      <c r="B8" s="53" t="s">
        <v>18</v>
      </c>
      <c r="C8" s="16" t="s">
        <v>19</v>
      </c>
      <c r="D8" s="23">
        <f>E8+F8</f>
        <v>0</v>
      </c>
      <c r="E8" s="17">
        <f>SUM(G8:IF8)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</row>
    <row r="9" spans="1:240" ht="13.5" customHeight="1">
      <c r="A9" s="15"/>
      <c r="B9" s="53"/>
      <c r="C9" s="16" t="s">
        <v>20</v>
      </c>
      <c r="D9" s="23">
        <f t="shared" ref="D9:D15" si="4">E9+F9</f>
        <v>0</v>
      </c>
      <c r="E9" s="17">
        <f>E11+E13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</row>
    <row r="10" spans="1:240" ht="13.5" customHeight="1">
      <c r="A10" s="15"/>
      <c r="B10" s="53" t="s">
        <v>21</v>
      </c>
      <c r="C10" s="16" t="s">
        <v>17</v>
      </c>
      <c r="D10" s="23">
        <f t="shared" si="4"/>
        <v>0</v>
      </c>
      <c r="E10" s="17">
        <f>E12+E14+E15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</row>
    <row r="11" spans="1:240" ht="13.5" customHeight="1">
      <c r="A11" s="15" t="s">
        <v>22</v>
      </c>
      <c r="B11" s="53" t="s">
        <v>23</v>
      </c>
      <c r="C11" s="16" t="s">
        <v>20</v>
      </c>
      <c r="D11" s="23">
        <f t="shared" si="4"/>
        <v>0</v>
      </c>
      <c r="E11" s="17">
        <f t="shared" ref="E11:E16" si="5">SUM(G11:IF11)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/>
      <c r="B12" s="53"/>
      <c r="C12" s="16" t="s">
        <v>17</v>
      </c>
      <c r="D12" s="23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25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 t="s">
        <v>24</v>
      </c>
      <c r="B13" s="53" t="s">
        <v>25</v>
      </c>
      <c r="C13" s="16" t="s">
        <v>20</v>
      </c>
      <c r="D13" s="23">
        <f t="shared" si="4"/>
        <v>0</v>
      </c>
      <c r="E13" s="17">
        <f t="shared" si="5"/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</row>
    <row r="14" spans="1:240" ht="13.5" customHeight="1">
      <c r="A14" s="15"/>
      <c r="B14" s="53"/>
      <c r="C14" s="16" t="s">
        <v>17</v>
      </c>
      <c r="D14" s="23">
        <f t="shared" si="4"/>
        <v>0</v>
      </c>
      <c r="E14" s="17">
        <f t="shared" si="5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</row>
    <row r="15" spans="1:240" ht="13.5" customHeight="1">
      <c r="A15" s="15" t="s">
        <v>26</v>
      </c>
      <c r="B15" s="53" t="s">
        <v>27</v>
      </c>
      <c r="C15" s="16" t="s">
        <v>17</v>
      </c>
      <c r="D15" s="23">
        <f t="shared" si="4"/>
        <v>0</v>
      </c>
      <c r="E15" s="17">
        <f t="shared" si="5"/>
        <v>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 t="s">
        <v>28</v>
      </c>
      <c r="B16" s="54" t="s">
        <v>29</v>
      </c>
      <c r="C16" s="16" t="s">
        <v>19</v>
      </c>
      <c r="D16" s="37">
        <f>E16+F16</f>
        <v>0</v>
      </c>
      <c r="E16" s="19">
        <f t="shared" si="5"/>
        <v>0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/>
      <c r="B17" s="54"/>
      <c r="C17" s="16" t="s">
        <v>17</v>
      </c>
      <c r="D17" s="23">
        <f>E17+F17</f>
        <v>0</v>
      </c>
      <c r="E17" s="17">
        <f>E19+E21+E23+E25+E26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 t="s">
        <v>30</v>
      </c>
      <c r="B18" s="53" t="s">
        <v>31</v>
      </c>
      <c r="C18" s="16" t="s">
        <v>32</v>
      </c>
      <c r="D18" s="23">
        <f t="shared" ref="D18:D26" si="6">E18+F18</f>
        <v>0</v>
      </c>
      <c r="E18" s="17">
        <f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/>
      <c r="B19" s="53"/>
      <c r="C19" s="16" t="s">
        <v>17</v>
      </c>
      <c r="D19" s="23">
        <f t="shared" si="6"/>
        <v>0</v>
      </c>
      <c r="E19" s="17">
        <f t="shared" ref="E19:E26" si="7">SUM(G19:IF19)</f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 t="s">
        <v>33</v>
      </c>
      <c r="B20" s="54" t="s">
        <v>34</v>
      </c>
      <c r="C20" s="16" t="s">
        <v>35</v>
      </c>
      <c r="D20" s="23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3.5" customHeight="1">
      <c r="A21" s="15"/>
      <c r="B21" s="54"/>
      <c r="C21" s="16" t="s">
        <v>17</v>
      </c>
      <c r="D21" s="23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1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 t="s">
        <v>36</v>
      </c>
      <c r="B22" s="54" t="s">
        <v>37</v>
      </c>
      <c r="C22" s="16" t="s">
        <v>35</v>
      </c>
      <c r="D22" s="23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/>
      <c r="B23" s="54"/>
      <c r="C23" s="16" t="s">
        <v>17</v>
      </c>
      <c r="D23" s="23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3.5" customHeight="1">
      <c r="A24" s="15" t="s">
        <v>38</v>
      </c>
      <c r="B24" s="53" t="s">
        <v>39</v>
      </c>
      <c r="C24" s="16" t="s">
        <v>40</v>
      </c>
      <c r="D24" s="23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/>
      <c r="B25" s="53"/>
      <c r="C25" s="16" t="s">
        <v>17</v>
      </c>
      <c r="D25" s="23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5.75" customHeight="1">
      <c r="A26" s="15" t="s">
        <v>41</v>
      </c>
      <c r="B26" s="53" t="s">
        <v>42</v>
      </c>
      <c r="C26" s="16" t="s">
        <v>17</v>
      </c>
      <c r="D26" s="23">
        <f t="shared" si="6"/>
        <v>0</v>
      </c>
      <c r="E26" s="17">
        <f t="shared" si="7"/>
        <v>0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 t="s">
        <v>43</v>
      </c>
      <c r="B27" s="53" t="s">
        <v>44</v>
      </c>
      <c r="C27" s="16" t="s">
        <v>45</v>
      </c>
      <c r="D27" s="23">
        <f>E27+F27</f>
        <v>0.126</v>
      </c>
      <c r="E27" s="17">
        <v>0</v>
      </c>
      <c r="F27" s="17">
        <f>DN27+DY27+FI27</f>
        <v>0.126</v>
      </c>
      <c r="G27" s="17">
        <f t="shared" ref="G27:BR27" si="8">DO27+DZ27+FJ27</f>
        <v>0</v>
      </c>
      <c r="H27" s="17">
        <f t="shared" si="8"/>
        <v>0</v>
      </c>
      <c r="I27" s="17">
        <f t="shared" si="8"/>
        <v>0</v>
      </c>
      <c r="J27" s="17">
        <f t="shared" si="8"/>
        <v>0</v>
      </c>
      <c r="K27" s="17">
        <f t="shared" si="8"/>
        <v>0</v>
      </c>
      <c r="L27" s="17">
        <f t="shared" si="8"/>
        <v>0</v>
      </c>
      <c r="M27" s="17">
        <f t="shared" si="8"/>
        <v>0</v>
      </c>
      <c r="N27" s="17">
        <f t="shared" si="8"/>
        <v>0</v>
      </c>
      <c r="O27" s="17">
        <f t="shared" si="8"/>
        <v>0</v>
      </c>
      <c r="P27" s="17">
        <f t="shared" si="8"/>
        <v>0</v>
      </c>
      <c r="Q27" s="17">
        <f t="shared" si="8"/>
        <v>0</v>
      </c>
      <c r="R27" s="17">
        <f t="shared" si="8"/>
        <v>0</v>
      </c>
      <c r="S27" s="17">
        <f t="shared" si="8"/>
        <v>0</v>
      </c>
      <c r="T27" s="17">
        <f t="shared" si="8"/>
        <v>0</v>
      </c>
      <c r="U27" s="17">
        <f t="shared" si="8"/>
        <v>0</v>
      </c>
      <c r="V27" s="17">
        <f t="shared" si="8"/>
        <v>0</v>
      </c>
      <c r="W27" s="17">
        <f t="shared" si="8"/>
        <v>0</v>
      </c>
      <c r="X27" s="17">
        <f t="shared" si="8"/>
        <v>0</v>
      </c>
      <c r="Y27" s="17">
        <f t="shared" si="8"/>
        <v>0</v>
      </c>
      <c r="Z27" s="17">
        <f t="shared" si="8"/>
        <v>0</v>
      </c>
      <c r="AA27" s="17">
        <f t="shared" si="8"/>
        <v>0</v>
      </c>
      <c r="AB27" s="17">
        <f t="shared" si="8"/>
        <v>0</v>
      </c>
      <c r="AC27" s="17">
        <f t="shared" si="8"/>
        <v>0</v>
      </c>
      <c r="AD27" s="17">
        <f t="shared" si="8"/>
        <v>0</v>
      </c>
      <c r="AE27" s="17">
        <f t="shared" si="8"/>
        <v>0</v>
      </c>
      <c r="AF27" s="17">
        <f t="shared" si="8"/>
        <v>0</v>
      </c>
      <c r="AG27" s="17">
        <f t="shared" si="8"/>
        <v>0</v>
      </c>
      <c r="AH27" s="17">
        <f t="shared" si="8"/>
        <v>0</v>
      </c>
      <c r="AI27" s="17">
        <f t="shared" si="8"/>
        <v>0</v>
      </c>
      <c r="AJ27" s="17">
        <f t="shared" si="8"/>
        <v>0</v>
      </c>
      <c r="AK27" s="17">
        <f t="shared" si="8"/>
        <v>0</v>
      </c>
      <c r="AL27" s="17">
        <f t="shared" si="8"/>
        <v>0</v>
      </c>
      <c r="AM27" s="17">
        <f t="shared" si="8"/>
        <v>0</v>
      </c>
      <c r="AN27" s="17">
        <f t="shared" si="8"/>
        <v>0</v>
      </c>
      <c r="AO27" s="17">
        <f t="shared" si="8"/>
        <v>0</v>
      </c>
      <c r="AP27" s="17">
        <f t="shared" si="8"/>
        <v>0.126</v>
      </c>
      <c r="AQ27" s="17">
        <f t="shared" si="8"/>
        <v>0</v>
      </c>
      <c r="AR27" s="17">
        <f t="shared" si="8"/>
        <v>0</v>
      </c>
      <c r="AS27" s="17">
        <f t="shared" si="8"/>
        <v>0</v>
      </c>
      <c r="AT27" s="17">
        <f t="shared" si="8"/>
        <v>0</v>
      </c>
      <c r="AU27" s="17">
        <f t="shared" si="8"/>
        <v>0</v>
      </c>
      <c r="AV27" s="17">
        <f t="shared" si="8"/>
        <v>0</v>
      </c>
      <c r="AW27" s="17">
        <f t="shared" si="8"/>
        <v>0</v>
      </c>
      <c r="AX27" s="17">
        <f t="shared" si="8"/>
        <v>0</v>
      </c>
      <c r="AY27" s="17">
        <f t="shared" si="8"/>
        <v>0</v>
      </c>
      <c r="AZ27" s="17">
        <f t="shared" si="8"/>
        <v>0</v>
      </c>
      <c r="BA27" s="17">
        <f t="shared" si="8"/>
        <v>0.126</v>
      </c>
      <c r="BB27" s="17">
        <f t="shared" si="8"/>
        <v>0</v>
      </c>
      <c r="BC27" s="17">
        <f t="shared" si="8"/>
        <v>0</v>
      </c>
      <c r="BD27" s="17">
        <f t="shared" si="8"/>
        <v>0</v>
      </c>
      <c r="BE27" s="17">
        <f t="shared" si="8"/>
        <v>0</v>
      </c>
      <c r="BF27" s="17">
        <f t="shared" si="8"/>
        <v>0</v>
      </c>
      <c r="BG27" s="17">
        <f t="shared" si="8"/>
        <v>0</v>
      </c>
      <c r="BH27" s="17">
        <f t="shared" si="8"/>
        <v>0</v>
      </c>
      <c r="BI27" s="17">
        <f t="shared" si="8"/>
        <v>0</v>
      </c>
      <c r="BJ27" s="17">
        <f t="shared" si="8"/>
        <v>0</v>
      </c>
      <c r="BK27" s="17">
        <f t="shared" si="8"/>
        <v>0</v>
      </c>
      <c r="BL27" s="17">
        <f t="shared" si="8"/>
        <v>0</v>
      </c>
      <c r="BM27" s="17">
        <f t="shared" si="8"/>
        <v>0</v>
      </c>
      <c r="BN27" s="17">
        <f t="shared" si="8"/>
        <v>0</v>
      </c>
      <c r="BO27" s="17">
        <f t="shared" si="8"/>
        <v>0</v>
      </c>
      <c r="BP27" s="17">
        <f t="shared" si="8"/>
        <v>0</v>
      </c>
      <c r="BQ27" s="17">
        <f t="shared" si="8"/>
        <v>0</v>
      </c>
      <c r="BR27" s="17">
        <f t="shared" si="8"/>
        <v>0</v>
      </c>
      <c r="BS27" s="17">
        <f t="shared" ref="BS27:ED27" si="9">GA27+GL27+HV27</f>
        <v>0</v>
      </c>
      <c r="BT27" s="17">
        <f t="shared" si="9"/>
        <v>0</v>
      </c>
      <c r="BU27" s="17">
        <f t="shared" si="9"/>
        <v>0</v>
      </c>
      <c r="BV27" s="17">
        <f t="shared" si="9"/>
        <v>0</v>
      </c>
      <c r="BW27" s="17">
        <f t="shared" si="9"/>
        <v>0</v>
      </c>
      <c r="BX27" s="17">
        <f t="shared" si="9"/>
        <v>0</v>
      </c>
      <c r="BY27" s="17">
        <f t="shared" si="9"/>
        <v>0</v>
      </c>
      <c r="BZ27" s="17">
        <f t="shared" si="9"/>
        <v>0</v>
      </c>
      <c r="CA27" s="17">
        <f t="shared" si="9"/>
        <v>0</v>
      </c>
      <c r="CB27" s="17">
        <f t="shared" si="9"/>
        <v>0</v>
      </c>
      <c r="CC27" s="17">
        <f t="shared" si="9"/>
        <v>0</v>
      </c>
      <c r="CD27" s="17">
        <f t="shared" si="9"/>
        <v>0</v>
      </c>
      <c r="CE27" s="17">
        <f t="shared" si="9"/>
        <v>0</v>
      </c>
      <c r="CF27" s="17">
        <f t="shared" si="9"/>
        <v>0</v>
      </c>
      <c r="CG27" s="17">
        <f t="shared" si="9"/>
        <v>0</v>
      </c>
      <c r="CH27" s="17">
        <f t="shared" si="9"/>
        <v>0</v>
      </c>
      <c r="CI27" s="17">
        <f t="shared" si="9"/>
        <v>0</v>
      </c>
      <c r="CJ27" s="17">
        <f t="shared" si="9"/>
        <v>0</v>
      </c>
      <c r="CK27" s="17">
        <f t="shared" si="9"/>
        <v>0</v>
      </c>
      <c r="CL27" s="17">
        <f t="shared" si="9"/>
        <v>0</v>
      </c>
      <c r="CM27" s="17">
        <f t="shared" si="9"/>
        <v>0</v>
      </c>
      <c r="CN27" s="17">
        <f t="shared" si="9"/>
        <v>0</v>
      </c>
      <c r="CO27" s="17">
        <f t="shared" si="9"/>
        <v>0</v>
      </c>
      <c r="CP27" s="17">
        <f t="shared" si="9"/>
        <v>0</v>
      </c>
      <c r="CQ27" s="17">
        <f t="shared" si="9"/>
        <v>0</v>
      </c>
      <c r="CR27" s="17">
        <f t="shared" si="9"/>
        <v>0</v>
      </c>
      <c r="CS27" s="17">
        <f t="shared" si="9"/>
        <v>0</v>
      </c>
      <c r="CT27" s="17">
        <f t="shared" si="9"/>
        <v>0</v>
      </c>
      <c r="CU27" s="17">
        <f t="shared" si="9"/>
        <v>0</v>
      </c>
      <c r="CV27" s="17">
        <f t="shared" si="9"/>
        <v>0</v>
      </c>
      <c r="CW27" s="17">
        <f t="shared" si="9"/>
        <v>0</v>
      </c>
      <c r="CX27" s="17">
        <f t="shared" si="9"/>
        <v>0</v>
      </c>
      <c r="CY27" s="17">
        <f t="shared" si="9"/>
        <v>0</v>
      </c>
      <c r="CZ27" s="17">
        <f t="shared" si="9"/>
        <v>0</v>
      </c>
      <c r="DA27" s="17">
        <f t="shared" si="9"/>
        <v>0</v>
      </c>
      <c r="DB27" s="17">
        <f t="shared" si="9"/>
        <v>0</v>
      </c>
      <c r="DC27" s="17">
        <f t="shared" si="9"/>
        <v>0</v>
      </c>
      <c r="DD27" s="17">
        <f t="shared" si="9"/>
        <v>0</v>
      </c>
      <c r="DE27" s="17">
        <f t="shared" si="9"/>
        <v>0</v>
      </c>
      <c r="DF27" s="17">
        <f t="shared" si="9"/>
        <v>0</v>
      </c>
      <c r="DG27" s="17">
        <f t="shared" si="9"/>
        <v>0</v>
      </c>
      <c r="DH27" s="17">
        <f t="shared" si="9"/>
        <v>0</v>
      </c>
      <c r="DI27" s="17">
        <f t="shared" si="9"/>
        <v>0</v>
      </c>
      <c r="DJ27" s="17">
        <f t="shared" si="9"/>
        <v>0</v>
      </c>
      <c r="DK27" s="17">
        <f t="shared" si="9"/>
        <v>0</v>
      </c>
      <c r="DL27" s="17">
        <f t="shared" si="9"/>
        <v>0</v>
      </c>
      <c r="DM27" s="17">
        <f t="shared" si="9"/>
        <v>0</v>
      </c>
      <c r="DN27" s="17">
        <f t="shared" si="9"/>
        <v>0</v>
      </c>
      <c r="DO27" s="17">
        <f t="shared" si="9"/>
        <v>0</v>
      </c>
      <c r="DP27" s="17">
        <f t="shared" si="9"/>
        <v>0</v>
      </c>
      <c r="DQ27" s="17">
        <f t="shared" si="9"/>
        <v>0</v>
      </c>
      <c r="DR27" s="17">
        <f t="shared" si="9"/>
        <v>0</v>
      </c>
      <c r="DS27" s="17">
        <f t="shared" si="9"/>
        <v>0</v>
      </c>
      <c r="DT27" s="17">
        <f t="shared" si="9"/>
        <v>0</v>
      </c>
      <c r="DU27" s="17">
        <f t="shared" si="9"/>
        <v>0</v>
      </c>
      <c r="DV27" s="17">
        <f t="shared" si="9"/>
        <v>0</v>
      </c>
      <c r="DW27" s="17">
        <f t="shared" si="9"/>
        <v>0</v>
      </c>
      <c r="DX27" s="17">
        <f t="shared" si="9"/>
        <v>0</v>
      </c>
      <c r="DY27" s="17">
        <f t="shared" si="9"/>
        <v>0</v>
      </c>
      <c r="DZ27" s="17">
        <f t="shared" si="9"/>
        <v>0</v>
      </c>
      <c r="EA27" s="17">
        <f t="shared" si="9"/>
        <v>0</v>
      </c>
      <c r="EB27" s="17">
        <f t="shared" si="9"/>
        <v>0</v>
      </c>
      <c r="EC27" s="17">
        <f t="shared" si="9"/>
        <v>0</v>
      </c>
      <c r="ED27" s="17">
        <f t="shared" si="9"/>
        <v>0</v>
      </c>
      <c r="EE27" s="17">
        <f t="shared" ref="EE27:EZ27" si="10">IM27+IX27+KH27</f>
        <v>0</v>
      </c>
      <c r="EF27" s="17">
        <f t="shared" si="10"/>
        <v>0</v>
      </c>
      <c r="EG27" s="17">
        <f t="shared" si="10"/>
        <v>0</v>
      </c>
      <c r="EH27" s="17">
        <f t="shared" si="10"/>
        <v>0</v>
      </c>
      <c r="EI27" s="17">
        <f t="shared" si="10"/>
        <v>0</v>
      </c>
      <c r="EJ27" s="17">
        <f t="shared" si="10"/>
        <v>0</v>
      </c>
      <c r="EK27" s="17">
        <f t="shared" si="10"/>
        <v>0</v>
      </c>
      <c r="EL27" s="17">
        <f t="shared" si="10"/>
        <v>0</v>
      </c>
      <c r="EM27" s="17">
        <f t="shared" si="10"/>
        <v>0</v>
      </c>
      <c r="EN27" s="17">
        <f t="shared" si="10"/>
        <v>0</v>
      </c>
      <c r="EO27" s="17">
        <f t="shared" si="10"/>
        <v>0</v>
      </c>
      <c r="EP27" s="17">
        <f t="shared" si="10"/>
        <v>0</v>
      </c>
      <c r="EQ27" s="17">
        <f t="shared" si="10"/>
        <v>0</v>
      </c>
      <c r="ER27" s="17">
        <f t="shared" si="10"/>
        <v>0</v>
      </c>
      <c r="ES27" s="17">
        <f t="shared" si="10"/>
        <v>0</v>
      </c>
      <c r="ET27" s="17">
        <f t="shared" si="10"/>
        <v>0</v>
      </c>
      <c r="EU27" s="17">
        <f t="shared" si="10"/>
        <v>0</v>
      </c>
      <c r="EV27" s="17">
        <f t="shared" si="10"/>
        <v>0</v>
      </c>
      <c r="EW27" s="17">
        <f t="shared" si="10"/>
        <v>0</v>
      </c>
      <c r="EX27" s="17">
        <f t="shared" si="10"/>
        <v>0</v>
      </c>
      <c r="EY27" s="17">
        <f t="shared" si="10"/>
        <v>0</v>
      </c>
      <c r="EZ27" s="17">
        <f t="shared" si="10"/>
        <v>0</v>
      </c>
      <c r="FA27" s="17"/>
      <c r="FB27" s="17"/>
      <c r="FC27" s="17"/>
      <c r="FD27" s="17"/>
      <c r="FE27" s="17"/>
      <c r="FF27" s="17"/>
      <c r="FG27" s="17"/>
      <c r="FH27" s="17"/>
      <c r="FI27" s="17">
        <v>0.126</v>
      </c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3.5" customHeight="1">
      <c r="A28" s="15"/>
      <c r="B28" s="53"/>
      <c r="C28" s="16" t="s">
        <v>17</v>
      </c>
      <c r="D28" s="23">
        <f t="shared" ref="D28:D65" si="11">E28+F28</f>
        <v>196.60300000000001</v>
      </c>
      <c r="E28" s="17">
        <v>0</v>
      </c>
      <c r="F28" s="17">
        <f>DN28+DY28+FI28</f>
        <v>196.60300000000001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>
        <v>7.2350000000000003</v>
      </c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>
        <v>155.08499999999998</v>
      </c>
      <c r="DZ28" s="17"/>
      <c r="EA28" s="17"/>
      <c r="EB28" s="17"/>
      <c r="EC28" s="17"/>
      <c r="ED28" s="56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>
        <v>34.283000000000001</v>
      </c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 t="s">
        <v>46</v>
      </c>
      <c r="B29" s="53" t="s">
        <v>47</v>
      </c>
      <c r="C29" s="16" t="s">
        <v>20</v>
      </c>
      <c r="D29" s="23">
        <f t="shared" si="11"/>
        <v>0.25900000000000001</v>
      </c>
      <c r="E29" s="17">
        <f>SUM(G29:IF29)-F29</f>
        <v>0.219</v>
      </c>
      <c r="F29" s="20">
        <f>AD29</f>
        <v>0.04</v>
      </c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28"/>
      <c r="AD29" s="17">
        <v>0.04</v>
      </c>
      <c r="AE29" s="17"/>
      <c r="AF29" s="17"/>
      <c r="AG29" s="17"/>
      <c r="AH29" s="17"/>
      <c r="AI29" s="17"/>
      <c r="AJ29" s="17"/>
      <c r="AK29" s="17"/>
      <c r="AL29" s="28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28"/>
      <c r="BB29" s="28"/>
      <c r="BC29" s="17"/>
      <c r="BD29" s="28"/>
      <c r="BE29" s="28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/>
      <c r="BV29" s="17"/>
      <c r="BW29" s="17"/>
      <c r="BX29" s="17"/>
      <c r="BY29" s="17"/>
      <c r="BZ29" s="17"/>
      <c r="CA29" s="17"/>
      <c r="CB29" s="17"/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>
        <v>8.0000000000000002E-3</v>
      </c>
      <c r="DY29" s="17"/>
      <c r="DZ29" s="17">
        <v>0.01</v>
      </c>
      <c r="EA29" s="17"/>
      <c r="EB29" s="17"/>
      <c r="EC29" s="17">
        <v>3.7999999999999999E-2</v>
      </c>
      <c r="ED29" s="17"/>
      <c r="EE29" s="17"/>
      <c r="EF29" s="17"/>
      <c r="EG29" s="17"/>
      <c r="EH29" s="28"/>
      <c r="EI29" s="17"/>
      <c r="EJ29" s="17"/>
      <c r="EK29" s="17"/>
      <c r="EL29" s="17"/>
      <c r="EM29" s="17"/>
      <c r="EN29" s="17"/>
      <c r="EO29" s="28"/>
      <c r="EP29" s="17"/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>
        <f>0.098+0.065</f>
        <v>0.16300000000000001</v>
      </c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</row>
    <row r="30" spans="1:240" ht="13.5" customHeight="1">
      <c r="A30" s="15"/>
      <c r="B30" s="53"/>
      <c r="C30" s="16" t="s">
        <v>17</v>
      </c>
      <c r="D30" s="23">
        <f t="shared" si="11"/>
        <v>298.19299999999998</v>
      </c>
      <c r="E30" s="17">
        <f>SUM(G30:IF30)-F30</f>
        <v>226.44099999999997</v>
      </c>
      <c r="F30" s="20">
        <f>AD30</f>
        <v>71.751999999999995</v>
      </c>
      <c r="G30" s="28"/>
      <c r="H30" s="28"/>
      <c r="I30" s="28"/>
      <c r="J30" s="28"/>
      <c r="K30" s="17"/>
      <c r="L30" s="17"/>
      <c r="M30" s="17"/>
      <c r="N30" s="28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28"/>
      <c r="AD30" s="17">
        <v>71.751999999999995</v>
      </c>
      <c r="AE30" s="17"/>
      <c r="AF30" s="17"/>
      <c r="AG30" s="17"/>
      <c r="AH30" s="17"/>
      <c r="AI30" s="17"/>
      <c r="AJ30" s="17"/>
      <c r="AK30" s="17"/>
      <c r="AL30" s="28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28"/>
      <c r="BB30" s="28"/>
      <c r="BC30" s="17"/>
      <c r="BD30" s="28"/>
      <c r="BE30" s="28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28"/>
      <c r="BT30" s="17"/>
      <c r="BU30" s="17"/>
      <c r="BV30" s="17"/>
      <c r="BW30" s="17"/>
      <c r="BX30" s="17"/>
      <c r="BY30" s="17"/>
      <c r="BZ30" s="17"/>
      <c r="CA30" s="17"/>
      <c r="CB30" s="17"/>
      <c r="CC30" s="28"/>
      <c r="CD30" s="17"/>
      <c r="CE30" s="17"/>
      <c r="CF30" s="17"/>
      <c r="CG30" s="28"/>
      <c r="CH30" s="28"/>
      <c r="CI30" s="28"/>
      <c r="CJ30" s="28"/>
      <c r="CK30" s="28"/>
      <c r="CL30" s="17"/>
      <c r="CM30" s="28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25"/>
      <c r="DN30" s="17"/>
      <c r="DO30" s="17"/>
      <c r="DP30" s="28"/>
      <c r="DQ30" s="17"/>
      <c r="DR30" s="17"/>
      <c r="DS30" s="17"/>
      <c r="DT30" s="17"/>
      <c r="DU30" s="17"/>
      <c r="DV30" s="17"/>
      <c r="DW30" s="17"/>
      <c r="DX30" s="17">
        <v>13.686</v>
      </c>
      <c r="DY30" s="17"/>
      <c r="DZ30" s="17">
        <v>9.9879999999999995</v>
      </c>
      <c r="EA30" s="17"/>
      <c r="EB30" s="17"/>
      <c r="EC30" s="17">
        <v>37.951000000000001</v>
      </c>
      <c r="ED30" s="17"/>
      <c r="EE30" s="17"/>
      <c r="EF30" s="17"/>
      <c r="EG30" s="17"/>
      <c r="EH30" s="28"/>
      <c r="EI30" s="17"/>
      <c r="EJ30" s="17"/>
      <c r="EK30" s="17"/>
      <c r="EL30" s="17"/>
      <c r="EM30" s="17"/>
      <c r="EN30" s="17"/>
      <c r="EO30" s="28"/>
      <c r="EP30" s="17"/>
      <c r="EQ30" s="17"/>
      <c r="ER30" s="28"/>
      <c r="ES30" s="28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25">
        <f>134.178+30.638</f>
        <v>164.816</v>
      </c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</row>
    <row r="31" spans="1:240" ht="13.5" customHeight="1">
      <c r="A31" s="15" t="s">
        <v>48</v>
      </c>
      <c r="B31" s="54" t="s">
        <v>49</v>
      </c>
      <c r="C31" s="16" t="s">
        <v>20</v>
      </c>
      <c r="D31" s="23">
        <f t="shared" si="11"/>
        <v>6.9659999999999993</v>
      </c>
      <c r="E31" s="17">
        <f>AD31+BD31+BE31+HW31</f>
        <v>2.02</v>
      </c>
      <c r="F31" s="17">
        <f>G31+I31+K31+AO31+AP31+BV31+HI31</f>
        <v>4.9459999999999997</v>
      </c>
      <c r="G31" s="17">
        <v>0.64</v>
      </c>
      <c r="H31" s="17"/>
      <c r="I31" s="17">
        <v>0.30199999999999999</v>
      </c>
      <c r="J31" s="17"/>
      <c r="K31" s="17">
        <v>0.42799999999999999</v>
      </c>
      <c r="L31" s="17"/>
      <c r="M31" s="17"/>
      <c r="N31" s="17"/>
      <c r="O31" s="17"/>
      <c r="P31" s="17"/>
      <c r="Q31" s="17"/>
      <c r="R31" s="17"/>
      <c r="S31" s="17"/>
      <c r="T31" s="17"/>
      <c r="U31" s="63"/>
      <c r="V31" s="17"/>
      <c r="W31" s="17"/>
      <c r="X31" s="63"/>
      <c r="Y31" s="17"/>
      <c r="Z31" s="17"/>
      <c r="AA31" s="17"/>
      <c r="AB31" s="17"/>
      <c r="AC31" s="17"/>
      <c r="AD31" s="17">
        <v>0.34599999999999997</v>
      </c>
      <c r="AE31" s="17"/>
      <c r="AF31" s="17"/>
      <c r="AG31" s="17"/>
      <c r="AH31" s="17"/>
      <c r="AI31" s="17"/>
      <c r="AJ31" s="17"/>
      <c r="AK31" s="25"/>
      <c r="AL31" s="17"/>
      <c r="AM31" s="17"/>
      <c r="AN31" s="17"/>
      <c r="AO31" s="17">
        <v>0.66700000000000004</v>
      </c>
      <c r="AP31" s="17">
        <v>1.3170000000000002</v>
      </c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>
        <v>0.81499999999999995</v>
      </c>
      <c r="BE31" s="17">
        <v>0.33300000000000002</v>
      </c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>
        <v>1.01</v>
      </c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55"/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25"/>
      <c r="HC31" s="25"/>
      <c r="HD31" s="17"/>
      <c r="HE31" s="17"/>
      <c r="HF31" s="17"/>
      <c r="HG31" s="17"/>
      <c r="HH31" s="17"/>
      <c r="HI31" s="17">
        <v>0.58199999999999996</v>
      </c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>
        <v>0.52600000000000002</v>
      </c>
      <c r="HX31" s="25"/>
      <c r="HY31" s="17"/>
      <c r="HZ31" s="17"/>
      <c r="IA31" s="17"/>
      <c r="IB31" s="17"/>
      <c r="IC31" s="17"/>
      <c r="ID31" s="17"/>
      <c r="IE31" s="17"/>
      <c r="IF31" s="17"/>
    </row>
    <row r="32" spans="1:240" ht="13.5" customHeight="1">
      <c r="A32" s="15"/>
      <c r="B32" s="54"/>
      <c r="C32" s="16" t="s">
        <v>50</v>
      </c>
      <c r="D32" s="37">
        <f t="shared" si="11"/>
        <v>13</v>
      </c>
      <c r="E32" s="17">
        <f t="shared" ref="E32:E33" si="12">AD32+BD32+BE32+HW32</f>
        <v>5</v>
      </c>
      <c r="F32" s="17">
        <f t="shared" ref="F32:F33" si="13">G32+I32+K32+AO32+AP32+BV32+HI32</f>
        <v>8</v>
      </c>
      <c r="G32" s="57">
        <v>1</v>
      </c>
      <c r="H32" s="57"/>
      <c r="I32" s="57">
        <v>1</v>
      </c>
      <c r="J32" s="57"/>
      <c r="K32" s="57">
        <v>1</v>
      </c>
      <c r="L32" s="57"/>
      <c r="M32" s="57"/>
      <c r="N32" s="57"/>
      <c r="O32" s="57"/>
      <c r="P32" s="57"/>
      <c r="Q32" s="57"/>
      <c r="R32" s="57"/>
      <c r="S32" s="57"/>
      <c r="T32" s="57"/>
      <c r="U32" s="66"/>
      <c r="V32" s="57"/>
      <c r="W32" s="57"/>
      <c r="X32" s="66"/>
      <c r="Y32" s="57"/>
      <c r="Z32" s="57"/>
      <c r="AA32" s="57"/>
      <c r="AB32" s="57"/>
      <c r="AC32" s="57"/>
      <c r="AD32" s="57">
        <v>1</v>
      </c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>
        <v>1</v>
      </c>
      <c r="AP32" s="57">
        <v>2</v>
      </c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>
        <v>2</v>
      </c>
      <c r="BE32" s="57">
        <v>1</v>
      </c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>
        <v>1</v>
      </c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6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68"/>
      <c r="FM32" s="57"/>
      <c r="FN32" s="57"/>
      <c r="FO32" s="57"/>
      <c r="FP32" s="57"/>
      <c r="FQ32" s="57"/>
      <c r="FR32" s="57"/>
      <c r="FS32" s="57"/>
      <c r="FT32" s="57"/>
      <c r="FU32" s="69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>
        <v>1</v>
      </c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>
        <v>1</v>
      </c>
      <c r="HX32" s="57"/>
      <c r="HY32" s="57"/>
      <c r="HZ32" s="57"/>
      <c r="IA32" s="57"/>
      <c r="IB32" s="57"/>
      <c r="IC32" s="57"/>
      <c r="ID32" s="57"/>
      <c r="IE32" s="57"/>
      <c r="IF32" s="57"/>
    </row>
    <row r="33" spans="1:240" ht="13.5" customHeight="1">
      <c r="A33" s="15"/>
      <c r="B33" s="54"/>
      <c r="C33" s="16" t="s">
        <v>17</v>
      </c>
      <c r="D33" s="23">
        <f t="shared" si="11"/>
        <v>3345.9060000000004</v>
      </c>
      <c r="E33" s="17">
        <f t="shared" si="12"/>
        <v>803.54500000000007</v>
      </c>
      <c r="F33" s="17">
        <f t="shared" si="13"/>
        <v>2542.3610000000003</v>
      </c>
      <c r="G33" s="17">
        <v>328.62099999999998</v>
      </c>
      <c r="H33" s="17"/>
      <c r="I33" s="17">
        <v>214.28200000000001</v>
      </c>
      <c r="J33" s="17"/>
      <c r="K33" s="17">
        <v>271.61099999999999</v>
      </c>
      <c r="L33" s="17"/>
      <c r="M33" s="17"/>
      <c r="N33" s="17"/>
      <c r="O33" s="17"/>
      <c r="P33" s="17"/>
      <c r="Q33" s="17"/>
      <c r="R33" s="17"/>
      <c r="S33" s="17"/>
      <c r="T33" s="17"/>
      <c r="U33" s="25"/>
      <c r="V33" s="17"/>
      <c r="W33" s="17"/>
      <c r="X33" s="25"/>
      <c r="Y33" s="17"/>
      <c r="Z33" s="17"/>
      <c r="AA33" s="17"/>
      <c r="AB33" s="17"/>
      <c r="AC33" s="17"/>
      <c r="AD33" s="17">
        <v>92.932000000000002</v>
      </c>
      <c r="AE33" s="17"/>
      <c r="AF33" s="17"/>
      <c r="AG33" s="17"/>
      <c r="AH33" s="17"/>
      <c r="AI33" s="17"/>
      <c r="AJ33" s="17"/>
      <c r="AK33" s="25"/>
      <c r="AL33" s="17"/>
      <c r="AM33" s="17"/>
      <c r="AN33" s="17"/>
      <c r="AO33" s="17">
        <v>399.35500000000002</v>
      </c>
      <c r="AP33" s="17">
        <v>578.73900000000003</v>
      </c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>
        <v>330.18700000000001</v>
      </c>
      <c r="BE33" s="17">
        <v>144.68299999999999</v>
      </c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>
        <v>462.15899999999999</v>
      </c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56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55"/>
      <c r="FM33" s="17"/>
      <c r="FN33" s="17"/>
      <c r="FO33" s="17"/>
      <c r="FP33" s="17"/>
      <c r="FQ33" s="17"/>
      <c r="FR33" s="17"/>
      <c r="FS33" s="17"/>
      <c r="FT33" s="17"/>
      <c r="FU33" s="28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24"/>
      <c r="HC33" s="25"/>
      <c r="HD33" s="17"/>
      <c r="HE33" s="17"/>
      <c r="HF33" s="17"/>
      <c r="HG33" s="17"/>
      <c r="HH33" s="17"/>
      <c r="HI33" s="17">
        <v>287.59399999999999</v>
      </c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>
        <v>235.74299999999999</v>
      </c>
      <c r="HX33" s="25"/>
      <c r="HY33" s="17"/>
      <c r="HZ33" s="17"/>
      <c r="IA33" s="17"/>
      <c r="IB33" s="17"/>
      <c r="IC33" s="17"/>
      <c r="ID33" s="17"/>
      <c r="IE33" s="17"/>
      <c r="IF33" s="17"/>
    </row>
    <row r="34" spans="1:240" ht="13.5" customHeight="1">
      <c r="A34" s="15" t="s">
        <v>51</v>
      </c>
      <c r="B34" s="54" t="s">
        <v>52</v>
      </c>
      <c r="C34" s="16" t="s">
        <v>20</v>
      </c>
      <c r="D34" s="23">
        <f t="shared" si="11"/>
        <v>0</v>
      </c>
      <c r="E34" s="17">
        <f t="shared" ref="E34:E65" si="14">SUM(G34:IF34)</f>
        <v>0</v>
      </c>
      <c r="F34" s="62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/>
      <c r="B35" s="54"/>
      <c r="C35" s="16" t="s">
        <v>17</v>
      </c>
      <c r="D35" s="23">
        <f t="shared" si="11"/>
        <v>0</v>
      </c>
      <c r="E35" s="17">
        <f t="shared" si="14"/>
        <v>0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</row>
    <row r="36" spans="1:240" ht="13.5" customHeight="1">
      <c r="A36" s="15" t="s">
        <v>53</v>
      </c>
      <c r="B36" s="54" t="s">
        <v>54</v>
      </c>
      <c r="C36" s="16" t="s">
        <v>20</v>
      </c>
      <c r="D36" s="23">
        <f t="shared" si="11"/>
        <v>5.7999999999999996E-2</v>
      </c>
      <c r="E36" s="17">
        <f>SUM(G36:IF36)-F36</f>
        <v>5.7999999999999996E-2</v>
      </c>
      <c r="F36" s="17"/>
      <c r="G36" s="17"/>
      <c r="H36" s="17">
        <v>2E-3</v>
      </c>
      <c r="I36" s="17"/>
      <c r="J36" s="17">
        <v>6.0000000000000001E-3</v>
      </c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>
        <v>6.0000000000000001E-3</v>
      </c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>
        <v>3.0000000000000001E-3</v>
      </c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>
        <v>4.0000000000000001E-3</v>
      </c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>
        <v>1.5E-3</v>
      </c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>
        <v>2E-3</v>
      </c>
      <c r="DW36" s="17"/>
      <c r="DX36" s="17"/>
      <c r="DY36" s="17"/>
      <c r="DZ36" s="17"/>
      <c r="EA36" s="17"/>
      <c r="EB36" s="17"/>
      <c r="EC36" s="17">
        <v>6.0000000000000001E-3</v>
      </c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>
        <v>1.5E-3</v>
      </c>
      <c r="FB36" s="17"/>
      <c r="FC36" s="17"/>
      <c r="FD36" s="17"/>
      <c r="FE36" s="64"/>
      <c r="FF36" s="17"/>
      <c r="FG36" s="17"/>
      <c r="FH36" s="17"/>
      <c r="FI36" s="17">
        <v>6.0000000000000001E-3</v>
      </c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>
        <v>4.0000000000000001E-3</v>
      </c>
      <c r="FX36" s="17"/>
      <c r="FY36" s="17">
        <v>6.0000000000000001E-3</v>
      </c>
      <c r="FZ36" s="17"/>
      <c r="GA36" s="17"/>
      <c r="GB36" s="17"/>
      <c r="GC36" s="17"/>
      <c r="GD36" s="17"/>
      <c r="GE36" s="17">
        <v>5.0000000000000001E-3</v>
      </c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>
        <v>3.0000000000000001E-3</v>
      </c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>
        <v>2E-3</v>
      </c>
      <c r="IB36" s="17"/>
      <c r="IC36" s="17"/>
      <c r="ID36" s="17"/>
      <c r="IE36" s="17"/>
      <c r="IF36" s="17"/>
    </row>
    <row r="37" spans="1:240" ht="13.5" customHeight="1">
      <c r="A37" s="15"/>
      <c r="B37" s="54"/>
      <c r="C37" s="16" t="s">
        <v>17</v>
      </c>
      <c r="D37" s="23">
        <f t="shared" si="11"/>
        <v>29.843000000000004</v>
      </c>
      <c r="E37" s="17">
        <f>SUM(G37:IF37)-F37</f>
        <v>29.843000000000004</v>
      </c>
      <c r="F37" s="17"/>
      <c r="G37" s="17"/>
      <c r="H37" s="17">
        <v>0.84099999999999997</v>
      </c>
      <c r="I37" s="17"/>
      <c r="J37" s="17">
        <v>2.52</v>
      </c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>
        <v>2.52</v>
      </c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>
        <v>1.2589999999999999</v>
      </c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>
        <v>1.6779999999999999</v>
      </c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>
        <v>0.63</v>
      </c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>
        <v>2.4929999999999999</v>
      </c>
      <c r="DW37" s="17"/>
      <c r="DX37" s="17"/>
      <c r="DY37" s="17"/>
      <c r="DZ37" s="17"/>
      <c r="EA37" s="17"/>
      <c r="EB37" s="17"/>
      <c r="EC37" s="17">
        <v>2.52</v>
      </c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>
        <v>1.496</v>
      </c>
      <c r="FB37" s="17"/>
      <c r="FC37" s="17"/>
      <c r="FD37" s="17"/>
      <c r="FE37" s="17"/>
      <c r="FF37" s="17"/>
      <c r="FG37" s="17"/>
      <c r="FH37" s="17"/>
      <c r="FI37" s="17">
        <v>2.52</v>
      </c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>
        <v>3.9910000000000001</v>
      </c>
      <c r="FX37" s="17"/>
      <c r="FY37" s="17">
        <v>2.52</v>
      </c>
      <c r="FZ37" s="17"/>
      <c r="GA37" s="17"/>
      <c r="GB37" s="17"/>
      <c r="GC37" s="17"/>
      <c r="GD37" s="17"/>
      <c r="GE37" s="17">
        <v>2.1</v>
      </c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>
        <v>1.2589999999999999</v>
      </c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>
        <v>1.496</v>
      </c>
      <c r="IB37" s="17"/>
      <c r="IC37" s="17"/>
      <c r="ID37" s="17"/>
      <c r="IE37" s="17"/>
      <c r="IF37" s="17"/>
    </row>
    <row r="38" spans="1:240" ht="13.5" customHeight="1">
      <c r="A38" s="15" t="s">
        <v>55</v>
      </c>
      <c r="B38" s="53" t="s">
        <v>56</v>
      </c>
      <c r="C38" s="16" t="s">
        <v>40</v>
      </c>
      <c r="D38" s="23">
        <f t="shared" si="11"/>
        <v>50</v>
      </c>
      <c r="E38" s="17">
        <f>SUM(G38:IF38)-F38</f>
        <v>50</v>
      </c>
      <c r="F38" s="17"/>
      <c r="G38" s="5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>
        <v>3</v>
      </c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>
        <v>1</v>
      </c>
      <c r="AH38" s="17"/>
      <c r="AI38" s="17"/>
      <c r="AJ38" s="17"/>
      <c r="AK38" s="17"/>
      <c r="AL38" s="17"/>
      <c r="AM38" s="17"/>
      <c r="AN38" s="17"/>
      <c r="AO38" s="17">
        <v>1</v>
      </c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>
        <v>1</v>
      </c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57"/>
      <c r="FK38" s="17"/>
      <c r="FL38" s="17"/>
      <c r="FM38" s="17"/>
      <c r="FN38" s="17">
        <v>22</v>
      </c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>
        <v>2</v>
      </c>
      <c r="FZ38" s="17">
        <v>2</v>
      </c>
      <c r="GA38" s="17">
        <v>6</v>
      </c>
      <c r="GB38" s="17">
        <v>2</v>
      </c>
      <c r="GC38" s="17">
        <v>2</v>
      </c>
      <c r="GD38" s="17">
        <v>4</v>
      </c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>
        <v>1</v>
      </c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>
        <v>3</v>
      </c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/>
      <c r="B39" s="53"/>
      <c r="C39" s="16" t="s">
        <v>17</v>
      </c>
      <c r="D39" s="23">
        <f t="shared" si="11"/>
        <v>38.189</v>
      </c>
      <c r="E39" s="17">
        <f>SUM(G39:IF39)-F39</f>
        <v>38.189</v>
      </c>
      <c r="F39" s="17"/>
      <c r="G39" s="25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>
        <v>1.486</v>
      </c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>
        <v>0.44400000000000001</v>
      </c>
      <c r="AH39" s="17"/>
      <c r="AI39" s="17"/>
      <c r="AJ39" s="17"/>
      <c r="AK39" s="17"/>
      <c r="AL39" s="17"/>
      <c r="AM39" s="17"/>
      <c r="AN39" s="17"/>
      <c r="AO39" s="17">
        <v>1.0629999999999999</v>
      </c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>
        <v>1.607</v>
      </c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>
        <v>13.316000000000001</v>
      </c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>
        <v>1.948</v>
      </c>
      <c r="FZ39" s="17">
        <v>3.649</v>
      </c>
      <c r="GA39" s="17">
        <v>2.9710000000000001</v>
      </c>
      <c r="GB39" s="17">
        <v>0.96499999999999997</v>
      </c>
      <c r="GC39" s="17">
        <v>0.96499999999999997</v>
      </c>
      <c r="GD39" s="17">
        <v>3.1669999999999998</v>
      </c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>
        <v>2.617</v>
      </c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>
        <v>3.9910000000000001</v>
      </c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 t="s">
        <v>57</v>
      </c>
      <c r="B40" s="53" t="s">
        <v>58</v>
      </c>
      <c r="C40" s="16" t="s">
        <v>40</v>
      </c>
      <c r="D40" s="23">
        <f t="shared" si="11"/>
        <v>0</v>
      </c>
      <c r="E40" s="17">
        <f t="shared" si="14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/>
      <c r="B41" s="53"/>
      <c r="C41" s="16" t="s">
        <v>17</v>
      </c>
      <c r="D41" s="23">
        <f t="shared" si="11"/>
        <v>0</v>
      </c>
      <c r="E41" s="17">
        <f t="shared" si="14"/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 t="s">
        <v>59</v>
      </c>
      <c r="B42" s="53" t="s">
        <v>60</v>
      </c>
      <c r="C42" s="16" t="s">
        <v>45</v>
      </c>
      <c r="D42" s="23">
        <f t="shared" si="11"/>
        <v>0</v>
      </c>
      <c r="E42" s="17">
        <v>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</row>
    <row r="43" spans="1:240" ht="13.5" customHeight="1">
      <c r="A43" s="15"/>
      <c r="B43" s="53"/>
      <c r="C43" s="16" t="s">
        <v>17</v>
      </c>
      <c r="D43" s="23">
        <f t="shared" si="11"/>
        <v>0</v>
      </c>
      <c r="E43" s="17">
        <v>0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</row>
    <row r="44" spans="1:240" ht="13.5" customHeight="1">
      <c r="A44" s="15" t="s">
        <v>61</v>
      </c>
      <c r="B44" s="54" t="s">
        <v>62</v>
      </c>
      <c r="C44" s="16" t="s">
        <v>40</v>
      </c>
      <c r="D44" s="23">
        <f t="shared" si="11"/>
        <v>427</v>
      </c>
      <c r="E44" s="17">
        <f t="shared" si="14"/>
        <v>427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25"/>
      <c r="U44" s="17"/>
      <c r="V44" s="17"/>
      <c r="W44" s="17"/>
      <c r="X44" s="17"/>
      <c r="Y44" s="17"/>
      <c r="Z44" s="17"/>
      <c r="AA44" s="17"/>
      <c r="AB44" s="17"/>
      <c r="AC44" s="17">
        <v>2</v>
      </c>
      <c r="AD44" s="17"/>
      <c r="AE44" s="17"/>
      <c r="AF44" s="17"/>
      <c r="AG44" s="17">
        <v>5</v>
      </c>
      <c r="AH44" s="17"/>
      <c r="AI44" s="17"/>
      <c r="AJ44" s="17">
        <v>2</v>
      </c>
      <c r="AK44" s="17"/>
      <c r="AL44" s="17"/>
      <c r="AM44" s="17"/>
      <c r="AN44" s="17"/>
      <c r="AO44" s="17"/>
      <c r="AP44" s="17"/>
      <c r="AQ44" s="17"/>
      <c r="AR44" s="17">
        <v>3</v>
      </c>
      <c r="AS44" s="17"/>
      <c r="AT44" s="17"/>
      <c r="AU44" s="17">
        <v>5</v>
      </c>
      <c r="AV44" s="17"/>
      <c r="AW44" s="17">
        <v>3</v>
      </c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>
        <v>8</v>
      </c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>
        <v>9</v>
      </c>
      <c r="DL44" s="17">
        <v>14</v>
      </c>
      <c r="DM44" s="17">
        <v>22</v>
      </c>
      <c r="DN44" s="17">
        <v>49</v>
      </c>
      <c r="DO44" s="17"/>
      <c r="DP44" s="17"/>
      <c r="DQ44" s="17"/>
      <c r="DR44" s="17"/>
      <c r="DS44" s="17"/>
      <c r="DT44" s="17"/>
      <c r="DU44" s="17"/>
      <c r="DV44" s="17"/>
      <c r="DW44" s="17"/>
      <c r="DX44" s="17">
        <v>45</v>
      </c>
      <c r="DY44" s="17">
        <v>57</v>
      </c>
      <c r="DZ44" s="17"/>
      <c r="EA44" s="17"/>
      <c r="EB44" s="17">
        <v>45</v>
      </c>
      <c r="EC44" s="17"/>
      <c r="ED44" s="17"/>
      <c r="EE44" s="17"/>
      <c r="EF44" s="17"/>
      <c r="EG44" s="17"/>
      <c r="EH44" s="17">
        <v>34</v>
      </c>
      <c r="EI44" s="17">
        <v>57</v>
      </c>
      <c r="EJ44" s="17"/>
      <c r="EK44" s="17">
        <v>2</v>
      </c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>
        <v>45</v>
      </c>
      <c r="FP44" s="17"/>
      <c r="FQ44" s="17">
        <v>10</v>
      </c>
      <c r="FR44" s="17"/>
      <c r="FS44" s="17"/>
      <c r="FT44" s="17"/>
      <c r="FU44" s="17"/>
      <c r="FV44" s="17"/>
      <c r="FW44" s="17">
        <v>3</v>
      </c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>
        <v>3</v>
      </c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>
        <v>2</v>
      </c>
      <c r="HI44" s="17"/>
      <c r="HJ44" s="17"/>
      <c r="HK44" s="17"/>
      <c r="HL44" s="17"/>
      <c r="HM44" s="17">
        <v>2</v>
      </c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</row>
    <row r="45" spans="1:240" ht="13.5" customHeight="1">
      <c r="A45" s="15"/>
      <c r="B45" s="54"/>
      <c r="C45" s="16" t="s">
        <v>17</v>
      </c>
      <c r="D45" s="23">
        <f t="shared" si="11"/>
        <v>257.71199999999993</v>
      </c>
      <c r="E45" s="17">
        <f t="shared" si="14"/>
        <v>257.71199999999993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25"/>
      <c r="U45" s="17"/>
      <c r="V45" s="17"/>
      <c r="W45" s="17"/>
      <c r="X45" s="17"/>
      <c r="Y45" s="17"/>
      <c r="Z45" s="17"/>
      <c r="AA45" s="17"/>
      <c r="AB45" s="17"/>
      <c r="AC45" s="17">
        <v>3.2440000000000002</v>
      </c>
      <c r="AD45" s="17"/>
      <c r="AE45" s="17"/>
      <c r="AF45" s="17"/>
      <c r="AG45" s="17">
        <v>2.9590000000000001</v>
      </c>
      <c r="AH45" s="17"/>
      <c r="AI45" s="17"/>
      <c r="AJ45" s="17">
        <v>1.056</v>
      </c>
      <c r="AK45" s="17"/>
      <c r="AL45" s="17"/>
      <c r="AM45" s="17"/>
      <c r="AN45" s="17"/>
      <c r="AO45" s="17"/>
      <c r="AP45" s="17"/>
      <c r="AQ45" s="17"/>
      <c r="AR45" s="17">
        <v>1.901</v>
      </c>
      <c r="AS45" s="17"/>
      <c r="AT45" s="17"/>
      <c r="AU45" s="17">
        <v>2.9649999999999999</v>
      </c>
      <c r="AV45" s="17"/>
      <c r="AW45" s="17">
        <v>1.901</v>
      </c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>
        <v>4.8730000000000002</v>
      </c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>
        <v>4.83</v>
      </c>
      <c r="DL45" s="17">
        <v>9.0289999999999999</v>
      </c>
      <c r="DM45" s="17">
        <v>11.891999999999999</v>
      </c>
      <c r="DN45" s="17">
        <v>25.620999999999999</v>
      </c>
      <c r="DO45" s="17"/>
      <c r="DP45" s="17"/>
      <c r="DQ45" s="17"/>
      <c r="DR45" s="17"/>
      <c r="DS45" s="17"/>
      <c r="DT45" s="17"/>
      <c r="DU45" s="17"/>
      <c r="DV45" s="17"/>
      <c r="DW45" s="17"/>
      <c r="DX45" s="17">
        <v>22.039000000000001</v>
      </c>
      <c r="DY45" s="17">
        <v>45.031999999999996</v>
      </c>
      <c r="DZ45" s="17"/>
      <c r="EA45" s="17"/>
      <c r="EB45" s="17">
        <v>25.640999999999998</v>
      </c>
      <c r="EC45" s="17"/>
      <c r="ED45" s="17"/>
      <c r="EE45" s="17"/>
      <c r="EF45" s="17"/>
      <c r="EG45" s="17"/>
      <c r="EH45" s="17">
        <v>18.946000000000002</v>
      </c>
      <c r="EI45" s="17">
        <v>29.14</v>
      </c>
      <c r="EJ45" s="17"/>
      <c r="EK45" s="17">
        <v>1.056</v>
      </c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>
        <v>31.648</v>
      </c>
      <c r="FP45" s="17"/>
      <c r="FQ45" s="17">
        <v>5.8410000000000002</v>
      </c>
      <c r="FR45" s="17"/>
      <c r="FS45" s="17"/>
      <c r="FT45" s="17"/>
      <c r="FU45" s="17"/>
      <c r="FV45" s="17"/>
      <c r="FW45" s="17">
        <v>4.0780000000000003</v>
      </c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>
        <v>1.9079999999999999</v>
      </c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>
        <v>1.056</v>
      </c>
      <c r="HI45" s="17"/>
      <c r="HJ45" s="17"/>
      <c r="HK45" s="17"/>
      <c r="HL45" s="17"/>
      <c r="HM45" s="17">
        <v>1.056</v>
      </c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</row>
    <row r="46" spans="1:240" ht="13.5" customHeight="1">
      <c r="A46" s="15" t="s">
        <v>63</v>
      </c>
      <c r="B46" s="54" t="s">
        <v>64</v>
      </c>
      <c r="C46" s="16" t="s">
        <v>40</v>
      </c>
      <c r="D46" s="23">
        <f t="shared" si="11"/>
        <v>1</v>
      </c>
      <c r="E46" s="17">
        <f t="shared" si="14"/>
        <v>1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>
        <v>1</v>
      </c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4.25" customHeight="1">
      <c r="A47" s="15"/>
      <c r="B47" s="54"/>
      <c r="C47" s="16" t="s">
        <v>17</v>
      </c>
      <c r="D47" s="23">
        <f t="shared" si="11"/>
        <v>35.951999999999998</v>
      </c>
      <c r="E47" s="17">
        <f t="shared" si="14"/>
        <v>35.951999999999998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>
        <v>35.951999999999998</v>
      </c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</row>
    <row r="48" spans="1:240" ht="13.5" customHeight="1">
      <c r="A48" s="15" t="s">
        <v>65</v>
      </c>
      <c r="B48" s="54" t="s">
        <v>66</v>
      </c>
      <c r="C48" s="16" t="s">
        <v>40</v>
      </c>
      <c r="D48" s="23">
        <f t="shared" si="11"/>
        <v>185</v>
      </c>
      <c r="E48" s="17">
        <f t="shared" si="14"/>
        <v>185</v>
      </c>
      <c r="F48" s="17"/>
      <c r="G48" s="25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>
        <v>3</v>
      </c>
      <c r="AH48" s="17"/>
      <c r="AI48" s="17"/>
      <c r="AJ48" s="17">
        <v>3</v>
      </c>
      <c r="AK48" s="17"/>
      <c r="AL48" s="17"/>
      <c r="AM48" s="17"/>
      <c r="AN48" s="17"/>
      <c r="AO48" s="17"/>
      <c r="AP48" s="17"/>
      <c r="AQ48" s="17"/>
      <c r="AR48" s="17">
        <v>3</v>
      </c>
      <c r="AS48" s="17"/>
      <c r="AT48" s="17"/>
      <c r="AU48" s="17">
        <v>3</v>
      </c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25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>
        <v>2</v>
      </c>
      <c r="CQ48" s="17">
        <v>3</v>
      </c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>
        <v>13</v>
      </c>
      <c r="DL48" s="17">
        <v>31</v>
      </c>
      <c r="DM48" s="17">
        <v>22</v>
      </c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>
        <v>28</v>
      </c>
      <c r="DY48" s="17"/>
      <c r="DZ48" s="17"/>
      <c r="EA48" s="17"/>
      <c r="EB48" s="17">
        <v>35</v>
      </c>
      <c r="EC48" s="17"/>
      <c r="ED48" s="17"/>
      <c r="EE48" s="17"/>
      <c r="EF48" s="17"/>
      <c r="EG48" s="17"/>
      <c r="EH48" s="17"/>
      <c r="EI48" s="17">
        <v>23</v>
      </c>
      <c r="EJ48" s="17"/>
      <c r="EK48" s="17">
        <v>2</v>
      </c>
      <c r="EL48" s="17"/>
      <c r="EM48" s="17"/>
      <c r="EN48" s="17"/>
      <c r="EO48" s="17"/>
      <c r="EP48" s="17"/>
      <c r="EQ48" s="17"/>
      <c r="ER48" s="17"/>
      <c r="ES48" s="17"/>
      <c r="ET48" s="17">
        <v>2</v>
      </c>
      <c r="EU48" s="17"/>
      <c r="EV48" s="17"/>
      <c r="EW48" s="17"/>
      <c r="EX48" s="17">
        <v>5</v>
      </c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>
        <v>2</v>
      </c>
      <c r="HI48" s="17"/>
      <c r="HJ48" s="17"/>
      <c r="HK48" s="17"/>
      <c r="HL48" s="17"/>
      <c r="HM48" s="17">
        <v>2</v>
      </c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>
        <v>3</v>
      </c>
    </row>
    <row r="49" spans="1:240" ht="13.5" customHeight="1">
      <c r="A49" s="15"/>
      <c r="B49" s="54"/>
      <c r="C49" s="16" t="s">
        <v>17</v>
      </c>
      <c r="D49" s="23">
        <f t="shared" si="11"/>
        <v>95.367999999999995</v>
      </c>
      <c r="E49" s="17">
        <f t="shared" si="14"/>
        <v>95.367999999999995</v>
      </c>
      <c r="F49" s="17"/>
      <c r="G49" s="25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25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>
        <v>2.8410000000000002</v>
      </c>
      <c r="AH49" s="17"/>
      <c r="AI49" s="17"/>
      <c r="AJ49" s="17">
        <v>1.4419999999999999</v>
      </c>
      <c r="AK49" s="17"/>
      <c r="AL49" s="17"/>
      <c r="AM49" s="17"/>
      <c r="AN49" s="17"/>
      <c r="AO49" s="17"/>
      <c r="AP49" s="17"/>
      <c r="AQ49" s="17"/>
      <c r="AR49" s="17">
        <v>1.4419999999999999</v>
      </c>
      <c r="AS49" s="17"/>
      <c r="AT49" s="17"/>
      <c r="AU49" s="17">
        <v>1.4419999999999999</v>
      </c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25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>
        <v>1.893</v>
      </c>
      <c r="CQ49" s="17">
        <v>1.4419999999999999</v>
      </c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>
        <v>5.9809999999999999</v>
      </c>
      <c r="DL49" s="17">
        <v>14.038</v>
      </c>
      <c r="DM49" s="17">
        <v>12.116</v>
      </c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>
        <v>13.183999999999999</v>
      </c>
      <c r="DY49" s="17"/>
      <c r="DZ49" s="17"/>
      <c r="EA49" s="17"/>
      <c r="EB49" s="17">
        <v>12.513999999999999</v>
      </c>
      <c r="EC49" s="17"/>
      <c r="ED49" s="17"/>
      <c r="EE49" s="17"/>
      <c r="EF49" s="17"/>
      <c r="EG49" s="17"/>
      <c r="EH49" s="17"/>
      <c r="EI49" s="17">
        <v>11.413</v>
      </c>
      <c r="EJ49" s="17"/>
      <c r="EK49" s="17">
        <v>0.96099999999999997</v>
      </c>
      <c r="EL49" s="17"/>
      <c r="EM49" s="17"/>
      <c r="EN49" s="17"/>
      <c r="EO49" s="17"/>
      <c r="EP49" s="17"/>
      <c r="EQ49" s="17"/>
      <c r="ER49" s="17"/>
      <c r="ES49" s="17"/>
      <c r="ET49" s="17">
        <v>3.7589999999999999</v>
      </c>
      <c r="EU49" s="17"/>
      <c r="EV49" s="17"/>
      <c r="EW49" s="17"/>
      <c r="EX49" s="17">
        <v>4.2690000000000001</v>
      </c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25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>
        <v>2.3610000000000002</v>
      </c>
      <c r="HI49" s="17"/>
      <c r="HJ49" s="17"/>
      <c r="HK49" s="17"/>
      <c r="HL49" s="17"/>
      <c r="HM49" s="17">
        <v>0.96099999999999997</v>
      </c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>
        <v>3.3090000000000002</v>
      </c>
    </row>
    <row r="50" spans="1:240" ht="13.5" customHeight="1">
      <c r="A50" s="15" t="s">
        <v>67</v>
      </c>
      <c r="B50" s="54" t="s">
        <v>68</v>
      </c>
      <c r="C50" s="16" t="s">
        <v>20</v>
      </c>
      <c r="D50" s="23">
        <f t="shared" si="11"/>
        <v>0.32400000000000007</v>
      </c>
      <c r="E50" s="17">
        <f>SUM(G50:IF50)-F50</f>
        <v>0.32400000000000007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>
        <v>2.4E-2</v>
      </c>
      <c r="R50" s="17"/>
      <c r="S50" s="17"/>
      <c r="T50" s="17"/>
      <c r="U50" s="17"/>
      <c r="V50" s="17"/>
      <c r="W50" s="17">
        <v>5.1999999999999998E-2</v>
      </c>
      <c r="X50" s="17"/>
      <c r="Y50" s="17"/>
      <c r="Z50" s="17">
        <v>0.02</v>
      </c>
      <c r="AA50" s="17">
        <v>1.4E-2</v>
      </c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>
        <v>0.03</v>
      </c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>
        <v>2E-3</v>
      </c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>
        <v>0.02</v>
      </c>
      <c r="FF50" s="17"/>
      <c r="FG50" s="17"/>
      <c r="FH50" s="17"/>
      <c r="FI50" s="17"/>
      <c r="FJ50" s="17"/>
      <c r="FK50" s="17"/>
      <c r="FL50" s="17"/>
      <c r="FM50" s="17">
        <v>0.12</v>
      </c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25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>
        <v>1.4E-2</v>
      </c>
      <c r="HR50" s="17">
        <v>1.4E-2</v>
      </c>
      <c r="HS50" s="17"/>
      <c r="HT50" s="17"/>
      <c r="HU50" s="17"/>
      <c r="HV50" s="17"/>
      <c r="HW50" s="17"/>
      <c r="HX50" s="17"/>
      <c r="HY50" s="17"/>
      <c r="HZ50" s="17">
        <v>1.4E-2</v>
      </c>
      <c r="IA50" s="17"/>
      <c r="IB50" s="17"/>
      <c r="IC50" s="17"/>
      <c r="ID50" s="17"/>
      <c r="IE50" s="17"/>
      <c r="IF50" s="17"/>
    </row>
    <row r="51" spans="1:240" ht="13.5" customHeight="1">
      <c r="A51" s="15"/>
      <c r="B51" s="54"/>
      <c r="C51" s="16" t="s">
        <v>17</v>
      </c>
      <c r="D51" s="23">
        <f t="shared" si="11"/>
        <v>348.38400000000007</v>
      </c>
      <c r="E51" s="17">
        <f>SUM(G51:IF51)-F51</f>
        <v>348.38400000000007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>
        <v>26.04</v>
      </c>
      <c r="R51" s="17"/>
      <c r="S51" s="17"/>
      <c r="T51" s="17"/>
      <c r="U51" s="17"/>
      <c r="V51" s="17"/>
      <c r="W51" s="17">
        <v>54.58</v>
      </c>
      <c r="X51" s="17"/>
      <c r="Y51" s="17"/>
      <c r="Z51" s="17">
        <v>21.789000000000001</v>
      </c>
      <c r="AA51" s="17">
        <v>15.624000000000001</v>
      </c>
      <c r="AB51" s="17"/>
      <c r="AC51" s="17"/>
      <c r="AD51" s="28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>
        <v>32.673000000000002</v>
      </c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>
        <v>6.0140000000000002</v>
      </c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>
        <v>21.789000000000001</v>
      </c>
      <c r="FF51" s="17"/>
      <c r="FG51" s="17"/>
      <c r="FH51" s="17"/>
      <c r="FI51" s="17"/>
      <c r="FJ51" s="17"/>
      <c r="FK51" s="17"/>
      <c r="FL51" s="17"/>
      <c r="FM51" s="17">
        <v>123.003</v>
      </c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25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>
        <v>15.624000000000001</v>
      </c>
      <c r="HR51" s="17">
        <v>15.624000000000001</v>
      </c>
      <c r="HS51" s="17"/>
      <c r="HT51" s="17"/>
      <c r="HU51" s="17"/>
      <c r="HV51" s="17"/>
      <c r="HW51" s="17"/>
      <c r="HX51" s="17"/>
      <c r="HY51" s="17"/>
      <c r="HZ51" s="17">
        <v>15.624000000000001</v>
      </c>
      <c r="IA51" s="17"/>
      <c r="IB51" s="17"/>
      <c r="IC51" s="17"/>
      <c r="ID51" s="17"/>
      <c r="IE51" s="17"/>
      <c r="IF51" s="17"/>
    </row>
    <row r="52" spans="1:240" ht="13.5" customHeight="1">
      <c r="A52" s="15" t="s">
        <v>69</v>
      </c>
      <c r="B52" s="54" t="s">
        <v>70</v>
      </c>
      <c r="C52" s="16" t="s">
        <v>40</v>
      </c>
      <c r="D52" s="23">
        <f t="shared" si="11"/>
        <v>1</v>
      </c>
      <c r="E52" s="17">
        <f t="shared" si="14"/>
        <v>1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>
        <v>1</v>
      </c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/>
      <c r="B53" s="54"/>
      <c r="C53" s="16" t="s">
        <v>17</v>
      </c>
      <c r="D53" s="23">
        <f t="shared" si="11"/>
        <v>6.7389999999999999</v>
      </c>
      <c r="E53" s="17">
        <f t="shared" si="14"/>
        <v>6.7389999999999999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>
        <v>6.7389999999999999</v>
      </c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3.5" customHeight="1">
      <c r="A54" s="15" t="s">
        <v>71</v>
      </c>
      <c r="B54" s="53" t="s">
        <v>72</v>
      </c>
      <c r="C54" s="16" t="s">
        <v>40</v>
      </c>
      <c r="D54" s="23">
        <f t="shared" si="11"/>
        <v>0</v>
      </c>
      <c r="E54" s="17">
        <f t="shared" si="14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/>
      <c r="B55" s="53"/>
      <c r="C55" s="16" t="s">
        <v>17</v>
      </c>
      <c r="D55" s="23">
        <f t="shared" si="11"/>
        <v>0</v>
      </c>
      <c r="E55" s="17">
        <f t="shared" si="14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 t="s">
        <v>73</v>
      </c>
      <c r="B56" s="54" t="s">
        <v>74</v>
      </c>
      <c r="C56" s="16" t="s">
        <v>75</v>
      </c>
      <c r="D56" s="23">
        <f t="shared" si="11"/>
        <v>0</v>
      </c>
      <c r="E56" s="17">
        <f t="shared" si="14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/>
      <c r="B57" s="54"/>
      <c r="C57" s="16" t="s">
        <v>17</v>
      </c>
      <c r="D57" s="23">
        <f t="shared" si="11"/>
        <v>0</v>
      </c>
      <c r="E57" s="17">
        <f t="shared" si="14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 t="s">
        <v>76</v>
      </c>
      <c r="B58" s="54" t="s">
        <v>77</v>
      </c>
      <c r="C58" s="16" t="s">
        <v>40</v>
      </c>
      <c r="D58" s="23">
        <f t="shared" si="11"/>
        <v>0</v>
      </c>
      <c r="E58" s="17">
        <f t="shared" si="14"/>
        <v>0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/>
      <c r="B59" s="54"/>
      <c r="C59" s="16" t="s">
        <v>17</v>
      </c>
      <c r="D59" s="23">
        <f t="shared" si="11"/>
        <v>0</v>
      </c>
      <c r="E59" s="17">
        <f t="shared" si="14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 t="s">
        <v>78</v>
      </c>
      <c r="B60" s="54" t="s">
        <v>79</v>
      </c>
      <c r="C60" s="16" t="s">
        <v>40</v>
      </c>
      <c r="D60" s="23">
        <f t="shared" si="11"/>
        <v>0</v>
      </c>
      <c r="E60" s="17">
        <f t="shared" si="14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/>
      <c r="B61" s="54"/>
      <c r="C61" s="16" t="s">
        <v>17</v>
      </c>
      <c r="D61" s="23">
        <f t="shared" si="11"/>
        <v>0</v>
      </c>
      <c r="E61" s="17">
        <f t="shared" si="14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 t="s">
        <v>80</v>
      </c>
      <c r="B62" s="54" t="s">
        <v>81</v>
      </c>
      <c r="C62" s="16" t="s">
        <v>82</v>
      </c>
      <c r="D62" s="23">
        <f t="shared" si="11"/>
        <v>0</v>
      </c>
      <c r="E62" s="17">
        <f t="shared" si="14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/>
      <c r="B63" s="54"/>
      <c r="C63" s="16" t="s">
        <v>17</v>
      </c>
      <c r="D63" s="23">
        <f t="shared" si="11"/>
        <v>0</v>
      </c>
      <c r="E63" s="17">
        <f t="shared" si="14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 t="s">
        <v>83</v>
      </c>
      <c r="B64" s="54" t="s">
        <v>84</v>
      </c>
      <c r="C64" s="16" t="s">
        <v>75</v>
      </c>
      <c r="D64" s="23">
        <f t="shared" si="11"/>
        <v>0</v>
      </c>
      <c r="E64" s="17">
        <f t="shared" si="14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ht="13.5" customHeight="1">
      <c r="A65" s="15"/>
      <c r="B65" s="54"/>
      <c r="C65" s="16" t="s">
        <v>17</v>
      </c>
      <c r="D65" s="23">
        <f t="shared" si="11"/>
        <v>0</v>
      </c>
      <c r="E65" s="17">
        <f t="shared" si="14"/>
        <v>0</v>
      </c>
      <c r="F65" s="2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23">
        <f>E66+F66</f>
        <v>609.22700000000009</v>
      </c>
      <c r="E66" s="23">
        <f>E68+E78+E80</f>
        <v>609.22700000000009</v>
      </c>
      <c r="F66" s="23"/>
      <c r="G66" s="23">
        <f t="shared" ref="G66:BU66" si="15">G68+G78+G80</f>
        <v>0</v>
      </c>
      <c r="H66" s="23">
        <f t="shared" si="15"/>
        <v>0</v>
      </c>
      <c r="I66" s="23">
        <f t="shared" si="15"/>
        <v>1.6830000000000001</v>
      </c>
      <c r="J66" s="23">
        <f t="shared" si="15"/>
        <v>0</v>
      </c>
      <c r="K66" s="23">
        <f t="shared" si="15"/>
        <v>9.8940000000000001</v>
      </c>
      <c r="L66" s="23">
        <f t="shared" si="15"/>
        <v>0</v>
      </c>
      <c r="M66" s="23">
        <f t="shared" si="15"/>
        <v>0</v>
      </c>
      <c r="N66" s="23">
        <f t="shared" si="15"/>
        <v>0</v>
      </c>
      <c r="O66" s="23">
        <f t="shared" si="15"/>
        <v>0</v>
      </c>
      <c r="P66" s="23">
        <f t="shared" si="15"/>
        <v>0</v>
      </c>
      <c r="Q66" s="23">
        <f t="shared" si="15"/>
        <v>0.52</v>
      </c>
      <c r="R66" s="23">
        <f t="shared" si="15"/>
        <v>0.52</v>
      </c>
      <c r="S66" s="23">
        <f t="shared" si="15"/>
        <v>3.4430000000000001</v>
      </c>
      <c r="T66" s="23">
        <f t="shared" si="15"/>
        <v>0</v>
      </c>
      <c r="U66" s="23">
        <f t="shared" si="15"/>
        <v>1.214</v>
      </c>
      <c r="V66" s="23">
        <f t="shared" si="15"/>
        <v>0</v>
      </c>
      <c r="W66" s="23">
        <f t="shared" si="15"/>
        <v>0</v>
      </c>
      <c r="X66" s="23">
        <f t="shared" si="15"/>
        <v>0</v>
      </c>
      <c r="Y66" s="23">
        <f t="shared" si="15"/>
        <v>3.65</v>
      </c>
      <c r="Z66" s="23">
        <f t="shared" si="15"/>
        <v>4.1420000000000003</v>
      </c>
      <c r="AA66" s="23">
        <f t="shared" si="15"/>
        <v>0</v>
      </c>
      <c r="AB66" s="23">
        <f t="shared" si="15"/>
        <v>0</v>
      </c>
      <c r="AC66" s="23">
        <f t="shared" si="15"/>
        <v>0</v>
      </c>
      <c r="AD66" s="23">
        <f t="shared" si="15"/>
        <v>0</v>
      </c>
      <c r="AE66" s="23">
        <f t="shared" si="15"/>
        <v>0</v>
      </c>
      <c r="AF66" s="23">
        <f t="shared" si="15"/>
        <v>0</v>
      </c>
      <c r="AG66" s="23">
        <f t="shared" si="15"/>
        <v>0</v>
      </c>
      <c r="AH66" s="23">
        <f t="shared" si="15"/>
        <v>0</v>
      </c>
      <c r="AI66" s="23">
        <f t="shared" si="15"/>
        <v>0</v>
      </c>
      <c r="AJ66" s="23">
        <f t="shared" si="15"/>
        <v>22.724</v>
      </c>
      <c r="AK66" s="23">
        <f t="shared" si="15"/>
        <v>8.7999999999999989</v>
      </c>
      <c r="AL66" s="23">
        <f t="shared" si="15"/>
        <v>21.029</v>
      </c>
      <c r="AM66" s="23">
        <f t="shared" si="15"/>
        <v>0</v>
      </c>
      <c r="AN66" s="23">
        <f t="shared" si="15"/>
        <v>0</v>
      </c>
      <c r="AO66" s="23">
        <f t="shared" si="15"/>
        <v>0</v>
      </c>
      <c r="AP66" s="23">
        <f t="shared" si="15"/>
        <v>0</v>
      </c>
      <c r="AQ66" s="23">
        <f t="shared" si="15"/>
        <v>0</v>
      </c>
      <c r="AR66" s="23">
        <f t="shared" si="15"/>
        <v>0</v>
      </c>
      <c r="AS66" s="23">
        <f t="shared" si="15"/>
        <v>0</v>
      </c>
      <c r="AT66" s="23">
        <f t="shared" si="15"/>
        <v>0</v>
      </c>
      <c r="AU66" s="23">
        <f t="shared" si="15"/>
        <v>0</v>
      </c>
      <c r="AV66" s="23">
        <f t="shared" si="15"/>
        <v>0</v>
      </c>
      <c r="AW66" s="23">
        <f t="shared" si="15"/>
        <v>0</v>
      </c>
      <c r="AX66" s="23">
        <f t="shared" si="15"/>
        <v>0</v>
      </c>
      <c r="AY66" s="23">
        <f t="shared" si="15"/>
        <v>0</v>
      </c>
      <c r="AZ66" s="23">
        <f t="shared" si="15"/>
        <v>0</v>
      </c>
      <c r="BA66" s="23">
        <f t="shared" si="15"/>
        <v>0</v>
      </c>
      <c r="BB66" s="23">
        <f t="shared" si="15"/>
        <v>0</v>
      </c>
      <c r="BC66" s="23">
        <f t="shared" si="15"/>
        <v>0</v>
      </c>
      <c r="BD66" s="23">
        <f t="shared" si="15"/>
        <v>0</v>
      </c>
      <c r="BE66" s="23">
        <f t="shared" si="15"/>
        <v>0</v>
      </c>
      <c r="BF66" s="23">
        <f>BF68+BF78+BF80</f>
        <v>0</v>
      </c>
      <c r="BG66" s="23">
        <f t="shared" si="15"/>
        <v>0</v>
      </c>
      <c r="BH66" s="23">
        <f t="shared" si="15"/>
        <v>0</v>
      </c>
      <c r="BI66" s="23">
        <f t="shared" si="15"/>
        <v>25.126000000000001</v>
      </c>
      <c r="BJ66" s="23">
        <f t="shared" si="15"/>
        <v>0</v>
      </c>
      <c r="BK66" s="23">
        <f t="shared" si="15"/>
        <v>19.163</v>
      </c>
      <c r="BL66" s="23">
        <f t="shared" si="15"/>
        <v>0</v>
      </c>
      <c r="BM66" s="23">
        <f t="shared" si="15"/>
        <v>0</v>
      </c>
      <c r="BN66" s="23">
        <f t="shared" si="15"/>
        <v>0</v>
      </c>
      <c r="BO66" s="23">
        <f t="shared" si="15"/>
        <v>0</v>
      </c>
      <c r="BP66" s="23">
        <f t="shared" si="15"/>
        <v>0</v>
      </c>
      <c r="BQ66" s="23">
        <f t="shared" si="15"/>
        <v>0</v>
      </c>
      <c r="BR66" s="23">
        <f t="shared" si="15"/>
        <v>0</v>
      </c>
      <c r="BS66" s="23">
        <f t="shared" si="15"/>
        <v>0</v>
      </c>
      <c r="BT66" s="23">
        <f t="shared" si="15"/>
        <v>2.762</v>
      </c>
      <c r="BU66" s="23">
        <f t="shared" si="15"/>
        <v>0</v>
      </c>
      <c r="BV66" s="23">
        <f t="shared" ref="BV66:EG66" si="16">BV68+BV78+BV80</f>
        <v>0</v>
      </c>
      <c r="BW66" s="23">
        <f t="shared" si="16"/>
        <v>0</v>
      </c>
      <c r="BX66" s="23">
        <f t="shared" si="16"/>
        <v>5.8449999999999998</v>
      </c>
      <c r="BY66" s="23">
        <f t="shared" si="16"/>
        <v>0</v>
      </c>
      <c r="BZ66" s="23">
        <f t="shared" si="16"/>
        <v>0</v>
      </c>
      <c r="CA66" s="23">
        <f t="shared" si="16"/>
        <v>22.106999999999999</v>
      </c>
      <c r="CB66" s="23">
        <f t="shared" si="16"/>
        <v>0</v>
      </c>
      <c r="CC66" s="23">
        <f t="shared" si="16"/>
        <v>0</v>
      </c>
      <c r="CD66" s="23">
        <f t="shared" si="16"/>
        <v>0</v>
      </c>
      <c r="CE66" s="23">
        <f t="shared" si="16"/>
        <v>0</v>
      </c>
      <c r="CF66" s="23">
        <f t="shared" si="16"/>
        <v>0</v>
      </c>
      <c r="CG66" s="23">
        <f t="shared" si="16"/>
        <v>0</v>
      </c>
      <c r="CH66" s="23">
        <f t="shared" si="16"/>
        <v>0</v>
      </c>
      <c r="CI66" s="23">
        <f t="shared" si="16"/>
        <v>0</v>
      </c>
      <c r="CJ66" s="23">
        <f t="shared" si="16"/>
        <v>0</v>
      </c>
      <c r="CK66" s="23">
        <f t="shared" si="16"/>
        <v>0</v>
      </c>
      <c r="CL66" s="23">
        <f t="shared" si="16"/>
        <v>0</v>
      </c>
      <c r="CM66" s="23">
        <f t="shared" si="16"/>
        <v>0</v>
      </c>
      <c r="CN66" s="23">
        <f t="shared" si="16"/>
        <v>0</v>
      </c>
      <c r="CO66" s="23">
        <f t="shared" si="16"/>
        <v>0</v>
      </c>
      <c r="CP66" s="23">
        <f t="shared" si="16"/>
        <v>0</v>
      </c>
      <c r="CQ66" s="23">
        <f t="shared" si="16"/>
        <v>4.8870000000000005</v>
      </c>
      <c r="CR66" s="23">
        <f t="shared" si="16"/>
        <v>0</v>
      </c>
      <c r="CS66" s="23">
        <f t="shared" si="16"/>
        <v>0</v>
      </c>
      <c r="CT66" s="23">
        <f t="shared" si="16"/>
        <v>0</v>
      </c>
      <c r="CU66" s="23">
        <f t="shared" si="16"/>
        <v>0</v>
      </c>
      <c r="CV66" s="23">
        <f t="shared" si="16"/>
        <v>20.097999999999999</v>
      </c>
      <c r="CW66" s="23">
        <f t="shared" si="16"/>
        <v>0</v>
      </c>
      <c r="CX66" s="23">
        <f t="shared" si="16"/>
        <v>8.6180000000000003</v>
      </c>
      <c r="CY66" s="23">
        <f t="shared" si="16"/>
        <v>0</v>
      </c>
      <c r="CZ66" s="23">
        <f t="shared" si="16"/>
        <v>0</v>
      </c>
      <c r="DA66" s="23">
        <f t="shared" si="16"/>
        <v>0</v>
      </c>
      <c r="DB66" s="23">
        <f t="shared" si="16"/>
        <v>0</v>
      </c>
      <c r="DC66" s="23">
        <f t="shared" si="16"/>
        <v>2.923</v>
      </c>
      <c r="DD66" s="23">
        <f t="shared" si="16"/>
        <v>0</v>
      </c>
      <c r="DE66" s="23">
        <f t="shared" si="16"/>
        <v>0</v>
      </c>
      <c r="DF66" s="23">
        <f t="shared" si="16"/>
        <v>0</v>
      </c>
      <c r="DG66" s="23">
        <f t="shared" si="16"/>
        <v>0</v>
      </c>
      <c r="DH66" s="23">
        <f t="shared" si="16"/>
        <v>0</v>
      </c>
      <c r="DI66" s="23">
        <f t="shared" si="16"/>
        <v>0</v>
      </c>
      <c r="DJ66" s="23">
        <f t="shared" si="16"/>
        <v>0</v>
      </c>
      <c r="DK66" s="23">
        <f t="shared" si="16"/>
        <v>2.9689999999999999</v>
      </c>
      <c r="DL66" s="23">
        <f t="shared" si="16"/>
        <v>43.356999999999999</v>
      </c>
      <c r="DM66" s="23">
        <f t="shared" si="16"/>
        <v>6.8549999999999995</v>
      </c>
      <c r="DN66" s="23">
        <f t="shared" si="16"/>
        <v>0</v>
      </c>
      <c r="DO66" s="23">
        <f t="shared" si="16"/>
        <v>2.923</v>
      </c>
      <c r="DP66" s="23">
        <f t="shared" si="16"/>
        <v>12.246</v>
      </c>
      <c r="DQ66" s="23">
        <f t="shared" si="16"/>
        <v>0</v>
      </c>
      <c r="DR66" s="23">
        <f t="shared" si="16"/>
        <v>0</v>
      </c>
      <c r="DS66" s="23">
        <f t="shared" si="16"/>
        <v>0</v>
      </c>
      <c r="DT66" s="23">
        <f t="shared" si="16"/>
        <v>2.597</v>
      </c>
      <c r="DU66" s="23">
        <f t="shared" si="16"/>
        <v>0</v>
      </c>
      <c r="DV66" s="23">
        <f t="shared" si="16"/>
        <v>1.8420000000000001</v>
      </c>
      <c r="DW66" s="23">
        <f t="shared" si="16"/>
        <v>6.9429999999999996</v>
      </c>
      <c r="DX66" s="23">
        <f t="shared" si="16"/>
        <v>3.875</v>
      </c>
      <c r="DY66" s="23">
        <f>DY68+DY78+DY80</f>
        <v>25.903000000000002</v>
      </c>
      <c r="DZ66" s="23">
        <f t="shared" si="16"/>
        <v>0</v>
      </c>
      <c r="EA66" s="23">
        <f t="shared" si="16"/>
        <v>0</v>
      </c>
      <c r="EB66" s="23">
        <f t="shared" si="16"/>
        <v>0</v>
      </c>
      <c r="EC66" s="23">
        <f t="shared" si="16"/>
        <v>3.4950000000000001</v>
      </c>
      <c r="ED66" s="23">
        <f t="shared" si="16"/>
        <v>0</v>
      </c>
      <c r="EE66" s="23">
        <f t="shared" si="16"/>
        <v>0</v>
      </c>
      <c r="EF66" s="23">
        <f t="shared" si="16"/>
        <v>0</v>
      </c>
      <c r="EG66" s="23">
        <f t="shared" si="16"/>
        <v>0</v>
      </c>
      <c r="EH66" s="23">
        <f t="shared" ref="EH66:GV66" si="17">EH68+EH78+EH80</f>
        <v>0</v>
      </c>
      <c r="EI66" s="23">
        <f t="shared" si="17"/>
        <v>0</v>
      </c>
      <c r="EJ66" s="23">
        <f t="shared" si="17"/>
        <v>0</v>
      </c>
      <c r="EK66" s="23">
        <f t="shared" si="17"/>
        <v>0</v>
      </c>
      <c r="EL66" s="23">
        <f t="shared" si="17"/>
        <v>0</v>
      </c>
      <c r="EM66" s="23">
        <f t="shared" si="17"/>
        <v>0</v>
      </c>
      <c r="EN66" s="23">
        <f t="shared" si="17"/>
        <v>0</v>
      </c>
      <c r="EO66" s="23">
        <f t="shared" si="17"/>
        <v>0</v>
      </c>
      <c r="EP66" s="23">
        <f t="shared" si="17"/>
        <v>0</v>
      </c>
      <c r="EQ66" s="23">
        <f t="shared" si="17"/>
        <v>0</v>
      </c>
      <c r="ER66" s="23">
        <f t="shared" si="17"/>
        <v>0</v>
      </c>
      <c r="ES66" s="23">
        <f t="shared" si="17"/>
        <v>0</v>
      </c>
      <c r="ET66" s="23">
        <f t="shared" si="17"/>
        <v>0</v>
      </c>
      <c r="EU66" s="23">
        <f t="shared" si="17"/>
        <v>0</v>
      </c>
      <c r="EV66" s="23">
        <f t="shared" si="17"/>
        <v>0</v>
      </c>
      <c r="EW66" s="23">
        <f t="shared" si="17"/>
        <v>1.103</v>
      </c>
      <c r="EX66" s="23">
        <f t="shared" si="17"/>
        <v>0</v>
      </c>
      <c r="EY66" s="23">
        <f t="shared" si="17"/>
        <v>1.978</v>
      </c>
      <c r="EZ66" s="23">
        <f t="shared" si="17"/>
        <v>5.1260000000000003</v>
      </c>
      <c r="FA66" s="23">
        <f t="shared" si="17"/>
        <v>0</v>
      </c>
      <c r="FB66" s="23">
        <f t="shared" si="17"/>
        <v>0</v>
      </c>
      <c r="FC66" s="23">
        <f t="shared" si="17"/>
        <v>0</v>
      </c>
      <c r="FD66" s="23">
        <f t="shared" si="17"/>
        <v>2.923</v>
      </c>
      <c r="FE66" s="23">
        <f t="shared" si="17"/>
        <v>0</v>
      </c>
      <c r="FF66" s="23">
        <f t="shared" si="17"/>
        <v>1.619</v>
      </c>
      <c r="FG66" s="23">
        <f t="shared" si="17"/>
        <v>0</v>
      </c>
      <c r="FH66" s="23">
        <f t="shared" si="17"/>
        <v>3.7149999999999999</v>
      </c>
      <c r="FI66" s="23">
        <f t="shared" si="17"/>
        <v>5.8449999999999998</v>
      </c>
      <c r="FJ66" s="23">
        <f t="shared" si="17"/>
        <v>0</v>
      </c>
      <c r="FK66" s="23">
        <f t="shared" si="17"/>
        <v>0</v>
      </c>
      <c r="FL66" s="23">
        <f t="shared" si="17"/>
        <v>12.342000000000001</v>
      </c>
      <c r="FM66" s="23">
        <f t="shared" si="17"/>
        <v>6.4160000000000004</v>
      </c>
      <c r="FN66" s="23">
        <f t="shared" si="17"/>
        <v>0</v>
      </c>
      <c r="FO66" s="23">
        <f t="shared" si="17"/>
        <v>0</v>
      </c>
      <c r="FP66" s="23">
        <f t="shared" si="17"/>
        <v>0</v>
      </c>
      <c r="FQ66" s="23">
        <f t="shared" si="17"/>
        <v>0.84099999999999997</v>
      </c>
      <c r="FR66" s="23">
        <f t="shared" si="17"/>
        <v>0</v>
      </c>
      <c r="FS66" s="23">
        <f t="shared" si="17"/>
        <v>0</v>
      </c>
      <c r="FT66" s="23">
        <f t="shared" si="17"/>
        <v>0</v>
      </c>
      <c r="FU66" s="23">
        <f t="shared" si="17"/>
        <v>0</v>
      </c>
      <c r="FV66" s="23">
        <f t="shared" si="17"/>
        <v>2.5230000000000001</v>
      </c>
      <c r="FW66" s="23">
        <f t="shared" si="17"/>
        <v>0</v>
      </c>
      <c r="FX66" s="23">
        <f t="shared" si="17"/>
        <v>0</v>
      </c>
      <c r="FY66" s="23">
        <f t="shared" si="17"/>
        <v>0</v>
      </c>
      <c r="FZ66" s="23">
        <f t="shared" si="17"/>
        <v>0</v>
      </c>
      <c r="GA66" s="23">
        <f t="shared" si="17"/>
        <v>0</v>
      </c>
      <c r="GB66" s="23">
        <f t="shared" si="17"/>
        <v>0</v>
      </c>
      <c r="GC66" s="23">
        <f t="shared" si="17"/>
        <v>0</v>
      </c>
      <c r="GD66" s="23">
        <f t="shared" si="17"/>
        <v>0</v>
      </c>
      <c r="GE66" s="23">
        <f t="shared" si="17"/>
        <v>0</v>
      </c>
      <c r="GF66" s="23">
        <f t="shared" si="17"/>
        <v>0</v>
      </c>
      <c r="GG66" s="23">
        <f t="shared" si="17"/>
        <v>0</v>
      </c>
      <c r="GH66" s="23">
        <f t="shared" si="17"/>
        <v>0</v>
      </c>
      <c r="GI66" s="23">
        <f t="shared" si="17"/>
        <v>0</v>
      </c>
      <c r="GJ66" s="23">
        <f t="shared" si="17"/>
        <v>9.988999999999999</v>
      </c>
      <c r="GK66" s="23">
        <f t="shared" si="17"/>
        <v>4.383</v>
      </c>
      <c r="GL66" s="23">
        <f t="shared" si="17"/>
        <v>0</v>
      </c>
      <c r="GM66" s="23">
        <f t="shared" si="17"/>
        <v>0</v>
      </c>
      <c r="GN66" s="23">
        <f t="shared" si="17"/>
        <v>0</v>
      </c>
      <c r="GO66" s="23">
        <f t="shared" si="17"/>
        <v>0</v>
      </c>
      <c r="GP66" s="23">
        <f t="shared" si="17"/>
        <v>0</v>
      </c>
      <c r="GQ66" s="23">
        <f t="shared" si="17"/>
        <v>0</v>
      </c>
      <c r="GR66" s="23">
        <f t="shared" si="17"/>
        <v>0</v>
      </c>
      <c r="GS66" s="23">
        <f t="shared" si="17"/>
        <v>3.9590000000000001</v>
      </c>
      <c r="GT66" s="23">
        <f t="shared" si="17"/>
        <v>25.233000000000001</v>
      </c>
      <c r="GU66" s="23">
        <f t="shared" si="17"/>
        <v>0</v>
      </c>
      <c r="GV66" s="23">
        <f t="shared" si="17"/>
        <v>0</v>
      </c>
      <c r="GW66" s="23">
        <f t="shared" ref="GW66:IF66" si="18">GW68+GW78+GW80</f>
        <v>0</v>
      </c>
      <c r="GX66" s="23">
        <f t="shared" si="18"/>
        <v>0</v>
      </c>
      <c r="GY66" s="23">
        <f t="shared" si="18"/>
        <v>0</v>
      </c>
      <c r="GZ66" s="23">
        <f t="shared" si="18"/>
        <v>0</v>
      </c>
      <c r="HA66" s="23">
        <f t="shared" si="18"/>
        <v>0</v>
      </c>
      <c r="HB66" s="23">
        <f t="shared" si="18"/>
        <v>0</v>
      </c>
      <c r="HC66" s="23">
        <f t="shared" si="18"/>
        <v>0</v>
      </c>
      <c r="HD66" s="23">
        <f t="shared" si="18"/>
        <v>0</v>
      </c>
      <c r="HE66" s="23">
        <f t="shared" si="18"/>
        <v>0</v>
      </c>
      <c r="HF66" s="23">
        <f t="shared" si="18"/>
        <v>0</v>
      </c>
      <c r="HG66" s="23">
        <f t="shared" si="18"/>
        <v>0</v>
      </c>
      <c r="HH66" s="23">
        <f t="shared" si="18"/>
        <v>0</v>
      </c>
      <c r="HI66" s="23">
        <f t="shared" si="18"/>
        <v>0</v>
      </c>
      <c r="HJ66" s="23">
        <f t="shared" si="18"/>
        <v>0</v>
      </c>
      <c r="HK66" s="23">
        <f t="shared" si="18"/>
        <v>1.2849999999999999</v>
      </c>
      <c r="HL66" s="23">
        <f t="shared" si="18"/>
        <v>0</v>
      </c>
      <c r="HM66" s="23">
        <f t="shared" si="18"/>
        <v>0</v>
      </c>
      <c r="HN66" s="23">
        <f t="shared" si="18"/>
        <v>0</v>
      </c>
      <c r="HO66" s="23">
        <f t="shared" si="18"/>
        <v>214.637</v>
      </c>
      <c r="HP66" s="23">
        <f t="shared" si="18"/>
        <v>0</v>
      </c>
      <c r="HQ66" s="23">
        <f t="shared" si="18"/>
        <v>0</v>
      </c>
      <c r="HR66" s="23">
        <f t="shared" si="18"/>
        <v>0</v>
      </c>
      <c r="HS66" s="23">
        <f t="shared" si="18"/>
        <v>0</v>
      </c>
      <c r="HT66" s="23">
        <f t="shared" si="18"/>
        <v>0</v>
      </c>
      <c r="HU66" s="23">
        <f t="shared" si="18"/>
        <v>0</v>
      </c>
      <c r="HV66" s="23">
        <f t="shared" si="18"/>
        <v>0</v>
      </c>
      <c r="HW66" s="23">
        <f t="shared" si="18"/>
        <v>0</v>
      </c>
      <c r="HX66" s="23">
        <f t="shared" si="18"/>
        <v>0</v>
      </c>
      <c r="HY66" s="23">
        <f t="shared" si="18"/>
        <v>0</v>
      </c>
      <c r="HZ66" s="23">
        <f t="shared" si="18"/>
        <v>0</v>
      </c>
      <c r="IA66" s="23">
        <f t="shared" si="18"/>
        <v>0</v>
      </c>
      <c r="IB66" s="23">
        <f t="shared" si="18"/>
        <v>0</v>
      </c>
      <c r="IC66" s="23">
        <f t="shared" si="18"/>
        <v>0</v>
      </c>
      <c r="ID66" s="23">
        <f t="shared" si="18"/>
        <v>0.93</v>
      </c>
      <c r="IE66" s="23">
        <f t="shared" si="18"/>
        <v>2.2269999999999999</v>
      </c>
      <c r="IF66" s="23">
        <f t="shared" si="18"/>
        <v>0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38">
        <f>E67+F67</f>
        <v>0.48750000000000016</v>
      </c>
      <c r="E67" s="24">
        <f>E69+E71+E73+E75</f>
        <v>0.48750000000000016</v>
      </c>
      <c r="F67" s="24"/>
      <c r="G67" s="24">
        <f t="shared" ref="G67:BU68" si="19">G69+G71+G73+G75</f>
        <v>0</v>
      </c>
      <c r="H67" s="24">
        <f t="shared" si="19"/>
        <v>0</v>
      </c>
      <c r="I67" s="24">
        <f t="shared" si="19"/>
        <v>2E-3</v>
      </c>
      <c r="J67" s="24">
        <f t="shared" si="19"/>
        <v>0</v>
      </c>
      <c r="K67" s="24">
        <f t="shared" si="19"/>
        <v>0.01</v>
      </c>
      <c r="L67" s="24">
        <f t="shared" si="19"/>
        <v>0</v>
      </c>
      <c r="M67" s="24">
        <f t="shared" si="19"/>
        <v>0</v>
      </c>
      <c r="N67" s="24">
        <f t="shared" si="19"/>
        <v>0</v>
      </c>
      <c r="O67" s="24">
        <f t="shared" si="19"/>
        <v>0</v>
      </c>
      <c r="P67" s="24">
        <f t="shared" si="19"/>
        <v>0</v>
      </c>
      <c r="Q67" s="24">
        <f t="shared" si="19"/>
        <v>0</v>
      </c>
      <c r="R67" s="24">
        <f t="shared" si="19"/>
        <v>0</v>
      </c>
      <c r="S67" s="24">
        <f t="shared" si="19"/>
        <v>3.0000000000000001E-3</v>
      </c>
      <c r="T67" s="24">
        <f t="shared" si="19"/>
        <v>0</v>
      </c>
      <c r="U67" s="24">
        <f t="shared" si="19"/>
        <v>2E-3</v>
      </c>
      <c r="V67" s="24">
        <f t="shared" si="19"/>
        <v>0</v>
      </c>
      <c r="W67" s="24">
        <f t="shared" si="19"/>
        <v>0</v>
      </c>
      <c r="X67" s="24">
        <f t="shared" si="19"/>
        <v>0</v>
      </c>
      <c r="Y67" s="24">
        <f t="shared" si="19"/>
        <v>4.0000000000000001E-3</v>
      </c>
      <c r="Z67" s="24">
        <f t="shared" si="19"/>
        <v>5.0000000000000001E-3</v>
      </c>
      <c r="AA67" s="24">
        <f t="shared" si="19"/>
        <v>0</v>
      </c>
      <c r="AB67" s="24">
        <f t="shared" si="19"/>
        <v>0</v>
      </c>
      <c r="AC67" s="24">
        <f>AC69+AC71+AC73+AC75</f>
        <v>0</v>
      </c>
      <c r="AD67" s="24">
        <f t="shared" si="19"/>
        <v>0</v>
      </c>
      <c r="AE67" s="24">
        <f t="shared" si="19"/>
        <v>0</v>
      </c>
      <c r="AF67" s="24">
        <f t="shared" si="19"/>
        <v>0</v>
      </c>
      <c r="AG67" s="24">
        <f t="shared" si="19"/>
        <v>0</v>
      </c>
      <c r="AH67" s="24">
        <f t="shared" si="19"/>
        <v>0</v>
      </c>
      <c r="AI67" s="24">
        <f t="shared" si="19"/>
        <v>0</v>
      </c>
      <c r="AJ67" s="24">
        <f t="shared" si="19"/>
        <v>1.8000000000000002E-2</v>
      </c>
      <c r="AK67" s="24">
        <f t="shared" si="19"/>
        <v>1.2E-2</v>
      </c>
      <c r="AL67" s="24">
        <f t="shared" si="19"/>
        <v>2.5000000000000001E-2</v>
      </c>
      <c r="AM67" s="24">
        <f t="shared" si="19"/>
        <v>0</v>
      </c>
      <c r="AN67" s="24">
        <f t="shared" si="19"/>
        <v>0</v>
      </c>
      <c r="AO67" s="24">
        <f t="shared" si="19"/>
        <v>0</v>
      </c>
      <c r="AP67" s="24">
        <f t="shared" si="19"/>
        <v>0</v>
      </c>
      <c r="AQ67" s="24">
        <f t="shared" si="19"/>
        <v>0</v>
      </c>
      <c r="AR67" s="24">
        <f t="shared" si="19"/>
        <v>0</v>
      </c>
      <c r="AS67" s="24">
        <f t="shared" si="19"/>
        <v>0</v>
      </c>
      <c r="AT67" s="24">
        <f t="shared" si="19"/>
        <v>0</v>
      </c>
      <c r="AU67" s="24">
        <f t="shared" si="19"/>
        <v>0</v>
      </c>
      <c r="AV67" s="24">
        <f t="shared" si="19"/>
        <v>0</v>
      </c>
      <c r="AW67" s="24">
        <f t="shared" si="19"/>
        <v>0</v>
      </c>
      <c r="AX67" s="24">
        <f t="shared" si="19"/>
        <v>0</v>
      </c>
      <c r="AY67" s="24">
        <f t="shared" si="19"/>
        <v>0</v>
      </c>
      <c r="AZ67" s="24">
        <f t="shared" si="19"/>
        <v>0</v>
      </c>
      <c r="BA67" s="24">
        <f t="shared" si="19"/>
        <v>0</v>
      </c>
      <c r="BB67" s="24">
        <f t="shared" si="19"/>
        <v>0</v>
      </c>
      <c r="BC67" s="24">
        <f t="shared" si="19"/>
        <v>0</v>
      </c>
      <c r="BD67" s="24">
        <f t="shared" si="19"/>
        <v>0</v>
      </c>
      <c r="BE67" s="24">
        <f t="shared" si="19"/>
        <v>0</v>
      </c>
      <c r="BF67" s="24">
        <f>BF69+BF71+BF73+BF75</f>
        <v>0</v>
      </c>
      <c r="BG67" s="24">
        <f t="shared" si="19"/>
        <v>0</v>
      </c>
      <c r="BH67" s="24">
        <f t="shared" si="19"/>
        <v>0</v>
      </c>
      <c r="BI67" s="24">
        <f t="shared" si="19"/>
        <v>0.02</v>
      </c>
      <c r="BJ67" s="24">
        <f t="shared" si="19"/>
        <v>0</v>
      </c>
      <c r="BK67" s="24">
        <f t="shared" si="19"/>
        <v>1.7000000000000001E-2</v>
      </c>
      <c r="BL67" s="24">
        <f t="shared" si="19"/>
        <v>0</v>
      </c>
      <c r="BM67" s="24">
        <f t="shared" si="19"/>
        <v>0</v>
      </c>
      <c r="BN67" s="24">
        <f t="shared" si="19"/>
        <v>0</v>
      </c>
      <c r="BO67" s="24">
        <f t="shared" si="19"/>
        <v>0</v>
      </c>
      <c r="BP67" s="24">
        <f t="shared" si="19"/>
        <v>0</v>
      </c>
      <c r="BQ67" s="24">
        <f t="shared" si="19"/>
        <v>0</v>
      </c>
      <c r="BR67" s="24">
        <f t="shared" si="19"/>
        <v>0</v>
      </c>
      <c r="BS67" s="24">
        <f t="shared" si="19"/>
        <v>0</v>
      </c>
      <c r="BT67" s="24">
        <f t="shared" si="19"/>
        <v>3.0000000000000001E-3</v>
      </c>
      <c r="BU67" s="24">
        <f t="shared" si="19"/>
        <v>0</v>
      </c>
      <c r="BV67" s="24">
        <f t="shared" ref="BV67:EG68" si="20">BV69+BV71+BV73+BV75</f>
        <v>0</v>
      </c>
      <c r="BW67" s="24">
        <f t="shared" si="20"/>
        <v>0</v>
      </c>
      <c r="BX67" s="24">
        <f t="shared" si="20"/>
        <v>4.0000000000000001E-3</v>
      </c>
      <c r="BY67" s="24">
        <f t="shared" si="20"/>
        <v>0</v>
      </c>
      <c r="BZ67" s="24">
        <f t="shared" si="20"/>
        <v>0</v>
      </c>
      <c r="CA67" s="24">
        <f t="shared" si="20"/>
        <v>2.3E-2</v>
      </c>
      <c r="CB67" s="24">
        <f t="shared" si="20"/>
        <v>0</v>
      </c>
      <c r="CC67" s="24">
        <f t="shared" si="20"/>
        <v>0</v>
      </c>
      <c r="CD67" s="24">
        <f t="shared" si="20"/>
        <v>0</v>
      </c>
      <c r="CE67" s="24">
        <f t="shared" si="20"/>
        <v>0</v>
      </c>
      <c r="CF67" s="24">
        <f t="shared" si="20"/>
        <v>0</v>
      </c>
      <c r="CG67" s="24">
        <f t="shared" si="20"/>
        <v>0</v>
      </c>
      <c r="CH67" s="24">
        <f t="shared" si="20"/>
        <v>0</v>
      </c>
      <c r="CI67" s="24">
        <f t="shared" si="20"/>
        <v>0</v>
      </c>
      <c r="CJ67" s="24">
        <f t="shared" si="20"/>
        <v>0</v>
      </c>
      <c r="CK67" s="24">
        <f t="shared" si="20"/>
        <v>0</v>
      </c>
      <c r="CL67" s="24">
        <f t="shared" si="20"/>
        <v>0</v>
      </c>
      <c r="CM67" s="24">
        <f t="shared" si="20"/>
        <v>0</v>
      </c>
      <c r="CN67" s="24">
        <f t="shared" si="20"/>
        <v>0</v>
      </c>
      <c r="CO67" s="24">
        <f t="shared" si="20"/>
        <v>0</v>
      </c>
      <c r="CP67" s="24">
        <f t="shared" si="20"/>
        <v>0</v>
      </c>
      <c r="CQ67" s="24">
        <f t="shared" si="20"/>
        <v>5.0000000000000001E-3</v>
      </c>
      <c r="CR67" s="24">
        <f t="shared" si="20"/>
        <v>0</v>
      </c>
      <c r="CS67" s="24">
        <f t="shared" si="20"/>
        <v>0</v>
      </c>
      <c r="CT67" s="24">
        <f t="shared" si="20"/>
        <v>0</v>
      </c>
      <c r="CU67" s="24">
        <f t="shared" si="20"/>
        <v>0</v>
      </c>
      <c r="CV67" s="24">
        <f t="shared" si="20"/>
        <v>1.8000000000000002E-2</v>
      </c>
      <c r="CW67" s="24">
        <f t="shared" si="20"/>
        <v>0</v>
      </c>
      <c r="CX67" s="24">
        <f t="shared" si="20"/>
        <v>0.01</v>
      </c>
      <c r="CY67" s="24">
        <f t="shared" si="20"/>
        <v>0</v>
      </c>
      <c r="CZ67" s="24">
        <f t="shared" si="20"/>
        <v>0</v>
      </c>
      <c r="DA67" s="24">
        <f t="shared" si="20"/>
        <v>0</v>
      </c>
      <c r="DB67" s="24">
        <f t="shared" si="20"/>
        <v>0</v>
      </c>
      <c r="DC67" s="24">
        <f t="shared" si="20"/>
        <v>2E-3</v>
      </c>
      <c r="DD67" s="24">
        <f t="shared" si="20"/>
        <v>0</v>
      </c>
      <c r="DE67" s="24">
        <f t="shared" si="20"/>
        <v>0</v>
      </c>
      <c r="DF67" s="24">
        <f t="shared" si="20"/>
        <v>0</v>
      </c>
      <c r="DG67" s="24">
        <f t="shared" si="20"/>
        <v>0</v>
      </c>
      <c r="DH67" s="24">
        <f t="shared" si="20"/>
        <v>0</v>
      </c>
      <c r="DI67" s="24">
        <f t="shared" si="20"/>
        <v>0</v>
      </c>
      <c r="DJ67" s="24">
        <f t="shared" si="20"/>
        <v>0</v>
      </c>
      <c r="DK67" s="24">
        <f t="shared" si="20"/>
        <v>4.0000000000000001E-3</v>
      </c>
      <c r="DL67" s="24">
        <f t="shared" si="20"/>
        <v>3.5999999999999997E-2</v>
      </c>
      <c r="DM67" s="24">
        <f t="shared" si="20"/>
        <v>1.0500000000000001E-2</v>
      </c>
      <c r="DN67" s="24">
        <f t="shared" si="20"/>
        <v>0</v>
      </c>
      <c r="DO67" s="24">
        <f t="shared" si="20"/>
        <v>2E-3</v>
      </c>
      <c r="DP67" s="24">
        <f t="shared" si="20"/>
        <v>1.4E-2</v>
      </c>
      <c r="DQ67" s="24">
        <f t="shared" si="20"/>
        <v>0</v>
      </c>
      <c r="DR67" s="24">
        <f t="shared" si="20"/>
        <v>0</v>
      </c>
      <c r="DS67" s="24">
        <f t="shared" si="20"/>
        <v>0</v>
      </c>
      <c r="DT67" s="24">
        <f t="shared" si="20"/>
        <v>0</v>
      </c>
      <c r="DU67" s="24">
        <f t="shared" si="20"/>
        <v>0</v>
      </c>
      <c r="DV67" s="24">
        <f t="shared" si="20"/>
        <v>2E-3</v>
      </c>
      <c r="DW67" s="24">
        <f t="shared" si="20"/>
        <v>6.0000000000000001E-3</v>
      </c>
      <c r="DX67" s="24">
        <f t="shared" si="20"/>
        <v>4.0000000000000001E-3</v>
      </c>
      <c r="DY67" s="24">
        <f>DY69+DY71+DY73+DY75</f>
        <v>1.7500000000000002E-2</v>
      </c>
      <c r="DZ67" s="24">
        <f t="shared" si="20"/>
        <v>0</v>
      </c>
      <c r="EA67" s="24">
        <f t="shared" si="20"/>
        <v>0</v>
      </c>
      <c r="EB67" s="24">
        <f t="shared" si="20"/>
        <v>0</v>
      </c>
      <c r="EC67" s="24">
        <f t="shared" si="20"/>
        <v>4.0000000000000001E-3</v>
      </c>
      <c r="ED67" s="24">
        <f t="shared" si="20"/>
        <v>0</v>
      </c>
      <c r="EE67" s="24">
        <f t="shared" si="20"/>
        <v>0</v>
      </c>
      <c r="EF67" s="24">
        <f t="shared" si="20"/>
        <v>0</v>
      </c>
      <c r="EG67" s="24">
        <f t="shared" si="20"/>
        <v>0</v>
      </c>
      <c r="EH67" s="24">
        <f t="shared" ref="EH67:GV68" si="21">EH69+EH71+EH73+EH75</f>
        <v>0</v>
      </c>
      <c r="EI67" s="24">
        <f t="shared" si="21"/>
        <v>0</v>
      </c>
      <c r="EJ67" s="24">
        <f t="shared" si="21"/>
        <v>0</v>
      </c>
      <c r="EK67" s="24">
        <f t="shared" si="21"/>
        <v>0</v>
      </c>
      <c r="EL67" s="24">
        <f t="shared" si="21"/>
        <v>0</v>
      </c>
      <c r="EM67" s="24">
        <f t="shared" si="21"/>
        <v>0</v>
      </c>
      <c r="EN67" s="24">
        <f t="shared" si="21"/>
        <v>0</v>
      </c>
      <c r="EO67" s="24">
        <f t="shared" si="21"/>
        <v>0</v>
      </c>
      <c r="EP67" s="24">
        <f t="shared" si="21"/>
        <v>0</v>
      </c>
      <c r="EQ67" s="24">
        <f t="shared" si="21"/>
        <v>0</v>
      </c>
      <c r="ER67" s="24">
        <f t="shared" si="21"/>
        <v>0</v>
      </c>
      <c r="ES67" s="24">
        <f t="shared" si="21"/>
        <v>0</v>
      </c>
      <c r="ET67" s="24">
        <f t="shared" si="21"/>
        <v>0</v>
      </c>
      <c r="EU67" s="24">
        <f t="shared" si="21"/>
        <v>0</v>
      </c>
      <c r="EV67" s="24">
        <f t="shared" si="21"/>
        <v>0</v>
      </c>
      <c r="EW67" s="24">
        <f t="shared" si="21"/>
        <v>1E-3</v>
      </c>
      <c r="EX67" s="24">
        <f t="shared" si="21"/>
        <v>0</v>
      </c>
      <c r="EY67" s="24">
        <f t="shared" si="21"/>
        <v>2E-3</v>
      </c>
      <c r="EZ67" s="24">
        <f t="shared" si="21"/>
        <v>6.0000000000000001E-3</v>
      </c>
      <c r="FA67" s="24">
        <f t="shared" si="21"/>
        <v>0</v>
      </c>
      <c r="FB67" s="24">
        <f t="shared" si="21"/>
        <v>0</v>
      </c>
      <c r="FC67" s="24">
        <f t="shared" si="21"/>
        <v>0</v>
      </c>
      <c r="FD67" s="24">
        <f t="shared" si="21"/>
        <v>2E-3</v>
      </c>
      <c r="FE67" s="24">
        <f t="shared" si="21"/>
        <v>0</v>
      </c>
      <c r="FF67" s="24">
        <f t="shared" si="21"/>
        <v>2E-3</v>
      </c>
      <c r="FG67" s="24">
        <f t="shared" si="21"/>
        <v>0</v>
      </c>
      <c r="FH67" s="24">
        <f>FH69+FH71+FH73+FH75</f>
        <v>3.0000000000000001E-3</v>
      </c>
      <c r="FI67" s="24">
        <f>FI69+FI71+FI73+FI75</f>
        <v>4.0000000000000001E-3</v>
      </c>
      <c r="FJ67" s="24">
        <f t="shared" si="21"/>
        <v>0</v>
      </c>
      <c r="FK67" s="24">
        <f t="shared" si="21"/>
        <v>0</v>
      </c>
      <c r="FL67" s="24">
        <f>FL69+FL71+FL73+FL75</f>
        <v>1.3000000000000001E-2</v>
      </c>
      <c r="FM67" s="24">
        <f t="shared" si="21"/>
        <v>6.0000000000000001E-3</v>
      </c>
      <c r="FN67" s="24">
        <f t="shared" si="21"/>
        <v>0</v>
      </c>
      <c r="FO67" s="24">
        <f t="shared" si="21"/>
        <v>0</v>
      </c>
      <c r="FP67" s="24">
        <f t="shared" si="21"/>
        <v>0</v>
      </c>
      <c r="FQ67" s="24">
        <f t="shared" si="21"/>
        <v>1E-3</v>
      </c>
      <c r="FR67" s="24">
        <f t="shared" si="21"/>
        <v>0</v>
      </c>
      <c r="FS67" s="24">
        <f t="shared" si="21"/>
        <v>0</v>
      </c>
      <c r="FT67" s="24">
        <f t="shared" si="21"/>
        <v>0</v>
      </c>
      <c r="FU67" s="24">
        <f t="shared" si="21"/>
        <v>0</v>
      </c>
      <c r="FV67" s="24">
        <f t="shared" si="21"/>
        <v>3.0000000000000001E-3</v>
      </c>
      <c r="FW67" s="24">
        <f t="shared" si="21"/>
        <v>0</v>
      </c>
      <c r="FX67" s="24">
        <f t="shared" si="21"/>
        <v>0</v>
      </c>
      <c r="FY67" s="24">
        <f t="shared" si="21"/>
        <v>0</v>
      </c>
      <c r="FZ67" s="24">
        <f t="shared" si="21"/>
        <v>0</v>
      </c>
      <c r="GA67" s="24">
        <f t="shared" si="21"/>
        <v>0</v>
      </c>
      <c r="GB67" s="24">
        <f t="shared" si="21"/>
        <v>0</v>
      </c>
      <c r="GC67" s="24">
        <f t="shared" si="21"/>
        <v>0</v>
      </c>
      <c r="GD67" s="24">
        <f t="shared" si="21"/>
        <v>0</v>
      </c>
      <c r="GE67" s="24">
        <f t="shared" si="21"/>
        <v>0</v>
      </c>
      <c r="GF67" s="24">
        <f t="shared" si="21"/>
        <v>0</v>
      </c>
      <c r="GG67" s="24">
        <f t="shared" si="21"/>
        <v>0</v>
      </c>
      <c r="GH67" s="24">
        <f t="shared" si="21"/>
        <v>0</v>
      </c>
      <c r="GI67" s="24">
        <f t="shared" si="21"/>
        <v>0</v>
      </c>
      <c r="GJ67" s="24">
        <f t="shared" si="21"/>
        <v>0.01</v>
      </c>
      <c r="GK67" s="24">
        <f t="shared" si="21"/>
        <v>3.0000000000000001E-3</v>
      </c>
      <c r="GL67" s="24">
        <f t="shared" si="21"/>
        <v>0</v>
      </c>
      <c r="GM67" s="24">
        <f t="shared" si="21"/>
        <v>0</v>
      </c>
      <c r="GN67" s="24">
        <f t="shared" si="21"/>
        <v>0</v>
      </c>
      <c r="GO67" s="24">
        <f t="shared" si="21"/>
        <v>0</v>
      </c>
      <c r="GP67" s="24">
        <f t="shared" si="21"/>
        <v>0</v>
      </c>
      <c r="GQ67" s="24">
        <f t="shared" si="21"/>
        <v>0</v>
      </c>
      <c r="GR67" s="24">
        <f t="shared" si="21"/>
        <v>0</v>
      </c>
      <c r="GS67" s="24">
        <f t="shared" si="21"/>
        <v>4.0000000000000001E-3</v>
      </c>
      <c r="GT67" s="24">
        <f t="shared" si="21"/>
        <v>0.03</v>
      </c>
      <c r="GU67" s="24">
        <f t="shared" si="21"/>
        <v>0</v>
      </c>
      <c r="GV67" s="24">
        <f t="shared" si="21"/>
        <v>0</v>
      </c>
      <c r="GW67" s="24">
        <f t="shared" ref="GW67:IF68" si="22">GW69+GW71+GW73+GW75</f>
        <v>0</v>
      </c>
      <c r="GX67" s="24">
        <f t="shared" si="22"/>
        <v>0</v>
      </c>
      <c r="GY67" s="24">
        <f t="shared" si="22"/>
        <v>0</v>
      </c>
      <c r="GZ67" s="24">
        <f t="shared" si="22"/>
        <v>0</v>
      </c>
      <c r="HA67" s="24">
        <f t="shared" si="22"/>
        <v>0</v>
      </c>
      <c r="HB67" s="24">
        <f t="shared" si="22"/>
        <v>0</v>
      </c>
      <c r="HC67" s="24">
        <f t="shared" si="22"/>
        <v>0</v>
      </c>
      <c r="HD67" s="24">
        <f t="shared" si="22"/>
        <v>0</v>
      </c>
      <c r="HE67" s="24">
        <f t="shared" si="22"/>
        <v>0</v>
      </c>
      <c r="HF67" s="24">
        <f t="shared" si="22"/>
        <v>0</v>
      </c>
      <c r="HG67" s="24">
        <f t="shared" si="22"/>
        <v>0</v>
      </c>
      <c r="HH67" s="24">
        <f t="shared" si="22"/>
        <v>0</v>
      </c>
      <c r="HI67" s="24">
        <f t="shared" si="22"/>
        <v>0</v>
      </c>
      <c r="HJ67" s="24">
        <f t="shared" si="22"/>
        <v>0</v>
      </c>
      <c r="HK67" s="24">
        <f t="shared" si="22"/>
        <v>3.5000000000000001E-3</v>
      </c>
      <c r="HL67" s="24">
        <f t="shared" si="22"/>
        <v>0</v>
      </c>
      <c r="HM67" s="24">
        <f t="shared" si="22"/>
        <v>0</v>
      </c>
      <c r="HN67" s="24">
        <f t="shared" si="22"/>
        <v>0</v>
      </c>
      <c r="HO67" s="24">
        <f t="shared" si="22"/>
        <v>0.10600000000000001</v>
      </c>
      <c r="HP67" s="24">
        <f t="shared" si="22"/>
        <v>0</v>
      </c>
      <c r="HQ67" s="24">
        <f t="shared" si="22"/>
        <v>0</v>
      </c>
      <c r="HR67" s="24">
        <f t="shared" si="22"/>
        <v>0</v>
      </c>
      <c r="HS67" s="24">
        <f t="shared" si="22"/>
        <v>0</v>
      </c>
      <c r="HT67" s="24">
        <f t="shared" si="22"/>
        <v>0</v>
      </c>
      <c r="HU67" s="24">
        <f t="shared" si="22"/>
        <v>0</v>
      </c>
      <c r="HV67" s="24">
        <f t="shared" si="22"/>
        <v>0</v>
      </c>
      <c r="HW67" s="24">
        <f t="shared" si="22"/>
        <v>0</v>
      </c>
      <c r="HX67" s="24">
        <f t="shared" si="22"/>
        <v>0</v>
      </c>
      <c r="HY67" s="24">
        <f t="shared" si="22"/>
        <v>0</v>
      </c>
      <c r="HZ67" s="24">
        <f t="shared" si="22"/>
        <v>0</v>
      </c>
      <c r="IA67" s="24">
        <f t="shared" si="22"/>
        <v>0</v>
      </c>
      <c r="IB67" s="24">
        <f t="shared" si="22"/>
        <v>0</v>
      </c>
      <c r="IC67" s="24">
        <f t="shared" si="22"/>
        <v>0</v>
      </c>
      <c r="ID67" s="24">
        <f t="shared" si="22"/>
        <v>2E-3</v>
      </c>
      <c r="IE67" s="24">
        <f t="shared" si="22"/>
        <v>3.0000000000000001E-3</v>
      </c>
      <c r="IF67" s="24">
        <f t="shared" si="22"/>
        <v>0</v>
      </c>
    </row>
    <row r="68" spans="1:240" ht="13.5" customHeight="1">
      <c r="A68" s="15"/>
      <c r="B68" s="53"/>
      <c r="C68" s="16" t="s">
        <v>17</v>
      </c>
      <c r="D68" s="38">
        <f t="shared" ref="D68:D79" si="23">E68+F68</f>
        <v>564.94900000000007</v>
      </c>
      <c r="E68" s="24">
        <f>E70+E72+E74+E76</f>
        <v>564.94900000000007</v>
      </c>
      <c r="F68" s="24"/>
      <c r="G68" s="24">
        <f t="shared" si="19"/>
        <v>0</v>
      </c>
      <c r="H68" s="24">
        <f t="shared" si="19"/>
        <v>0</v>
      </c>
      <c r="I68" s="24">
        <f t="shared" si="19"/>
        <v>1.6830000000000001</v>
      </c>
      <c r="J68" s="24">
        <f t="shared" si="19"/>
        <v>0</v>
      </c>
      <c r="K68" s="24">
        <f t="shared" si="19"/>
        <v>9.8940000000000001</v>
      </c>
      <c r="L68" s="24">
        <f t="shared" si="19"/>
        <v>0</v>
      </c>
      <c r="M68" s="24">
        <f t="shared" si="19"/>
        <v>0</v>
      </c>
      <c r="N68" s="24">
        <f t="shared" si="19"/>
        <v>0</v>
      </c>
      <c r="O68" s="24">
        <f t="shared" si="19"/>
        <v>0</v>
      </c>
      <c r="P68" s="24">
        <f t="shared" si="19"/>
        <v>0</v>
      </c>
      <c r="Q68" s="24">
        <f t="shared" si="19"/>
        <v>0</v>
      </c>
      <c r="R68" s="24">
        <f t="shared" si="19"/>
        <v>0</v>
      </c>
      <c r="S68" s="24">
        <f t="shared" si="19"/>
        <v>2.762</v>
      </c>
      <c r="T68" s="24">
        <f t="shared" si="19"/>
        <v>0</v>
      </c>
      <c r="U68" s="24">
        <f t="shared" si="19"/>
        <v>1.214</v>
      </c>
      <c r="V68" s="24">
        <f t="shared" si="19"/>
        <v>0</v>
      </c>
      <c r="W68" s="24">
        <f t="shared" si="19"/>
        <v>0</v>
      </c>
      <c r="X68" s="24">
        <f t="shared" si="19"/>
        <v>0</v>
      </c>
      <c r="Y68" s="24">
        <f t="shared" si="19"/>
        <v>2.9689999999999999</v>
      </c>
      <c r="Z68" s="24">
        <f t="shared" si="19"/>
        <v>4.1420000000000003</v>
      </c>
      <c r="AA68" s="24">
        <f t="shared" si="19"/>
        <v>0</v>
      </c>
      <c r="AB68" s="24">
        <f t="shared" si="19"/>
        <v>0</v>
      </c>
      <c r="AC68" s="24">
        <f>AC70+AC72+AC74+AC76</f>
        <v>0</v>
      </c>
      <c r="AD68" s="24">
        <f t="shared" si="19"/>
        <v>0</v>
      </c>
      <c r="AE68" s="24">
        <f t="shared" si="19"/>
        <v>0</v>
      </c>
      <c r="AF68" s="24">
        <f t="shared" si="19"/>
        <v>0</v>
      </c>
      <c r="AG68" s="24">
        <f t="shared" si="19"/>
        <v>0</v>
      </c>
      <c r="AH68" s="24">
        <f t="shared" si="19"/>
        <v>0</v>
      </c>
      <c r="AI68" s="24">
        <f t="shared" si="19"/>
        <v>0</v>
      </c>
      <c r="AJ68" s="24">
        <f t="shared" si="19"/>
        <v>22.042999999999999</v>
      </c>
      <c r="AK68" s="24">
        <f t="shared" si="19"/>
        <v>8.2739999999999991</v>
      </c>
      <c r="AL68" s="24">
        <f t="shared" si="19"/>
        <v>21.029</v>
      </c>
      <c r="AM68" s="24">
        <f t="shared" si="19"/>
        <v>0</v>
      </c>
      <c r="AN68" s="24">
        <f t="shared" si="19"/>
        <v>0</v>
      </c>
      <c r="AO68" s="24">
        <f t="shared" si="19"/>
        <v>0</v>
      </c>
      <c r="AP68" s="24">
        <f t="shared" si="19"/>
        <v>0</v>
      </c>
      <c r="AQ68" s="24">
        <f t="shared" si="19"/>
        <v>0</v>
      </c>
      <c r="AR68" s="24">
        <f t="shared" si="19"/>
        <v>0</v>
      </c>
      <c r="AS68" s="24">
        <f t="shared" si="19"/>
        <v>0</v>
      </c>
      <c r="AT68" s="24">
        <f t="shared" si="19"/>
        <v>0</v>
      </c>
      <c r="AU68" s="24">
        <f t="shared" si="19"/>
        <v>0</v>
      </c>
      <c r="AV68" s="24">
        <f t="shared" si="19"/>
        <v>0</v>
      </c>
      <c r="AW68" s="24">
        <f t="shared" si="19"/>
        <v>0</v>
      </c>
      <c r="AX68" s="24">
        <f t="shared" si="19"/>
        <v>0</v>
      </c>
      <c r="AY68" s="24">
        <f t="shared" si="19"/>
        <v>0</v>
      </c>
      <c r="AZ68" s="24">
        <f t="shared" si="19"/>
        <v>0</v>
      </c>
      <c r="BA68" s="24">
        <f t="shared" si="19"/>
        <v>0</v>
      </c>
      <c r="BB68" s="24">
        <f t="shared" si="19"/>
        <v>0</v>
      </c>
      <c r="BC68" s="24">
        <f t="shared" si="19"/>
        <v>0</v>
      </c>
      <c r="BD68" s="24">
        <f t="shared" si="19"/>
        <v>0</v>
      </c>
      <c r="BE68" s="24">
        <f t="shared" si="19"/>
        <v>0</v>
      </c>
      <c r="BF68" s="24">
        <f>BF70+BF72+BF74+BF76</f>
        <v>0</v>
      </c>
      <c r="BG68" s="24">
        <f t="shared" si="19"/>
        <v>0</v>
      </c>
      <c r="BH68" s="24">
        <f t="shared" si="19"/>
        <v>0</v>
      </c>
      <c r="BI68" s="24">
        <f t="shared" si="19"/>
        <v>23.021000000000001</v>
      </c>
      <c r="BJ68" s="24">
        <f t="shared" si="19"/>
        <v>0</v>
      </c>
      <c r="BK68" s="24">
        <f t="shared" si="19"/>
        <v>18.637</v>
      </c>
      <c r="BL68" s="24">
        <f t="shared" si="19"/>
        <v>0</v>
      </c>
      <c r="BM68" s="24">
        <f t="shared" si="19"/>
        <v>0</v>
      </c>
      <c r="BN68" s="24">
        <f t="shared" si="19"/>
        <v>0</v>
      </c>
      <c r="BO68" s="24">
        <f t="shared" si="19"/>
        <v>0</v>
      </c>
      <c r="BP68" s="24">
        <f t="shared" si="19"/>
        <v>0</v>
      </c>
      <c r="BQ68" s="24">
        <f t="shared" si="19"/>
        <v>0</v>
      </c>
      <c r="BR68" s="24">
        <f t="shared" si="19"/>
        <v>0</v>
      </c>
      <c r="BS68" s="24">
        <f t="shared" si="19"/>
        <v>0</v>
      </c>
      <c r="BT68" s="24">
        <f t="shared" si="19"/>
        <v>2.762</v>
      </c>
      <c r="BU68" s="24">
        <f t="shared" si="19"/>
        <v>0</v>
      </c>
      <c r="BV68" s="24">
        <f t="shared" si="20"/>
        <v>0</v>
      </c>
      <c r="BW68" s="24">
        <f t="shared" si="20"/>
        <v>0</v>
      </c>
      <c r="BX68" s="24">
        <f t="shared" si="20"/>
        <v>5.8449999999999998</v>
      </c>
      <c r="BY68" s="24">
        <f t="shared" si="20"/>
        <v>0</v>
      </c>
      <c r="BZ68" s="24">
        <f t="shared" si="20"/>
        <v>0</v>
      </c>
      <c r="CA68" s="24">
        <f t="shared" si="20"/>
        <v>20.529</v>
      </c>
      <c r="CB68" s="24">
        <f t="shared" si="20"/>
        <v>0</v>
      </c>
      <c r="CC68" s="24">
        <f t="shared" si="20"/>
        <v>0</v>
      </c>
      <c r="CD68" s="24">
        <f t="shared" si="20"/>
        <v>0</v>
      </c>
      <c r="CE68" s="24">
        <f t="shared" si="20"/>
        <v>0</v>
      </c>
      <c r="CF68" s="24">
        <f t="shared" si="20"/>
        <v>0</v>
      </c>
      <c r="CG68" s="24">
        <f t="shared" si="20"/>
        <v>0</v>
      </c>
      <c r="CH68" s="24">
        <f t="shared" si="20"/>
        <v>0</v>
      </c>
      <c r="CI68" s="24">
        <f t="shared" si="20"/>
        <v>0</v>
      </c>
      <c r="CJ68" s="24">
        <f t="shared" si="20"/>
        <v>0</v>
      </c>
      <c r="CK68" s="24">
        <f t="shared" si="20"/>
        <v>0</v>
      </c>
      <c r="CL68" s="24">
        <f t="shared" si="20"/>
        <v>0</v>
      </c>
      <c r="CM68" s="24">
        <f t="shared" si="20"/>
        <v>0</v>
      </c>
      <c r="CN68" s="24">
        <f t="shared" si="20"/>
        <v>0</v>
      </c>
      <c r="CO68" s="24">
        <f t="shared" si="20"/>
        <v>0</v>
      </c>
      <c r="CP68" s="24">
        <f t="shared" si="20"/>
        <v>0</v>
      </c>
      <c r="CQ68" s="24">
        <f t="shared" si="20"/>
        <v>4.2060000000000004</v>
      </c>
      <c r="CR68" s="24">
        <f t="shared" si="20"/>
        <v>0</v>
      </c>
      <c r="CS68" s="24">
        <f t="shared" si="20"/>
        <v>0</v>
      </c>
      <c r="CT68" s="24">
        <f t="shared" si="20"/>
        <v>0</v>
      </c>
      <c r="CU68" s="24">
        <f t="shared" si="20"/>
        <v>0</v>
      </c>
      <c r="CV68" s="24">
        <f t="shared" si="20"/>
        <v>20.097999999999999</v>
      </c>
      <c r="CW68" s="24">
        <f t="shared" si="20"/>
        <v>0</v>
      </c>
      <c r="CX68" s="24">
        <f t="shared" si="20"/>
        <v>8.0920000000000005</v>
      </c>
      <c r="CY68" s="24">
        <f t="shared" si="20"/>
        <v>0</v>
      </c>
      <c r="CZ68" s="24">
        <f t="shared" si="20"/>
        <v>0</v>
      </c>
      <c r="DA68" s="24">
        <f t="shared" si="20"/>
        <v>0</v>
      </c>
      <c r="DB68" s="24">
        <f t="shared" si="20"/>
        <v>0</v>
      </c>
      <c r="DC68" s="24">
        <f t="shared" si="20"/>
        <v>2.923</v>
      </c>
      <c r="DD68" s="24">
        <f t="shared" si="20"/>
        <v>0</v>
      </c>
      <c r="DE68" s="24">
        <f t="shared" si="20"/>
        <v>0</v>
      </c>
      <c r="DF68" s="24">
        <f t="shared" si="20"/>
        <v>0</v>
      </c>
      <c r="DG68" s="24">
        <f t="shared" si="20"/>
        <v>0</v>
      </c>
      <c r="DH68" s="24">
        <f t="shared" si="20"/>
        <v>0</v>
      </c>
      <c r="DI68" s="24">
        <f t="shared" si="20"/>
        <v>0</v>
      </c>
      <c r="DJ68" s="24">
        <f t="shared" si="20"/>
        <v>0</v>
      </c>
      <c r="DK68" s="24">
        <f t="shared" si="20"/>
        <v>2.9689999999999999</v>
      </c>
      <c r="DL68" s="24">
        <f t="shared" si="20"/>
        <v>39.366</v>
      </c>
      <c r="DM68" s="24">
        <f t="shared" si="20"/>
        <v>6.8549999999999995</v>
      </c>
      <c r="DN68" s="24">
        <f t="shared" si="20"/>
        <v>0</v>
      </c>
      <c r="DO68" s="24">
        <f t="shared" si="20"/>
        <v>2.923</v>
      </c>
      <c r="DP68" s="24">
        <f t="shared" si="20"/>
        <v>12.246</v>
      </c>
      <c r="DQ68" s="24">
        <f t="shared" si="20"/>
        <v>0</v>
      </c>
      <c r="DR68" s="24">
        <f t="shared" si="20"/>
        <v>0</v>
      </c>
      <c r="DS68" s="24">
        <f t="shared" si="20"/>
        <v>0</v>
      </c>
      <c r="DT68" s="24">
        <f t="shared" si="20"/>
        <v>0</v>
      </c>
      <c r="DU68" s="24">
        <f t="shared" si="20"/>
        <v>0</v>
      </c>
      <c r="DV68" s="24">
        <f t="shared" si="20"/>
        <v>1.8420000000000001</v>
      </c>
      <c r="DW68" s="24">
        <f t="shared" si="20"/>
        <v>5.8919999999999995</v>
      </c>
      <c r="DX68" s="24">
        <f t="shared" si="20"/>
        <v>2.9689999999999999</v>
      </c>
      <c r="DY68" s="24">
        <f>DY70+DY72+DY74+DY76</f>
        <v>21.071000000000002</v>
      </c>
      <c r="DZ68" s="24">
        <f t="shared" si="20"/>
        <v>0</v>
      </c>
      <c r="EA68" s="24">
        <f t="shared" si="20"/>
        <v>0</v>
      </c>
      <c r="EB68" s="24">
        <f t="shared" si="20"/>
        <v>0</v>
      </c>
      <c r="EC68" s="24">
        <f t="shared" si="20"/>
        <v>2.9689999999999999</v>
      </c>
      <c r="ED68" s="24">
        <f t="shared" si="20"/>
        <v>0</v>
      </c>
      <c r="EE68" s="24">
        <f t="shared" si="20"/>
        <v>0</v>
      </c>
      <c r="EF68" s="24">
        <f t="shared" si="20"/>
        <v>0</v>
      </c>
      <c r="EG68" s="24">
        <f t="shared" si="20"/>
        <v>0</v>
      </c>
      <c r="EH68" s="24">
        <f t="shared" si="21"/>
        <v>0</v>
      </c>
      <c r="EI68" s="24">
        <f t="shared" si="21"/>
        <v>0</v>
      </c>
      <c r="EJ68" s="24">
        <f t="shared" si="21"/>
        <v>0</v>
      </c>
      <c r="EK68" s="24">
        <f t="shared" si="21"/>
        <v>0</v>
      </c>
      <c r="EL68" s="24">
        <f t="shared" si="21"/>
        <v>0</v>
      </c>
      <c r="EM68" s="24">
        <f t="shared" si="21"/>
        <v>0</v>
      </c>
      <c r="EN68" s="24">
        <f t="shared" si="21"/>
        <v>0</v>
      </c>
      <c r="EO68" s="24">
        <f t="shared" si="21"/>
        <v>0</v>
      </c>
      <c r="EP68" s="24">
        <f t="shared" si="21"/>
        <v>0</v>
      </c>
      <c r="EQ68" s="24">
        <f t="shared" si="21"/>
        <v>0</v>
      </c>
      <c r="ER68" s="24">
        <f t="shared" si="21"/>
        <v>0</v>
      </c>
      <c r="ES68" s="24">
        <f t="shared" si="21"/>
        <v>0</v>
      </c>
      <c r="ET68" s="24">
        <f t="shared" si="21"/>
        <v>0</v>
      </c>
      <c r="EU68" s="24">
        <f t="shared" si="21"/>
        <v>0</v>
      </c>
      <c r="EV68" s="24">
        <f t="shared" si="21"/>
        <v>0</v>
      </c>
      <c r="EW68" s="24">
        <f t="shared" si="21"/>
        <v>0.84099999999999997</v>
      </c>
      <c r="EX68" s="24">
        <f t="shared" si="21"/>
        <v>0</v>
      </c>
      <c r="EY68" s="24">
        <f t="shared" si="21"/>
        <v>1.978</v>
      </c>
      <c r="EZ68" s="24">
        <f t="shared" si="21"/>
        <v>5.1260000000000003</v>
      </c>
      <c r="FA68" s="24">
        <f t="shared" si="21"/>
        <v>0</v>
      </c>
      <c r="FB68" s="24">
        <f t="shared" si="21"/>
        <v>0</v>
      </c>
      <c r="FC68" s="24">
        <f t="shared" si="21"/>
        <v>0</v>
      </c>
      <c r="FD68" s="24">
        <f t="shared" si="21"/>
        <v>2.923</v>
      </c>
      <c r="FE68" s="24">
        <f t="shared" si="21"/>
        <v>0</v>
      </c>
      <c r="FF68" s="24">
        <f t="shared" si="21"/>
        <v>1.619</v>
      </c>
      <c r="FG68" s="24">
        <f t="shared" si="21"/>
        <v>0</v>
      </c>
      <c r="FH68" s="24">
        <f>FH70+FH72+FH74+FH76</f>
        <v>3.7149999999999999</v>
      </c>
      <c r="FI68" s="24">
        <f>FI70+FI72+FI74+FI76</f>
        <v>5.8449999999999998</v>
      </c>
      <c r="FJ68" s="24">
        <f t="shared" si="21"/>
        <v>0</v>
      </c>
      <c r="FK68" s="24">
        <f t="shared" si="21"/>
        <v>0</v>
      </c>
      <c r="FL68" s="24">
        <f>FL70+FL72+FL74+FL76</f>
        <v>10.764000000000001</v>
      </c>
      <c r="FM68" s="24">
        <f t="shared" si="21"/>
        <v>5.3650000000000002</v>
      </c>
      <c r="FN68" s="24">
        <f t="shared" si="21"/>
        <v>0</v>
      </c>
      <c r="FO68" s="24">
        <f t="shared" si="21"/>
        <v>0</v>
      </c>
      <c r="FP68" s="24">
        <f t="shared" si="21"/>
        <v>0</v>
      </c>
      <c r="FQ68" s="24">
        <f t="shared" si="21"/>
        <v>0.84099999999999997</v>
      </c>
      <c r="FR68" s="24">
        <f t="shared" si="21"/>
        <v>0</v>
      </c>
      <c r="FS68" s="24">
        <f t="shared" si="21"/>
        <v>0</v>
      </c>
      <c r="FT68" s="24">
        <f t="shared" si="21"/>
        <v>0</v>
      </c>
      <c r="FU68" s="24">
        <f t="shared" si="21"/>
        <v>0</v>
      </c>
      <c r="FV68" s="24">
        <f t="shared" si="21"/>
        <v>2.5230000000000001</v>
      </c>
      <c r="FW68" s="24">
        <f t="shared" si="21"/>
        <v>0</v>
      </c>
      <c r="FX68" s="24">
        <f t="shared" si="21"/>
        <v>0</v>
      </c>
      <c r="FY68" s="24">
        <f t="shared" si="21"/>
        <v>0</v>
      </c>
      <c r="FZ68" s="24">
        <f t="shared" si="21"/>
        <v>0</v>
      </c>
      <c r="GA68" s="24">
        <f t="shared" si="21"/>
        <v>0</v>
      </c>
      <c r="GB68" s="24">
        <f t="shared" si="21"/>
        <v>0</v>
      </c>
      <c r="GC68" s="24">
        <f t="shared" si="21"/>
        <v>0</v>
      </c>
      <c r="GD68" s="24">
        <f t="shared" si="21"/>
        <v>0</v>
      </c>
      <c r="GE68" s="24">
        <f t="shared" si="21"/>
        <v>0</v>
      </c>
      <c r="GF68" s="24">
        <f t="shared" si="21"/>
        <v>0</v>
      </c>
      <c r="GG68" s="24">
        <f t="shared" si="21"/>
        <v>0</v>
      </c>
      <c r="GH68" s="24">
        <f t="shared" si="21"/>
        <v>0</v>
      </c>
      <c r="GI68" s="24">
        <f t="shared" si="21"/>
        <v>0</v>
      </c>
      <c r="GJ68" s="24">
        <f t="shared" si="21"/>
        <v>8.4109999999999996</v>
      </c>
      <c r="GK68" s="24">
        <f t="shared" si="21"/>
        <v>4.383</v>
      </c>
      <c r="GL68" s="24">
        <f t="shared" si="21"/>
        <v>0</v>
      </c>
      <c r="GM68" s="24">
        <f t="shared" si="21"/>
        <v>0</v>
      </c>
      <c r="GN68" s="24">
        <f t="shared" si="21"/>
        <v>0</v>
      </c>
      <c r="GO68" s="24">
        <f t="shared" si="21"/>
        <v>0</v>
      </c>
      <c r="GP68" s="24">
        <f t="shared" si="21"/>
        <v>0</v>
      </c>
      <c r="GQ68" s="24">
        <f t="shared" si="21"/>
        <v>0</v>
      </c>
      <c r="GR68" s="24">
        <f t="shared" si="21"/>
        <v>0</v>
      </c>
      <c r="GS68" s="24">
        <f t="shared" si="21"/>
        <v>3.9590000000000001</v>
      </c>
      <c r="GT68" s="24">
        <f t="shared" si="21"/>
        <v>25.233000000000001</v>
      </c>
      <c r="GU68" s="24">
        <f t="shared" si="21"/>
        <v>0</v>
      </c>
      <c r="GV68" s="24">
        <f t="shared" si="21"/>
        <v>0</v>
      </c>
      <c r="GW68" s="24">
        <f t="shared" si="22"/>
        <v>0</v>
      </c>
      <c r="GX68" s="24">
        <f t="shared" si="22"/>
        <v>0</v>
      </c>
      <c r="GY68" s="24">
        <f t="shared" si="22"/>
        <v>0</v>
      </c>
      <c r="GZ68" s="24">
        <f t="shared" si="22"/>
        <v>0</v>
      </c>
      <c r="HA68" s="24">
        <f t="shared" si="22"/>
        <v>0</v>
      </c>
      <c r="HB68" s="24">
        <f t="shared" si="22"/>
        <v>0</v>
      </c>
      <c r="HC68" s="24">
        <f t="shared" si="22"/>
        <v>0</v>
      </c>
      <c r="HD68" s="24">
        <f t="shared" si="22"/>
        <v>0</v>
      </c>
      <c r="HE68" s="24">
        <f t="shared" si="22"/>
        <v>0</v>
      </c>
      <c r="HF68" s="24">
        <f t="shared" si="22"/>
        <v>0</v>
      </c>
      <c r="HG68" s="24">
        <f t="shared" si="22"/>
        <v>0</v>
      </c>
      <c r="HH68" s="24">
        <f t="shared" si="22"/>
        <v>0</v>
      </c>
      <c r="HI68" s="24">
        <f t="shared" si="22"/>
        <v>0</v>
      </c>
      <c r="HJ68" s="24">
        <f t="shared" si="22"/>
        <v>0</v>
      </c>
      <c r="HK68" s="24">
        <f t="shared" si="22"/>
        <v>1.2849999999999999</v>
      </c>
      <c r="HL68" s="24">
        <f t="shared" si="22"/>
        <v>0</v>
      </c>
      <c r="HM68" s="24">
        <f t="shared" si="22"/>
        <v>0</v>
      </c>
      <c r="HN68" s="24">
        <f t="shared" si="22"/>
        <v>0</v>
      </c>
      <c r="HO68" s="24">
        <f t="shared" si="22"/>
        <v>197.756</v>
      </c>
      <c r="HP68" s="24">
        <f t="shared" si="22"/>
        <v>0</v>
      </c>
      <c r="HQ68" s="24">
        <f t="shared" si="22"/>
        <v>0</v>
      </c>
      <c r="HR68" s="24">
        <f t="shared" si="22"/>
        <v>0</v>
      </c>
      <c r="HS68" s="24">
        <f t="shared" si="22"/>
        <v>0</v>
      </c>
      <c r="HT68" s="24">
        <f t="shared" si="22"/>
        <v>0</v>
      </c>
      <c r="HU68" s="24">
        <f t="shared" si="22"/>
        <v>0</v>
      </c>
      <c r="HV68" s="24">
        <f t="shared" si="22"/>
        <v>0</v>
      </c>
      <c r="HW68" s="24">
        <f t="shared" si="22"/>
        <v>0</v>
      </c>
      <c r="HX68" s="24">
        <f t="shared" si="22"/>
        <v>0</v>
      </c>
      <c r="HY68" s="24">
        <f t="shared" si="22"/>
        <v>0</v>
      </c>
      <c r="HZ68" s="24">
        <f t="shared" si="22"/>
        <v>0</v>
      </c>
      <c r="IA68" s="24">
        <f t="shared" si="22"/>
        <v>0</v>
      </c>
      <c r="IB68" s="24">
        <f t="shared" si="22"/>
        <v>0</v>
      </c>
      <c r="IC68" s="24">
        <f t="shared" si="22"/>
        <v>0</v>
      </c>
      <c r="ID68" s="24">
        <f t="shared" si="22"/>
        <v>0.93</v>
      </c>
      <c r="IE68" s="24">
        <f t="shared" si="22"/>
        <v>2.2269999999999999</v>
      </c>
      <c r="IF68" s="24">
        <f t="shared" si="22"/>
        <v>0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38">
        <f>E69+F69</f>
        <v>0.01</v>
      </c>
      <c r="E69" s="24">
        <f>SUM(G69:IF69)</f>
        <v>0.01</v>
      </c>
      <c r="F69" s="25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59"/>
      <c r="DA69" s="58"/>
      <c r="DB69" s="17"/>
      <c r="DC69" s="17"/>
      <c r="DD69" s="17"/>
      <c r="DE69" s="17"/>
      <c r="DF69" s="17"/>
      <c r="DG69" s="17"/>
      <c r="DH69" s="17"/>
      <c r="DI69" s="17"/>
      <c r="DJ69" s="17"/>
      <c r="DK69" s="59"/>
      <c r="DL69" s="17"/>
      <c r="DM69" s="17">
        <v>4.0000000000000001E-3</v>
      </c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>
        <v>6.0000000000000001E-3</v>
      </c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</row>
    <row r="70" spans="1:240" ht="13.5" customHeight="1">
      <c r="A70" s="15"/>
      <c r="B70" s="53"/>
      <c r="C70" s="16" t="s">
        <v>17</v>
      </c>
      <c r="D70" s="38">
        <f t="shared" si="23"/>
        <v>8.0950000000000006</v>
      </c>
      <c r="E70" s="24">
        <f t="shared" ref="E70:E80" si="24">SUM(G70:IF70)</f>
        <v>8.0950000000000006</v>
      </c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56"/>
      <c r="DA70" s="58"/>
      <c r="DB70" s="17"/>
      <c r="DC70" s="17"/>
      <c r="DD70" s="17"/>
      <c r="DE70" s="17"/>
      <c r="DF70" s="17"/>
      <c r="DG70" s="17"/>
      <c r="DH70" s="17"/>
      <c r="DI70" s="17"/>
      <c r="DJ70" s="17"/>
      <c r="DK70" s="56"/>
      <c r="DL70" s="17"/>
      <c r="DM70" s="17">
        <v>2.9689999999999999</v>
      </c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>
        <v>5.1260000000000003</v>
      </c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</row>
    <row r="71" spans="1:240" ht="13.5" customHeight="1">
      <c r="A71" s="15" t="s">
        <v>92</v>
      </c>
      <c r="B71" s="53" t="s">
        <v>93</v>
      </c>
      <c r="C71" s="16" t="s">
        <v>45</v>
      </c>
      <c r="D71" s="38">
        <f t="shared" si="23"/>
        <v>0.3640000000000001</v>
      </c>
      <c r="E71" s="24">
        <f t="shared" si="24"/>
        <v>0.3640000000000001</v>
      </c>
      <c r="F71" s="25"/>
      <c r="G71" s="17"/>
      <c r="H71" s="17"/>
      <c r="I71" s="17">
        <v>2E-3</v>
      </c>
      <c r="J71" s="17"/>
      <c r="K71" s="17"/>
      <c r="L71" s="17"/>
      <c r="M71" s="17"/>
      <c r="N71" s="17"/>
      <c r="O71" s="17"/>
      <c r="P71" s="17"/>
      <c r="Q71" s="17"/>
      <c r="R71" s="17"/>
      <c r="S71" s="17">
        <v>3.0000000000000001E-3</v>
      </c>
      <c r="T71" s="17"/>
      <c r="U71" s="17"/>
      <c r="V71" s="17"/>
      <c r="W71" s="17"/>
      <c r="X71" s="17"/>
      <c r="Y71" s="17">
        <v>4.0000000000000001E-3</v>
      </c>
      <c r="Z71" s="17">
        <v>5.0000000000000001E-3</v>
      </c>
      <c r="AA71" s="58"/>
      <c r="AB71" s="17"/>
      <c r="AC71" s="17"/>
      <c r="AD71" s="17"/>
      <c r="AE71" s="17"/>
      <c r="AF71" s="17"/>
      <c r="AG71" s="17"/>
      <c r="AH71" s="17"/>
      <c r="AI71" s="17"/>
      <c r="AJ71" s="17">
        <v>0.01</v>
      </c>
      <c r="AK71" s="17"/>
      <c r="AL71" s="17">
        <v>2.5000000000000001E-2</v>
      </c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>
        <v>0.01</v>
      </c>
      <c r="BJ71" s="17"/>
      <c r="BK71" s="17">
        <v>0.01</v>
      </c>
      <c r="BL71" s="17"/>
      <c r="BM71" s="17"/>
      <c r="BN71" s="17"/>
      <c r="BO71" s="17"/>
      <c r="BP71" s="17"/>
      <c r="BQ71" s="17"/>
      <c r="BR71" s="17"/>
      <c r="BS71" s="17"/>
      <c r="BT71" s="17">
        <v>3.0000000000000001E-3</v>
      </c>
      <c r="BU71" s="17"/>
      <c r="BV71" s="17"/>
      <c r="BW71" s="17"/>
      <c r="BX71" s="17"/>
      <c r="BY71" s="17"/>
      <c r="BZ71" s="17"/>
      <c r="CA71" s="17">
        <v>1.4999999999999999E-2</v>
      </c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>
        <v>5.0000000000000001E-3</v>
      </c>
      <c r="CR71" s="17"/>
      <c r="CS71" s="17"/>
      <c r="CT71" s="17"/>
      <c r="CU71" s="17"/>
      <c r="CV71" s="17">
        <v>0.01</v>
      </c>
      <c r="CW71" s="17"/>
      <c r="CX71" s="17">
        <v>0.01</v>
      </c>
      <c r="CY71" s="17"/>
      <c r="CZ71" s="59"/>
      <c r="DA71" s="58"/>
      <c r="DB71" s="17"/>
      <c r="DC71" s="17"/>
      <c r="DD71" s="17"/>
      <c r="DE71" s="17"/>
      <c r="DF71" s="17"/>
      <c r="DG71" s="17"/>
      <c r="DH71" s="17"/>
      <c r="DI71" s="17"/>
      <c r="DJ71" s="17"/>
      <c r="DK71" s="59">
        <v>4.0000000000000001E-3</v>
      </c>
      <c r="DL71" s="17">
        <v>3.5999999999999997E-2</v>
      </c>
      <c r="DM71" s="17">
        <v>4.0000000000000001E-3</v>
      </c>
      <c r="DN71" s="17"/>
      <c r="DO71" s="17"/>
      <c r="DP71" s="17">
        <v>1.4E-2</v>
      </c>
      <c r="DQ71" s="17"/>
      <c r="DR71" s="17"/>
      <c r="DS71" s="17"/>
      <c r="DT71" s="17"/>
      <c r="DU71" s="17"/>
      <c r="DV71" s="17">
        <v>2E-3</v>
      </c>
      <c r="DW71" s="17">
        <v>4.0000000000000001E-3</v>
      </c>
      <c r="DX71" s="17">
        <v>4.0000000000000001E-3</v>
      </c>
      <c r="DY71" s="17">
        <v>7.0000000000000001E-3</v>
      </c>
      <c r="DZ71" s="17"/>
      <c r="EA71" s="17"/>
      <c r="EB71" s="17"/>
      <c r="EC71" s="17">
        <v>4.0000000000000001E-3</v>
      </c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>
        <v>1E-3</v>
      </c>
      <c r="EX71" s="17"/>
      <c r="EY71" s="17"/>
      <c r="EZ71" s="17"/>
      <c r="FA71" s="17"/>
      <c r="FB71" s="17"/>
      <c r="FC71" s="17"/>
      <c r="FD71" s="17"/>
      <c r="FE71" s="17"/>
      <c r="FF71" s="17">
        <v>2E-3</v>
      </c>
      <c r="FG71" s="17"/>
      <c r="FH71" s="17">
        <v>3.0000000000000001E-3</v>
      </c>
      <c r="FI71" s="17"/>
      <c r="FJ71" s="17"/>
      <c r="FK71" s="17"/>
      <c r="FL71" s="17">
        <v>1.2E-2</v>
      </c>
      <c r="FM71" s="17">
        <v>6.0000000000000001E-3</v>
      </c>
      <c r="FN71" s="17"/>
      <c r="FO71" s="17"/>
      <c r="FP71" s="17"/>
      <c r="FQ71" s="17">
        <v>1E-3</v>
      </c>
      <c r="FR71" s="17"/>
      <c r="FS71" s="17"/>
      <c r="FT71" s="17"/>
      <c r="FU71" s="17"/>
      <c r="FV71" s="17">
        <v>3.0000000000000001E-3</v>
      </c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>
        <v>0.01</v>
      </c>
      <c r="GK71" s="17"/>
      <c r="GL71" s="17"/>
      <c r="GM71" s="17"/>
      <c r="GN71" s="17"/>
      <c r="GO71" s="17"/>
      <c r="GP71" s="17"/>
      <c r="GQ71" s="17"/>
      <c r="GR71" s="17"/>
      <c r="GS71" s="17"/>
      <c r="GT71" s="17">
        <v>0.03</v>
      </c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>
        <f>0.1+0.002</f>
        <v>0.10200000000000001</v>
      </c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>
        <v>3.0000000000000001E-3</v>
      </c>
      <c r="IF71" s="17"/>
    </row>
    <row r="72" spans="1:240" ht="13.5" customHeight="1">
      <c r="A72" s="15"/>
      <c r="B72" s="53"/>
      <c r="C72" s="16" t="s">
        <v>17</v>
      </c>
      <c r="D72" s="38">
        <f t="shared" si="23"/>
        <v>421.86900000000003</v>
      </c>
      <c r="E72" s="24">
        <f t="shared" si="24"/>
        <v>421.86900000000003</v>
      </c>
      <c r="F72" s="25"/>
      <c r="G72" s="17"/>
      <c r="H72" s="17"/>
      <c r="I72" s="17">
        <v>1.6830000000000001</v>
      </c>
      <c r="J72" s="17"/>
      <c r="K72" s="17"/>
      <c r="L72" s="17"/>
      <c r="M72" s="17"/>
      <c r="N72" s="17"/>
      <c r="O72" s="17"/>
      <c r="P72" s="17"/>
      <c r="Q72" s="17"/>
      <c r="R72" s="17"/>
      <c r="S72" s="17">
        <v>2.762</v>
      </c>
      <c r="T72" s="17"/>
      <c r="U72" s="17"/>
      <c r="V72" s="17"/>
      <c r="W72" s="17"/>
      <c r="X72" s="17"/>
      <c r="Y72" s="17">
        <v>2.9689999999999999</v>
      </c>
      <c r="Z72" s="17">
        <v>4.1420000000000003</v>
      </c>
      <c r="AA72" s="58"/>
      <c r="AB72" s="17"/>
      <c r="AC72" s="17"/>
      <c r="AD72" s="17"/>
      <c r="AE72" s="17"/>
      <c r="AF72" s="17"/>
      <c r="AG72" s="17"/>
      <c r="AH72" s="17"/>
      <c r="AI72" s="17"/>
      <c r="AJ72" s="17">
        <v>10.356</v>
      </c>
      <c r="AK72" s="17"/>
      <c r="AL72" s="17">
        <v>21.029</v>
      </c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>
        <v>8.4109999999999996</v>
      </c>
      <c r="BJ72" s="17"/>
      <c r="BK72" s="17">
        <v>8.4109999999999996</v>
      </c>
      <c r="BL72" s="17"/>
      <c r="BM72" s="17"/>
      <c r="BN72" s="17"/>
      <c r="BO72" s="17"/>
      <c r="BP72" s="17"/>
      <c r="BQ72" s="17"/>
      <c r="BR72" s="17"/>
      <c r="BS72" s="17"/>
      <c r="BT72" s="17">
        <v>2.762</v>
      </c>
      <c r="BU72" s="17"/>
      <c r="BV72" s="17"/>
      <c r="BW72" s="17"/>
      <c r="BX72" s="17"/>
      <c r="BY72" s="17"/>
      <c r="BZ72" s="17"/>
      <c r="CA72" s="17">
        <v>12.615</v>
      </c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>
        <v>4.2060000000000004</v>
      </c>
      <c r="CR72" s="17"/>
      <c r="CS72" s="17"/>
      <c r="CT72" s="17"/>
      <c r="CU72" s="17"/>
      <c r="CV72" s="17">
        <v>8.4109999999999996</v>
      </c>
      <c r="CW72" s="17"/>
      <c r="CX72" s="17">
        <v>8.0920000000000005</v>
      </c>
      <c r="CY72" s="17"/>
      <c r="CZ72" s="56"/>
      <c r="DA72" s="58"/>
      <c r="DB72" s="17"/>
      <c r="DC72" s="17"/>
      <c r="DD72" s="17"/>
      <c r="DE72" s="17"/>
      <c r="DF72" s="17"/>
      <c r="DG72" s="17"/>
      <c r="DH72" s="17"/>
      <c r="DI72" s="17"/>
      <c r="DJ72" s="17"/>
      <c r="DK72" s="56">
        <v>2.9689999999999999</v>
      </c>
      <c r="DL72" s="17">
        <v>39.366</v>
      </c>
      <c r="DM72" s="17">
        <v>2.9689999999999999</v>
      </c>
      <c r="DN72" s="17"/>
      <c r="DO72" s="17"/>
      <c r="DP72" s="17">
        <v>12.246</v>
      </c>
      <c r="DQ72" s="17"/>
      <c r="DR72" s="17"/>
      <c r="DS72" s="17"/>
      <c r="DT72" s="17"/>
      <c r="DU72" s="17"/>
      <c r="DV72" s="17">
        <v>1.8420000000000001</v>
      </c>
      <c r="DW72" s="17">
        <v>2.9689999999999999</v>
      </c>
      <c r="DX72" s="17">
        <v>2.9689999999999999</v>
      </c>
      <c r="DY72" s="17">
        <v>5.7320000000000002</v>
      </c>
      <c r="DZ72" s="17"/>
      <c r="EA72" s="17"/>
      <c r="EB72" s="17"/>
      <c r="EC72" s="17">
        <v>2.9689999999999999</v>
      </c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>
        <v>0.84099999999999997</v>
      </c>
      <c r="EX72" s="17"/>
      <c r="EY72" s="17"/>
      <c r="EZ72" s="17"/>
      <c r="FA72" s="17"/>
      <c r="FB72" s="17"/>
      <c r="FC72" s="17"/>
      <c r="FD72" s="17"/>
      <c r="FE72" s="17"/>
      <c r="FF72" s="17">
        <v>1.619</v>
      </c>
      <c r="FG72" s="17"/>
      <c r="FH72" s="17">
        <v>3.7149999999999999</v>
      </c>
      <c r="FI72" s="17"/>
      <c r="FJ72" s="17"/>
      <c r="FK72" s="17"/>
      <c r="FL72" s="17">
        <v>9.3030000000000008</v>
      </c>
      <c r="FM72" s="17">
        <v>5.3650000000000002</v>
      </c>
      <c r="FN72" s="17"/>
      <c r="FO72" s="17"/>
      <c r="FP72" s="17"/>
      <c r="FQ72" s="17">
        <v>0.84099999999999997</v>
      </c>
      <c r="FR72" s="17"/>
      <c r="FS72" s="17"/>
      <c r="FT72" s="17"/>
      <c r="FU72" s="17"/>
      <c r="FV72" s="17">
        <v>2.5230000000000001</v>
      </c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>
        <v>8.4109999999999996</v>
      </c>
      <c r="GK72" s="17"/>
      <c r="GL72" s="17"/>
      <c r="GM72" s="17"/>
      <c r="GN72" s="17"/>
      <c r="GO72" s="17"/>
      <c r="GP72" s="17"/>
      <c r="GQ72" s="17"/>
      <c r="GR72" s="17"/>
      <c r="GS72" s="17"/>
      <c r="GT72" s="17">
        <v>25.233000000000001</v>
      </c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>
        <f>190.228+1.683</f>
        <v>191.911</v>
      </c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>
        <v>2.2269999999999999</v>
      </c>
      <c r="IF72" s="17"/>
    </row>
    <row r="73" spans="1:240" ht="13.5" customHeight="1">
      <c r="A73" s="15" t="s">
        <v>94</v>
      </c>
      <c r="B73" s="53" t="s">
        <v>95</v>
      </c>
      <c r="C73" s="16" t="s">
        <v>45</v>
      </c>
      <c r="D73" s="38">
        <f t="shared" si="23"/>
        <v>4.0000000000000008E-2</v>
      </c>
      <c r="E73" s="24">
        <f t="shared" si="24"/>
        <v>4.0000000000000008E-2</v>
      </c>
      <c r="F73" s="25"/>
      <c r="G73" s="17"/>
      <c r="H73" s="17"/>
      <c r="I73" s="17"/>
      <c r="J73" s="17"/>
      <c r="K73" s="17">
        <v>0.01</v>
      </c>
      <c r="L73" s="17"/>
      <c r="M73" s="17"/>
      <c r="N73" s="17"/>
      <c r="O73" s="17"/>
      <c r="P73" s="17"/>
      <c r="Q73" s="17"/>
      <c r="R73" s="17"/>
      <c r="S73" s="17"/>
      <c r="T73" s="17"/>
      <c r="U73" s="17">
        <v>2E-3</v>
      </c>
      <c r="V73" s="17"/>
      <c r="W73" s="17"/>
      <c r="X73" s="17"/>
      <c r="Y73" s="17"/>
      <c r="Z73" s="17"/>
      <c r="AA73" s="58"/>
      <c r="AB73" s="17"/>
      <c r="AC73" s="17"/>
      <c r="AD73" s="17"/>
      <c r="AE73" s="17"/>
      <c r="AF73" s="17"/>
      <c r="AG73" s="17"/>
      <c r="AH73" s="17"/>
      <c r="AI73" s="17"/>
      <c r="AJ73" s="17"/>
      <c r="AK73" s="17">
        <v>1.2E-2</v>
      </c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>
        <v>8.0000000000000002E-3</v>
      </c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59"/>
      <c r="DA73" s="58"/>
      <c r="DB73" s="17"/>
      <c r="DC73" s="17"/>
      <c r="DD73" s="17"/>
      <c r="DE73" s="17"/>
      <c r="DF73" s="17"/>
      <c r="DG73" s="17"/>
      <c r="DH73" s="17"/>
      <c r="DI73" s="17"/>
      <c r="DJ73" s="17"/>
      <c r="DK73" s="59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>
        <v>2E-3</v>
      </c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>
        <v>4.0000000000000001E-3</v>
      </c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>
        <v>2E-3</v>
      </c>
      <c r="IE73" s="17"/>
      <c r="IF73" s="17"/>
    </row>
    <row r="74" spans="1:240" ht="13.5" customHeight="1">
      <c r="A74" s="15"/>
      <c r="B74" s="53"/>
      <c r="C74" s="16" t="s">
        <v>17</v>
      </c>
      <c r="D74" s="38">
        <f t="shared" si="23"/>
        <v>34.163000000000004</v>
      </c>
      <c r="E74" s="24">
        <f t="shared" si="24"/>
        <v>34.163000000000004</v>
      </c>
      <c r="F74" s="25"/>
      <c r="G74" s="17"/>
      <c r="H74" s="17"/>
      <c r="I74" s="17"/>
      <c r="J74" s="17"/>
      <c r="K74" s="17">
        <v>9.8940000000000001</v>
      </c>
      <c r="L74" s="17"/>
      <c r="M74" s="17"/>
      <c r="N74" s="17"/>
      <c r="O74" s="17"/>
      <c r="P74" s="17"/>
      <c r="Q74" s="17"/>
      <c r="R74" s="17"/>
      <c r="S74" s="17"/>
      <c r="T74" s="17"/>
      <c r="U74" s="17">
        <v>1.214</v>
      </c>
      <c r="V74" s="17"/>
      <c r="W74" s="17"/>
      <c r="X74" s="17"/>
      <c r="Y74" s="17"/>
      <c r="Z74" s="17"/>
      <c r="AA74" s="58"/>
      <c r="AB74" s="17"/>
      <c r="AC74" s="17"/>
      <c r="AD74" s="17"/>
      <c r="AE74" s="17"/>
      <c r="AF74" s="17"/>
      <c r="AG74" s="17"/>
      <c r="AH74" s="17"/>
      <c r="AI74" s="17"/>
      <c r="AJ74" s="17"/>
      <c r="AK74" s="17">
        <v>8.2739999999999991</v>
      </c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>
        <v>7.9139999999999997</v>
      </c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56"/>
      <c r="DA74" s="58"/>
      <c r="DB74" s="17"/>
      <c r="DC74" s="17"/>
      <c r="DD74" s="17"/>
      <c r="DE74" s="17"/>
      <c r="DF74" s="17"/>
      <c r="DG74" s="17"/>
      <c r="DH74" s="17"/>
      <c r="DI74" s="17"/>
      <c r="DJ74" s="17"/>
      <c r="DK74" s="56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>
        <v>1.978</v>
      </c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>
        <v>3.9590000000000001</v>
      </c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>
        <v>0.93</v>
      </c>
      <c r="IE74" s="17"/>
      <c r="IF74" s="17"/>
    </row>
    <row r="75" spans="1:240" ht="13.5" customHeight="1">
      <c r="A75" s="15" t="s">
        <v>96</v>
      </c>
      <c r="B75" s="53" t="s">
        <v>97</v>
      </c>
      <c r="C75" s="16" t="s">
        <v>45</v>
      </c>
      <c r="D75" s="38">
        <f t="shared" si="23"/>
        <v>7.3500000000000024E-2</v>
      </c>
      <c r="E75" s="24">
        <f t="shared" si="24"/>
        <v>7.3500000000000024E-2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/>
      <c r="AG75" s="17"/>
      <c r="AH75" s="17"/>
      <c r="AI75" s="17"/>
      <c r="AJ75" s="17">
        <v>8.0000000000000002E-3</v>
      </c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>
        <v>0.01</v>
      </c>
      <c r="BJ75" s="17"/>
      <c r="BK75" s="17">
        <v>7.0000000000000001E-3</v>
      </c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>
        <v>4.0000000000000001E-3</v>
      </c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>
        <v>8.0000000000000002E-3</v>
      </c>
      <c r="CW75" s="17"/>
      <c r="CX75" s="17"/>
      <c r="CY75" s="17"/>
      <c r="CZ75" s="59"/>
      <c r="DA75" s="58"/>
      <c r="DB75" s="17"/>
      <c r="DC75" s="17">
        <v>2E-3</v>
      </c>
      <c r="DD75" s="17"/>
      <c r="DE75" s="17"/>
      <c r="DF75" s="17"/>
      <c r="DG75" s="17"/>
      <c r="DH75" s="17"/>
      <c r="DI75" s="17"/>
      <c r="DJ75" s="17"/>
      <c r="DK75" s="59"/>
      <c r="DL75" s="17"/>
      <c r="DM75" s="17">
        <v>2.5000000000000001E-3</v>
      </c>
      <c r="DN75" s="17"/>
      <c r="DO75" s="17">
        <v>2E-3</v>
      </c>
      <c r="DP75" s="17"/>
      <c r="DQ75" s="17"/>
      <c r="DR75" s="17"/>
      <c r="DS75" s="17"/>
      <c r="DT75" s="17"/>
      <c r="DU75" s="17"/>
      <c r="DV75" s="17"/>
      <c r="DW75" s="17">
        <v>2E-3</v>
      </c>
      <c r="DX75" s="17"/>
      <c r="DY75" s="17">
        <v>1.0500000000000001E-2</v>
      </c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>
        <v>2E-3</v>
      </c>
      <c r="FE75" s="17"/>
      <c r="FF75" s="17"/>
      <c r="FG75" s="17"/>
      <c r="FH75" s="17"/>
      <c r="FI75" s="17">
        <v>4.0000000000000001E-3</v>
      </c>
      <c r="FJ75" s="17"/>
      <c r="FK75" s="17"/>
      <c r="FL75" s="17">
        <v>1E-3</v>
      </c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>
        <v>3.0000000000000001E-3</v>
      </c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>
        <v>3.5000000000000001E-3</v>
      </c>
      <c r="HL75" s="17"/>
      <c r="HM75" s="17"/>
      <c r="HN75" s="17"/>
      <c r="HO75" s="17">
        <v>4.0000000000000001E-3</v>
      </c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</row>
    <row r="76" spans="1:240" ht="13.5" customHeight="1">
      <c r="A76" s="15"/>
      <c r="B76" s="53"/>
      <c r="C76" s="16" t="s">
        <v>17</v>
      </c>
      <c r="D76" s="38">
        <f t="shared" si="23"/>
        <v>100.82199999999999</v>
      </c>
      <c r="E76" s="24">
        <f t="shared" si="24"/>
        <v>100.82199999999999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58"/>
      <c r="AB76" s="17"/>
      <c r="AC76" s="17"/>
      <c r="AD76" s="17"/>
      <c r="AE76" s="17"/>
      <c r="AF76" s="17"/>
      <c r="AG76" s="17"/>
      <c r="AH76" s="17"/>
      <c r="AI76" s="17"/>
      <c r="AJ76" s="17">
        <v>11.686999999999999</v>
      </c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>
        <v>14.61</v>
      </c>
      <c r="BJ76" s="17"/>
      <c r="BK76" s="17">
        <v>10.226000000000001</v>
      </c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>
        <v>5.8449999999999998</v>
      </c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>
        <v>11.686999999999999</v>
      </c>
      <c r="CW76" s="17"/>
      <c r="CX76" s="17"/>
      <c r="CY76" s="17"/>
      <c r="CZ76" s="56"/>
      <c r="DA76" s="58"/>
      <c r="DB76" s="17"/>
      <c r="DC76" s="17">
        <v>2.923</v>
      </c>
      <c r="DD76" s="17"/>
      <c r="DE76" s="17"/>
      <c r="DF76" s="17"/>
      <c r="DG76" s="17"/>
      <c r="DH76" s="17"/>
      <c r="DI76" s="17"/>
      <c r="DJ76" s="17"/>
      <c r="DK76" s="56"/>
      <c r="DL76" s="17"/>
      <c r="DM76" s="17">
        <v>0.91700000000000004</v>
      </c>
      <c r="DN76" s="17"/>
      <c r="DO76" s="17">
        <v>2.923</v>
      </c>
      <c r="DP76" s="17"/>
      <c r="DQ76" s="17"/>
      <c r="DR76" s="17"/>
      <c r="DS76" s="17"/>
      <c r="DT76" s="17"/>
      <c r="DU76" s="17"/>
      <c r="DV76" s="17"/>
      <c r="DW76" s="17">
        <v>2.923</v>
      </c>
      <c r="DX76" s="17"/>
      <c r="DY76" s="17">
        <v>15.339</v>
      </c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>
        <v>2.923</v>
      </c>
      <c r="FE76" s="17"/>
      <c r="FF76" s="17"/>
      <c r="FG76" s="17"/>
      <c r="FH76" s="17"/>
      <c r="FI76" s="17">
        <v>5.8449999999999998</v>
      </c>
      <c r="FJ76" s="17"/>
      <c r="FK76" s="17"/>
      <c r="FL76" s="17">
        <v>1.4610000000000001</v>
      </c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>
        <v>4.383</v>
      </c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>
        <v>1.2849999999999999</v>
      </c>
      <c r="HL76" s="17"/>
      <c r="HM76" s="17"/>
      <c r="HN76" s="17"/>
      <c r="HO76" s="17">
        <v>5.8449999999999998</v>
      </c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</row>
    <row r="77" spans="1:240" ht="13.5" customHeight="1">
      <c r="A77" s="15" t="s">
        <v>98</v>
      </c>
      <c r="B77" s="53" t="s">
        <v>99</v>
      </c>
      <c r="C77" s="16" t="s">
        <v>40</v>
      </c>
      <c r="D77" s="39">
        <f t="shared" si="23"/>
        <v>0</v>
      </c>
      <c r="E77" s="25">
        <f t="shared" si="24"/>
        <v>0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56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</row>
    <row r="78" spans="1:240" ht="13.5" customHeight="1">
      <c r="A78" s="15"/>
      <c r="B78" s="53"/>
      <c r="C78" s="16" t="s">
        <v>17</v>
      </c>
      <c r="D78" s="39">
        <f t="shared" si="23"/>
        <v>0</v>
      </c>
      <c r="E78" s="25">
        <f t="shared" si="24"/>
        <v>0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/>
      <c r="DC78" s="17"/>
      <c r="DD78" s="17"/>
      <c r="DE78" s="17"/>
      <c r="DF78" s="17"/>
      <c r="DG78" s="17"/>
      <c r="DH78" s="17"/>
      <c r="DI78" s="17"/>
      <c r="DJ78" s="17"/>
      <c r="DK78" s="56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</row>
    <row r="79" spans="1:240" ht="13.5" customHeight="1">
      <c r="A79" s="15" t="s">
        <v>100</v>
      </c>
      <c r="B79" s="54" t="s">
        <v>101</v>
      </c>
      <c r="C79" s="16" t="s">
        <v>40</v>
      </c>
      <c r="D79" s="39">
        <f t="shared" si="23"/>
        <v>88</v>
      </c>
      <c r="E79" s="25">
        <f t="shared" si="24"/>
        <v>88</v>
      </c>
      <c r="F79" s="2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>
        <v>3</v>
      </c>
      <c r="R79" s="17">
        <v>3</v>
      </c>
      <c r="S79" s="17">
        <v>1</v>
      </c>
      <c r="T79" s="17"/>
      <c r="U79" s="17"/>
      <c r="V79" s="17"/>
      <c r="W79" s="17"/>
      <c r="X79" s="17"/>
      <c r="Y79" s="17">
        <v>1</v>
      </c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>
        <v>1</v>
      </c>
      <c r="AK79" s="17">
        <v>1</v>
      </c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>
        <v>4</v>
      </c>
      <c r="BJ79" s="17"/>
      <c r="BK79" s="17">
        <v>1</v>
      </c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>
        <v>3</v>
      </c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>
        <v>1</v>
      </c>
      <c r="CR79" s="17"/>
      <c r="CS79" s="17"/>
      <c r="CT79" s="17"/>
      <c r="CU79" s="17"/>
      <c r="CV79" s="17"/>
      <c r="CW79" s="17"/>
      <c r="CX79" s="17">
        <v>1</v>
      </c>
      <c r="CY79" s="17"/>
      <c r="CZ79" s="56"/>
      <c r="DA79" s="58"/>
      <c r="DB79" s="17"/>
      <c r="DC79" s="17"/>
      <c r="DD79" s="17"/>
      <c r="DE79" s="17"/>
      <c r="DF79" s="17"/>
      <c r="DG79" s="17"/>
      <c r="DH79" s="17"/>
      <c r="DI79" s="17"/>
      <c r="DJ79" s="17"/>
      <c r="DK79" s="56"/>
      <c r="DL79" s="17">
        <v>7</v>
      </c>
      <c r="DM79" s="17"/>
      <c r="DN79" s="17"/>
      <c r="DO79" s="17"/>
      <c r="DP79" s="17"/>
      <c r="DQ79" s="17"/>
      <c r="DR79" s="17"/>
      <c r="DS79" s="17"/>
      <c r="DT79" s="17">
        <v>5</v>
      </c>
      <c r="DU79" s="17"/>
      <c r="DV79" s="17"/>
      <c r="DW79" s="17">
        <v>2</v>
      </c>
      <c r="DX79" s="17">
        <v>1</v>
      </c>
      <c r="DY79" s="17">
        <v>6</v>
      </c>
      <c r="DZ79" s="17"/>
      <c r="EA79" s="17"/>
      <c r="EB79" s="17"/>
      <c r="EC79" s="17">
        <v>1</v>
      </c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>
        <v>1</v>
      </c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>
        <v>3</v>
      </c>
      <c r="FM79" s="17">
        <v>2</v>
      </c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>
        <v>3</v>
      </c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>
        <v>37</v>
      </c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</row>
    <row r="80" spans="1:240" ht="13.5" customHeight="1">
      <c r="A80" s="15"/>
      <c r="B80" s="54"/>
      <c r="C80" s="16" t="s">
        <v>17</v>
      </c>
      <c r="D80" s="39">
        <f>E80+F80</f>
        <v>44.277999999999992</v>
      </c>
      <c r="E80" s="25">
        <f t="shared" si="24"/>
        <v>44.277999999999992</v>
      </c>
      <c r="F80" s="25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>
        <v>0.52</v>
      </c>
      <c r="R80" s="17">
        <v>0.52</v>
      </c>
      <c r="S80" s="17">
        <v>0.68100000000000005</v>
      </c>
      <c r="T80" s="17"/>
      <c r="U80" s="17"/>
      <c r="V80" s="17"/>
      <c r="W80" s="17"/>
      <c r="X80" s="17"/>
      <c r="Y80" s="17">
        <v>0.68100000000000005</v>
      </c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>
        <v>0.68100000000000005</v>
      </c>
      <c r="AK80" s="17">
        <v>0.52600000000000002</v>
      </c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>
        <v>2.105</v>
      </c>
      <c r="BJ80" s="17"/>
      <c r="BK80" s="17">
        <v>0.52600000000000002</v>
      </c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>
        <v>1.5780000000000001</v>
      </c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>
        <v>0.68100000000000005</v>
      </c>
      <c r="CR80" s="17"/>
      <c r="CS80" s="17"/>
      <c r="CT80" s="17"/>
      <c r="CU80" s="17"/>
      <c r="CV80" s="17"/>
      <c r="CW80" s="17"/>
      <c r="CX80" s="17">
        <v>0.52600000000000002</v>
      </c>
      <c r="CY80" s="17"/>
      <c r="CZ80" s="56"/>
      <c r="DA80" s="58"/>
      <c r="DB80" s="17"/>
      <c r="DC80" s="17"/>
      <c r="DD80" s="17"/>
      <c r="DE80" s="17"/>
      <c r="DF80" s="17"/>
      <c r="DG80" s="17"/>
      <c r="DH80" s="17"/>
      <c r="DI80" s="17"/>
      <c r="DJ80" s="17"/>
      <c r="DK80" s="56"/>
      <c r="DL80" s="17">
        <v>3.9910000000000001</v>
      </c>
      <c r="DM80" s="17"/>
      <c r="DN80" s="17"/>
      <c r="DO80" s="17"/>
      <c r="DP80" s="17"/>
      <c r="DQ80" s="17"/>
      <c r="DR80" s="17"/>
      <c r="DS80" s="17"/>
      <c r="DT80" s="17">
        <v>2.597</v>
      </c>
      <c r="DU80" s="17"/>
      <c r="DV80" s="17"/>
      <c r="DW80" s="17">
        <v>1.0509999999999999</v>
      </c>
      <c r="DX80" s="17">
        <v>0.90600000000000003</v>
      </c>
      <c r="DY80" s="17">
        <v>4.8319999999999999</v>
      </c>
      <c r="DZ80" s="17"/>
      <c r="EA80" s="17"/>
      <c r="EB80" s="17"/>
      <c r="EC80" s="17">
        <v>0.52600000000000002</v>
      </c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>
        <v>0.26200000000000001</v>
      </c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>
        <v>1.5780000000000001</v>
      </c>
      <c r="FM80" s="17">
        <v>1.0509999999999999</v>
      </c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>
        <v>1.5780000000000001</v>
      </c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>
        <v>16.881</v>
      </c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</row>
    <row r="81" spans="1:240" s="2" customFormat="1" ht="15" customHeight="1" thickBot="1">
      <c r="A81" s="11" t="s">
        <v>102</v>
      </c>
      <c r="B81" s="12" t="s">
        <v>103</v>
      </c>
      <c r="C81" s="13" t="s">
        <v>17</v>
      </c>
      <c r="D81" s="23">
        <f>D83+D85+D87</f>
        <v>281.95399999999984</v>
      </c>
      <c r="E81" s="23">
        <f>E83+E85+E87</f>
        <v>281.95399999999984</v>
      </c>
      <c r="F81" s="23"/>
      <c r="G81" s="23">
        <f t="shared" ref="G81:BU81" si="25">G83+G85+G87</f>
        <v>11.849</v>
      </c>
      <c r="H81" s="23">
        <f t="shared" si="25"/>
        <v>0.86699999999999999</v>
      </c>
      <c r="I81" s="23">
        <f t="shared" si="25"/>
        <v>5.9249999999999998</v>
      </c>
      <c r="J81" s="23">
        <f t="shared" si="25"/>
        <v>0.192</v>
      </c>
      <c r="K81" s="23">
        <f t="shared" si="25"/>
        <v>0.192</v>
      </c>
      <c r="L81" s="23">
        <f t="shared" si="25"/>
        <v>5.73</v>
      </c>
      <c r="M81" s="23">
        <f t="shared" si="25"/>
        <v>0.192</v>
      </c>
      <c r="N81" s="23">
        <f t="shared" si="25"/>
        <v>0.38500000000000001</v>
      </c>
      <c r="O81" s="23">
        <f t="shared" si="25"/>
        <v>0</v>
      </c>
      <c r="P81" s="23">
        <f t="shared" si="25"/>
        <v>0</v>
      </c>
      <c r="Q81" s="23">
        <f t="shared" si="25"/>
        <v>19.514000000000003</v>
      </c>
      <c r="R81" s="23">
        <f t="shared" si="25"/>
        <v>0.38500000000000001</v>
      </c>
      <c r="S81" s="23">
        <f t="shared" si="25"/>
        <v>0</v>
      </c>
      <c r="T81" s="23">
        <f t="shared" si="25"/>
        <v>0.192</v>
      </c>
      <c r="U81" s="23">
        <f t="shared" si="25"/>
        <v>0.16900000000000001</v>
      </c>
      <c r="V81" s="23">
        <f t="shared" si="25"/>
        <v>0</v>
      </c>
      <c r="W81" s="23">
        <f t="shared" si="25"/>
        <v>0</v>
      </c>
      <c r="X81" s="23">
        <f t="shared" si="25"/>
        <v>0</v>
      </c>
      <c r="Y81" s="23">
        <f t="shared" si="25"/>
        <v>0</v>
      </c>
      <c r="Z81" s="23">
        <f t="shared" si="25"/>
        <v>0</v>
      </c>
      <c r="AA81" s="23"/>
      <c r="AB81" s="23">
        <f t="shared" si="25"/>
        <v>3.0049999999999999</v>
      </c>
      <c r="AC81" s="23">
        <f t="shared" si="25"/>
        <v>2.7909999999999999</v>
      </c>
      <c r="AD81" s="23">
        <f t="shared" si="25"/>
        <v>0.192</v>
      </c>
      <c r="AE81" s="23">
        <f t="shared" si="25"/>
        <v>0</v>
      </c>
      <c r="AF81" s="23">
        <f t="shared" si="25"/>
        <v>0</v>
      </c>
      <c r="AG81" s="23">
        <f t="shared" si="25"/>
        <v>0</v>
      </c>
      <c r="AH81" s="23">
        <f t="shared" si="25"/>
        <v>0</v>
      </c>
      <c r="AI81" s="23">
        <f t="shared" si="25"/>
        <v>0</v>
      </c>
      <c r="AJ81" s="23">
        <f t="shared" si="25"/>
        <v>0</v>
      </c>
      <c r="AK81" s="23">
        <f t="shared" si="25"/>
        <v>0</v>
      </c>
      <c r="AL81" s="23">
        <f t="shared" si="25"/>
        <v>0</v>
      </c>
      <c r="AM81" s="23">
        <f t="shared" si="25"/>
        <v>0</v>
      </c>
      <c r="AN81" s="23">
        <f t="shared" si="25"/>
        <v>0</v>
      </c>
      <c r="AO81" s="23">
        <f t="shared" si="25"/>
        <v>5.73</v>
      </c>
      <c r="AP81" s="23">
        <f t="shared" si="25"/>
        <v>11.465999999999999</v>
      </c>
      <c r="AQ81" s="23">
        <f t="shared" si="25"/>
        <v>0.192</v>
      </c>
      <c r="AR81" s="23">
        <f t="shared" si="25"/>
        <v>0</v>
      </c>
      <c r="AS81" s="23">
        <f t="shared" si="25"/>
        <v>0</v>
      </c>
      <c r="AT81" s="23">
        <f t="shared" si="25"/>
        <v>0</v>
      </c>
      <c r="AU81" s="23">
        <f t="shared" si="25"/>
        <v>0</v>
      </c>
      <c r="AV81" s="23">
        <f t="shared" si="25"/>
        <v>0</v>
      </c>
      <c r="AW81" s="23">
        <f t="shared" si="25"/>
        <v>1.337</v>
      </c>
      <c r="AX81" s="23">
        <f t="shared" si="25"/>
        <v>0.67500000000000004</v>
      </c>
      <c r="AY81" s="23"/>
      <c r="AZ81" s="23">
        <f t="shared" si="25"/>
        <v>0.38500000000000001</v>
      </c>
      <c r="BA81" s="23">
        <f t="shared" si="25"/>
        <v>0</v>
      </c>
      <c r="BB81" s="23">
        <f t="shared" si="25"/>
        <v>0.16900000000000001</v>
      </c>
      <c r="BC81" s="23">
        <f t="shared" si="25"/>
        <v>0.192</v>
      </c>
      <c r="BD81" s="23">
        <f t="shared" si="25"/>
        <v>11.465999999999999</v>
      </c>
      <c r="BE81" s="23">
        <f t="shared" si="25"/>
        <v>5.73</v>
      </c>
      <c r="BF81" s="23">
        <f t="shared" si="25"/>
        <v>0</v>
      </c>
      <c r="BG81" s="23">
        <f t="shared" si="25"/>
        <v>2.589</v>
      </c>
      <c r="BH81" s="23">
        <f t="shared" si="25"/>
        <v>0</v>
      </c>
      <c r="BI81" s="23">
        <f t="shared" si="25"/>
        <v>0</v>
      </c>
      <c r="BJ81" s="23">
        <f t="shared" si="25"/>
        <v>0</v>
      </c>
      <c r="BK81" s="23">
        <f t="shared" si="25"/>
        <v>1.7350000000000001</v>
      </c>
      <c r="BL81" s="23">
        <f t="shared" si="25"/>
        <v>0</v>
      </c>
      <c r="BM81" s="23">
        <f t="shared" si="25"/>
        <v>2.012</v>
      </c>
      <c r="BN81" s="23">
        <f t="shared" si="25"/>
        <v>3.2829999999999999</v>
      </c>
      <c r="BO81" s="23">
        <f t="shared" si="25"/>
        <v>16.693999999999999</v>
      </c>
      <c r="BP81" s="23">
        <f t="shared" si="25"/>
        <v>0.86699999999999999</v>
      </c>
      <c r="BQ81" s="23">
        <f t="shared" si="25"/>
        <v>0.67500000000000004</v>
      </c>
      <c r="BR81" s="23">
        <f t="shared" si="25"/>
        <v>0.38500000000000001</v>
      </c>
      <c r="BS81" s="23">
        <f t="shared" si="25"/>
        <v>2.2170000000000001</v>
      </c>
      <c r="BT81" s="23">
        <f t="shared" si="25"/>
        <v>0.38500000000000001</v>
      </c>
      <c r="BU81" s="23">
        <f t="shared" si="25"/>
        <v>1.542</v>
      </c>
      <c r="BV81" s="23">
        <f t="shared" ref="BV81:EG81" si="26">BV83+BV85+BV87</f>
        <v>6.1150000000000002</v>
      </c>
      <c r="BW81" s="23">
        <f t="shared" si="26"/>
        <v>0.16900000000000001</v>
      </c>
      <c r="BX81" s="23">
        <f t="shared" si="26"/>
        <v>0.16900000000000001</v>
      </c>
      <c r="BY81" s="23">
        <f t="shared" si="26"/>
        <v>9.07</v>
      </c>
      <c r="BZ81" s="23">
        <f t="shared" si="26"/>
        <v>0</v>
      </c>
      <c r="CA81" s="23">
        <f t="shared" si="26"/>
        <v>1.5289999999999999</v>
      </c>
      <c r="CB81" s="23">
        <f t="shared" si="26"/>
        <v>0.192</v>
      </c>
      <c r="CC81" s="23">
        <f t="shared" si="26"/>
        <v>0</v>
      </c>
      <c r="CD81" s="23">
        <f t="shared" si="26"/>
        <v>2.012</v>
      </c>
      <c r="CE81" s="23">
        <f t="shared" si="26"/>
        <v>0</v>
      </c>
      <c r="CF81" s="23">
        <f t="shared" si="26"/>
        <v>0.33500000000000002</v>
      </c>
      <c r="CG81" s="23">
        <f t="shared" si="26"/>
        <v>2.1890000000000001</v>
      </c>
      <c r="CH81" s="23">
        <f t="shared" si="26"/>
        <v>1.212</v>
      </c>
      <c r="CI81" s="23">
        <f t="shared" si="26"/>
        <v>1.4039999999999999</v>
      </c>
      <c r="CJ81" s="23">
        <f t="shared" si="26"/>
        <v>1.4039999999999999</v>
      </c>
      <c r="CK81" s="23">
        <f t="shared" si="26"/>
        <v>1.212</v>
      </c>
      <c r="CL81" s="23">
        <f t="shared" si="26"/>
        <v>7.82</v>
      </c>
      <c r="CM81" s="23">
        <f t="shared" si="26"/>
        <v>0</v>
      </c>
      <c r="CN81" s="23">
        <f t="shared" si="26"/>
        <v>0.55200000000000005</v>
      </c>
      <c r="CO81" s="23">
        <f t="shared" si="26"/>
        <v>0.38500000000000001</v>
      </c>
      <c r="CP81" s="23">
        <f t="shared" si="26"/>
        <v>0.63600000000000001</v>
      </c>
      <c r="CQ81" s="23">
        <f t="shared" si="26"/>
        <v>1.77</v>
      </c>
      <c r="CR81" s="23">
        <f t="shared" si="26"/>
        <v>0</v>
      </c>
      <c r="CS81" s="23">
        <f t="shared" si="26"/>
        <v>0.38500000000000001</v>
      </c>
      <c r="CT81" s="23">
        <f t="shared" si="26"/>
        <v>0.192</v>
      </c>
      <c r="CU81" s="23">
        <f t="shared" si="26"/>
        <v>0</v>
      </c>
      <c r="CV81" s="23">
        <f t="shared" si="26"/>
        <v>0</v>
      </c>
      <c r="CW81" s="23">
        <f t="shared" si="26"/>
        <v>0</v>
      </c>
      <c r="CX81" s="23">
        <f t="shared" si="26"/>
        <v>0.84399999999999997</v>
      </c>
      <c r="CY81" s="23">
        <f t="shared" si="26"/>
        <v>0</v>
      </c>
      <c r="CZ81" s="23">
        <f t="shared" si="26"/>
        <v>0</v>
      </c>
      <c r="DA81" s="23">
        <f t="shared" si="26"/>
        <v>1.337</v>
      </c>
      <c r="DB81" s="23">
        <f t="shared" si="26"/>
        <v>0.16900000000000001</v>
      </c>
      <c r="DC81" s="23">
        <f t="shared" si="26"/>
        <v>0.192</v>
      </c>
      <c r="DD81" s="23">
        <f t="shared" si="26"/>
        <v>0.86699999999999999</v>
      </c>
      <c r="DE81" s="23">
        <f t="shared" si="26"/>
        <v>1.294</v>
      </c>
      <c r="DF81" s="23">
        <f t="shared" si="26"/>
        <v>0</v>
      </c>
      <c r="DG81" s="23">
        <f t="shared" si="26"/>
        <v>1.337</v>
      </c>
      <c r="DH81" s="23">
        <f t="shared" si="26"/>
        <v>0</v>
      </c>
      <c r="DI81" s="23">
        <f t="shared" si="26"/>
        <v>0.79400000000000004</v>
      </c>
      <c r="DJ81" s="23">
        <f t="shared" si="26"/>
        <v>0.38500000000000001</v>
      </c>
      <c r="DK81" s="23">
        <f t="shared" si="26"/>
        <v>2.2890000000000001</v>
      </c>
      <c r="DL81" s="23">
        <f t="shared" si="26"/>
        <v>1.2629999999999999</v>
      </c>
      <c r="DM81" s="23">
        <f t="shared" si="26"/>
        <v>2.4140000000000001</v>
      </c>
      <c r="DN81" s="23">
        <f t="shared" si="26"/>
        <v>1.625</v>
      </c>
      <c r="DO81" s="23">
        <f t="shared" si="26"/>
        <v>2.649</v>
      </c>
      <c r="DP81" s="23">
        <f t="shared" si="26"/>
        <v>0</v>
      </c>
      <c r="DQ81" s="23">
        <f t="shared" si="26"/>
        <v>0</v>
      </c>
      <c r="DR81" s="23">
        <f t="shared" si="26"/>
        <v>0</v>
      </c>
      <c r="DS81" s="23">
        <f t="shared" si="26"/>
        <v>0</v>
      </c>
      <c r="DT81" s="23">
        <f t="shared" si="26"/>
        <v>0</v>
      </c>
      <c r="DU81" s="23">
        <f t="shared" si="26"/>
        <v>1.405</v>
      </c>
      <c r="DV81" s="23">
        <f t="shared" si="26"/>
        <v>3.4569999999999999</v>
      </c>
      <c r="DW81" s="23">
        <f t="shared" si="26"/>
        <v>0</v>
      </c>
      <c r="DX81" s="23">
        <f t="shared" si="26"/>
        <v>0</v>
      </c>
      <c r="DY81" s="23">
        <f t="shared" si="26"/>
        <v>5.9710000000000001</v>
      </c>
      <c r="DZ81" s="23">
        <f t="shared" si="26"/>
        <v>6.2799999999999994</v>
      </c>
      <c r="EA81" s="23">
        <f t="shared" si="26"/>
        <v>2.738</v>
      </c>
      <c r="EB81" s="23">
        <f t="shared" si="26"/>
        <v>2.1389999999999998</v>
      </c>
      <c r="EC81" s="23">
        <f t="shared" si="26"/>
        <v>1.0249999999999999</v>
      </c>
      <c r="ED81" s="23">
        <f t="shared" si="26"/>
        <v>2.1720000000000002</v>
      </c>
      <c r="EE81" s="23">
        <f t="shared" si="26"/>
        <v>1.0489999999999999</v>
      </c>
      <c r="EF81" s="23">
        <f t="shared" si="26"/>
        <v>1.43</v>
      </c>
      <c r="EG81" s="23">
        <f t="shared" si="26"/>
        <v>0.57499999999999996</v>
      </c>
      <c r="EH81" s="23">
        <f t="shared" ref="EH81:GV81" si="27">EH83+EH85+EH87</f>
        <v>0.57499999999999996</v>
      </c>
      <c r="EI81" s="23">
        <f t="shared" si="27"/>
        <v>1.861</v>
      </c>
      <c r="EJ81" s="23">
        <f t="shared" si="27"/>
        <v>1.01</v>
      </c>
      <c r="EK81" s="23">
        <f t="shared" si="27"/>
        <v>0.33500000000000002</v>
      </c>
      <c r="EL81" s="23">
        <f t="shared" si="27"/>
        <v>1.204</v>
      </c>
      <c r="EM81" s="23">
        <f t="shared" si="27"/>
        <v>0.86699999999999999</v>
      </c>
      <c r="EN81" s="23">
        <f t="shared" si="27"/>
        <v>0.86699999999999999</v>
      </c>
      <c r="EO81" s="23">
        <f t="shared" si="27"/>
        <v>1.06</v>
      </c>
      <c r="EP81" s="23">
        <f t="shared" si="27"/>
        <v>1.2509999999999999</v>
      </c>
      <c r="EQ81" s="23">
        <f t="shared" si="27"/>
        <v>0.86699999999999999</v>
      </c>
      <c r="ER81" s="23">
        <f t="shared" si="27"/>
        <v>0.86699999999999999</v>
      </c>
      <c r="ES81" s="23">
        <f t="shared" si="27"/>
        <v>0.38500000000000001</v>
      </c>
      <c r="ET81" s="23">
        <f t="shared" si="27"/>
        <v>1.06</v>
      </c>
      <c r="EU81" s="23">
        <f t="shared" si="27"/>
        <v>0.67500000000000004</v>
      </c>
      <c r="EV81" s="23">
        <f t="shared" si="27"/>
        <v>0.86699999999999999</v>
      </c>
      <c r="EW81" s="23">
        <f t="shared" si="27"/>
        <v>0.94799999999999995</v>
      </c>
      <c r="EX81" s="23">
        <f t="shared" si="27"/>
        <v>0.86699999999999999</v>
      </c>
      <c r="EY81" s="23">
        <f t="shared" si="27"/>
        <v>0.192</v>
      </c>
      <c r="EZ81" s="23">
        <f t="shared" si="27"/>
        <v>0.38500000000000001</v>
      </c>
      <c r="FA81" s="23">
        <f t="shared" si="27"/>
        <v>0.42799999999999999</v>
      </c>
      <c r="FB81" s="23">
        <f t="shared" si="27"/>
        <v>0</v>
      </c>
      <c r="FC81" s="23">
        <f t="shared" si="27"/>
        <v>3.4220000000000002</v>
      </c>
      <c r="FD81" s="23">
        <f t="shared" si="27"/>
        <v>1.7350000000000001</v>
      </c>
      <c r="FE81" s="23">
        <f t="shared" si="27"/>
        <v>1.587</v>
      </c>
      <c r="FF81" s="23">
        <f t="shared" si="27"/>
        <v>2.2040000000000002</v>
      </c>
      <c r="FG81" s="23">
        <f t="shared" si="27"/>
        <v>0.67500000000000004</v>
      </c>
      <c r="FH81" s="23">
        <f t="shared" si="27"/>
        <v>0</v>
      </c>
      <c r="FI81" s="23">
        <f t="shared" si="27"/>
        <v>2.3439999999999999</v>
      </c>
      <c r="FJ81" s="23">
        <f t="shared" si="27"/>
        <v>1.35</v>
      </c>
      <c r="FK81" s="23">
        <f t="shared" si="27"/>
        <v>0</v>
      </c>
      <c r="FL81" s="23">
        <f t="shared" si="27"/>
        <v>1.6659999999999999</v>
      </c>
      <c r="FM81" s="23">
        <f t="shared" si="27"/>
        <v>3.5350000000000001</v>
      </c>
      <c r="FN81" s="23">
        <f t="shared" si="27"/>
        <v>0.192</v>
      </c>
      <c r="FO81" s="23">
        <f t="shared" si="27"/>
        <v>3.7879999999999998</v>
      </c>
      <c r="FP81" s="23">
        <f t="shared" si="27"/>
        <v>0</v>
      </c>
      <c r="FQ81" s="23">
        <f t="shared" si="27"/>
        <v>1.6459999999999999</v>
      </c>
      <c r="FR81" s="23">
        <f t="shared" si="27"/>
        <v>1.476</v>
      </c>
      <c r="FS81" s="23">
        <f t="shared" si="27"/>
        <v>0</v>
      </c>
      <c r="FT81" s="23">
        <f t="shared" si="27"/>
        <v>0.42799999999999999</v>
      </c>
      <c r="FU81" s="23">
        <f t="shared" si="27"/>
        <v>3.2210000000000001</v>
      </c>
      <c r="FV81" s="23">
        <f t="shared" si="27"/>
        <v>2.0670000000000002</v>
      </c>
      <c r="FW81" s="23">
        <f t="shared" si="27"/>
        <v>0.192</v>
      </c>
      <c r="FX81" s="23">
        <f t="shared" si="27"/>
        <v>0</v>
      </c>
      <c r="FY81" s="23">
        <f t="shared" si="27"/>
        <v>0.192</v>
      </c>
      <c r="FZ81" s="23">
        <f t="shared" si="27"/>
        <v>0.86699999999999999</v>
      </c>
      <c r="GA81" s="23">
        <f t="shared" si="27"/>
        <v>0.192</v>
      </c>
      <c r="GB81" s="23">
        <f t="shared" si="27"/>
        <v>0.38500000000000001</v>
      </c>
      <c r="GC81" s="23">
        <f t="shared" si="27"/>
        <v>0.38500000000000001</v>
      </c>
      <c r="GD81" s="23">
        <f t="shared" si="27"/>
        <v>0.192</v>
      </c>
      <c r="GE81" s="23">
        <f t="shared" si="27"/>
        <v>0.192</v>
      </c>
      <c r="GF81" s="23">
        <f t="shared" si="27"/>
        <v>0</v>
      </c>
      <c r="GG81" s="23">
        <f t="shared" si="27"/>
        <v>0.192</v>
      </c>
      <c r="GH81" s="23">
        <f t="shared" si="27"/>
        <v>0.192</v>
      </c>
      <c r="GI81" s="23">
        <f t="shared" si="27"/>
        <v>0</v>
      </c>
      <c r="GJ81" s="23">
        <f t="shared" si="27"/>
        <v>10.749000000000001</v>
      </c>
      <c r="GK81" s="23">
        <f t="shared" si="27"/>
        <v>0.67500000000000004</v>
      </c>
      <c r="GL81" s="23">
        <f t="shared" si="27"/>
        <v>0.85099999999999998</v>
      </c>
      <c r="GM81" s="23">
        <f t="shared" si="27"/>
        <v>0.192</v>
      </c>
      <c r="GN81" s="23">
        <f t="shared" si="27"/>
        <v>0.38500000000000001</v>
      </c>
      <c r="GO81" s="23">
        <f t="shared" si="27"/>
        <v>1.337</v>
      </c>
      <c r="GP81" s="23">
        <f t="shared" si="27"/>
        <v>0.192</v>
      </c>
      <c r="GQ81" s="23">
        <f t="shared" si="27"/>
        <v>0</v>
      </c>
      <c r="GR81" s="23">
        <f t="shared" si="27"/>
        <v>0</v>
      </c>
      <c r="GS81" s="23">
        <f t="shared" si="27"/>
        <v>0.192</v>
      </c>
      <c r="GT81" s="23">
        <f t="shared" si="27"/>
        <v>0.67500000000000004</v>
      </c>
      <c r="GU81" s="23">
        <f t="shared" si="27"/>
        <v>0.192</v>
      </c>
      <c r="GV81" s="23">
        <f t="shared" si="27"/>
        <v>0</v>
      </c>
      <c r="GW81" s="23">
        <f t="shared" ref="GW81:IF81" si="28">GW83+GW85+GW87</f>
        <v>0.192</v>
      </c>
      <c r="GX81" s="23">
        <f t="shared" si="28"/>
        <v>0.86699999999999999</v>
      </c>
      <c r="GY81" s="23">
        <f t="shared" si="28"/>
        <v>0.192</v>
      </c>
      <c r="GZ81" s="23">
        <f t="shared" si="28"/>
        <v>0</v>
      </c>
      <c r="HA81" s="23">
        <f t="shared" si="28"/>
        <v>0</v>
      </c>
      <c r="HB81" s="23">
        <f t="shared" si="28"/>
        <v>1.542</v>
      </c>
      <c r="HC81" s="23">
        <f t="shared" si="28"/>
        <v>0</v>
      </c>
      <c r="HD81" s="23">
        <f t="shared" si="28"/>
        <v>0</v>
      </c>
      <c r="HE81" s="23">
        <f t="shared" si="28"/>
        <v>0.38500000000000001</v>
      </c>
      <c r="HF81" s="23">
        <f t="shared" si="28"/>
        <v>0</v>
      </c>
      <c r="HG81" s="23">
        <f t="shared" si="28"/>
        <v>0.86699999999999999</v>
      </c>
      <c r="HH81" s="23">
        <f t="shared" si="28"/>
        <v>0</v>
      </c>
      <c r="HI81" s="23">
        <f t="shared" si="28"/>
        <v>0</v>
      </c>
      <c r="HJ81" s="23">
        <f t="shared" si="28"/>
        <v>0</v>
      </c>
      <c r="HK81" s="23">
        <f t="shared" si="28"/>
        <v>0</v>
      </c>
      <c r="HL81" s="23">
        <f t="shared" si="28"/>
        <v>0</v>
      </c>
      <c r="HM81" s="23">
        <f t="shared" si="28"/>
        <v>0</v>
      </c>
      <c r="HN81" s="23">
        <f t="shared" si="28"/>
        <v>0.192</v>
      </c>
      <c r="HO81" s="23">
        <f t="shared" si="28"/>
        <v>1.337</v>
      </c>
      <c r="HP81" s="23">
        <f t="shared" si="28"/>
        <v>0</v>
      </c>
      <c r="HQ81" s="23">
        <f t="shared" si="28"/>
        <v>1.042</v>
      </c>
      <c r="HR81" s="23">
        <f t="shared" si="28"/>
        <v>0.55200000000000005</v>
      </c>
      <c r="HS81" s="23">
        <f t="shared" si="28"/>
        <v>0.51</v>
      </c>
      <c r="HT81" s="23">
        <f t="shared" si="28"/>
        <v>0.38500000000000001</v>
      </c>
      <c r="HU81" s="23">
        <f t="shared" si="28"/>
        <v>0.192</v>
      </c>
      <c r="HV81" s="23">
        <f t="shared" si="28"/>
        <v>0</v>
      </c>
      <c r="HW81" s="23">
        <f t="shared" si="28"/>
        <v>0</v>
      </c>
      <c r="HX81" s="23">
        <f t="shared" si="28"/>
        <v>0</v>
      </c>
      <c r="HY81" s="23">
        <f t="shared" si="28"/>
        <v>0.38500000000000001</v>
      </c>
      <c r="HZ81" s="23">
        <f t="shared" si="28"/>
        <v>0</v>
      </c>
      <c r="IA81" s="23">
        <f t="shared" si="28"/>
        <v>0.192</v>
      </c>
      <c r="IB81" s="23">
        <f t="shared" si="28"/>
        <v>0</v>
      </c>
      <c r="IC81" s="23">
        <f t="shared" si="28"/>
        <v>0</v>
      </c>
      <c r="ID81" s="23">
        <f t="shared" si="28"/>
        <v>0.16900000000000001</v>
      </c>
      <c r="IE81" s="23">
        <f t="shared" si="28"/>
        <v>0</v>
      </c>
      <c r="IF81" s="23">
        <f t="shared" si="28"/>
        <v>0.67500000000000004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23">
        <f t="shared" ref="D82:D90" si="29">E82+F82</f>
        <v>0.127</v>
      </c>
      <c r="E82" s="17">
        <f t="shared" ref="E82:E90" si="30">SUM(G82:IF82)</f>
        <v>0.127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4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>
        <v>0.01</v>
      </c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>
        <v>0.04</v>
      </c>
      <c r="CH82" s="17"/>
      <c r="CI82" s="17"/>
      <c r="CJ82" s="17"/>
      <c r="CK82" s="24"/>
      <c r="CL82" s="17"/>
      <c r="CM82" s="17"/>
      <c r="CN82" s="17"/>
      <c r="CO82" s="17"/>
      <c r="CP82" s="17">
        <v>5.0000000000000001E-3</v>
      </c>
      <c r="CQ82" s="17">
        <v>0.01</v>
      </c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>
        <v>0.01</v>
      </c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13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24"/>
      <c r="EQ82" s="17"/>
      <c r="ER82" s="17"/>
      <c r="ES82" s="17"/>
      <c r="ET82" s="17"/>
      <c r="EU82" s="17"/>
      <c r="EV82" s="113"/>
      <c r="EW82" s="25">
        <v>2E-3</v>
      </c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>
        <v>0.03</v>
      </c>
      <c r="FN82" s="17"/>
      <c r="FO82" s="17"/>
      <c r="FP82" s="17"/>
      <c r="FQ82" s="24"/>
      <c r="FR82" s="17"/>
      <c r="FS82" s="17"/>
      <c r="FT82" s="17"/>
      <c r="FU82" s="17">
        <v>0.01</v>
      </c>
      <c r="FV82" s="17">
        <v>0.01</v>
      </c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24"/>
      <c r="HV82" s="17"/>
      <c r="HW82" s="17"/>
      <c r="HX82" s="17"/>
      <c r="HY82" s="17"/>
      <c r="HZ82" s="17"/>
      <c r="IA82" s="17"/>
      <c r="IB82" s="24"/>
      <c r="IC82" s="17"/>
      <c r="ID82" s="24"/>
      <c r="IE82" s="17"/>
      <c r="IF82" s="17"/>
    </row>
    <row r="83" spans="1:240" ht="13.5" customHeight="1">
      <c r="A83" s="27"/>
      <c r="B83" s="53"/>
      <c r="C83" s="16" t="s">
        <v>17</v>
      </c>
      <c r="D83" s="23">
        <f t="shared" si="29"/>
        <v>9.0340000000000007</v>
      </c>
      <c r="E83" s="17">
        <f t="shared" si="30"/>
        <v>9.0340000000000007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2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>
        <v>1.2709999999999999</v>
      </c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>
        <v>1.637</v>
      </c>
      <c r="CH83" s="17"/>
      <c r="CI83" s="17"/>
      <c r="CJ83" s="17"/>
      <c r="CK83" s="25"/>
      <c r="CL83" s="17"/>
      <c r="CM83" s="17"/>
      <c r="CN83" s="17"/>
      <c r="CO83" s="17"/>
      <c r="CP83" s="17">
        <v>0.63600000000000001</v>
      </c>
      <c r="CQ83" s="17">
        <v>0.40899999999999997</v>
      </c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>
        <v>0.40899999999999997</v>
      </c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14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25"/>
      <c r="EQ83" s="17"/>
      <c r="ER83" s="17"/>
      <c r="ES83" s="17"/>
      <c r="ET83" s="17"/>
      <c r="EU83" s="17"/>
      <c r="EV83" s="114"/>
      <c r="EW83" s="25">
        <v>8.1000000000000003E-2</v>
      </c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>
        <v>1.2270000000000001</v>
      </c>
      <c r="FN83" s="17"/>
      <c r="FO83" s="17"/>
      <c r="FP83" s="17"/>
      <c r="FQ83" s="25"/>
      <c r="FR83" s="17"/>
      <c r="FS83" s="17"/>
      <c r="FT83" s="17"/>
      <c r="FU83" s="17">
        <v>1.6819999999999999</v>
      </c>
      <c r="FV83" s="17">
        <v>1.6819999999999999</v>
      </c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25"/>
      <c r="HV83" s="17"/>
      <c r="HW83" s="17"/>
      <c r="HX83" s="17"/>
      <c r="HY83" s="17"/>
      <c r="HZ83" s="17"/>
      <c r="IA83" s="17"/>
      <c r="IB83" s="25"/>
      <c r="IC83" s="17"/>
      <c r="ID83" s="25"/>
      <c r="IE83" s="17"/>
      <c r="IF83" s="17"/>
    </row>
    <row r="84" spans="1:240" ht="13.5" customHeight="1">
      <c r="A84" s="27">
        <v>26</v>
      </c>
      <c r="B84" s="60" t="s">
        <v>105</v>
      </c>
      <c r="C84" s="28" t="s">
        <v>40</v>
      </c>
      <c r="D84" s="23">
        <f t="shared" si="29"/>
        <v>690</v>
      </c>
      <c r="E84" s="17">
        <f>SUM(G84:IF84)</f>
        <v>690</v>
      </c>
      <c r="F84" s="17"/>
      <c r="G84" s="57">
        <v>22</v>
      </c>
      <c r="H84" s="17">
        <v>1</v>
      </c>
      <c r="I84" s="17">
        <v>11</v>
      </c>
      <c r="J84" s="17">
        <v>1</v>
      </c>
      <c r="K84" s="17">
        <v>1</v>
      </c>
      <c r="L84" s="17">
        <v>10</v>
      </c>
      <c r="M84" s="17">
        <v>1</v>
      </c>
      <c r="N84" s="17">
        <v>2</v>
      </c>
      <c r="O84" s="17"/>
      <c r="P84" s="17"/>
      <c r="Q84" s="17">
        <v>19</v>
      </c>
      <c r="R84" s="17">
        <v>2</v>
      </c>
      <c r="S84" s="17"/>
      <c r="T84" s="17">
        <v>1</v>
      </c>
      <c r="U84" s="17">
        <v>1</v>
      </c>
      <c r="V84" s="17"/>
      <c r="W84" s="17"/>
      <c r="X84" s="17"/>
      <c r="Y84" s="17"/>
      <c r="Z84" s="17"/>
      <c r="AA84" s="17">
        <v>1</v>
      </c>
      <c r="AB84" s="17">
        <v>9</v>
      </c>
      <c r="AC84" s="17">
        <v>8</v>
      </c>
      <c r="AD84" s="17">
        <v>1</v>
      </c>
      <c r="AE84" s="57"/>
      <c r="AF84" s="17"/>
      <c r="AG84" s="17"/>
      <c r="AH84" s="17"/>
      <c r="AI84" s="17"/>
      <c r="AJ84" s="17"/>
      <c r="AK84" s="17"/>
      <c r="AL84" s="17"/>
      <c r="AM84" s="17"/>
      <c r="AN84" s="17"/>
      <c r="AO84" s="17">
        <v>10</v>
      </c>
      <c r="AP84" s="17">
        <v>20</v>
      </c>
      <c r="AQ84" s="17">
        <v>1</v>
      </c>
      <c r="AR84" s="17"/>
      <c r="AS84" s="17"/>
      <c r="AT84" s="17"/>
      <c r="AU84" s="17"/>
      <c r="AV84" s="17"/>
      <c r="AW84" s="17">
        <v>1</v>
      </c>
      <c r="AX84" s="17">
        <v>1</v>
      </c>
      <c r="AY84" s="17"/>
      <c r="AZ84" s="17">
        <v>2</v>
      </c>
      <c r="BA84" s="17"/>
      <c r="BB84" s="17">
        <v>1</v>
      </c>
      <c r="BC84" s="17">
        <v>1</v>
      </c>
      <c r="BD84" s="17">
        <v>20</v>
      </c>
      <c r="BE84" s="17">
        <v>10</v>
      </c>
      <c r="BF84" s="17"/>
      <c r="BG84" s="17">
        <v>5</v>
      </c>
      <c r="BH84" s="17"/>
      <c r="BI84" s="17"/>
      <c r="BJ84" s="17"/>
      <c r="BK84" s="17">
        <v>4</v>
      </c>
      <c r="BL84" s="17"/>
      <c r="BM84" s="17">
        <v>2</v>
      </c>
      <c r="BN84" s="17">
        <v>2</v>
      </c>
      <c r="BO84" s="17">
        <v>27</v>
      </c>
      <c r="BP84" s="17">
        <v>1</v>
      </c>
      <c r="BQ84" s="17">
        <v>1</v>
      </c>
      <c r="BR84" s="17">
        <v>2</v>
      </c>
      <c r="BS84" s="17">
        <v>3</v>
      </c>
      <c r="BT84" s="17">
        <v>2</v>
      </c>
      <c r="BU84" s="17">
        <v>2</v>
      </c>
      <c r="BV84" s="17">
        <v>12</v>
      </c>
      <c r="BW84" s="17">
        <v>1</v>
      </c>
      <c r="BX84" s="17">
        <v>1</v>
      </c>
      <c r="BY84" s="17">
        <v>12</v>
      </c>
      <c r="BZ84" s="17"/>
      <c r="CA84" s="17">
        <v>2</v>
      </c>
      <c r="CB84" s="17">
        <v>1</v>
      </c>
      <c r="CC84" s="17"/>
      <c r="CD84" s="17">
        <v>2</v>
      </c>
      <c r="CE84" s="17"/>
      <c r="CF84" s="17">
        <v>2</v>
      </c>
      <c r="CG84" s="17">
        <v>3</v>
      </c>
      <c r="CH84" s="17">
        <v>7</v>
      </c>
      <c r="CI84" s="17">
        <v>8</v>
      </c>
      <c r="CJ84" s="17">
        <v>8</v>
      </c>
      <c r="CK84" s="57">
        <v>7</v>
      </c>
      <c r="CL84" s="17">
        <v>35</v>
      </c>
      <c r="CM84" s="17"/>
      <c r="CN84" s="17">
        <v>3</v>
      </c>
      <c r="CO84" s="17">
        <v>2</v>
      </c>
      <c r="CP84" s="17"/>
      <c r="CQ84" s="17">
        <v>8</v>
      </c>
      <c r="CR84" s="17"/>
      <c r="CS84" s="17">
        <v>2</v>
      </c>
      <c r="CT84" s="17">
        <v>1</v>
      </c>
      <c r="CU84" s="17"/>
      <c r="CV84" s="17"/>
      <c r="CW84" s="17"/>
      <c r="CX84" s="17">
        <v>2</v>
      </c>
      <c r="CY84" s="17"/>
      <c r="CZ84" s="17"/>
      <c r="DA84" s="17">
        <v>1</v>
      </c>
      <c r="DB84" s="17">
        <v>1</v>
      </c>
      <c r="DC84" s="17">
        <v>1</v>
      </c>
      <c r="DD84" s="17">
        <v>1</v>
      </c>
      <c r="DE84" s="17">
        <v>3</v>
      </c>
      <c r="DF84" s="17"/>
      <c r="DG84" s="17">
        <v>1</v>
      </c>
      <c r="DH84" s="17"/>
      <c r="DI84" s="17">
        <v>2</v>
      </c>
      <c r="DJ84" s="17">
        <v>2</v>
      </c>
      <c r="DK84" s="17">
        <v>11</v>
      </c>
      <c r="DL84" s="17">
        <v>6</v>
      </c>
      <c r="DM84" s="17">
        <v>12</v>
      </c>
      <c r="DN84" s="17">
        <v>8</v>
      </c>
      <c r="DO84" s="17">
        <v>13</v>
      </c>
      <c r="DP84" s="17"/>
      <c r="DQ84" s="17"/>
      <c r="DR84" s="17"/>
      <c r="DS84" s="17"/>
      <c r="DT84" s="17"/>
      <c r="DU84" s="17">
        <v>8</v>
      </c>
      <c r="DV84" s="17">
        <v>7</v>
      </c>
      <c r="DW84" s="17"/>
      <c r="DX84" s="17"/>
      <c r="DY84" s="17">
        <v>32</v>
      </c>
      <c r="DZ84" s="17">
        <v>5</v>
      </c>
      <c r="EA84" s="17">
        <v>13</v>
      </c>
      <c r="EB84" s="17">
        <v>10</v>
      </c>
      <c r="EC84" s="115">
        <v>5</v>
      </c>
      <c r="ED84" s="17">
        <v>5</v>
      </c>
      <c r="EE84" s="17">
        <v>5</v>
      </c>
      <c r="EF84" s="17">
        <v>7</v>
      </c>
      <c r="EG84" s="17">
        <v>3</v>
      </c>
      <c r="EH84" s="17">
        <v>3</v>
      </c>
      <c r="EI84" s="17">
        <v>9</v>
      </c>
      <c r="EJ84" s="17">
        <v>3</v>
      </c>
      <c r="EK84" s="17">
        <v>2</v>
      </c>
      <c r="EL84" s="17">
        <v>3</v>
      </c>
      <c r="EM84" s="17">
        <v>1</v>
      </c>
      <c r="EN84" s="17">
        <v>1</v>
      </c>
      <c r="EO84" s="17">
        <v>2</v>
      </c>
      <c r="EP84" s="57">
        <v>3</v>
      </c>
      <c r="EQ84" s="17">
        <v>1</v>
      </c>
      <c r="ER84" s="17">
        <v>2</v>
      </c>
      <c r="ES84" s="17">
        <v>2</v>
      </c>
      <c r="ET84" s="17">
        <v>3</v>
      </c>
      <c r="EU84" s="17">
        <v>1</v>
      </c>
      <c r="EV84" s="115">
        <v>1</v>
      </c>
      <c r="EW84" s="57">
        <v>2</v>
      </c>
      <c r="EX84" s="17">
        <v>1</v>
      </c>
      <c r="EY84" s="17">
        <v>1</v>
      </c>
      <c r="EZ84" s="17">
        <v>2</v>
      </c>
      <c r="FA84" s="17">
        <v>2</v>
      </c>
      <c r="FB84" s="17"/>
      <c r="FC84" s="17">
        <v>6</v>
      </c>
      <c r="FD84" s="17">
        <v>4</v>
      </c>
      <c r="FE84" s="17">
        <v>5</v>
      </c>
      <c r="FF84" s="17">
        <v>3</v>
      </c>
      <c r="FG84" s="17">
        <v>1</v>
      </c>
      <c r="FH84" s="17"/>
      <c r="FI84" s="17">
        <v>9</v>
      </c>
      <c r="FJ84" s="17">
        <v>2</v>
      </c>
      <c r="FK84" s="17"/>
      <c r="FL84" s="17">
        <v>8</v>
      </c>
      <c r="FM84" s="17">
        <v>11</v>
      </c>
      <c r="FN84" s="17">
        <v>1</v>
      </c>
      <c r="FO84" s="17">
        <v>12</v>
      </c>
      <c r="FP84" s="17"/>
      <c r="FQ84" s="57">
        <v>8</v>
      </c>
      <c r="FR84" s="17">
        <v>7</v>
      </c>
      <c r="FS84" s="17"/>
      <c r="FT84" s="17">
        <v>2</v>
      </c>
      <c r="FU84" s="17">
        <v>5</v>
      </c>
      <c r="FV84" s="17">
        <v>2</v>
      </c>
      <c r="FW84" s="17">
        <v>1</v>
      </c>
      <c r="FX84" s="17"/>
      <c r="FY84" s="17">
        <v>1</v>
      </c>
      <c r="FZ84" s="17">
        <v>2</v>
      </c>
      <c r="GA84" s="17">
        <v>1</v>
      </c>
      <c r="GB84" s="17">
        <v>2</v>
      </c>
      <c r="GC84" s="17">
        <v>2</v>
      </c>
      <c r="GD84" s="17">
        <v>1</v>
      </c>
      <c r="GE84" s="17">
        <v>1</v>
      </c>
      <c r="GF84" s="17"/>
      <c r="GG84" s="17">
        <v>1</v>
      </c>
      <c r="GH84" s="17">
        <v>1</v>
      </c>
      <c r="GI84" s="17"/>
      <c r="GJ84" s="17">
        <v>10</v>
      </c>
      <c r="GK84" s="17">
        <v>1</v>
      </c>
      <c r="GL84" s="17">
        <v>5</v>
      </c>
      <c r="GM84" s="17">
        <v>1</v>
      </c>
      <c r="GN84" s="17">
        <v>2</v>
      </c>
      <c r="GO84" s="17">
        <v>1</v>
      </c>
      <c r="GP84" s="17">
        <v>1</v>
      </c>
      <c r="GQ84" s="17"/>
      <c r="GR84" s="17"/>
      <c r="GS84" s="17">
        <v>1</v>
      </c>
      <c r="GT84" s="17">
        <v>1</v>
      </c>
      <c r="GU84" s="17">
        <v>1</v>
      </c>
      <c r="GV84" s="17"/>
      <c r="GW84" s="17">
        <v>1</v>
      </c>
      <c r="GX84" s="17">
        <v>2</v>
      </c>
      <c r="GY84" s="17">
        <v>1</v>
      </c>
      <c r="GZ84" s="17"/>
      <c r="HA84" s="17"/>
      <c r="HB84" s="17">
        <v>3</v>
      </c>
      <c r="HC84" s="17"/>
      <c r="HD84" s="17"/>
      <c r="HE84" s="17">
        <v>2</v>
      </c>
      <c r="HF84" s="17"/>
      <c r="HG84" s="17">
        <v>1</v>
      </c>
      <c r="HH84" s="17"/>
      <c r="HI84" s="17"/>
      <c r="HJ84" s="17"/>
      <c r="HK84" s="17"/>
      <c r="HL84" s="17"/>
      <c r="HM84" s="17"/>
      <c r="HN84" s="17">
        <v>1</v>
      </c>
      <c r="HO84" s="17">
        <v>1</v>
      </c>
      <c r="HP84" s="17"/>
      <c r="HQ84" s="17">
        <v>6</v>
      </c>
      <c r="HR84" s="17">
        <v>3</v>
      </c>
      <c r="HS84" s="17">
        <v>3</v>
      </c>
      <c r="HT84" s="17">
        <v>2</v>
      </c>
      <c r="HU84" s="57">
        <v>1</v>
      </c>
      <c r="HV84" s="17"/>
      <c r="HW84" s="17"/>
      <c r="HX84" s="17"/>
      <c r="HY84" s="17">
        <v>2</v>
      </c>
      <c r="HZ84" s="17"/>
      <c r="IA84" s="17">
        <v>1</v>
      </c>
      <c r="IB84" s="57"/>
      <c r="IC84" s="17"/>
      <c r="ID84" s="57">
        <v>1</v>
      </c>
      <c r="IE84" s="17"/>
      <c r="IF84" s="17">
        <v>1</v>
      </c>
    </row>
    <row r="85" spans="1:240" ht="13.5" customHeight="1">
      <c r="A85" s="27"/>
      <c r="B85" s="60"/>
      <c r="C85" s="16" t="s">
        <v>17</v>
      </c>
      <c r="D85" s="23">
        <f t="shared" si="29"/>
        <v>267.10399999999987</v>
      </c>
      <c r="E85" s="17">
        <f t="shared" si="30"/>
        <v>267.10399999999987</v>
      </c>
      <c r="F85" s="17"/>
      <c r="G85" s="25">
        <v>11.849</v>
      </c>
      <c r="H85" s="17">
        <v>0.86699999999999999</v>
      </c>
      <c r="I85" s="17">
        <v>5.9249999999999998</v>
      </c>
      <c r="J85" s="17">
        <v>0.192</v>
      </c>
      <c r="K85" s="17">
        <v>0.192</v>
      </c>
      <c r="L85" s="17">
        <v>5.73</v>
      </c>
      <c r="M85" s="17">
        <v>0.192</v>
      </c>
      <c r="N85" s="17">
        <v>0.38500000000000001</v>
      </c>
      <c r="O85" s="17"/>
      <c r="P85" s="17"/>
      <c r="Q85" s="17">
        <v>16.606000000000002</v>
      </c>
      <c r="R85" s="17">
        <v>0.38500000000000001</v>
      </c>
      <c r="S85" s="17"/>
      <c r="T85" s="17">
        <v>0.192</v>
      </c>
      <c r="U85" s="17">
        <v>0.16900000000000001</v>
      </c>
      <c r="V85" s="17"/>
      <c r="W85" s="17"/>
      <c r="X85" s="17"/>
      <c r="Y85" s="17"/>
      <c r="Z85" s="17"/>
      <c r="AA85" s="17">
        <v>0.192</v>
      </c>
      <c r="AB85" s="17">
        <v>3.0049999999999999</v>
      </c>
      <c r="AC85" s="17">
        <v>2.7909999999999999</v>
      </c>
      <c r="AD85" s="17">
        <v>0.192</v>
      </c>
      <c r="AE85" s="25"/>
      <c r="AF85" s="17"/>
      <c r="AG85" s="17"/>
      <c r="AH85" s="17"/>
      <c r="AI85" s="17"/>
      <c r="AJ85" s="17"/>
      <c r="AK85" s="17"/>
      <c r="AL85" s="17"/>
      <c r="AM85" s="17"/>
      <c r="AN85" s="17"/>
      <c r="AO85" s="17">
        <v>5.73</v>
      </c>
      <c r="AP85" s="17">
        <v>11.465999999999999</v>
      </c>
      <c r="AQ85" s="17">
        <v>0.192</v>
      </c>
      <c r="AR85" s="17"/>
      <c r="AS85" s="17"/>
      <c r="AT85" s="17"/>
      <c r="AU85" s="17"/>
      <c r="AV85" s="17"/>
      <c r="AW85" s="17">
        <v>1.337</v>
      </c>
      <c r="AX85" s="17">
        <v>0.67500000000000004</v>
      </c>
      <c r="AY85" s="17"/>
      <c r="AZ85" s="17">
        <v>0.38500000000000001</v>
      </c>
      <c r="BA85" s="17"/>
      <c r="BB85" s="17">
        <v>0.16900000000000001</v>
      </c>
      <c r="BC85" s="17">
        <v>0.192</v>
      </c>
      <c r="BD85" s="17">
        <v>11.465999999999999</v>
      </c>
      <c r="BE85" s="17">
        <v>5.73</v>
      </c>
      <c r="BF85" s="17"/>
      <c r="BG85" s="17">
        <v>2.589</v>
      </c>
      <c r="BH85" s="17"/>
      <c r="BI85" s="17"/>
      <c r="BJ85" s="17"/>
      <c r="BK85" s="17">
        <v>1.7350000000000001</v>
      </c>
      <c r="BL85" s="17"/>
      <c r="BM85" s="17">
        <v>2.012</v>
      </c>
      <c r="BN85" s="17">
        <v>2.012</v>
      </c>
      <c r="BO85" s="17">
        <v>16.693999999999999</v>
      </c>
      <c r="BP85" s="17">
        <v>0.86699999999999999</v>
      </c>
      <c r="BQ85" s="17">
        <v>0.67500000000000004</v>
      </c>
      <c r="BR85" s="17">
        <v>0.38500000000000001</v>
      </c>
      <c r="BS85" s="17">
        <v>2.2170000000000001</v>
      </c>
      <c r="BT85" s="17">
        <v>0.38500000000000001</v>
      </c>
      <c r="BU85" s="17">
        <v>1.542</v>
      </c>
      <c r="BV85" s="17">
        <v>6.1150000000000002</v>
      </c>
      <c r="BW85" s="17">
        <v>0.16900000000000001</v>
      </c>
      <c r="BX85" s="17">
        <v>0.16900000000000001</v>
      </c>
      <c r="BY85" s="17">
        <v>9.07</v>
      </c>
      <c r="BZ85" s="17"/>
      <c r="CA85" s="17">
        <v>1.5289999999999999</v>
      </c>
      <c r="CB85" s="17">
        <v>0.192</v>
      </c>
      <c r="CC85" s="17"/>
      <c r="CD85" s="17">
        <v>2.012</v>
      </c>
      <c r="CE85" s="17"/>
      <c r="CF85" s="17">
        <v>0.33500000000000002</v>
      </c>
      <c r="CG85" s="17">
        <v>0.55200000000000005</v>
      </c>
      <c r="CH85" s="17">
        <v>1.212</v>
      </c>
      <c r="CI85" s="17">
        <v>1.4039999999999999</v>
      </c>
      <c r="CJ85" s="17">
        <v>1.4039999999999999</v>
      </c>
      <c r="CK85" s="25">
        <v>1.212</v>
      </c>
      <c r="CL85" s="17">
        <v>7.82</v>
      </c>
      <c r="CM85" s="17"/>
      <c r="CN85" s="17">
        <v>0.55200000000000005</v>
      </c>
      <c r="CO85" s="17">
        <v>0.38500000000000001</v>
      </c>
      <c r="CP85" s="17"/>
      <c r="CQ85" s="17">
        <v>1.361</v>
      </c>
      <c r="CR85" s="17"/>
      <c r="CS85" s="17">
        <v>0.38500000000000001</v>
      </c>
      <c r="CT85" s="17">
        <v>0.192</v>
      </c>
      <c r="CU85" s="17"/>
      <c r="CV85" s="17"/>
      <c r="CW85" s="17"/>
      <c r="CX85" s="17">
        <v>0.84399999999999997</v>
      </c>
      <c r="CY85" s="17"/>
      <c r="CZ85" s="17"/>
      <c r="DA85" s="17">
        <v>1.337</v>
      </c>
      <c r="DB85" s="17">
        <v>0.16900000000000001</v>
      </c>
      <c r="DC85" s="17">
        <v>0.192</v>
      </c>
      <c r="DD85" s="17">
        <v>0.86699999999999999</v>
      </c>
      <c r="DE85" s="17">
        <v>1.294</v>
      </c>
      <c r="DF85" s="17"/>
      <c r="DG85" s="17">
        <v>1.337</v>
      </c>
      <c r="DH85" s="17"/>
      <c r="DI85" s="17">
        <v>0.38500000000000001</v>
      </c>
      <c r="DJ85" s="17">
        <v>0.38500000000000001</v>
      </c>
      <c r="DK85" s="17">
        <v>2.2890000000000001</v>
      </c>
      <c r="DL85" s="17">
        <v>1.2629999999999999</v>
      </c>
      <c r="DM85" s="17">
        <v>2.4140000000000001</v>
      </c>
      <c r="DN85" s="17">
        <v>1.625</v>
      </c>
      <c r="DO85" s="17">
        <v>2.649</v>
      </c>
      <c r="DP85" s="17"/>
      <c r="DQ85" s="17"/>
      <c r="DR85" s="17"/>
      <c r="DS85" s="17"/>
      <c r="DT85" s="17"/>
      <c r="DU85" s="17">
        <v>1.405</v>
      </c>
      <c r="DV85" s="17">
        <v>3.4569999999999999</v>
      </c>
      <c r="DW85" s="17"/>
      <c r="DX85" s="17"/>
      <c r="DY85" s="17">
        <v>5.9710000000000001</v>
      </c>
      <c r="DZ85" s="17">
        <v>3.3719999999999999</v>
      </c>
      <c r="EA85" s="17">
        <v>2.738</v>
      </c>
      <c r="EB85" s="17">
        <v>2.1389999999999998</v>
      </c>
      <c r="EC85" s="114">
        <v>1.0249999999999999</v>
      </c>
      <c r="ED85" s="17">
        <v>2.1720000000000002</v>
      </c>
      <c r="EE85" s="17">
        <v>1.0489999999999999</v>
      </c>
      <c r="EF85" s="17">
        <v>1.43</v>
      </c>
      <c r="EG85" s="17">
        <v>0.57499999999999996</v>
      </c>
      <c r="EH85" s="17">
        <v>0.57499999999999996</v>
      </c>
      <c r="EI85" s="17">
        <v>1.861</v>
      </c>
      <c r="EJ85" s="17">
        <v>1.01</v>
      </c>
      <c r="EK85" s="17">
        <v>0.33500000000000002</v>
      </c>
      <c r="EL85" s="17">
        <v>1.204</v>
      </c>
      <c r="EM85" s="17">
        <v>0.86699999999999999</v>
      </c>
      <c r="EN85" s="17">
        <v>0.86699999999999999</v>
      </c>
      <c r="EO85" s="17">
        <v>1.06</v>
      </c>
      <c r="EP85" s="25">
        <v>1.2509999999999999</v>
      </c>
      <c r="EQ85" s="17">
        <v>0.86699999999999999</v>
      </c>
      <c r="ER85" s="17">
        <v>0.86699999999999999</v>
      </c>
      <c r="ES85" s="17">
        <v>0.38500000000000001</v>
      </c>
      <c r="ET85" s="17">
        <v>1.06</v>
      </c>
      <c r="EU85" s="17">
        <v>0.67500000000000004</v>
      </c>
      <c r="EV85" s="114">
        <v>0.86699999999999999</v>
      </c>
      <c r="EW85" s="25">
        <f>0.192+0.675</f>
        <v>0.86699999999999999</v>
      </c>
      <c r="EX85" s="17">
        <v>0.86699999999999999</v>
      </c>
      <c r="EY85" s="17">
        <v>0.192</v>
      </c>
      <c r="EZ85" s="17">
        <v>0.38500000000000001</v>
      </c>
      <c r="FA85" s="17">
        <v>0.42799999999999999</v>
      </c>
      <c r="FB85" s="17"/>
      <c r="FC85" s="17">
        <v>3.4220000000000002</v>
      </c>
      <c r="FD85" s="17">
        <v>1.7350000000000001</v>
      </c>
      <c r="FE85" s="17">
        <v>1.587</v>
      </c>
      <c r="FF85" s="17">
        <v>2.2040000000000002</v>
      </c>
      <c r="FG85" s="17">
        <v>0.67500000000000004</v>
      </c>
      <c r="FH85" s="17"/>
      <c r="FI85" s="17">
        <v>2.3439999999999999</v>
      </c>
      <c r="FJ85" s="17">
        <v>1.35</v>
      </c>
      <c r="FK85" s="17"/>
      <c r="FL85" s="17">
        <v>1.6659999999999999</v>
      </c>
      <c r="FM85" s="17">
        <v>2.3079999999999998</v>
      </c>
      <c r="FN85" s="17">
        <v>0.192</v>
      </c>
      <c r="FO85" s="17">
        <v>3.7879999999999998</v>
      </c>
      <c r="FP85" s="17"/>
      <c r="FQ85" s="25">
        <v>1.6459999999999999</v>
      </c>
      <c r="FR85" s="17">
        <v>1.476</v>
      </c>
      <c r="FS85" s="17"/>
      <c r="FT85" s="17">
        <v>0.42799999999999999</v>
      </c>
      <c r="FU85" s="17">
        <v>1.5389999999999999</v>
      </c>
      <c r="FV85" s="17">
        <v>0.38500000000000001</v>
      </c>
      <c r="FW85" s="17">
        <v>0.192</v>
      </c>
      <c r="FX85" s="17"/>
      <c r="FY85" s="17">
        <v>0.192</v>
      </c>
      <c r="FZ85" s="17">
        <v>0.86699999999999999</v>
      </c>
      <c r="GA85" s="17">
        <v>0.192</v>
      </c>
      <c r="GB85" s="17">
        <v>0.38500000000000001</v>
      </c>
      <c r="GC85" s="17">
        <v>0.38500000000000001</v>
      </c>
      <c r="GD85" s="17">
        <v>0.192</v>
      </c>
      <c r="GE85" s="17">
        <v>0.192</v>
      </c>
      <c r="GF85" s="17"/>
      <c r="GG85" s="17">
        <v>0.192</v>
      </c>
      <c r="GH85" s="17">
        <v>0.192</v>
      </c>
      <c r="GI85" s="17"/>
      <c r="GJ85" s="17">
        <v>10.749000000000001</v>
      </c>
      <c r="GK85" s="17">
        <v>0.67500000000000004</v>
      </c>
      <c r="GL85" s="17">
        <v>0.85099999999999998</v>
      </c>
      <c r="GM85" s="17">
        <v>0.192</v>
      </c>
      <c r="GN85" s="17">
        <v>0.38500000000000001</v>
      </c>
      <c r="GO85" s="17">
        <v>1.337</v>
      </c>
      <c r="GP85" s="17">
        <v>0.192</v>
      </c>
      <c r="GQ85" s="17"/>
      <c r="GR85" s="17"/>
      <c r="GS85" s="17">
        <v>0.192</v>
      </c>
      <c r="GT85" s="17">
        <v>0.67500000000000004</v>
      </c>
      <c r="GU85" s="17">
        <v>0.192</v>
      </c>
      <c r="GV85" s="17"/>
      <c r="GW85" s="17">
        <v>0.192</v>
      </c>
      <c r="GX85" s="17">
        <v>0.86699999999999999</v>
      </c>
      <c r="GY85" s="17">
        <v>0.192</v>
      </c>
      <c r="GZ85" s="17"/>
      <c r="HA85" s="17"/>
      <c r="HB85" s="17">
        <v>1.542</v>
      </c>
      <c r="HC85" s="17"/>
      <c r="HD85" s="17"/>
      <c r="HE85" s="17">
        <v>0.38500000000000001</v>
      </c>
      <c r="HF85" s="17"/>
      <c r="HG85" s="17">
        <v>0.86699999999999999</v>
      </c>
      <c r="HH85" s="17"/>
      <c r="HI85" s="17"/>
      <c r="HJ85" s="17"/>
      <c r="HK85" s="17"/>
      <c r="HL85" s="17"/>
      <c r="HM85" s="17"/>
      <c r="HN85" s="17">
        <v>0.192</v>
      </c>
      <c r="HO85" s="17">
        <v>1.337</v>
      </c>
      <c r="HP85" s="17"/>
      <c r="HQ85" s="17">
        <v>1.042</v>
      </c>
      <c r="HR85" s="17">
        <v>0.55200000000000005</v>
      </c>
      <c r="HS85" s="17">
        <v>0.51</v>
      </c>
      <c r="HT85" s="17">
        <v>0.38500000000000001</v>
      </c>
      <c r="HU85" s="25">
        <v>0.192</v>
      </c>
      <c r="HV85" s="17"/>
      <c r="HW85" s="17"/>
      <c r="HX85" s="17"/>
      <c r="HY85" s="17">
        <v>0.38500000000000001</v>
      </c>
      <c r="HZ85" s="17"/>
      <c r="IA85" s="17">
        <v>0.192</v>
      </c>
      <c r="IB85" s="25"/>
      <c r="IC85" s="17"/>
      <c r="ID85" s="25">
        <v>0.16900000000000001</v>
      </c>
      <c r="IE85" s="17"/>
      <c r="IF85" s="17">
        <v>0.67500000000000004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23">
        <f t="shared" si="29"/>
        <v>2</v>
      </c>
      <c r="E86" s="17">
        <f t="shared" si="30"/>
        <v>2</v>
      </c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>
        <v>1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61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>
        <v>1</v>
      </c>
      <c r="EA86" s="17"/>
      <c r="EB86" s="17"/>
      <c r="EC86" s="116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16"/>
      <c r="EW86" s="5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61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61"/>
      <c r="HV86" s="17"/>
      <c r="HW86" s="17"/>
      <c r="HX86" s="17"/>
      <c r="HY86" s="17"/>
      <c r="HZ86" s="17"/>
      <c r="IA86" s="17"/>
      <c r="IB86" s="61"/>
      <c r="IC86" s="17"/>
      <c r="ID86" s="61"/>
      <c r="IE86" s="17"/>
      <c r="IF86" s="17"/>
    </row>
    <row r="87" spans="1:240" ht="13.5" customHeight="1" thickBot="1">
      <c r="A87" s="15"/>
      <c r="B87" s="53"/>
      <c r="C87" s="16" t="s">
        <v>17</v>
      </c>
      <c r="D87" s="23">
        <f t="shared" si="29"/>
        <v>5.8159999999999998</v>
      </c>
      <c r="E87" s="17">
        <f t="shared" si="30"/>
        <v>5.8159999999999998</v>
      </c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>
        <v>2.9079999999999999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61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61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>
        <v>2.9079999999999999</v>
      </c>
      <c r="EA87" s="17"/>
      <c r="EB87" s="17"/>
      <c r="EC87" s="1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61"/>
      <c r="EQ87" s="17"/>
      <c r="ER87" s="17"/>
      <c r="ES87" s="17"/>
      <c r="ET87" s="17"/>
      <c r="EU87" s="17"/>
      <c r="EV87" s="117"/>
      <c r="EW87" s="25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61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61"/>
      <c r="HV87" s="17"/>
      <c r="HW87" s="17"/>
      <c r="HX87" s="17"/>
      <c r="HY87" s="17"/>
      <c r="HZ87" s="17"/>
      <c r="IA87" s="17"/>
      <c r="IB87" s="17"/>
      <c r="IC87" s="17"/>
      <c r="ID87" s="61"/>
      <c r="IE87" s="17"/>
      <c r="IF87" s="17"/>
    </row>
    <row r="88" spans="1:240" s="43" customFormat="1" ht="15" customHeight="1">
      <c r="A88" s="11" t="s">
        <v>108</v>
      </c>
      <c r="B88" s="29" t="s">
        <v>109</v>
      </c>
      <c r="C88" s="11" t="s">
        <v>17</v>
      </c>
      <c r="D88" s="30">
        <f t="shared" si="29"/>
        <v>0</v>
      </c>
      <c r="E88" s="30">
        <f t="shared" si="30"/>
        <v>0</v>
      </c>
      <c r="F88" s="30">
        <f t="shared" ref="F88:BU88" si="31">F89+F90</f>
        <v>0</v>
      </c>
      <c r="G88" s="30">
        <f t="shared" si="31"/>
        <v>0</v>
      </c>
      <c r="H88" s="30">
        <f t="shared" si="31"/>
        <v>0</v>
      </c>
      <c r="I88" s="30">
        <f t="shared" si="31"/>
        <v>0</v>
      </c>
      <c r="J88" s="30">
        <f t="shared" si="31"/>
        <v>0</v>
      </c>
      <c r="K88" s="30">
        <f t="shared" si="31"/>
        <v>0</v>
      </c>
      <c r="L88" s="30">
        <f t="shared" si="31"/>
        <v>0</v>
      </c>
      <c r="M88" s="30">
        <f t="shared" si="31"/>
        <v>0</v>
      </c>
      <c r="N88" s="30">
        <f t="shared" si="31"/>
        <v>0</v>
      </c>
      <c r="O88" s="30">
        <f t="shared" si="31"/>
        <v>0</v>
      </c>
      <c r="P88" s="30">
        <f t="shared" si="31"/>
        <v>0</v>
      </c>
      <c r="Q88" s="30">
        <f t="shared" si="31"/>
        <v>0</v>
      </c>
      <c r="R88" s="30">
        <f t="shared" si="31"/>
        <v>0</v>
      </c>
      <c r="S88" s="30">
        <f t="shared" si="31"/>
        <v>0</v>
      </c>
      <c r="T88" s="30">
        <f t="shared" si="31"/>
        <v>0</v>
      </c>
      <c r="U88" s="30">
        <f t="shared" si="31"/>
        <v>0</v>
      </c>
      <c r="V88" s="30">
        <f t="shared" si="31"/>
        <v>0</v>
      </c>
      <c r="W88" s="30">
        <f t="shared" si="31"/>
        <v>0</v>
      </c>
      <c r="X88" s="30">
        <f t="shared" si="31"/>
        <v>0</v>
      </c>
      <c r="Y88" s="30">
        <f t="shared" si="31"/>
        <v>0</v>
      </c>
      <c r="Z88" s="30">
        <f t="shared" si="31"/>
        <v>0</v>
      </c>
      <c r="AA88" s="30">
        <f t="shared" si="31"/>
        <v>0</v>
      </c>
      <c r="AB88" s="30">
        <f t="shared" si="31"/>
        <v>0</v>
      </c>
      <c r="AC88" s="30">
        <f t="shared" si="31"/>
        <v>0</v>
      </c>
      <c r="AD88" s="30">
        <f t="shared" si="31"/>
        <v>0</v>
      </c>
      <c r="AE88" s="30">
        <f t="shared" si="31"/>
        <v>0</v>
      </c>
      <c r="AF88" s="30">
        <f t="shared" si="31"/>
        <v>0</v>
      </c>
      <c r="AG88" s="30">
        <f t="shared" si="31"/>
        <v>0</v>
      </c>
      <c r="AH88" s="30">
        <f t="shared" si="31"/>
        <v>0</v>
      </c>
      <c r="AI88" s="30">
        <f t="shared" si="31"/>
        <v>0</v>
      </c>
      <c r="AJ88" s="30">
        <f t="shared" si="31"/>
        <v>0</v>
      </c>
      <c r="AK88" s="30">
        <f t="shared" si="31"/>
        <v>0</v>
      </c>
      <c r="AL88" s="30">
        <f t="shared" si="31"/>
        <v>0</v>
      </c>
      <c r="AM88" s="30">
        <f t="shared" si="31"/>
        <v>0</v>
      </c>
      <c r="AN88" s="30">
        <f t="shared" si="31"/>
        <v>0</v>
      </c>
      <c r="AO88" s="30">
        <f t="shared" si="31"/>
        <v>0</v>
      </c>
      <c r="AP88" s="30">
        <f t="shared" si="31"/>
        <v>0</v>
      </c>
      <c r="AQ88" s="30">
        <f t="shared" si="31"/>
        <v>0</v>
      </c>
      <c r="AR88" s="30">
        <f t="shared" si="31"/>
        <v>0</v>
      </c>
      <c r="AS88" s="30">
        <f t="shared" si="31"/>
        <v>0</v>
      </c>
      <c r="AT88" s="30">
        <f t="shared" si="31"/>
        <v>0</v>
      </c>
      <c r="AU88" s="30">
        <f t="shared" si="31"/>
        <v>0</v>
      </c>
      <c r="AV88" s="30">
        <f t="shared" si="31"/>
        <v>0</v>
      </c>
      <c r="AW88" s="30">
        <f t="shared" si="31"/>
        <v>0</v>
      </c>
      <c r="AX88" s="30">
        <f t="shared" si="31"/>
        <v>0</v>
      </c>
      <c r="AY88" s="30">
        <f t="shared" si="31"/>
        <v>0</v>
      </c>
      <c r="AZ88" s="30">
        <f t="shared" si="31"/>
        <v>0</v>
      </c>
      <c r="BA88" s="30">
        <f t="shared" si="31"/>
        <v>0</v>
      </c>
      <c r="BB88" s="30">
        <f t="shared" si="31"/>
        <v>0</v>
      </c>
      <c r="BC88" s="30">
        <f t="shared" si="31"/>
        <v>0</v>
      </c>
      <c r="BD88" s="30">
        <f t="shared" si="31"/>
        <v>0</v>
      </c>
      <c r="BE88" s="30">
        <f t="shared" si="31"/>
        <v>0</v>
      </c>
      <c r="BF88" s="30">
        <f t="shared" si="31"/>
        <v>0</v>
      </c>
      <c r="BG88" s="30">
        <f t="shared" si="31"/>
        <v>0</v>
      </c>
      <c r="BH88" s="30">
        <f t="shared" si="31"/>
        <v>0</v>
      </c>
      <c r="BI88" s="30">
        <f t="shared" si="31"/>
        <v>0</v>
      </c>
      <c r="BJ88" s="30">
        <f t="shared" si="31"/>
        <v>0</v>
      </c>
      <c r="BK88" s="30">
        <f t="shared" si="31"/>
        <v>0</v>
      </c>
      <c r="BL88" s="30">
        <f t="shared" si="31"/>
        <v>0</v>
      </c>
      <c r="BM88" s="30">
        <f t="shared" si="31"/>
        <v>0</v>
      </c>
      <c r="BN88" s="30">
        <f t="shared" si="31"/>
        <v>0</v>
      </c>
      <c r="BO88" s="30">
        <f t="shared" si="31"/>
        <v>0</v>
      </c>
      <c r="BP88" s="30">
        <f t="shared" si="31"/>
        <v>0</v>
      </c>
      <c r="BQ88" s="30">
        <f t="shared" si="31"/>
        <v>0</v>
      </c>
      <c r="BR88" s="30">
        <f t="shared" si="31"/>
        <v>0</v>
      </c>
      <c r="BS88" s="30">
        <f t="shared" si="31"/>
        <v>0</v>
      </c>
      <c r="BT88" s="30">
        <f t="shared" si="31"/>
        <v>0</v>
      </c>
      <c r="BU88" s="30">
        <f t="shared" si="31"/>
        <v>0</v>
      </c>
      <c r="BV88" s="30">
        <f t="shared" ref="BV88:EG88" si="32">BV89+BV90</f>
        <v>0</v>
      </c>
      <c r="BW88" s="30">
        <f t="shared" si="32"/>
        <v>0</v>
      </c>
      <c r="BX88" s="30">
        <f t="shared" si="32"/>
        <v>0</v>
      </c>
      <c r="BY88" s="30">
        <f t="shared" si="32"/>
        <v>0</v>
      </c>
      <c r="BZ88" s="30">
        <f t="shared" si="32"/>
        <v>0</v>
      </c>
      <c r="CA88" s="30">
        <f t="shared" si="32"/>
        <v>0</v>
      </c>
      <c r="CB88" s="30">
        <f t="shared" si="32"/>
        <v>0</v>
      </c>
      <c r="CC88" s="30">
        <f t="shared" si="32"/>
        <v>0</v>
      </c>
      <c r="CD88" s="30">
        <f t="shared" si="32"/>
        <v>0</v>
      </c>
      <c r="CE88" s="30">
        <f t="shared" si="32"/>
        <v>0</v>
      </c>
      <c r="CF88" s="30">
        <f t="shared" si="32"/>
        <v>0</v>
      </c>
      <c r="CG88" s="30">
        <f t="shared" si="32"/>
        <v>0</v>
      </c>
      <c r="CH88" s="30">
        <f t="shared" si="32"/>
        <v>0</v>
      </c>
      <c r="CI88" s="30">
        <f t="shared" si="32"/>
        <v>0</v>
      </c>
      <c r="CJ88" s="30">
        <f t="shared" si="32"/>
        <v>0</v>
      </c>
      <c r="CK88" s="30">
        <f t="shared" si="32"/>
        <v>0</v>
      </c>
      <c r="CL88" s="30">
        <f t="shared" si="32"/>
        <v>0</v>
      </c>
      <c r="CM88" s="30">
        <f t="shared" si="32"/>
        <v>0</v>
      </c>
      <c r="CN88" s="30">
        <f t="shared" si="32"/>
        <v>0</v>
      </c>
      <c r="CO88" s="30">
        <f t="shared" si="32"/>
        <v>0</v>
      </c>
      <c r="CP88" s="30"/>
      <c r="CQ88" s="30">
        <f t="shared" si="32"/>
        <v>0</v>
      </c>
      <c r="CR88" s="30">
        <f t="shared" si="32"/>
        <v>0</v>
      </c>
      <c r="CS88" s="30">
        <f t="shared" si="32"/>
        <v>0</v>
      </c>
      <c r="CT88" s="30">
        <f t="shared" si="32"/>
        <v>0</v>
      </c>
      <c r="CU88" s="30">
        <f t="shared" si="32"/>
        <v>0</v>
      </c>
      <c r="CV88" s="30">
        <f t="shared" si="32"/>
        <v>0</v>
      </c>
      <c r="CW88" s="30">
        <f t="shared" si="32"/>
        <v>0</v>
      </c>
      <c r="CX88" s="30">
        <f t="shared" si="32"/>
        <v>0</v>
      </c>
      <c r="CY88" s="30">
        <f t="shared" si="32"/>
        <v>0</v>
      </c>
      <c r="CZ88" s="30">
        <f t="shared" si="32"/>
        <v>0</v>
      </c>
      <c r="DA88" s="30">
        <f t="shared" si="32"/>
        <v>0</v>
      </c>
      <c r="DB88" s="30">
        <f t="shared" si="32"/>
        <v>0</v>
      </c>
      <c r="DC88" s="30">
        <f t="shared" si="32"/>
        <v>0</v>
      </c>
      <c r="DD88" s="30">
        <f t="shared" si="32"/>
        <v>0</v>
      </c>
      <c r="DE88" s="30">
        <f t="shared" si="32"/>
        <v>0</v>
      </c>
      <c r="DF88" s="30">
        <f t="shared" si="32"/>
        <v>0</v>
      </c>
      <c r="DG88" s="30">
        <f t="shared" si="32"/>
        <v>0</v>
      </c>
      <c r="DH88" s="30">
        <f t="shared" si="32"/>
        <v>0</v>
      </c>
      <c r="DI88" s="30">
        <f t="shared" si="32"/>
        <v>0</v>
      </c>
      <c r="DJ88" s="30">
        <f t="shared" si="32"/>
        <v>0</v>
      </c>
      <c r="DK88" s="30">
        <f t="shared" si="32"/>
        <v>0</v>
      </c>
      <c r="DL88" s="30">
        <f t="shared" si="32"/>
        <v>0</v>
      </c>
      <c r="DM88" s="30">
        <f t="shared" si="32"/>
        <v>0</v>
      </c>
      <c r="DN88" s="30">
        <f t="shared" si="32"/>
        <v>0</v>
      </c>
      <c r="DO88" s="30">
        <f t="shared" si="32"/>
        <v>0</v>
      </c>
      <c r="DP88" s="30">
        <f t="shared" si="32"/>
        <v>0</v>
      </c>
      <c r="DQ88" s="30">
        <f t="shared" si="32"/>
        <v>0</v>
      </c>
      <c r="DR88" s="30">
        <f t="shared" si="32"/>
        <v>0</v>
      </c>
      <c r="DS88" s="30">
        <f t="shared" si="32"/>
        <v>0</v>
      </c>
      <c r="DT88" s="30">
        <f t="shared" si="32"/>
        <v>0</v>
      </c>
      <c r="DU88" s="30">
        <f t="shared" si="32"/>
        <v>0</v>
      </c>
      <c r="DV88" s="30">
        <f t="shared" si="32"/>
        <v>0</v>
      </c>
      <c r="DW88" s="30">
        <f t="shared" si="32"/>
        <v>0</v>
      </c>
      <c r="DX88" s="30">
        <f t="shared" si="32"/>
        <v>0</v>
      </c>
      <c r="DY88" s="30">
        <f t="shared" si="32"/>
        <v>0</v>
      </c>
      <c r="DZ88" s="30">
        <f t="shared" si="32"/>
        <v>0</v>
      </c>
      <c r="EA88" s="30">
        <f t="shared" si="32"/>
        <v>0</v>
      </c>
      <c r="EB88" s="30">
        <f t="shared" si="32"/>
        <v>0</v>
      </c>
      <c r="EC88" s="30">
        <f t="shared" si="32"/>
        <v>0</v>
      </c>
      <c r="ED88" s="30">
        <f t="shared" si="32"/>
        <v>0</v>
      </c>
      <c r="EE88" s="30">
        <f t="shared" si="32"/>
        <v>0</v>
      </c>
      <c r="EF88" s="30">
        <f t="shared" si="32"/>
        <v>0</v>
      </c>
      <c r="EG88" s="30">
        <f t="shared" si="32"/>
        <v>0</v>
      </c>
      <c r="EH88" s="30">
        <f t="shared" ref="EH88:GV88" si="33">EH89+EH90</f>
        <v>0</v>
      </c>
      <c r="EI88" s="30">
        <f t="shared" si="33"/>
        <v>0</v>
      </c>
      <c r="EJ88" s="30">
        <f t="shared" si="33"/>
        <v>0</v>
      </c>
      <c r="EK88" s="30">
        <f t="shared" si="33"/>
        <v>0</v>
      </c>
      <c r="EL88" s="30">
        <f t="shared" si="33"/>
        <v>0</v>
      </c>
      <c r="EM88" s="30">
        <f t="shared" si="33"/>
        <v>0</v>
      </c>
      <c r="EN88" s="30">
        <f t="shared" si="33"/>
        <v>0</v>
      </c>
      <c r="EO88" s="30">
        <f t="shared" si="33"/>
        <v>0</v>
      </c>
      <c r="EP88" s="30">
        <f t="shared" si="33"/>
        <v>0</v>
      </c>
      <c r="EQ88" s="30">
        <f t="shared" si="33"/>
        <v>0</v>
      </c>
      <c r="ER88" s="30">
        <f t="shared" si="33"/>
        <v>0</v>
      </c>
      <c r="ES88" s="30">
        <f t="shared" si="33"/>
        <v>0</v>
      </c>
      <c r="ET88" s="30">
        <f t="shared" si="33"/>
        <v>0</v>
      </c>
      <c r="EU88" s="30">
        <f t="shared" si="33"/>
        <v>0</v>
      </c>
      <c r="EV88" s="30">
        <f t="shared" si="33"/>
        <v>0</v>
      </c>
      <c r="EW88" s="30">
        <f t="shared" si="33"/>
        <v>0</v>
      </c>
      <c r="EX88" s="30">
        <f t="shared" si="33"/>
        <v>0</v>
      </c>
      <c r="EY88" s="30">
        <f t="shared" si="33"/>
        <v>0</v>
      </c>
      <c r="EZ88" s="30">
        <f t="shared" si="33"/>
        <v>0</v>
      </c>
      <c r="FA88" s="30">
        <f t="shared" si="33"/>
        <v>0</v>
      </c>
      <c r="FB88" s="30">
        <f t="shared" si="33"/>
        <v>0</v>
      </c>
      <c r="FC88" s="30">
        <f t="shared" si="33"/>
        <v>0</v>
      </c>
      <c r="FD88" s="30">
        <f t="shared" si="33"/>
        <v>0</v>
      </c>
      <c r="FE88" s="30">
        <f t="shared" si="33"/>
        <v>0</v>
      </c>
      <c r="FF88" s="30">
        <f t="shared" si="33"/>
        <v>0</v>
      </c>
      <c r="FG88" s="30">
        <f t="shared" si="33"/>
        <v>0</v>
      </c>
      <c r="FH88" s="30">
        <f t="shared" si="33"/>
        <v>0</v>
      </c>
      <c r="FI88" s="30">
        <f t="shared" si="33"/>
        <v>0</v>
      </c>
      <c r="FJ88" s="30">
        <f t="shared" si="33"/>
        <v>0</v>
      </c>
      <c r="FK88" s="30">
        <f t="shared" si="33"/>
        <v>0</v>
      </c>
      <c r="FL88" s="30">
        <f t="shared" si="33"/>
        <v>0</v>
      </c>
      <c r="FM88" s="30">
        <f t="shared" si="33"/>
        <v>0</v>
      </c>
      <c r="FN88" s="30">
        <f t="shared" si="33"/>
        <v>0</v>
      </c>
      <c r="FO88" s="30">
        <f t="shared" si="33"/>
        <v>0</v>
      </c>
      <c r="FP88" s="30">
        <f t="shared" si="33"/>
        <v>0</v>
      </c>
      <c r="FQ88" s="30">
        <f t="shared" si="33"/>
        <v>0</v>
      </c>
      <c r="FR88" s="30">
        <f t="shared" si="33"/>
        <v>0</v>
      </c>
      <c r="FS88" s="30">
        <f t="shared" si="33"/>
        <v>0</v>
      </c>
      <c r="FT88" s="30">
        <f t="shared" si="33"/>
        <v>0</v>
      </c>
      <c r="FU88" s="30">
        <f t="shared" si="33"/>
        <v>0</v>
      </c>
      <c r="FV88" s="30">
        <f t="shared" si="33"/>
        <v>0</v>
      </c>
      <c r="FW88" s="30">
        <f t="shared" si="33"/>
        <v>0</v>
      </c>
      <c r="FX88" s="30">
        <f t="shared" si="33"/>
        <v>0</v>
      </c>
      <c r="FY88" s="30">
        <f t="shared" si="33"/>
        <v>0</v>
      </c>
      <c r="FZ88" s="30">
        <f t="shared" si="33"/>
        <v>0</v>
      </c>
      <c r="GA88" s="30">
        <f t="shared" si="33"/>
        <v>0</v>
      </c>
      <c r="GB88" s="30">
        <f t="shared" si="33"/>
        <v>0</v>
      </c>
      <c r="GC88" s="30">
        <f t="shared" si="33"/>
        <v>0</v>
      </c>
      <c r="GD88" s="30">
        <f t="shared" si="33"/>
        <v>0</v>
      </c>
      <c r="GE88" s="30">
        <f t="shared" si="33"/>
        <v>0</v>
      </c>
      <c r="GF88" s="30">
        <f t="shared" si="33"/>
        <v>0</v>
      </c>
      <c r="GG88" s="30">
        <f t="shared" si="33"/>
        <v>0</v>
      </c>
      <c r="GH88" s="30">
        <f t="shared" si="33"/>
        <v>0</v>
      </c>
      <c r="GI88" s="30">
        <f t="shared" si="33"/>
        <v>0</v>
      </c>
      <c r="GJ88" s="30">
        <f t="shared" si="33"/>
        <v>0</v>
      </c>
      <c r="GK88" s="30">
        <f t="shared" si="33"/>
        <v>0</v>
      </c>
      <c r="GL88" s="30">
        <f t="shared" si="33"/>
        <v>0</v>
      </c>
      <c r="GM88" s="30">
        <f t="shared" si="33"/>
        <v>0</v>
      </c>
      <c r="GN88" s="30">
        <f t="shared" si="33"/>
        <v>0</v>
      </c>
      <c r="GO88" s="30">
        <f t="shared" si="33"/>
        <v>0</v>
      </c>
      <c r="GP88" s="30">
        <f t="shared" si="33"/>
        <v>0</v>
      </c>
      <c r="GQ88" s="30">
        <f t="shared" si="33"/>
        <v>0</v>
      </c>
      <c r="GR88" s="30">
        <f t="shared" si="33"/>
        <v>0</v>
      </c>
      <c r="GS88" s="30">
        <f t="shared" si="33"/>
        <v>0</v>
      </c>
      <c r="GT88" s="30">
        <f t="shared" si="33"/>
        <v>0</v>
      </c>
      <c r="GU88" s="30">
        <f t="shared" si="33"/>
        <v>0</v>
      </c>
      <c r="GV88" s="30">
        <f t="shared" si="33"/>
        <v>0</v>
      </c>
      <c r="GW88" s="30">
        <f t="shared" ref="GW88:IF88" si="34">GW89+GW90</f>
        <v>0</v>
      </c>
      <c r="GX88" s="30">
        <f t="shared" si="34"/>
        <v>0</v>
      </c>
      <c r="GY88" s="30">
        <f t="shared" si="34"/>
        <v>0</v>
      </c>
      <c r="GZ88" s="30">
        <f t="shared" si="34"/>
        <v>0</v>
      </c>
      <c r="HA88" s="30">
        <f t="shared" si="34"/>
        <v>0</v>
      </c>
      <c r="HB88" s="30">
        <f t="shared" si="34"/>
        <v>0</v>
      </c>
      <c r="HC88" s="30">
        <f t="shared" si="34"/>
        <v>0</v>
      </c>
      <c r="HD88" s="30">
        <f t="shared" si="34"/>
        <v>0</v>
      </c>
      <c r="HE88" s="30">
        <f t="shared" si="34"/>
        <v>0</v>
      </c>
      <c r="HF88" s="30">
        <f t="shared" si="34"/>
        <v>0</v>
      </c>
      <c r="HG88" s="30">
        <f t="shared" si="34"/>
        <v>0</v>
      </c>
      <c r="HH88" s="30">
        <f t="shared" si="34"/>
        <v>0</v>
      </c>
      <c r="HI88" s="30">
        <f t="shared" si="34"/>
        <v>0</v>
      </c>
      <c r="HJ88" s="30">
        <f t="shared" si="34"/>
        <v>0</v>
      </c>
      <c r="HK88" s="30">
        <f t="shared" si="34"/>
        <v>0</v>
      </c>
      <c r="HL88" s="30">
        <f t="shared" si="34"/>
        <v>0</v>
      </c>
      <c r="HM88" s="30">
        <f t="shared" si="34"/>
        <v>0</v>
      </c>
      <c r="HN88" s="30">
        <f t="shared" si="34"/>
        <v>0</v>
      </c>
      <c r="HO88" s="30">
        <f t="shared" si="34"/>
        <v>0</v>
      </c>
      <c r="HP88" s="30">
        <f t="shared" si="34"/>
        <v>0</v>
      </c>
      <c r="HQ88" s="30">
        <f t="shared" si="34"/>
        <v>0</v>
      </c>
      <c r="HR88" s="30">
        <f t="shared" si="34"/>
        <v>0</v>
      </c>
      <c r="HS88" s="30">
        <f t="shared" si="34"/>
        <v>0</v>
      </c>
      <c r="HT88" s="30">
        <f t="shared" si="34"/>
        <v>0</v>
      </c>
      <c r="HU88" s="30">
        <f t="shared" si="34"/>
        <v>0</v>
      </c>
      <c r="HV88" s="30">
        <f t="shared" si="34"/>
        <v>0</v>
      </c>
      <c r="HW88" s="30">
        <f t="shared" si="34"/>
        <v>0</v>
      </c>
      <c r="HX88" s="30">
        <f t="shared" si="34"/>
        <v>0</v>
      </c>
      <c r="HY88" s="30">
        <f t="shared" si="34"/>
        <v>0</v>
      </c>
      <c r="HZ88" s="30">
        <f t="shared" si="34"/>
        <v>0</v>
      </c>
      <c r="IA88" s="30">
        <f t="shared" si="34"/>
        <v>0</v>
      </c>
      <c r="IB88" s="30">
        <f t="shared" si="34"/>
        <v>0</v>
      </c>
      <c r="IC88" s="30">
        <f t="shared" si="34"/>
        <v>0</v>
      </c>
      <c r="ID88" s="30">
        <f t="shared" si="34"/>
        <v>0</v>
      </c>
      <c r="IE88" s="30">
        <f t="shared" si="34"/>
        <v>0</v>
      </c>
      <c r="IF88" s="30">
        <f t="shared" si="34"/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23">
        <f t="shared" si="29"/>
        <v>0</v>
      </c>
      <c r="E89" s="17">
        <f t="shared" si="30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111</v>
      </c>
      <c r="B90" s="53" t="s">
        <v>120</v>
      </c>
      <c r="C90" s="16" t="s">
        <v>17</v>
      </c>
      <c r="D90" s="23">
        <f t="shared" si="29"/>
        <v>0</v>
      </c>
      <c r="E90" s="17">
        <f t="shared" si="30"/>
        <v>0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</row>
    <row r="91" spans="1:240" ht="13.5" customHeight="1">
      <c r="A91" s="15" t="s">
        <v>112</v>
      </c>
      <c r="B91" s="53" t="s">
        <v>113</v>
      </c>
      <c r="C91" s="16" t="s">
        <v>17</v>
      </c>
      <c r="D91" s="23">
        <f>E91+F91</f>
        <v>82.982999999999976</v>
      </c>
      <c r="E91" s="17">
        <f>U91+AD91+AI91+DK91+DN91+DO91+DP91+DY91+DZ91+FC91+FQ91+FY91+FZ91+GK91+HD91+HN91+IA91+CB91</f>
        <v>74.22799999999998</v>
      </c>
      <c r="F91" s="17">
        <f>HT91+GN91</f>
        <v>8.754999999999999</v>
      </c>
      <c r="G91" s="2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>
        <v>5.2290000000000001</v>
      </c>
      <c r="V91" s="17"/>
      <c r="W91" s="17"/>
      <c r="X91" s="17"/>
      <c r="Y91" s="17"/>
      <c r="Z91" s="17"/>
      <c r="AA91" s="17"/>
      <c r="AB91" s="17"/>
      <c r="AC91" s="17"/>
      <c r="AD91" s="17">
        <v>14.836</v>
      </c>
      <c r="AE91" s="17"/>
      <c r="AF91" s="17"/>
      <c r="AG91" s="17"/>
      <c r="AH91" s="17"/>
      <c r="AI91" s="17">
        <v>0.09</v>
      </c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>
        <v>1.35</v>
      </c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62">
        <v>6.7450000000000001</v>
      </c>
      <c r="DL91" s="17"/>
      <c r="DM91" s="17"/>
      <c r="DN91" s="24">
        <v>10.256</v>
      </c>
      <c r="DO91" s="17">
        <v>6.7450000000000001</v>
      </c>
      <c r="DP91" s="17">
        <v>2.339</v>
      </c>
      <c r="DQ91" s="17"/>
      <c r="DR91" s="17"/>
      <c r="DS91" s="17"/>
      <c r="DT91" s="17"/>
      <c r="DU91" s="17"/>
      <c r="DV91" s="17"/>
      <c r="DW91" s="17"/>
      <c r="DX91" s="17"/>
      <c r="DY91" s="24">
        <v>6.7450000000000001</v>
      </c>
      <c r="DZ91" s="17">
        <v>2.5590000000000002</v>
      </c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>
        <v>2.2480000000000002</v>
      </c>
      <c r="FD91" s="17"/>
      <c r="FE91" s="17"/>
      <c r="FF91" s="17"/>
      <c r="FG91" s="17"/>
      <c r="FH91" s="17"/>
      <c r="FI91" s="17"/>
      <c r="FJ91" s="17"/>
      <c r="FK91" s="17"/>
      <c r="FL91" s="17"/>
      <c r="FM91" s="24"/>
      <c r="FN91" s="17"/>
      <c r="FO91" s="17"/>
      <c r="FP91" s="17"/>
      <c r="FQ91" s="17">
        <v>0.57599999999999996</v>
      </c>
      <c r="FR91" s="17"/>
      <c r="FS91" s="17"/>
      <c r="FT91" s="17"/>
      <c r="FU91" s="17"/>
      <c r="FV91" s="17"/>
      <c r="FW91" s="17"/>
      <c r="FX91" s="17"/>
      <c r="FY91" s="17">
        <v>5.1189999999999998</v>
      </c>
      <c r="FZ91" s="17">
        <v>1.026</v>
      </c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>
        <v>2.2480000000000002</v>
      </c>
      <c r="GL91" s="17"/>
      <c r="GM91" s="17"/>
      <c r="GN91" s="17">
        <v>7.242</v>
      </c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>
        <v>2.347</v>
      </c>
      <c r="HE91" s="17"/>
      <c r="HF91" s="17"/>
      <c r="HG91" s="17"/>
      <c r="HH91" s="17"/>
      <c r="HI91" s="17"/>
      <c r="HJ91" s="17"/>
      <c r="HK91" s="17"/>
      <c r="HL91" s="17"/>
      <c r="HM91" s="17"/>
      <c r="HN91" s="17">
        <v>0.189</v>
      </c>
      <c r="HO91" s="17"/>
      <c r="HP91" s="17"/>
      <c r="HQ91" s="17"/>
      <c r="HR91" s="17"/>
      <c r="HS91" s="17"/>
      <c r="HT91" s="17">
        <v>1.5129999999999999</v>
      </c>
      <c r="HU91" s="17"/>
      <c r="HV91" s="17"/>
      <c r="HW91" s="17"/>
      <c r="HX91" s="17"/>
      <c r="HY91" s="17"/>
      <c r="HZ91" s="17"/>
      <c r="IA91" s="17">
        <v>3.581</v>
      </c>
      <c r="IB91" s="17"/>
      <c r="IC91" s="17"/>
      <c r="ID91" s="17"/>
      <c r="IE91" s="17"/>
      <c r="IF91" s="17"/>
    </row>
    <row r="92" spans="1:240" s="2" customFormat="1" ht="15" customHeight="1">
      <c r="A92" s="11"/>
      <c r="B92" s="40" t="s">
        <v>114</v>
      </c>
      <c r="C92" s="13" t="s">
        <v>17</v>
      </c>
      <c r="D92" s="31">
        <f>D91+D88+D81+D66+D7</f>
        <v>5627.0530000000008</v>
      </c>
      <c r="E92" s="23">
        <f>E91+E88+E81+E66+E7</f>
        <v>2807.5820000000003</v>
      </c>
      <c r="F92" s="23">
        <f>F91+F81+F66+F7</f>
        <v>2819.4710000000005</v>
      </c>
      <c r="G92" s="23">
        <f>G91+G88+G81+G66+G7</f>
        <v>340.46999999999997</v>
      </c>
      <c r="H92" s="23">
        <f t="shared" ref="H92:BU92" si="35">H91+H88+H81+H66+H7</f>
        <v>1.708</v>
      </c>
      <c r="I92" s="23">
        <f t="shared" si="35"/>
        <v>221.89000000000001</v>
      </c>
      <c r="J92" s="23">
        <f t="shared" si="35"/>
        <v>2.7120000000000002</v>
      </c>
      <c r="K92" s="23">
        <f t="shared" si="35"/>
        <v>281.697</v>
      </c>
      <c r="L92" s="23">
        <f t="shared" si="35"/>
        <v>5.73</v>
      </c>
      <c r="M92" s="23">
        <f t="shared" si="35"/>
        <v>0.192</v>
      </c>
      <c r="N92" s="23">
        <f t="shared" si="35"/>
        <v>0.38500000000000001</v>
      </c>
      <c r="O92" s="23">
        <f t="shared" si="35"/>
        <v>0</v>
      </c>
      <c r="P92" s="23">
        <f t="shared" si="35"/>
        <v>0</v>
      </c>
      <c r="Q92" s="23">
        <f t="shared" si="35"/>
        <v>46.073999999999998</v>
      </c>
      <c r="R92" s="23">
        <f t="shared" si="35"/>
        <v>2.391</v>
      </c>
      <c r="S92" s="23">
        <f t="shared" si="35"/>
        <v>3.4430000000000001</v>
      </c>
      <c r="T92" s="23">
        <f t="shared" si="35"/>
        <v>0.192</v>
      </c>
      <c r="U92" s="23">
        <f t="shared" si="35"/>
        <v>6.6120000000000001</v>
      </c>
      <c r="V92" s="23">
        <f t="shared" si="35"/>
        <v>2.52</v>
      </c>
      <c r="W92" s="23">
        <f t="shared" si="35"/>
        <v>54.58</v>
      </c>
      <c r="X92" s="23">
        <f t="shared" si="35"/>
        <v>0</v>
      </c>
      <c r="Y92" s="23">
        <f t="shared" si="35"/>
        <v>3.65</v>
      </c>
      <c r="Z92" s="23">
        <f t="shared" si="35"/>
        <v>25.931000000000001</v>
      </c>
      <c r="AA92" s="23">
        <f t="shared" si="35"/>
        <v>15.624000000000001</v>
      </c>
      <c r="AB92" s="23">
        <f t="shared" si="35"/>
        <v>3.0049999999999999</v>
      </c>
      <c r="AC92" s="23">
        <f t="shared" si="35"/>
        <v>6.0350000000000001</v>
      </c>
      <c r="AD92" s="23">
        <f t="shared" si="35"/>
        <v>179.71199999999999</v>
      </c>
      <c r="AE92" s="23">
        <f t="shared" si="35"/>
        <v>0</v>
      </c>
      <c r="AF92" s="23">
        <f t="shared" si="35"/>
        <v>0</v>
      </c>
      <c r="AG92" s="23">
        <f t="shared" si="35"/>
        <v>6.2439999999999998</v>
      </c>
      <c r="AH92" s="23">
        <f t="shared" si="35"/>
        <v>0</v>
      </c>
      <c r="AI92" s="23">
        <f t="shared" si="35"/>
        <v>0.09</v>
      </c>
      <c r="AJ92" s="23">
        <f t="shared" si="35"/>
        <v>25.222000000000001</v>
      </c>
      <c r="AK92" s="23">
        <f t="shared" si="35"/>
        <v>8.7999999999999989</v>
      </c>
      <c r="AL92" s="23">
        <f t="shared" si="35"/>
        <v>21.029</v>
      </c>
      <c r="AM92" s="23">
        <f t="shared" si="35"/>
        <v>0</v>
      </c>
      <c r="AN92" s="23">
        <f t="shared" si="35"/>
        <v>0</v>
      </c>
      <c r="AO92" s="23">
        <f t="shared" si="35"/>
        <v>406.14800000000002</v>
      </c>
      <c r="AP92" s="23">
        <f t="shared" si="35"/>
        <v>590.20500000000004</v>
      </c>
      <c r="AQ92" s="23">
        <f t="shared" si="35"/>
        <v>0.192</v>
      </c>
      <c r="AR92" s="23">
        <f t="shared" si="35"/>
        <v>3.343</v>
      </c>
      <c r="AS92" s="23">
        <f t="shared" si="35"/>
        <v>1.2589999999999999</v>
      </c>
      <c r="AT92" s="23">
        <f t="shared" si="35"/>
        <v>0</v>
      </c>
      <c r="AU92" s="23">
        <f t="shared" si="35"/>
        <v>4.407</v>
      </c>
      <c r="AV92" s="23">
        <f t="shared" si="35"/>
        <v>0</v>
      </c>
      <c r="AW92" s="23">
        <f t="shared" si="35"/>
        <v>3.238</v>
      </c>
      <c r="AX92" s="23">
        <f t="shared" si="35"/>
        <v>0.67500000000000004</v>
      </c>
      <c r="AY92" s="23">
        <f t="shared" si="35"/>
        <v>0</v>
      </c>
      <c r="AZ92" s="23">
        <f t="shared" si="35"/>
        <v>0.38500000000000001</v>
      </c>
      <c r="BA92" s="23">
        <f t="shared" si="35"/>
        <v>0</v>
      </c>
      <c r="BB92" s="23">
        <f t="shared" si="35"/>
        <v>0.16900000000000001</v>
      </c>
      <c r="BC92" s="23">
        <f t="shared" si="35"/>
        <v>0.192</v>
      </c>
      <c r="BD92" s="23">
        <f t="shared" si="35"/>
        <v>341.65300000000002</v>
      </c>
      <c r="BE92" s="23">
        <f t="shared" si="35"/>
        <v>150.41299999999998</v>
      </c>
      <c r="BF92" s="23">
        <f t="shared" si="35"/>
        <v>1.607</v>
      </c>
      <c r="BG92" s="23">
        <f t="shared" si="35"/>
        <v>2.589</v>
      </c>
      <c r="BH92" s="23">
        <f t="shared" si="35"/>
        <v>0</v>
      </c>
      <c r="BI92" s="23">
        <f t="shared" si="35"/>
        <v>25.126000000000001</v>
      </c>
      <c r="BJ92" s="23">
        <f t="shared" si="35"/>
        <v>0</v>
      </c>
      <c r="BK92" s="23">
        <f t="shared" si="35"/>
        <v>20.898</v>
      </c>
      <c r="BL92" s="23">
        <f t="shared" si="35"/>
        <v>0</v>
      </c>
      <c r="BM92" s="23">
        <f t="shared" si="35"/>
        <v>2.012</v>
      </c>
      <c r="BN92" s="23">
        <f t="shared" si="35"/>
        <v>3.2829999999999999</v>
      </c>
      <c r="BO92" s="23">
        <f t="shared" si="35"/>
        <v>16.693999999999999</v>
      </c>
      <c r="BP92" s="23">
        <f t="shared" si="35"/>
        <v>0.86699999999999999</v>
      </c>
      <c r="BQ92" s="23">
        <f t="shared" si="35"/>
        <v>0.67500000000000004</v>
      </c>
      <c r="BR92" s="23">
        <f t="shared" si="35"/>
        <v>0.38500000000000001</v>
      </c>
      <c r="BS92" s="23">
        <f t="shared" si="35"/>
        <v>2.2170000000000001</v>
      </c>
      <c r="BT92" s="23">
        <f t="shared" si="35"/>
        <v>3.1470000000000002</v>
      </c>
      <c r="BU92" s="23">
        <f t="shared" si="35"/>
        <v>1.542</v>
      </c>
      <c r="BV92" s="23">
        <f t="shared" ref="BV92:EG92" si="36">BV91+BV88+BV81+BV66+BV7</f>
        <v>468.274</v>
      </c>
      <c r="BW92" s="23">
        <f t="shared" si="36"/>
        <v>0.16900000000000001</v>
      </c>
      <c r="BX92" s="23">
        <f t="shared" si="36"/>
        <v>6.0139999999999993</v>
      </c>
      <c r="BY92" s="23">
        <f t="shared" si="36"/>
        <v>9.07</v>
      </c>
      <c r="BZ92" s="23">
        <f t="shared" si="36"/>
        <v>0</v>
      </c>
      <c r="CA92" s="23">
        <f t="shared" si="36"/>
        <v>23.635999999999999</v>
      </c>
      <c r="CB92" s="23">
        <f t="shared" si="36"/>
        <v>1.542</v>
      </c>
      <c r="CC92" s="23">
        <f t="shared" si="36"/>
        <v>0</v>
      </c>
      <c r="CD92" s="23">
        <f t="shared" si="36"/>
        <v>2.012</v>
      </c>
      <c r="CE92" s="23">
        <f t="shared" si="36"/>
        <v>0</v>
      </c>
      <c r="CF92" s="23">
        <f t="shared" si="36"/>
        <v>0.33500000000000002</v>
      </c>
      <c r="CG92" s="23">
        <f t="shared" si="36"/>
        <v>2.1890000000000001</v>
      </c>
      <c r="CH92" s="23">
        <f t="shared" si="36"/>
        <v>1.212</v>
      </c>
      <c r="CI92" s="23">
        <f t="shared" si="36"/>
        <v>1.4039999999999999</v>
      </c>
      <c r="CJ92" s="23">
        <f t="shared" si="36"/>
        <v>1.4039999999999999</v>
      </c>
      <c r="CK92" s="23">
        <f t="shared" si="36"/>
        <v>1.212</v>
      </c>
      <c r="CL92" s="23">
        <f t="shared" si="36"/>
        <v>7.82</v>
      </c>
      <c r="CM92" s="23">
        <f t="shared" si="36"/>
        <v>0</v>
      </c>
      <c r="CN92" s="23">
        <f t="shared" si="36"/>
        <v>0.55200000000000005</v>
      </c>
      <c r="CO92" s="23">
        <f t="shared" si="36"/>
        <v>34.735999999999997</v>
      </c>
      <c r="CP92" s="23">
        <f t="shared" si="36"/>
        <v>2.5289999999999999</v>
      </c>
      <c r="CQ92" s="23">
        <f t="shared" si="36"/>
        <v>12.972000000000001</v>
      </c>
      <c r="CR92" s="23">
        <f t="shared" si="36"/>
        <v>0</v>
      </c>
      <c r="CS92" s="23">
        <f t="shared" si="36"/>
        <v>0.38500000000000001</v>
      </c>
      <c r="CT92" s="23">
        <f t="shared" si="36"/>
        <v>0.192</v>
      </c>
      <c r="CU92" s="23">
        <f t="shared" si="36"/>
        <v>0</v>
      </c>
      <c r="CV92" s="23">
        <f t="shared" si="36"/>
        <v>20.097999999999999</v>
      </c>
      <c r="CW92" s="23">
        <f t="shared" si="36"/>
        <v>0</v>
      </c>
      <c r="CX92" s="23">
        <f t="shared" si="36"/>
        <v>9.4619999999999997</v>
      </c>
      <c r="CY92" s="23">
        <f t="shared" si="36"/>
        <v>0</v>
      </c>
      <c r="CZ92" s="23">
        <f t="shared" si="36"/>
        <v>0</v>
      </c>
      <c r="DA92" s="23">
        <f t="shared" si="36"/>
        <v>1.337</v>
      </c>
      <c r="DB92" s="23">
        <f t="shared" si="36"/>
        <v>0.16900000000000001</v>
      </c>
      <c r="DC92" s="23">
        <f t="shared" si="36"/>
        <v>3.7450000000000001</v>
      </c>
      <c r="DD92" s="23">
        <f t="shared" si="36"/>
        <v>0.86699999999999999</v>
      </c>
      <c r="DE92" s="23">
        <f t="shared" si="36"/>
        <v>1.294</v>
      </c>
      <c r="DF92" s="23">
        <f t="shared" si="36"/>
        <v>0</v>
      </c>
      <c r="DG92" s="23">
        <f t="shared" si="36"/>
        <v>1.337</v>
      </c>
      <c r="DH92" s="23">
        <f t="shared" si="36"/>
        <v>0</v>
      </c>
      <c r="DI92" s="23">
        <f t="shared" si="36"/>
        <v>0.79400000000000004</v>
      </c>
      <c r="DJ92" s="23">
        <f t="shared" si="36"/>
        <v>0.38500000000000001</v>
      </c>
      <c r="DK92" s="23">
        <f t="shared" si="36"/>
        <v>22.814</v>
      </c>
      <c r="DL92" s="23">
        <f t="shared" si="36"/>
        <v>67.686999999999998</v>
      </c>
      <c r="DM92" s="23">
        <f t="shared" si="36"/>
        <v>33.277000000000001</v>
      </c>
      <c r="DN92" s="23">
        <f t="shared" si="36"/>
        <v>44.737000000000002</v>
      </c>
      <c r="DO92" s="23">
        <f t="shared" si="36"/>
        <v>12.317</v>
      </c>
      <c r="DP92" s="23">
        <f t="shared" si="36"/>
        <v>20.599</v>
      </c>
      <c r="DQ92" s="23">
        <f t="shared" si="36"/>
        <v>0</v>
      </c>
      <c r="DR92" s="23">
        <f t="shared" si="36"/>
        <v>0</v>
      </c>
      <c r="DS92" s="23">
        <f t="shared" si="36"/>
        <v>0</v>
      </c>
      <c r="DT92" s="23">
        <f t="shared" si="36"/>
        <v>2.597</v>
      </c>
      <c r="DU92" s="23">
        <f t="shared" si="36"/>
        <v>1.405</v>
      </c>
      <c r="DV92" s="23">
        <f t="shared" si="36"/>
        <v>7.7919999999999998</v>
      </c>
      <c r="DW92" s="23">
        <f t="shared" si="36"/>
        <v>6.9429999999999996</v>
      </c>
      <c r="DX92" s="23">
        <f t="shared" si="36"/>
        <v>52.783999999999999</v>
      </c>
      <c r="DY92" s="23">
        <f t="shared" si="36"/>
        <v>245.47499999999997</v>
      </c>
      <c r="DZ92" s="23">
        <f t="shared" si="36"/>
        <v>18.826999999999998</v>
      </c>
      <c r="EA92" s="23">
        <f t="shared" si="36"/>
        <v>2.738</v>
      </c>
      <c r="EB92" s="23">
        <f t="shared" si="36"/>
        <v>76.245999999999995</v>
      </c>
      <c r="EC92" s="23">
        <f t="shared" si="36"/>
        <v>44.991</v>
      </c>
      <c r="ED92" s="23">
        <f t="shared" si="36"/>
        <v>2.1720000000000002</v>
      </c>
      <c r="EE92" s="23">
        <f t="shared" si="36"/>
        <v>1.0489999999999999</v>
      </c>
      <c r="EF92" s="23">
        <f t="shared" si="36"/>
        <v>1.43</v>
      </c>
      <c r="EG92" s="23">
        <f t="shared" si="36"/>
        <v>0.57499999999999996</v>
      </c>
      <c r="EH92" s="23">
        <f t="shared" ref="EH92:GV92" si="37">EH91+EH88+EH81+EH66+EH7</f>
        <v>19.521000000000001</v>
      </c>
      <c r="EI92" s="23">
        <f t="shared" si="37"/>
        <v>42.413999999999994</v>
      </c>
      <c r="EJ92" s="23">
        <f t="shared" si="37"/>
        <v>1.01</v>
      </c>
      <c r="EK92" s="23">
        <f t="shared" si="37"/>
        <v>2.3519999999999999</v>
      </c>
      <c r="EL92" s="23">
        <f t="shared" si="37"/>
        <v>1.204</v>
      </c>
      <c r="EM92" s="23">
        <f t="shared" si="37"/>
        <v>0.86699999999999999</v>
      </c>
      <c r="EN92" s="23">
        <f t="shared" si="37"/>
        <v>0.86699999999999999</v>
      </c>
      <c r="EO92" s="23">
        <f t="shared" si="37"/>
        <v>1.06</v>
      </c>
      <c r="EP92" s="23">
        <f t="shared" si="37"/>
        <v>1.2509999999999999</v>
      </c>
      <c r="EQ92" s="23">
        <f t="shared" si="37"/>
        <v>0.86699999999999999</v>
      </c>
      <c r="ER92" s="23">
        <f t="shared" si="37"/>
        <v>0.86699999999999999</v>
      </c>
      <c r="ES92" s="23">
        <f t="shared" si="37"/>
        <v>0.38500000000000001</v>
      </c>
      <c r="ET92" s="23">
        <f t="shared" si="37"/>
        <v>4.819</v>
      </c>
      <c r="EU92" s="23">
        <f t="shared" si="37"/>
        <v>0.67500000000000004</v>
      </c>
      <c r="EV92" s="23">
        <f t="shared" si="37"/>
        <v>0.86699999999999999</v>
      </c>
      <c r="EW92" s="23">
        <f t="shared" si="37"/>
        <v>2.0510000000000002</v>
      </c>
      <c r="EX92" s="23">
        <f t="shared" si="37"/>
        <v>5.1360000000000001</v>
      </c>
      <c r="EY92" s="23">
        <f t="shared" si="37"/>
        <v>2.17</v>
      </c>
      <c r="EZ92" s="23">
        <f t="shared" si="37"/>
        <v>5.5110000000000001</v>
      </c>
      <c r="FA92" s="23">
        <f t="shared" si="37"/>
        <v>1.9239999999999999</v>
      </c>
      <c r="FB92" s="23">
        <f t="shared" si="37"/>
        <v>0</v>
      </c>
      <c r="FC92" s="23">
        <f t="shared" si="37"/>
        <v>5.67</v>
      </c>
      <c r="FD92" s="23">
        <f t="shared" si="37"/>
        <v>4.6580000000000004</v>
      </c>
      <c r="FE92" s="23">
        <f t="shared" si="37"/>
        <v>23.376000000000001</v>
      </c>
      <c r="FF92" s="23">
        <f t="shared" si="37"/>
        <v>3.8230000000000004</v>
      </c>
      <c r="FG92" s="23">
        <f t="shared" si="37"/>
        <v>0.67500000000000004</v>
      </c>
      <c r="FH92" s="23">
        <f t="shared" si="37"/>
        <v>3.7149999999999999</v>
      </c>
      <c r="FI92" s="23">
        <f t="shared" si="37"/>
        <v>44.992000000000004</v>
      </c>
      <c r="FJ92" s="23">
        <f t="shared" si="37"/>
        <v>1.35</v>
      </c>
      <c r="FK92" s="23">
        <f t="shared" si="37"/>
        <v>0</v>
      </c>
      <c r="FL92" s="23">
        <f t="shared" si="37"/>
        <v>14.008000000000001</v>
      </c>
      <c r="FM92" s="23">
        <f t="shared" si="37"/>
        <v>297.77000000000004</v>
      </c>
      <c r="FN92" s="23">
        <f t="shared" si="37"/>
        <v>13.508000000000001</v>
      </c>
      <c r="FO92" s="23">
        <f t="shared" si="37"/>
        <v>35.436</v>
      </c>
      <c r="FP92" s="23">
        <f t="shared" si="37"/>
        <v>0</v>
      </c>
      <c r="FQ92" s="23">
        <f t="shared" si="37"/>
        <v>8.9039999999999999</v>
      </c>
      <c r="FR92" s="23">
        <f t="shared" si="37"/>
        <v>1.476</v>
      </c>
      <c r="FS92" s="23">
        <f t="shared" si="37"/>
        <v>0</v>
      </c>
      <c r="FT92" s="23">
        <f t="shared" si="37"/>
        <v>0.42799999999999999</v>
      </c>
      <c r="FU92" s="23">
        <f t="shared" si="37"/>
        <v>3.2210000000000001</v>
      </c>
      <c r="FV92" s="23">
        <f t="shared" si="37"/>
        <v>4.59</v>
      </c>
      <c r="FW92" s="23">
        <f t="shared" si="37"/>
        <v>8.261000000000001</v>
      </c>
      <c r="FX92" s="23">
        <f t="shared" si="37"/>
        <v>0</v>
      </c>
      <c r="FY92" s="23">
        <f t="shared" si="37"/>
        <v>9.7789999999999999</v>
      </c>
      <c r="FZ92" s="23">
        <f t="shared" si="37"/>
        <v>5.5419999999999998</v>
      </c>
      <c r="GA92" s="23">
        <f t="shared" si="37"/>
        <v>3.1630000000000003</v>
      </c>
      <c r="GB92" s="23">
        <f t="shared" si="37"/>
        <v>1.35</v>
      </c>
      <c r="GC92" s="23">
        <f t="shared" si="37"/>
        <v>1.35</v>
      </c>
      <c r="GD92" s="23">
        <f t="shared" si="37"/>
        <v>3.359</v>
      </c>
      <c r="GE92" s="23">
        <f t="shared" si="37"/>
        <v>2.2920000000000003</v>
      </c>
      <c r="GF92" s="23">
        <f t="shared" si="37"/>
        <v>0</v>
      </c>
      <c r="GG92" s="23">
        <f t="shared" si="37"/>
        <v>0.192</v>
      </c>
      <c r="GH92" s="23">
        <f t="shared" si="37"/>
        <v>0.192</v>
      </c>
      <c r="GI92" s="23">
        <f t="shared" si="37"/>
        <v>0</v>
      </c>
      <c r="GJ92" s="23">
        <f t="shared" si="37"/>
        <v>20.738</v>
      </c>
      <c r="GK92" s="23">
        <f t="shared" si="37"/>
        <v>7.306</v>
      </c>
      <c r="GL92" s="23">
        <f t="shared" si="37"/>
        <v>0.85099999999999998</v>
      </c>
      <c r="GM92" s="23">
        <f t="shared" si="37"/>
        <v>0.192</v>
      </c>
      <c r="GN92" s="23">
        <f t="shared" si="37"/>
        <v>7.6269999999999998</v>
      </c>
      <c r="GO92" s="23">
        <f t="shared" si="37"/>
        <v>1.337</v>
      </c>
      <c r="GP92" s="23">
        <f t="shared" si="37"/>
        <v>0.192</v>
      </c>
      <c r="GQ92" s="23">
        <f t="shared" si="37"/>
        <v>0</v>
      </c>
      <c r="GR92" s="23">
        <f t="shared" si="37"/>
        <v>0</v>
      </c>
      <c r="GS92" s="23">
        <f t="shared" si="37"/>
        <v>4.1509999999999998</v>
      </c>
      <c r="GT92" s="23">
        <f t="shared" si="37"/>
        <v>30.433</v>
      </c>
      <c r="GU92" s="23">
        <f t="shared" si="37"/>
        <v>0.192</v>
      </c>
      <c r="GV92" s="23">
        <f t="shared" si="37"/>
        <v>0</v>
      </c>
      <c r="GW92" s="23">
        <f t="shared" ref="GW92:IF92" si="38">GW91+GW88+GW81+GW66+GW7</f>
        <v>0.192</v>
      </c>
      <c r="GX92" s="23">
        <f t="shared" si="38"/>
        <v>0.86699999999999999</v>
      </c>
      <c r="GY92" s="23">
        <f t="shared" si="38"/>
        <v>0.192</v>
      </c>
      <c r="GZ92" s="23">
        <f t="shared" si="38"/>
        <v>0</v>
      </c>
      <c r="HA92" s="23">
        <f t="shared" si="38"/>
        <v>0</v>
      </c>
      <c r="HB92" s="23">
        <f t="shared" si="38"/>
        <v>1.542</v>
      </c>
      <c r="HC92" s="23">
        <f t="shared" si="38"/>
        <v>0</v>
      </c>
      <c r="HD92" s="23">
        <f t="shared" si="38"/>
        <v>2.347</v>
      </c>
      <c r="HE92" s="23">
        <f t="shared" si="38"/>
        <v>0.38500000000000001</v>
      </c>
      <c r="HF92" s="23">
        <f t="shared" si="38"/>
        <v>1.2589999999999999</v>
      </c>
      <c r="HG92" s="23">
        <f t="shared" si="38"/>
        <v>0.86699999999999999</v>
      </c>
      <c r="HH92" s="23">
        <f t="shared" si="38"/>
        <v>3.4170000000000003</v>
      </c>
      <c r="HI92" s="23">
        <f t="shared" si="38"/>
        <v>287.59399999999999</v>
      </c>
      <c r="HJ92" s="23">
        <f t="shared" si="38"/>
        <v>0</v>
      </c>
      <c r="HK92" s="23">
        <f t="shared" si="38"/>
        <v>1.2849999999999999</v>
      </c>
      <c r="HL92" s="23">
        <f t="shared" si="38"/>
        <v>0</v>
      </c>
      <c r="HM92" s="23">
        <f t="shared" si="38"/>
        <v>2.0169999999999999</v>
      </c>
      <c r="HN92" s="23">
        <f t="shared" si="38"/>
        <v>4.3719999999999999</v>
      </c>
      <c r="HO92" s="23">
        <f t="shared" si="38"/>
        <v>215.97399999999999</v>
      </c>
      <c r="HP92" s="23">
        <f t="shared" si="38"/>
        <v>0</v>
      </c>
      <c r="HQ92" s="23">
        <f t="shared" si="38"/>
        <v>16.666</v>
      </c>
      <c r="HR92" s="23">
        <f t="shared" si="38"/>
        <v>16.176000000000002</v>
      </c>
      <c r="HS92" s="23">
        <f t="shared" si="38"/>
        <v>0.51</v>
      </c>
      <c r="HT92" s="23">
        <f t="shared" si="38"/>
        <v>1.8979999999999999</v>
      </c>
      <c r="HU92" s="23">
        <f t="shared" si="38"/>
        <v>0.192</v>
      </c>
      <c r="HV92" s="23">
        <f t="shared" si="38"/>
        <v>0</v>
      </c>
      <c r="HW92" s="23">
        <f t="shared" si="38"/>
        <v>235.74299999999999</v>
      </c>
      <c r="HX92" s="23">
        <f t="shared" si="38"/>
        <v>0</v>
      </c>
      <c r="HY92" s="23">
        <f t="shared" si="38"/>
        <v>0.38500000000000001</v>
      </c>
      <c r="HZ92" s="23">
        <f t="shared" si="38"/>
        <v>15.624000000000001</v>
      </c>
      <c r="IA92" s="23">
        <f t="shared" si="38"/>
        <v>5.2690000000000001</v>
      </c>
      <c r="IB92" s="23">
        <f t="shared" si="38"/>
        <v>0</v>
      </c>
      <c r="IC92" s="23">
        <f t="shared" si="38"/>
        <v>0</v>
      </c>
      <c r="ID92" s="23">
        <f t="shared" si="38"/>
        <v>1.099</v>
      </c>
      <c r="IE92" s="23">
        <f t="shared" si="38"/>
        <v>2.2269999999999999</v>
      </c>
      <c r="IF92" s="23">
        <f t="shared" si="38"/>
        <v>3.984</v>
      </c>
    </row>
    <row r="93" spans="1:240" s="34" customFormat="1">
      <c r="A93" s="32"/>
      <c r="B93" s="65" t="s">
        <v>115</v>
      </c>
      <c r="C93" s="47" t="s">
        <v>116</v>
      </c>
      <c r="D93" s="48">
        <f>SUM(G93:IF93)</f>
        <v>1064959.79</v>
      </c>
      <c r="E93" s="47"/>
      <c r="F93" s="47"/>
      <c r="G93" s="47">
        <v>4639</v>
      </c>
      <c r="H93" s="47">
        <v>3257</v>
      </c>
      <c r="I93" s="47">
        <v>1863</v>
      </c>
      <c r="J93" s="47">
        <v>1043</v>
      </c>
      <c r="K93" s="47">
        <v>5513.85</v>
      </c>
      <c r="L93" s="47">
        <v>1940.18</v>
      </c>
      <c r="M93" s="47">
        <v>770.14</v>
      </c>
      <c r="N93" s="47">
        <v>3532</v>
      </c>
      <c r="O93" s="47">
        <v>1683</v>
      </c>
      <c r="P93" s="47">
        <v>2508</v>
      </c>
      <c r="Q93" s="47">
        <v>4164</v>
      </c>
      <c r="R93" s="47">
        <v>2360</v>
      </c>
      <c r="S93" s="47">
        <v>5598</v>
      </c>
      <c r="T93" s="47">
        <v>4435</v>
      </c>
      <c r="U93" s="47">
        <v>4187</v>
      </c>
      <c r="V93" s="47">
        <v>4155</v>
      </c>
      <c r="W93" s="47">
        <v>4191</v>
      </c>
      <c r="X93" s="47">
        <v>3458</v>
      </c>
      <c r="Y93" s="47">
        <v>3462</v>
      </c>
      <c r="Z93" s="47">
        <v>1606</v>
      </c>
      <c r="AA93" s="47">
        <v>2571</v>
      </c>
      <c r="AB93" s="47">
        <v>4927</v>
      </c>
      <c r="AC93" s="47">
        <v>4970.47</v>
      </c>
      <c r="AD93" s="47">
        <v>4626</v>
      </c>
      <c r="AE93" s="47">
        <v>4759</v>
      </c>
      <c r="AF93" s="47">
        <v>2272</v>
      </c>
      <c r="AG93" s="47">
        <v>5075</v>
      </c>
      <c r="AH93" s="47">
        <v>4478</v>
      </c>
      <c r="AI93" s="47">
        <v>2279</v>
      </c>
      <c r="AJ93" s="47">
        <v>1313</v>
      </c>
      <c r="AK93" s="47">
        <v>1384</v>
      </c>
      <c r="AL93" s="47">
        <v>3253</v>
      </c>
      <c r="AM93" s="47">
        <v>1250</v>
      </c>
      <c r="AN93" s="47">
        <v>1620</v>
      </c>
      <c r="AO93" s="47">
        <v>4506</v>
      </c>
      <c r="AP93" s="47">
        <v>2647</v>
      </c>
      <c r="AQ93" s="47">
        <v>798</v>
      </c>
      <c r="AR93" s="47">
        <v>6024</v>
      </c>
      <c r="AS93" s="47">
        <v>1575</v>
      </c>
      <c r="AT93" s="47">
        <v>2631</v>
      </c>
      <c r="AU93" s="47">
        <v>4817</v>
      </c>
      <c r="AV93" s="47">
        <v>1980</v>
      </c>
      <c r="AW93" s="47">
        <v>3098</v>
      </c>
      <c r="AX93" s="47">
        <v>4807</v>
      </c>
      <c r="AY93" s="47">
        <v>870</v>
      </c>
      <c r="AZ93" s="47">
        <v>4152</v>
      </c>
      <c r="BA93" s="47">
        <v>2942</v>
      </c>
      <c r="BB93" s="47">
        <v>2762</v>
      </c>
      <c r="BC93" s="47">
        <v>3770</v>
      </c>
      <c r="BD93" s="47">
        <v>2762</v>
      </c>
      <c r="BE93" s="47">
        <v>2126</v>
      </c>
      <c r="BF93" s="47">
        <v>3033</v>
      </c>
      <c r="BG93" s="47">
        <v>6121</v>
      </c>
      <c r="BH93" s="47">
        <v>745</v>
      </c>
      <c r="BI93" s="47">
        <v>544</v>
      </c>
      <c r="BJ93" s="47">
        <v>781</v>
      </c>
      <c r="BK93" s="47">
        <v>935</v>
      </c>
      <c r="BL93" s="47">
        <v>5770</v>
      </c>
      <c r="BM93" s="47">
        <v>2389</v>
      </c>
      <c r="BN93" s="47">
        <v>5645</v>
      </c>
      <c r="BO93" s="47">
        <v>4371</v>
      </c>
      <c r="BP93" s="47">
        <v>536</v>
      </c>
      <c r="BQ93" s="47">
        <v>1445</v>
      </c>
      <c r="BR93" s="47">
        <v>1117</v>
      </c>
      <c r="BS93" s="47">
        <v>4336</v>
      </c>
      <c r="BT93" s="47">
        <v>6394</v>
      </c>
      <c r="BU93" s="47">
        <v>11905</v>
      </c>
      <c r="BV93" s="47">
        <v>2260</v>
      </c>
      <c r="BW93" s="47">
        <v>296</v>
      </c>
      <c r="BX93" s="47">
        <v>5442</v>
      </c>
      <c r="BY93" s="47">
        <v>4801</v>
      </c>
      <c r="BZ93" s="47">
        <v>342</v>
      </c>
      <c r="CA93" s="47">
        <v>5664</v>
      </c>
      <c r="CB93" s="47">
        <v>4539</v>
      </c>
      <c r="CC93" s="47">
        <v>3926</v>
      </c>
      <c r="CD93" s="47">
        <v>5478</v>
      </c>
      <c r="CE93" s="47">
        <v>5333</v>
      </c>
      <c r="CF93" s="47">
        <v>4187</v>
      </c>
      <c r="CG93" s="47">
        <v>2228</v>
      </c>
      <c r="CH93" s="47">
        <v>1844</v>
      </c>
      <c r="CI93" s="47">
        <v>251</v>
      </c>
      <c r="CJ93" s="47">
        <v>1580</v>
      </c>
      <c r="CK93" s="47">
        <v>2489</v>
      </c>
      <c r="CL93" s="47">
        <v>5516</v>
      </c>
      <c r="CM93" s="47">
        <v>4134</v>
      </c>
      <c r="CN93" s="47">
        <v>5838</v>
      </c>
      <c r="CO93" s="47">
        <v>2541</v>
      </c>
      <c r="CP93" s="47">
        <v>2048</v>
      </c>
      <c r="CQ93" s="47">
        <v>4131</v>
      </c>
      <c r="CR93" s="47">
        <v>2280</v>
      </c>
      <c r="CS93" s="47">
        <v>2271</v>
      </c>
      <c r="CT93" s="47">
        <v>3555</v>
      </c>
      <c r="CU93" s="47">
        <v>3395</v>
      </c>
      <c r="CV93" s="47">
        <v>3208</v>
      </c>
      <c r="CW93" s="47">
        <v>4140</v>
      </c>
      <c r="CX93" s="47">
        <v>2948</v>
      </c>
      <c r="CY93" s="47">
        <v>2343</v>
      </c>
      <c r="CZ93" s="47">
        <v>2280</v>
      </c>
      <c r="DA93" s="47">
        <v>7372</v>
      </c>
      <c r="DB93" s="47">
        <v>1621</v>
      </c>
      <c r="DC93" s="47">
        <v>3006</v>
      </c>
      <c r="DD93" s="47">
        <v>2508</v>
      </c>
      <c r="DE93" s="47">
        <v>10846</v>
      </c>
      <c r="DF93" s="47">
        <v>487</v>
      </c>
      <c r="DG93" s="47">
        <v>4809</v>
      </c>
      <c r="DH93" s="47">
        <v>2405</v>
      </c>
      <c r="DI93" s="47">
        <v>4748</v>
      </c>
      <c r="DJ93" s="47">
        <v>4665</v>
      </c>
      <c r="DK93" s="47">
        <v>29219</v>
      </c>
      <c r="DL93" s="47">
        <v>24914</v>
      </c>
      <c r="DM93" s="47">
        <v>28123</v>
      </c>
      <c r="DN93" s="47">
        <v>10774</v>
      </c>
      <c r="DO93" s="47">
        <v>28311</v>
      </c>
      <c r="DP93" s="47">
        <v>14754</v>
      </c>
      <c r="DQ93" s="47">
        <v>2760</v>
      </c>
      <c r="DR93" s="47">
        <v>2560</v>
      </c>
      <c r="DS93" s="47">
        <v>3508</v>
      </c>
      <c r="DT93" s="47">
        <v>2532</v>
      </c>
      <c r="DU93" s="47">
        <v>4378</v>
      </c>
      <c r="DV93" s="47">
        <v>2904</v>
      </c>
      <c r="DW93" s="47">
        <v>17434</v>
      </c>
      <c r="DX93" s="47">
        <v>6734</v>
      </c>
      <c r="DY93" s="47">
        <v>24816</v>
      </c>
      <c r="DZ93" s="47">
        <v>6440</v>
      </c>
      <c r="EA93" s="47">
        <v>6977</v>
      </c>
      <c r="EB93" s="47">
        <v>34690</v>
      </c>
      <c r="EC93" s="47">
        <v>6332</v>
      </c>
      <c r="ED93" s="47">
        <v>6986</v>
      </c>
      <c r="EE93" s="47">
        <v>6984</v>
      </c>
      <c r="EF93" s="47">
        <v>4694</v>
      </c>
      <c r="EG93" s="47">
        <v>4596</v>
      </c>
      <c r="EH93" s="47">
        <v>7359</v>
      </c>
      <c r="EI93" s="47">
        <v>5976</v>
      </c>
      <c r="EJ93" s="47">
        <v>2901</v>
      </c>
      <c r="EK93" s="47">
        <v>3404</v>
      </c>
      <c r="EL93" s="47">
        <v>982</v>
      </c>
      <c r="EM93" s="47">
        <v>2349</v>
      </c>
      <c r="EN93" s="47">
        <v>2348</v>
      </c>
      <c r="EO93" s="47">
        <v>2359</v>
      </c>
      <c r="EP93" s="47">
        <v>4942</v>
      </c>
      <c r="EQ93" s="47">
        <v>3076</v>
      </c>
      <c r="ER93" s="47">
        <v>3202</v>
      </c>
      <c r="ES93" s="47">
        <v>3964</v>
      </c>
      <c r="ET93" s="47">
        <v>1919</v>
      </c>
      <c r="EU93" s="47">
        <v>2151</v>
      </c>
      <c r="EV93" s="47">
        <v>3643</v>
      </c>
      <c r="EW93" s="47">
        <v>15242</v>
      </c>
      <c r="EX93" s="47">
        <v>7344</v>
      </c>
      <c r="EY93" s="47">
        <v>4324</v>
      </c>
      <c r="EZ93" s="47">
        <v>4568</v>
      </c>
      <c r="FA93" s="47">
        <v>4950</v>
      </c>
      <c r="FB93" s="47">
        <v>4193</v>
      </c>
      <c r="FC93" s="47">
        <v>5479</v>
      </c>
      <c r="FD93" s="47">
        <v>3494</v>
      </c>
      <c r="FE93" s="47">
        <v>3557</v>
      </c>
      <c r="FF93" s="47">
        <v>4140</v>
      </c>
      <c r="FG93" s="47">
        <v>4184</v>
      </c>
      <c r="FH93" s="47">
        <v>8944.73</v>
      </c>
      <c r="FI93" s="47">
        <v>18018.669999999998</v>
      </c>
      <c r="FJ93" s="47">
        <v>3413</v>
      </c>
      <c r="FK93" s="47">
        <v>3474</v>
      </c>
      <c r="FL93" s="47">
        <v>24509.35</v>
      </c>
      <c r="FM93" s="47">
        <v>28987</v>
      </c>
      <c r="FN93" s="47">
        <v>5956</v>
      </c>
      <c r="FO93" s="47">
        <v>8350</v>
      </c>
      <c r="FP93" s="47">
        <v>2536</v>
      </c>
      <c r="FQ93" s="47">
        <v>4311</v>
      </c>
      <c r="FR93" s="47">
        <v>5192</v>
      </c>
      <c r="FS93" s="47">
        <v>3766</v>
      </c>
      <c r="FT93" s="47">
        <v>2537</v>
      </c>
      <c r="FU93" s="47">
        <v>2804</v>
      </c>
      <c r="FV93" s="47">
        <v>4306</v>
      </c>
      <c r="FW93" s="47">
        <v>2048</v>
      </c>
      <c r="FX93" s="47">
        <v>3014</v>
      </c>
      <c r="FY93" s="47">
        <v>3596</v>
      </c>
      <c r="FZ93" s="47">
        <v>2573</v>
      </c>
      <c r="GA93" s="47">
        <v>3802</v>
      </c>
      <c r="GB93" s="47">
        <v>3457</v>
      </c>
      <c r="GC93" s="47">
        <v>1252</v>
      </c>
      <c r="GD93" s="47">
        <v>3463</v>
      </c>
      <c r="GE93" s="47">
        <v>4031</v>
      </c>
      <c r="GF93" s="47">
        <v>1798</v>
      </c>
      <c r="GG93" s="47">
        <v>411</v>
      </c>
      <c r="GH93" s="47">
        <v>3453</v>
      </c>
      <c r="GI93" s="47">
        <v>2245</v>
      </c>
      <c r="GJ93" s="47">
        <v>3514</v>
      </c>
      <c r="GK93" s="47">
        <v>4086</v>
      </c>
      <c r="GL93" s="47">
        <v>1069</v>
      </c>
      <c r="GM93" s="47">
        <v>1022</v>
      </c>
      <c r="GN93" s="47">
        <v>1753</v>
      </c>
      <c r="GO93" s="47">
        <v>2458</v>
      </c>
      <c r="GP93" s="47">
        <v>3905</v>
      </c>
      <c r="GQ93" s="47">
        <v>2568</v>
      </c>
      <c r="GR93" s="47">
        <v>1604</v>
      </c>
      <c r="GS93" s="47">
        <v>5032</v>
      </c>
      <c r="GT93" s="47">
        <v>2637</v>
      </c>
      <c r="GU93" s="47">
        <v>2741</v>
      </c>
      <c r="GV93" s="47">
        <v>2000</v>
      </c>
      <c r="GW93" s="47">
        <v>1424</v>
      </c>
      <c r="GX93" s="47">
        <v>567.4</v>
      </c>
      <c r="GY93" s="47">
        <v>1178</v>
      </c>
      <c r="GZ93" s="47">
        <v>2139</v>
      </c>
      <c r="HA93" s="47">
        <v>1208</v>
      </c>
      <c r="HB93" s="47">
        <v>5282</v>
      </c>
      <c r="HC93" s="47">
        <v>3935</v>
      </c>
      <c r="HD93" s="47">
        <v>3433</v>
      </c>
      <c r="HE93" s="47">
        <v>8273</v>
      </c>
      <c r="HF93" s="47">
        <v>195</v>
      </c>
      <c r="HG93" s="47">
        <v>590</v>
      </c>
      <c r="HH93" s="47">
        <v>1759</v>
      </c>
      <c r="HI93" s="47">
        <v>2041</v>
      </c>
      <c r="HJ93" s="47">
        <v>2112</v>
      </c>
      <c r="HK93" s="47">
        <v>871</v>
      </c>
      <c r="HL93" s="47">
        <v>5125</v>
      </c>
      <c r="HM93" s="47">
        <v>3929</v>
      </c>
      <c r="HN93" s="47">
        <v>1980</v>
      </c>
      <c r="HO93" s="47">
        <v>13634</v>
      </c>
      <c r="HP93" s="47">
        <v>2485</v>
      </c>
      <c r="HQ93" s="47">
        <v>2374</v>
      </c>
      <c r="HR93" s="47">
        <v>2540</v>
      </c>
      <c r="HS93" s="47">
        <v>5261</v>
      </c>
      <c r="HT93" s="47">
        <v>3360</v>
      </c>
      <c r="HU93" s="47">
        <v>4202</v>
      </c>
      <c r="HV93" s="47">
        <v>1582</v>
      </c>
      <c r="HW93" s="47">
        <v>4517</v>
      </c>
      <c r="HX93" s="47">
        <v>2745</v>
      </c>
      <c r="HY93" s="47">
        <v>2787</v>
      </c>
      <c r="HZ93" s="47">
        <v>2570</v>
      </c>
      <c r="IA93" s="47">
        <v>2401</v>
      </c>
      <c r="IB93" s="47">
        <v>1642</v>
      </c>
      <c r="IC93" s="47">
        <v>2556</v>
      </c>
      <c r="ID93" s="47">
        <v>5550</v>
      </c>
      <c r="IE93" s="47">
        <v>2561</v>
      </c>
      <c r="IF93" s="47">
        <v>4813</v>
      </c>
    </row>
    <row r="94" spans="1:240">
      <c r="A94" s="21"/>
      <c r="B94" s="35" t="s">
        <v>117</v>
      </c>
      <c r="C94" s="49" t="s">
        <v>17</v>
      </c>
      <c r="D94" s="48">
        <f t="shared" ref="D94:D96" si="39">SUM(G94:IF94)</f>
        <v>5409.9957331999994</v>
      </c>
      <c r="E94" s="49"/>
      <c r="F94" s="50"/>
      <c r="G94" s="50">
        <f>G93*5.08/1000</f>
        <v>23.566119999999998</v>
      </c>
      <c r="H94" s="50">
        <f t="shared" ref="H94:BX94" si="40">H93*5.08/1000</f>
        <v>16.545560000000002</v>
      </c>
      <c r="I94" s="50">
        <f t="shared" si="40"/>
        <v>9.4640400000000007</v>
      </c>
      <c r="J94" s="50">
        <f t="shared" si="40"/>
        <v>5.2984400000000003</v>
      </c>
      <c r="K94" s="50">
        <f t="shared" si="40"/>
        <v>28.010358000000004</v>
      </c>
      <c r="L94" s="50">
        <f t="shared" si="40"/>
        <v>9.8561144000000009</v>
      </c>
      <c r="M94" s="50">
        <f t="shared" si="40"/>
        <v>3.9123112</v>
      </c>
      <c r="N94" s="50">
        <f t="shared" si="40"/>
        <v>17.94256</v>
      </c>
      <c r="O94" s="50">
        <f t="shared" si="40"/>
        <v>8.5496400000000001</v>
      </c>
      <c r="P94" s="50">
        <f t="shared" si="40"/>
        <v>12.740639999999999</v>
      </c>
      <c r="Q94" s="50">
        <f t="shared" si="40"/>
        <v>21.153119999999998</v>
      </c>
      <c r="R94" s="50">
        <f t="shared" si="40"/>
        <v>11.988799999999999</v>
      </c>
      <c r="S94" s="50">
        <f t="shared" si="40"/>
        <v>28.437840000000001</v>
      </c>
      <c r="T94" s="50">
        <f t="shared" si="40"/>
        <v>22.529799999999998</v>
      </c>
      <c r="U94" s="50">
        <f t="shared" si="40"/>
        <v>21.269959999999998</v>
      </c>
      <c r="V94" s="50">
        <f t="shared" si="40"/>
        <v>21.107400000000002</v>
      </c>
      <c r="W94" s="50">
        <f t="shared" si="40"/>
        <v>21.290279999999999</v>
      </c>
      <c r="X94" s="50">
        <f t="shared" si="40"/>
        <v>17.56664</v>
      </c>
      <c r="Y94" s="50">
        <f t="shared" si="40"/>
        <v>17.586959999999998</v>
      </c>
      <c r="Z94" s="50">
        <f t="shared" si="40"/>
        <v>8.1584800000000008</v>
      </c>
      <c r="AA94" s="50">
        <f t="shared" si="40"/>
        <v>13.06068</v>
      </c>
      <c r="AB94" s="50">
        <f t="shared" si="40"/>
        <v>25.029160000000001</v>
      </c>
      <c r="AC94" s="50">
        <f t="shared" si="40"/>
        <v>25.249987600000001</v>
      </c>
      <c r="AD94" s="50">
        <f t="shared" si="40"/>
        <v>23.500080000000001</v>
      </c>
      <c r="AE94" s="50">
        <f t="shared" si="40"/>
        <v>24.175720000000002</v>
      </c>
      <c r="AF94" s="50">
        <f t="shared" si="40"/>
        <v>11.54176</v>
      </c>
      <c r="AG94" s="50">
        <f t="shared" si="40"/>
        <v>25.780999999999999</v>
      </c>
      <c r="AH94" s="50">
        <f t="shared" si="40"/>
        <v>22.748240000000003</v>
      </c>
      <c r="AI94" s="50">
        <f t="shared" si="40"/>
        <v>11.57732</v>
      </c>
      <c r="AJ94" s="50">
        <f t="shared" si="40"/>
        <v>6.6700400000000002</v>
      </c>
      <c r="AK94" s="50">
        <f t="shared" si="40"/>
        <v>7.0307200000000005</v>
      </c>
      <c r="AL94" s="50">
        <f t="shared" si="40"/>
        <v>16.52524</v>
      </c>
      <c r="AM94" s="50">
        <f t="shared" si="40"/>
        <v>6.35</v>
      </c>
      <c r="AN94" s="50">
        <f t="shared" si="40"/>
        <v>8.2295999999999996</v>
      </c>
      <c r="AO94" s="50">
        <f t="shared" si="40"/>
        <v>22.89048</v>
      </c>
      <c r="AP94" s="50">
        <f t="shared" si="40"/>
        <v>13.446759999999999</v>
      </c>
      <c r="AQ94" s="50">
        <f t="shared" si="40"/>
        <v>4.0538400000000001</v>
      </c>
      <c r="AR94" s="50">
        <f t="shared" si="40"/>
        <v>30.601920000000003</v>
      </c>
      <c r="AS94" s="50">
        <f t="shared" si="40"/>
        <v>8.0009999999999994</v>
      </c>
      <c r="AT94" s="50">
        <f t="shared" si="40"/>
        <v>13.36548</v>
      </c>
      <c r="AU94" s="50">
        <f t="shared" si="40"/>
        <v>24.470359999999999</v>
      </c>
      <c r="AV94" s="50">
        <f t="shared" si="40"/>
        <v>10.058399999999999</v>
      </c>
      <c r="AW94" s="50">
        <f t="shared" si="40"/>
        <v>15.73784</v>
      </c>
      <c r="AX94" s="50">
        <f t="shared" si="40"/>
        <v>24.419560000000001</v>
      </c>
      <c r="AY94" s="50">
        <f t="shared" si="40"/>
        <v>4.4196</v>
      </c>
      <c r="AZ94" s="50">
        <f t="shared" si="40"/>
        <v>21.09216</v>
      </c>
      <c r="BA94" s="50">
        <f t="shared" si="40"/>
        <v>14.945360000000001</v>
      </c>
      <c r="BB94" s="50">
        <f t="shared" si="40"/>
        <v>14.03096</v>
      </c>
      <c r="BC94" s="50">
        <f t="shared" si="40"/>
        <v>19.151599999999998</v>
      </c>
      <c r="BD94" s="50">
        <f t="shared" si="40"/>
        <v>14.03096</v>
      </c>
      <c r="BE94" s="50">
        <f t="shared" si="40"/>
        <v>10.800079999999999</v>
      </c>
      <c r="BF94" s="50">
        <f t="shared" si="40"/>
        <v>15.407639999999999</v>
      </c>
      <c r="BG94" s="50">
        <f t="shared" si="40"/>
        <v>31.09468</v>
      </c>
      <c r="BH94" s="50">
        <f t="shared" si="40"/>
        <v>3.7845999999999997</v>
      </c>
      <c r="BI94" s="50">
        <f t="shared" si="40"/>
        <v>2.7635200000000002</v>
      </c>
      <c r="BJ94" s="50">
        <f t="shared" si="40"/>
        <v>3.9674800000000001</v>
      </c>
      <c r="BK94" s="50">
        <f t="shared" si="40"/>
        <v>4.7498000000000005</v>
      </c>
      <c r="BL94" s="50">
        <f t="shared" si="40"/>
        <v>29.311600000000002</v>
      </c>
      <c r="BM94" s="50">
        <f t="shared" si="40"/>
        <v>12.13612</v>
      </c>
      <c r="BN94" s="50">
        <f t="shared" si="40"/>
        <v>28.676600000000001</v>
      </c>
      <c r="BO94" s="50">
        <f t="shared" si="40"/>
        <v>22.20468</v>
      </c>
      <c r="BP94" s="50">
        <f t="shared" si="40"/>
        <v>2.72288</v>
      </c>
      <c r="BQ94" s="50">
        <f t="shared" si="40"/>
        <v>7.3406000000000002</v>
      </c>
      <c r="BR94" s="50">
        <f t="shared" si="40"/>
        <v>5.6743600000000001</v>
      </c>
      <c r="BS94" s="50">
        <f t="shared" si="40"/>
        <v>22.026880000000002</v>
      </c>
      <c r="BT94" s="50">
        <f t="shared" si="40"/>
        <v>32.481520000000003</v>
      </c>
      <c r="BU94" s="50">
        <f t="shared" si="40"/>
        <v>60.477400000000003</v>
      </c>
      <c r="BV94" s="50">
        <f t="shared" si="40"/>
        <v>11.480799999999999</v>
      </c>
      <c r="BW94" s="50">
        <f t="shared" si="40"/>
        <v>1.5036800000000001</v>
      </c>
      <c r="BX94" s="50">
        <f t="shared" si="40"/>
        <v>27.64536</v>
      </c>
      <c r="BY94" s="50">
        <f t="shared" ref="BY94:EJ94" si="41">BY93*5.08/1000</f>
        <v>24.389080000000003</v>
      </c>
      <c r="BZ94" s="50">
        <f t="shared" si="41"/>
        <v>1.7373600000000002</v>
      </c>
      <c r="CA94" s="50">
        <f t="shared" si="41"/>
        <v>28.773119999999999</v>
      </c>
      <c r="CB94" s="50">
        <f t="shared" si="41"/>
        <v>23.058119999999999</v>
      </c>
      <c r="CC94" s="50">
        <f t="shared" si="41"/>
        <v>19.944080000000003</v>
      </c>
      <c r="CD94" s="50">
        <f t="shared" si="41"/>
        <v>27.828240000000001</v>
      </c>
      <c r="CE94" s="50">
        <f t="shared" si="41"/>
        <v>27.091639999999998</v>
      </c>
      <c r="CF94" s="50">
        <f t="shared" si="41"/>
        <v>21.269959999999998</v>
      </c>
      <c r="CG94" s="50">
        <f t="shared" si="41"/>
        <v>11.318239999999999</v>
      </c>
      <c r="CH94" s="50">
        <f t="shared" si="41"/>
        <v>9.3675200000000007</v>
      </c>
      <c r="CI94" s="50">
        <f t="shared" si="41"/>
        <v>1.27508</v>
      </c>
      <c r="CJ94" s="50">
        <f t="shared" si="41"/>
        <v>8.0264000000000006</v>
      </c>
      <c r="CK94" s="50">
        <f t="shared" si="41"/>
        <v>12.644120000000001</v>
      </c>
      <c r="CL94" s="50">
        <f t="shared" si="41"/>
        <v>28.021279999999997</v>
      </c>
      <c r="CM94" s="50">
        <f t="shared" si="41"/>
        <v>21.000720000000001</v>
      </c>
      <c r="CN94" s="50">
        <f t="shared" si="41"/>
        <v>29.657040000000002</v>
      </c>
      <c r="CO94" s="50">
        <f t="shared" si="41"/>
        <v>12.908280000000001</v>
      </c>
      <c r="CP94" s="50">
        <f t="shared" si="41"/>
        <v>10.403840000000001</v>
      </c>
      <c r="CQ94" s="50">
        <f t="shared" si="41"/>
        <v>20.985479999999999</v>
      </c>
      <c r="CR94" s="50">
        <f t="shared" si="41"/>
        <v>11.5824</v>
      </c>
      <c r="CS94" s="50">
        <f t="shared" si="41"/>
        <v>11.53668</v>
      </c>
      <c r="CT94" s="50">
        <f t="shared" si="41"/>
        <v>18.0594</v>
      </c>
      <c r="CU94" s="50">
        <f t="shared" si="41"/>
        <v>17.246599999999997</v>
      </c>
      <c r="CV94" s="50">
        <f t="shared" si="41"/>
        <v>16.29664</v>
      </c>
      <c r="CW94" s="50">
        <f t="shared" si="41"/>
        <v>21.031200000000002</v>
      </c>
      <c r="CX94" s="50">
        <f t="shared" si="41"/>
        <v>14.97584</v>
      </c>
      <c r="CY94" s="50">
        <f t="shared" si="41"/>
        <v>11.90244</v>
      </c>
      <c r="CZ94" s="50">
        <f t="shared" si="41"/>
        <v>11.5824</v>
      </c>
      <c r="DA94" s="50">
        <f t="shared" si="41"/>
        <v>37.449760000000005</v>
      </c>
      <c r="DB94" s="50">
        <f t="shared" si="41"/>
        <v>8.2346800000000009</v>
      </c>
      <c r="DC94" s="50">
        <f t="shared" si="41"/>
        <v>15.270479999999999</v>
      </c>
      <c r="DD94" s="50">
        <f t="shared" si="41"/>
        <v>12.740639999999999</v>
      </c>
      <c r="DE94" s="50">
        <f t="shared" si="41"/>
        <v>55.097679999999997</v>
      </c>
      <c r="DF94" s="50">
        <f t="shared" si="41"/>
        <v>2.4739599999999999</v>
      </c>
      <c r="DG94" s="50">
        <f t="shared" si="41"/>
        <v>24.42972</v>
      </c>
      <c r="DH94" s="50">
        <f t="shared" si="41"/>
        <v>12.2174</v>
      </c>
      <c r="DI94" s="50">
        <f t="shared" si="41"/>
        <v>24.11984</v>
      </c>
      <c r="DJ94" s="50">
        <f t="shared" si="41"/>
        <v>23.6982</v>
      </c>
      <c r="DK94" s="50">
        <f t="shared" si="41"/>
        <v>148.43251999999998</v>
      </c>
      <c r="DL94" s="50">
        <f t="shared" si="41"/>
        <v>126.56312</v>
      </c>
      <c r="DM94" s="50">
        <f t="shared" si="41"/>
        <v>142.86483999999999</v>
      </c>
      <c r="DN94" s="50">
        <f t="shared" si="41"/>
        <v>54.731919999999995</v>
      </c>
      <c r="DO94" s="50">
        <f t="shared" si="41"/>
        <v>143.81988000000001</v>
      </c>
      <c r="DP94" s="50">
        <f t="shared" si="41"/>
        <v>74.950320000000005</v>
      </c>
      <c r="DQ94" s="50">
        <f t="shared" si="41"/>
        <v>14.020800000000001</v>
      </c>
      <c r="DR94" s="50">
        <f t="shared" si="41"/>
        <v>13.004799999999999</v>
      </c>
      <c r="DS94" s="50">
        <f t="shared" si="41"/>
        <v>17.820640000000001</v>
      </c>
      <c r="DT94" s="50">
        <f t="shared" si="41"/>
        <v>12.86256</v>
      </c>
      <c r="DU94" s="50">
        <f t="shared" si="41"/>
        <v>22.24024</v>
      </c>
      <c r="DV94" s="50">
        <f t="shared" si="41"/>
        <v>14.752319999999999</v>
      </c>
      <c r="DW94" s="50">
        <f t="shared" si="41"/>
        <v>88.564719999999994</v>
      </c>
      <c r="DX94" s="50">
        <f t="shared" si="41"/>
        <v>34.20872</v>
      </c>
      <c r="DY94" s="50">
        <f t="shared" si="41"/>
        <v>126.06528</v>
      </c>
      <c r="DZ94" s="50">
        <f t="shared" si="41"/>
        <v>32.715200000000003</v>
      </c>
      <c r="EA94" s="50">
        <f t="shared" si="41"/>
        <v>35.443160000000006</v>
      </c>
      <c r="EB94" s="50">
        <f t="shared" si="41"/>
        <v>176.2252</v>
      </c>
      <c r="EC94" s="50">
        <f t="shared" si="41"/>
        <v>32.166560000000004</v>
      </c>
      <c r="ED94" s="50">
        <f t="shared" si="41"/>
        <v>35.488879999999995</v>
      </c>
      <c r="EE94" s="50">
        <f t="shared" si="41"/>
        <v>35.478720000000003</v>
      </c>
      <c r="EF94" s="50">
        <f t="shared" si="41"/>
        <v>23.84552</v>
      </c>
      <c r="EG94" s="50">
        <f t="shared" si="41"/>
        <v>23.34768</v>
      </c>
      <c r="EH94" s="50">
        <f t="shared" si="41"/>
        <v>37.383720000000004</v>
      </c>
      <c r="EI94" s="50">
        <f t="shared" si="41"/>
        <v>30.358080000000001</v>
      </c>
      <c r="EJ94" s="50">
        <f t="shared" si="41"/>
        <v>14.737080000000001</v>
      </c>
      <c r="EK94" s="50">
        <f t="shared" ref="EK94:GZ94" si="42">EK93*5.08/1000</f>
        <v>17.29232</v>
      </c>
      <c r="EL94" s="50">
        <f t="shared" si="42"/>
        <v>4.9885600000000005</v>
      </c>
      <c r="EM94" s="50">
        <f t="shared" si="42"/>
        <v>11.932919999999999</v>
      </c>
      <c r="EN94" s="50">
        <f t="shared" si="42"/>
        <v>11.92784</v>
      </c>
      <c r="EO94" s="50">
        <f t="shared" si="42"/>
        <v>11.98372</v>
      </c>
      <c r="EP94" s="50">
        <f t="shared" si="42"/>
        <v>25.105360000000001</v>
      </c>
      <c r="EQ94" s="50">
        <f t="shared" si="42"/>
        <v>15.62608</v>
      </c>
      <c r="ER94" s="50">
        <f t="shared" si="42"/>
        <v>16.266159999999999</v>
      </c>
      <c r="ES94" s="50">
        <f t="shared" si="42"/>
        <v>20.137119999999999</v>
      </c>
      <c r="ET94" s="50">
        <f t="shared" si="42"/>
        <v>9.748520000000001</v>
      </c>
      <c r="EU94" s="50">
        <f t="shared" si="42"/>
        <v>10.92708</v>
      </c>
      <c r="EV94" s="50">
        <f t="shared" si="42"/>
        <v>18.506439999999998</v>
      </c>
      <c r="EW94" s="50">
        <f t="shared" si="42"/>
        <v>77.429360000000003</v>
      </c>
      <c r="EX94" s="50">
        <f t="shared" si="42"/>
        <v>37.307520000000004</v>
      </c>
      <c r="EY94" s="50">
        <f t="shared" si="42"/>
        <v>21.965920000000001</v>
      </c>
      <c r="EZ94" s="50">
        <f t="shared" si="42"/>
        <v>23.205439999999999</v>
      </c>
      <c r="FA94" s="50">
        <f t="shared" si="42"/>
        <v>25.146000000000001</v>
      </c>
      <c r="FB94" s="50">
        <f t="shared" si="42"/>
        <v>21.300439999999998</v>
      </c>
      <c r="FC94" s="50">
        <f t="shared" si="42"/>
        <v>27.833320000000001</v>
      </c>
      <c r="FD94" s="50">
        <f t="shared" si="42"/>
        <v>17.74952</v>
      </c>
      <c r="FE94" s="50">
        <f t="shared" si="42"/>
        <v>18.069560000000003</v>
      </c>
      <c r="FF94" s="50">
        <f t="shared" si="42"/>
        <v>21.031200000000002</v>
      </c>
      <c r="FG94" s="50">
        <f t="shared" si="42"/>
        <v>21.254720000000002</v>
      </c>
      <c r="FH94" s="50">
        <f t="shared" si="42"/>
        <v>45.439228399999998</v>
      </c>
      <c r="FI94" s="50">
        <f t="shared" si="42"/>
        <v>91.534843599999988</v>
      </c>
      <c r="FJ94" s="50">
        <f t="shared" si="42"/>
        <v>17.338039999999999</v>
      </c>
      <c r="FK94" s="50">
        <f t="shared" si="42"/>
        <v>17.647920000000003</v>
      </c>
      <c r="FL94" s="50">
        <f t="shared" si="42"/>
        <v>124.507498</v>
      </c>
      <c r="FM94" s="50">
        <f t="shared" si="42"/>
        <v>147.25395999999998</v>
      </c>
      <c r="FN94" s="50">
        <f t="shared" si="42"/>
        <v>30.25648</v>
      </c>
      <c r="FO94" s="50">
        <f t="shared" si="42"/>
        <v>42.417999999999999</v>
      </c>
      <c r="FP94" s="50">
        <f t="shared" si="42"/>
        <v>12.882880000000002</v>
      </c>
      <c r="FQ94" s="50">
        <f t="shared" si="42"/>
        <v>21.89988</v>
      </c>
      <c r="FR94" s="50">
        <f t="shared" si="42"/>
        <v>26.375360000000001</v>
      </c>
      <c r="FS94" s="50">
        <f t="shared" si="42"/>
        <v>19.13128</v>
      </c>
      <c r="FT94" s="50">
        <f t="shared" si="42"/>
        <v>12.887960000000001</v>
      </c>
      <c r="FU94" s="50">
        <f t="shared" si="42"/>
        <v>14.24432</v>
      </c>
      <c r="FV94" s="50">
        <f t="shared" si="42"/>
        <v>21.874479999999998</v>
      </c>
      <c r="FW94" s="50">
        <f t="shared" si="42"/>
        <v>10.403840000000001</v>
      </c>
      <c r="FX94" s="50">
        <f t="shared" si="42"/>
        <v>15.311120000000001</v>
      </c>
      <c r="FY94" s="50">
        <f t="shared" si="42"/>
        <v>18.267679999999999</v>
      </c>
      <c r="FZ94" s="50">
        <f t="shared" si="42"/>
        <v>13.07084</v>
      </c>
      <c r="GA94" s="50">
        <f t="shared" si="42"/>
        <v>19.314160000000001</v>
      </c>
      <c r="GB94" s="50">
        <f t="shared" si="42"/>
        <v>17.56156</v>
      </c>
      <c r="GC94" s="50">
        <f t="shared" si="42"/>
        <v>6.3601599999999996</v>
      </c>
      <c r="GD94" s="50">
        <f t="shared" si="42"/>
        <v>17.592040000000001</v>
      </c>
      <c r="GE94" s="50">
        <f t="shared" si="42"/>
        <v>20.47748</v>
      </c>
      <c r="GF94" s="50">
        <f t="shared" si="42"/>
        <v>9.1338399999999993</v>
      </c>
      <c r="GG94" s="50">
        <f t="shared" si="42"/>
        <v>2.0878800000000002</v>
      </c>
      <c r="GH94" s="50">
        <f t="shared" si="42"/>
        <v>17.541240000000002</v>
      </c>
      <c r="GI94" s="50">
        <f t="shared" si="42"/>
        <v>11.4046</v>
      </c>
      <c r="GJ94" s="50">
        <f t="shared" si="42"/>
        <v>17.851119999999998</v>
      </c>
      <c r="GK94" s="50">
        <f t="shared" si="42"/>
        <v>20.756880000000002</v>
      </c>
      <c r="GL94" s="50">
        <f t="shared" si="42"/>
        <v>5.4305200000000005</v>
      </c>
      <c r="GM94" s="50">
        <f t="shared" si="42"/>
        <v>5.1917600000000004</v>
      </c>
      <c r="GN94" s="50">
        <f t="shared" si="42"/>
        <v>8.9052399999999992</v>
      </c>
      <c r="GO94" s="50">
        <f t="shared" si="42"/>
        <v>12.48664</v>
      </c>
      <c r="GP94" s="50">
        <f t="shared" si="42"/>
        <v>19.837400000000002</v>
      </c>
      <c r="GQ94" s="50">
        <f t="shared" si="42"/>
        <v>13.045440000000001</v>
      </c>
      <c r="GR94" s="50">
        <f t="shared" si="42"/>
        <v>8.14832</v>
      </c>
      <c r="GS94" s="50">
        <f t="shared" si="42"/>
        <v>25.562560000000001</v>
      </c>
      <c r="GT94" s="50">
        <f t="shared" si="42"/>
        <v>13.395960000000001</v>
      </c>
      <c r="GU94" s="50">
        <f t="shared" si="42"/>
        <v>13.924280000000001</v>
      </c>
      <c r="GV94" s="50">
        <f t="shared" si="42"/>
        <v>10.16</v>
      </c>
      <c r="GW94" s="50">
        <f t="shared" si="42"/>
        <v>7.2339200000000003</v>
      </c>
      <c r="GX94" s="50">
        <f>GX93*5.08/1000</f>
        <v>2.8823919999999998</v>
      </c>
      <c r="GY94" s="50">
        <f t="shared" si="42"/>
        <v>5.9842399999999998</v>
      </c>
      <c r="GZ94" s="50">
        <f t="shared" si="42"/>
        <v>10.86612</v>
      </c>
      <c r="HA94" s="50">
        <f t="shared" ref="HA94:IF94" si="43">HA93*5.08/1000</f>
        <v>6.1366400000000008</v>
      </c>
      <c r="HB94" s="50">
        <f t="shared" si="43"/>
        <v>26.832560000000001</v>
      </c>
      <c r="HC94" s="50">
        <f t="shared" si="43"/>
        <v>19.989799999999999</v>
      </c>
      <c r="HD94" s="50">
        <f t="shared" si="43"/>
        <v>17.439640000000001</v>
      </c>
      <c r="HE94" s="50">
        <f t="shared" si="43"/>
        <v>42.026840000000007</v>
      </c>
      <c r="HF94" s="50">
        <f t="shared" si="43"/>
        <v>0.99060000000000004</v>
      </c>
      <c r="HG94" s="50">
        <f t="shared" si="43"/>
        <v>2.9971999999999999</v>
      </c>
      <c r="HH94" s="50">
        <f t="shared" si="43"/>
        <v>8.9357199999999999</v>
      </c>
      <c r="HI94" s="50">
        <f t="shared" si="43"/>
        <v>10.36828</v>
      </c>
      <c r="HJ94" s="50">
        <f t="shared" si="43"/>
        <v>10.728960000000001</v>
      </c>
      <c r="HK94" s="50">
        <f t="shared" si="43"/>
        <v>4.4246800000000004</v>
      </c>
      <c r="HL94" s="50">
        <f t="shared" si="43"/>
        <v>26.035</v>
      </c>
      <c r="HM94" s="50">
        <f t="shared" si="43"/>
        <v>19.959319999999998</v>
      </c>
      <c r="HN94" s="50">
        <f t="shared" si="43"/>
        <v>10.058399999999999</v>
      </c>
      <c r="HO94" s="50">
        <f t="shared" si="43"/>
        <v>69.260720000000006</v>
      </c>
      <c r="HP94" s="50">
        <f t="shared" si="43"/>
        <v>12.623799999999999</v>
      </c>
      <c r="HQ94" s="50">
        <f t="shared" si="43"/>
        <v>12.05992</v>
      </c>
      <c r="HR94" s="50">
        <f t="shared" si="43"/>
        <v>12.9032</v>
      </c>
      <c r="HS94" s="50">
        <f t="shared" si="43"/>
        <v>26.72588</v>
      </c>
      <c r="HT94" s="50">
        <f t="shared" si="43"/>
        <v>17.0688</v>
      </c>
      <c r="HU94" s="50">
        <f t="shared" si="43"/>
        <v>21.346160000000001</v>
      </c>
      <c r="HV94" s="50">
        <f t="shared" si="43"/>
        <v>8.0365599999999997</v>
      </c>
      <c r="HW94" s="50">
        <f t="shared" si="43"/>
        <v>22.946360000000002</v>
      </c>
      <c r="HX94" s="50">
        <f t="shared" si="43"/>
        <v>13.944600000000001</v>
      </c>
      <c r="HY94" s="50">
        <f t="shared" si="43"/>
        <v>14.157960000000001</v>
      </c>
      <c r="HZ94" s="50">
        <f t="shared" si="43"/>
        <v>13.0556</v>
      </c>
      <c r="IA94" s="50">
        <f t="shared" si="43"/>
        <v>12.19708</v>
      </c>
      <c r="IB94" s="50">
        <f t="shared" si="43"/>
        <v>8.3413599999999999</v>
      </c>
      <c r="IC94" s="50">
        <f t="shared" si="43"/>
        <v>12.98448</v>
      </c>
      <c r="ID94" s="50">
        <f t="shared" si="43"/>
        <v>28.193999999999999</v>
      </c>
      <c r="IE94" s="50">
        <f t="shared" si="43"/>
        <v>13.009880000000001</v>
      </c>
      <c r="IF94" s="50">
        <f t="shared" si="43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48">
        <f t="shared" si="39"/>
        <v>64919.948798399972</v>
      </c>
      <c r="E95" s="50"/>
      <c r="F95" s="49"/>
      <c r="G95" s="50">
        <f t="shared" ref="G95:BW95" si="44">G94*12</f>
        <v>282.79343999999998</v>
      </c>
      <c r="H95" s="50">
        <f t="shared" si="44"/>
        <v>198.54672000000002</v>
      </c>
      <c r="I95" s="50">
        <f t="shared" si="44"/>
        <v>113.56848000000001</v>
      </c>
      <c r="J95" s="50">
        <f t="shared" si="44"/>
        <v>63.581280000000007</v>
      </c>
      <c r="K95" s="50">
        <f t="shared" si="44"/>
        <v>336.12429600000007</v>
      </c>
      <c r="L95" s="50">
        <f t="shared" si="44"/>
        <v>118.2733728</v>
      </c>
      <c r="M95" s="50">
        <f t="shared" si="44"/>
        <v>46.947734400000002</v>
      </c>
      <c r="N95" s="50">
        <f t="shared" si="44"/>
        <v>215.31072</v>
      </c>
      <c r="O95" s="50">
        <f t="shared" si="44"/>
        <v>102.59568</v>
      </c>
      <c r="P95" s="50">
        <f t="shared" si="44"/>
        <v>152.88767999999999</v>
      </c>
      <c r="Q95" s="50">
        <f t="shared" si="44"/>
        <v>253.83743999999996</v>
      </c>
      <c r="R95" s="50">
        <f t="shared" si="44"/>
        <v>143.8656</v>
      </c>
      <c r="S95" s="50">
        <f t="shared" si="44"/>
        <v>341.25408000000004</v>
      </c>
      <c r="T95" s="50">
        <f t="shared" si="44"/>
        <v>270.35759999999999</v>
      </c>
      <c r="U95" s="50">
        <f t="shared" si="44"/>
        <v>255.23951999999997</v>
      </c>
      <c r="V95" s="50">
        <f t="shared" si="44"/>
        <v>253.28880000000004</v>
      </c>
      <c r="W95" s="50">
        <f t="shared" si="44"/>
        <v>255.48336</v>
      </c>
      <c r="X95" s="50">
        <f t="shared" si="44"/>
        <v>210.79968</v>
      </c>
      <c r="Y95" s="50">
        <f t="shared" si="44"/>
        <v>211.04351999999997</v>
      </c>
      <c r="Z95" s="50">
        <f t="shared" si="44"/>
        <v>97.90176000000001</v>
      </c>
      <c r="AA95" s="50">
        <f t="shared" si="44"/>
        <v>156.72816</v>
      </c>
      <c r="AB95" s="50">
        <f t="shared" si="44"/>
        <v>300.34992</v>
      </c>
      <c r="AC95" s="50">
        <f t="shared" si="44"/>
        <v>302.99985120000002</v>
      </c>
      <c r="AD95" s="50">
        <f t="shared" si="44"/>
        <v>282.00096000000002</v>
      </c>
      <c r="AE95" s="50">
        <f t="shared" si="44"/>
        <v>290.10864000000004</v>
      </c>
      <c r="AF95" s="50">
        <f t="shared" si="44"/>
        <v>138.50112000000001</v>
      </c>
      <c r="AG95" s="50">
        <f t="shared" si="44"/>
        <v>309.37199999999996</v>
      </c>
      <c r="AH95" s="50">
        <f t="shared" si="44"/>
        <v>272.97888</v>
      </c>
      <c r="AI95" s="50">
        <f t="shared" si="44"/>
        <v>138.92784</v>
      </c>
      <c r="AJ95" s="50">
        <f t="shared" si="44"/>
        <v>80.040480000000002</v>
      </c>
      <c r="AK95" s="50">
        <f t="shared" si="44"/>
        <v>84.368639999999999</v>
      </c>
      <c r="AL95" s="50">
        <f t="shared" si="44"/>
        <v>198.30288000000002</v>
      </c>
      <c r="AM95" s="50">
        <f t="shared" si="44"/>
        <v>76.199999999999989</v>
      </c>
      <c r="AN95" s="50">
        <f t="shared" si="44"/>
        <v>98.755200000000002</v>
      </c>
      <c r="AO95" s="50">
        <f t="shared" si="44"/>
        <v>274.68576000000002</v>
      </c>
      <c r="AP95" s="50">
        <f t="shared" si="44"/>
        <v>161.36112</v>
      </c>
      <c r="AQ95" s="50">
        <f t="shared" si="44"/>
        <v>48.646079999999998</v>
      </c>
      <c r="AR95" s="50">
        <f t="shared" si="44"/>
        <v>367.22304000000003</v>
      </c>
      <c r="AS95" s="50">
        <f t="shared" si="44"/>
        <v>96.012</v>
      </c>
      <c r="AT95" s="50">
        <f t="shared" si="44"/>
        <v>160.38576</v>
      </c>
      <c r="AU95" s="50">
        <f t="shared" si="44"/>
        <v>293.64431999999999</v>
      </c>
      <c r="AV95" s="50">
        <f t="shared" si="44"/>
        <v>120.70079999999999</v>
      </c>
      <c r="AW95" s="50">
        <f t="shared" si="44"/>
        <v>188.85408000000001</v>
      </c>
      <c r="AX95" s="50">
        <f t="shared" si="44"/>
        <v>293.03471999999999</v>
      </c>
      <c r="AY95" s="50">
        <f t="shared" si="44"/>
        <v>53.035200000000003</v>
      </c>
      <c r="AZ95" s="50">
        <f t="shared" si="44"/>
        <v>253.10592</v>
      </c>
      <c r="BA95" s="50">
        <f t="shared" si="44"/>
        <v>179.34432000000001</v>
      </c>
      <c r="BB95" s="50">
        <f t="shared" si="44"/>
        <v>168.37152</v>
      </c>
      <c r="BC95" s="50">
        <f t="shared" si="44"/>
        <v>229.81919999999997</v>
      </c>
      <c r="BD95" s="50">
        <f t="shared" si="44"/>
        <v>168.37152</v>
      </c>
      <c r="BE95" s="50">
        <f t="shared" si="44"/>
        <v>129.60095999999999</v>
      </c>
      <c r="BF95" s="50">
        <f t="shared" si="44"/>
        <v>184.89167999999998</v>
      </c>
      <c r="BG95" s="50">
        <f t="shared" si="44"/>
        <v>373.13616000000002</v>
      </c>
      <c r="BH95" s="50">
        <f t="shared" si="44"/>
        <v>45.415199999999999</v>
      </c>
      <c r="BI95" s="50">
        <f t="shared" si="44"/>
        <v>33.162240000000004</v>
      </c>
      <c r="BJ95" s="50">
        <f t="shared" si="44"/>
        <v>47.609760000000001</v>
      </c>
      <c r="BK95" s="50">
        <f t="shared" si="44"/>
        <v>56.997600000000006</v>
      </c>
      <c r="BL95" s="50">
        <f t="shared" si="44"/>
        <v>351.73920000000004</v>
      </c>
      <c r="BM95" s="50">
        <f t="shared" si="44"/>
        <v>145.63344000000001</v>
      </c>
      <c r="BN95" s="50">
        <f t="shared" si="44"/>
        <v>344.11919999999998</v>
      </c>
      <c r="BO95" s="50">
        <f t="shared" si="44"/>
        <v>266.45616000000001</v>
      </c>
      <c r="BP95" s="50">
        <f t="shared" si="44"/>
        <v>32.67456</v>
      </c>
      <c r="BQ95" s="50">
        <f t="shared" si="44"/>
        <v>88.087199999999996</v>
      </c>
      <c r="BR95" s="50">
        <f t="shared" si="44"/>
        <v>68.092320000000001</v>
      </c>
      <c r="BS95" s="50">
        <f t="shared" si="44"/>
        <v>264.32256000000001</v>
      </c>
      <c r="BT95" s="50">
        <f t="shared" si="44"/>
        <v>389.77824000000004</v>
      </c>
      <c r="BU95" s="50">
        <f t="shared" si="44"/>
        <v>725.72880000000009</v>
      </c>
      <c r="BV95" s="50">
        <f t="shared" si="44"/>
        <v>137.76959999999997</v>
      </c>
      <c r="BW95" s="50">
        <f t="shared" si="44"/>
        <v>18.044160000000002</v>
      </c>
      <c r="BX95" s="50">
        <f t="shared" ref="BX95:EI95" si="45">BX94*12</f>
        <v>331.74432000000002</v>
      </c>
      <c r="BY95" s="50">
        <f t="shared" si="45"/>
        <v>292.66896000000003</v>
      </c>
      <c r="BZ95" s="50">
        <f t="shared" si="45"/>
        <v>20.848320000000001</v>
      </c>
      <c r="CA95" s="50">
        <f t="shared" si="45"/>
        <v>345.27743999999996</v>
      </c>
      <c r="CB95" s="50">
        <f t="shared" si="45"/>
        <v>276.69743999999997</v>
      </c>
      <c r="CC95" s="50">
        <f t="shared" si="45"/>
        <v>239.32896000000005</v>
      </c>
      <c r="CD95" s="50">
        <f t="shared" si="45"/>
        <v>333.93888000000004</v>
      </c>
      <c r="CE95" s="50">
        <f t="shared" si="45"/>
        <v>325.09967999999998</v>
      </c>
      <c r="CF95" s="50">
        <f t="shared" si="45"/>
        <v>255.23951999999997</v>
      </c>
      <c r="CG95" s="50">
        <f t="shared" si="45"/>
        <v>135.81887999999998</v>
      </c>
      <c r="CH95" s="50">
        <f t="shared" si="45"/>
        <v>112.41024000000002</v>
      </c>
      <c r="CI95" s="50">
        <f t="shared" si="45"/>
        <v>15.30096</v>
      </c>
      <c r="CJ95" s="50">
        <f t="shared" si="45"/>
        <v>96.316800000000001</v>
      </c>
      <c r="CK95" s="50">
        <f t="shared" si="45"/>
        <v>151.72944000000001</v>
      </c>
      <c r="CL95" s="50">
        <f t="shared" si="45"/>
        <v>336.25536</v>
      </c>
      <c r="CM95" s="50">
        <f t="shared" si="45"/>
        <v>252.00864000000001</v>
      </c>
      <c r="CN95" s="50">
        <f t="shared" si="45"/>
        <v>355.88448000000005</v>
      </c>
      <c r="CO95" s="50">
        <f t="shared" si="45"/>
        <v>154.89936</v>
      </c>
      <c r="CP95" s="50">
        <f t="shared" si="45"/>
        <v>124.84608</v>
      </c>
      <c r="CQ95" s="50">
        <f t="shared" si="45"/>
        <v>251.82576</v>
      </c>
      <c r="CR95" s="50">
        <f t="shared" si="45"/>
        <v>138.9888</v>
      </c>
      <c r="CS95" s="50">
        <f t="shared" si="45"/>
        <v>138.44015999999999</v>
      </c>
      <c r="CT95" s="50">
        <f t="shared" si="45"/>
        <v>216.71280000000002</v>
      </c>
      <c r="CU95" s="50">
        <f t="shared" si="45"/>
        <v>206.95919999999995</v>
      </c>
      <c r="CV95" s="50">
        <f t="shared" si="45"/>
        <v>195.55968000000001</v>
      </c>
      <c r="CW95" s="50">
        <f t="shared" si="45"/>
        <v>252.37440000000004</v>
      </c>
      <c r="CX95" s="50">
        <f t="shared" si="45"/>
        <v>179.71008</v>
      </c>
      <c r="CY95" s="50">
        <f t="shared" si="45"/>
        <v>142.82928000000001</v>
      </c>
      <c r="CZ95" s="50">
        <f t="shared" si="45"/>
        <v>138.9888</v>
      </c>
      <c r="DA95" s="50">
        <f t="shared" si="45"/>
        <v>449.39712000000009</v>
      </c>
      <c r="DB95" s="50">
        <f t="shared" si="45"/>
        <v>98.816160000000011</v>
      </c>
      <c r="DC95" s="50">
        <f t="shared" si="45"/>
        <v>183.24575999999999</v>
      </c>
      <c r="DD95" s="50">
        <f t="shared" si="45"/>
        <v>152.88767999999999</v>
      </c>
      <c r="DE95" s="50">
        <f t="shared" si="45"/>
        <v>661.17215999999996</v>
      </c>
      <c r="DF95" s="50">
        <f t="shared" si="45"/>
        <v>29.687519999999999</v>
      </c>
      <c r="DG95" s="50">
        <f t="shared" si="45"/>
        <v>293.15663999999998</v>
      </c>
      <c r="DH95" s="50">
        <f t="shared" si="45"/>
        <v>146.6088</v>
      </c>
      <c r="DI95" s="50">
        <f t="shared" si="45"/>
        <v>289.43808000000001</v>
      </c>
      <c r="DJ95" s="50">
        <f t="shared" si="45"/>
        <v>284.3784</v>
      </c>
      <c r="DK95" s="50">
        <f t="shared" si="45"/>
        <v>1781.1902399999999</v>
      </c>
      <c r="DL95" s="50">
        <f t="shared" si="45"/>
        <v>1518.7574399999999</v>
      </c>
      <c r="DM95" s="50">
        <f t="shared" si="45"/>
        <v>1714.37808</v>
      </c>
      <c r="DN95" s="50">
        <f t="shared" si="45"/>
        <v>656.78303999999991</v>
      </c>
      <c r="DO95" s="50">
        <f t="shared" si="45"/>
        <v>1725.8385600000001</v>
      </c>
      <c r="DP95" s="50">
        <f t="shared" si="45"/>
        <v>899.40384000000006</v>
      </c>
      <c r="DQ95" s="50">
        <f t="shared" si="45"/>
        <v>168.24960000000002</v>
      </c>
      <c r="DR95" s="50">
        <f t="shared" si="45"/>
        <v>156.05759999999998</v>
      </c>
      <c r="DS95" s="50">
        <f t="shared" si="45"/>
        <v>213.84768000000003</v>
      </c>
      <c r="DT95" s="50">
        <f t="shared" si="45"/>
        <v>154.35072</v>
      </c>
      <c r="DU95" s="50">
        <f t="shared" si="45"/>
        <v>266.88288</v>
      </c>
      <c r="DV95" s="50">
        <f t="shared" si="45"/>
        <v>177.02784</v>
      </c>
      <c r="DW95" s="50">
        <f t="shared" si="45"/>
        <v>1062.77664</v>
      </c>
      <c r="DX95" s="50">
        <f t="shared" si="45"/>
        <v>410.50463999999999</v>
      </c>
      <c r="DY95" s="50">
        <f t="shared" si="45"/>
        <v>1512.7833599999999</v>
      </c>
      <c r="DZ95" s="50">
        <f t="shared" si="45"/>
        <v>392.58240000000001</v>
      </c>
      <c r="EA95" s="50">
        <f t="shared" si="45"/>
        <v>425.31792000000007</v>
      </c>
      <c r="EB95" s="50">
        <f t="shared" si="45"/>
        <v>2114.7024000000001</v>
      </c>
      <c r="EC95" s="50">
        <f t="shared" si="45"/>
        <v>385.99872000000005</v>
      </c>
      <c r="ED95" s="50">
        <f t="shared" si="45"/>
        <v>425.86655999999994</v>
      </c>
      <c r="EE95" s="50">
        <f t="shared" si="45"/>
        <v>425.74464</v>
      </c>
      <c r="EF95" s="50">
        <f t="shared" si="45"/>
        <v>286.14624000000003</v>
      </c>
      <c r="EG95" s="50">
        <f t="shared" si="45"/>
        <v>280.17216000000002</v>
      </c>
      <c r="EH95" s="50">
        <f t="shared" si="45"/>
        <v>448.60464000000002</v>
      </c>
      <c r="EI95" s="50">
        <f t="shared" si="45"/>
        <v>364.29696000000001</v>
      </c>
      <c r="EJ95" s="50">
        <f t="shared" ref="EJ95:GY95" si="46">EJ94*12</f>
        <v>176.84496000000001</v>
      </c>
      <c r="EK95" s="50">
        <f t="shared" si="46"/>
        <v>207.50783999999999</v>
      </c>
      <c r="EL95" s="50">
        <f t="shared" si="46"/>
        <v>59.86272000000001</v>
      </c>
      <c r="EM95" s="50">
        <f t="shared" si="46"/>
        <v>143.19504000000001</v>
      </c>
      <c r="EN95" s="50">
        <f t="shared" si="46"/>
        <v>143.13407999999998</v>
      </c>
      <c r="EO95" s="50">
        <f t="shared" si="46"/>
        <v>143.80464000000001</v>
      </c>
      <c r="EP95" s="50">
        <f t="shared" si="46"/>
        <v>301.26432</v>
      </c>
      <c r="EQ95" s="50">
        <f t="shared" si="46"/>
        <v>187.51295999999999</v>
      </c>
      <c r="ER95" s="50">
        <f t="shared" si="46"/>
        <v>195.19391999999999</v>
      </c>
      <c r="ES95" s="50">
        <f t="shared" si="46"/>
        <v>241.64544000000001</v>
      </c>
      <c r="ET95" s="50">
        <f t="shared" si="46"/>
        <v>116.98224000000002</v>
      </c>
      <c r="EU95" s="50">
        <f t="shared" si="46"/>
        <v>131.12495999999999</v>
      </c>
      <c r="EV95" s="50">
        <f t="shared" si="46"/>
        <v>222.07727999999997</v>
      </c>
      <c r="EW95" s="50">
        <f t="shared" si="46"/>
        <v>929.15232000000003</v>
      </c>
      <c r="EX95" s="50">
        <f t="shared" si="46"/>
        <v>447.69024000000002</v>
      </c>
      <c r="EY95" s="50">
        <f t="shared" si="46"/>
        <v>263.59104000000002</v>
      </c>
      <c r="EZ95" s="50">
        <f t="shared" si="46"/>
        <v>278.46528000000001</v>
      </c>
      <c r="FA95" s="50">
        <f t="shared" si="46"/>
        <v>301.75200000000001</v>
      </c>
      <c r="FB95" s="50">
        <f t="shared" si="46"/>
        <v>255.60527999999999</v>
      </c>
      <c r="FC95" s="50">
        <f t="shared" si="46"/>
        <v>333.99984000000001</v>
      </c>
      <c r="FD95" s="50">
        <f t="shared" si="46"/>
        <v>212.99423999999999</v>
      </c>
      <c r="FE95" s="50">
        <f t="shared" si="46"/>
        <v>216.83472000000003</v>
      </c>
      <c r="FF95" s="50">
        <f t="shared" si="46"/>
        <v>252.37440000000004</v>
      </c>
      <c r="FG95" s="50">
        <f t="shared" si="46"/>
        <v>255.05664000000002</v>
      </c>
      <c r="FH95" s="50">
        <f t="shared" si="46"/>
        <v>545.2707408</v>
      </c>
      <c r="FI95" s="50">
        <f t="shared" si="46"/>
        <v>1098.4181231999999</v>
      </c>
      <c r="FJ95" s="50">
        <f t="shared" si="46"/>
        <v>208.05647999999999</v>
      </c>
      <c r="FK95" s="50">
        <f t="shared" si="46"/>
        <v>211.77504000000005</v>
      </c>
      <c r="FL95" s="50">
        <f t="shared" si="46"/>
        <v>1494.089976</v>
      </c>
      <c r="FM95" s="50">
        <f t="shared" si="46"/>
        <v>1767.0475199999996</v>
      </c>
      <c r="FN95" s="50">
        <f t="shared" si="46"/>
        <v>363.07776000000001</v>
      </c>
      <c r="FO95" s="50">
        <f t="shared" si="46"/>
        <v>509.01599999999996</v>
      </c>
      <c r="FP95" s="50">
        <f t="shared" si="46"/>
        <v>154.59456000000003</v>
      </c>
      <c r="FQ95" s="50">
        <f t="shared" si="46"/>
        <v>262.79856000000001</v>
      </c>
      <c r="FR95" s="50">
        <f t="shared" si="46"/>
        <v>316.50432000000001</v>
      </c>
      <c r="FS95" s="50">
        <f t="shared" si="46"/>
        <v>229.57535999999999</v>
      </c>
      <c r="FT95" s="50">
        <f t="shared" si="46"/>
        <v>154.65552000000002</v>
      </c>
      <c r="FU95" s="50">
        <f t="shared" si="46"/>
        <v>170.93183999999999</v>
      </c>
      <c r="FV95" s="50">
        <f t="shared" si="46"/>
        <v>262.49375999999995</v>
      </c>
      <c r="FW95" s="50">
        <f t="shared" si="46"/>
        <v>124.84608</v>
      </c>
      <c r="FX95" s="50">
        <f t="shared" si="46"/>
        <v>183.73344</v>
      </c>
      <c r="FY95" s="50">
        <f t="shared" si="46"/>
        <v>219.21215999999998</v>
      </c>
      <c r="FZ95" s="50">
        <f t="shared" si="46"/>
        <v>156.85007999999999</v>
      </c>
      <c r="GA95" s="50">
        <f t="shared" si="46"/>
        <v>231.76992000000001</v>
      </c>
      <c r="GB95" s="50">
        <f t="shared" si="46"/>
        <v>210.73872</v>
      </c>
      <c r="GC95" s="50">
        <f t="shared" si="46"/>
        <v>76.321919999999992</v>
      </c>
      <c r="GD95" s="50">
        <f t="shared" si="46"/>
        <v>211.10448000000002</v>
      </c>
      <c r="GE95" s="50">
        <f t="shared" si="46"/>
        <v>245.72976</v>
      </c>
      <c r="GF95" s="50">
        <f t="shared" si="46"/>
        <v>109.60607999999999</v>
      </c>
      <c r="GG95" s="50">
        <f t="shared" si="46"/>
        <v>25.054560000000002</v>
      </c>
      <c r="GH95" s="50">
        <f t="shared" si="46"/>
        <v>210.49488000000002</v>
      </c>
      <c r="GI95" s="50">
        <f t="shared" si="46"/>
        <v>136.8552</v>
      </c>
      <c r="GJ95" s="50">
        <f t="shared" si="46"/>
        <v>214.21343999999999</v>
      </c>
      <c r="GK95" s="50">
        <f t="shared" si="46"/>
        <v>249.08256000000003</v>
      </c>
      <c r="GL95" s="50">
        <f t="shared" si="46"/>
        <v>65.166240000000002</v>
      </c>
      <c r="GM95" s="50">
        <f t="shared" si="46"/>
        <v>62.301120000000004</v>
      </c>
      <c r="GN95" s="50">
        <f t="shared" si="46"/>
        <v>106.86287999999999</v>
      </c>
      <c r="GO95" s="50">
        <f t="shared" si="46"/>
        <v>149.83967999999999</v>
      </c>
      <c r="GP95" s="50">
        <f t="shared" si="46"/>
        <v>238.04880000000003</v>
      </c>
      <c r="GQ95" s="50">
        <f t="shared" si="46"/>
        <v>156.54528000000002</v>
      </c>
      <c r="GR95" s="50">
        <f t="shared" si="46"/>
        <v>97.779840000000007</v>
      </c>
      <c r="GS95" s="50">
        <f t="shared" si="46"/>
        <v>306.75072</v>
      </c>
      <c r="GT95" s="50">
        <f t="shared" si="46"/>
        <v>160.75152</v>
      </c>
      <c r="GU95" s="50">
        <f t="shared" si="46"/>
        <v>167.09136000000001</v>
      </c>
      <c r="GV95" s="50">
        <f t="shared" si="46"/>
        <v>121.92</v>
      </c>
      <c r="GW95" s="50">
        <f t="shared" si="46"/>
        <v>86.807040000000001</v>
      </c>
      <c r="GX95" s="50">
        <f>GX94*12</f>
        <v>34.588704</v>
      </c>
      <c r="GY95" s="50">
        <f t="shared" si="46"/>
        <v>71.810879999999997</v>
      </c>
      <c r="GZ95" s="50">
        <f t="shared" ref="GZ95:IF95" si="47">GZ94*12</f>
        <v>130.39344</v>
      </c>
      <c r="HA95" s="50">
        <f t="shared" si="47"/>
        <v>73.639680000000013</v>
      </c>
      <c r="HB95" s="50">
        <f t="shared" si="47"/>
        <v>321.99072000000001</v>
      </c>
      <c r="HC95" s="50">
        <f t="shared" si="47"/>
        <v>239.87759999999997</v>
      </c>
      <c r="HD95" s="50">
        <f t="shared" si="47"/>
        <v>209.27568000000002</v>
      </c>
      <c r="HE95" s="50">
        <f t="shared" si="47"/>
        <v>504.32208000000008</v>
      </c>
      <c r="HF95" s="50">
        <f t="shared" si="47"/>
        <v>11.8872</v>
      </c>
      <c r="HG95" s="50">
        <f t="shared" si="47"/>
        <v>35.9664</v>
      </c>
      <c r="HH95" s="50">
        <f t="shared" si="47"/>
        <v>107.22864</v>
      </c>
      <c r="HI95" s="50">
        <f t="shared" si="47"/>
        <v>124.41936000000001</v>
      </c>
      <c r="HJ95" s="50">
        <f t="shared" si="47"/>
        <v>128.74752000000001</v>
      </c>
      <c r="HK95" s="50">
        <f t="shared" si="47"/>
        <v>53.096160000000005</v>
      </c>
      <c r="HL95" s="50">
        <f t="shared" si="47"/>
        <v>312.42</v>
      </c>
      <c r="HM95" s="50">
        <f t="shared" si="47"/>
        <v>239.51183999999998</v>
      </c>
      <c r="HN95" s="50">
        <f t="shared" si="47"/>
        <v>120.70079999999999</v>
      </c>
      <c r="HO95" s="50">
        <f t="shared" si="47"/>
        <v>831.12864000000013</v>
      </c>
      <c r="HP95" s="50">
        <f t="shared" si="47"/>
        <v>151.48559999999998</v>
      </c>
      <c r="HQ95" s="50">
        <f t="shared" si="47"/>
        <v>144.71904000000001</v>
      </c>
      <c r="HR95" s="50">
        <f t="shared" si="47"/>
        <v>154.83840000000001</v>
      </c>
      <c r="HS95" s="50">
        <f t="shared" si="47"/>
        <v>320.71055999999999</v>
      </c>
      <c r="HT95" s="50">
        <f t="shared" si="47"/>
        <v>204.82560000000001</v>
      </c>
      <c r="HU95" s="50">
        <f t="shared" si="47"/>
        <v>256.15392000000003</v>
      </c>
      <c r="HV95" s="50">
        <f t="shared" si="47"/>
        <v>96.438719999999989</v>
      </c>
      <c r="HW95" s="50">
        <f t="shared" si="47"/>
        <v>275.35632000000004</v>
      </c>
      <c r="HX95" s="50">
        <f t="shared" si="47"/>
        <v>167.33520000000001</v>
      </c>
      <c r="HY95" s="50">
        <f t="shared" si="47"/>
        <v>169.89552</v>
      </c>
      <c r="HZ95" s="50">
        <f t="shared" si="47"/>
        <v>156.66720000000001</v>
      </c>
      <c r="IA95" s="50">
        <f t="shared" si="47"/>
        <v>146.36496</v>
      </c>
      <c r="IB95" s="50">
        <f t="shared" si="47"/>
        <v>100.09631999999999</v>
      </c>
      <c r="IC95" s="50">
        <f t="shared" si="47"/>
        <v>155.81376</v>
      </c>
      <c r="ID95" s="50">
        <f t="shared" si="47"/>
        <v>338.32799999999997</v>
      </c>
      <c r="IE95" s="50">
        <f t="shared" si="47"/>
        <v>156.11856</v>
      </c>
      <c r="IF95" s="50">
        <f t="shared" si="47"/>
        <v>293.40048000000002</v>
      </c>
    </row>
    <row r="96" spans="1:240">
      <c r="A96" s="21"/>
      <c r="B96" s="35" t="s">
        <v>353</v>
      </c>
      <c r="C96" s="49" t="s">
        <v>17</v>
      </c>
      <c r="D96" s="48">
        <f t="shared" si="39"/>
        <v>59293.087798400004</v>
      </c>
      <c r="E96" s="50"/>
      <c r="F96" s="50"/>
      <c r="G96" s="50">
        <f>G95-G92</f>
        <v>-57.676559999999995</v>
      </c>
      <c r="H96" s="50">
        <f t="shared" ref="H96:BX96" si="48">H95-H92</f>
        <v>196.83872000000002</v>
      </c>
      <c r="I96" s="50">
        <f t="shared" si="48"/>
        <v>-108.32152000000001</v>
      </c>
      <c r="J96" s="50">
        <f t="shared" si="48"/>
        <v>60.869280000000003</v>
      </c>
      <c r="K96" s="50">
        <f t="shared" si="48"/>
        <v>54.427296000000069</v>
      </c>
      <c r="L96" s="50">
        <f t="shared" si="48"/>
        <v>112.5433728</v>
      </c>
      <c r="M96" s="50">
        <f>M95-M92</f>
        <v>46.755734400000001</v>
      </c>
      <c r="N96" s="50">
        <f t="shared" si="48"/>
        <v>214.92572000000001</v>
      </c>
      <c r="O96" s="50">
        <f t="shared" si="48"/>
        <v>102.59568</v>
      </c>
      <c r="P96" s="50">
        <f t="shared" si="48"/>
        <v>152.88767999999999</v>
      </c>
      <c r="Q96" s="50">
        <f t="shared" si="48"/>
        <v>207.76343999999995</v>
      </c>
      <c r="R96" s="50">
        <f t="shared" si="48"/>
        <v>141.47460000000001</v>
      </c>
      <c r="S96" s="50">
        <f t="shared" si="48"/>
        <v>337.81108000000006</v>
      </c>
      <c r="T96" s="50">
        <f t="shared" si="48"/>
        <v>270.16559999999998</v>
      </c>
      <c r="U96" s="50">
        <f t="shared" si="48"/>
        <v>248.62751999999998</v>
      </c>
      <c r="V96" s="50">
        <f t="shared" si="48"/>
        <v>250.76880000000003</v>
      </c>
      <c r="W96" s="50">
        <f t="shared" si="48"/>
        <v>200.90336000000002</v>
      </c>
      <c r="X96" s="50">
        <f t="shared" si="48"/>
        <v>210.79968</v>
      </c>
      <c r="Y96" s="50">
        <f t="shared" si="48"/>
        <v>207.39351999999997</v>
      </c>
      <c r="Z96" s="50">
        <f t="shared" si="48"/>
        <v>71.970760000000013</v>
      </c>
      <c r="AA96" s="50">
        <f t="shared" si="48"/>
        <v>141.10416000000001</v>
      </c>
      <c r="AB96" s="50">
        <f>AB95-AB92</f>
        <v>297.34492</v>
      </c>
      <c r="AC96" s="50">
        <f>AC95-AC92</f>
        <v>296.9648512</v>
      </c>
      <c r="AD96" s="50">
        <f>AD95-AD92</f>
        <v>102.28896000000003</v>
      </c>
      <c r="AE96" s="50">
        <f t="shared" si="48"/>
        <v>290.10864000000004</v>
      </c>
      <c r="AF96" s="50">
        <f t="shared" si="48"/>
        <v>138.50112000000001</v>
      </c>
      <c r="AG96" s="50">
        <f t="shared" si="48"/>
        <v>303.12799999999993</v>
      </c>
      <c r="AH96" s="50">
        <f t="shared" si="48"/>
        <v>272.97888</v>
      </c>
      <c r="AI96" s="50">
        <f t="shared" si="48"/>
        <v>138.83784</v>
      </c>
      <c r="AJ96" s="50">
        <f t="shared" si="48"/>
        <v>54.818480000000001</v>
      </c>
      <c r="AK96" s="50">
        <f t="shared" si="48"/>
        <v>75.568640000000002</v>
      </c>
      <c r="AL96" s="50">
        <f t="shared" si="48"/>
        <v>177.27388000000002</v>
      </c>
      <c r="AM96" s="50">
        <f t="shared" si="48"/>
        <v>76.199999999999989</v>
      </c>
      <c r="AN96" s="50">
        <f t="shared" si="48"/>
        <v>98.755200000000002</v>
      </c>
      <c r="AO96" s="50">
        <f t="shared" si="48"/>
        <v>-131.46224000000001</v>
      </c>
      <c r="AP96" s="50">
        <f t="shared" si="48"/>
        <v>-428.84388000000001</v>
      </c>
      <c r="AQ96" s="50">
        <f t="shared" si="48"/>
        <v>48.454079999999998</v>
      </c>
      <c r="AR96" s="50">
        <f t="shared" si="48"/>
        <v>363.88004000000001</v>
      </c>
      <c r="AS96" s="50">
        <f t="shared" si="48"/>
        <v>94.753</v>
      </c>
      <c r="AT96" s="50">
        <f t="shared" si="48"/>
        <v>160.38576</v>
      </c>
      <c r="AU96" s="50">
        <f t="shared" si="48"/>
        <v>289.23732000000001</v>
      </c>
      <c r="AV96" s="50">
        <f t="shared" si="48"/>
        <v>120.70079999999999</v>
      </c>
      <c r="AW96" s="50">
        <f t="shared" si="48"/>
        <v>185.61608000000001</v>
      </c>
      <c r="AX96" s="50">
        <f t="shared" si="48"/>
        <v>292.35971999999998</v>
      </c>
      <c r="AY96" s="50">
        <f t="shared" si="48"/>
        <v>53.035200000000003</v>
      </c>
      <c r="AZ96" s="50">
        <f t="shared" si="48"/>
        <v>252.72092000000001</v>
      </c>
      <c r="BA96" s="50">
        <f t="shared" si="48"/>
        <v>179.34432000000001</v>
      </c>
      <c r="BB96" s="50">
        <f t="shared" si="48"/>
        <v>168.20251999999999</v>
      </c>
      <c r="BC96" s="50">
        <f t="shared" si="48"/>
        <v>229.62719999999996</v>
      </c>
      <c r="BD96" s="50">
        <f t="shared" si="48"/>
        <v>-173.28148000000002</v>
      </c>
      <c r="BE96" s="50">
        <f t="shared" si="48"/>
        <v>-20.812039999999996</v>
      </c>
      <c r="BF96" s="50">
        <f t="shared" si="48"/>
        <v>183.28467999999998</v>
      </c>
      <c r="BG96" s="50">
        <f t="shared" si="48"/>
        <v>370.54716000000002</v>
      </c>
      <c r="BH96" s="50">
        <f t="shared" si="48"/>
        <v>45.415199999999999</v>
      </c>
      <c r="BI96" s="50">
        <f t="shared" si="48"/>
        <v>8.0362400000000029</v>
      </c>
      <c r="BJ96" s="50">
        <f t="shared" si="48"/>
        <v>47.609760000000001</v>
      </c>
      <c r="BK96" s="50">
        <f t="shared" si="48"/>
        <v>36.099600000000009</v>
      </c>
      <c r="BL96" s="50">
        <f t="shared" si="48"/>
        <v>351.73920000000004</v>
      </c>
      <c r="BM96" s="50">
        <f t="shared" si="48"/>
        <v>143.62144000000001</v>
      </c>
      <c r="BN96" s="50">
        <f t="shared" si="48"/>
        <v>340.83619999999996</v>
      </c>
      <c r="BO96" s="50">
        <f t="shared" si="48"/>
        <v>249.76216000000002</v>
      </c>
      <c r="BP96" s="50">
        <f t="shared" si="48"/>
        <v>31.807559999999999</v>
      </c>
      <c r="BQ96" s="50">
        <f t="shared" si="48"/>
        <v>87.412199999999999</v>
      </c>
      <c r="BR96" s="50">
        <f t="shared" si="48"/>
        <v>67.707319999999996</v>
      </c>
      <c r="BS96" s="50">
        <f t="shared" si="48"/>
        <v>262.10556000000003</v>
      </c>
      <c r="BT96" s="50">
        <f t="shared" si="48"/>
        <v>386.63124000000005</v>
      </c>
      <c r="BU96" s="50">
        <f t="shared" si="48"/>
        <v>724.18680000000006</v>
      </c>
      <c r="BV96" s="50">
        <f t="shared" si="48"/>
        <v>-330.50440000000003</v>
      </c>
      <c r="BW96" s="50">
        <f t="shared" si="48"/>
        <v>17.875160000000001</v>
      </c>
      <c r="BX96" s="50">
        <f t="shared" si="48"/>
        <v>325.73032000000001</v>
      </c>
      <c r="BY96" s="50">
        <f t="shared" ref="BY96:EJ96" si="49">BY95-BY92</f>
        <v>283.59896000000003</v>
      </c>
      <c r="BZ96" s="50">
        <f t="shared" si="49"/>
        <v>20.848320000000001</v>
      </c>
      <c r="CA96" s="50">
        <f t="shared" si="49"/>
        <v>321.64143999999993</v>
      </c>
      <c r="CB96" s="50">
        <f t="shared" si="49"/>
        <v>275.15544</v>
      </c>
      <c r="CC96" s="50">
        <f t="shared" si="49"/>
        <v>239.32896000000005</v>
      </c>
      <c r="CD96" s="50">
        <f t="shared" si="49"/>
        <v>331.92688000000004</v>
      </c>
      <c r="CE96" s="50">
        <f t="shared" si="49"/>
        <v>325.09967999999998</v>
      </c>
      <c r="CF96" s="50">
        <f t="shared" si="49"/>
        <v>254.90451999999996</v>
      </c>
      <c r="CG96" s="50">
        <f t="shared" si="49"/>
        <v>133.62987999999999</v>
      </c>
      <c r="CH96" s="50">
        <f t="shared" si="49"/>
        <v>111.19824000000001</v>
      </c>
      <c r="CI96" s="50">
        <f t="shared" si="49"/>
        <v>13.89696</v>
      </c>
      <c r="CJ96" s="50">
        <f t="shared" si="49"/>
        <v>94.912800000000004</v>
      </c>
      <c r="CK96" s="50">
        <f t="shared" si="49"/>
        <v>150.51744000000002</v>
      </c>
      <c r="CL96" s="50">
        <f t="shared" si="49"/>
        <v>328.43536</v>
      </c>
      <c r="CM96" s="50">
        <f t="shared" si="49"/>
        <v>252.00864000000001</v>
      </c>
      <c r="CN96" s="50">
        <f t="shared" si="49"/>
        <v>355.33248000000003</v>
      </c>
      <c r="CO96" s="50">
        <f t="shared" si="49"/>
        <v>120.16336000000001</v>
      </c>
      <c r="CP96" s="50">
        <f t="shared" si="49"/>
        <v>122.31708</v>
      </c>
      <c r="CQ96" s="50">
        <f t="shared" si="49"/>
        <v>238.85375999999999</v>
      </c>
      <c r="CR96" s="50">
        <f t="shared" si="49"/>
        <v>138.9888</v>
      </c>
      <c r="CS96" s="50">
        <f t="shared" si="49"/>
        <v>138.05516</v>
      </c>
      <c r="CT96" s="50">
        <f t="shared" si="49"/>
        <v>216.52080000000001</v>
      </c>
      <c r="CU96" s="50">
        <f t="shared" si="49"/>
        <v>206.95919999999995</v>
      </c>
      <c r="CV96" s="50">
        <f t="shared" si="49"/>
        <v>175.46168</v>
      </c>
      <c r="CW96" s="50">
        <f t="shared" si="49"/>
        <v>252.37440000000004</v>
      </c>
      <c r="CX96" s="50">
        <f t="shared" si="49"/>
        <v>170.24808000000002</v>
      </c>
      <c r="CY96" s="50">
        <f t="shared" si="49"/>
        <v>142.82928000000001</v>
      </c>
      <c r="CZ96" s="50">
        <f t="shared" si="49"/>
        <v>138.9888</v>
      </c>
      <c r="DA96" s="50">
        <f t="shared" si="49"/>
        <v>448.0601200000001</v>
      </c>
      <c r="DB96" s="50">
        <f t="shared" si="49"/>
        <v>98.647160000000014</v>
      </c>
      <c r="DC96" s="50">
        <f t="shared" si="49"/>
        <v>179.50075999999999</v>
      </c>
      <c r="DD96" s="50">
        <f t="shared" si="49"/>
        <v>152.02068</v>
      </c>
      <c r="DE96" s="50">
        <f t="shared" si="49"/>
        <v>659.87815999999998</v>
      </c>
      <c r="DF96" s="50">
        <f t="shared" si="49"/>
        <v>29.687519999999999</v>
      </c>
      <c r="DG96" s="50">
        <f t="shared" si="49"/>
        <v>291.81963999999999</v>
      </c>
      <c r="DH96" s="50">
        <f t="shared" si="49"/>
        <v>146.6088</v>
      </c>
      <c r="DI96" s="50">
        <f t="shared" si="49"/>
        <v>288.64408000000003</v>
      </c>
      <c r="DJ96" s="50">
        <f t="shared" si="49"/>
        <v>283.99340000000001</v>
      </c>
      <c r="DK96" s="50">
        <f t="shared" si="49"/>
        <v>1758.3762399999998</v>
      </c>
      <c r="DL96" s="50">
        <f t="shared" si="49"/>
        <v>1451.07044</v>
      </c>
      <c r="DM96" s="50">
        <f t="shared" si="49"/>
        <v>1681.1010799999999</v>
      </c>
      <c r="DN96" s="50">
        <f t="shared" si="49"/>
        <v>612.04603999999995</v>
      </c>
      <c r="DO96" s="50">
        <f t="shared" si="49"/>
        <v>1713.5215600000001</v>
      </c>
      <c r="DP96" s="50">
        <f t="shared" si="49"/>
        <v>878.80484000000001</v>
      </c>
      <c r="DQ96" s="50">
        <f t="shared" si="49"/>
        <v>168.24960000000002</v>
      </c>
      <c r="DR96" s="50">
        <f t="shared" si="49"/>
        <v>156.05759999999998</v>
      </c>
      <c r="DS96" s="50">
        <f t="shared" si="49"/>
        <v>213.84768000000003</v>
      </c>
      <c r="DT96" s="50">
        <f t="shared" si="49"/>
        <v>151.75371999999999</v>
      </c>
      <c r="DU96" s="50">
        <f t="shared" si="49"/>
        <v>265.47788000000003</v>
      </c>
      <c r="DV96" s="50">
        <f t="shared" si="49"/>
        <v>169.23584</v>
      </c>
      <c r="DW96" s="50">
        <f t="shared" si="49"/>
        <v>1055.8336400000001</v>
      </c>
      <c r="DX96" s="50">
        <f t="shared" si="49"/>
        <v>357.72064</v>
      </c>
      <c r="DY96" s="50">
        <f t="shared" si="49"/>
        <v>1267.30836</v>
      </c>
      <c r="DZ96" s="50">
        <f t="shared" si="49"/>
        <v>373.75540000000001</v>
      </c>
      <c r="EA96" s="50">
        <f t="shared" si="49"/>
        <v>422.57992000000007</v>
      </c>
      <c r="EB96" s="50">
        <f t="shared" si="49"/>
        <v>2038.4564</v>
      </c>
      <c r="EC96" s="50">
        <f t="shared" si="49"/>
        <v>341.00772000000006</v>
      </c>
      <c r="ED96" s="50">
        <f t="shared" si="49"/>
        <v>423.69455999999991</v>
      </c>
      <c r="EE96" s="50">
        <f t="shared" si="49"/>
        <v>424.69564000000003</v>
      </c>
      <c r="EF96" s="50">
        <f t="shared" si="49"/>
        <v>284.71624000000003</v>
      </c>
      <c r="EG96" s="50">
        <f t="shared" si="49"/>
        <v>279.59716000000003</v>
      </c>
      <c r="EH96" s="50">
        <f t="shared" si="49"/>
        <v>429.08364</v>
      </c>
      <c r="EI96" s="50">
        <f t="shared" si="49"/>
        <v>321.88296000000003</v>
      </c>
      <c r="EJ96" s="50">
        <f t="shared" si="49"/>
        <v>175.83496000000002</v>
      </c>
      <c r="EK96" s="50">
        <f t="shared" ref="EK96:GZ96" si="50">EK95-EK92</f>
        <v>205.15583999999998</v>
      </c>
      <c r="EL96" s="50">
        <f t="shared" si="50"/>
        <v>58.65872000000001</v>
      </c>
      <c r="EM96" s="50">
        <f t="shared" si="50"/>
        <v>142.32804000000002</v>
      </c>
      <c r="EN96" s="50">
        <f t="shared" si="50"/>
        <v>142.26707999999999</v>
      </c>
      <c r="EO96" s="50">
        <f t="shared" si="50"/>
        <v>142.74464</v>
      </c>
      <c r="EP96" s="50">
        <f t="shared" si="50"/>
        <v>300.01332000000002</v>
      </c>
      <c r="EQ96" s="50">
        <f t="shared" si="50"/>
        <v>186.64596</v>
      </c>
      <c r="ER96" s="50">
        <f t="shared" si="50"/>
        <v>194.32692</v>
      </c>
      <c r="ES96" s="50">
        <f t="shared" si="50"/>
        <v>241.26044000000002</v>
      </c>
      <c r="ET96" s="50">
        <f t="shared" si="50"/>
        <v>112.16324000000002</v>
      </c>
      <c r="EU96" s="50">
        <f t="shared" si="50"/>
        <v>130.44995999999998</v>
      </c>
      <c r="EV96" s="50">
        <f t="shared" si="50"/>
        <v>221.21027999999998</v>
      </c>
      <c r="EW96" s="50">
        <f t="shared" si="50"/>
        <v>927.10131999999999</v>
      </c>
      <c r="EX96" s="50">
        <f t="shared" si="50"/>
        <v>442.55423999999999</v>
      </c>
      <c r="EY96" s="50">
        <f t="shared" si="50"/>
        <v>261.42104</v>
      </c>
      <c r="EZ96" s="50">
        <f t="shared" si="50"/>
        <v>272.95427999999998</v>
      </c>
      <c r="FA96" s="50">
        <f t="shared" si="50"/>
        <v>299.82800000000003</v>
      </c>
      <c r="FB96" s="50">
        <f t="shared" si="50"/>
        <v>255.60527999999999</v>
      </c>
      <c r="FC96" s="50">
        <f t="shared" si="50"/>
        <v>328.32983999999999</v>
      </c>
      <c r="FD96" s="50">
        <f t="shared" si="50"/>
        <v>208.33624</v>
      </c>
      <c r="FE96" s="50">
        <f t="shared" si="50"/>
        <v>193.45872000000003</v>
      </c>
      <c r="FF96" s="50">
        <f t="shared" si="50"/>
        <v>248.55140000000003</v>
      </c>
      <c r="FG96" s="50">
        <f t="shared" si="50"/>
        <v>254.38164</v>
      </c>
      <c r="FH96" s="50">
        <f t="shared" si="50"/>
        <v>541.55574079999997</v>
      </c>
      <c r="FI96" s="50">
        <f t="shared" si="50"/>
        <v>1053.4261231999999</v>
      </c>
      <c r="FJ96" s="50">
        <f t="shared" si="50"/>
        <v>206.70648</v>
      </c>
      <c r="FK96" s="50">
        <f t="shared" si="50"/>
        <v>211.77504000000005</v>
      </c>
      <c r="FL96" s="50">
        <f t="shared" si="50"/>
        <v>1480.0819759999999</v>
      </c>
      <c r="FM96" s="50">
        <f t="shared" si="50"/>
        <v>1469.2775199999996</v>
      </c>
      <c r="FN96" s="50">
        <f t="shared" si="50"/>
        <v>349.56976000000003</v>
      </c>
      <c r="FO96" s="50">
        <f t="shared" si="50"/>
        <v>473.58</v>
      </c>
      <c r="FP96" s="50">
        <f t="shared" si="50"/>
        <v>154.59456000000003</v>
      </c>
      <c r="FQ96" s="50">
        <f t="shared" si="50"/>
        <v>253.89456000000001</v>
      </c>
      <c r="FR96" s="50">
        <f t="shared" si="50"/>
        <v>315.02832000000001</v>
      </c>
      <c r="FS96" s="50">
        <f t="shared" si="50"/>
        <v>229.57535999999999</v>
      </c>
      <c r="FT96" s="50">
        <f t="shared" si="50"/>
        <v>154.22752000000003</v>
      </c>
      <c r="FU96" s="50">
        <f t="shared" si="50"/>
        <v>167.71083999999999</v>
      </c>
      <c r="FV96" s="50">
        <f t="shared" si="50"/>
        <v>257.90375999999998</v>
      </c>
      <c r="FW96" s="50">
        <f t="shared" si="50"/>
        <v>116.58508</v>
      </c>
      <c r="FX96" s="50">
        <f t="shared" si="50"/>
        <v>183.73344</v>
      </c>
      <c r="FY96" s="50">
        <f t="shared" si="50"/>
        <v>209.43315999999999</v>
      </c>
      <c r="FZ96" s="50">
        <f t="shared" si="50"/>
        <v>151.30807999999999</v>
      </c>
      <c r="GA96" s="50">
        <f t="shared" si="50"/>
        <v>228.60692</v>
      </c>
      <c r="GB96" s="50">
        <f t="shared" si="50"/>
        <v>209.38872000000001</v>
      </c>
      <c r="GC96" s="50">
        <f t="shared" si="50"/>
        <v>74.971919999999997</v>
      </c>
      <c r="GD96" s="50">
        <f t="shared" si="50"/>
        <v>207.74548000000001</v>
      </c>
      <c r="GE96" s="50">
        <f t="shared" si="50"/>
        <v>243.43776</v>
      </c>
      <c r="GF96" s="50">
        <f t="shared" si="50"/>
        <v>109.60607999999999</v>
      </c>
      <c r="GG96" s="50">
        <f t="shared" si="50"/>
        <v>24.862560000000002</v>
      </c>
      <c r="GH96" s="50">
        <f t="shared" si="50"/>
        <v>210.30288000000002</v>
      </c>
      <c r="GI96" s="50">
        <f t="shared" si="50"/>
        <v>136.8552</v>
      </c>
      <c r="GJ96" s="50">
        <f t="shared" si="50"/>
        <v>193.47543999999999</v>
      </c>
      <c r="GK96" s="50">
        <f t="shared" si="50"/>
        <v>241.77656000000002</v>
      </c>
      <c r="GL96" s="50">
        <f t="shared" si="50"/>
        <v>64.315240000000003</v>
      </c>
      <c r="GM96" s="50">
        <f t="shared" si="50"/>
        <v>62.109120000000004</v>
      </c>
      <c r="GN96" s="50">
        <f t="shared" si="50"/>
        <v>99.235879999999995</v>
      </c>
      <c r="GO96" s="50">
        <f t="shared" si="50"/>
        <v>148.50268</v>
      </c>
      <c r="GP96" s="50">
        <f t="shared" si="50"/>
        <v>237.85680000000002</v>
      </c>
      <c r="GQ96" s="50">
        <f t="shared" si="50"/>
        <v>156.54528000000002</v>
      </c>
      <c r="GR96" s="50">
        <f t="shared" si="50"/>
        <v>97.779840000000007</v>
      </c>
      <c r="GS96" s="50">
        <f t="shared" si="50"/>
        <v>302.59971999999999</v>
      </c>
      <c r="GT96" s="50">
        <f t="shared" si="50"/>
        <v>130.31852000000001</v>
      </c>
      <c r="GU96" s="50">
        <f t="shared" si="50"/>
        <v>166.89936</v>
      </c>
      <c r="GV96" s="50">
        <f t="shared" si="50"/>
        <v>121.92</v>
      </c>
      <c r="GW96" s="50">
        <f t="shared" si="50"/>
        <v>86.615040000000008</v>
      </c>
      <c r="GX96" s="50">
        <f>GX95-GX92</f>
        <v>33.721704000000003</v>
      </c>
      <c r="GY96" s="50">
        <f t="shared" si="50"/>
        <v>71.618880000000004</v>
      </c>
      <c r="GZ96" s="50">
        <f t="shared" si="50"/>
        <v>130.39344</v>
      </c>
      <c r="HA96" s="50">
        <f t="shared" ref="HA96:IF96" si="51">HA95-HA92</f>
        <v>73.639680000000013</v>
      </c>
      <c r="HB96" s="50">
        <f t="shared" si="51"/>
        <v>320.44872000000004</v>
      </c>
      <c r="HC96" s="50">
        <f t="shared" si="51"/>
        <v>239.87759999999997</v>
      </c>
      <c r="HD96" s="50">
        <f t="shared" si="51"/>
        <v>206.92868000000001</v>
      </c>
      <c r="HE96" s="50">
        <f t="shared" si="51"/>
        <v>503.93708000000009</v>
      </c>
      <c r="HF96" s="50">
        <f t="shared" si="51"/>
        <v>10.6282</v>
      </c>
      <c r="HG96" s="50">
        <f t="shared" si="51"/>
        <v>35.099400000000003</v>
      </c>
      <c r="HH96" s="50">
        <f t="shared" si="51"/>
        <v>103.81164</v>
      </c>
      <c r="HI96" s="50">
        <f t="shared" si="51"/>
        <v>-163.17463999999998</v>
      </c>
      <c r="HJ96" s="50">
        <f t="shared" si="51"/>
        <v>128.74752000000001</v>
      </c>
      <c r="HK96" s="50">
        <f t="shared" si="51"/>
        <v>51.811160000000008</v>
      </c>
      <c r="HL96" s="50">
        <f t="shared" si="51"/>
        <v>312.42</v>
      </c>
      <c r="HM96" s="50">
        <f t="shared" si="51"/>
        <v>237.49483999999998</v>
      </c>
      <c r="HN96" s="50">
        <f t="shared" si="51"/>
        <v>116.32879999999999</v>
      </c>
      <c r="HO96" s="50">
        <f t="shared" si="51"/>
        <v>615.1546400000002</v>
      </c>
      <c r="HP96" s="50">
        <f t="shared" si="51"/>
        <v>151.48559999999998</v>
      </c>
      <c r="HQ96" s="50">
        <f t="shared" si="51"/>
        <v>128.05304000000001</v>
      </c>
      <c r="HR96" s="50">
        <f t="shared" si="51"/>
        <v>138.66239999999999</v>
      </c>
      <c r="HS96" s="50">
        <f t="shared" si="51"/>
        <v>320.20056</v>
      </c>
      <c r="HT96" s="50">
        <f t="shared" si="51"/>
        <v>202.92760000000001</v>
      </c>
      <c r="HU96" s="50">
        <f t="shared" si="51"/>
        <v>255.96192000000002</v>
      </c>
      <c r="HV96" s="50">
        <f t="shared" si="51"/>
        <v>96.438719999999989</v>
      </c>
      <c r="HW96" s="50">
        <f t="shared" si="51"/>
        <v>39.613320000000044</v>
      </c>
      <c r="HX96" s="50">
        <f t="shared" si="51"/>
        <v>167.33520000000001</v>
      </c>
      <c r="HY96" s="50">
        <f t="shared" si="51"/>
        <v>169.51052000000001</v>
      </c>
      <c r="HZ96" s="50">
        <f t="shared" si="51"/>
        <v>141.04320000000001</v>
      </c>
      <c r="IA96" s="50">
        <f t="shared" si="51"/>
        <v>141.09595999999999</v>
      </c>
      <c r="IB96" s="50">
        <f t="shared" si="51"/>
        <v>100.09631999999999</v>
      </c>
      <c r="IC96" s="50">
        <f t="shared" si="51"/>
        <v>155.81376</v>
      </c>
      <c r="ID96" s="50">
        <f t="shared" si="51"/>
        <v>337.22899999999998</v>
      </c>
      <c r="IE96" s="50">
        <f t="shared" si="51"/>
        <v>153.89156</v>
      </c>
      <c r="IF96" s="50">
        <f t="shared" si="51"/>
        <v>289.41648000000004</v>
      </c>
    </row>
    <row r="97" spans="4:240" ht="13.5" customHeight="1"/>
    <row r="98" spans="4:240">
      <c r="D98" s="125"/>
    </row>
    <row r="99" spans="4:240">
      <c r="D99" s="124"/>
      <c r="F99" s="3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</row>
  </sheetData>
  <sheetProtection formatCells="0" formatColumns="0" formatRows="0" insertColumns="0" insertRows="0" insertHyperlinks="0" deleteColumns="0" deleteRows="0" sort="0" autoFilter="0" pivotTables="0"/>
  <mergeCells count="240"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HL4:HL6"/>
    <mergeCell ref="HM4:HM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IF4:IF6"/>
    <mergeCell ref="D5:F5"/>
    <mergeCell ref="HZ4:HZ6"/>
    <mergeCell ref="IA4:IA6"/>
    <mergeCell ref="IB4:IB6"/>
    <mergeCell ref="IC4:IC6"/>
    <mergeCell ref="ID4:ID6"/>
    <mergeCell ref="IE4:IE6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F99"/>
  <sheetViews>
    <sheetView zoomScale="89" zoomScaleNormal="89" workbookViewId="0">
      <selection activeCell="D1" sqref="D1:D1048576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1.140625" style="1" customWidth="1"/>
    <col min="4" max="4" width="13.85546875" style="2" customWidth="1"/>
    <col min="5" max="5" width="10" style="1" customWidth="1"/>
    <col min="6" max="6" width="9.5703125" style="1" customWidth="1"/>
    <col min="7" max="7" width="7.85546875" style="1" customWidth="1"/>
    <col min="8" max="8" width="8" style="1" customWidth="1"/>
    <col min="9" max="9" width="7.7109375" style="1" customWidth="1"/>
    <col min="10" max="10" width="7.28515625" style="1" customWidth="1"/>
    <col min="11" max="11" width="7.7109375" style="1" customWidth="1"/>
    <col min="12" max="14" width="8.28515625" style="1" customWidth="1"/>
    <col min="15" max="15" width="8.140625" style="1" customWidth="1"/>
    <col min="16" max="16" width="7.85546875" style="1" customWidth="1"/>
    <col min="17" max="20" width="7.7109375" style="1" customWidth="1"/>
    <col min="21" max="21" width="8" style="1" customWidth="1"/>
    <col min="22" max="23" width="7.85546875" style="1" customWidth="1"/>
    <col min="24" max="24" width="7.7109375" style="1" customWidth="1"/>
    <col min="25" max="25" width="8" style="1" customWidth="1"/>
    <col min="26" max="26" width="7.85546875" style="1" customWidth="1"/>
    <col min="27" max="27" width="7.7109375" style="1" customWidth="1"/>
    <col min="28" max="29" width="8.42578125" style="1" customWidth="1"/>
    <col min="30" max="30" width="8" style="1" customWidth="1"/>
    <col min="31" max="31" width="8.140625" style="1" customWidth="1"/>
    <col min="32" max="32" width="7.7109375" style="1" customWidth="1"/>
    <col min="33" max="33" width="8" style="1" customWidth="1"/>
    <col min="34" max="34" width="7.85546875" style="1" customWidth="1"/>
    <col min="35" max="35" width="8.140625" style="1" customWidth="1"/>
    <col min="36" max="36" width="7.140625" style="1" customWidth="1"/>
    <col min="37" max="37" width="6.5703125" style="1" customWidth="1"/>
    <col min="38" max="38" width="8" style="1" customWidth="1"/>
    <col min="39" max="39" width="7.5703125" style="1" customWidth="1"/>
    <col min="40" max="40" width="7.42578125" style="1" customWidth="1"/>
    <col min="41" max="41" width="8.42578125" style="1" customWidth="1"/>
    <col min="42" max="42" width="8.140625" style="1" customWidth="1"/>
    <col min="43" max="43" width="6.5703125" style="1" customWidth="1"/>
    <col min="44" max="44" width="8.28515625" style="1" customWidth="1"/>
    <col min="45" max="45" width="7.5703125" style="1" customWidth="1"/>
    <col min="46" max="46" width="8.7109375" style="1" customWidth="1"/>
    <col min="47" max="47" width="8.42578125" style="1" customWidth="1"/>
    <col min="48" max="48" width="7.85546875" style="1" customWidth="1"/>
    <col min="49" max="49" width="8" style="1" customWidth="1"/>
    <col min="50" max="50" width="8.140625" style="1" customWidth="1"/>
    <col min="51" max="51" width="6.5703125" style="1" customWidth="1"/>
    <col min="52" max="53" width="7.85546875" style="1" customWidth="1"/>
    <col min="54" max="54" width="8.140625" style="1" customWidth="1"/>
    <col min="55" max="55" width="8.42578125" style="1" customWidth="1"/>
    <col min="56" max="59" width="8" style="1" customWidth="1"/>
    <col min="60" max="60" width="8.285156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9.140625" style="1" customWidth="1"/>
    <col min="66" max="66" width="8.140625" style="1" customWidth="1"/>
    <col min="67" max="67" width="7.85546875" style="1" customWidth="1"/>
    <col min="68" max="68" width="6.85546875" style="1" customWidth="1"/>
    <col min="69" max="70" width="6.5703125" style="1" customWidth="1"/>
    <col min="71" max="71" width="8" style="1" customWidth="1"/>
    <col min="72" max="72" width="8.5703125" style="1" customWidth="1"/>
    <col min="73" max="73" width="8.42578125" style="1" customWidth="1"/>
    <col min="74" max="74" width="8" style="1" customWidth="1"/>
    <col min="75" max="75" width="6.5703125" style="1" customWidth="1"/>
    <col min="76" max="76" width="7.85546875" style="1" customWidth="1"/>
    <col min="77" max="77" width="8" style="1" customWidth="1"/>
    <col min="78" max="78" width="6.85546875" style="1" customWidth="1"/>
    <col min="79" max="79" width="8.28515625" style="1" customWidth="1"/>
    <col min="80" max="80" width="8" style="1" customWidth="1"/>
    <col min="81" max="81" width="8.140625" style="1" customWidth="1"/>
    <col min="82" max="82" width="7.85546875" style="1" customWidth="1"/>
    <col min="83" max="83" width="8.140625" style="1" customWidth="1"/>
    <col min="84" max="84" width="7.85546875" style="1" customWidth="1"/>
    <col min="85" max="85" width="8" style="1" customWidth="1"/>
    <col min="86" max="86" width="7.7109375" style="1" customWidth="1"/>
    <col min="87" max="88" width="6.7109375" style="1" customWidth="1"/>
    <col min="89" max="89" width="8.140625" style="1" customWidth="1"/>
    <col min="90" max="90" width="7.7109375" style="1" customWidth="1"/>
    <col min="91" max="91" width="8.140625" style="1" customWidth="1"/>
    <col min="92" max="92" width="8" style="1" customWidth="1"/>
    <col min="93" max="93" width="7.7109375" style="1" customWidth="1"/>
    <col min="94" max="94" width="7.85546875" style="1" customWidth="1"/>
    <col min="95" max="95" width="8" style="1" customWidth="1"/>
    <col min="96" max="97" width="8.140625" style="1" customWidth="1"/>
    <col min="98" max="98" width="8" style="1" customWidth="1"/>
    <col min="99" max="99" width="7.85546875" style="1" customWidth="1"/>
    <col min="100" max="100" width="8" style="1" customWidth="1"/>
    <col min="101" max="101" width="7.85546875" style="1" customWidth="1"/>
    <col min="102" max="102" width="8" style="1" customWidth="1"/>
    <col min="103" max="103" width="8.42578125" style="1" customWidth="1"/>
    <col min="104" max="104" width="8.28515625" style="1" customWidth="1"/>
    <col min="105" max="105" width="7.85546875" style="1" customWidth="1"/>
    <col min="106" max="106" width="7" style="1" customWidth="1"/>
    <col min="107" max="107" width="7.7109375" style="1" customWidth="1"/>
    <col min="108" max="108" width="8" style="1" customWidth="1"/>
    <col min="109" max="109" width="7.85546875" style="1" customWidth="1"/>
    <col min="110" max="110" width="7.42578125" style="1" customWidth="1"/>
    <col min="111" max="111" width="8" style="1" customWidth="1"/>
    <col min="112" max="112" width="7.85546875" style="1" customWidth="1"/>
    <col min="113" max="113" width="8" style="1" customWidth="1"/>
    <col min="114" max="114" width="8.42578125" style="1" customWidth="1"/>
    <col min="115" max="115" width="9.285156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9.5703125" style="1" customWidth="1"/>
    <col min="120" max="120" width="8.140625" style="1" customWidth="1"/>
    <col min="121" max="121" width="8.28515625" style="1" customWidth="1"/>
    <col min="122" max="122" width="8.140625" style="1" customWidth="1"/>
    <col min="123" max="123" width="7.85546875" style="1" customWidth="1"/>
    <col min="124" max="124" width="7.7109375" style="1" customWidth="1"/>
    <col min="125" max="125" width="7.85546875" style="1" customWidth="1"/>
    <col min="126" max="126" width="8" style="1" customWidth="1"/>
    <col min="127" max="127" width="9.85546875" style="1" customWidth="1"/>
    <col min="128" max="128" width="8" style="1" customWidth="1"/>
    <col min="129" max="129" width="9.5703125" style="1" customWidth="1"/>
    <col min="130" max="130" width="8.28515625" style="1" customWidth="1"/>
    <col min="131" max="131" width="8.5703125" style="1" customWidth="1"/>
    <col min="132" max="132" width="10.42578125" style="1" customWidth="1"/>
    <col min="133" max="134" width="8" style="1" customWidth="1"/>
    <col min="135" max="135" width="7.85546875" style="1" customWidth="1"/>
    <col min="136" max="136" width="7.7109375" style="1" customWidth="1"/>
    <col min="137" max="138" width="8.140625" style="1" customWidth="1"/>
    <col min="139" max="139" width="7.7109375" style="1" customWidth="1"/>
    <col min="140" max="140" width="7.85546875" style="1" customWidth="1"/>
    <col min="141" max="141" width="8.140625" style="1" customWidth="1"/>
    <col min="142" max="142" width="7.7109375" style="1" customWidth="1"/>
    <col min="143" max="144" width="8.140625" style="1" customWidth="1"/>
    <col min="145" max="145" width="7.7109375" style="1" customWidth="1"/>
    <col min="146" max="147" width="7.85546875" style="1" customWidth="1"/>
    <col min="148" max="148" width="9.42578125" style="1" customWidth="1"/>
    <col min="149" max="149" width="7.85546875" style="1" customWidth="1"/>
    <col min="150" max="150" width="7.7109375" style="1" customWidth="1"/>
    <col min="151" max="151" width="7.85546875" style="1" customWidth="1"/>
    <col min="152" max="152" width="8.140625" style="1" customWidth="1"/>
    <col min="153" max="153" width="8.42578125" style="1" customWidth="1"/>
    <col min="154" max="155" width="8.140625" style="1" customWidth="1"/>
    <col min="156" max="156" width="8" style="1" customWidth="1"/>
    <col min="157" max="157" width="7.85546875" style="1" customWidth="1"/>
    <col min="158" max="159" width="8.140625" style="1" customWidth="1"/>
    <col min="160" max="160" width="7.85546875" style="1" customWidth="1"/>
    <col min="161" max="162" width="8.140625" style="1" customWidth="1"/>
    <col min="163" max="163" width="8" style="1" customWidth="1"/>
    <col min="164" max="164" width="8.28515625" style="1" customWidth="1"/>
    <col min="165" max="165" width="10" style="1" customWidth="1"/>
    <col min="166" max="166" width="8.5703125" style="1" customWidth="1"/>
    <col min="167" max="167" width="8" style="1" customWidth="1"/>
    <col min="168" max="168" width="9.5703125" style="1" customWidth="1"/>
    <col min="169" max="169" width="9.28515625" style="1" customWidth="1"/>
    <col min="170" max="170" width="8.42578125" style="1" customWidth="1"/>
    <col min="171" max="171" width="8.140625" style="1" customWidth="1"/>
    <col min="172" max="172" width="8" style="1" customWidth="1"/>
    <col min="173" max="174" width="7.85546875" style="1" customWidth="1"/>
    <col min="175" max="175" width="8" style="1" customWidth="1"/>
    <col min="176" max="176" width="8.140625" style="1" customWidth="1"/>
    <col min="177" max="177" width="8.42578125" style="1" customWidth="1"/>
    <col min="178" max="178" width="8.28515625" style="1" customWidth="1"/>
    <col min="179" max="179" width="7.85546875" style="1" customWidth="1"/>
    <col min="180" max="180" width="8" style="1" customWidth="1"/>
    <col min="181" max="181" width="7.85546875" style="1" customWidth="1"/>
    <col min="182" max="182" width="8" style="1" customWidth="1"/>
    <col min="183" max="183" width="8.7109375" style="1" customWidth="1"/>
    <col min="184" max="184" width="8.5703125" style="1" customWidth="1"/>
    <col min="185" max="185" width="6.85546875" style="1" customWidth="1"/>
    <col min="186" max="187" width="8" style="1" customWidth="1"/>
    <col min="188" max="188" width="7.7109375" style="1" customWidth="1"/>
    <col min="189" max="190" width="7.85546875" style="1" customWidth="1"/>
    <col min="191" max="191" width="8.140625" style="1" customWidth="1"/>
    <col min="192" max="192" width="8" style="1" customWidth="1"/>
    <col min="193" max="193" width="7.85546875" style="1" customWidth="1"/>
    <col min="194" max="194" width="7.7109375" style="1" customWidth="1"/>
    <col min="195" max="195" width="7.42578125" style="1" customWidth="1"/>
    <col min="196" max="196" width="7.7109375" style="1" customWidth="1"/>
    <col min="197" max="197" width="7.85546875" style="1" customWidth="1"/>
    <col min="198" max="198" width="8.42578125" style="1" customWidth="1"/>
    <col min="199" max="199" width="8.140625" style="1" customWidth="1"/>
    <col min="200" max="200" width="6.85546875" style="1" customWidth="1"/>
    <col min="201" max="201" width="7.85546875" style="1" customWidth="1"/>
    <col min="202" max="202" width="8.42578125" style="1" customWidth="1"/>
    <col min="203" max="203" width="8.28515625" style="1" customWidth="1"/>
    <col min="204" max="204" width="9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3" width="8" style="1" customWidth="1"/>
    <col min="214" max="214" width="7.5703125" style="1" customWidth="1"/>
    <col min="215" max="215" width="7.42578125" style="1" customWidth="1"/>
    <col min="216" max="216" width="8.140625" style="1" customWidth="1"/>
    <col min="217" max="217" width="7.85546875" style="1" customWidth="1"/>
    <col min="218" max="218" width="8.140625" style="1" customWidth="1"/>
    <col min="219" max="219" width="7" style="1" customWidth="1"/>
    <col min="220" max="220" width="7.85546875" style="1" customWidth="1"/>
    <col min="221" max="221" width="8.5703125" style="1" customWidth="1"/>
    <col min="222" max="222" width="8.140625" style="1" customWidth="1"/>
    <col min="223" max="223" width="8.7109375" style="1" customWidth="1"/>
    <col min="224" max="224" width="8" style="1" customWidth="1"/>
    <col min="225" max="225" width="7.85546875" style="1" customWidth="1"/>
    <col min="226" max="226" width="8.28515625" style="1" customWidth="1"/>
    <col min="227" max="227" width="8.7109375" style="1" customWidth="1"/>
    <col min="228" max="228" width="8.42578125" style="1" customWidth="1"/>
    <col min="229" max="229" width="8.140625" style="1" customWidth="1"/>
    <col min="230" max="230" width="7.28515625" style="1" customWidth="1"/>
    <col min="231" max="235" width="8" style="1" customWidth="1"/>
    <col min="236" max="239" width="8.140625" style="1" customWidth="1"/>
    <col min="240" max="240" width="8.7109375" style="1" customWidth="1"/>
    <col min="241" max="16384" width="3.5703125" style="1"/>
  </cols>
  <sheetData>
    <row r="1" spans="1:240" ht="14.25" customHeight="1"/>
    <row r="2" spans="1:240" ht="23.25" customHeight="1">
      <c r="A2" s="97" t="s">
        <v>579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3.5" customHeight="1">
      <c r="A3" s="6"/>
      <c r="D3" s="120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8" t="s">
        <v>3</v>
      </c>
      <c r="AK3" s="8"/>
      <c r="AL3" s="7"/>
    </row>
    <row r="4" spans="1:240" ht="36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07" t="s">
        <v>8</v>
      </c>
      <c r="H4" s="107" t="s">
        <v>121</v>
      </c>
      <c r="I4" s="107" t="s">
        <v>122</v>
      </c>
      <c r="J4" s="107" t="s">
        <v>123</v>
      </c>
      <c r="K4" s="108" t="s">
        <v>124</v>
      </c>
      <c r="L4" s="108" t="s">
        <v>125</v>
      </c>
      <c r="M4" s="108" t="s">
        <v>126</v>
      </c>
      <c r="N4" s="107" t="s">
        <v>9</v>
      </c>
      <c r="O4" s="107" t="s">
        <v>127</v>
      </c>
      <c r="P4" s="107" t="s">
        <v>128</v>
      </c>
      <c r="Q4" s="107" t="s">
        <v>129</v>
      </c>
      <c r="R4" s="107" t="s">
        <v>130</v>
      </c>
      <c r="S4" s="107" t="s">
        <v>131</v>
      </c>
      <c r="T4" s="107" t="s">
        <v>132</v>
      </c>
      <c r="U4" s="107" t="s">
        <v>133</v>
      </c>
      <c r="V4" s="107" t="s">
        <v>134</v>
      </c>
      <c r="W4" s="107" t="s">
        <v>135</v>
      </c>
      <c r="X4" s="107" t="s">
        <v>136</v>
      </c>
      <c r="Y4" s="107" t="s">
        <v>137</v>
      </c>
      <c r="Z4" s="107" t="s">
        <v>138</v>
      </c>
      <c r="AA4" s="107" t="s">
        <v>139</v>
      </c>
      <c r="AB4" s="107" t="s">
        <v>574</v>
      </c>
      <c r="AC4" s="107" t="s">
        <v>141</v>
      </c>
      <c r="AD4" s="107" t="s">
        <v>142</v>
      </c>
      <c r="AE4" s="107" t="s">
        <v>143</v>
      </c>
      <c r="AF4" s="107" t="s">
        <v>144</v>
      </c>
      <c r="AG4" s="107" t="s">
        <v>145</v>
      </c>
      <c r="AH4" s="107" t="s">
        <v>146</v>
      </c>
      <c r="AI4" s="107" t="s">
        <v>147</v>
      </c>
      <c r="AJ4" s="107" t="s">
        <v>148</v>
      </c>
      <c r="AK4" s="107" t="s">
        <v>149</v>
      </c>
      <c r="AL4" s="107" t="s">
        <v>150</v>
      </c>
      <c r="AM4" s="107" t="s">
        <v>151</v>
      </c>
      <c r="AN4" s="107" t="s">
        <v>152</v>
      </c>
      <c r="AO4" s="107" t="s">
        <v>153</v>
      </c>
      <c r="AP4" s="107" t="s">
        <v>154</v>
      </c>
      <c r="AQ4" s="107" t="s">
        <v>155</v>
      </c>
      <c r="AR4" s="107" t="s">
        <v>156</v>
      </c>
      <c r="AS4" s="107" t="s">
        <v>157</v>
      </c>
      <c r="AT4" s="107" t="s">
        <v>158</v>
      </c>
      <c r="AU4" s="107" t="s">
        <v>159</v>
      </c>
      <c r="AV4" s="107" t="s">
        <v>160</v>
      </c>
      <c r="AW4" s="107" t="s">
        <v>161</v>
      </c>
      <c r="AX4" s="107" t="s">
        <v>162</v>
      </c>
      <c r="AY4" s="107" t="s">
        <v>163</v>
      </c>
      <c r="AZ4" s="107" t="s">
        <v>164</v>
      </c>
      <c r="BA4" s="107" t="s">
        <v>165</v>
      </c>
      <c r="BB4" s="107" t="s">
        <v>166</v>
      </c>
      <c r="BC4" s="107" t="s">
        <v>167</v>
      </c>
      <c r="BD4" s="107" t="s">
        <v>168</v>
      </c>
      <c r="BE4" s="107" t="s">
        <v>169</v>
      </c>
      <c r="BF4" s="107" t="s">
        <v>170</v>
      </c>
      <c r="BG4" s="107" t="s">
        <v>171</v>
      </c>
      <c r="BH4" s="107" t="s">
        <v>172</v>
      </c>
      <c r="BI4" s="107" t="s">
        <v>173</v>
      </c>
      <c r="BJ4" s="107" t="s">
        <v>174</v>
      </c>
      <c r="BK4" s="107" t="s">
        <v>175</v>
      </c>
      <c r="BL4" s="107" t="s">
        <v>176</v>
      </c>
      <c r="BM4" s="107" t="s">
        <v>177</v>
      </c>
      <c r="BN4" s="107" t="s">
        <v>178</v>
      </c>
      <c r="BO4" s="107" t="s">
        <v>179</v>
      </c>
      <c r="BP4" s="107" t="s">
        <v>180</v>
      </c>
      <c r="BQ4" s="107" t="s">
        <v>181</v>
      </c>
      <c r="BR4" s="107" t="s">
        <v>182</v>
      </c>
      <c r="BS4" s="107" t="s">
        <v>183</v>
      </c>
      <c r="BT4" s="107" t="s">
        <v>184</v>
      </c>
      <c r="BU4" s="107" t="s">
        <v>185</v>
      </c>
      <c r="BV4" s="107" t="s">
        <v>186</v>
      </c>
      <c r="BW4" s="107" t="s">
        <v>187</v>
      </c>
      <c r="BX4" s="107" t="s">
        <v>188</v>
      </c>
      <c r="BY4" s="107" t="s">
        <v>189</v>
      </c>
      <c r="BZ4" s="107" t="s">
        <v>190</v>
      </c>
      <c r="CA4" s="107" t="s">
        <v>191</v>
      </c>
      <c r="CB4" s="107" t="s">
        <v>192</v>
      </c>
      <c r="CC4" s="107" t="s">
        <v>193</v>
      </c>
      <c r="CD4" s="107" t="s">
        <v>194</v>
      </c>
      <c r="CE4" s="107" t="s">
        <v>195</v>
      </c>
      <c r="CF4" s="107" t="s">
        <v>196</v>
      </c>
      <c r="CG4" s="107" t="s">
        <v>197</v>
      </c>
      <c r="CH4" s="107" t="s">
        <v>198</v>
      </c>
      <c r="CI4" s="107" t="s">
        <v>199</v>
      </c>
      <c r="CJ4" s="107" t="s">
        <v>200</v>
      </c>
      <c r="CK4" s="107" t="s">
        <v>201</v>
      </c>
      <c r="CL4" s="107" t="s">
        <v>202</v>
      </c>
      <c r="CM4" s="107" t="s">
        <v>203</v>
      </c>
      <c r="CN4" s="107" t="s">
        <v>204</v>
      </c>
      <c r="CO4" s="107" t="s">
        <v>205</v>
      </c>
      <c r="CP4" s="107" t="s">
        <v>206</v>
      </c>
      <c r="CQ4" s="107" t="s">
        <v>207</v>
      </c>
      <c r="CR4" s="107" t="s">
        <v>208</v>
      </c>
      <c r="CS4" s="107" t="s">
        <v>209</v>
      </c>
      <c r="CT4" s="107" t="s">
        <v>210</v>
      </c>
      <c r="CU4" s="107" t="s">
        <v>211</v>
      </c>
      <c r="CV4" s="107" t="s">
        <v>212</v>
      </c>
      <c r="CW4" s="107" t="s">
        <v>213</v>
      </c>
      <c r="CX4" s="107" t="s">
        <v>214</v>
      </c>
      <c r="CY4" s="107" t="s">
        <v>215</v>
      </c>
      <c r="CZ4" s="107" t="s">
        <v>216</v>
      </c>
      <c r="DA4" s="107" t="s">
        <v>217</v>
      </c>
      <c r="DB4" s="107" t="s">
        <v>218</v>
      </c>
      <c r="DC4" s="107" t="s">
        <v>219</v>
      </c>
      <c r="DD4" s="107" t="s">
        <v>220</v>
      </c>
      <c r="DE4" s="107" t="s">
        <v>221</v>
      </c>
      <c r="DF4" s="107" t="s">
        <v>222</v>
      </c>
      <c r="DG4" s="107" t="s">
        <v>223</v>
      </c>
      <c r="DH4" s="107" t="s">
        <v>224</v>
      </c>
      <c r="DI4" s="107" t="s">
        <v>225</v>
      </c>
      <c r="DJ4" s="107" t="s">
        <v>226</v>
      </c>
      <c r="DK4" s="107" t="s">
        <v>227</v>
      </c>
      <c r="DL4" s="107" t="s">
        <v>228</v>
      </c>
      <c r="DM4" s="107" t="s">
        <v>229</v>
      </c>
      <c r="DN4" s="107" t="s">
        <v>230</v>
      </c>
      <c r="DO4" s="107" t="s">
        <v>231</v>
      </c>
      <c r="DP4" s="107" t="s">
        <v>232</v>
      </c>
      <c r="DQ4" s="107" t="s">
        <v>233</v>
      </c>
      <c r="DR4" s="107" t="s">
        <v>234</v>
      </c>
      <c r="DS4" s="107" t="s">
        <v>235</v>
      </c>
      <c r="DT4" s="107" t="s">
        <v>236</v>
      </c>
      <c r="DU4" s="107" t="s">
        <v>237</v>
      </c>
      <c r="DV4" s="107" t="s">
        <v>238</v>
      </c>
      <c r="DW4" s="107" t="s">
        <v>239</v>
      </c>
      <c r="DX4" s="107" t="s">
        <v>240</v>
      </c>
      <c r="DY4" s="107" t="s">
        <v>241</v>
      </c>
      <c r="DZ4" s="107" t="s">
        <v>242</v>
      </c>
      <c r="EA4" s="107" t="s">
        <v>244</v>
      </c>
      <c r="EB4" s="107" t="s">
        <v>243</v>
      </c>
      <c r="EC4" s="107" t="s">
        <v>245</v>
      </c>
      <c r="ED4" s="107" t="s">
        <v>246</v>
      </c>
      <c r="EE4" s="107" t="s">
        <v>247</v>
      </c>
      <c r="EF4" s="107" t="s">
        <v>248</v>
      </c>
      <c r="EG4" s="107" t="s">
        <v>249</v>
      </c>
      <c r="EH4" s="107" t="s">
        <v>250</v>
      </c>
      <c r="EI4" s="107" t="s">
        <v>251</v>
      </c>
      <c r="EJ4" s="107" t="s">
        <v>252</v>
      </c>
      <c r="EK4" s="107" t="s">
        <v>253</v>
      </c>
      <c r="EL4" s="107" t="s">
        <v>254</v>
      </c>
      <c r="EM4" s="107" t="s">
        <v>255</v>
      </c>
      <c r="EN4" s="107" t="s">
        <v>256</v>
      </c>
      <c r="EO4" s="107" t="s">
        <v>257</v>
      </c>
      <c r="EP4" s="107" t="s">
        <v>258</v>
      </c>
      <c r="EQ4" s="107" t="s">
        <v>259</v>
      </c>
      <c r="ER4" s="107" t="s">
        <v>260</v>
      </c>
      <c r="ES4" s="107" t="s">
        <v>261</v>
      </c>
      <c r="ET4" s="107" t="s">
        <v>10</v>
      </c>
      <c r="EU4" s="107" t="s">
        <v>262</v>
      </c>
      <c r="EV4" s="107" t="s">
        <v>263</v>
      </c>
      <c r="EW4" s="107" t="s">
        <v>264</v>
      </c>
      <c r="EX4" s="107" t="s">
        <v>265</v>
      </c>
      <c r="EY4" s="107" t="s">
        <v>266</v>
      </c>
      <c r="EZ4" s="107" t="s">
        <v>267</v>
      </c>
      <c r="FA4" s="107" t="s">
        <v>268</v>
      </c>
      <c r="FB4" s="107" t="s">
        <v>269</v>
      </c>
      <c r="FC4" s="107" t="s">
        <v>270</v>
      </c>
      <c r="FD4" s="107" t="s">
        <v>271</v>
      </c>
      <c r="FE4" s="107" t="s">
        <v>272</v>
      </c>
      <c r="FF4" s="107" t="s">
        <v>273</v>
      </c>
      <c r="FG4" s="107" t="s">
        <v>274</v>
      </c>
      <c r="FH4" s="107" t="s">
        <v>275</v>
      </c>
      <c r="FI4" s="107" t="s">
        <v>276</v>
      </c>
      <c r="FJ4" s="107" t="s">
        <v>277</v>
      </c>
      <c r="FK4" s="107" t="s">
        <v>278</v>
      </c>
      <c r="FL4" s="107" t="s">
        <v>279</v>
      </c>
      <c r="FM4" s="107" t="s">
        <v>280</v>
      </c>
      <c r="FN4" s="107" t="s">
        <v>281</v>
      </c>
      <c r="FO4" s="107" t="s">
        <v>282</v>
      </c>
      <c r="FP4" s="107" t="s">
        <v>283</v>
      </c>
      <c r="FQ4" s="107" t="s">
        <v>284</v>
      </c>
      <c r="FR4" s="107" t="s">
        <v>285</v>
      </c>
      <c r="FS4" s="107" t="s">
        <v>286</v>
      </c>
      <c r="FT4" s="107" t="s">
        <v>287</v>
      </c>
      <c r="FU4" s="107" t="s">
        <v>288</v>
      </c>
      <c r="FV4" s="107" t="s">
        <v>289</v>
      </c>
      <c r="FW4" s="107" t="s">
        <v>290</v>
      </c>
      <c r="FX4" s="107" t="s">
        <v>291</v>
      </c>
      <c r="FY4" s="107" t="s">
        <v>292</v>
      </c>
      <c r="FZ4" s="107" t="s">
        <v>293</v>
      </c>
      <c r="GA4" s="107" t="s">
        <v>294</v>
      </c>
      <c r="GB4" s="107" t="s">
        <v>295</v>
      </c>
      <c r="GC4" s="107" t="s">
        <v>296</v>
      </c>
      <c r="GD4" s="107" t="s">
        <v>297</v>
      </c>
      <c r="GE4" s="107" t="s">
        <v>298</v>
      </c>
      <c r="GF4" s="107" t="s">
        <v>299</v>
      </c>
      <c r="GG4" s="107" t="s">
        <v>300</v>
      </c>
      <c r="GH4" s="107" t="s">
        <v>301</v>
      </c>
      <c r="GI4" s="107" t="s">
        <v>302</v>
      </c>
      <c r="GJ4" s="107" t="s">
        <v>303</v>
      </c>
      <c r="GK4" s="107" t="s">
        <v>304</v>
      </c>
      <c r="GL4" s="107" t="s">
        <v>305</v>
      </c>
      <c r="GM4" s="107" t="s">
        <v>306</v>
      </c>
      <c r="GN4" s="107" t="s">
        <v>307</v>
      </c>
      <c r="GO4" s="107" t="s">
        <v>308</v>
      </c>
      <c r="GP4" s="107" t="s">
        <v>309</v>
      </c>
      <c r="GQ4" s="107" t="s">
        <v>310</v>
      </c>
      <c r="GR4" s="107" t="s">
        <v>311</v>
      </c>
      <c r="GS4" s="107" t="s">
        <v>312</v>
      </c>
      <c r="GT4" s="107" t="s">
        <v>313</v>
      </c>
      <c r="GU4" s="107" t="s">
        <v>314</v>
      </c>
      <c r="GV4" s="107" t="s">
        <v>315</v>
      </c>
      <c r="GW4" s="107" t="s">
        <v>316</v>
      </c>
      <c r="GX4" s="107" t="s">
        <v>317</v>
      </c>
      <c r="GY4" s="107" t="s">
        <v>318</v>
      </c>
      <c r="GZ4" s="107" t="s">
        <v>319</v>
      </c>
      <c r="HA4" s="107" t="s">
        <v>575</v>
      </c>
      <c r="HB4" s="107" t="s">
        <v>321</v>
      </c>
      <c r="HC4" s="107" t="s">
        <v>322</v>
      </c>
      <c r="HD4" s="107" t="s">
        <v>323</v>
      </c>
      <c r="HE4" s="107" t="s">
        <v>324</v>
      </c>
      <c r="HF4" s="107" t="s">
        <v>325</v>
      </c>
      <c r="HG4" s="107" t="s">
        <v>326</v>
      </c>
      <c r="HH4" s="107" t="s">
        <v>327</v>
      </c>
      <c r="HI4" s="107" t="s">
        <v>328</v>
      </c>
      <c r="HJ4" s="107" t="s">
        <v>329</v>
      </c>
      <c r="HK4" s="107" t="s">
        <v>330</v>
      </c>
      <c r="HL4" s="107" t="s">
        <v>331</v>
      </c>
      <c r="HM4" s="107" t="s">
        <v>332</v>
      </c>
      <c r="HN4" s="107" t="s">
        <v>333</v>
      </c>
      <c r="HO4" s="107" t="s">
        <v>334</v>
      </c>
      <c r="HP4" s="107" t="s">
        <v>335</v>
      </c>
      <c r="HQ4" s="107" t="s">
        <v>336</v>
      </c>
      <c r="HR4" s="107" t="s">
        <v>573</v>
      </c>
      <c r="HS4" s="107" t="s">
        <v>338</v>
      </c>
      <c r="HT4" s="107" t="s">
        <v>339</v>
      </c>
      <c r="HU4" s="107" t="s">
        <v>340</v>
      </c>
      <c r="HV4" s="107" t="s">
        <v>341</v>
      </c>
      <c r="HW4" s="107" t="s">
        <v>342</v>
      </c>
      <c r="HX4" s="107" t="s">
        <v>343</v>
      </c>
      <c r="HY4" s="107" t="s">
        <v>344</v>
      </c>
      <c r="HZ4" s="107" t="s">
        <v>345</v>
      </c>
      <c r="IA4" s="107" t="s">
        <v>346</v>
      </c>
      <c r="IB4" s="107" t="s">
        <v>347</v>
      </c>
      <c r="IC4" s="107" t="s">
        <v>348</v>
      </c>
      <c r="ID4" s="107" t="s">
        <v>349</v>
      </c>
      <c r="IE4" s="107" t="s">
        <v>350</v>
      </c>
      <c r="IF4" s="107" t="s">
        <v>351</v>
      </c>
    </row>
    <row r="5" spans="1:240" ht="56.25" customHeight="1">
      <c r="A5" s="98"/>
      <c r="B5" s="99"/>
      <c r="C5" s="99"/>
      <c r="D5" s="100" t="s">
        <v>11</v>
      </c>
      <c r="E5" s="100"/>
      <c r="F5" s="100"/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ht="65.25" customHeight="1">
      <c r="A6" s="98"/>
      <c r="B6" s="99"/>
      <c r="C6" s="99"/>
      <c r="D6" s="36" t="s">
        <v>12</v>
      </c>
      <c r="E6" s="96" t="s">
        <v>13</v>
      </c>
      <c r="F6" s="96" t="s">
        <v>14</v>
      </c>
      <c r="G6" s="108"/>
      <c r="H6" s="108"/>
      <c r="I6" s="108"/>
      <c r="J6" s="108"/>
      <c r="K6" s="108"/>
      <c r="L6" s="108"/>
      <c r="M6" s="108"/>
      <c r="N6" s="107"/>
      <c r="O6" s="107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9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4933.9740000000002</v>
      </c>
      <c r="E7" s="14">
        <f>E10+E17+E28+E30+E33+E35+E37+E39+E41+E43+E45+E47+E49+E51+E53+E55+E57+E59+E61+E63+E65</f>
        <v>1833.1020000000003</v>
      </c>
      <c r="F7" s="14">
        <f>F10+F17+F28+F30+F33+F37+F39+F43+F51</f>
        <v>3100.8719999999998</v>
      </c>
      <c r="G7" s="14">
        <f t="shared" ref="G7:BT7" si="0">G10+G17+G28+G30+G33+G35+G37+G39+G41+G43+G45+G47+G49+G51+G53+G55+G57+G59+G61+G63+G65</f>
        <v>6.9729999999999999</v>
      </c>
      <c r="H7" s="14">
        <f t="shared" si="0"/>
        <v>0</v>
      </c>
      <c r="I7" s="14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4">
        <f t="shared" si="0"/>
        <v>0</v>
      </c>
      <c r="N7" s="14">
        <f t="shared" si="0"/>
        <v>0</v>
      </c>
      <c r="O7" s="14">
        <f t="shared" si="0"/>
        <v>0</v>
      </c>
      <c r="P7" s="14">
        <f t="shared" si="0"/>
        <v>0</v>
      </c>
      <c r="Q7" s="14">
        <f t="shared" si="0"/>
        <v>58.178999999999995</v>
      </c>
      <c r="R7" s="14">
        <f t="shared" si="0"/>
        <v>0</v>
      </c>
      <c r="S7" s="14">
        <f t="shared" si="0"/>
        <v>0</v>
      </c>
      <c r="T7" s="14">
        <f t="shared" si="0"/>
        <v>0</v>
      </c>
      <c r="U7" s="14">
        <f t="shared" si="0"/>
        <v>0</v>
      </c>
      <c r="V7" s="14">
        <f t="shared" si="0"/>
        <v>0</v>
      </c>
      <c r="W7" s="14">
        <f t="shared" si="0"/>
        <v>0</v>
      </c>
      <c r="X7" s="14">
        <f t="shared" si="0"/>
        <v>0</v>
      </c>
      <c r="Y7" s="14">
        <f t="shared" si="0"/>
        <v>0</v>
      </c>
      <c r="Z7" s="14">
        <f t="shared" si="0"/>
        <v>0</v>
      </c>
      <c r="AA7" s="14">
        <f t="shared" si="0"/>
        <v>34.691000000000003</v>
      </c>
      <c r="AB7" s="14">
        <f t="shared" si="0"/>
        <v>40.671999999999997</v>
      </c>
      <c r="AC7" s="14">
        <f t="shared" si="0"/>
        <v>0</v>
      </c>
      <c r="AD7" s="14">
        <f t="shared" si="0"/>
        <v>0</v>
      </c>
      <c r="AE7" s="14">
        <f t="shared" si="0"/>
        <v>0</v>
      </c>
      <c r="AF7" s="14">
        <f t="shared" si="0"/>
        <v>0</v>
      </c>
      <c r="AG7" s="14">
        <f t="shared" si="0"/>
        <v>0</v>
      </c>
      <c r="AH7" s="14">
        <f t="shared" si="0"/>
        <v>11.311</v>
      </c>
      <c r="AI7" s="14">
        <f t="shared" si="0"/>
        <v>0</v>
      </c>
      <c r="AJ7" s="14">
        <f t="shared" si="0"/>
        <v>0</v>
      </c>
      <c r="AK7" s="14">
        <f t="shared" si="0"/>
        <v>0</v>
      </c>
      <c r="AL7" s="14">
        <f t="shared" si="0"/>
        <v>0</v>
      </c>
      <c r="AM7" s="14">
        <f t="shared" si="0"/>
        <v>0</v>
      </c>
      <c r="AN7" s="14">
        <f t="shared" si="0"/>
        <v>0</v>
      </c>
      <c r="AO7" s="14">
        <f t="shared" si="0"/>
        <v>0</v>
      </c>
      <c r="AP7" s="14">
        <f t="shared" si="0"/>
        <v>7.9180000000000001</v>
      </c>
      <c r="AQ7" s="14">
        <f t="shared" si="0"/>
        <v>0</v>
      </c>
      <c r="AR7" s="14">
        <f t="shared" si="0"/>
        <v>833.65600000000006</v>
      </c>
      <c r="AS7" s="14">
        <f t="shared" si="0"/>
        <v>0</v>
      </c>
      <c r="AT7" s="14">
        <f t="shared" si="0"/>
        <v>0</v>
      </c>
      <c r="AU7" s="14">
        <f t="shared" si="0"/>
        <v>483.81999999999994</v>
      </c>
      <c r="AV7" s="14">
        <f t="shared" si="0"/>
        <v>0</v>
      </c>
      <c r="AW7" s="14">
        <f t="shared" si="0"/>
        <v>0</v>
      </c>
      <c r="AX7" s="14">
        <f t="shared" si="0"/>
        <v>13.468</v>
      </c>
      <c r="AY7" s="14">
        <f t="shared" si="0"/>
        <v>2.5760000000000001</v>
      </c>
      <c r="AZ7" s="14">
        <f t="shared" si="0"/>
        <v>1.077</v>
      </c>
      <c r="BA7" s="14">
        <f t="shared" si="0"/>
        <v>0</v>
      </c>
      <c r="BB7" s="14">
        <f t="shared" si="0"/>
        <v>0</v>
      </c>
      <c r="BC7" s="14">
        <f t="shared" si="0"/>
        <v>0</v>
      </c>
      <c r="BD7" s="14">
        <f t="shared" si="0"/>
        <v>0</v>
      </c>
      <c r="BE7" s="14">
        <f t="shared" si="0"/>
        <v>0</v>
      </c>
      <c r="BF7" s="14">
        <f t="shared" si="0"/>
        <v>0</v>
      </c>
      <c r="BG7" s="14">
        <f t="shared" si="0"/>
        <v>0.624</v>
      </c>
      <c r="BH7" s="14">
        <f t="shared" si="0"/>
        <v>0</v>
      </c>
      <c r="BI7" s="14">
        <f t="shared" si="0"/>
        <v>0</v>
      </c>
      <c r="BJ7" s="14">
        <f t="shared" si="0"/>
        <v>0</v>
      </c>
      <c r="BK7" s="14">
        <f t="shared" si="0"/>
        <v>0</v>
      </c>
      <c r="BL7" s="14">
        <f t="shared" si="0"/>
        <v>0</v>
      </c>
      <c r="BM7" s="14">
        <f t="shared" si="0"/>
        <v>0</v>
      </c>
      <c r="BN7" s="14">
        <f t="shared" si="0"/>
        <v>0</v>
      </c>
      <c r="BO7" s="14">
        <f t="shared" si="0"/>
        <v>193.74999999999997</v>
      </c>
      <c r="BP7" s="14">
        <f t="shared" si="0"/>
        <v>0</v>
      </c>
      <c r="BQ7" s="14">
        <f t="shared" si="0"/>
        <v>0</v>
      </c>
      <c r="BR7" s="14">
        <f t="shared" si="0"/>
        <v>3.9750000000000001</v>
      </c>
      <c r="BS7" s="14">
        <f t="shared" si="0"/>
        <v>1.9870000000000001</v>
      </c>
      <c r="BT7" s="14">
        <f t="shared" si="0"/>
        <v>679.44399999999996</v>
      </c>
      <c r="BU7" s="14">
        <f>BU10+BU17+BU28+BU30+BU33+BU35+BU37+BU39+BU41+BU43+BU45+BU47+BU49+BU51+BU53+BU55+BU57+BU59+BU61+BU63+BU65</f>
        <v>0.99399999999999999</v>
      </c>
      <c r="BV7" s="14">
        <f t="shared" ref="BV7:EG7" si="1">BV10+BV17+BV28+BV30+BV33+BV35+BV37+BV39+BV41+BV43+BV45+BV47+BV49+BV51+BV53+BV55+BV57+BV59+BV61+BV63+BV65</f>
        <v>0</v>
      </c>
      <c r="BW7" s="14">
        <f t="shared" si="1"/>
        <v>1.448</v>
      </c>
      <c r="BX7" s="14">
        <f t="shared" si="1"/>
        <v>9.82</v>
      </c>
      <c r="BY7" s="14">
        <f t="shared" si="1"/>
        <v>1.9870000000000001</v>
      </c>
      <c r="BZ7" s="14">
        <f t="shared" si="1"/>
        <v>1.9870000000000001</v>
      </c>
      <c r="CA7" s="14">
        <f t="shared" si="1"/>
        <v>4.2279999999999998</v>
      </c>
      <c r="CB7" s="14">
        <f t="shared" si="1"/>
        <v>2.528</v>
      </c>
      <c r="CC7" s="14">
        <f t="shared" si="1"/>
        <v>3.0659999999999998</v>
      </c>
      <c r="CD7" s="14">
        <f t="shared" si="1"/>
        <v>4.2</v>
      </c>
      <c r="CE7" s="14">
        <f t="shared" si="1"/>
        <v>4.1440000000000001</v>
      </c>
      <c r="CF7" s="14">
        <f t="shared" si="1"/>
        <v>0</v>
      </c>
      <c r="CG7" s="14">
        <f t="shared" si="1"/>
        <v>0</v>
      </c>
      <c r="CH7" s="14">
        <f t="shared" si="1"/>
        <v>0</v>
      </c>
      <c r="CI7" s="14">
        <f t="shared" si="1"/>
        <v>0</v>
      </c>
      <c r="CJ7" s="14">
        <f t="shared" si="1"/>
        <v>0</v>
      </c>
      <c r="CK7" s="14">
        <f t="shared" si="1"/>
        <v>0</v>
      </c>
      <c r="CL7" s="14">
        <f t="shared" si="1"/>
        <v>0</v>
      </c>
      <c r="CM7" s="14">
        <f t="shared" si="1"/>
        <v>0</v>
      </c>
      <c r="CN7" s="14">
        <f t="shared" si="1"/>
        <v>0</v>
      </c>
      <c r="CO7" s="14">
        <f t="shared" si="1"/>
        <v>0</v>
      </c>
      <c r="CP7" s="14">
        <f t="shared" si="1"/>
        <v>0</v>
      </c>
      <c r="CQ7" s="14">
        <f t="shared" si="1"/>
        <v>186.072</v>
      </c>
      <c r="CR7" s="14">
        <f t="shared" si="1"/>
        <v>0</v>
      </c>
      <c r="CS7" s="14">
        <f t="shared" si="1"/>
        <v>0</v>
      </c>
      <c r="CT7" s="14">
        <f t="shared" si="1"/>
        <v>0</v>
      </c>
      <c r="CU7" s="14">
        <f t="shared" si="1"/>
        <v>47.582999999999998</v>
      </c>
      <c r="CV7" s="14">
        <f t="shared" si="1"/>
        <v>0</v>
      </c>
      <c r="CW7" s="14">
        <f t="shared" si="1"/>
        <v>0</v>
      </c>
      <c r="CX7" s="14">
        <f t="shared" si="1"/>
        <v>0</v>
      </c>
      <c r="CY7" s="14">
        <f t="shared" si="1"/>
        <v>0</v>
      </c>
      <c r="CZ7" s="14">
        <f t="shared" si="1"/>
        <v>0</v>
      </c>
      <c r="DA7" s="14">
        <f t="shared" si="1"/>
        <v>11.494</v>
      </c>
      <c r="DB7" s="14">
        <f t="shared" si="1"/>
        <v>0</v>
      </c>
      <c r="DC7" s="14">
        <f t="shared" si="1"/>
        <v>0</v>
      </c>
      <c r="DD7" s="14">
        <f t="shared" si="1"/>
        <v>0</v>
      </c>
      <c r="DE7" s="14">
        <f t="shared" si="1"/>
        <v>0</v>
      </c>
      <c r="DF7" s="14">
        <f t="shared" si="1"/>
        <v>0</v>
      </c>
      <c r="DG7" s="14">
        <f t="shared" si="1"/>
        <v>0</v>
      </c>
      <c r="DH7" s="14">
        <f t="shared" si="1"/>
        <v>0</v>
      </c>
      <c r="DI7" s="14">
        <f t="shared" si="1"/>
        <v>0</v>
      </c>
      <c r="DJ7" s="14">
        <f t="shared" si="1"/>
        <v>6.9030000000000005</v>
      </c>
      <c r="DK7" s="14">
        <f t="shared" si="1"/>
        <v>28.192</v>
      </c>
      <c r="DL7" s="14">
        <f t="shared" si="1"/>
        <v>17.398</v>
      </c>
      <c r="DM7" s="14">
        <f t="shared" si="1"/>
        <v>20.893000000000001</v>
      </c>
      <c r="DN7" s="14">
        <f t="shared" si="1"/>
        <v>15.786</v>
      </c>
      <c r="DO7" s="14">
        <f t="shared" si="1"/>
        <v>533.22300000000007</v>
      </c>
      <c r="DP7" s="14">
        <f t="shared" si="1"/>
        <v>0</v>
      </c>
      <c r="DQ7" s="14">
        <f t="shared" si="1"/>
        <v>0</v>
      </c>
      <c r="DR7" s="14">
        <f t="shared" si="1"/>
        <v>0</v>
      </c>
      <c r="DS7" s="14">
        <f t="shared" si="1"/>
        <v>0</v>
      </c>
      <c r="DT7" s="14">
        <f t="shared" si="1"/>
        <v>0</v>
      </c>
      <c r="DU7" s="14">
        <f t="shared" si="1"/>
        <v>4.4379999999999997</v>
      </c>
      <c r="DV7" s="14">
        <f t="shared" si="1"/>
        <v>0</v>
      </c>
      <c r="DW7" s="14">
        <f t="shared" si="1"/>
        <v>43.896999999999998</v>
      </c>
      <c r="DX7" s="14">
        <f t="shared" si="1"/>
        <v>41.807000000000002</v>
      </c>
      <c r="DY7" s="14">
        <f t="shared" si="1"/>
        <v>30.325000000000003</v>
      </c>
      <c r="DZ7" s="14">
        <f t="shared" si="1"/>
        <v>0</v>
      </c>
      <c r="EA7" s="14">
        <f t="shared" si="1"/>
        <v>0</v>
      </c>
      <c r="EB7" s="14">
        <f t="shared" si="1"/>
        <v>54.844999999999999</v>
      </c>
      <c r="EC7" s="14">
        <f t="shared" si="1"/>
        <v>59.11</v>
      </c>
      <c r="ED7" s="14">
        <f t="shared" si="1"/>
        <v>0</v>
      </c>
      <c r="EE7" s="14">
        <f t="shared" si="1"/>
        <v>0</v>
      </c>
      <c r="EF7" s="14">
        <f t="shared" si="1"/>
        <v>0</v>
      </c>
      <c r="EG7" s="14">
        <f t="shared" si="1"/>
        <v>0</v>
      </c>
      <c r="EH7" s="14">
        <f t="shared" ref="EH7:GV7" si="2">EH10+EH17+EH28+EH30+EH33+EH35+EH37+EH39+EH41+EH43+EH45+EH47+EH49+EH51+EH53+EH55+EH57+EH59+EH61+EH63+EH65</f>
        <v>12.03</v>
      </c>
      <c r="EI7" s="14">
        <f t="shared" si="2"/>
        <v>0</v>
      </c>
      <c r="EJ7" s="14">
        <f t="shared" si="2"/>
        <v>0</v>
      </c>
      <c r="EK7" s="14">
        <f t="shared" si="2"/>
        <v>0</v>
      </c>
      <c r="EL7" s="14">
        <f t="shared" si="2"/>
        <v>0</v>
      </c>
      <c r="EM7" s="14">
        <f t="shared" si="2"/>
        <v>0</v>
      </c>
      <c r="EN7" s="14">
        <f t="shared" si="2"/>
        <v>0</v>
      </c>
      <c r="EO7" s="14">
        <f t="shared" si="2"/>
        <v>0</v>
      </c>
      <c r="EP7" s="14">
        <f t="shared" si="2"/>
        <v>3.6080000000000001</v>
      </c>
      <c r="EQ7" s="14">
        <f t="shared" si="2"/>
        <v>0</v>
      </c>
      <c r="ER7" s="14">
        <f t="shared" si="2"/>
        <v>0</v>
      </c>
      <c r="ES7" s="14">
        <f t="shared" si="2"/>
        <v>0</v>
      </c>
      <c r="ET7" s="14">
        <f t="shared" si="2"/>
        <v>0</v>
      </c>
      <c r="EU7" s="14">
        <f t="shared" si="2"/>
        <v>0</v>
      </c>
      <c r="EV7" s="14">
        <f t="shared" si="2"/>
        <v>0</v>
      </c>
      <c r="EW7" s="14">
        <f t="shared" si="2"/>
        <v>0</v>
      </c>
      <c r="EX7" s="14">
        <f t="shared" si="2"/>
        <v>0</v>
      </c>
      <c r="EY7" s="14">
        <f t="shared" si="2"/>
        <v>0</v>
      </c>
      <c r="EZ7" s="14">
        <f t="shared" si="2"/>
        <v>0</v>
      </c>
      <c r="FA7" s="14">
        <f t="shared" si="2"/>
        <v>0</v>
      </c>
      <c r="FB7" s="14">
        <f t="shared" si="2"/>
        <v>0</v>
      </c>
      <c r="FC7" s="14">
        <f t="shared" si="2"/>
        <v>0</v>
      </c>
      <c r="FD7" s="14">
        <f t="shared" si="2"/>
        <v>0</v>
      </c>
      <c r="FE7" s="14">
        <f t="shared" si="2"/>
        <v>0</v>
      </c>
      <c r="FF7" s="14">
        <f t="shared" si="2"/>
        <v>92.805999999999997</v>
      </c>
      <c r="FG7" s="14">
        <f t="shared" si="2"/>
        <v>0</v>
      </c>
      <c r="FH7" s="14">
        <f t="shared" si="2"/>
        <v>10.936</v>
      </c>
      <c r="FI7" s="14">
        <f t="shared" si="2"/>
        <v>10.495000000000001</v>
      </c>
      <c r="FJ7" s="14">
        <f t="shared" si="2"/>
        <v>2.71</v>
      </c>
      <c r="FK7" s="14">
        <f t="shared" si="2"/>
        <v>3.7610000000000001</v>
      </c>
      <c r="FL7" s="14">
        <f t="shared" si="2"/>
        <v>259.67599999999999</v>
      </c>
      <c r="FM7" s="14">
        <f t="shared" si="2"/>
        <v>678.1</v>
      </c>
      <c r="FN7" s="14">
        <f t="shared" si="2"/>
        <v>0</v>
      </c>
      <c r="FO7" s="14">
        <f t="shared" si="2"/>
        <v>0</v>
      </c>
      <c r="FP7" s="14">
        <f t="shared" si="2"/>
        <v>0</v>
      </c>
      <c r="FQ7" s="14">
        <f t="shared" si="2"/>
        <v>11.202</v>
      </c>
      <c r="FR7" s="14">
        <f t="shared" si="2"/>
        <v>0</v>
      </c>
      <c r="FS7" s="14">
        <f t="shared" si="2"/>
        <v>0</v>
      </c>
      <c r="FT7" s="14">
        <f t="shared" si="2"/>
        <v>0</v>
      </c>
      <c r="FU7" s="14">
        <f t="shared" si="2"/>
        <v>8.5510000000000002</v>
      </c>
      <c r="FV7" s="14">
        <f t="shared" si="2"/>
        <v>0</v>
      </c>
      <c r="FW7" s="14">
        <f t="shared" si="2"/>
        <v>0</v>
      </c>
      <c r="FX7" s="14">
        <f t="shared" si="2"/>
        <v>0</v>
      </c>
      <c r="FY7" s="14">
        <f t="shared" si="2"/>
        <v>9.0109999999999992</v>
      </c>
      <c r="FZ7" s="14">
        <f t="shared" si="2"/>
        <v>2.0710000000000002</v>
      </c>
      <c r="GA7" s="14">
        <f t="shared" si="2"/>
        <v>0</v>
      </c>
      <c r="GB7" s="14">
        <f t="shared" si="2"/>
        <v>0</v>
      </c>
      <c r="GC7" s="14">
        <f t="shared" si="2"/>
        <v>0</v>
      </c>
      <c r="GD7" s="14">
        <f t="shared" si="2"/>
        <v>0</v>
      </c>
      <c r="GE7" s="14">
        <f t="shared" si="2"/>
        <v>90.757999999999996</v>
      </c>
      <c r="GF7" s="14">
        <f t="shared" si="2"/>
        <v>0</v>
      </c>
      <c r="GG7" s="14">
        <f t="shared" si="2"/>
        <v>0</v>
      </c>
      <c r="GH7" s="14">
        <f t="shared" si="2"/>
        <v>0</v>
      </c>
      <c r="GI7" s="14">
        <f t="shared" si="2"/>
        <v>0</v>
      </c>
      <c r="GJ7" s="14">
        <f t="shared" si="2"/>
        <v>0</v>
      </c>
      <c r="GK7" s="14">
        <f t="shared" si="2"/>
        <v>0</v>
      </c>
      <c r="GL7" s="14">
        <f t="shared" si="2"/>
        <v>0</v>
      </c>
      <c r="GM7" s="14">
        <f t="shared" si="2"/>
        <v>0</v>
      </c>
      <c r="GN7" s="14">
        <f t="shared" si="2"/>
        <v>0</v>
      </c>
      <c r="GO7" s="14">
        <f t="shared" si="2"/>
        <v>0</v>
      </c>
      <c r="GP7" s="14">
        <f t="shared" si="2"/>
        <v>0</v>
      </c>
      <c r="GQ7" s="14">
        <f t="shared" si="2"/>
        <v>0</v>
      </c>
      <c r="GR7" s="14">
        <f t="shared" si="2"/>
        <v>0</v>
      </c>
      <c r="GS7" s="14">
        <f t="shared" si="2"/>
        <v>0</v>
      </c>
      <c r="GT7" s="14">
        <f t="shared" si="2"/>
        <v>0</v>
      </c>
      <c r="GU7" s="14">
        <f t="shared" si="2"/>
        <v>0</v>
      </c>
      <c r="GV7" s="14">
        <f t="shared" si="2"/>
        <v>1.052</v>
      </c>
      <c r="GW7" s="14">
        <f t="shared" ref="GW7:IF7" si="3">GW10+GW17+GW28+GW30+GW33+GW35+GW37+GW39+GW41+GW43+GW45+GW47+GW49+GW51+GW53+GW55+GW57+GW59+GW61+GW63+GW65</f>
        <v>0</v>
      </c>
      <c r="GX7" s="14">
        <f t="shared" si="3"/>
        <v>0</v>
      </c>
      <c r="GY7" s="14">
        <f t="shared" si="3"/>
        <v>0</v>
      </c>
      <c r="GZ7" s="14">
        <f t="shared" si="3"/>
        <v>1.5329999999999999</v>
      </c>
      <c r="HA7" s="14">
        <f t="shared" si="3"/>
        <v>0</v>
      </c>
      <c r="HB7" s="14">
        <f t="shared" si="3"/>
        <v>0</v>
      </c>
      <c r="HC7" s="14">
        <f t="shared" si="3"/>
        <v>0</v>
      </c>
      <c r="HD7" s="14">
        <f t="shared" si="3"/>
        <v>0</v>
      </c>
      <c r="HE7" s="14">
        <f t="shared" si="3"/>
        <v>4.274</v>
      </c>
      <c r="HF7" s="14">
        <f t="shared" si="3"/>
        <v>0</v>
      </c>
      <c r="HG7" s="14">
        <f t="shared" si="3"/>
        <v>2.6110000000000002</v>
      </c>
      <c r="HH7" s="14">
        <f t="shared" si="3"/>
        <v>0</v>
      </c>
      <c r="HI7" s="14">
        <f t="shared" si="3"/>
        <v>0</v>
      </c>
      <c r="HJ7" s="14">
        <f t="shared" si="3"/>
        <v>0</v>
      </c>
      <c r="HK7" s="14">
        <f t="shared" si="3"/>
        <v>0</v>
      </c>
      <c r="HL7" s="14">
        <f t="shared" si="3"/>
        <v>0</v>
      </c>
      <c r="HM7" s="14">
        <f t="shared" si="3"/>
        <v>0</v>
      </c>
      <c r="HN7" s="14">
        <f t="shared" si="3"/>
        <v>0</v>
      </c>
      <c r="HO7" s="14">
        <f t="shared" si="3"/>
        <v>0</v>
      </c>
      <c r="HP7" s="14">
        <f t="shared" si="3"/>
        <v>0</v>
      </c>
      <c r="HQ7" s="14">
        <f t="shared" si="3"/>
        <v>33.32</v>
      </c>
      <c r="HR7" s="14">
        <f t="shared" si="3"/>
        <v>80.942999999999998</v>
      </c>
      <c r="HS7" s="14">
        <f t="shared" si="3"/>
        <v>57.978999999999999</v>
      </c>
      <c r="HT7" s="14">
        <f t="shared" si="3"/>
        <v>0</v>
      </c>
      <c r="HU7" s="14">
        <f t="shared" si="3"/>
        <v>0</v>
      </c>
      <c r="HV7" s="14">
        <f t="shared" si="3"/>
        <v>7.125</v>
      </c>
      <c r="HW7" s="14">
        <f t="shared" si="3"/>
        <v>4.0590000000000002</v>
      </c>
      <c r="HX7" s="14">
        <f t="shared" si="3"/>
        <v>0</v>
      </c>
      <c r="HY7" s="14">
        <f t="shared" si="3"/>
        <v>0</v>
      </c>
      <c r="HZ7" s="14">
        <f t="shared" si="3"/>
        <v>33.32</v>
      </c>
      <c r="IA7" s="14">
        <f t="shared" si="3"/>
        <v>0</v>
      </c>
      <c r="IB7" s="14">
        <f t="shared" si="3"/>
        <v>0</v>
      </c>
      <c r="IC7" s="14">
        <f t="shared" si="3"/>
        <v>0</v>
      </c>
      <c r="ID7" s="14">
        <f t="shared" si="3"/>
        <v>1.554</v>
      </c>
      <c r="IE7" s="14">
        <f t="shared" si="3"/>
        <v>0</v>
      </c>
      <c r="IF7" s="14">
        <f t="shared" si="3"/>
        <v>0</v>
      </c>
    </row>
    <row r="8" spans="1:240" ht="13.5" customHeight="1">
      <c r="A8" s="15">
        <v>1</v>
      </c>
      <c r="B8" s="53" t="s">
        <v>18</v>
      </c>
      <c r="C8" s="16" t="s">
        <v>19</v>
      </c>
      <c r="D8" s="23">
        <f>E8+F8</f>
        <v>0</v>
      </c>
      <c r="E8" s="17">
        <f>SUM(G8:IF8)</f>
        <v>0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</row>
    <row r="9" spans="1:240" ht="13.5" customHeight="1">
      <c r="A9" s="15"/>
      <c r="B9" s="53"/>
      <c r="C9" s="16" t="s">
        <v>20</v>
      </c>
      <c r="D9" s="23">
        <f t="shared" ref="D9:D15" si="4">E9+F9</f>
        <v>0</v>
      </c>
      <c r="E9" s="17">
        <f>E11+E13</f>
        <v>0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</row>
    <row r="10" spans="1:240" ht="13.5" customHeight="1">
      <c r="A10" s="15"/>
      <c r="B10" s="53" t="s">
        <v>21</v>
      </c>
      <c r="C10" s="16" t="s">
        <v>17</v>
      </c>
      <c r="D10" s="23">
        <f t="shared" si="4"/>
        <v>0</v>
      </c>
      <c r="E10" s="17">
        <f>E12+E14+E15</f>
        <v>0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</row>
    <row r="11" spans="1:240" ht="13.5" customHeight="1">
      <c r="A11" s="15" t="s">
        <v>22</v>
      </c>
      <c r="B11" s="53" t="s">
        <v>23</v>
      </c>
      <c r="C11" s="16" t="s">
        <v>20</v>
      </c>
      <c r="D11" s="23">
        <f t="shared" si="4"/>
        <v>0</v>
      </c>
      <c r="E11" s="17">
        <f t="shared" ref="E11:E16" si="5">SUM(G11:IF11)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/>
      <c r="B12" s="53"/>
      <c r="C12" s="16" t="s">
        <v>17</v>
      </c>
      <c r="D12" s="23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25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 t="s">
        <v>24</v>
      </c>
      <c r="B13" s="53" t="s">
        <v>25</v>
      </c>
      <c r="C13" s="16" t="s">
        <v>20</v>
      </c>
      <c r="D13" s="23">
        <f t="shared" si="4"/>
        <v>0</v>
      </c>
      <c r="E13" s="17">
        <f t="shared" si="5"/>
        <v>0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</row>
    <row r="14" spans="1:240" ht="13.5" customHeight="1">
      <c r="A14" s="15"/>
      <c r="B14" s="53"/>
      <c r="C14" s="16" t="s">
        <v>17</v>
      </c>
      <c r="D14" s="23">
        <f t="shared" si="4"/>
        <v>0</v>
      </c>
      <c r="E14" s="17">
        <f t="shared" si="5"/>
        <v>0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</row>
    <row r="15" spans="1:240" ht="13.5" customHeight="1">
      <c r="A15" s="15" t="s">
        <v>26</v>
      </c>
      <c r="B15" s="53" t="s">
        <v>27</v>
      </c>
      <c r="C15" s="16" t="s">
        <v>17</v>
      </c>
      <c r="D15" s="23">
        <f t="shared" si="4"/>
        <v>0</v>
      </c>
      <c r="E15" s="17">
        <f t="shared" si="5"/>
        <v>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 t="s">
        <v>28</v>
      </c>
      <c r="B16" s="54" t="s">
        <v>29</v>
      </c>
      <c r="C16" s="16" t="s">
        <v>19</v>
      </c>
      <c r="D16" s="37">
        <f>E16+F16</f>
        <v>0</v>
      </c>
      <c r="E16" s="19">
        <f t="shared" si="5"/>
        <v>0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/>
      <c r="B17" s="54"/>
      <c r="C17" s="16" t="s">
        <v>17</v>
      </c>
      <c r="D17" s="23">
        <f>E17+F17</f>
        <v>0</v>
      </c>
      <c r="E17" s="17">
        <f>E19+E21+E23+E25+E26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 t="s">
        <v>30</v>
      </c>
      <c r="B18" s="53" t="s">
        <v>31</v>
      </c>
      <c r="C18" s="16" t="s">
        <v>32</v>
      </c>
      <c r="D18" s="23">
        <f t="shared" ref="D18:D26" si="6">E18+F18</f>
        <v>0</v>
      </c>
      <c r="E18" s="17">
        <f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/>
      <c r="B19" s="53"/>
      <c r="C19" s="16" t="s">
        <v>17</v>
      </c>
      <c r="D19" s="23">
        <f t="shared" si="6"/>
        <v>0</v>
      </c>
      <c r="E19" s="17">
        <f t="shared" ref="E19:E26" si="7">SUM(G19:IF19)</f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 t="s">
        <v>33</v>
      </c>
      <c r="B20" s="54" t="s">
        <v>34</v>
      </c>
      <c r="C20" s="16" t="s">
        <v>35</v>
      </c>
      <c r="D20" s="23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3.5" customHeight="1">
      <c r="A21" s="15"/>
      <c r="B21" s="54"/>
      <c r="C21" s="16" t="s">
        <v>17</v>
      </c>
      <c r="D21" s="23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1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 t="s">
        <v>36</v>
      </c>
      <c r="B22" s="54" t="s">
        <v>37</v>
      </c>
      <c r="C22" s="16" t="s">
        <v>35</v>
      </c>
      <c r="D22" s="23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/>
      <c r="B23" s="54"/>
      <c r="C23" s="16" t="s">
        <v>17</v>
      </c>
      <c r="D23" s="23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3.5" customHeight="1">
      <c r="A24" s="15" t="s">
        <v>38</v>
      </c>
      <c r="B24" s="53" t="s">
        <v>39</v>
      </c>
      <c r="C24" s="16" t="s">
        <v>40</v>
      </c>
      <c r="D24" s="23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/>
      <c r="B25" s="53"/>
      <c r="C25" s="16" t="s">
        <v>17</v>
      </c>
      <c r="D25" s="23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5.75" customHeight="1">
      <c r="A26" s="15" t="s">
        <v>41</v>
      </c>
      <c r="B26" s="53" t="s">
        <v>42</v>
      </c>
      <c r="C26" s="16" t="s">
        <v>17</v>
      </c>
      <c r="D26" s="23">
        <f t="shared" si="6"/>
        <v>0</v>
      </c>
      <c r="E26" s="17">
        <f t="shared" si="7"/>
        <v>0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 t="s">
        <v>43</v>
      </c>
      <c r="B27" s="53" t="s">
        <v>44</v>
      </c>
      <c r="C27" s="16" t="s">
        <v>45</v>
      </c>
      <c r="D27" s="23">
        <f>E27+F27</f>
        <v>0</v>
      </c>
      <c r="E27" s="17">
        <v>0</v>
      </c>
      <c r="F27" s="17">
        <f>DN27+DY27+FI27</f>
        <v>0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5.75" customHeight="1">
      <c r="A28" s="15"/>
      <c r="B28" s="53"/>
      <c r="C28" s="16" t="s">
        <v>17</v>
      </c>
      <c r="D28" s="23">
        <f t="shared" ref="D28:D65" si="8">E28+F28</f>
        <v>0</v>
      </c>
      <c r="E28" s="17">
        <v>0</v>
      </c>
      <c r="F28" s="17">
        <f>DN28+DY28+FI28</f>
        <v>0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56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 t="s">
        <v>46</v>
      </c>
      <c r="B29" s="53" t="s">
        <v>47</v>
      </c>
      <c r="C29" s="16" t="s">
        <v>20</v>
      </c>
      <c r="D29" s="23">
        <f t="shared" si="8"/>
        <v>0.432</v>
      </c>
      <c r="E29" s="17">
        <f>SUM(G29:IF29)-F29</f>
        <v>0.432</v>
      </c>
      <c r="F29" s="20">
        <f>AD29</f>
        <v>0</v>
      </c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28"/>
      <c r="AD29" s="17"/>
      <c r="AE29" s="17"/>
      <c r="AF29" s="17"/>
      <c r="AG29" s="17"/>
      <c r="AH29" s="17">
        <v>0.01</v>
      </c>
      <c r="AI29" s="17"/>
      <c r="AJ29" s="17"/>
      <c r="AK29" s="17"/>
      <c r="AL29" s="28"/>
      <c r="AM29" s="17"/>
      <c r="AN29" s="17"/>
      <c r="AO29" s="17"/>
      <c r="AP29" s="17">
        <v>7.0000000000000001E-3</v>
      </c>
      <c r="AQ29" s="17"/>
      <c r="AR29" s="17"/>
      <c r="AS29" s="17"/>
      <c r="AT29" s="17"/>
      <c r="AU29" s="17"/>
      <c r="AV29" s="17"/>
      <c r="AW29" s="17"/>
      <c r="AX29" s="17">
        <v>0.01</v>
      </c>
      <c r="AY29" s="17"/>
      <c r="AZ29" s="17"/>
      <c r="BA29" s="28"/>
      <c r="BB29" s="28"/>
      <c r="BC29" s="17"/>
      <c r="BD29" s="28"/>
      <c r="BE29" s="28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/>
      <c r="BV29" s="17"/>
      <c r="BW29" s="17"/>
      <c r="BX29" s="17"/>
      <c r="BY29" s="17"/>
      <c r="BZ29" s="17"/>
      <c r="CA29" s="17"/>
      <c r="CB29" s="17"/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>
        <v>0.03</v>
      </c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>
        <v>1.9E-2</v>
      </c>
      <c r="DY29" s="17"/>
      <c r="DZ29" s="17"/>
      <c r="EA29" s="17"/>
      <c r="EB29" s="17">
        <v>3.5000000000000003E-2</v>
      </c>
      <c r="EC29" s="17">
        <v>3.5999999999999997E-2</v>
      </c>
      <c r="ED29" s="17"/>
      <c r="EE29" s="17"/>
      <c r="EF29" s="17"/>
      <c r="EG29" s="17"/>
      <c r="EH29" s="28"/>
      <c r="EI29" s="17"/>
      <c r="EJ29" s="17"/>
      <c r="EK29" s="17"/>
      <c r="EL29" s="17"/>
      <c r="EM29" s="17"/>
      <c r="EN29" s="17"/>
      <c r="EO29" s="28"/>
      <c r="EP29" s="17">
        <v>4.0000000000000001E-3</v>
      </c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>
        <v>0.161</v>
      </c>
      <c r="FN29" s="17"/>
      <c r="FO29" s="17"/>
      <c r="FP29" s="17"/>
      <c r="FQ29" s="17"/>
      <c r="FR29" s="17"/>
      <c r="FS29" s="17"/>
      <c r="FT29" s="17"/>
      <c r="FU29" s="17">
        <v>0.08</v>
      </c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>
        <v>0.04</v>
      </c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</row>
    <row r="30" spans="1:240" ht="13.5" customHeight="1">
      <c r="A30" s="15"/>
      <c r="B30" s="53"/>
      <c r="C30" s="16" t="s">
        <v>17</v>
      </c>
      <c r="D30" s="23">
        <f t="shared" si="8"/>
        <v>264.90799999999996</v>
      </c>
      <c r="E30" s="17">
        <f>SUM(G30:IF30)-F30</f>
        <v>264.90799999999996</v>
      </c>
      <c r="F30" s="20">
        <f>AD30</f>
        <v>0</v>
      </c>
      <c r="G30" s="28"/>
      <c r="H30" s="28"/>
      <c r="I30" s="28"/>
      <c r="J30" s="28"/>
      <c r="K30" s="17"/>
      <c r="L30" s="17"/>
      <c r="M30" s="17"/>
      <c r="N30" s="28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28"/>
      <c r="AD30" s="17"/>
      <c r="AE30" s="17"/>
      <c r="AF30" s="17"/>
      <c r="AG30" s="17"/>
      <c r="AH30" s="17">
        <v>11.311</v>
      </c>
      <c r="AI30" s="17"/>
      <c r="AJ30" s="17"/>
      <c r="AK30" s="17"/>
      <c r="AL30" s="28"/>
      <c r="AM30" s="17"/>
      <c r="AN30" s="17"/>
      <c r="AO30" s="17"/>
      <c r="AP30" s="17">
        <v>7.9180000000000001</v>
      </c>
      <c r="AQ30" s="17"/>
      <c r="AR30" s="17"/>
      <c r="AS30" s="17"/>
      <c r="AT30" s="17"/>
      <c r="AU30" s="17"/>
      <c r="AV30" s="17"/>
      <c r="AW30" s="17"/>
      <c r="AX30" s="17">
        <v>11.311</v>
      </c>
      <c r="AY30" s="17"/>
      <c r="AZ30" s="17"/>
      <c r="BA30" s="28"/>
      <c r="BB30" s="28"/>
      <c r="BC30" s="17"/>
      <c r="BD30" s="28"/>
      <c r="BE30" s="28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28"/>
      <c r="BT30" s="17"/>
      <c r="BU30" s="17"/>
      <c r="BV30" s="17"/>
      <c r="BW30" s="17"/>
      <c r="BX30" s="17"/>
      <c r="BY30" s="17"/>
      <c r="BZ30" s="17"/>
      <c r="CA30" s="17"/>
      <c r="CB30" s="17"/>
      <c r="CC30" s="28"/>
      <c r="CD30" s="17"/>
      <c r="CE30" s="17"/>
      <c r="CF30" s="17"/>
      <c r="CG30" s="28"/>
      <c r="CH30" s="28"/>
      <c r="CI30" s="28"/>
      <c r="CJ30" s="28"/>
      <c r="CK30" s="28"/>
      <c r="CL30" s="17"/>
      <c r="CM30" s="28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>
        <v>3.2069999999999999</v>
      </c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25"/>
      <c r="DN30" s="17"/>
      <c r="DO30" s="17"/>
      <c r="DP30" s="28"/>
      <c r="DQ30" s="17"/>
      <c r="DR30" s="17"/>
      <c r="DS30" s="17"/>
      <c r="DT30" s="17"/>
      <c r="DU30" s="17"/>
      <c r="DV30" s="17"/>
      <c r="DW30" s="17"/>
      <c r="DX30" s="17">
        <v>30.792999999999999</v>
      </c>
      <c r="DY30" s="17"/>
      <c r="DZ30" s="17"/>
      <c r="EA30" s="17"/>
      <c r="EB30" s="17">
        <v>39.220999999999997</v>
      </c>
      <c r="EC30" s="17">
        <v>57.472999999999999</v>
      </c>
      <c r="ED30" s="17"/>
      <c r="EE30" s="17"/>
      <c r="EF30" s="17"/>
      <c r="EG30" s="17"/>
      <c r="EH30" s="28"/>
      <c r="EI30" s="17"/>
      <c r="EJ30" s="17"/>
      <c r="EK30" s="17"/>
      <c r="EL30" s="17"/>
      <c r="EM30" s="17"/>
      <c r="EN30" s="17"/>
      <c r="EO30" s="28"/>
      <c r="EP30" s="17">
        <v>3.6080000000000001</v>
      </c>
      <c r="EQ30" s="17"/>
      <c r="ER30" s="28"/>
      <c r="ES30" s="28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25">
        <v>87.241</v>
      </c>
      <c r="FN30" s="17"/>
      <c r="FO30" s="17"/>
      <c r="FP30" s="17"/>
      <c r="FQ30" s="17"/>
      <c r="FR30" s="17"/>
      <c r="FS30" s="17"/>
      <c r="FT30" s="17"/>
      <c r="FU30" s="17">
        <v>8.5510000000000002</v>
      </c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>
        <v>4.274</v>
      </c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</row>
    <row r="31" spans="1:240" ht="13.5" customHeight="1">
      <c r="A31" s="15" t="s">
        <v>48</v>
      </c>
      <c r="B31" s="54" t="s">
        <v>49</v>
      </c>
      <c r="C31" s="16" t="s">
        <v>20</v>
      </c>
      <c r="D31" s="23">
        <f t="shared" si="8"/>
        <v>7.4320000000000004</v>
      </c>
      <c r="E31" s="17">
        <f>BO31+FL31+GE31</f>
        <v>2.0139999999999998</v>
      </c>
      <c r="F31" s="17">
        <f>AR31+AU31+BT31+CQ31</f>
        <v>5.418000000000001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63"/>
      <c r="V31" s="17"/>
      <c r="W31" s="17"/>
      <c r="X31" s="63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25"/>
      <c r="AL31" s="17"/>
      <c r="AM31" s="17"/>
      <c r="AN31" s="17"/>
      <c r="AO31" s="17"/>
      <c r="AP31" s="17"/>
      <c r="AQ31" s="17"/>
      <c r="AR31" s="17">
        <v>1.5680000000000001</v>
      </c>
      <c r="AS31" s="17"/>
      <c r="AT31" s="17"/>
      <c r="AU31" s="17">
        <v>0.97799999999999998</v>
      </c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>
        <v>0.624</v>
      </c>
      <c r="BP31" s="17"/>
      <c r="BQ31" s="17"/>
      <c r="BR31" s="17"/>
      <c r="BS31" s="17"/>
      <c r="BT31" s="17">
        <v>2.395</v>
      </c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>
        <v>0.47699999999999998</v>
      </c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55">
        <v>1.0189999999999999</v>
      </c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>
        <v>0.371</v>
      </c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25"/>
      <c r="HC31" s="25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25"/>
      <c r="HY31" s="17"/>
      <c r="HZ31" s="17"/>
      <c r="IA31" s="17"/>
      <c r="IB31" s="17"/>
      <c r="IC31" s="17"/>
      <c r="ID31" s="17"/>
      <c r="IE31" s="17"/>
      <c r="IF31" s="17"/>
    </row>
    <row r="32" spans="1:240" ht="13.5" customHeight="1">
      <c r="A32" s="15"/>
      <c r="B32" s="54"/>
      <c r="C32" s="16" t="s">
        <v>50</v>
      </c>
      <c r="D32" s="37">
        <f t="shared" si="8"/>
        <v>13</v>
      </c>
      <c r="E32" s="17">
        <f t="shared" ref="E32:E33" si="9">BO32+FL32+GE32</f>
        <v>4</v>
      </c>
      <c r="F32" s="17">
        <f t="shared" ref="F32:F33" si="10">AR32+AU32+BT32+CQ32</f>
        <v>9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66"/>
      <c r="V32" s="57"/>
      <c r="W32" s="57"/>
      <c r="X32" s="66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>
        <v>3</v>
      </c>
      <c r="AS32" s="57"/>
      <c r="AT32" s="57"/>
      <c r="AU32" s="57">
        <v>2</v>
      </c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>
        <v>2</v>
      </c>
      <c r="BP32" s="57"/>
      <c r="BQ32" s="57"/>
      <c r="BR32" s="57"/>
      <c r="BS32" s="57"/>
      <c r="BT32" s="57">
        <v>3</v>
      </c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67"/>
      <c r="CK32" s="57"/>
      <c r="CL32" s="57"/>
      <c r="CM32" s="57"/>
      <c r="CN32" s="57"/>
      <c r="CO32" s="57"/>
      <c r="CP32" s="57"/>
      <c r="CQ32" s="57">
        <v>1</v>
      </c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68">
        <v>1</v>
      </c>
      <c r="FM32" s="57"/>
      <c r="FN32" s="57"/>
      <c r="FO32" s="57"/>
      <c r="FP32" s="57"/>
      <c r="FQ32" s="57"/>
      <c r="FR32" s="57"/>
      <c r="FS32" s="57"/>
      <c r="FT32" s="57"/>
      <c r="FU32" s="69"/>
      <c r="FV32" s="57"/>
      <c r="FW32" s="57"/>
      <c r="FX32" s="57"/>
      <c r="FY32" s="57"/>
      <c r="FZ32" s="57"/>
      <c r="GA32" s="57"/>
      <c r="GB32" s="57"/>
      <c r="GC32" s="57"/>
      <c r="GD32" s="57"/>
      <c r="GE32" s="57">
        <v>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</row>
    <row r="33" spans="1:240" ht="13.5" customHeight="1">
      <c r="A33" s="15"/>
      <c r="B33" s="54"/>
      <c r="C33" s="16" t="s">
        <v>17</v>
      </c>
      <c r="D33" s="23">
        <f t="shared" si="8"/>
        <v>2697.5479999999998</v>
      </c>
      <c r="E33" s="17">
        <f t="shared" si="9"/>
        <v>535.99300000000005</v>
      </c>
      <c r="F33" s="17">
        <f t="shared" si="10"/>
        <v>2161.5549999999998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25"/>
      <c r="V33" s="17"/>
      <c r="W33" s="17"/>
      <c r="X33" s="25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25"/>
      <c r="AL33" s="17"/>
      <c r="AM33" s="17"/>
      <c r="AN33" s="17"/>
      <c r="AO33" s="17"/>
      <c r="AP33" s="17"/>
      <c r="AQ33" s="17"/>
      <c r="AR33" s="17">
        <v>822.87100000000009</v>
      </c>
      <c r="AS33" s="17"/>
      <c r="AT33" s="17"/>
      <c r="AU33" s="17">
        <v>478.57899999999995</v>
      </c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>
        <v>185.559</v>
      </c>
      <c r="BP33" s="17"/>
      <c r="BQ33" s="17"/>
      <c r="BR33" s="17"/>
      <c r="BS33" s="17"/>
      <c r="BT33" s="17">
        <v>677.09399999999994</v>
      </c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56"/>
      <c r="CK33" s="17"/>
      <c r="CL33" s="17"/>
      <c r="CM33" s="17"/>
      <c r="CN33" s="17"/>
      <c r="CO33" s="17"/>
      <c r="CP33" s="17"/>
      <c r="CQ33" s="17">
        <v>183.011</v>
      </c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55">
        <v>259.67599999999999</v>
      </c>
      <c r="FM33" s="17"/>
      <c r="FN33" s="17"/>
      <c r="FO33" s="17"/>
      <c r="FP33" s="17"/>
      <c r="FQ33" s="17"/>
      <c r="FR33" s="17"/>
      <c r="FS33" s="17"/>
      <c r="FT33" s="17"/>
      <c r="FU33" s="28"/>
      <c r="FV33" s="17"/>
      <c r="FW33" s="17"/>
      <c r="FX33" s="17"/>
      <c r="FY33" s="17"/>
      <c r="FZ33" s="17"/>
      <c r="GA33" s="17"/>
      <c r="GB33" s="17"/>
      <c r="GC33" s="17"/>
      <c r="GD33" s="17"/>
      <c r="GE33" s="17">
        <v>90.757999999999996</v>
      </c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24"/>
      <c r="HC33" s="25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25"/>
      <c r="HY33" s="17"/>
      <c r="HZ33" s="17"/>
      <c r="IA33" s="17"/>
      <c r="IB33" s="17"/>
      <c r="IC33" s="17"/>
      <c r="ID33" s="17"/>
      <c r="IE33" s="17"/>
      <c r="IF33" s="17"/>
    </row>
    <row r="34" spans="1:240" ht="13.5" customHeight="1">
      <c r="A34" s="15" t="s">
        <v>51</v>
      </c>
      <c r="B34" s="54" t="s">
        <v>52</v>
      </c>
      <c r="C34" s="16" t="s">
        <v>20</v>
      </c>
      <c r="D34" s="23">
        <f t="shared" si="8"/>
        <v>0</v>
      </c>
      <c r="E34" s="17">
        <f t="shared" ref="E34:E65" si="11">SUM(G34:IF34)</f>
        <v>0</v>
      </c>
      <c r="F34" s="62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/>
      <c r="B35" s="54"/>
      <c r="C35" s="16" t="s">
        <v>17</v>
      </c>
      <c r="D35" s="23">
        <f t="shared" si="8"/>
        <v>0</v>
      </c>
      <c r="E35" s="17">
        <f t="shared" si="11"/>
        <v>0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</row>
    <row r="36" spans="1:240" ht="13.5" customHeight="1">
      <c r="A36" s="15" t="s">
        <v>53</v>
      </c>
      <c r="B36" s="54" t="s">
        <v>54</v>
      </c>
      <c r="C36" s="16" t="s">
        <v>20</v>
      </c>
      <c r="D36" s="23">
        <f t="shared" si="8"/>
        <v>4.5000000000000005E-3</v>
      </c>
      <c r="E36" s="17">
        <f>SUM(G36:IF36)-F36</f>
        <v>4.5000000000000005E-3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>
        <v>1E-3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>
        <v>2E-3</v>
      </c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>
        <v>1.5E-3</v>
      </c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64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</row>
    <row r="37" spans="1:240" ht="13.5" customHeight="1">
      <c r="A37" s="15"/>
      <c r="B37" s="54"/>
      <c r="C37" s="16" t="s">
        <v>17</v>
      </c>
      <c r="D37" s="23">
        <f t="shared" si="8"/>
        <v>2.9140000000000001</v>
      </c>
      <c r="E37" s="17">
        <f>SUM(G37:IF37)-F37</f>
        <v>2.9140000000000001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>
        <v>0.498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>
        <v>1.4990000000000001</v>
      </c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>
        <v>0.91700000000000004</v>
      </c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</row>
    <row r="38" spans="1:240" ht="13.5" customHeight="1">
      <c r="A38" s="15" t="s">
        <v>55</v>
      </c>
      <c r="B38" s="53" t="s">
        <v>56</v>
      </c>
      <c r="C38" s="16" t="s">
        <v>40</v>
      </c>
      <c r="D38" s="23">
        <f t="shared" si="8"/>
        <v>154</v>
      </c>
      <c r="E38" s="17">
        <f>SUM(G38:IF38)-F38</f>
        <v>154</v>
      </c>
      <c r="F38" s="17"/>
      <c r="G38" s="5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>
        <v>4</v>
      </c>
      <c r="AY38" s="17">
        <v>2</v>
      </c>
      <c r="AZ38" s="17">
        <v>2</v>
      </c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>
        <v>9</v>
      </c>
      <c r="BP38" s="17"/>
      <c r="BQ38" s="17"/>
      <c r="BR38" s="17">
        <v>8</v>
      </c>
      <c r="BS38" s="17">
        <v>4</v>
      </c>
      <c r="BT38" s="17"/>
      <c r="BU38" s="17">
        <v>2</v>
      </c>
      <c r="BV38" s="17"/>
      <c r="BW38" s="17">
        <v>3</v>
      </c>
      <c r="BX38" s="17">
        <v>19</v>
      </c>
      <c r="BY38" s="17">
        <v>4</v>
      </c>
      <c r="BZ38" s="17">
        <v>4</v>
      </c>
      <c r="CA38" s="17">
        <v>8</v>
      </c>
      <c r="CB38" s="17">
        <v>5</v>
      </c>
      <c r="CC38" s="17">
        <v>6</v>
      </c>
      <c r="CD38" s="17">
        <v>9</v>
      </c>
      <c r="CE38" s="17">
        <v>8</v>
      </c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>
        <v>16</v>
      </c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>
        <v>7</v>
      </c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5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>
        <v>4</v>
      </c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>
        <v>3</v>
      </c>
      <c r="HA38" s="17"/>
      <c r="HB38" s="17"/>
      <c r="HC38" s="17"/>
      <c r="HD38" s="17"/>
      <c r="HE38" s="17"/>
      <c r="HF38" s="17"/>
      <c r="HG38" s="17">
        <v>5</v>
      </c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>
        <v>14</v>
      </c>
      <c r="HW38" s="17">
        <v>8</v>
      </c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/>
      <c r="B39" s="53"/>
      <c r="C39" s="16" t="s">
        <v>17</v>
      </c>
      <c r="D39" s="23">
        <f t="shared" si="8"/>
        <v>78.564000000000007</v>
      </c>
      <c r="E39" s="17">
        <f>SUM(G39:IF39)-F39</f>
        <v>78.564000000000007</v>
      </c>
      <c r="F39" s="17"/>
      <c r="G39" s="25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>
        <v>2.157</v>
      </c>
      <c r="AY39" s="17">
        <v>1.077</v>
      </c>
      <c r="AZ39" s="17">
        <v>1.077</v>
      </c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>
        <v>4.6820000000000004</v>
      </c>
      <c r="BP39" s="17"/>
      <c r="BQ39" s="17"/>
      <c r="BR39" s="17">
        <v>3.9750000000000001</v>
      </c>
      <c r="BS39" s="17">
        <v>1.9870000000000001</v>
      </c>
      <c r="BT39" s="17"/>
      <c r="BU39" s="17">
        <v>0.99399999999999999</v>
      </c>
      <c r="BV39" s="17"/>
      <c r="BW39" s="17">
        <v>1.448</v>
      </c>
      <c r="BX39" s="17">
        <v>9.82</v>
      </c>
      <c r="BY39" s="17">
        <v>1.9870000000000001</v>
      </c>
      <c r="BZ39" s="17">
        <v>1.9870000000000001</v>
      </c>
      <c r="CA39" s="17">
        <v>4.2279999999999998</v>
      </c>
      <c r="CB39" s="17">
        <v>2.528</v>
      </c>
      <c r="CC39" s="17">
        <v>3.0659999999999998</v>
      </c>
      <c r="CD39" s="17">
        <v>4.2</v>
      </c>
      <c r="CE39" s="17">
        <v>4.1440000000000001</v>
      </c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>
        <v>8.2870000000000008</v>
      </c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>
        <v>3.5209999999999999</v>
      </c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>
        <v>2.0710000000000002</v>
      </c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>
        <v>1.5329999999999999</v>
      </c>
      <c r="HA39" s="17"/>
      <c r="HB39" s="17"/>
      <c r="HC39" s="17"/>
      <c r="HD39" s="17"/>
      <c r="HE39" s="17"/>
      <c r="HF39" s="17"/>
      <c r="HG39" s="17">
        <v>2.6110000000000002</v>
      </c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>
        <v>7.125</v>
      </c>
      <c r="HW39" s="17">
        <v>4.0590000000000002</v>
      </c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 t="s">
        <v>57</v>
      </c>
      <c r="B40" s="53" t="s">
        <v>58</v>
      </c>
      <c r="C40" s="16" t="s">
        <v>40</v>
      </c>
      <c r="D40" s="23">
        <f t="shared" si="8"/>
        <v>0</v>
      </c>
      <c r="E40" s="17">
        <f t="shared" si="11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/>
      <c r="B41" s="53"/>
      <c r="C41" s="16" t="s">
        <v>17</v>
      </c>
      <c r="D41" s="23">
        <f t="shared" si="8"/>
        <v>0</v>
      </c>
      <c r="E41" s="17">
        <f t="shared" si="11"/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 t="s">
        <v>59</v>
      </c>
      <c r="B42" s="53" t="s">
        <v>60</v>
      </c>
      <c r="C42" s="16" t="s">
        <v>45</v>
      </c>
      <c r="D42" s="23">
        <f t="shared" si="8"/>
        <v>0.83740000000000003</v>
      </c>
      <c r="E42" s="17">
        <v>0</v>
      </c>
      <c r="F42" s="17">
        <f>CU42+DO42+DW42+DY42+FF42+FM42+GV42+HR42+ID42</f>
        <v>0.83740000000000003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>
        <v>4.2000000000000003E-2</v>
      </c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>
        <v>0.441</v>
      </c>
      <c r="DP42" s="17"/>
      <c r="DQ42" s="17"/>
      <c r="DR42" s="17"/>
      <c r="DS42" s="17"/>
      <c r="DT42" s="17"/>
      <c r="DU42" s="17"/>
      <c r="DV42" s="17"/>
      <c r="DW42" s="17">
        <v>5.0999999999999997E-2</v>
      </c>
      <c r="DX42" s="17"/>
      <c r="DY42" s="17">
        <v>2.1000000000000001E-2</v>
      </c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>
        <v>7.8E-2</v>
      </c>
      <c r="FG42" s="17"/>
      <c r="FH42" s="17"/>
      <c r="FI42" s="17"/>
      <c r="FJ42" s="17"/>
      <c r="FK42" s="17"/>
      <c r="FL42" s="17"/>
      <c r="FM42" s="17">
        <v>0.158</v>
      </c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>
        <v>2E-3</v>
      </c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>
        <v>4.2000000000000003E-2</v>
      </c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>
        <v>2.3999999999999998E-3</v>
      </c>
      <c r="IE42" s="17"/>
      <c r="IF42" s="17"/>
    </row>
    <row r="43" spans="1:240" ht="13.5" customHeight="1">
      <c r="A43" s="15"/>
      <c r="B43" s="53"/>
      <c r="C43" s="16" t="s">
        <v>17</v>
      </c>
      <c r="D43" s="23">
        <f t="shared" si="8"/>
        <v>939.31700000000012</v>
      </c>
      <c r="E43" s="17">
        <v>0</v>
      </c>
      <c r="F43" s="17">
        <f>CU43+DO43+DW43+DY43+FF43+FM43+GV43+HR43+ID43</f>
        <v>939.31700000000012</v>
      </c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>
        <v>46.66</v>
      </c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>
        <v>512.05700000000002</v>
      </c>
      <c r="DP43" s="17"/>
      <c r="DQ43" s="17"/>
      <c r="DR43" s="17"/>
      <c r="DS43" s="17"/>
      <c r="DT43" s="17"/>
      <c r="DU43" s="17"/>
      <c r="DV43" s="17"/>
      <c r="DW43" s="17">
        <v>43.896999999999998</v>
      </c>
      <c r="DX43" s="17"/>
      <c r="DY43" s="17">
        <v>10.577</v>
      </c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>
        <v>92.805999999999997</v>
      </c>
      <c r="FG43" s="17"/>
      <c r="FH43" s="17"/>
      <c r="FI43" s="17"/>
      <c r="FJ43" s="17"/>
      <c r="FK43" s="17"/>
      <c r="FL43" s="17"/>
      <c r="FM43" s="17">
        <v>183.09100000000001</v>
      </c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>
        <v>1.052</v>
      </c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>
        <v>47.622999999999998</v>
      </c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>
        <v>1.554</v>
      </c>
      <c r="IE43" s="17"/>
      <c r="IF43" s="17"/>
    </row>
    <row r="44" spans="1:240" ht="13.5" customHeight="1">
      <c r="A44" s="15" t="s">
        <v>61</v>
      </c>
      <c r="B44" s="54" t="s">
        <v>62</v>
      </c>
      <c r="C44" s="16" t="s">
        <v>40</v>
      </c>
      <c r="D44" s="23">
        <f t="shared" si="8"/>
        <v>366</v>
      </c>
      <c r="E44" s="17">
        <f t="shared" si="11"/>
        <v>366</v>
      </c>
      <c r="F44" s="17"/>
      <c r="G44" s="17">
        <v>4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25"/>
      <c r="U44" s="17"/>
      <c r="V44" s="17"/>
      <c r="W44" s="17"/>
      <c r="X44" s="17"/>
      <c r="Y44" s="17"/>
      <c r="Z44" s="17"/>
      <c r="AA44" s="17"/>
      <c r="AB44" s="17">
        <v>38</v>
      </c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>
        <v>1</v>
      </c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>
        <v>1</v>
      </c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>
        <v>4</v>
      </c>
      <c r="CR44" s="17"/>
      <c r="CS44" s="17"/>
      <c r="CT44" s="17"/>
      <c r="CU44" s="17">
        <v>3</v>
      </c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>
        <v>9</v>
      </c>
      <c r="DK44" s="17">
        <v>19</v>
      </c>
      <c r="DL44" s="17">
        <v>23</v>
      </c>
      <c r="DM44" s="17">
        <v>24</v>
      </c>
      <c r="DN44" s="17">
        <v>29</v>
      </c>
      <c r="DO44" s="17">
        <v>30</v>
      </c>
      <c r="DP44" s="17"/>
      <c r="DQ44" s="17"/>
      <c r="DR44" s="17"/>
      <c r="DS44" s="17"/>
      <c r="DT44" s="17"/>
      <c r="DU44" s="17"/>
      <c r="DV44" s="17"/>
      <c r="DW44" s="17"/>
      <c r="DX44" s="17"/>
      <c r="DY44" s="17">
        <v>36</v>
      </c>
      <c r="DZ44" s="17"/>
      <c r="EA44" s="17"/>
      <c r="EB44" s="17">
        <v>34</v>
      </c>
      <c r="EC44" s="17"/>
      <c r="ED44" s="17"/>
      <c r="EE44" s="17"/>
      <c r="EF44" s="17"/>
      <c r="EG44" s="17"/>
      <c r="EH44" s="17">
        <v>22</v>
      </c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>
        <v>19</v>
      </c>
      <c r="FI44" s="17">
        <v>14</v>
      </c>
      <c r="FJ44" s="17">
        <v>2</v>
      </c>
      <c r="FK44" s="17"/>
      <c r="FL44" s="17"/>
      <c r="FM44" s="17">
        <v>25</v>
      </c>
      <c r="FN44" s="17"/>
      <c r="FO44" s="17"/>
      <c r="FP44" s="17"/>
      <c r="FQ44" s="17">
        <v>25</v>
      </c>
      <c r="FR44" s="17"/>
      <c r="FS44" s="17"/>
      <c r="FT44" s="17"/>
      <c r="FU44" s="17"/>
      <c r="FV44" s="17"/>
      <c r="FW44" s="17"/>
      <c r="FX44" s="17"/>
      <c r="FY44" s="17">
        <v>4</v>
      </c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</row>
    <row r="45" spans="1:240" ht="13.5" customHeight="1">
      <c r="A45" s="15"/>
      <c r="B45" s="54"/>
      <c r="C45" s="16" t="s">
        <v>17</v>
      </c>
      <c r="D45" s="23">
        <f t="shared" si="8"/>
        <v>197.90600000000001</v>
      </c>
      <c r="E45" s="17">
        <f t="shared" si="11"/>
        <v>197.90600000000001</v>
      </c>
      <c r="F45" s="17"/>
      <c r="G45" s="17">
        <v>1.825</v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25"/>
      <c r="U45" s="17"/>
      <c r="V45" s="17"/>
      <c r="W45" s="17"/>
      <c r="X45" s="17"/>
      <c r="Y45" s="17"/>
      <c r="Z45" s="17"/>
      <c r="AA45" s="17"/>
      <c r="AB45" s="17">
        <v>33.308999999999997</v>
      </c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>
        <v>1.0309999999999999</v>
      </c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>
        <v>0.71499999999999997</v>
      </c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>
        <v>2.8530000000000002</v>
      </c>
      <c r="CR45" s="17"/>
      <c r="CS45" s="17"/>
      <c r="CT45" s="17"/>
      <c r="CU45" s="17">
        <v>0.92300000000000004</v>
      </c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>
        <v>3.89</v>
      </c>
      <c r="DK45" s="17">
        <v>12.417999999999999</v>
      </c>
      <c r="DL45" s="17">
        <v>11.597</v>
      </c>
      <c r="DM45" s="17">
        <v>11.939</v>
      </c>
      <c r="DN45" s="17">
        <v>15.786</v>
      </c>
      <c r="DO45" s="17">
        <v>11.407</v>
      </c>
      <c r="DP45" s="17"/>
      <c r="DQ45" s="17"/>
      <c r="DR45" s="17"/>
      <c r="DS45" s="17"/>
      <c r="DT45" s="17"/>
      <c r="DU45" s="17"/>
      <c r="DV45" s="17"/>
      <c r="DW45" s="17"/>
      <c r="DX45" s="17"/>
      <c r="DY45" s="17">
        <v>17.294</v>
      </c>
      <c r="DZ45" s="17"/>
      <c r="EA45" s="17"/>
      <c r="EB45" s="17">
        <v>15.624000000000001</v>
      </c>
      <c r="EC45" s="17"/>
      <c r="ED45" s="17"/>
      <c r="EE45" s="17"/>
      <c r="EF45" s="17"/>
      <c r="EG45" s="17"/>
      <c r="EH45" s="17">
        <v>12.03</v>
      </c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>
        <v>10.042999999999999</v>
      </c>
      <c r="FI45" s="17">
        <v>6.032</v>
      </c>
      <c r="FJ45" s="17">
        <v>2.71</v>
      </c>
      <c r="FK45" s="17"/>
      <c r="FL45" s="17"/>
      <c r="FM45" s="17">
        <v>12.42</v>
      </c>
      <c r="FN45" s="17"/>
      <c r="FO45" s="17"/>
      <c r="FP45" s="17"/>
      <c r="FQ45" s="17">
        <v>11.202</v>
      </c>
      <c r="FR45" s="17"/>
      <c r="FS45" s="17"/>
      <c r="FT45" s="17"/>
      <c r="FU45" s="17"/>
      <c r="FV45" s="17"/>
      <c r="FW45" s="17"/>
      <c r="FX45" s="17"/>
      <c r="FY45" s="17">
        <v>2.8580000000000001</v>
      </c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</row>
    <row r="46" spans="1:240" ht="13.5" customHeight="1">
      <c r="A46" s="15" t="s">
        <v>63</v>
      </c>
      <c r="B46" s="54" t="s">
        <v>64</v>
      </c>
      <c r="C46" s="16" t="s">
        <v>40</v>
      </c>
      <c r="D46" s="23">
        <f t="shared" si="8"/>
        <v>2</v>
      </c>
      <c r="E46" s="17">
        <f t="shared" si="11"/>
        <v>2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>
        <v>2</v>
      </c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4.25" customHeight="1">
      <c r="A47" s="15"/>
      <c r="B47" s="54"/>
      <c r="C47" s="16" t="s">
        <v>17</v>
      </c>
      <c r="D47" s="23">
        <f t="shared" si="8"/>
        <v>57.978999999999999</v>
      </c>
      <c r="E47" s="17">
        <f t="shared" si="11"/>
        <v>57.978999999999999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>
        <v>57.978999999999999</v>
      </c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</row>
    <row r="48" spans="1:240" ht="13.5" customHeight="1">
      <c r="A48" s="15" t="s">
        <v>65</v>
      </c>
      <c r="B48" s="54" t="s">
        <v>66</v>
      </c>
      <c r="C48" s="16" t="s">
        <v>40</v>
      </c>
      <c r="D48" s="23">
        <f t="shared" si="8"/>
        <v>173</v>
      </c>
      <c r="E48" s="17">
        <f t="shared" si="11"/>
        <v>173</v>
      </c>
      <c r="F48" s="17"/>
      <c r="G48" s="25">
        <v>2</v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/>
      <c r="V48" s="17"/>
      <c r="W48" s="17"/>
      <c r="X48" s="17"/>
      <c r="Y48" s="17"/>
      <c r="Z48" s="17"/>
      <c r="AA48" s="17"/>
      <c r="AB48" s="17">
        <v>18</v>
      </c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>
        <v>11</v>
      </c>
      <c r="AS48" s="17"/>
      <c r="AT48" s="17"/>
      <c r="AU48" s="17">
        <v>2</v>
      </c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>
        <v>3</v>
      </c>
      <c r="BH48" s="17"/>
      <c r="BI48" s="17"/>
      <c r="BJ48" s="17"/>
      <c r="BK48" s="17"/>
      <c r="BL48" s="17"/>
      <c r="BM48" s="17"/>
      <c r="BN48" s="17"/>
      <c r="BO48" s="17">
        <v>3</v>
      </c>
      <c r="BP48" s="17"/>
      <c r="BQ48" s="17"/>
      <c r="BR48" s="17"/>
      <c r="BS48" s="17"/>
      <c r="BT48" s="17">
        <v>1</v>
      </c>
      <c r="BU48" s="17"/>
      <c r="BV48" s="17"/>
      <c r="BW48" s="17"/>
      <c r="BX48" s="17"/>
      <c r="BY48" s="17"/>
      <c r="BZ48" s="17"/>
      <c r="CA48" s="25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>
        <v>1</v>
      </c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>
        <v>6</v>
      </c>
      <c r="DK48" s="17">
        <v>30</v>
      </c>
      <c r="DL48" s="17">
        <v>16</v>
      </c>
      <c r="DM48" s="17">
        <v>21</v>
      </c>
      <c r="DN48" s="17"/>
      <c r="DO48" s="17">
        <v>20</v>
      </c>
      <c r="DP48" s="17"/>
      <c r="DQ48" s="17"/>
      <c r="DR48" s="17"/>
      <c r="DS48" s="17"/>
      <c r="DT48" s="17"/>
      <c r="DU48" s="17"/>
      <c r="DV48" s="17"/>
      <c r="DW48" s="17"/>
      <c r="DX48" s="17"/>
      <c r="DY48" s="17">
        <v>11</v>
      </c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>
        <v>4</v>
      </c>
      <c r="FI48" s="17">
        <v>10</v>
      </c>
      <c r="FJ48" s="17"/>
      <c r="FK48" s="17">
        <v>2</v>
      </c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>
        <v>12</v>
      </c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</row>
    <row r="49" spans="1:240" ht="13.5" customHeight="1">
      <c r="A49" s="15"/>
      <c r="B49" s="54"/>
      <c r="C49" s="16" t="s">
        <v>17</v>
      </c>
      <c r="D49" s="23">
        <f t="shared" si="8"/>
        <v>94.506999999999991</v>
      </c>
      <c r="E49" s="17">
        <f t="shared" si="11"/>
        <v>94.506999999999991</v>
      </c>
      <c r="F49" s="17"/>
      <c r="G49" s="25">
        <v>5.1479999999999997</v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25"/>
      <c r="U49" s="17"/>
      <c r="V49" s="17"/>
      <c r="W49" s="17"/>
      <c r="X49" s="17"/>
      <c r="Y49" s="17"/>
      <c r="Z49" s="17"/>
      <c r="AA49" s="17"/>
      <c r="AB49" s="17">
        <v>7.3630000000000004</v>
      </c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>
        <v>10.785</v>
      </c>
      <c r="AS49" s="17"/>
      <c r="AT49" s="17"/>
      <c r="AU49" s="17">
        <v>4.21</v>
      </c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>
        <v>0.624</v>
      </c>
      <c r="BH49" s="17"/>
      <c r="BI49" s="17"/>
      <c r="BJ49" s="17"/>
      <c r="BK49" s="17"/>
      <c r="BL49" s="17"/>
      <c r="BM49" s="17"/>
      <c r="BN49" s="17"/>
      <c r="BO49" s="17">
        <v>3.5089999999999999</v>
      </c>
      <c r="BP49" s="17"/>
      <c r="BQ49" s="17"/>
      <c r="BR49" s="17"/>
      <c r="BS49" s="17"/>
      <c r="BT49" s="17">
        <v>1.635</v>
      </c>
      <c r="BU49" s="17"/>
      <c r="BV49" s="17"/>
      <c r="BW49" s="17"/>
      <c r="BX49" s="17"/>
      <c r="BY49" s="17"/>
      <c r="BZ49" s="17"/>
      <c r="CA49" s="25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>
        <v>0.20799999999999999</v>
      </c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>
        <v>3.0129999999999999</v>
      </c>
      <c r="DK49" s="17">
        <v>15.773999999999999</v>
      </c>
      <c r="DL49" s="17">
        <v>5.8010000000000002</v>
      </c>
      <c r="DM49" s="17">
        <v>8.9540000000000006</v>
      </c>
      <c r="DN49" s="17"/>
      <c r="DO49" s="17">
        <v>9.7590000000000003</v>
      </c>
      <c r="DP49" s="17"/>
      <c r="DQ49" s="17"/>
      <c r="DR49" s="17"/>
      <c r="DS49" s="17"/>
      <c r="DT49" s="17"/>
      <c r="DU49" s="17"/>
      <c r="DV49" s="17"/>
      <c r="DW49" s="17"/>
      <c r="DX49" s="17"/>
      <c r="DY49" s="17">
        <v>2.4540000000000002</v>
      </c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>
        <v>0.89300000000000002</v>
      </c>
      <c r="FI49" s="17">
        <v>4.4630000000000001</v>
      </c>
      <c r="FJ49" s="17"/>
      <c r="FK49" s="17">
        <v>3.7610000000000001</v>
      </c>
      <c r="FL49" s="17"/>
      <c r="FM49" s="25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>
        <v>6.1529999999999996</v>
      </c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</row>
    <row r="50" spans="1:240" ht="13.5" customHeight="1">
      <c r="A50" s="15" t="s">
        <v>67</v>
      </c>
      <c r="B50" s="54" t="s">
        <v>68</v>
      </c>
      <c r="C50" s="16" t="s">
        <v>20</v>
      </c>
      <c r="D50" s="23">
        <f t="shared" si="8"/>
        <v>0.37300000000000011</v>
      </c>
      <c r="E50" s="17">
        <f>SUM(G50:IF50)-F50</f>
        <v>0.37300000000000011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>
        <v>2.5999999999999999E-2</v>
      </c>
      <c r="R50" s="17"/>
      <c r="S50" s="17"/>
      <c r="T50" s="17"/>
      <c r="U50" s="17"/>
      <c r="V50" s="17"/>
      <c r="W50" s="17"/>
      <c r="X50" s="17"/>
      <c r="Y50" s="17"/>
      <c r="Z50" s="17"/>
      <c r="AA50" s="17">
        <v>1.5299999999999999E-2</v>
      </c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>
        <v>6.0000000000000001E-3</v>
      </c>
      <c r="DY50" s="17"/>
      <c r="DZ50" s="17"/>
      <c r="EA50" s="17"/>
      <c r="EB50" s="17"/>
      <c r="EC50" s="17">
        <v>2.5000000000000001E-3</v>
      </c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>
        <v>0.28000000000000003</v>
      </c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25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>
        <v>1.44E-2</v>
      </c>
      <c r="HR50" s="17">
        <v>1.44E-2</v>
      </c>
      <c r="HS50" s="17"/>
      <c r="HT50" s="17"/>
      <c r="HU50" s="17"/>
      <c r="HV50" s="17"/>
      <c r="HW50" s="17"/>
      <c r="HX50" s="17"/>
      <c r="HY50" s="17"/>
      <c r="HZ50" s="17">
        <v>1.44E-2</v>
      </c>
      <c r="IA50" s="17"/>
      <c r="IB50" s="17"/>
      <c r="IC50" s="17"/>
      <c r="ID50" s="17"/>
      <c r="IE50" s="17"/>
      <c r="IF50" s="17"/>
    </row>
    <row r="51" spans="1:240" ht="13.5" customHeight="1">
      <c r="A51" s="15"/>
      <c r="B51" s="54"/>
      <c r="C51" s="16" t="s">
        <v>17</v>
      </c>
      <c r="D51" s="23">
        <f t="shared" si="8"/>
        <v>600.33100000000013</v>
      </c>
      <c r="E51" s="17">
        <f>SUM(G51:IF51)-F51</f>
        <v>600.33100000000013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>
        <v>57.680999999999997</v>
      </c>
      <c r="R51" s="17"/>
      <c r="S51" s="17"/>
      <c r="T51" s="17"/>
      <c r="U51" s="17"/>
      <c r="V51" s="17"/>
      <c r="W51" s="17"/>
      <c r="X51" s="17"/>
      <c r="Y51" s="17"/>
      <c r="Z51" s="17"/>
      <c r="AA51" s="17">
        <v>34.691000000000003</v>
      </c>
      <c r="AB51" s="17"/>
      <c r="AC51" s="17"/>
      <c r="AD51" s="28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>
        <v>11.013999999999999</v>
      </c>
      <c r="DY51" s="17"/>
      <c r="DZ51" s="17"/>
      <c r="EA51" s="17"/>
      <c r="EB51" s="17"/>
      <c r="EC51" s="17">
        <v>1.637</v>
      </c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>
        <v>395.34800000000001</v>
      </c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25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>
        <v>33.32</v>
      </c>
      <c r="HR51" s="17">
        <v>33.32</v>
      </c>
      <c r="HS51" s="17"/>
      <c r="HT51" s="17"/>
      <c r="HU51" s="17"/>
      <c r="HV51" s="17"/>
      <c r="HW51" s="17"/>
      <c r="HX51" s="17"/>
      <c r="HY51" s="17"/>
      <c r="HZ51" s="17">
        <v>33.32</v>
      </c>
      <c r="IA51" s="17"/>
      <c r="IB51" s="17"/>
      <c r="IC51" s="17"/>
      <c r="ID51" s="17"/>
      <c r="IE51" s="17"/>
      <c r="IF51" s="17"/>
    </row>
    <row r="52" spans="1:240" ht="13.5" customHeight="1">
      <c r="A52" s="15" t="s">
        <v>69</v>
      </c>
      <c r="B52" s="54" t="s">
        <v>70</v>
      </c>
      <c r="C52" s="16" t="s">
        <v>40</v>
      </c>
      <c r="D52" s="23">
        <f t="shared" si="8"/>
        <v>0</v>
      </c>
      <c r="E52" s="17">
        <f t="shared" si="11"/>
        <v>0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/>
      <c r="B53" s="54"/>
      <c r="C53" s="16" t="s">
        <v>17</v>
      </c>
      <c r="D53" s="23">
        <f t="shared" si="8"/>
        <v>0</v>
      </c>
      <c r="E53" s="17">
        <f t="shared" si="11"/>
        <v>0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3.5" customHeight="1">
      <c r="A54" s="15" t="s">
        <v>71</v>
      </c>
      <c r="B54" s="53" t="s">
        <v>72</v>
      </c>
      <c r="C54" s="16" t="s">
        <v>40</v>
      </c>
      <c r="D54" s="23">
        <f t="shared" si="8"/>
        <v>0</v>
      </c>
      <c r="E54" s="17">
        <f t="shared" si="11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/>
      <c r="B55" s="53"/>
      <c r="C55" s="16" t="s">
        <v>17</v>
      </c>
      <c r="D55" s="23">
        <f t="shared" si="8"/>
        <v>0</v>
      </c>
      <c r="E55" s="17">
        <f t="shared" si="11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 t="s">
        <v>73</v>
      </c>
      <c r="B56" s="54" t="s">
        <v>74</v>
      </c>
      <c r="C56" s="16" t="s">
        <v>75</v>
      </c>
      <c r="D56" s="23">
        <f t="shared" si="8"/>
        <v>0</v>
      </c>
      <c r="E56" s="17">
        <f t="shared" si="11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/>
      <c r="B57" s="54"/>
      <c r="C57" s="16" t="s">
        <v>17</v>
      </c>
      <c r="D57" s="23">
        <f t="shared" si="8"/>
        <v>0</v>
      </c>
      <c r="E57" s="17">
        <f t="shared" si="11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 t="s">
        <v>76</v>
      </c>
      <c r="B58" s="54" t="s">
        <v>77</v>
      </c>
      <c r="C58" s="16" t="s">
        <v>40</v>
      </c>
      <c r="D58" s="23">
        <f t="shared" si="8"/>
        <v>0</v>
      </c>
      <c r="E58" s="17">
        <f t="shared" si="11"/>
        <v>0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/>
      <c r="B59" s="54"/>
      <c r="C59" s="16" t="s">
        <v>17</v>
      </c>
      <c r="D59" s="23">
        <f t="shared" si="8"/>
        <v>0</v>
      </c>
      <c r="E59" s="17">
        <f t="shared" si="11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 t="s">
        <v>78</v>
      </c>
      <c r="B60" s="54" t="s">
        <v>79</v>
      </c>
      <c r="C60" s="16" t="s">
        <v>40</v>
      </c>
      <c r="D60" s="23">
        <f t="shared" si="8"/>
        <v>0</v>
      </c>
      <c r="E60" s="17">
        <f t="shared" si="11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/>
      <c r="B61" s="54"/>
      <c r="C61" s="16" t="s">
        <v>17</v>
      </c>
      <c r="D61" s="23">
        <f t="shared" si="8"/>
        <v>0</v>
      </c>
      <c r="E61" s="17">
        <f t="shared" si="11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 t="s">
        <v>80</v>
      </c>
      <c r="B62" s="54" t="s">
        <v>81</v>
      </c>
      <c r="C62" s="16" t="s">
        <v>82</v>
      </c>
      <c r="D62" s="23">
        <f t="shared" si="8"/>
        <v>0</v>
      </c>
      <c r="E62" s="17">
        <f t="shared" si="11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/>
      <c r="B63" s="54"/>
      <c r="C63" s="16" t="s">
        <v>17</v>
      </c>
      <c r="D63" s="23">
        <f t="shared" si="8"/>
        <v>0</v>
      </c>
      <c r="E63" s="17">
        <f t="shared" si="11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 t="s">
        <v>83</v>
      </c>
      <c r="B64" s="54" t="s">
        <v>84</v>
      </c>
      <c r="C64" s="16" t="s">
        <v>75</v>
      </c>
      <c r="D64" s="23">
        <f t="shared" si="8"/>
        <v>0</v>
      </c>
      <c r="E64" s="17">
        <f t="shared" si="11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ht="13.5" customHeight="1">
      <c r="A65" s="15"/>
      <c r="B65" s="54"/>
      <c r="C65" s="16" t="s">
        <v>17</v>
      </c>
      <c r="D65" s="23">
        <f t="shared" si="8"/>
        <v>0</v>
      </c>
      <c r="E65" s="17">
        <f t="shared" si="11"/>
        <v>0</v>
      </c>
      <c r="F65" s="2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23">
        <f>E66+F66</f>
        <v>724.77940000000012</v>
      </c>
      <c r="E66" s="23">
        <f>E68+E78+E80</f>
        <v>724.77940000000012</v>
      </c>
      <c r="F66" s="23"/>
      <c r="G66" s="23">
        <f t="shared" ref="G66:BU66" si="12">G68+G78+G80</f>
        <v>0</v>
      </c>
      <c r="H66" s="23">
        <f t="shared" si="12"/>
        <v>0</v>
      </c>
      <c r="I66" s="23">
        <f t="shared" si="12"/>
        <v>0</v>
      </c>
      <c r="J66" s="23">
        <f t="shared" si="12"/>
        <v>0</v>
      </c>
      <c r="K66" s="23">
        <f t="shared" si="12"/>
        <v>0</v>
      </c>
      <c r="L66" s="23">
        <f t="shared" si="12"/>
        <v>0</v>
      </c>
      <c r="M66" s="23">
        <f t="shared" si="12"/>
        <v>0</v>
      </c>
      <c r="N66" s="23">
        <f t="shared" si="12"/>
        <v>0</v>
      </c>
      <c r="O66" s="23">
        <f t="shared" si="12"/>
        <v>0</v>
      </c>
      <c r="P66" s="23">
        <f t="shared" si="12"/>
        <v>0</v>
      </c>
      <c r="Q66" s="23">
        <f t="shared" si="12"/>
        <v>0</v>
      </c>
      <c r="R66" s="23">
        <f t="shared" si="12"/>
        <v>0</v>
      </c>
      <c r="S66" s="23">
        <f t="shared" si="12"/>
        <v>0</v>
      </c>
      <c r="T66" s="23">
        <f t="shared" si="12"/>
        <v>0</v>
      </c>
      <c r="U66" s="23">
        <f t="shared" si="12"/>
        <v>0</v>
      </c>
      <c r="V66" s="23">
        <f t="shared" si="12"/>
        <v>0</v>
      </c>
      <c r="W66" s="23">
        <f t="shared" si="12"/>
        <v>0</v>
      </c>
      <c r="X66" s="23">
        <f t="shared" si="12"/>
        <v>0</v>
      </c>
      <c r="Y66" s="23">
        <f t="shared" si="12"/>
        <v>0</v>
      </c>
      <c r="Z66" s="23">
        <f t="shared" si="12"/>
        <v>0</v>
      </c>
      <c r="AA66" s="23">
        <f t="shared" si="12"/>
        <v>0</v>
      </c>
      <c r="AB66" s="23">
        <f t="shared" si="12"/>
        <v>0</v>
      </c>
      <c r="AC66" s="23">
        <f t="shared" si="12"/>
        <v>0</v>
      </c>
      <c r="AD66" s="23">
        <f t="shared" si="12"/>
        <v>0</v>
      </c>
      <c r="AE66" s="23">
        <f t="shared" si="12"/>
        <v>0</v>
      </c>
      <c r="AF66" s="23">
        <f t="shared" si="12"/>
        <v>0</v>
      </c>
      <c r="AG66" s="23">
        <f t="shared" si="12"/>
        <v>0</v>
      </c>
      <c r="AH66" s="23">
        <f t="shared" si="12"/>
        <v>0</v>
      </c>
      <c r="AI66" s="23">
        <f t="shared" si="12"/>
        <v>18.925000000000001</v>
      </c>
      <c r="AJ66" s="23">
        <f t="shared" si="12"/>
        <v>15.134</v>
      </c>
      <c r="AK66" s="23">
        <f t="shared" si="12"/>
        <v>6.4219999999999997</v>
      </c>
      <c r="AL66" s="23">
        <f t="shared" si="12"/>
        <v>0</v>
      </c>
      <c r="AM66" s="23">
        <f t="shared" si="12"/>
        <v>0</v>
      </c>
      <c r="AN66" s="23">
        <f t="shared" si="12"/>
        <v>0</v>
      </c>
      <c r="AO66" s="23">
        <f t="shared" si="12"/>
        <v>12.978999999999999</v>
      </c>
      <c r="AP66" s="23">
        <f t="shared" si="12"/>
        <v>7.04</v>
      </c>
      <c r="AQ66" s="23">
        <f t="shared" si="12"/>
        <v>8.5530000000000008</v>
      </c>
      <c r="AR66" s="23">
        <f t="shared" si="12"/>
        <v>0</v>
      </c>
      <c r="AS66" s="23">
        <f t="shared" si="12"/>
        <v>0</v>
      </c>
      <c r="AT66" s="23">
        <f t="shared" si="12"/>
        <v>0</v>
      </c>
      <c r="AU66" s="23">
        <f t="shared" si="12"/>
        <v>0</v>
      </c>
      <c r="AV66" s="23">
        <f t="shared" si="12"/>
        <v>0</v>
      </c>
      <c r="AW66" s="23">
        <f t="shared" si="12"/>
        <v>5.8044000000000002</v>
      </c>
      <c r="AX66" s="23">
        <f t="shared" si="12"/>
        <v>10.52</v>
      </c>
      <c r="AY66" s="23">
        <f t="shared" si="12"/>
        <v>4.5369999999999999</v>
      </c>
      <c r="AZ66" s="23">
        <f t="shared" si="12"/>
        <v>0</v>
      </c>
      <c r="BA66" s="23">
        <f t="shared" si="12"/>
        <v>0</v>
      </c>
      <c r="BB66" s="23">
        <f t="shared" si="12"/>
        <v>0</v>
      </c>
      <c r="BC66" s="23">
        <f t="shared" si="12"/>
        <v>0</v>
      </c>
      <c r="BD66" s="23">
        <f t="shared" si="12"/>
        <v>8.07</v>
      </c>
      <c r="BE66" s="23">
        <f t="shared" si="12"/>
        <v>6.6449999999999996</v>
      </c>
      <c r="BF66" s="23">
        <f>BF68+BF78+BF80</f>
        <v>14.057</v>
      </c>
      <c r="BG66" s="23">
        <f t="shared" si="12"/>
        <v>0</v>
      </c>
      <c r="BH66" s="23">
        <f t="shared" si="12"/>
        <v>0</v>
      </c>
      <c r="BI66" s="23">
        <f t="shared" si="12"/>
        <v>0</v>
      </c>
      <c r="BJ66" s="23">
        <f t="shared" si="12"/>
        <v>0</v>
      </c>
      <c r="BK66" s="23">
        <f t="shared" si="12"/>
        <v>0</v>
      </c>
      <c r="BL66" s="23">
        <f t="shared" si="12"/>
        <v>12.91</v>
      </c>
      <c r="BM66" s="23">
        <f t="shared" si="12"/>
        <v>8.6739999999999995</v>
      </c>
      <c r="BN66" s="23">
        <f t="shared" si="12"/>
        <v>11.165000000000001</v>
      </c>
      <c r="BO66" s="23">
        <f t="shared" si="12"/>
        <v>0</v>
      </c>
      <c r="BP66" s="23">
        <f t="shared" si="12"/>
        <v>0</v>
      </c>
      <c r="BQ66" s="23">
        <f t="shared" si="12"/>
        <v>0</v>
      </c>
      <c r="BR66" s="23">
        <f t="shared" si="12"/>
        <v>0</v>
      </c>
      <c r="BS66" s="23">
        <f t="shared" si="12"/>
        <v>0</v>
      </c>
      <c r="BT66" s="23">
        <f t="shared" si="12"/>
        <v>0</v>
      </c>
      <c r="BU66" s="23">
        <f t="shared" si="12"/>
        <v>21.469000000000001</v>
      </c>
      <c r="BV66" s="23">
        <f t="shared" ref="BV66:EG66" si="13">BV68+BV78+BV80</f>
        <v>0</v>
      </c>
      <c r="BW66" s="23">
        <f t="shared" si="13"/>
        <v>0</v>
      </c>
      <c r="BX66" s="23">
        <f t="shared" si="13"/>
        <v>0</v>
      </c>
      <c r="BY66" s="23">
        <f t="shared" si="13"/>
        <v>8.7910000000000004</v>
      </c>
      <c r="BZ66" s="23">
        <f t="shared" si="13"/>
        <v>0</v>
      </c>
      <c r="CA66" s="23">
        <f t="shared" si="13"/>
        <v>0</v>
      </c>
      <c r="CB66" s="23">
        <f t="shared" si="13"/>
        <v>0</v>
      </c>
      <c r="CC66" s="23">
        <f t="shared" si="13"/>
        <v>0</v>
      </c>
      <c r="CD66" s="23">
        <f t="shared" si="13"/>
        <v>0</v>
      </c>
      <c r="CE66" s="23">
        <f t="shared" si="13"/>
        <v>0</v>
      </c>
      <c r="CF66" s="23">
        <f t="shared" si="13"/>
        <v>0</v>
      </c>
      <c r="CG66" s="23">
        <f t="shared" si="13"/>
        <v>7.74</v>
      </c>
      <c r="CH66" s="23">
        <f t="shared" si="13"/>
        <v>7.9649999999999999</v>
      </c>
      <c r="CI66" s="23">
        <f t="shared" si="13"/>
        <v>0</v>
      </c>
      <c r="CJ66" s="23">
        <f t="shared" si="13"/>
        <v>30.66</v>
      </c>
      <c r="CK66" s="23">
        <f t="shared" si="13"/>
        <v>8.3119999999999994</v>
      </c>
      <c r="CL66" s="23">
        <f t="shared" si="13"/>
        <v>0</v>
      </c>
      <c r="CM66" s="23">
        <f t="shared" si="13"/>
        <v>12.071000000000002</v>
      </c>
      <c r="CN66" s="23">
        <f t="shared" si="13"/>
        <v>9.8559999999999999</v>
      </c>
      <c r="CO66" s="23">
        <f t="shared" si="13"/>
        <v>0</v>
      </c>
      <c r="CP66" s="23">
        <f t="shared" si="13"/>
        <v>0</v>
      </c>
      <c r="CQ66" s="23">
        <f t="shared" si="13"/>
        <v>0</v>
      </c>
      <c r="CR66" s="23">
        <f t="shared" si="13"/>
        <v>0</v>
      </c>
      <c r="CS66" s="23">
        <f t="shared" si="13"/>
        <v>0</v>
      </c>
      <c r="CT66" s="23">
        <f t="shared" si="13"/>
        <v>0</v>
      </c>
      <c r="CU66" s="23">
        <f t="shared" si="13"/>
        <v>4.0880000000000001</v>
      </c>
      <c r="CV66" s="23">
        <f t="shared" si="13"/>
        <v>0</v>
      </c>
      <c r="CW66" s="23">
        <f t="shared" si="13"/>
        <v>0</v>
      </c>
      <c r="CX66" s="23">
        <f t="shared" si="13"/>
        <v>0</v>
      </c>
      <c r="CY66" s="23">
        <f t="shared" si="13"/>
        <v>0</v>
      </c>
      <c r="CZ66" s="23">
        <f t="shared" si="13"/>
        <v>18.559999999999999</v>
      </c>
      <c r="DA66" s="23">
        <f t="shared" si="13"/>
        <v>9.7959999999999994</v>
      </c>
      <c r="DB66" s="23">
        <f t="shared" si="13"/>
        <v>7.1750000000000007</v>
      </c>
      <c r="DC66" s="23">
        <f t="shared" si="13"/>
        <v>0</v>
      </c>
      <c r="DD66" s="23">
        <f t="shared" si="13"/>
        <v>0</v>
      </c>
      <c r="DE66" s="23">
        <f t="shared" si="13"/>
        <v>0</v>
      </c>
      <c r="DF66" s="23">
        <f t="shared" si="13"/>
        <v>0</v>
      </c>
      <c r="DG66" s="23">
        <f t="shared" si="13"/>
        <v>0</v>
      </c>
      <c r="DH66" s="23">
        <f t="shared" si="13"/>
        <v>0</v>
      </c>
      <c r="DI66" s="23">
        <f t="shared" si="13"/>
        <v>0</v>
      </c>
      <c r="DJ66" s="23">
        <f t="shared" si="13"/>
        <v>0</v>
      </c>
      <c r="DK66" s="23">
        <f t="shared" si="13"/>
        <v>15.036</v>
      </c>
      <c r="DL66" s="23">
        <f t="shared" si="13"/>
        <v>7.3680000000000003</v>
      </c>
      <c r="DM66" s="23">
        <f t="shared" si="13"/>
        <v>2.1909999999999998</v>
      </c>
      <c r="DN66" s="23">
        <f t="shared" si="13"/>
        <v>0.90600000000000003</v>
      </c>
      <c r="DO66" s="23">
        <f t="shared" si="13"/>
        <v>4.383</v>
      </c>
      <c r="DP66" s="23">
        <f t="shared" si="13"/>
        <v>0</v>
      </c>
      <c r="DQ66" s="23">
        <f t="shared" si="13"/>
        <v>0</v>
      </c>
      <c r="DR66" s="23">
        <f t="shared" si="13"/>
        <v>0</v>
      </c>
      <c r="DS66" s="23">
        <f t="shared" si="13"/>
        <v>0</v>
      </c>
      <c r="DT66" s="23">
        <f t="shared" si="13"/>
        <v>0</v>
      </c>
      <c r="DU66" s="23">
        <f t="shared" si="13"/>
        <v>0</v>
      </c>
      <c r="DV66" s="23">
        <f t="shared" si="13"/>
        <v>0</v>
      </c>
      <c r="DW66" s="23">
        <f t="shared" si="13"/>
        <v>4.8529999999999998</v>
      </c>
      <c r="DX66" s="23">
        <f t="shared" si="13"/>
        <v>0</v>
      </c>
      <c r="DY66" s="23">
        <f>DY68+DY78+DY80</f>
        <v>25.094000000000001</v>
      </c>
      <c r="DZ66" s="23">
        <f t="shared" si="13"/>
        <v>4.0880000000000001</v>
      </c>
      <c r="EA66" s="23">
        <f t="shared" si="13"/>
        <v>4.0880000000000001</v>
      </c>
      <c r="EB66" s="23">
        <f t="shared" si="13"/>
        <v>36.509</v>
      </c>
      <c r="EC66" s="23">
        <f t="shared" si="13"/>
        <v>3.9740000000000002</v>
      </c>
      <c r="ED66" s="23">
        <f t="shared" si="13"/>
        <v>0</v>
      </c>
      <c r="EE66" s="23">
        <f t="shared" si="13"/>
        <v>0</v>
      </c>
      <c r="EF66" s="23">
        <f t="shared" si="13"/>
        <v>0</v>
      </c>
      <c r="EG66" s="23">
        <f t="shared" si="13"/>
        <v>0</v>
      </c>
      <c r="EH66" s="23">
        <f t="shared" ref="EH66:GV66" si="14">EH68+EH78+EH80</f>
        <v>0</v>
      </c>
      <c r="EI66" s="23">
        <f t="shared" si="14"/>
        <v>1.4610000000000001</v>
      </c>
      <c r="EJ66" s="23">
        <f t="shared" si="14"/>
        <v>0</v>
      </c>
      <c r="EK66" s="23">
        <f t="shared" si="14"/>
        <v>0</v>
      </c>
      <c r="EL66" s="23">
        <f t="shared" si="14"/>
        <v>0</v>
      </c>
      <c r="EM66" s="23">
        <f t="shared" si="14"/>
        <v>0</v>
      </c>
      <c r="EN66" s="23">
        <f t="shared" si="14"/>
        <v>4.2850000000000001</v>
      </c>
      <c r="EO66" s="23">
        <f t="shared" si="14"/>
        <v>15.068</v>
      </c>
      <c r="EP66" s="23">
        <f t="shared" si="14"/>
        <v>16.439999999999998</v>
      </c>
      <c r="EQ66" s="23">
        <f t="shared" si="14"/>
        <v>11.3</v>
      </c>
      <c r="ER66" s="23">
        <f t="shared" si="14"/>
        <v>0</v>
      </c>
      <c r="ES66" s="23">
        <f t="shared" si="14"/>
        <v>0</v>
      </c>
      <c r="ET66" s="23">
        <f t="shared" si="14"/>
        <v>0</v>
      </c>
      <c r="EU66" s="23">
        <f t="shared" si="14"/>
        <v>0</v>
      </c>
      <c r="EV66" s="23">
        <f t="shared" si="14"/>
        <v>0</v>
      </c>
      <c r="EW66" s="23">
        <f t="shared" si="14"/>
        <v>0</v>
      </c>
      <c r="EX66" s="23">
        <f t="shared" si="14"/>
        <v>5.4340000000000002</v>
      </c>
      <c r="EY66" s="23">
        <f t="shared" si="14"/>
        <v>0</v>
      </c>
      <c r="EZ66" s="23">
        <f t="shared" si="14"/>
        <v>0</v>
      </c>
      <c r="FA66" s="23">
        <f t="shared" si="14"/>
        <v>0</v>
      </c>
      <c r="FB66" s="23">
        <f t="shared" si="14"/>
        <v>0</v>
      </c>
      <c r="FC66" s="23">
        <f t="shared" si="14"/>
        <v>0</v>
      </c>
      <c r="FD66" s="23">
        <f t="shared" si="14"/>
        <v>0</v>
      </c>
      <c r="FE66" s="23">
        <f t="shared" si="14"/>
        <v>0</v>
      </c>
      <c r="FF66" s="23">
        <f t="shared" si="14"/>
        <v>0</v>
      </c>
      <c r="FG66" s="23">
        <f t="shared" si="14"/>
        <v>0</v>
      </c>
      <c r="FH66" s="23">
        <f t="shared" si="14"/>
        <v>0</v>
      </c>
      <c r="FI66" s="23">
        <f t="shared" si="14"/>
        <v>0</v>
      </c>
      <c r="FJ66" s="23">
        <f t="shared" si="14"/>
        <v>0</v>
      </c>
      <c r="FK66" s="23">
        <f t="shared" si="14"/>
        <v>0</v>
      </c>
      <c r="FL66" s="23">
        <f t="shared" si="14"/>
        <v>20.91</v>
      </c>
      <c r="FM66" s="23">
        <f t="shared" si="14"/>
        <v>11.05</v>
      </c>
      <c r="FN66" s="23">
        <f t="shared" si="14"/>
        <v>0</v>
      </c>
      <c r="FO66" s="23">
        <f t="shared" si="14"/>
        <v>0</v>
      </c>
      <c r="FP66" s="23">
        <f t="shared" si="14"/>
        <v>0</v>
      </c>
      <c r="FQ66" s="23">
        <f t="shared" si="14"/>
        <v>7.1529999999999996</v>
      </c>
      <c r="FR66" s="23">
        <f t="shared" si="14"/>
        <v>0</v>
      </c>
      <c r="FS66" s="23">
        <f t="shared" si="14"/>
        <v>0</v>
      </c>
      <c r="FT66" s="23">
        <f t="shared" si="14"/>
        <v>0</v>
      </c>
      <c r="FU66" s="23">
        <f t="shared" si="14"/>
        <v>0</v>
      </c>
      <c r="FV66" s="23">
        <f t="shared" si="14"/>
        <v>0</v>
      </c>
      <c r="FW66" s="23">
        <f t="shared" si="14"/>
        <v>4.0880000000000001</v>
      </c>
      <c r="FX66" s="23">
        <f t="shared" si="14"/>
        <v>0</v>
      </c>
      <c r="FY66" s="23">
        <f t="shared" si="14"/>
        <v>0</v>
      </c>
      <c r="FZ66" s="23">
        <f t="shared" si="14"/>
        <v>0</v>
      </c>
      <c r="GA66" s="23">
        <f t="shared" si="14"/>
        <v>0</v>
      </c>
      <c r="GB66" s="23">
        <f t="shared" si="14"/>
        <v>0</v>
      </c>
      <c r="GC66" s="23">
        <f t="shared" si="14"/>
        <v>0</v>
      </c>
      <c r="GD66" s="23">
        <f t="shared" si="14"/>
        <v>15.733000000000001</v>
      </c>
      <c r="GE66" s="23">
        <f t="shared" si="14"/>
        <v>10.047000000000001</v>
      </c>
      <c r="GF66" s="23">
        <f t="shared" si="14"/>
        <v>10.59</v>
      </c>
      <c r="GG66" s="23">
        <f t="shared" si="14"/>
        <v>0</v>
      </c>
      <c r="GH66" s="23">
        <f t="shared" si="14"/>
        <v>0</v>
      </c>
      <c r="GI66" s="23">
        <f t="shared" si="14"/>
        <v>0</v>
      </c>
      <c r="GJ66" s="23">
        <f t="shared" si="14"/>
        <v>24.43</v>
      </c>
      <c r="GK66" s="23">
        <f t="shared" si="14"/>
        <v>0</v>
      </c>
      <c r="GL66" s="23">
        <f t="shared" si="14"/>
        <v>0</v>
      </c>
      <c r="GM66" s="23">
        <f t="shared" si="14"/>
        <v>0</v>
      </c>
      <c r="GN66" s="23">
        <f t="shared" si="14"/>
        <v>0</v>
      </c>
      <c r="GO66" s="23">
        <f t="shared" si="14"/>
        <v>0</v>
      </c>
      <c r="GP66" s="23">
        <f t="shared" si="14"/>
        <v>19.762</v>
      </c>
      <c r="GQ66" s="23">
        <f t="shared" si="14"/>
        <v>15.334</v>
      </c>
      <c r="GR66" s="23">
        <f t="shared" si="14"/>
        <v>0</v>
      </c>
      <c r="GS66" s="23">
        <f t="shared" si="14"/>
        <v>0</v>
      </c>
      <c r="GT66" s="23">
        <f t="shared" si="14"/>
        <v>0</v>
      </c>
      <c r="GU66" s="23">
        <f t="shared" si="14"/>
        <v>4.2850000000000001</v>
      </c>
      <c r="GV66" s="23">
        <f t="shared" si="14"/>
        <v>0</v>
      </c>
      <c r="GW66" s="23">
        <f t="shared" ref="GW66:IF66" si="15">GW68+GW78+GW80</f>
        <v>0</v>
      </c>
      <c r="GX66" s="23">
        <f t="shared" si="15"/>
        <v>0</v>
      </c>
      <c r="GY66" s="23">
        <f t="shared" si="15"/>
        <v>0</v>
      </c>
      <c r="GZ66" s="23">
        <f t="shared" si="15"/>
        <v>19.797000000000001</v>
      </c>
      <c r="HA66" s="23">
        <f t="shared" si="15"/>
        <v>17.953999999999997</v>
      </c>
      <c r="HB66" s="23">
        <f t="shared" si="15"/>
        <v>18.021999999999998</v>
      </c>
      <c r="HC66" s="23">
        <f t="shared" si="15"/>
        <v>5.6560000000000006</v>
      </c>
      <c r="HD66" s="23">
        <f t="shared" si="15"/>
        <v>7.1159999999999997</v>
      </c>
      <c r="HE66" s="23">
        <f t="shared" si="15"/>
        <v>0</v>
      </c>
      <c r="HF66" s="23">
        <f t="shared" si="15"/>
        <v>0</v>
      </c>
      <c r="HG66" s="23">
        <f t="shared" si="15"/>
        <v>0</v>
      </c>
      <c r="HH66" s="23">
        <f t="shared" si="15"/>
        <v>0</v>
      </c>
      <c r="HI66" s="23">
        <f t="shared" si="15"/>
        <v>12.659000000000001</v>
      </c>
      <c r="HJ66" s="23">
        <f t="shared" si="15"/>
        <v>0</v>
      </c>
      <c r="HK66" s="23">
        <f t="shared" si="15"/>
        <v>0</v>
      </c>
      <c r="HL66" s="23">
        <f t="shared" si="15"/>
        <v>0</v>
      </c>
      <c r="HM66" s="23">
        <f t="shared" si="15"/>
        <v>0</v>
      </c>
      <c r="HN66" s="23">
        <f t="shared" si="15"/>
        <v>14.819999999999999</v>
      </c>
      <c r="HO66" s="23">
        <f t="shared" si="15"/>
        <v>0</v>
      </c>
      <c r="HP66" s="23">
        <f t="shared" si="15"/>
        <v>14.901999999999999</v>
      </c>
      <c r="HQ66" s="23">
        <f t="shared" si="15"/>
        <v>0</v>
      </c>
      <c r="HR66" s="23">
        <f t="shared" si="15"/>
        <v>0</v>
      </c>
      <c r="HS66" s="23">
        <f t="shared" si="15"/>
        <v>0</v>
      </c>
      <c r="HT66" s="23">
        <f t="shared" si="15"/>
        <v>0</v>
      </c>
      <c r="HU66" s="23">
        <f t="shared" si="15"/>
        <v>0</v>
      </c>
      <c r="HV66" s="23">
        <f t="shared" si="15"/>
        <v>0</v>
      </c>
      <c r="HW66" s="23">
        <f t="shared" si="15"/>
        <v>0</v>
      </c>
      <c r="HX66" s="23">
        <f t="shared" si="15"/>
        <v>0</v>
      </c>
      <c r="HY66" s="23">
        <f t="shared" si="15"/>
        <v>0</v>
      </c>
      <c r="HZ66" s="23">
        <f t="shared" si="15"/>
        <v>0</v>
      </c>
      <c r="IA66" s="23">
        <f t="shared" si="15"/>
        <v>0</v>
      </c>
      <c r="IB66" s="23">
        <f t="shared" si="15"/>
        <v>0</v>
      </c>
      <c r="IC66" s="23">
        <f t="shared" si="15"/>
        <v>0</v>
      </c>
      <c r="ID66" s="23">
        <f t="shared" si="15"/>
        <v>0</v>
      </c>
      <c r="IE66" s="23">
        <f t="shared" si="15"/>
        <v>0</v>
      </c>
      <c r="IF66" s="23">
        <f t="shared" si="15"/>
        <v>10.074999999999999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38">
        <f>E67+F67</f>
        <v>0.50450000000000017</v>
      </c>
      <c r="E67" s="24">
        <f>E69+E71+E73+E75</f>
        <v>0.50450000000000017</v>
      </c>
      <c r="F67" s="24"/>
      <c r="G67" s="24">
        <f t="shared" ref="G67:BU68" si="16">G69+G71+G73+G75</f>
        <v>0</v>
      </c>
      <c r="H67" s="24">
        <f t="shared" si="16"/>
        <v>0</v>
      </c>
      <c r="I67" s="24">
        <f t="shared" si="16"/>
        <v>0</v>
      </c>
      <c r="J67" s="24">
        <f t="shared" si="16"/>
        <v>0</v>
      </c>
      <c r="K67" s="24">
        <f t="shared" si="16"/>
        <v>0</v>
      </c>
      <c r="L67" s="24">
        <f t="shared" si="16"/>
        <v>0</v>
      </c>
      <c r="M67" s="24">
        <f t="shared" si="16"/>
        <v>0</v>
      </c>
      <c r="N67" s="24">
        <f t="shared" si="16"/>
        <v>0</v>
      </c>
      <c r="O67" s="24">
        <f t="shared" si="16"/>
        <v>0</v>
      </c>
      <c r="P67" s="24">
        <f t="shared" si="16"/>
        <v>0</v>
      </c>
      <c r="Q67" s="24">
        <f t="shared" si="16"/>
        <v>0</v>
      </c>
      <c r="R67" s="24">
        <f t="shared" si="16"/>
        <v>0</v>
      </c>
      <c r="S67" s="24">
        <f t="shared" si="16"/>
        <v>0</v>
      </c>
      <c r="T67" s="24">
        <f t="shared" si="16"/>
        <v>0</v>
      </c>
      <c r="U67" s="24">
        <f t="shared" si="16"/>
        <v>0</v>
      </c>
      <c r="V67" s="24">
        <f t="shared" si="16"/>
        <v>0</v>
      </c>
      <c r="W67" s="24">
        <f t="shared" si="16"/>
        <v>0</v>
      </c>
      <c r="X67" s="24">
        <f t="shared" si="16"/>
        <v>0</v>
      </c>
      <c r="Y67" s="24">
        <f t="shared" si="16"/>
        <v>0</v>
      </c>
      <c r="Z67" s="24">
        <f t="shared" si="16"/>
        <v>0</v>
      </c>
      <c r="AA67" s="24">
        <f t="shared" si="16"/>
        <v>0</v>
      </c>
      <c r="AB67" s="24">
        <f t="shared" si="16"/>
        <v>0</v>
      </c>
      <c r="AC67" s="24">
        <f>AC69+AC71+AC73+AC75</f>
        <v>0</v>
      </c>
      <c r="AD67" s="24">
        <f t="shared" si="16"/>
        <v>0</v>
      </c>
      <c r="AE67" s="24">
        <f t="shared" si="16"/>
        <v>0</v>
      </c>
      <c r="AF67" s="24">
        <f t="shared" si="16"/>
        <v>0</v>
      </c>
      <c r="AG67" s="24">
        <f t="shared" si="16"/>
        <v>0</v>
      </c>
      <c r="AH67" s="24">
        <f t="shared" si="16"/>
        <v>0</v>
      </c>
      <c r="AI67" s="24">
        <f t="shared" si="16"/>
        <v>1.3000000000000001E-2</v>
      </c>
      <c r="AJ67" s="24">
        <f t="shared" si="16"/>
        <v>0.01</v>
      </c>
      <c r="AK67" s="24">
        <f t="shared" si="16"/>
        <v>7.0000000000000001E-3</v>
      </c>
      <c r="AL67" s="24">
        <f t="shared" si="16"/>
        <v>0</v>
      </c>
      <c r="AM67" s="24">
        <f t="shared" si="16"/>
        <v>0</v>
      </c>
      <c r="AN67" s="24">
        <f t="shared" si="16"/>
        <v>0</v>
      </c>
      <c r="AO67" s="24">
        <f t="shared" si="16"/>
        <v>9.0000000000000011E-3</v>
      </c>
      <c r="AP67" s="24">
        <f t="shared" si="16"/>
        <v>6.0000000000000001E-3</v>
      </c>
      <c r="AQ67" s="24">
        <f t="shared" si="16"/>
        <v>6.0000000000000001E-3</v>
      </c>
      <c r="AR67" s="24">
        <f t="shared" si="16"/>
        <v>0</v>
      </c>
      <c r="AS67" s="24">
        <f t="shared" si="16"/>
        <v>0</v>
      </c>
      <c r="AT67" s="24">
        <f t="shared" si="16"/>
        <v>0</v>
      </c>
      <c r="AU67" s="24">
        <f t="shared" si="16"/>
        <v>0</v>
      </c>
      <c r="AV67" s="24">
        <f t="shared" si="16"/>
        <v>0</v>
      </c>
      <c r="AW67" s="24">
        <f t="shared" si="16"/>
        <v>4.0000000000000001E-3</v>
      </c>
      <c r="AX67" s="24">
        <f t="shared" si="16"/>
        <v>8.0000000000000002E-3</v>
      </c>
      <c r="AY67" s="24">
        <f t="shared" si="16"/>
        <v>3.0000000000000001E-3</v>
      </c>
      <c r="AZ67" s="24">
        <f t="shared" si="16"/>
        <v>0</v>
      </c>
      <c r="BA67" s="24">
        <f t="shared" si="16"/>
        <v>0</v>
      </c>
      <c r="BB67" s="24">
        <f t="shared" si="16"/>
        <v>0</v>
      </c>
      <c r="BC67" s="24">
        <f t="shared" si="16"/>
        <v>0</v>
      </c>
      <c r="BD67" s="24">
        <f t="shared" si="16"/>
        <v>6.0000000000000001E-3</v>
      </c>
      <c r="BE67" s="24">
        <f t="shared" si="16"/>
        <v>5.0000000000000001E-3</v>
      </c>
      <c r="BF67" s="24">
        <f>BF69+BF71+BF73+BF75</f>
        <v>0.01</v>
      </c>
      <c r="BG67" s="24">
        <f t="shared" si="16"/>
        <v>0</v>
      </c>
      <c r="BH67" s="24">
        <f t="shared" si="16"/>
        <v>0</v>
      </c>
      <c r="BI67" s="24">
        <f t="shared" si="16"/>
        <v>0</v>
      </c>
      <c r="BJ67" s="24">
        <f t="shared" si="16"/>
        <v>0</v>
      </c>
      <c r="BK67" s="24">
        <f t="shared" si="16"/>
        <v>0</v>
      </c>
      <c r="BL67" s="24">
        <f t="shared" si="16"/>
        <v>0.01</v>
      </c>
      <c r="BM67" s="24">
        <f t="shared" si="16"/>
        <v>7.0000000000000001E-3</v>
      </c>
      <c r="BN67" s="24">
        <f t="shared" si="16"/>
        <v>9.0000000000000011E-3</v>
      </c>
      <c r="BO67" s="24">
        <f t="shared" si="16"/>
        <v>0</v>
      </c>
      <c r="BP67" s="24">
        <f t="shared" si="16"/>
        <v>0</v>
      </c>
      <c r="BQ67" s="24">
        <f t="shared" si="16"/>
        <v>0</v>
      </c>
      <c r="BR67" s="24">
        <f t="shared" si="16"/>
        <v>0</v>
      </c>
      <c r="BS67" s="24">
        <f t="shared" si="16"/>
        <v>0</v>
      </c>
      <c r="BT67" s="24">
        <f t="shared" si="16"/>
        <v>0</v>
      </c>
      <c r="BU67" s="24">
        <f t="shared" si="16"/>
        <v>4.0000000000000001E-3</v>
      </c>
      <c r="BV67" s="24">
        <f t="shared" ref="BV67:EG68" si="17">BV69+BV71+BV73+BV75</f>
        <v>0</v>
      </c>
      <c r="BW67" s="24">
        <f t="shared" si="17"/>
        <v>0</v>
      </c>
      <c r="BX67" s="24">
        <f t="shared" si="17"/>
        <v>0</v>
      </c>
      <c r="BY67" s="24">
        <f t="shared" si="17"/>
        <v>0</v>
      </c>
      <c r="BZ67" s="24">
        <f t="shared" si="17"/>
        <v>0</v>
      </c>
      <c r="CA67" s="24">
        <f t="shared" si="17"/>
        <v>0</v>
      </c>
      <c r="CB67" s="24">
        <f t="shared" si="17"/>
        <v>0</v>
      </c>
      <c r="CC67" s="24">
        <f t="shared" si="17"/>
        <v>0</v>
      </c>
      <c r="CD67" s="24">
        <f t="shared" si="17"/>
        <v>0</v>
      </c>
      <c r="CE67" s="24">
        <f t="shared" si="17"/>
        <v>0</v>
      </c>
      <c r="CF67" s="24">
        <f t="shared" si="17"/>
        <v>0</v>
      </c>
      <c r="CG67" s="24">
        <f t="shared" si="17"/>
        <v>0</v>
      </c>
      <c r="CH67" s="24">
        <f t="shared" si="17"/>
        <v>1.15E-2</v>
      </c>
      <c r="CI67" s="24">
        <f t="shared" si="17"/>
        <v>0</v>
      </c>
      <c r="CJ67" s="24">
        <f t="shared" si="17"/>
        <v>2.5000000000000001E-2</v>
      </c>
      <c r="CK67" s="24">
        <f t="shared" si="17"/>
        <v>1.2E-2</v>
      </c>
      <c r="CL67" s="24">
        <f t="shared" si="17"/>
        <v>0</v>
      </c>
      <c r="CM67" s="24">
        <f t="shared" si="17"/>
        <v>2.5000000000000001E-3</v>
      </c>
      <c r="CN67" s="24">
        <f t="shared" si="17"/>
        <v>2.5000000000000001E-3</v>
      </c>
      <c r="CO67" s="24">
        <f t="shared" si="17"/>
        <v>0</v>
      </c>
      <c r="CP67" s="24">
        <f t="shared" si="17"/>
        <v>0</v>
      </c>
      <c r="CQ67" s="24">
        <f t="shared" si="17"/>
        <v>0</v>
      </c>
      <c r="CR67" s="24">
        <f t="shared" si="17"/>
        <v>0</v>
      </c>
      <c r="CS67" s="24">
        <f t="shared" si="17"/>
        <v>0</v>
      </c>
      <c r="CT67" s="24">
        <f t="shared" si="17"/>
        <v>0</v>
      </c>
      <c r="CU67" s="24">
        <f t="shared" si="17"/>
        <v>0</v>
      </c>
      <c r="CV67" s="24">
        <f t="shared" si="17"/>
        <v>0</v>
      </c>
      <c r="CW67" s="24">
        <f t="shared" si="17"/>
        <v>0</v>
      </c>
      <c r="CX67" s="24">
        <f t="shared" si="17"/>
        <v>0</v>
      </c>
      <c r="CY67" s="24">
        <f t="shared" si="17"/>
        <v>0</v>
      </c>
      <c r="CZ67" s="24">
        <f t="shared" si="17"/>
        <v>1.2E-2</v>
      </c>
      <c r="DA67" s="24">
        <f t="shared" si="17"/>
        <v>7.0000000000000001E-3</v>
      </c>
      <c r="DB67" s="24">
        <f t="shared" si="17"/>
        <v>6.0000000000000001E-3</v>
      </c>
      <c r="DC67" s="24">
        <f t="shared" si="17"/>
        <v>0</v>
      </c>
      <c r="DD67" s="24">
        <f t="shared" si="17"/>
        <v>0</v>
      </c>
      <c r="DE67" s="24">
        <f t="shared" si="17"/>
        <v>0</v>
      </c>
      <c r="DF67" s="24">
        <f t="shared" si="17"/>
        <v>0</v>
      </c>
      <c r="DG67" s="24">
        <f t="shared" si="17"/>
        <v>0</v>
      </c>
      <c r="DH67" s="24">
        <f t="shared" si="17"/>
        <v>0</v>
      </c>
      <c r="DI67" s="24">
        <f t="shared" si="17"/>
        <v>0</v>
      </c>
      <c r="DJ67" s="24">
        <f t="shared" si="17"/>
        <v>0</v>
      </c>
      <c r="DK67" s="24">
        <f t="shared" si="17"/>
        <v>5.0000000000000001E-4</v>
      </c>
      <c r="DL67" s="24">
        <f t="shared" si="17"/>
        <v>8.0000000000000002E-3</v>
      </c>
      <c r="DM67" s="24">
        <f t="shared" si="17"/>
        <v>1.5E-3</v>
      </c>
      <c r="DN67" s="24">
        <f t="shared" si="17"/>
        <v>0</v>
      </c>
      <c r="DO67" s="24">
        <f t="shared" si="17"/>
        <v>3.0000000000000001E-3</v>
      </c>
      <c r="DP67" s="24">
        <f t="shared" si="17"/>
        <v>0</v>
      </c>
      <c r="DQ67" s="24">
        <f t="shared" si="17"/>
        <v>0</v>
      </c>
      <c r="DR67" s="24">
        <f t="shared" si="17"/>
        <v>0</v>
      </c>
      <c r="DS67" s="24">
        <f t="shared" si="17"/>
        <v>0</v>
      </c>
      <c r="DT67" s="24">
        <f t="shared" si="17"/>
        <v>0</v>
      </c>
      <c r="DU67" s="24">
        <f t="shared" si="17"/>
        <v>0</v>
      </c>
      <c r="DV67" s="24">
        <f t="shared" si="17"/>
        <v>0</v>
      </c>
      <c r="DW67" s="24">
        <f t="shared" si="17"/>
        <v>6.0000000000000001E-3</v>
      </c>
      <c r="DX67" s="24">
        <f t="shared" si="17"/>
        <v>0</v>
      </c>
      <c r="DY67" s="24">
        <f>DY69+DY71+DY73+DY75</f>
        <v>2.1000000000000001E-2</v>
      </c>
      <c r="DZ67" s="24">
        <f t="shared" si="17"/>
        <v>0</v>
      </c>
      <c r="EA67" s="24">
        <f t="shared" si="17"/>
        <v>0</v>
      </c>
      <c r="EB67" s="24">
        <f t="shared" si="17"/>
        <v>8.9999999999999993E-3</v>
      </c>
      <c r="EC67" s="24">
        <f t="shared" si="17"/>
        <v>2E-3</v>
      </c>
      <c r="ED67" s="24">
        <f t="shared" si="17"/>
        <v>0</v>
      </c>
      <c r="EE67" s="24">
        <f t="shared" si="17"/>
        <v>0</v>
      </c>
      <c r="EF67" s="24">
        <f t="shared" si="17"/>
        <v>0</v>
      </c>
      <c r="EG67" s="24">
        <f t="shared" si="17"/>
        <v>0</v>
      </c>
      <c r="EH67" s="24">
        <f t="shared" ref="EH67:GV68" si="18">EH69+EH71+EH73+EH75</f>
        <v>0</v>
      </c>
      <c r="EI67" s="24">
        <f t="shared" si="18"/>
        <v>1E-3</v>
      </c>
      <c r="EJ67" s="24">
        <f t="shared" si="18"/>
        <v>0</v>
      </c>
      <c r="EK67" s="24">
        <f t="shared" si="18"/>
        <v>0</v>
      </c>
      <c r="EL67" s="24">
        <f t="shared" si="18"/>
        <v>0</v>
      </c>
      <c r="EM67" s="24">
        <f t="shared" si="18"/>
        <v>0</v>
      </c>
      <c r="EN67" s="24">
        <f t="shared" si="18"/>
        <v>2E-3</v>
      </c>
      <c r="EO67" s="24">
        <f t="shared" si="18"/>
        <v>1.2E-2</v>
      </c>
      <c r="EP67" s="24">
        <f t="shared" si="18"/>
        <v>1.4999999999999999E-2</v>
      </c>
      <c r="EQ67" s="24">
        <f t="shared" si="18"/>
        <v>9.0000000000000011E-3</v>
      </c>
      <c r="ER67" s="24">
        <f t="shared" si="18"/>
        <v>0</v>
      </c>
      <c r="ES67" s="24">
        <f t="shared" si="18"/>
        <v>0</v>
      </c>
      <c r="ET67" s="24">
        <f t="shared" si="18"/>
        <v>0</v>
      </c>
      <c r="EU67" s="24">
        <f t="shared" si="18"/>
        <v>0</v>
      </c>
      <c r="EV67" s="24">
        <f t="shared" si="18"/>
        <v>0</v>
      </c>
      <c r="EW67" s="24">
        <f t="shared" si="18"/>
        <v>0</v>
      </c>
      <c r="EX67" s="24">
        <f t="shared" si="18"/>
        <v>3.0000000000000001E-3</v>
      </c>
      <c r="EY67" s="24">
        <f t="shared" si="18"/>
        <v>0</v>
      </c>
      <c r="EZ67" s="24">
        <f t="shared" si="18"/>
        <v>0</v>
      </c>
      <c r="FA67" s="24">
        <f t="shared" si="18"/>
        <v>0</v>
      </c>
      <c r="FB67" s="24">
        <f t="shared" si="18"/>
        <v>0</v>
      </c>
      <c r="FC67" s="24">
        <f t="shared" si="18"/>
        <v>0</v>
      </c>
      <c r="FD67" s="24">
        <f t="shared" si="18"/>
        <v>0</v>
      </c>
      <c r="FE67" s="24">
        <f t="shared" si="18"/>
        <v>0</v>
      </c>
      <c r="FF67" s="24">
        <f t="shared" si="18"/>
        <v>0</v>
      </c>
      <c r="FG67" s="24">
        <f t="shared" si="18"/>
        <v>0</v>
      </c>
      <c r="FH67" s="24">
        <f>FH69+FH71+FH73+FH75</f>
        <v>0</v>
      </c>
      <c r="FI67" s="24">
        <f>FI69+FI71+FI73+FI75</f>
        <v>0</v>
      </c>
      <c r="FJ67" s="24">
        <f t="shared" si="18"/>
        <v>0</v>
      </c>
      <c r="FK67" s="24">
        <f t="shared" si="18"/>
        <v>0</v>
      </c>
      <c r="FL67" s="24">
        <f>FL69+FL71+FL73+FL75</f>
        <v>2.4E-2</v>
      </c>
      <c r="FM67" s="24">
        <f t="shared" si="18"/>
        <v>1.2E-2</v>
      </c>
      <c r="FN67" s="24">
        <f t="shared" si="18"/>
        <v>0</v>
      </c>
      <c r="FO67" s="24">
        <f t="shared" si="18"/>
        <v>0</v>
      </c>
      <c r="FP67" s="24">
        <f t="shared" si="18"/>
        <v>0</v>
      </c>
      <c r="FQ67" s="24">
        <f t="shared" si="18"/>
        <v>0</v>
      </c>
      <c r="FR67" s="24">
        <f t="shared" si="18"/>
        <v>0</v>
      </c>
      <c r="FS67" s="24">
        <f t="shared" si="18"/>
        <v>0</v>
      </c>
      <c r="FT67" s="24">
        <f t="shared" si="18"/>
        <v>0</v>
      </c>
      <c r="FU67" s="24">
        <f t="shared" si="18"/>
        <v>0</v>
      </c>
      <c r="FV67" s="24">
        <f t="shared" si="18"/>
        <v>0</v>
      </c>
      <c r="FW67" s="24">
        <f t="shared" si="18"/>
        <v>0</v>
      </c>
      <c r="FX67" s="24">
        <f t="shared" si="18"/>
        <v>0</v>
      </c>
      <c r="FY67" s="24">
        <f t="shared" si="18"/>
        <v>0</v>
      </c>
      <c r="FZ67" s="24">
        <f t="shared" si="18"/>
        <v>0</v>
      </c>
      <c r="GA67" s="24">
        <f t="shared" si="18"/>
        <v>0</v>
      </c>
      <c r="GB67" s="24">
        <f t="shared" si="18"/>
        <v>0</v>
      </c>
      <c r="GC67" s="24">
        <f t="shared" si="18"/>
        <v>0</v>
      </c>
      <c r="GD67" s="24">
        <f t="shared" si="18"/>
        <v>1.3999999999999999E-2</v>
      </c>
      <c r="GE67" s="24">
        <f t="shared" si="18"/>
        <v>9.0000000000000011E-3</v>
      </c>
      <c r="GF67" s="24">
        <f t="shared" si="18"/>
        <v>1.0000000000000002E-2</v>
      </c>
      <c r="GG67" s="24">
        <f t="shared" si="18"/>
        <v>0</v>
      </c>
      <c r="GH67" s="24">
        <f t="shared" si="18"/>
        <v>0</v>
      </c>
      <c r="GI67" s="24">
        <f t="shared" si="18"/>
        <v>0</v>
      </c>
      <c r="GJ67" s="24">
        <f t="shared" si="18"/>
        <v>2.1000000000000001E-2</v>
      </c>
      <c r="GK67" s="24">
        <f t="shared" si="18"/>
        <v>0</v>
      </c>
      <c r="GL67" s="24">
        <f t="shared" si="18"/>
        <v>0</v>
      </c>
      <c r="GM67" s="24">
        <f t="shared" si="18"/>
        <v>0</v>
      </c>
      <c r="GN67" s="24">
        <f t="shared" si="18"/>
        <v>0</v>
      </c>
      <c r="GO67" s="24">
        <f t="shared" si="18"/>
        <v>0</v>
      </c>
      <c r="GP67" s="24">
        <f t="shared" si="18"/>
        <v>1.4E-2</v>
      </c>
      <c r="GQ67" s="24">
        <f t="shared" si="18"/>
        <v>1.4000000000000002E-2</v>
      </c>
      <c r="GR67" s="24">
        <f t="shared" si="18"/>
        <v>0</v>
      </c>
      <c r="GS67" s="24">
        <f t="shared" si="18"/>
        <v>0</v>
      </c>
      <c r="GT67" s="24">
        <f t="shared" si="18"/>
        <v>0</v>
      </c>
      <c r="GU67" s="24">
        <f t="shared" si="18"/>
        <v>2E-3</v>
      </c>
      <c r="GV67" s="24">
        <f t="shared" si="18"/>
        <v>0</v>
      </c>
      <c r="GW67" s="24">
        <f t="shared" ref="GW67:IF68" si="19">GW69+GW71+GW73+GW75</f>
        <v>0</v>
      </c>
      <c r="GX67" s="24">
        <f t="shared" si="19"/>
        <v>0</v>
      </c>
      <c r="GY67" s="24">
        <f t="shared" si="19"/>
        <v>0</v>
      </c>
      <c r="GZ67" s="24">
        <f t="shared" si="19"/>
        <v>1.7000000000000001E-2</v>
      </c>
      <c r="HA67" s="24">
        <f t="shared" si="19"/>
        <v>1.6E-2</v>
      </c>
      <c r="HB67" s="24">
        <f t="shared" si="19"/>
        <v>1.6E-2</v>
      </c>
      <c r="HC67" s="24">
        <f t="shared" si="19"/>
        <v>4.0000000000000001E-3</v>
      </c>
      <c r="HD67" s="24">
        <f t="shared" si="19"/>
        <v>5.0000000000000001E-3</v>
      </c>
      <c r="HE67" s="24">
        <f t="shared" si="19"/>
        <v>0</v>
      </c>
      <c r="HF67" s="24">
        <f t="shared" si="19"/>
        <v>0</v>
      </c>
      <c r="HG67" s="24">
        <f t="shared" si="19"/>
        <v>0</v>
      </c>
      <c r="HH67" s="24">
        <f t="shared" si="19"/>
        <v>0</v>
      </c>
      <c r="HI67" s="24">
        <f t="shared" si="19"/>
        <v>9.0000000000000011E-3</v>
      </c>
      <c r="HJ67" s="24">
        <f t="shared" si="19"/>
        <v>0</v>
      </c>
      <c r="HK67" s="24">
        <f t="shared" si="19"/>
        <v>0</v>
      </c>
      <c r="HL67" s="24">
        <f t="shared" si="19"/>
        <v>0</v>
      </c>
      <c r="HM67" s="24">
        <f t="shared" si="19"/>
        <v>0</v>
      </c>
      <c r="HN67" s="24">
        <f t="shared" si="19"/>
        <v>1.2E-2</v>
      </c>
      <c r="HO67" s="24">
        <f t="shared" si="19"/>
        <v>0</v>
      </c>
      <c r="HP67" s="24">
        <f t="shared" si="19"/>
        <v>0.01</v>
      </c>
      <c r="HQ67" s="24">
        <f t="shared" si="19"/>
        <v>0</v>
      </c>
      <c r="HR67" s="24">
        <f t="shared" si="19"/>
        <v>0</v>
      </c>
      <c r="HS67" s="24">
        <f t="shared" si="19"/>
        <v>0</v>
      </c>
      <c r="HT67" s="24">
        <f t="shared" si="19"/>
        <v>0</v>
      </c>
      <c r="HU67" s="24">
        <f t="shared" si="19"/>
        <v>0</v>
      </c>
      <c r="HV67" s="24">
        <f t="shared" si="19"/>
        <v>0</v>
      </c>
      <c r="HW67" s="24">
        <f t="shared" si="19"/>
        <v>0</v>
      </c>
      <c r="HX67" s="24">
        <f t="shared" si="19"/>
        <v>0</v>
      </c>
      <c r="HY67" s="24">
        <f t="shared" si="19"/>
        <v>0</v>
      </c>
      <c r="HZ67" s="24">
        <f t="shared" si="19"/>
        <v>0</v>
      </c>
      <c r="IA67" s="24">
        <f t="shared" si="19"/>
        <v>0</v>
      </c>
      <c r="IB67" s="24">
        <f t="shared" si="19"/>
        <v>0</v>
      </c>
      <c r="IC67" s="24">
        <f t="shared" si="19"/>
        <v>0</v>
      </c>
      <c r="ID67" s="24">
        <f t="shared" si="19"/>
        <v>0</v>
      </c>
      <c r="IE67" s="24">
        <f t="shared" si="19"/>
        <v>0</v>
      </c>
      <c r="IF67" s="24">
        <f t="shared" si="19"/>
        <v>7.0000000000000001E-3</v>
      </c>
    </row>
    <row r="68" spans="1:240" ht="13.5" customHeight="1">
      <c r="A68" s="15"/>
      <c r="B68" s="53"/>
      <c r="C68" s="16" t="s">
        <v>17</v>
      </c>
      <c r="D68" s="38">
        <f t="shared" ref="D68:D79" si="20">E68+F68</f>
        <v>539.16840000000013</v>
      </c>
      <c r="E68" s="24">
        <f>E70+E72+E74+E76</f>
        <v>539.16840000000013</v>
      </c>
      <c r="F68" s="24"/>
      <c r="G68" s="24">
        <f t="shared" si="16"/>
        <v>0</v>
      </c>
      <c r="H68" s="24">
        <f t="shared" si="16"/>
        <v>0</v>
      </c>
      <c r="I68" s="24">
        <f t="shared" si="16"/>
        <v>0</v>
      </c>
      <c r="J68" s="24">
        <f t="shared" si="16"/>
        <v>0</v>
      </c>
      <c r="K68" s="24">
        <f t="shared" si="16"/>
        <v>0</v>
      </c>
      <c r="L68" s="24">
        <f t="shared" si="16"/>
        <v>0</v>
      </c>
      <c r="M68" s="24">
        <f t="shared" si="16"/>
        <v>0</v>
      </c>
      <c r="N68" s="24">
        <f t="shared" si="16"/>
        <v>0</v>
      </c>
      <c r="O68" s="24">
        <f t="shared" si="16"/>
        <v>0</v>
      </c>
      <c r="P68" s="24">
        <f t="shared" si="16"/>
        <v>0</v>
      </c>
      <c r="Q68" s="24">
        <f t="shared" si="16"/>
        <v>0</v>
      </c>
      <c r="R68" s="24">
        <f t="shared" si="16"/>
        <v>0</v>
      </c>
      <c r="S68" s="24">
        <f t="shared" si="16"/>
        <v>0</v>
      </c>
      <c r="T68" s="24">
        <f t="shared" si="16"/>
        <v>0</v>
      </c>
      <c r="U68" s="24">
        <f t="shared" si="16"/>
        <v>0</v>
      </c>
      <c r="V68" s="24">
        <f t="shared" si="16"/>
        <v>0</v>
      </c>
      <c r="W68" s="24">
        <f t="shared" si="16"/>
        <v>0</v>
      </c>
      <c r="X68" s="24">
        <f t="shared" si="16"/>
        <v>0</v>
      </c>
      <c r="Y68" s="24">
        <f t="shared" si="16"/>
        <v>0</v>
      </c>
      <c r="Z68" s="24">
        <f t="shared" si="16"/>
        <v>0</v>
      </c>
      <c r="AA68" s="24">
        <f t="shared" si="16"/>
        <v>0</v>
      </c>
      <c r="AB68" s="24">
        <f t="shared" si="16"/>
        <v>0</v>
      </c>
      <c r="AC68" s="24">
        <f>AC70+AC72+AC74+AC76</f>
        <v>0</v>
      </c>
      <c r="AD68" s="24">
        <f t="shared" si="16"/>
        <v>0</v>
      </c>
      <c r="AE68" s="24">
        <f t="shared" si="16"/>
        <v>0</v>
      </c>
      <c r="AF68" s="24">
        <f t="shared" si="16"/>
        <v>0</v>
      </c>
      <c r="AG68" s="24">
        <f t="shared" si="16"/>
        <v>0</v>
      </c>
      <c r="AH68" s="24">
        <f t="shared" si="16"/>
        <v>0</v>
      </c>
      <c r="AI68" s="24">
        <f t="shared" si="16"/>
        <v>15.461</v>
      </c>
      <c r="AJ68" s="24">
        <f t="shared" si="16"/>
        <v>11.67</v>
      </c>
      <c r="AK68" s="24">
        <f t="shared" si="16"/>
        <v>6.4219999999999997</v>
      </c>
      <c r="AL68" s="24">
        <f t="shared" si="16"/>
        <v>0</v>
      </c>
      <c r="AM68" s="24">
        <f t="shared" si="16"/>
        <v>0</v>
      </c>
      <c r="AN68" s="24">
        <f t="shared" si="16"/>
        <v>0</v>
      </c>
      <c r="AO68" s="24">
        <f t="shared" si="16"/>
        <v>11.401</v>
      </c>
      <c r="AP68" s="24">
        <f t="shared" si="16"/>
        <v>5.9889999999999999</v>
      </c>
      <c r="AQ68" s="24">
        <f t="shared" si="16"/>
        <v>6.4480000000000004</v>
      </c>
      <c r="AR68" s="24">
        <f t="shared" si="16"/>
        <v>0</v>
      </c>
      <c r="AS68" s="24">
        <f t="shared" si="16"/>
        <v>0</v>
      </c>
      <c r="AT68" s="24">
        <f t="shared" si="16"/>
        <v>0</v>
      </c>
      <c r="AU68" s="24">
        <f t="shared" si="16"/>
        <v>0</v>
      </c>
      <c r="AV68" s="24">
        <f t="shared" si="16"/>
        <v>0</v>
      </c>
      <c r="AW68" s="24">
        <f t="shared" si="16"/>
        <v>4.7534000000000001</v>
      </c>
      <c r="AX68" s="24">
        <f t="shared" si="16"/>
        <v>8.786999999999999</v>
      </c>
      <c r="AY68" s="24">
        <f t="shared" si="16"/>
        <v>3.4859999999999998</v>
      </c>
      <c r="AZ68" s="24">
        <f t="shared" si="16"/>
        <v>0</v>
      </c>
      <c r="BA68" s="24">
        <f t="shared" si="16"/>
        <v>0</v>
      </c>
      <c r="BB68" s="24">
        <f t="shared" si="16"/>
        <v>0</v>
      </c>
      <c r="BC68" s="24">
        <f t="shared" si="16"/>
        <v>0</v>
      </c>
      <c r="BD68" s="24">
        <f t="shared" si="16"/>
        <v>7.0190000000000001</v>
      </c>
      <c r="BE68" s="24">
        <f t="shared" si="16"/>
        <v>5.5939999999999994</v>
      </c>
      <c r="BF68" s="24">
        <f>BF70+BF72+BF74+BF76</f>
        <v>11.797000000000001</v>
      </c>
      <c r="BG68" s="24">
        <f t="shared" si="16"/>
        <v>0</v>
      </c>
      <c r="BH68" s="24">
        <f t="shared" si="16"/>
        <v>0</v>
      </c>
      <c r="BI68" s="24">
        <f t="shared" si="16"/>
        <v>0</v>
      </c>
      <c r="BJ68" s="24">
        <f t="shared" si="16"/>
        <v>0</v>
      </c>
      <c r="BK68" s="24">
        <f t="shared" si="16"/>
        <v>0</v>
      </c>
      <c r="BL68" s="24">
        <f t="shared" si="16"/>
        <v>10.805</v>
      </c>
      <c r="BM68" s="24">
        <f t="shared" si="16"/>
        <v>7.6230000000000002</v>
      </c>
      <c r="BN68" s="24">
        <f t="shared" si="16"/>
        <v>9.06</v>
      </c>
      <c r="BO68" s="24">
        <f t="shared" si="16"/>
        <v>0</v>
      </c>
      <c r="BP68" s="24">
        <f t="shared" si="16"/>
        <v>0</v>
      </c>
      <c r="BQ68" s="24">
        <f t="shared" si="16"/>
        <v>0</v>
      </c>
      <c r="BR68" s="24">
        <f t="shared" si="16"/>
        <v>0</v>
      </c>
      <c r="BS68" s="24">
        <f t="shared" si="16"/>
        <v>0</v>
      </c>
      <c r="BT68" s="24">
        <f t="shared" si="16"/>
        <v>0</v>
      </c>
      <c r="BU68" s="24">
        <f t="shared" si="16"/>
        <v>3.3620000000000001</v>
      </c>
      <c r="BV68" s="24">
        <f t="shared" si="17"/>
        <v>0</v>
      </c>
      <c r="BW68" s="24">
        <f t="shared" si="17"/>
        <v>0</v>
      </c>
      <c r="BX68" s="24">
        <f t="shared" si="17"/>
        <v>0</v>
      </c>
      <c r="BY68" s="24">
        <f t="shared" si="17"/>
        <v>0</v>
      </c>
      <c r="BZ68" s="24">
        <f t="shared" si="17"/>
        <v>0</v>
      </c>
      <c r="CA68" s="24">
        <f t="shared" si="17"/>
        <v>0</v>
      </c>
      <c r="CB68" s="24">
        <f t="shared" si="17"/>
        <v>0</v>
      </c>
      <c r="CC68" s="24">
        <f t="shared" si="17"/>
        <v>0</v>
      </c>
      <c r="CD68" s="24">
        <f t="shared" si="17"/>
        <v>0</v>
      </c>
      <c r="CE68" s="24">
        <f t="shared" si="17"/>
        <v>0</v>
      </c>
      <c r="CF68" s="24">
        <f t="shared" si="17"/>
        <v>0</v>
      </c>
      <c r="CG68" s="24">
        <f t="shared" si="17"/>
        <v>0</v>
      </c>
      <c r="CH68" s="24">
        <f t="shared" si="17"/>
        <v>7.9649999999999999</v>
      </c>
      <c r="CI68" s="24">
        <f t="shared" si="17"/>
        <v>0</v>
      </c>
      <c r="CJ68" s="24">
        <f t="shared" si="17"/>
        <v>30.66</v>
      </c>
      <c r="CK68" s="24">
        <f t="shared" si="17"/>
        <v>8.3119999999999994</v>
      </c>
      <c r="CL68" s="24">
        <f t="shared" si="17"/>
        <v>0</v>
      </c>
      <c r="CM68" s="24">
        <f t="shared" si="17"/>
        <v>3.6520000000000001</v>
      </c>
      <c r="CN68" s="24">
        <f t="shared" si="17"/>
        <v>3.6520000000000001</v>
      </c>
      <c r="CO68" s="24">
        <f t="shared" si="17"/>
        <v>0</v>
      </c>
      <c r="CP68" s="24">
        <f t="shared" si="17"/>
        <v>0</v>
      </c>
      <c r="CQ68" s="24">
        <f t="shared" si="17"/>
        <v>0</v>
      </c>
      <c r="CR68" s="24">
        <f t="shared" si="17"/>
        <v>0</v>
      </c>
      <c r="CS68" s="24">
        <f t="shared" si="17"/>
        <v>0</v>
      </c>
      <c r="CT68" s="24">
        <f t="shared" si="17"/>
        <v>0</v>
      </c>
      <c r="CU68" s="24">
        <f t="shared" si="17"/>
        <v>0</v>
      </c>
      <c r="CV68" s="24">
        <f t="shared" si="17"/>
        <v>0</v>
      </c>
      <c r="CW68" s="24">
        <f t="shared" si="17"/>
        <v>0</v>
      </c>
      <c r="CX68" s="24">
        <f t="shared" si="17"/>
        <v>0</v>
      </c>
      <c r="CY68" s="24">
        <f t="shared" si="17"/>
        <v>0</v>
      </c>
      <c r="CZ68" s="24">
        <f t="shared" si="17"/>
        <v>16.981999999999999</v>
      </c>
      <c r="DA68" s="24">
        <f t="shared" si="17"/>
        <v>7.5360000000000005</v>
      </c>
      <c r="DB68" s="24">
        <f t="shared" si="17"/>
        <v>6.1240000000000006</v>
      </c>
      <c r="DC68" s="24">
        <f t="shared" si="17"/>
        <v>0</v>
      </c>
      <c r="DD68" s="24">
        <f t="shared" si="17"/>
        <v>0</v>
      </c>
      <c r="DE68" s="24">
        <f t="shared" si="17"/>
        <v>0</v>
      </c>
      <c r="DF68" s="24">
        <f t="shared" si="17"/>
        <v>0</v>
      </c>
      <c r="DG68" s="24">
        <f t="shared" si="17"/>
        <v>0</v>
      </c>
      <c r="DH68" s="24">
        <f t="shared" si="17"/>
        <v>0</v>
      </c>
      <c r="DI68" s="24">
        <f t="shared" si="17"/>
        <v>0</v>
      </c>
      <c r="DJ68" s="24">
        <f t="shared" si="17"/>
        <v>0</v>
      </c>
      <c r="DK68" s="24">
        <f t="shared" si="17"/>
        <v>0.73</v>
      </c>
      <c r="DL68" s="24">
        <f t="shared" si="17"/>
        <v>7.3680000000000003</v>
      </c>
      <c r="DM68" s="24">
        <f t="shared" si="17"/>
        <v>2.1909999999999998</v>
      </c>
      <c r="DN68" s="24">
        <f t="shared" si="17"/>
        <v>0</v>
      </c>
      <c r="DO68" s="24">
        <f t="shared" si="17"/>
        <v>4.383</v>
      </c>
      <c r="DP68" s="24">
        <f t="shared" si="17"/>
        <v>0</v>
      </c>
      <c r="DQ68" s="24">
        <f t="shared" si="17"/>
        <v>0</v>
      </c>
      <c r="DR68" s="24">
        <f t="shared" si="17"/>
        <v>0</v>
      </c>
      <c r="DS68" s="24">
        <f t="shared" si="17"/>
        <v>0</v>
      </c>
      <c r="DT68" s="24">
        <f t="shared" si="17"/>
        <v>0</v>
      </c>
      <c r="DU68" s="24">
        <f t="shared" si="17"/>
        <v>0</v>
      </c>
      <c r="DV68" s="24">
        <f t="shared" si="17"/>
        <v>0</v>
      </c>
      <c r="DW68" s="24">
        <f t="shared" si="17"/>
        <v>4.8529999999999998</v>
      </c>
      <c r="DX68" s="24">
        <f t="shared" si="17"/>
        <v>0</v>
      </c>
      <c r="DY68" s="24">
        <f>DY70+DY72+DY74+DY76</f>
        <v>21.469000000000001</v>
      </c>
      <c r="DZ68" s="24">
        <f t="shared" si="17"/>
        <v>0</v>
      </c>
      <c r="EA68" s="24">
        <f t="shared" si="17"/>
        <v>0</v>
      </c>
      <c r="EB68" s="24">
        <f t="shared" si="17"/>
        <v>13.15</v>
      </c>
      <c r="EC68" s="24">
        <f t="shared" si="17"/>
        <v>2.923</v>
      </c>
      <c r="ED68" s="24">
        <f t="shared" si="17"/>
        <v>0</v>
      </c>
      <c r="EE68" s="24">
        <f t="shared" si="17"/>
        <v>0</v>
      </c>
      <c r="EF68" s="24">
        <f t="shared" si="17"/>
        <v>0</v>
      </c>
      <c r="EG68" s="24">
        <f t="shared" si="17"/>
        <v>0</v>
      </c>
      <c r="EH68" s="24">
        <f t="shared" si="18"/>
        <v>0</v>
      </c>
      <c r="EI68" s="24">
        <f t="shared" si="18"/>
        <v>1.4610000000000001</v>
      </c>
      <c r="EJ68" s="24">
        <f t="shared" si="18"/>
        <v>0</v>
      </c>
      <c r="EK68" s="24">
        <f t="shared" si="18"/>
        <v>0</v>
      </c>
      <c r="EL68" s="24">
        <f t="shared" si="18"/>
        <v>0</v>
      </c>
      <c r="EM68" s="24">
        <f t="shared" si="18"/>
        <v>0</v>
      </c>
      <c r="EN68" s="24">
        <f t="shared" si="18"/>
        <v>2.923</v>
      </c>
      <c r="EO68" s="24">
        <f t="shared" si="18"/>
        <v>13.49</v>
      </c>
      <c r="EP68" s="24">
        <f t="shared" si="18"/>
        <v>15.077999999999999</v>
      </c>
      <c r="EQ68" s="24">
        <f t="shared" si="18"/>
        <v>9.7220000000000013</v>
      </c>
      <c r="ER68" s="24">
        <f t="shared" si="18"/>
        <v>0</v>
      </c>
      <c r="ES68" s="24">
        <f t="shared" si="18"/>
        <v>0</v>
      </c>
      <c r="ET68" s="24">
        <f t="shared" si="18"/>
        <v>0</v>
      </c>
      <c r="EU68" s="24">
        <f t="shared" si="18"/>
        <v>0</v>
      </c>
      <c r="EV68" s="24">
        <f t="shared" si="18"/>
        <v>0</v>
      </c>
      <c r="EW68" s="24">
        <f t="shared" si="18"/>
        <v>0</v>
      </c>
      <c r="EX68" s="24">
        <f t="shared" si="18"/>
        <v>4.383</v>
      </c>
      <c r="EY68" s="24">
        <f t="shared" si="18"/>
        <v>0</v>
      </c>
      <c r="EZ68" s="24">
        <f t="shared" si="18"/>
        <v>0</v>
      </c>
      <c r="FA68" s="24">
        <f t="shared" si="18"/>
        <v>0</v>
      </c>
      <c r="FB68" s="24">
        <f t="shared" si="18"/>
        <v>0</v>
      </c>
      <c r="FC68" s="24">
        <f t="shared" si="18"/>
        <v>0</v>
      </c>
      <c r="FD68" s="24">
        <f t="shared" si="18"/>
        <v>0</v>
      </c>
      <c r="FE68" s="24">
        <f t="shared" si="18"/>
        <v>0</v>
      </c>
      <c r="FF68" s="24">
        <f t="shared" si="18"/>
        <v>0</v>
      </c>
      <c r="FG68" s="24">
        <f t="shared" si="18"/>
        <v>0</v>
      </c>
      <c r="FH68" s="24">
        <f>FH70+FH72+FH74+FH76</f>
        <v>0</v>
      </c>
      <c r="FI68" s="24">
        <f>FI70+FI72+FI74+FI76</f>
        <v>0</v>
      </c>
      <c r="FJ68" s="24">
        <f t="shared" si="18"/>
        <v>0</v>
      </c>
      <c r="FK68" s="24">
        <f t="shared" si="18"/>
        <v>0</v>
      </c>
      <c r="FL68" s="24">
        <f>FL70+FL72+FL74+FL76</f>
        <v>19.859000000000002</v>
      </c>
      <c r="FM68" s="24">
        <f t="shared" si="18"/>
        <v>11.05</v>
      </c>
      <c r="FN68" s="24">
        <f t="shared" si="18"/>
        <v>0</v>
      </c>
      <c r="FO68" s="24">
        <f t="shared" si="18"/>
        <v>0</v>
      </c>
      <c r="FP68" s="24">
        <f t="shared" si="18"/>
        <v>0</v>
      </c>
      <c r="FQ68" s="24">
        <f t="shared" si="18"/>
        <v>0</v>
      </c>
      <c r="FR68" s="24">
        <f t="shared" si="18"/>
        <v>0</v>
      </c>
      <c r="FS68" s="24">
        <f t="shared" si="18"/>
        <v>0</v>
      </c>
      <c r="FT68" s="24">
        <f t="shared" si="18"/>
        <v>0</v>
      </c>
      <c r="FU68" s="24">
        <f t="shared" si="18"/>
        <v>0</v>
      </c>
      <c r="FV68" s="24">
        <f t="shared" si="18"/>
        <v>0</v>
      </c>
      <c r="FW68" s="24">
        <f t="shared" si="18"/>
        <v>0</v>
      </c>
      <c r="FX68" s="24">
        <f t="shared" si="18"/>
        <v>0</v>
      </c>
      <c r="FY68" s="24">
        <f t="shared" si="18"/>
        <v>0</v>
      </c>
      <c r="FZ68" s="24">
        <f t="shared" si="18"/>
        <v>0</v>
      </c>
      <c r="GA68" s="24">
        <f t="shared" si="18"/>
        <v>0</v>
      </c>
      <c r="GB68" s="24">
        <f t="shared" si="18"/>
        <v>0</v>
      </c>
      <c r="GC68" s="24">
        <f t="shared" si="18"/>
        <v>0</v>
      </c>
      <c r="GD68" s="24">
        <f t="shared" si="18"/>
        <v>13.628</v>
      </c>
      <c r="GE68" s="24">
        <f t="shared" si="18"/>
        <v>8.6850000000000005</v>
      </c>
      <c r="GF68" s="24">
        <f t="shared" si="18"/>
        <v>9.5389999999999997</v>
      </c>
      <c r="GG68" s="24">
        <f t="shared" si="18"/>
        <v>0</v>
      </c>
      <c r="GH68" s="24">
        <f t="shared" si="18"/>
        <v>0</v>
      </c>
      <c r="GI68" s="24">
        <f t="shared" si="18"/>
        <v>0</v>
      </c>
      <c r="GJ68" s="24">
        <f t="shared" si="18"/>
        <v>21.707000000000001</v>
      </c>
      <c r="GK68" s="24">
        <f t="shared" si="18"/>
        <v>0</v>
      </c>
      <c r="GL68" s="24">
        <f t="shared" si="18"/>
        <v>0</v>
      </c>
      <c r="GM68" s="24">
        <f t="shared" si="18"/>
        <v>0</v>
      </c>
      <c r="GN68" s="24">
        <f t="shared" si="18"/>
        <v>0</v>
      </c>
      <c r="GO68" s="24">
        <f t="shared" si="18"/>
        <v>0</v>
      </c>
      <c r="GP68" s="24">
        <f t="shared" si="18"/>
        <v>17.039000000000001</v>
      </c>
      <c r="GQ68" s="24">
        <f t="shared" si="18"/>
        <v>13.291</v>
      </c>
      <c r="GR68" s="24">
        <f t="shared" si="18"/>
        <v>0</v>
      </c>
      <c r="GS68" s="24">
        <f t="shared" si="18"/>
        <v>0</v>
      </c>
      <c r="GT68" s="24">
        <f t="shared" si="18"/>
        <v>0</v>
      </c>
      <c r="GU68" s="24">
        <f t="shared" si="18"/>
        <v>2.923</v>
      </c>
      <c r="GV68" s="24">
        <f t="shared" si="18"/>
        <v>0</v>
      </c>
      <c r="GW68" s="24">
        <f t="shared" si="19"/>
        <v>0</v>
      </c>
      <c r="GX68" s="24">
        <f t="shared" si="19"/>
        <v>0</v>
      </c>
      <c r="GY68" s="24">
        <f t="shared" si="19"/>
        <v>0</v>
      </c>
      <c r="GZ68" s="24">
        <f t="shared" si="19"/>
        <v>17.754000000000001</v>
      </c>
      <c r="HA68" s="24">
        <f t="shared" si="19"/>
        <v>15.230999999999998</v>
      </c>
      <c r="HB68" s="24">
        <f t="shared" si="19"/>
        <v>16.443999999999999</v>
      </c>
      <c r="HC68" s="24">
        <f t="shared" si="19"/>
        <v>4.6050000000000004</v>
      </c>
      <c r="HD68" s="24">
        <f t="shared" si="19"/>
        <v>6.0649999999999995</v>
      </c>
      <c r="HE68" s="24">
        <f t="shared" si="19"/>
        <v>0</v>
      </c>
      <c r="HF68" s="24">
        <f t="shared" si="19"/>
        <v>0</v>
      </c>
      <c r="HG68" s="24">
        <f t="shared" si="19"/>
        <v>0</v>
      </c>
      <c r="HH68" s="24">
        <f t="shared" si="19"/>
        <v>0</v>
      </c>
      <c r="HI68" s="24">
        <f t="shared" si="19"/>
        <v>10.556000000000001</v>
      </c>
      <c r="HJ68" s="24">
        <f t="shared" si="19"/>
        <v>0</v>
      </c>
      <c r="HK68" s="24">
        <f t="shared" si="19"/>
        <v>0</v>
      </c>
      <c r="HL68" s="24">
        <f t="shared" si="19"/>
        <v>0</v>
      </c>
      <c r="HM68" s="24">
        <f t="shared" si="19"/>
        <v>0</v>
      </c>
      <c r="HN68" s="24">
        <f t="shared" si="19"/>
        <v>13.241999999999999</v>
      </c>
      <c r="HO68" s="24">
        <f t="shared" si="19"/>
        <v>0</v>
      </c>
      <c r="HP68" s="24">
        <f t="shared" si="19"/>
        <v>11.513999999999999</v>
      </c>
      <c r="HQ68" s="24">
        <f t="shared" si="19"/>
        <v>0</v>
      </c>
      <c r="HR68" s="24">
        <f t="shared" si="19"/>
        <v>0</v>
      </c>
      <c r="HS68" s="24">
        <f t="shared" si="19"/>
        <v>0</v>
      </c>
      <c r="HT68" s="24">
        <f t="shared" si="19"/>
        <v>0</v>
      </c>
      <c r="HU68" s="24">
        <f t="shared" si="19"/>
        <v>0</v>
      </c>
      <c r="HV68" s="24">
        <f t="shared" si="19"/>
        <v>0</v>
      </c>
      <c r="HW68" s="24">
        <f t="shared" si="19"/>
        <v>0</v>
      </c>
      <c r="HX68" s="24">
        <f t="shared" si="19"/>
        <v>0</v>
      </c>
      <c r="HY68" s="24">
        <f t="shared" si="19"/>
        <v>0</v>
      </c>
      <c r="HZ68" s="24">
        <f t="shared" si="19"/>
        <v>0</v>
      </c>
      <c r="IA68" s="24">
        <f t="shared" si="19"/>
        <v>0</v>
      </c>
      <c r="IB68" s="24">
        <f t="shared" si="19"/>
        <v>0</v>
      </c>
      <c r="IC68" s="24">
        <f t="shared" si="19"/>
        <v>0</v>
      </c>
      <c r="ID68" s="24">
        <f t="shared" si="19"/>
        <v>0</v>
      </c>
      <c r="IE68" s="24">
        <f t="shared" si="19"/>
        <v>0</v>
      </c>
      <c r="IF68" s="24">
        <f t="shared" si="19"/>
        <v>7.3520000000000003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38">
        <f>E69+F69</f>
        <v>8.8000000000000023E-2</v>
      </c>
      <c r="E69" s="24">
        <f>SUM(G69:IF69)</f>
        <v>8.8000000000000023E-2</v>
      </c>
      <c r="F69" s="25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/>
      <c r="AF69" s="17"/>
      <c r="AG69" s="17"/>
      <c r="AH69" s="17"/>
      <c r="AI69" s="17">
        <v>1E-3</v>
      </c>
      <c r="AJ69" s="17">
        <v>1E-3</v>
      </c>
      <c r="AK69" s="17">
        <v>2E-3</v>
      </c>
      <c r="AL69" s="17"/>
      <c r="AM69" s="17"/>
      <c r="AN69" s="17"/>
      <c r="AO69" s="17">
        <v>1E-3</v>
      </c>
      <c r="AP69" s="17">
        <v>1E-3</v>
      </c>
      <c r="AQ69" s="17">
        <v>1E-3</v>
      </c>
      <c r="AR69" s="17"/>
      <c r="AS69" s="17"/>
      <c r="AT69" s="17"/>
      <c r="AU69" s="17"/>
      <c r="AV69" s="17"/>
      <c r="AW69" s="17"/>
      <c r="AX69" s="17">
        <v>4.0000000000000001E-3</v>
      </c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>
        <v>2E-3</v>
      </c>
      <c r="BM69" s="17"/>
      <c r="BN69" s="17">
        <v>4.0000000000000001E-3</v>
      </c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59"/>
      <c r="DA69" s="58"/>
      <c r="DB69" s="17">
        <v>1E-3</v>
      </c>
      <c r="DC69" s="17"/>
      <c r="DD69" s="17"/>
      <c r="DE69" s="17"/>
      <c r="DF69" s="17"/>
      <c r="DG69" s="17"/>
      <c r="DH69" s="17"/>
      <c r="DI69" s="17"/>
      <c r="DJ69" s="17"/>
      <c r="DK69" s="118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>
        <v>3.0000000000000001E-3</v>
      </c>
      <c r="EP69" s="17">
        <v>5.0000000000000001E-3</v>
      </c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>
        <v>6.0000000000000001E-3</v>
      </c>
      <c r="GE69" s="17">
        <v>4.0000000000000001E-3</v>
      </c>
      <c r="GF69" s="17">
        <v>5.0000000000000001E-3</v>
      </c>
      <c r="GG69" s="17"/>
      <c r="GH69" s="17"/>
      <c r="GI69" s="17"/>
      <c r="GJ69" s="17">
        <v>7.0000000000000001E-3</v>
      </c>
      <c r="GK69" s="17"/>
      <c r="GL69" s="17"/>
      <c r="GM69" s="17"/>
      <c r="GN69" s="17"/>
      <c r="GO69" s="17"/>
      <c r="GP69" s="17">
        <v>5.0000000000000001E-3</v>
      </c>
      <c r="GQ69" s="17">
        <v>7.0000000000000001E-3</v>
      </c>
      <c r="GR69" s="17"/>
      <c r="GS69" s="17"/>
      <c r="GT69" s="17"/>
      <c r="GU69" s="17"/>
      <c r="GV69" s="17"/>
      <c r="GW69" s="17"/>
      <c r="GX69" s="17"/>
      <c r="GY69" s="17"/>
      <c r="GZ69" s="17">
        <v>5.0000000000000001E-3</v>
      </c>
      <c r="HA69" s="17">
        <v>3.0000000000000001E-3</v>
      </c>
      <c r="HB69" s="17">
        <v>5.0000000000000001E-3</v>
      </c>
      <c r="HC69" s="17"/>
      <c r="HD69" s="17"/>
      <c r="HE69" s="17"/>
      <c r="HF69" s="17"/>
      <c r="HG69" s="17"/>
      <c r="HH69" s="17"/>
      <c r="HI69" s="17">
        <v>3.0000000000000001E-3</v>
      </c>
      <c r="HJ69" s="17"/>
      <c r="HK69" s="17"/>
      <c r="HL69" s="17"/>
      <c r="HM69" s="17"/>
      <c r="HN69" s="17">
        <v>4.0000000000000001E-3</v>
      </c>
      <c r="HO69" s="17"/>
      <c r="HP69" s="17">
        <v>4.0000000000000001E-3</v>
      </c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>
        <v>4.0000000000000001E-3</v>
      </c>
    </row>
    <row r="70" spans="1:240" ht="13.5" customHeight="1">
      <c r="A70" s="15"/>
      <c r="B70" s="53"/>
      <c r="C70" s="16" t="s">
        <v>17</v>
      </c>
      <c r="D70" s="38">
        <f t="shared" si="20"/>
        <v>81.890000000000029</v>
      </c>
      <c r="E70" s="24">
        <f t="shared" ref="E70:E80" si="21">SUM(G70:IF70)</f>
        <v>81.890000000000029</v>
      </c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/>
      <c r="AF70" s="17"/>
      <c r="AG70" s="17"/>
      <c r="AH70" s="17"/>
      <c r="AI70" s="17">
        <v>1.036</v>
      </c>
      <c r="AJ70" s="17">
        <v>0.85399999999999998</v>
      </c>
      <c r="AK70" s="17">
        <v>2.0710000000000002</v>
      </c>
      <c r="AL70" s="17"/>
      <c r="AM70" s="17"/>
      <c r="AN70" s="17"/>
      <c r="AO70" s="17">
        <v>1.036</v>
      </c>
      <c r="AP70" s="17">
        <v>0.85399999999999998</v>
      </c>
      <c r="AQ70" s="17">
        <v>0.85399999999999998</v>
      </c>
      <c r="AR70" s="17"/>
      <c r="AS70" s="17"/>
      <c r="AT70" s="17"/>
      <c r="AU70" s="17"/>
      <c r="AV70" s="17"/>
      <c r="AW70" s="17"/>
      <c r="AX70" s="17">
        <v>3.415</v>
      </c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>
        <v>2.0710000000000002</v>
      </c>
      <c r="BM70" s="17"/>
      <c r="BN70" s="17">
        <v>4.1429999999999998</v>
      </c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56"/>
      <c r="DA70" s="58"/>
      <c r="DB70" s="17">
        <v>0.85399999999999998</v>
      </c>
      <c r="DC70" s="17"/>
      <c r="DD70" s="17"/>
      <c r="DE70" s="17"/>
      <c r="DF70" s="17"/>
      <c r="DG70" s="17"/>
      <c r="DH70" s="17"/>
      <c r="DI70" s="17"/>
      <c r="DJ70" s="17"/>
      <c r="DK70" s="118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>
        <v>2.5609999999999999</v>
      </c>
      <c r="EP70" s="17">
        <v>4.6340000000000003</v>
      </c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>
        <v>5.4859999999999998</v>
      </c>
      <c r="GE70" s="17">
        <v>3.415</v>
      </c>
      <c r="GF70" s="17">
        <v>4.2690000000000001</v>
      </c>
      <c r="GG70" s="17"/>
      <c r="GH70" s="17"/>
      <c r="GI70" s="17"/>
      <c r="GJ70" s="17">
        <v>7.899</v>
      </c>
      <c r="GK70" s="17"/>
      <c r="GL70" s="17"/>
      <c r="GM70" s="17"/>
      <c r="GN70" s="17"/>
      <c r="GO70" s="17"/>
      <c r="GP70" s="17">
        <v>6.1929999999999996</v>
      </c>
      <c r="GQ70" s="17">
        <v>6.34</v>
      </c>
      <c r="GR70" s="17"/>
      <c r="GS70" s="17"/>
      <c r="GT70" s="17"/>
      <c r="GU70" s="17"/>
      <c r="GV70" s="17"/>
      <c r="GW70" s="17"/>
      <c r="GX70" s="17"/>
      <c r="GY70" s="17"/>
      <c r="GZ70" s="17">
        <v>4.2690000000000001</v>
      </c>
      <c r="HA70" s="17">
        <v>2.5609999999999999</v>
      </c>
      <c r="HB70" s="17">
        <v>4.2690000000000001</v>
      </c>
      <c r="HC70" s="17"/>
      <c r="HD70" s="17"/>
      <c r="HE70" s="17"/>
      <c r="HF70" s="17"/>
      <c r="HG70" s="17"/>
      <c r="HH70" s="17"/>
      <c r="HI70" s="17">
        <v>2.5609999999999999</v>
      </c>
      <c r="HJ70" s="17"/>
      <c r="HK70" s="17"/>
      <c r="HL70" s="17"/>
      <c r="HM70" s="17"/>
      <c r="HN70" s="17">
        <v>3.415</v>
      </c>
      <c r="HO70" s="17"/>
      <c r="HP70" s="17">
        <v>3.415</v>
      </c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>
        <v>3.415</v>
      </c>
    </row>
    <row r="71" spans="1:240" ht="13.5" customHeight="1">
      <c r="A71" s="15" t="s">
        <v>92</v>
      </c>
      <c r="B71" s="53" t="s">
        <v>93</v>
      </c>
      <c r="C71" s="16" t="s">
        <v>45</v>
      </c>
      <c r="D71" s="38">
        <f t="shared" si="20"/>
        <v>0.19500000000000009</v>
      </c>
      <c r="E71" s="24">
        <f t="shared" si="21"/>
        <v>0.19500000000000009</v>
      </c>
      <c r="F71" s="25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58"/>
      <c r="AB71" s="17"/>
      <c r="AC71" s="17"/>
      <c r="AD71" s="17"/>
      <c r="AE71" s="17"/>
      <c r="AF71" s="17"/>
      <c r="AG71" s="17"/>
      <c r="AH71" s="17"/>
      <c r="AI71" s="17">
        <v>4.0000000000000001E-3</v>
      </c>
      <c r="AJ71" s="17">
        <v>3.0000000000000001E-3</v>
      </c>
      <c r="AK71" s="17">
        <v>4.0000000000000001E-3</v>
      </c>
      <c r="AL71" s="17"/>
      <c r="AM71" s="17"/>
      <c r="AN71" s="17"/>
      <c r="AO71" s="17">
        <v>2E-3</v>
      </c>
      <c r="AP71" s="17">
        <v>2E-3</v>
      </c>
      <c r="AQ71" s="17">
        <v>2E-3</v>
      </c>
      <c r="AR71" s="17"/>
      <c r="AS71" s="17"/>
      <c r="AT71" s="17"/>
      <c r="AU71" s="17"/>
      <c r="AV71" s="17"/>
      <c r="AW71" s="17">
        <v>1E-3</v>
      </c>
      <c r="AX71" s="17"/>
      <c r="AY71" s="17">
        <v>1E-3</v>
      </c>
      <c r="AZ71" s="17"/>
      <c r="BA71" s="17"/>
      <c r="BB71" s="17"/>
      <c r="BC71" s="17"/>
      <c r="BD71" s="17">
        <v>3.0000000000000001E-3</v>
      </c>
      <c r="BE71" s="17">
        <v>2E-3</v>
      </c>
      <c r="BF71" s="17">
        <v>3.0000000000000001E-3</v>
      </c>
      <c r="BG71" s="17"/>
      <c r="BH71" s="17"/>
      <c r="BI71" s="17"/>
      <c r="BJ71" s="17"/>
      <c r="BK71" s="17"/>
      <c r="BL71" s="17">
        <v>4.0000000000000001E-3</v>
      </c>
      <c r="BM71" s="17">
        <v>2E-3</v>
      </c>
      <c r="BN71" s="17">
        <v>2E-3</v>
      </c>
      <c r="BO71" s="17"/>
      <c r="BP71" s="17"/>
      <c r="BQ71" s="17"/>
      <c r="BR71" s="17"/>
      <c r="BS71" s="17"/>
      <c r="BT71" s="17"/>
      <c r="BU71" s="17">
        <v>4.0000000000000001E-3</v>
      </c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>
        <v>2.5000000000000001E-2</v>
      </c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59">
        <v>5.0000000000000001E-3</v>
      </c>
      <c r="DA71" s="58">
        <v>3.0000000000000001E-3</v>
      </c>
      <c r="DB71" s="17">
        <v>1E-3</v>
      </c>
      <c r="DC71" s="17"/>
      <c r="DD71" s="17"/>
      <c r="DE71" s="17"/>
      <c r="DF71" s="17"/>
      <c r="DG71" s="17"/>
      <c r="DH71" s="17"/>
      <c r="DI71" s="17"/>
      <c r="DJ71" s="17"/>
      <c r="DK71" s="118"/>
      <c r="DL71" s="17">
        <v>8.0000000000000002E-3</v>
      </c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>
        <v>6.0000000000000001E-3</v>
      </c>
      <c r="DX71" s="17"/>
      <c r="DY71" s="17">
        <v>1.6E-2</v>
      </c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>
        <v>3.0000000000000001E-3</v>
      </c>
      <c r="EP71" s="17">
        <v>3.0000000000000001E-3</v>
      </c>
      <c r="EQ71" s="17">
        <v>4.0000000000000001E-3</v>
      </c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>
        <v>2.4E-2</v>
      </c>
      <c r="FM71" s="17">
        <v>1.2E-2</v>
      </c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>
        <v>2E-3</v>
      </c>
      <c r="GE71" s="17">
        <v>1E-3</v>
      </c>
      <c r="GF71" s="17">
        <v>1E-3</v>
      </c>
      <c r="GG71" s="17"/>
      <c r="GH71" s="17"/>
      <c r="GI71" s="17"/>
      <c r="GJ71" s="17">
        <v>7.0000000000000001E-3</v>
      </c>
      <c r="GK71" s="17"/>
      <c r="GL71" s="17"/>
      <c r="GM71" s="17"/>
      <c r="GN71" s="17"/>
      <c r="GO71" s="17"/>
      <c r="GP71" s="17">
        <v>4.0000000000000001E-3</v>
      </c>
      <c r="GQ71" s="17">
        <v>3.0000000000000001E-3</v>
      </c>
      <c r="GR71" s="17"/>
      <c r="GS71" s="17"/>
      <c r="GT71" s="17"/>
      <c r="GU71" s="17"/>
      <c r="GV71" s="17"/>
      <c r="GW71" s="17"/>
      <c r="GX71" s="17"/>
      <c r="GY71" s="17"/>
      <c r="GZ71" s="17">
        <v>5.0000000000000001E-3</v>
      </c>
      <c r="HA71" s="17">
        <v>4.0000000000000001E-3</v>
      </c>
      <c r="HB71" s="17">
        <v>4.0000000000000001E-3</v>
      </c>
      <c r="HC71" s="17">
        <v>2E-3</v>
      </c>
      <c r="HD71" s="17">
        <v>2E-3</v>
      </c>
      <c r="HE71" s="17"/>
      <c r="HF71" s="17"/>
      <c r="HG71" s="17"/>
      <c r="HH71" s="17"/>
      <c r="HI71" s="17">
        <v>3.0000000000000001E-3</v>
      </c>
      <c r="HJ71" s="17"/>
      <c r="HK71" s="17"/>
      <c r="HL71" s="17"/>
      <c r="HM71" s="17"/>
      <c r="HN71" s="17">
        <v>3.0000000000000001E-3</v>
      </c>
      <c r="HO71" s="17"/>
      <c r="HP71" s="17">
        <v>3.0000000000000001E-3</v>
      </c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>
        <v>2E-3</v>
      </c>
    </row>
    <row r="72" spans="1:240" ht="13.5" customHeight="1">
      <c r="A72" s="15"/>
      <c r="B72" s="53"/>
      <c r="C72" s="16" t="s">
        <v>17</v>
      </c>
      <c r="D72" s="38">
        <f t="shared" si="20"/>
        <v>188.13339999999997</v>
      </c>
      <c r="E72" s="24">
        <f t="shared" si="21"/>
        <v>188.13339999999997</v>
      </c>
      <c r="F72" s="25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58"/>
      <c r="AB72" s="17"/>
      <c r="AC72" s="17"/>
      <c r="AD72" s="17"/>
      <c r="AE72" s="17"/>
      <c r="AF72" s="17"/>
      <c r="AG72" s="17"/>
      <c r="AH72" s="17"/>
      <c r="AI72" s="17">
        <v>3.6819999999999999</v>
      </c>
      <c r="AJ72" s="17">
        <v>2.5219999999999998</v>
      </c>
      <c r="AK72" s="17">
        <v>3.3620000000000001</v>
      </c>
      <c r="AL72" s="17"/>
      <c r="AM72" s="17"/>
      <c r="AN72" s="17"/>
      <c r="AO72" s="17">
        <v>2.0710000000000002</v>
      </c>
      <c r="AP72" s="17">
        <v>1.6819999999999999</v>
      </c>
      <c r="AQ72" s="17">
        <v>1.6819999999999999</v>
      </c>
      <c r="AR72" s="17"/>
      <c r="AS72" s="17"/>
      <c r="AT72" s="17"/>
      <c r="AU72" s="17"/>
      <c r="AV72" s="17"/>
      <c r="AW72" s="17">
        <v>0.84140000000000004</v>
      </c>
      <c r="AX72" s="17"/>
      <c r="AY72" s="17">
        <v>1.036</v>
      </c>
      <c r="AZ72" s="17"/>
      <c r="BA72" s="17"/>
      <c r="BB72" s="17"/>
      <c r="BC72" s="17"/>
      <c r="BD72" s="17">
        <v>3.1070000000000002</v>
      </c>
      <c r="BE72" s="17">
        <v>1.6819999999999999</v>
      </c>
      <c r="BF72" s="17">
        <v>3.1070000000000002</v>
      </c>
      <c r="BG72" s="17"/>
      <c r="BH72" s="17"/>
      <c r="BI72" s="17"/>
      <c r="BJ72" s="17"/>
      <c r="BK72" s="17"/>
      <c r="BL72" s="17">
        <v>3.3620000000000001</v>
      </c>
      <c r="BM72" s="17">
        <v>1.6819999999999999</v>
      </c>
      <c r="BN72" s="17">
        <v>2.0710000000000002</v>
      </c>
      <c r="BO72" s="17"/>
      <c r="BP72" s="17"/>
      <c r="BQ72" s="17"/>
      <c r="BR72" s="17"/>
      <c r="BS72" s="17"/>
      <c r="BT72" s="17"/>
      <c r="BU72" s="17">
        <v>3.3620000000000001</v>
      </c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>
        <v>30.66</v>
      </c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56">
        <v>7.7</v>
      </c>
      <c r="DA72" s="58">
        <v>3.1070000000000002</v>
      </c>
      <c r="DB72" s="17">
        <v>0.84099999999999997</v>
      </c>
      <c r="DC72" s="17"/>
      <c r="DD72" s="17"/>
      <c r="DE72" s="17"/>
      <c r="DF72" s="17"/>
      <c r="DG72" s="17"/>
      <c r="DH72" s="17"/>
      <c r="DI72" s="17"/>
      <c r="DJ72" s="17"/>
      <c r="DK72" s="118"/>
      <c r="DL72" s="17">
        <v>7.3680000000000003</v>
      </c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>
        <v>4.8529999999999998</v>
      </c>
      <c r="DX72" s="17"/>
      <c r="DY72" s="17">
        <v>14.164</v>
      </c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>
        <v>3.1070000000000002</v>
      </c>
      <c r="EP72" s="17">
        <v>2.5219999999999998</v>
      </c>
      <c r="EQ72" s="17">
        <v>3.3620000000000001</v>
      </c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>
        <v>19.859000000000002</v>
      </c>
      <c r="FM72" s="17">
        <v>11.05</v>
      </c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>
        <v>1.6819999999999999</v>
      </c>
      <c r="GE72" s="17">
        <v>0.84099999999999997</v>
      </c>
      <c r="GF72" s="17">
        <v>0.84099999999999997</v>
      </c>
      <c r="GG72" s="17"/>
      <c r="GH72" s="17"/>
      <c r="GI72" s="17"/>
      <c r="GJ72" s="17">
        <v>5.8860000000000001</v>
      </c>
      <c r="GK72" s="17"/>
      <c r="GL72" s="17"/>
      <c r="GM72" s="17"/>
      <c r="GN72" s="17"/>
      <c r="GO72" s="17"/>
      <c r="GP72" s="17">
        <v>4.9550000000000001</v>
      </c>
      <c r="GQ72" s="17">
        <v>2.5219999999999998</v>
      </c>
      <c r="GR72" s="17"/>
      <c r="GS72" s="17"/>
      <c r="GT72" s="17"/>
      <c r="GU72" s="17"/>
      <c r="GV72" s="17"/>
      <c r="GW72" s="17"/>
      <c r="GX72" s="17"/>
      <c r="GY72" s="17"/>
      <c r="GZ72" s="17">
        <v>4.2030000000000003</v>
      </c>
      <c r="HA72" s="17">
        <v>3.3620000000000001</v>
      </c>
      <c r="HB72" s="17">
        <v>3.3620000000000001</v>
      </c>
      <c r="HC72" s="17">
        <v>1.6819999999999999</v>
      </c>
      <c r="HD72" s="17">
        <v>1.6819999999999999</v>
      </c>
      <c r="HE72" s="17"/>
      <c r="HF72" s="17"/>
      <c r="HG72" s="17"/>
      <c r="HH72" s="17"/>
      <c r="HI72" s="17">
        <v>4.5570000000000004</v>
      </c>
      <c r="HJ72" s="17"/>
      <c r="HK72" s="17"/>
      <c r="HL72" s="17"/>
      <c r="HM72" s="17"/>
      <c r="HN72" s="17">
        <v>2.5219999999999998</v>
      </c>
      <c r="HO72" s="17"/>
      <c r="HP72" s="17">
        <v>3.7160000000000002</v>
      </c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>
        <v>2.476</v>
      </c>
    </row>
    <row r="73" spans="1:240" ht="13.5" customHeight="1">
      <c r="A73" s="15" t="s">
        <v>94</v>
      </c>
      <c r="B73" s="53" t="s">
        <v>95</v>
      </c>
      <c r="C73" s="16" t="s">
        <v>45</v>
      </c>
      <c r="D73" s="38">
        <f t="shared" si="20"/>
        <v>9.150000000000004E-2</v>
      </c>
      <c r="E73" s="24">
        <f t="shared" si="21"/>
        <v>9.150000000000004E-2</v>
      </c>
      <c r="F73" s="25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58"/>
      <c r="AB73" s="17"/>
      <c r="AC73" s="17"/>
      <c r="AD73" s="17"/>
      <c r="AE73" s="17"/>
      <c r="AF73" s="17"/>
      <c r="AG73" s="17"/>
      <c r="AH73" s="17"/>
      <c r="AI73" s="17">
        <v>2E-3</v>
      </c>
      <c r="AJ73" s="17">
        <v>1E-3</v>
      </c>
      <c r="AK73" s="17">
        <v>1E-3</v>
      </c>
      <c r="AL73" s="17"/>
      <c r="AM73" s="17"/>
      <c r="AN73" s="17"/>
      <c r="AO73" s="17">
        <v>1E-3</v>
      </c>
      <c r="AP73" s="17">
        <v>1E-3</v>
      </c>
      <c r="AQ73" s="17">
        <v>1E-3</v>
      </c>
      <c r="AR73" s="17"/>
      <c r="AS73" s="17"/>
      <c r="AT73" s="17"/>
      <c r="AU73" s="17"/>
      <c r="AV73" s="17"/>
      <c r="AW73" s="17">
        <v>1E-3</v>
      </c>
      <c r="AX73" s="17">
        <v>1E-3</v>
      </c>
      <c r="AY73" s="17">
        <v>1E-3</v>
      </c>
      <c r="AZ73" s="17"/>
      <c r="BA73" s="17"/>
      <c r="BB73" s="17"/>
      <c r="BC73" s="17"/>
      <c r="BD73" s="17">
        <v>1E-3</v>
      </c>
      <c r="BE73" s="17">
        <v>1E-3</v>
      </c>
      <c r="BF73" s="17">
        <v>2E-3</v>
      </c>
      <c r="BG73" s="17"/>
      <c r="BH73" s="17"/>
      <c r="BI73" s="17"/>
      <c r="BJ73" s="17"/>
      <c r="BK73" s="17"/>
      <c r="BL73" s="17">
        <v>1E-3</v>
      </c>
      <c r="BM73" s="17">
        <v>3.0000000000000001E-3</v>
      </c>
      <c r="BN73" s="17">
        <v>2E-3</v>
      </c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>
        <v>1.15E-2</v>
      </c>
      <c r="CI73" s="17"/>
      <c r="CJ73" s="17"/>
      <c r="CK73" s="17">
        <v>1.2E-2</v>
      </c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59">
        <v>2E-3</v>
      </c>
      <c r="DA73" s="58">
        <v>3.0000000000000001E-3</v>
      </c>
      <c r="DB73" s="17">
        <v>3.0000000000000001E-3</v>
      </c>
      <c r="DC73" s="17"/>
      <c r="DD73" s="17"/>
      <c r="DE73" s="17"/>
      <c r="DF73" s="17"/>
      <c r="DG73" s="17"/>
      <c r="DH73" s="17"/>
      <c r="DI73" s="17"/>
      <c r="DJ73" s="17"/>
      <c r="DK73" s="118"/>
      <c r="DL73" s="17"/>
      <c r="DM73" s="17"/>
      <c r="DN73" s="17"/>
      <c r="DO73" s="17">
        <v>3.0000000000000001E-3</v>
      </c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>
        <v>2E-3</v>
      </c>
      <c r="EP73" s="17">
        <v>3.0000000000000001E-3</v>
      </c>
      <c r="EQ73" s="17">
        <v>2E-3</v>
      </c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>
        <v>3.0000000000000001E-3</v>
      </c>
      <c r="GE73" s="17">
        <v>3.0000000000000001E-3</v>
      </c>
      <c r="GF73" s="17">
        <v>3.0000000000000001E-3</v>
      </c>
      <c r="GG73" s="17"/>
      <c r="GH73" s="17"/>
      <c r="GI73" s="17"/>
      <c r="GJ73" s="17">
        <v>3.0000000000000001E-3</v>
      </c>
      <c r="GK73" s="17"/>
      <c r="GL73" s="17"/>
      <c r="GM73" s="17"/>
      <c r="GN73" s="17"/>
      <c r="GO73" s="17"/>
      <c r="GP73" s="17">
        <v>3.0000000000000001E-3</v>
      </c>
      <c r="GQ73" s="17">
        <v>3.0000000000000001E-3</v>
      </c>
      <c r="GR73" s="17"/>
      <c r="GS73" s="17"/>
      <c r="GT73" s="17"/>
      <c r="GU73" s="17"/>
      <c r="GV73" s="17"/>
      <c r="GW73" s="17"/>
      <c r="GX73" s="17"/>
      <c r="GY73" s="17"/>
      <c r="GZ73" s="17">
        <v>2E-3</v>
      </c>
      <c r="HA73" s="17">
        <v>5.0000000000000001E-3</v>
      </c>
      <c r="HB73" s="17">
        <v>3.0000000000000001E-3</v>
      </c>
      <c r="HC73" s="17"/>
      <c r="HD73" s="17"/>
      <c r="HE73" s="17"/>
      <c r="HF73" s="17"/>
      <c r="HG73" s="17"/>
      <c r="HH73" s="17"/>
      <c r="HI73" s="17">
        <v>2E-3</v>
      </c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</row>
    <row r="74" spans="1:240" ht="13.5" customHeight="1">
      <c r="A74" s="15"/>
      <c r="B74" s="53"/>
      <c r="C74" s="16" t="s">
        <v>17</v>
      </c>
      <c r="D74" s="38">
        <f t="shared" si="20"/>
        <v>79.150000000000006</v>
      </c>
      <c r="E74" s="24">
        <f t="shared" si="21"/>
        <v>79.150000000000006</v>
      </c>
      <c r="F74" s="25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58"/>
      <c r="AB74" s="17"/>
      <c r="AC74" s="17"/>
      <c r="AD74" s="17"/>
      <c r="AE74" s="17"/>
      <c r="AF74" s="17"/>
      <c r="AG74" s="17"/>
      <c r="AH74" s="17"/>
      <c r="AI74" s="17">
        <v>1.9770000000000001</v>
      </c>
      <c r="AJ74" s="17">
        <v>0.98899999999999999</v>
      </c>
      <c r="AK74" s="17">
        <v>0.98899999999999999</v>
      </c>
      <c r="AL74" s="17"/>
      <c r="AM74" s="17"/>
      <c r="AN74" s="17"/>
      <c r="AO74" s="17">
        <v>0.98899999999999999</v>
      </c>
      <c r="AP74" s="17">
        <v>0.53</v>
      </c>
      <c r="AQ74" s="17">
        <v>0.98899999999999999</v>
      </c>
      <c r="AR74" s="17"/>
      <c r="AS74" s="17"/>
      <c r="AT74" s="17"/>
      <c r="AU74" s="17"/>
      <c r="AV74" s="17"/>
      <c r="AW74" s="17">
        <v>0.98899999999999999</v>
      </c>
      <c r="AX74" s="17">
        <v>0.98899999999999999</v>
      </c>
      <c r="AY74" s="17">
        <v>0.98899999999999999</v>
      </c>
      <c r="AZ74" s="17"/>
      <c r="BA74" s="17"/>
      <c r="BB74" s="17"/>
      <c r="BC74" s="17"/>
      <c r="BD74" s="17">
        <v>0.98899999999999999</v>
      </c>
      <c r="BE74" s="17">
        <v>0.98899999999999999</v>
      </c>
      <c r="BF74" s="17">
        <v>1.385</v>
      </c>
      <c r="BG74" s="17"/>
      <c r="BH74" s="17"/>
      <c r="BI74" s="17"/>
      <c r="BJ74" s="17"/>
      <c r="BK74" s="17"/>
      <c r="BL74" s="17">
        <v>0.98899999999999999</v>
      </c>
      <c r="BM74" s="17">
        <v>2.968</v>
      </c>
      <c r="BN74" s="17">
        <v>1.385</v>
      </c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>
        <v>7.9649999999999999</v>
      </c>
      <c r="CI74" s="17"/>
      <c r="CJ74" s="17"/>
      <c r="CK74" s="17">
        <v>8.3119999999999994</v>
      </c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56">
        <v>1.9770000000000001</v>
      </c>
      <c r="DA74" s="58">
        <v>2.968</v>
      </c>
      <c r="DB74" s="17">
        <v>2.968</v>
      </c>
      <c r="DC74" s="17"/>
      <c r="DD74" s="17"/>
      <c r="DE74" s="17"/>
      <c r="DF74" s="17"/>
      <c r="DG74" s="17"/>
      <c r="DH74" s="17"/>
      <c r="DI74" s="17"/>
      <c r="DJ74" s="17"/>
      <c r="DK74" s="118"/>
      <c r="DL74" s="17"/>
      <c r="DM74" s="17"/>
      <c r="DN74" s="17"/>
      <c r="DO74" s="17">
        <v>4.383</v>
      </c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>
        <v>1.9770000000000001</v>
      </c>
      <c r="EP74" s="17">
        <v>2.077</v>
      </c>
      <c r="EQ74" s="17">
        <v>1.9770000000000001</v>
      </c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>
        <v>2.077</v>
      </c>
      <c r="GE74" s="17">
        <v>2.968</v>
      </c>
      <c r="GF74" s="17">
        <v>2.968</v>
      </c>
      <c r="GG74" s="17"/>
      <c r="GH74" s="17"/>
      <c r="GI74" s="17"/>
      <c r="GJ74" s="17">
        <v>2.077</v>
      </c>
      <c r="GK74" s="17"/>
      <c r="GL74" s="17"/>
      <c r="GM74" s="17"/>
      <c r="GN74" s="17"/>
      <c r="GO74" s="17"/>
      <c r="GP74" s="17">
        <v>2.968</v>
      </c>
      <c r="GQ74" s="17">
        <v>2.968</v>
      </c>
      <c r="GR74" s="17"/>
      <c r="GS74" s="17"/>
      <c r="GT74" s="17"/>
      <c r="GU74" s="17"/>
      <c r="GV74" s="17"/>
      <c r="GW74" s="17"/>
      <c r="GX74" s="17"/>
      <c r="GY74" s="17"/>
      <c r="GZ74" s="17">
        <v>1.9770000000000001</v>
      </c>
      <c r="HA74" s="17">
        <v>3.4630000000000001</v>
      </c>
      <c r="HB74" s="17">
        <v>2.968</v>
      </c>
      <c r="HC74" s="17"/>
      <c r="HD74" s="17"/>
      <c r="HE74" s="17"/>
      <c r="HF74" s="17"/>
      <c r="HG74" s="17"/>
      <c r="HH74" s="17"/>
      <c r="HI74" s="17">
        <v>1.9770000000000001</v>
      </c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</row>
    <row r="75" spans="1:240" ht="13.5" customHeight="1">
      <c r="A75" s="15" t="s">
        <v>96</v>
      </c>
      <c r="B75" s="53" t="s">
        <v>97</v>
      </c>
      <c r="C75" s="16" t="s">
        <v>45</v>
      </c>
      <c r="D75" s="38">
        <f t="shared" si="20"/>
        <v>0.13000000000000006</v>
      </c>
      <c r="E75" s="24">
        <f t="shared" si="21"/>
        <v>0.13000000000000006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/>
      <c r="AG75" s="17"/>
      <c r="AH75" s="17"/>
      <c r="AI75" s="17">
        <v>6.0000000000000001E-3</v>
      </c>
      <c r="AJ75" s="17">
        <v>5.0000000000000001E-3</v>
      </c>
      <c r="AK75" s="17"/>
      <c r="AL75" s="17"/>
      <c r="AM75" s="17"/>
      <c r="AN75" s="17"/>
      <c r="AO75" s="17">
        <v>5.0000000000000001E-3</v>
      </c>
      <c r="AP75" s="17">
        <v>2E-3</v>
      </c>
      <c r="AQ75" s="17">
        <v>2E-3</v>
      </c>
      <c r="AR75" s="17"/>
      <c r="AS75" s="17"/>
      <c r="AT75" s="17"/>
      <c r="AU75" s="17"/>
      <c r="AV75" s="17"/>
      <c r="AW75" s="17">
        <v>2E-3</v>
      </c>
      <c r="AX75" s="17">
        <v>3.0000000000000001E-3</v>
      </c>
      <c r="AY75" s="17">
        <v>1E-3</v>
      </c>
      <c r="AZ75" s="17"/>
      <c r="BA75" s="17"/>
      <c r="BB75" s="17"/>
      <c r="BC75" s="17"/>
      <c r="BD75" s="17">
        <v>2E-3</v>
      </c>
      <c r="BE75" s="17">
        <v>2E-3</v>
      </c>
      <c r="BF75" s="17">
        <v>5.0000000000000001E-3</v>
      </c>
      <c r="BG75" s="17"/>
      <c r="BH75" s="17"/>
      <c r="BI75" s="17"/>
      <c r="BJ75" s="17"/>
      <c r="BK75" s="17"/>
      <c r="BL75" s="17">
        <v>3.0000000000000001E-3</v>
      </c>
      <c r="BM75" s="17">
        <v>2E-3</v>
      </c>
      <c r="BN75" s="17">
        <v>1E-3</v>
      </c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>
        <v>2.5000000000000001E-3</v>
      </c>
      <c r="CN75" s="17">
        <v>2.5000000000000001E-3</v>
      </c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59">
        <v>5.0000000000000001E-3</v>
      </c>
      <c r="DA75" s="58">
        <v>1E-3</v>
      </c>
      <c r="DB75" s="17">
        <v>1E-3</v>
      </c>
      <c r="DC75" s="17"/>
      <c r="DD75" s="17"/>
      <c r="DE75" s="17"/>
      <c r="DF75" s="17"/>
      <c r="DG75" s="17"/>
      <c r="DH75" s="17"/>
      <c r="DI75" s="17"/>
      <c r="DJ75" s="17"/>
      <c r="DK75" s="118">
        <v>5.0000000000000001E-4</v>
      </c>
      <c r="DL75" s="17"/>
      <c r="DM75" s="17">
        <v>1.5E-3</v>
      </c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>
        <v>5.0000000000000001E-3</v>
      </c>
      <c r="DZ75" s="17"/>
      <c r="EA75" s="17"/>
      <c r="EB75" s="17">
        <v>8.9999999999999993E-3</v>
      </c>
      <c r="EC75" s="17">
        <v>2E-3</v>
      </c>
      <c r="ED75" s="17"/>
      <c r="EE75" s="17"/>
      <c r="EF75" s="17"/>
      <c r="EG75" s="17"/>
      <c r="EH75" s="17"/>
      <c r="EI75" s="17">
        <v>1E-3</v>
      </c>
      <c r="EJ75" s="17"/>
      <c r="EK75" s="17"/>
      <c r="EL75" s="17"/>
      <c r="EM75" s="17"/>
      <c r="EN75" s="17">
        <v>2E-3</v>
      </c>
      <c r="EO75" s="17">
        <v>4.0000000000000001E-3</v>
      </c>
      <c r="EP75" s="17">
        <v>4.0000000000000001E-3</v>
      </c>
      <c r="EQ75" s="17">
        <v>3.0000000000000001E-3</v>
      </c>
      <c r="ER75" s="17"/>
      <c r="ES75" s="17"/>
      <c r="ET75" s="17"/>
      <c r="EU75" s="17"/>
      <c r="EV75" s="17"/>
      <c r="EW75" s="17"/>
      <c r="EX75" s="17">
        <v>3.0000000000000001E-3</v>
      </c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>
        <v>3.0000000000000001E-3</v>
      </c>
      <c r="GE75" s="17">
        <v>1E-3</v>
      </c>
      <c r="GF75" s="17">
        <v>1E-3</v>
      </c>
      <c r="GG75" s="17"/>
      <c r="GH75" s="17"/>
      <c r="GI75" s="17"/>
      <c r="GJ75" s="17">
        <v>4.0000000000000001E-3</v>
      </c>
      <c r="GK75" s="17"/>
      <c r="GL75" s="17"/>
      <c r="GM75" s="17"/>
      <c r="GN75" s="17"/>
      <c r="GO75" s="17"/>
      <c r="GP75" s="17">
        <v>2E-3</v>
      </c>
      <c r="GQ75" s="17">
        <v>1E-3</v>
      </c>
      <c r="GR75" s="17"/>
      <c r="GS75" s="17"/>
      <c r="GT75" s="17"/>
      <c r="GU75" s="17">
        <v>2E-3</v>
      </c>
      <c r="GV75" s="17"/>
      <c r="GW75" s="17"/>
      <c r="GX75" s="17"/>
      <c r="GY75" s="17"/>
      <c r="GZ75" s="17">
        <v>5.0000000000000001E-3</v>
      </c>
      <c r="HA75" s="17">
        <v>4.0000000000000001E-3</v>
      </c>
      <c r="HB75" s="17">
        <v>4.0000000000000001E-3</v>
      </c>
      <c r="HC75" s="17">
        <v>2E-3</v>
      </c>
      <c r="HD75" s="17">
        <v>3.0000000000000001E-3</v>
      </c>
      <c r="HE75" s="17"/>
      <c r="HF75" s="17"/>
      <c r="HG75" s="17"/>
      <c r="HH75" s="17"/>
      <c r="HI75" s="17">
        <v>1E-3</v>
      </c>
      <c r="HJ75" s="17"/>
      <c r="HK75" s="17"/>
      <c r="HL75" s="17"/>
      <c r="HM75" s="17"/>
      <c r="HN75" s="17">
        <v>5.0000000000000001E-3</v>
      </c>
      <c r="HO75" s="17"/>
      <c r="HP75" s="17">
        <v>3.0000000000000001E-3</v>
      </c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>
        <v>1E-3</v>
      </c>
    </row>
    <row r="76" spans="1:240" ht="13.5" customHeight="1">
      <c r="A76" s="15"/>
      <c r="B76" s="53"/>
      <c r="C76" s="16" t="s">
        <v>17</v>
      </c>
      <c r="D76" s="38">
        <f t="shared" si="20"/>
        <v>189.99500000000012</v>
      </c>
      <c r="E76" s="24">
        <f t="shared" si="21"/>
        <v>189.99500000000012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58"/>
      <c r="AB76" s="17"/>
      <c r="AC76" s="17"/>
      <c r="AD76" s="17"/>
      <c r="AE76" s="17"/>
      <c r="AF76" s="17"/>
      <c r="AG76" s="17"/>
      <c r="AH76" s="17"/>
      <c r="AI76" s="17">
        <v>8.766</v>
      </c>
      <c r="AJ76" s="17">
        <v>7.3049999999999997</v>
      </c>
      <c r="AK76" s="17"/>
      <c r="AL76" s="17"/>
      <c r="AM76" s="17"/>
      <c r="AN76" s="17"/>
      <c r="AO76" s="17">
        <v>7.3049999999999997</v>
      </c>
      <c r="AP76" s="17">
        <v>2.923</v>
      </c>
      <c r="AQ76" s="17">
        <v>2.923</v>
      </c>
      <c r="AR76" s="17"/>
      <c r="AS76" s="17"/>
      <c r="AT76" s="17"/>
      <c r="AU76" s="17"/>
      <c r="AV76" s="17"/>
      <c r="AW76" s="17">
        <v>2.923</v>
      </c>
      <c r="AX76" s="17">
        <v>4.383</v>
      </c>
      <c r="AY76" s="17">
        <v>1.4610000000000001</v>
      </c>
      <c r="AZ76" s="17"/>
      <c r="BA76" s="17"/>
      <c r="BB76" s="17"/>
      <c r="BC76" s="17"/>
      <c r="BD76" s="17">
        <v>2.923</v>
      </c>
      <c r="BE76" s="17">
        <v>2.923</v>
      </c>
      <c r="BF76" s="17">
        <v>7.3049999999999997</v>
      </c>
      <c r="BG76" s="17"/>
      <c r="BH76" s="17"/>
      <c r="BI76" s="17"/>
      <c r="BJ76" s="17"/>
      <c r="BK76" s="17"/>
      <c r="BL76" s="17">
        <v>4.383</v>
      </c>
      <c r="BM76" s="17">
        <v>2.9729999999999999</v>
      </c>
      <c r="BN76" s="17">
        <v>1.4610000000000001</v>
      </c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>
        <v>3.6520000000000001</v>
      </c>
      <c r="CN76" s="17">
        <v>3.6520000000000001</v>
      </c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56">
        <v>7.3049999999999997</v>
      </c>
      <c r="DA76" s="58">
        <v>1.4610000000000001</v>
      </c>
      <c r="DB76" s="17">
        <v>1.4610000000000001</v>
      </c>
      <c r="DC76" s="17"/>
      <c r="DD76" s="17"/>
      <c r="DE76" s="17"/>
      <c r="DF76" s="17"/>
      <c r="DG76" s="17"/>
      <c r="DH76" s="17"/>
      <c r="DI76" s="17"/>
      <c r="DJ76" s="17"/>
      <c r="DK76" s="118">
        <v>0.73</v>
      </c>
      <c r="DL76" s="17"/>
      <c r="DM76" s="17">
        <v>2.1909999999999998</v>
      </c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>
        <v>7.3049999999999997</v>
      </c>
      <c r="DZ76" s="17"/>
      <c r="EA76" s="17"/>
      <c r="EB76" s="17">
        <v>13.15</v>
      </c>
      <c r="EC76" s="17">
        <v>2.923</v>
      </c>
      <c r="ED76" s="17"/>
      <c r="EE76" s="17"/>
      <c r="EF76" s="17"/>
      <c r="EG76" s="17"/>
      <c r="EH76" s="17"/>
      <c r="EI76" s="17">
        <v>1.4610000000000001</v>
      </c>
      <c r="EJ76" s="17"/>
      <c r="EK76" s="17"/>
      <c r="EL76" s="17"/>
      <c r="EM76" s="17"/>
      <c r="EN76" s="17">
        <v>2.923</v>
      </c>
      <c r="EO76" s="17">
        <v>5.8449999999999998</v>
      </c>
      <c r="EP76" s="17">
        <v>5.8449999999999998</v>
      </c>
      <c r="EQ76" s="17">
        <v>4.383</v>
      </c>
      <c r="ER76" s="17"/>
      <c r="ES76" s="17"/>
      <c r="ET76" s="17"/>
      <c r="EU76" s="17"/>
      <c r="EV76" s="17"/>
      <c r="EW76" s="17"/>
      <c r="EX76" s="17">
        <v>4.383</v>
      </c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>
        <v>4.383</v>
      </c>
      <c r="GE76" s="17">
        <v>1.4610000000000001</v>
      </c>
      <c r="GF76" s="17">
        <v>1.4610000000000001</v>
      </c>
      <c r="GG76" s="17"/>
      <c r="GH76" s="17"/>
      <c r="GI76" s="17"/>
      <c r="GJ76" s="17">
        <v>5.8449999999999998</v>
      </c>
      <c r="GK76" s="17"/>
      <c r="GL76" s="17"/>
      <c r="GM76" s="17"/>
      <c r="GN76" s="17"/>
      <c r="GO76" s="17"/>
      <c r="GP76" s="17">
        <v>2.923</v>
      </c>
      <c r="GQ76" s="17">
        <v>1.4610000000000001</v>
      </c>
      <c r="GR76" s="17"/>
      <c r="GS76" s="17"/>
      <c r="GT76" s="17"/>
      <c r="GU76" s="17">
        <v>2.923</v>
      </c>
      <c r="GV76" s="17"/>
      <c r="GW76" s="17"/>
      <c r="GX76" s="17"/>
      <c r="GY76" s="17"/>
      <c r="GZ76" s="17">
        <v>7.3049999999999997</v>
      </c>
      <c r="HA76" s="17">
        <v>5.8449999999999998</v>
      </c>
      <c r="HB76" s="17">
        <v>5.8449999999999998</v>
      </c>
      <c r="HC76" s="17">
        <v>2.923</v>
      </c>
      <c r="HD76" s="17">
        <v>4.383</v>
      </c>
      <c r="HE76" s="17"/>
      <c r="HF76" s="17"/>
      <c r="HG76" s="17"/>
      <c r="HH76" s="17"/>
      <c r="HI76" s="17">
        <v>1.4610000000000001</v>
      </c>
      <c r="HJ76" s="17"/>
      <c r="HK76" s="17"/>
      <c r="HL76" s="17"/>
      <c r="HM76" s="17"/>
      <c r="HN76" s="17">
        <v>7.3049999999999997</v>
      </c>
      <c r="HO76" s="17"/>
      <c r="HP76" s="17">
        <v>4.383</v>
      </c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>
        <v>1.4610000000000001</v>
      </c>
    </row>
    <row r="77" spans="1:240" ht="13.5" customHeight="1">
      <c r="A77" s="15" t="s">
        <v>98</v>
      </c>
      <c r="B77" s="53" t="s">
        <v>99</v>
      </c>
      <c r="C77" s="16" t="s">
        <v>40</v>
      </c>
      <c r="D77" s="39">
        <f t="shared" si="20"/>
        <v>0</v>
      </c>
      <c r="E77" s="25">
        <f t="shared" si="21"/>
        <v>0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118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</row>
    <row r="78" spans="1:240" ht="13.5" customHeight="1">
      <c r="A78" s="15"/>
      <c r="B78" s="53"/>
      <c r="C78" s="16" t="s">
        <v>17</v>
      </c>
      <c r="D78" s="39">
        <f t="shared" si="20"/>
        <v>0</v>
      </c>
      <c r="E78" s="25">
        <f t="shared" si="21"/>
        <v>0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/>
      <c r="DC78" s="17"/>
      <c r="DD78" s="17"/>
      <c r="DE78" s="17"/>
      <c r="DF78" s="17"/>
      <c r="DG78" s="17"/>
      <c r="DH78" s="17"/>
      <c r="DI78" s="17"/>
      <c r="DJ78" s="17"/>
      <c r="DK78" s="118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</row>
    <row r="79" spans="1:240" ht="13.5" customHeight="1">
      <c r="A79" s="15" t="s">
        <v>100</v>
      </c>
      <c r="B79" s="54" t="s">
        <v>101</v>
      </c>
      <c r="C79" s="16" t="s">
        <v>40</v>
      </c>
      <c r="D79" s="39">
        <f t="shared" si="20"/>
        <v>234</v>
      </c>
      <c r="E79" s="25">
        <f t="shared" si="21"/>
        <v>234</v>
      </c>
      <c r="F79" s="25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>
        <v>6</v>
      </c>
      <c r="AJ79" s="17">
        <v>6</v>
      </c>
      <c r="AK79" s="17"/>
      <c r="AL79" s="17"/>
      <c r="AM79" s="17"/>
      <c r="AN79" s="17"/>
      <c r="AO79" s="17">
        <v>3</v>
      </c>
      <c r="AP79" s="17">
        <v>2</v>
      </c>
      <c r="AQ79" s="17">
        <v>4</v>
      </c>
      <c r="AR79" s="17"/>
      <c r="AS79" s="17"/>
      <c r="AT79" s="17"/>
      <c r="AU79" s="17"/>
      <c r="AV79" s="17"/>
      <c r="AW79" s="17">
        <v>2</v>
      </c>
      <c r="AX79" s="17">
        <v>3</v>
      </c>
      <c r="AY79" s="17">
        <v>2</v>
      </c>
      <c r="AZ79" s="17"/>
      <c r="BA79" s="17"/>
      <c r="BB79" s="17"/>
      <c r="BC79" s="17"/>
      <c r="BD79" s="17">
        <v>2</v>
      </c>
      <c r="BE79" s="17">
        <v>2</v>
      </c>
      <c r="BF79" s="17">
        <v>4</v>
      </c>
      <c r="BG79" s="17"/>
      <c r="BH79" s="17"/>
      <c r="BI79" s="17"/>
      <c r="BJ79" s="17"/>
      <c r="BK79" s="17"/>
      <c r="BL79" s="17">
        <v>4</v>
      </c>
      <c r="BM79" s="17">
        <v>2</v>
      </c>
      <c r="BN79" s="17">
        <v>4</v>
      </c>
      <c r="BO79" s="17"/>
      <c r="BP79" s="17"/>
      <c r="BQ79" s="17"/>
      <c r="BR79" s="17"/>
      <c r="BS79" s="17"/>
      <c r="BT79" s="17"/>
      <c r="BU79" s="17">
        <v>13</v>
      </c>
      <c r="BV79" s="17"/>
      <c r="BW79" s="17"/>
      <c r="BX79" s="17"/>
      <c r="BY79" s="17">
        <v>12</v>
      </c>
      <c r="BZ79" s="17"/>
      <c r="CA79" s="17"/>
      <c r="CB79" s="17"/>
      <c r="CC79" s="17"/>
      <c r="CD79" s="17"/>
      <c r="CE79" s="17"/>
      <c r="CF79" s="17"/>
      <c r="CG79" s="17">
        <v>10</v>
      </c>
      <c r="CH79" s="17"/>
      <c r="CI79" s="17"/>
      <c r="CJ79" s="17"/>
      <c r="CK79" s="17"/>
      <c r="CL79" s="17"/>
      <c r="CM79" s="17">
        <v>11</v>
      </c>
      <c r="CN79" s="17">
        <v>3</v>
      </c>
      <c r="CO79" s="17"/>
      <c r="CP79" s="17"/>
      <c r="CQ79" s="17"/>
      <c r="CR79" s="17"/>
      <c r="CS79" s="17"/>
      <c r="CT79" s="17"/>
      <c r="CU79" s="17">
        <v>4</v>
      </c>
      <c r="CV79" s="17"/>
      <c r="CW79" s="17"/>
      <c r="CX79" s="17"/>
      <c r="CY79" s="17"/>
      <c r="CZ79" s="56">
        <v>3</v>
      </c>
      <c r="DA79" s="58">
        <v>4</v>
      </c>
      <c r="DB79" s="17">
        <v>2</v>
      </c>
      <c r="DC79" s="17"/>
      <c r="DD79" s="17"/>
      <c r="DE79" s="17"/>
      <c r="DF79" s="17"/>
      <c r="DG79" s="17"/>
      <c r="DH79" s="17"/>
      <c r="DI79" s="17"/>
      <c r="DJ79" s="17"/>
      <c r="DK79" s="118">
        <v>14</v>
      </c>
      <c r="DL79" s="17"/>
      <c r="DM79" s="17"/>
      <c r="DN79" s="17">
        <v>1</v>
      </c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>
        <v>4</v>
      </c>
      <c r="DZ79" s="17">
        <v>4</v>
      </c>
      <c r="EA79" s="17">
        <v>4</v>
      </c>
      <c r="EB79" s="17">
        <v>22</v>
      </c>
      <c r="EC79" s="17">
        <v>2</v>
      </c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>
        <v>2</v>
      </c>
      <c r="EO79" s="17">
        <v>3</v>
      </c>
      <c r="EP79" s="17">
        <v>2</v>
      </c>
      <c r="EQ79" s="17">
        <v>3</v>
      </c>
      <c r="ER79" s="17"/>
      <c r="ES79" s="17"/>
      <c r="ET79" s="17"/>
      <c r="EU79" s="17"/>
      <c r="EV79" s="17"/>
      <c r="EW79" s="17"/>
      <c r="EX79" s="17">
        <v>2</v>
      </c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>
        <v>2</v>
      </c>
      <c r="FM79" s="17"/>
      <c r="FN79" s="17"/>
      <c r="FO79" s="17"/>
      <c r="FP79" s="17"/>
      <c r="FQ79" s="17">
        <v>7</v>
      </c>
      <c r="FR79" s="17"/>
      <c r="FS79" s="17"/>
      <c r="FT79" s="17"/>
      <c r="FU79" s="17"/>
      <c r="FV79" s="17"/>
      <c r="FW79" s="17">
        <v>4</v>
      </c>
      <c r="FX79" s="17"/>
      <c r="FY79" s="17"/>
      <c r="FZ79" s="17"/>
      <c r="GA79" s="17"/>
      <c r="GB79" s="17"/>
      <c r="GC79" s="17"/>
      <c r="GD79" s="17">
        <v>4</v>
      </c>
      <c r="GE79" s="17">
        <v>2</v>
      </c>
      <c r="GF79" s="17">
        <v>2</v>
      </c>
      <c r="GG79" s="17"/>
      <c r="GH79" s="17"/>
      <c r="GI79" s="17"/>
      <c r="GJ79" s="17">
        <v>4</v>
      </c>
      <c r="GK79" s="17"/>
      <c r="GL79" s="17"/>
      <c r="GM79" s="17"/>
      <c r="GN79" s="17"/>
      <c r="GO79" s="17"/>
      <c r="GP79" s="17">
        <v>4</v>
      </c>
      <c r="GQ79" s="17">
        <v>3</v>
      </c>
      <c r="GR79" s="17"/>
      <c r="GS79" s="17"/>
      <c r="GT79" s="17"/>
      <c r="GU79" s="17">
        <v>2</v>
      </c>
      <c r="GV79" s="17"/>
      <c r="GW79" s="17"/>
      <c r="GX79" s="17"/>
      <c r="GY79" s="17"/>
      <c r="GZ79" s="17">
        <v>3</v>
      </c>
      <c r="HA79" s="17">
        <v>4</v>
      </c>
      <c r="HB79" s="17">
        <v>3</v>
      </c>
      <c r="HC79" s="17">
        <v>2</v>
      </c>
      <c r="HD79" s="17">
        <v>2</v>
      </c>
      <c r="HE79" s="17"/>
      <c r="HF79" s="17"/>
      <c r="HG79" s="17"/>
      <c r="HH79" s="17"/>
      <c r="HI79" s="17">
        <v>4</v>
      </c>
      <c r="HJ79" s="17"/>
      <c r="HK79" s="17"/>
      <c r="HL79" s="17"/>
      <c r="HM79" s="17"/>
      <c r="HN79" s="17">
        <v>3</v>
      </c>
      <c r="HO79" s="17"/>
      <c r="HP79" s="17">
        <v>4</v>
      </c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>
        <v>4</v>
      </c>
    </row>
    <row r="80" spans="1:240" ht="13.5" customHeight="1" thickBot="1">
      <c r="A80" s="15"/>
      <c r="B80" s="54"/>
      <c r="C80" s="16" t="s">
        <v>17</v>
      </c>
      <c r="D80" s="39">
        <f>E80+F80</f>
        <v>185.61099999999996</v>
      </c>
      <c r="E80" s="25">
        <f t="shared" si="21"/>
        <v>185.61099999999996</v>
      </c>
      <c r="F80" s="25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>
        <v>3.464</v>
      </c>
      <c r="AJ80" s="17">
        <v>3.464</v>
      </c>
      <c r="AK80" s="17"/>
      <c r="AL80" s="17"/>
      <c r="AM80" s="17"/>
      <c r="AN80" s="17"/>
      <c r="AO80" s="17">
        <v>1.5780000000000001</v>
      </c>
      <c r="AP80" s="17">
        <v>1.0509999999999999</v>
      </c>
      <c r="AQ80" s="17">
        <v>2.105</v>
      </c>
      <c r="AR80" s="17"/>
      <c r="AS80" s="17"/>
      <c r="AT80" s="17"/>
      <c r="AU80" s="17"/>
      <c r="AV80" s="17"/>
      <c r="AW80" s="17">
        <v>1.0509999999999999</v>
      </c>
      <c r="AX80" s="17">
        <v>1.7330000000000001</v>
      </c>
      <c r="AY80" s="17">
        <v>1.0509999999999999</v>
      </c>
      <c r="AZ80" s="17"/>
      <c r="BA80" s="17"/>
      <c r="BB80" s="17"/>
      <c r="BC80" s="17"/>
      <c r="BD80" s="17">
        <v>1.0509999999999999</v>
      </c>
      <c r="BE80" s="17">
        <v>1.0509999999999999</v>
      </c>
      <c r="BF80" s="17">
        <v>2.2599999999999998</v>
      </c>
      <c r="BG80" s="17"/>
      <c r="BH80" s="17"/>
      <c r="BI80" s="17"/>
      <c r="BJ80" s="17"/>
      <c r="BK80" s="17"/>
      <c r="BL80" s="17">
        <v>2.105</v>
      </c>
      <c r="BM80" s="17">
        <v>1.0509999999999999</v>
      </c>
      <c r="BN80" s="17">
        <v>2.105</v>
      </c>
      <c r="BO80" s="17"/>
      <c r="BP80" s="17"/>
      <c r="BQ80" s="17"/>
      <c r="BR80" s="17"/>
      <c r="BS80" s="17"/>
      <c r="BT80" s="17"/>
      <c r="BU80" s="17">
        <v>18.106999999999999</v>
      </c>
      <c r="BV80" s="17"/>
      <c r="BW80" s="17"/>
      <c r="BX80" s="17"/>
      <c r="BY80" s="17">
        <v>8.7910000000000004</v>
      </c>
      <c r="BZ80" s="17"/>
      <c r="CA80" s="17"/>
      <c r="CB80" s="17"/>
      <c r="CC80" s="17"/>
      <c r="CD80" s="17"/>
      <c r="CE80" s="17"/>
      <c r="CF80" s="17"/>
      <c r="CG80" s="17">
        <v>7.74</v>
      </c>
      <c r="CH80" s="17"/>
      <c r="CI80" s="17"/>
      <c r="CJ80" s="17"/>
      <c r="CK80" s="17"/>
      <c r="CL80" s="17"/>
      <c r="CM80" s="17">
        <v>8.4190000000000005</v>
      </c>
      <c r="CN80" s="17">
        <v>6.2039999999999997</v>
      </c>
      <c r="CO80" s="17"/>
      <c r="CP80" s="17"/>
      <c r="CQ80" s="17"/>
      <c r="CR80" s="17"/>
      <c r="CS80" s="17"/>
      <c r="CT80" s="17"/>
      <c r="CU80" s="17">
        <v>4.0880000000000001</v>
      </c>
      <c r="CV80" s="17"/>
      <c r="CW80" s="17"/>
      <c r="CX80" s="17"/>
      <c r="CY80" s="17"/>
      <c r="CZ80" s="56">
        <v>1.5780000000000001</v>
      </c>
      <c r="DA80" s="58">
        <v>2.2599999999999998</v>
      </c>
      <c r="DB80" s="17">
        <v>1.0509999999999999</v>
      </c>
      <c r="DC80" s="17"/>
      <c r="DD80" s="17"/>
      <c r="DE80" s="17"/>
      <c r="DF80" s="17"/>
      <c r="DG80" s="17"/>
      <c r="DH80" s="17"/>
      <c r="DI80" s="17"/>
      <c r="DJ80" s="17"/>
      <c r="DK80" s="119">
        <v>14.305999999999999</v>
      </c>
      <c r="DL80" s="17"/>
      <c r="DM80" s="17"/>
      <c r="DN80" s="17">
        <v>0.90600000000000003</v>
      </c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>
        <v>3.625</v>
      </c>
      <c r="DZ80" s="17">
        <v>4.0880000000000001</v>
      </c>
      <c r="EA80" s="17">
        <v>4.0880000000000001</v>
      </c>
      <c r="EB80" s="17">
        <v>23.359000000000002</v>
      </c>
      <c r="EC80" s="17">
        <v>1.0509999999999999</v>
      </c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>
        <v>1.3620000000000001</v>
      </c>
      <c r="EO80" s="17">
        <v>1.5780000000000001</v>
      </c>
      <c r="EP80" s="17">
        <v>1.3620000000000001</v>
      </c>
      <c r="EQ80" s="17">
        <v>1.5780000000000001</v>
      </c>
      <c r="ER80" s="17"/>
      <c r="ES80" s="17"/>
      <c r="ET80" s="17"/>
      <c r="EU80" s="17"/>
      <c r="EV80" s="17"/>
      <c r="EW80" s="17"/>
      <c r="EX80" s="17">
        <v>1.0509999999999999</v>
      </c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>
        <v>1.0509999999999999</v>
      </c>
      <c r="FM80" s="17"/>
      <c r="FN80" s="17"/>
      <c r="FO80" s="17"/>
      <c r="FP80" s="17"/>
      <c r="FQ80" s="17">
        <v>7.1529999999999996</v>
      </c>
      <c r="FR80" s="17"/>
      <c r="FS80" s="17"/>
      <c r="FT80" s="17"/>
      <c r="FU80" s="17"/>
      <c r="FV80" s="17"/>
      <c r="FW80" s="17">
        <v>4.0880000000000001</v>
      </c>
      <c r="FX80" s="17"/>
      <c r="FY80" s="17"/>
      <c r="FZ80" s="17"/>
      <c r="GA80" s="17"/>
      <c r="GB80" s="17"/>
      <c r="GC80" s="17"/>
      <c r="GD80" s="17">
        <v>2.105</v>
      </c>
      <c r="GE80" s="17">
        <v>1.3620000000000001</v>
      </c>
      <c r="GF80" s="17">
        <v>1.0509999999999999</v>
      </c>
      <c r="GG80" s="17"/>
      <c r="GH80" s="17"/>
      <c r="GI80" s="17"/>
      <c r="GJ80" s="17">
        <v>2.7229999999999999</v>
      </c>
      <c r="GK80" s="17"/>
      <c r="GL80" s="17"/>
      <c r="GM80" s="17"/>
      <c r="GN80" s="17"/>
      <c r="GO80" s="17"/>
      <c r="GP80" s="17">
        <v>2.7229999999999999</v>
      </c>
      <c r="GQ80" s="17">
        <v>2.0430000000000001</v>
      </c>
      <c r="GR80" s="17"/>
      <c r="GS80" s="17"/>
      <c r="GT80" s="17"/>
      <c r="GU80" s="17">
        <v>1.3620000000000001</v>
      </c>
      <c r="GV80" s="17"/>
      <c r="GW80" s="17"/>
      <c r="GX80" s="17"/>
      <c r="GY80" s="17"/>
      <c r="GZ80" s="17">
        <v>2.0430000000000001</v>
      </c>
      <c r="HA80" s="17">
        <v>2.7229999999999999</v>
      </c>
      <c r="HB80" s="17">
        <v>1.5780000000000001</v>
      </c>
      <c r="HC80" s="17">
        <v>1.0509999999999999</v>
      </c>
      <c r="HD80" s="17">
        <v>1.0509999999999999</v>
      </c>
      <c r="HE80" s="17"/>
      <c r="HF80" s="17"/>
      <c r="HG80" s="17"/>
      <c r="HH80" s="17"/>
      <c r="HI80" s="17">
        <v>2.1030000000000002</v>
      </c>
      <c r="HJ80" s="17"/>
      <c r="HK80" s="17"/>
      <c r="HL80" s="17"/>
      <c r="HM80" s="17"/>
      <c r="HN80" s="17">
        <v>1.5780000000000001</v>
      </c>
      <c r="HO80" s="17"/>
      <c r="HP80" s="17">
        <v>3.3879999999999999</v>
      </c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>
        <v>2.7229999999999999</v>
      </c>
    </row>
    <row r="81" spans="1:240" s="2" customFormat="1" ht="15" customHeight="1" thickBot="1">
      <c r="A81" s="11" t="s">
        <v>102</v>
      </c>
      <c r="B81" s="12" t="s">
        <v>103</v>
      </c>
      <c r="C81" s="13" t="s">
        <v>17</v>
      </c>
      <c r="D81" s="23">
        <f>D83+D85+D87</f>
        <v>212.44599999999997</v>
      </c>
      <c r="E81" s="23">
        <f>E83+E85+E87</f>
        <v>212.44599999999997</v>
      </c>
      <c r="F81" s="23"/>
      <c r="G81" s="23">
        <f t="shared" ref="G81:BU81" si="22">G83+G85+G87</f>
        <v>0</v>
      </c>
      <c r="H81" s="23">
        <f t="shared" si="22"/>
        <v>0.19500000000000001</v>
      </c>
      <c r="I81" s="23">
        <f t="shared" si="22"/>
        <v>0.19500000000000001</v>
      </c>
      <c r="J81" s="23">
        <f t="shared" si="22"/>
        <v>0.67500000000000004</v>
      </c>
      <c r="K81" s="23">
        <f t="shared" si="22"/>
        <v>3.1339999999999999</v>
      </c>
      <c r="L81" s="23">
        <f t="shared" si="22"/>
        <v>2.8450000000000002</v>
      </c>
      <c r="M81" s="23">
        <f t="shared" si="22"/>
        <v>0.19500000000000001</v>
      </c>
      <c r="N81" s="23">
        <f t="shared" si="22"/>
        <v>0.83299999999999996</v>
      </c>
      <c r="O81" s="23">
        <f t="shared" si="22"/>
        <v>0</v>
      </c>
      <c r="P81" s="23">
        <f t="shared" si="22"/>
        <v>0</v>
      </c>
      <c r="Q81" s="23">
        <f t="shared" si="22"/>
        <v>0</v>
      </c>
      <c r="R81" s="23">
        <f t="shared" si="22"/>
        <v>0</v>
      </c>
      <c r="S81" s="23">
        <f t="shared" si="22"/>
        <v>0</v>
      </c>
      <c r="T81" s="23">
        <f t="shared" si="22"/>
        <v>0</v>
      </c>
      <c r="U81" s="23">
        <f t="shared" si="22"/>
        <v>0</v>
      </c>
      <c r="V81" s="23">
        <f t="shared" si="22"/>
        <v>0</v>
      </c>
      <c r="W81" s="23">
        <f t="shared" si="22"/>
        <v>0</v>
      </c>
      <c r="X81" s="23">
        <f t="shared" si="22"/>
        <v>0</v>
      </c>
      <c r="Y81" s="23">
        <f t="shared" si="22"/>
        <v>0</v>
      </c>
      <c r="Z81" s="23">
        <f t="shared" si="22"/>
        <v>0</v>
      </c>
      <c r="AA81" s="23"/>
      <c r="AB81" s="23">
        <f t="shared" si="22"/>
        <v>1.0740000000000001</v>
      </c>
      <c r="AC81" s="23">
        <f t="shared" si="22"/>
        <v>0.85899999999999999</v>
      </c>
      <c r="AD81" s="23">
        <f t="shared" si="22"/>
        <v>0</v>
      </c>
      <c r="AE81" s="23">
        <f t="shared" si="22"/>
        <v>0</v>
      </c>
      <c r="AF81" s="23">
        <f t="shared" si="22"/>
        <v>0</v>
      </c>
      <c r="AG81" s="23">
        <f t="shared" si="22"/>
        <v>0</v>
      </c>
      <c r="AH81" s="23">
        <f t="shared" si="22"/>
        <v>0</v>
      </c>
      <c r="AI81" s="23">
        <f t="shared" si="22"/>
        <v>0</v>
      </c>
      <c r="AJ81" s="23">
        <f t="shared" si="22"/>
        <v>0</v>
      </c>
      <c r="AK81" s="23">
        <f t="shared" si="22"/>
        <v>0</v>
      </c>
      <c r="AL81" s="23">
        <f t="shared" si="22"/>
        <v>0</v>
      </c>
      <c r="AM81" s="23">
        <f t="shared" si="22"/>
        <v>0</v>
      </c>
      <c r="AN81" s="23">
        <f t="shared" si="22"/>
        <v>0</v>
      </c>
      <c r="AO81" s="23">
        <f t="shared" si="22"/>
        <v>0</v>
      </c>
      <c r="AP81" s="23">
        <f t="shared" si="22"/>
        <v>0.43</v>
      </c>
      <c r="AQ81" s="23">
        <f t="shared" si="22"/>
        <v>0.623</v>
      </c>
      <c r="AR81" s="23">
        <f t="shared" si="22"/>
        <v>10.125999999999999</v>
      </c>
      <c r="AS81" s="23">
        <f t="shared" si="22"/>
        <v>9.2309999999999999</v>
      </c>
      <c r="AT81" s="23">
        <f t="shared" si="22"/>
        <v>0</v>
      </c>
      <c r="AU81" s="23">
        <f t="shared" si="22"/>
        <v>0</v>
      </c>
      <c r="AV81" s="23">
        <f t="shared" si="22"/>
        <v>0</v>
      </c>
      <c r="AW81" s="23">
        <f t="shared" si="22"/>
        <v>0.43</v>
      </c>
      <c r="AX81" s="23">
        <f t="shared" si="22"/>
        <v>0.623</v>
      </c>
      <c r="AY81" s="23"/>
      <c r="AZ81" s="23">
        <f t="shared" si="22"/>
        <v>0.19500000000000001</v>
      </c>
      <c r="BA81" s="23">
        <f t="shared" si="22"/>
        <v>0</v>
      </c>
      <c r="BB81" s="23">
        <f t="shared" si="22"/>
        <v>0</v>
      </c>
      <c r="BC81" s="23">
        <f t="shared" si="22"/>
        <v>0</v>
      </c>
      <c r="BD81" s="23">
        <f t="shared" si="22"/>
        <v>0</v>
      </c>
      <c r="BE81" s="23">
        <f t="shared" si="22"/>
        <v>0</v>
      </c>
      <c r="BF81" s="23">
        <f t="shared" si="22"/>
        <v>0</v>
      </c>
      <c r="BG81" s="23">
        <f t="shared" si="22"/>
        <v>0</v>
      </c>
      <c r="BH81" s="23">
        <f t="shared" si="22"/>
        <v>0</v>
      </c>
      <c r="BI81" s="23">
        <f t="shared" si="22"/>
        <v>0</v>
      </c>
      <c r="BJ81" s="23">
        <f t="shared" si="22"/>
        <v>0</v>
      </c>
      <c r="BK81" s="23">
        <f t="shared" si="22"/>
        <v>0.19500000000000001</v>
      </c>
      <c r="BL81" s="23">
        <f t="shared" si="22"/>
        <v>0</v>
      </c>
      <c r="BM81" s="23">
        <f t="shared" si="22"/>
        <v>0.66200000000000003</v>
      </c>
      <c r="BN81" s="23">
        <f t="shared" si="22"/>
        <v>1.325</v>
      </c>
      <c r="BO81" s="23">
        <f t="shared" si="22"/>
        <v>0</v>
      </c>
      <c r="BP81" s="23">
        <f t="shared" si="22"/>
        <v>0</v>
      </c>
      <c r="BQ81" s="23">
        <f t="shared" si="22"/>
        <v>0.87</v>
      </c>
      <c r="BR81" s="23">
        <f t="shared" si="22"/>
        <v>0</v>
      </c>
      <c r="BS81" s="23">
        <f t="shared" si="22"/>
        <v>0</v>
      </c>
      <c r="BT81" s="23">
        <f t="shared" si="22"/>
        <v>17.210999999999999</v>
      </c>
      <c r="BU81" s="23">
        <f t="shared" si="22"/>
        <v>0.66200000000000003</v>
      </c>
      <c r="BV81" s="23">
        <f t="shared" ref="BV81:EG81" si="23">BV83+BV85+BV87</f>
        <v>0.38700000000000001</v>
      </c>
      <c r="BW81" s="23">
        <f t="shared" si="23"/>
        <v>0</v>
      </c>
      <c r="BX81" s="23">
        <f t="shared" si="23"/>
        <v>1.2150000000000001</v>
      </c>
      <c r="BY81" s="23">
        <f t="shared" si="23"/>
        <v>0</v>
      </c>
      <c r="BZ81" s="23">
        <f t="shared" si="23"/>
        <v>0</v>
      </c>
      <c r="CA81" s="23">
        <f t="shared" si="23"/>
        <v>0</v>
      </c>
      <c r="CB81" s="23">
        <f t="shared" si="23"/>
        <v>0</v>
      </c>
      <c r="CC81" s="23">
        <f t="shared" si="23"/>
        <v>0.38700000000000001</v>
      </c>
      <c r="CD81" s="23">
        <f t="shared" si="23"/>
        <v>4.9260000000000002</v>
      </c>
      <c r="CE81" s="23">
        <f t="shared" si="23"/>
        <v>0.17100000000000001</v>
      </c>
      <c r="CF81" s="23">
        <f t="shared" si="23"/>
        <v>2.4380000000000002</v>
      </c>
      <c r="CG81" s="23">
        <f t="shared" si="23"/>
        <v>0</v>
      </c>
      <c r="CH81" s="23">
        <f t="shared" si="23"/>
        <v>4.2640000000000002</v>
      </c>
      <c r="CI81" s="23">
        <f t="shared" si="23"/>
        <v>0</v>
      </c>
      <c r="CJ81" s="23">
        <f t="shared" si="23"/>
        <v>0</v>
      </c>
      <c r="CK81" s="23">
        <f t="shared" si="23"/>
        <v>5.5880000000000001</v>
      </c>
      <c r="CL81" s="23">
        <f t="shared" si="23"/>
        <v>4.9260000000000002</v>
      </c>
      <c r="CM81" s="23">
        <f t="shared" si="23"/>
        <v>0</v>
      </c>
      <c r="CN81" s="23">
        <f t="shared" si="23"/>
        <v>0</v>
      </c>
      <c r="CO81" s="23">
        <f t="shared" si="23"/>
        <v>0.38700000000000001</v>
      </c>
      <c r="CP81" s="23">
        <f t="shared" si="23"/>
        <v>0</v>
      </c>
      <c r="CQ81" s="23">
        <f t="shared" si="23"/>
        <v>5.0609999999999999</v>
      </c>
      <c r="CR81" s="23">
        <f t="shared" si="23"/>
        <v>0</v>
      </c>
      <c r="CS81" s="23">
        <f t="shared" si="23"/>
        <v>0.38700000000000001</v>
      </c>
      <c r="CT81" s="23">
        <f t="shared" si="23"/>
        <v>0</v>
      </c>
      <c r="CU81" s="23">
        <f t="shared" si="23"/>
        <v>0</v>
      </c>
      <c r="CV81" s="23">
        <f t="shared" si="23"/>
        <v>0</v>
      </c>
      <c r="CW81" s="23">
        <f t="shared" si="23"/>
        <v>0.19500000000000001</v>
      </c>
      <c r="CX81" s="23">
        <f t="shared" si="23"/>
        <v>0.17100000000000001</v>
      </c>
      <c r="CY81" s="23">
        <f t="shared" si="23"/>
        <v>0</v>
      </c>
      <c r="CZ81" s="23">
        <f t="shared" si="23"/>
        <v>0</v>
      </c>
      <c r="DA81" s="23">
        <f t="shared" si="23"/>
        <v>0</v>
      </c>
      <c r="DB81" s="23">
        <f t="shared" si="23"/>
        <v>1.337</v>
      </c>
      <c r="DC81" s="23">
        <f t="shared" si="23"/>
        <v>0.66200000000000003</v>
      </c>
      <c r="DD81" s="23">
        <f t="shared" si="23"/>
        <v>0.19500000000000001</v>
      </c>
      <c r="DE81" s="23">
        <f t="shared" si="23"/>
        <v>0.58199999999999996</v>
      </c>
      <c r="DF81" s="23">
        <f t="shared" si="23"/>
        <v>0</v>
      </c>
      <c r="DG81" s="23">
        <f t="shared" si="23"/>
        <v>0.19500000000000001</v>
      </c>
      <c r="DH81" s="23">
        <f t="shared" si="23"/>
        <v>0</v>
      </c>
      <c r="DI81" s="23">
        <f t="shared" si="23"/>
        <v>0</v>
      </c>
      <c r="DJ81" s="23">
        <f t="shared" si="23"/>
        <v>0.38700000000000001</v>
      </c>
      <c r="DK81" s="23">
        <f t="shared" si="23"/>
        <v>23.064999999999998</v>
      </c>
      <c r="DL81" s="23">
        <f t="shared" si="23"/>
        <v>1.2889999999999999</v>
      </c>
      <c r="DM81" s="23">
        <f t="shared" si="23"/>
        <v>1.2889999999999999</v>
      </c>
      <c r="DN81" s="23">
        <f t="shared" si="23"/>
        <v>0.85899999999999999</v>
      </c>
      <c r="DO81" s="23">
        <f t="shared" si="23"/>
        <v>12.391</v>
      </c>
      <c r="DP81" s="23">
        <f t="shared" si="23"/>
        <v>0</v>
      </c>
      <c r="DQ81" s="23">
        <f t="shared" si="23"/>
        <v>0</v>
      </c>
      <c r="DR81" s="23">
        <f t="shared" si="23"/>
        <v>0</v>
      </c>
      <c r="DS81" s="23">
        <f t="shared" si="23"/>
        <v>0</v>
      </c>
      <c r="DT81" s="23">
        <f t="shared" si="23"/>
        <v>0</v>
      </c>
      <c r="DU81" s="23">
        <f t="shared" si="23"/>
        <v>0</v>
      </c>
      <c r="DV81" s="23">
        <f t="shared" si="23"/>
        <v>1.0740000000000001</v>
      </c>
      <c r="DW81" s="23">
        <f t="shared" si="23"/>
        <v>0</v>
      </c>
      <c r="DX81" s="23">
        <f t="shared" si="23"/>
        <v>0.43</v>
      </c>
      <c r="DY81" s="23">
        <f t="shared" si="23"/>
        <v>0.85899999999999999</v>
      </c>
      <c r="DZ81" s="23">
        <f t="shared" si="23"/>
        <v>0.96899999999999997</v>
      </c>
      <c r="EA81" s="23">
        <f t="shared" si="23"/>
        <v>0.64400000000000002</v>
      </c>
      <c r="EB81" s="23">
        <f t="shared" si="23"/>
        <v>0.64400000000000002</v>
      </c>
      <c r="EC81" s="23">
        <f t="shared" si="23"/>
        <v>1.0309999999999999</v>
      </c>
      <c r="ED81" s="23">
        <f t="shared" si="23"/>
        <v>0.623</v>
      </c>
      <c r="EE81" s="23">
        <f t="shared" si="23"/>
        <v>0.43</v>
      </c>
      <c r="EF81" s="23">
        <f t="shared" si="23"/>
        <v>0</v>
      </c>
      <c r="EG81" s="23">
        <f t="shared" si="23"/>
        <v>0.83799999999999997</v>
      </c>
      <c r="EH81" s="23">
        <f t="shared" ref="EH81:GV81" si="24">EH83+EH85+EH87</f>
        <v>0.43</v>
      </c>
      <c r="EI81" s="23">
        <f t="shared" si="24"/>
        <v>0</v>
      </c>
      <c r="EJ81" s="23">
        <f t="shared" si="24"/>
        <v>0</v>
      </c>
      <c r="EK81" s="23">
        <f t="shared" si="24"/>
        <v>0</v>
      </c>
      <c r="EL81" s="23">
        <f t="shared" si="24"/>
        <v>0</v>
      </c>
      <c r="EM81" s="23">
        <f t="shared" si="24"/>
        <v>0</v>
      </c>
      <c r="EN81" s="23">
        <f t="shared" si="24"/>
        <v>1.35</v>
      </c>
      <c r="EO81" s="23">
        <f t="shared" si="24"/>
        <v>1.35</v>
      </c>
      <c r="EP81" s="23">
        <f t="shared" si="24"/>
        <v>1.35</v>
      </c>
      <c r="EQ81" s="23">
        <f t="shared" si="24"/>
        <v>0</v>
      </c>
      <c r="ER81" s="23">
        <f t="shared" si="24"/>
        <v>0</v>
      </c>
      <c r="ES81" s="23">
        <f t="shared" si="24"/>
        <v>0</v>
      </c>
      <c r="ET81" s="23">
        <f t="shared" si="24"/>
        <v>1.35</v>
      </c>
      <c r="EU81" s="23">
        <f t="shared" si="24"/>
        <v>0</v>
      </c>
      <c r="EV81" s="23">
        <f t="shared" si="24"/>
        <v>0</v>
      </c>
      <c r="EW81" s="23">
        <f t="shared" si="24"/>
        <v>0</v>
      </c>
      <c r="EX81" s="23">
        <f t="shared" si="24"/>
        <v>3.8260000000000001</v>
      </c>
      <c r="EY81" s="23">
        <f t="shared" si="24"/>
        <v>0</v>
      </c>
      <c r="EZ81" s="23">
        <f t="shared" si="24"/>
        <v>0</v>
      </c>
      <c r="FA81" s="23">
        <f t="shared" si="24"/>
        <v>0</v>
      </c>
      <c r="FB81" s="23">
        <f t="shared" si="24"/>
        <v>4.9260000000000002</v>
      </c>
      <c r="FC81" s="23">
        <f t="shared" si="24"/>
        <v>0</v>
      </c>
      <c r="FD81" s="23">
        <f t="shared" si="24"/>
        <v>0</v>
      </c>
      <c r="FE81" s="23">
        <f t="shared" si="24"/>
        <v>0</v>
      </c>
      <c r="FF81" s="23">
        <f t="shared" si="24"/>
        <v>0</v>
      </c>
      <c r="FG81" s="23">
        <f t="shared" si="24"/>
        <v>0</v>
      </c>
      <c r="FH81" s="23">
        <f t="shared" si="24"/>
        <v>0.64400000000000002</v>
      </c>
      <c r="FI81" s="23">
        <f t="shared" si="24"/>
        <v>9.9740000000000002</v>
      </c>
      <c r="FJ81" s="23">
        <f t="shared" si="24"/>
        <v>0</v>
      </c>
      <c r="FK81" s="23">
        <f t="shared" si="24"/>
        <v>0</v>
      </c>
      <c r="FL81" s="23">
        <f t="shared" si="24"/>
        <v>1.0740000000000001</v>
      </c>
      <c r="FM81" s="23">
        <f t="shared" si="24"/>
        <v>24.245000000000001</v>
      </c>
      <c r="FN81" s="23">
        <f t="shared" si="24"/>
        <v>0</v>
      </c>
      <c r="FO81" s="23">
        <f t="shared" si="24"/>
        <v>1.502</v>
      </c>
      <c r="FP81" s="23">
        <f t="shared" si="24"/>
        <v>0</v>
      </c>
      <c r="FQ81" s="23">
        <f t="shared" si="24"/>
        <v>2.84</v>
      </c>
      <c r="FR81" s="23">
        <f t="shared" si="24"/>
        <v>1.502</v>
      </c>
      <c r="FS81" s="23">
        <f t="shared" si="24"/>
        <v>0</v>
      </c>
      <c r="FT81" s="23">
        <f t="shared" si="24"/>
        <v>0</v>
      </c>
      <c r="FU81" s="23">
        <f t="shared" si="24"/>
        <v>0</v>
      </c>
      <c r="FV81" s="23">
        <f t="shared" si="24"/>
        <v>0</v>
      </c>
      <c r="FW81" s="23">
        <f t="shared" si="24"/>
        <v>0.58199999999999996</v>
      </c>
      <c r="FX81" s="23">
        <f t="shared" si="24"/>
        <v>0</v>
      </c>
      <c r="FY81" s="23">
        <f t="shared" si="24"/>
        <v>0</v>
      </c>
      <c r="FZ81" s="23">
        <f t="shared" si="24"/>
        <v>0</v>
      </c>
      <c r="GA81" s="23">
        <f t="shared" si="24"/>
        <v>0.215</v>
      </c>
      <c r="GB81" s="23">
        <f t="shared" si="24"/>
        <v>0.38700000000000001</v>
      </c>
      <c r="GC81" s="23">
        <f t="shared" si="24"/>
        <v>0</v>
      </c>
      <c r="GD81" s="23">
        <f t="shared" si="24"/>
        <v>0</v>
      </c>
      <c r="GE81" s="23">
        <f t="shared" si="24"/>
        <v>0</v>
      </c>
      <c r="GF81" s="23">
        <f t="shared" si="24"/>
        <v>0</v>
      </c>
      <c r="GG81" s="23">
        <f t="shared" si="24"/>
        <v>0</v>
      </c>
      <c r="GH81" s="23">
        <f t="shared" si="24"/>
        <v>0</v>
      </c>
      <c r="GI81" s="23">
        <f t="shared" si="24"/>
        <v>0.67500000000000004</v>
      </c>
      <c r="GJ81" s="23">
        <f t="shared" si="24"/>
        <v>0</v>
      </c>
      <c r="GK81" s="23">
        <f t="shared" si="24"/>
        <v>0</v>
      </c>
      <c r="GL81" s="23">
        <f t="shared" si="24"/>
        <v>0</v>
      </c>
      <c r="GM81" s="23">
        <f t="shared" si="24"/>
        <v>0.19500000000000001</v>
      </c>
      <c r="GN81" s="23">
        <f t="shared" si="24"/>
        <v>0.38700000000000001</v>
      </c>
      <c r="GO81" s="23">
        <f t="shared" si="24"/>
        <v>0.19500000000000001</v>
      </c>
      <c r="GP81" s="23">
        <f t="shared" si="24"/>
        <v>0</v>
      </c>
      <c r="GQ81" s="23">
        <f t="shared" si="24"/>
        <v>0</v>
      </c>
      <c r="GR81" s="23">
        <f t="shared" si="24"/>
        <v>0</v>
      </c>
      <c r="GS81" s="23">
        <f t="shared" si="24"/>
        <v>0</v>
      </c>
      <c r="GT81" s="23">
        <f t="shared" si="24"/>
        <v>0.43</v>
      </c>
      <c r="GU81" s="23">
        <f t="shared" si="24"/>
        <v>0</v>
      </c>
      <c r="GV81" s="23">
        <f t="shared" si="24"/>
        <v>0</v>
      </c>
      <c r="GW81" s="23">
        <f t="shared" ref="GW81:IF81" si="25">GW83+GW85+GW87</f>
        <v>0</v>
      </c>
      <c r="GX81" s="23">
        <f t="shared" si="25"/>
        <v>1.337</v>
      </c>
      <c r="GY81" s="23">
        <f t="shared" si="25"/>
        <v>0.67500000000000004</v>
      </c>
      <c r="GZ81" s="23">
        <f t="shared" si="25"/>
        <v>1.337</v>
      </c>
      <c r="HA81" s="23">
        <f t="shared" si="25"/>
        <v>0.17100000000000001</v>
      </c>
      <c r="HB81" s="23">
        <f t="shared" si="25"/>
        <v>0</v>
      </c>
      <c r="HC81" s="23">
        <f t="shared" si="25"/>
        <v>0</v>
      </c>
      <c r="HD81" s="23">
        <f t="shared" si="25"/>
        <v>0</v>
      </c>
      <c r="HE81" s="23">
        <f t="shared" si="25"/>
        <v>0.87</v>
      </c>
      <c r="HF81" s="23">
        <f t="shared" si="25"/>
        <v>0.67500000000000004</v>
      </c>
      <c r="HG81" s="23">
        <f t="shared" si="25"/>
        <v>0</v>
      </c>
      <c r="HH81" s="23">
        <f t="shared" si="25"/>
        <v>0</v>
      </c>
      <c r="HI81" s="23">
        <f t="shared" si="25"/>
        <v>0</v>
      </c>
      <c r="HJ81" s="23">
        <f t="shared" si="25"/>
        <v>0</v>
      </c>
      <c r="HK81" s="23">
        <f t="shared" si="25"/>
        <v>0</v>
      </c>
      <c r="HL81" s="23">
        <f t="shared" si="25"/>
        <v>0</v>
      </c>
      <c r="HM81" s="23">
        <f t="shared" si="25"/>
        <v>0</v>
      </c>
      <c r="HN81" s="23">
        <f t="shared" si="25"/>
        <v>0</v>
      </c>
      <c r="HO81" s="23">
        <f t="shared" si="25"/>
        <v>0.64400000000000002</v>
      </c>
      <c r="HP81" s="23">
        <f t="shared" si="25"/>
        <v>0.19500000000000001</v>
      </c>
      <c r="HQ81" s="23">
        <f t="shared" si="25"/>
        <v>0.19500000000000001</v>
      </c>
      <c r="HR81" s="23">
        <f t="shared" si="25"/>
        <v>0</v>
      </c>
      <c r="HS81" s="23">
        <f t="shared" si="25"/>
        <v>1.337</v>
      </c>
      <c r="HT81" s="23">
        <f t="shared" si="25"/>
        <v>0</v>
      </c>
      <c r="HU81" s="23">
        <f t="shared" si="25"/>
        <v>6.9139999999999997</v>
      </c>
      <c r="HV81" s="23">
        <f t="shared" si="25"/>
        <v>0</v>
      </c>
      <c r="HW81" s="23">
        <f t="shared" si="25"/>
        <v>0</v>
      </c>
      <c r="HX81" s="23">
        <f t="shared" si="25"/>
        <v>0</v>
      </c>
      <c r="HY81" s="23">
        <f t="shared" si="25"/>
        <v>0</v>
      </c>
      <c r="HZ81" s="23">
        <f t="shared" si="25"/>
        <v>0</v>
      </c>
      <c r="IA81" s="23">
        <f t="shared" si="25"/>
        <v>0</v>
      </c>
      <c r="IB81" s="23">
        <f t="shared" si="25"/>
        <v>0</v>
      </c>
      <c r="IC81" s="23">
        <f t="shared" si="25"/>
        <v>0.19500000000000001</v>
      </c>
      <c r="ID81" s="23">
        <f t="shared" si="25"/>
        <v>0</v>
      </c>
      <c r="IE81" s="23">
        <f t="shared" si="25"/>
        <v>0</v>
      </c>
      <c r="IF81" s="23">
        <f t="shared" si="25"/>
        <v>5.5880000000000001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23">
        <f t="shared" ref="D82:D90" si="26">E82+F82</f>
        <v>1.4999999999999999E-2</v>
      </c>
      <c r="E82" s="17">
        <f t="shared" ref="E82:E90" si="27">SUM(G82:IF82)</f>
        <v>1.4999999999999999E-2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4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24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13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24"/>
      <c r="EQ82" s="17"/>
      <c r="ER82" s="17"/>
      <c r="ES82" s="17"/>
      <c r="ET82" s="17"/>
      <c r="EU82" s="17"/>
      <c r="EV82" s="113"/>
      <c r="EW82" s="25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>
        <v>1.4999999999999999E-2</v>
      </c>
      <c r="FN82" s="17"/>
      <c r="FO82" s="17"/>
      <c r="FP82" s="17"/>
      <c r="FQ82" s="24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24"/>
      <c r="HV82" s="17"/>
      <c r="HW82" s="17"/>
      <c r="HX82" s="17"/>
      <c r="HY82" s="17"/>
      <c r="HZ82" s="17"/>
      <c r="IA82" s="17"/>
      <c r="IB82" s="24"/>
      <c r="IC82" s="17"/>
      <c r="ID82" s="24"/>
      <c r="IE82" s="17"/>
      <c r="IF82" s="17"/>
    </row>
    <row r="83" spans="1:240" ht="13.5" customHeight="1">
      <c r="A83" s="27"/>
      <c r="B83" s="53"/>
      <c r="C83" s="16" t="s">
        <v>17</v>
      </c>
      <c r="D83" s="23">
        <f t="shared" si="26"/>
        <v>1.89</v>
      </c>
      <c r="E83" s="17">
        <f t="shared" si="27"/>
        <v>1.89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2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25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14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25"/>
      <c r="EQ83" s="17"/>
      <c r="ER83" s="17"/>
      <c r="ES83" s="17"/>
      <c r="ET83" s="17"/>
      <c r="EU83" s="17"/>
      <c r="EV83" s="114"/>
      <c r="EW83" s="25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>
        <v>1.89</v>
      </c>
      <c r="FN83" s="17"/>
      <c r="FO83" s="17"/>
      <c r="FP83" s="17"/>
      <c r="FQ83" s="25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25"/>
      <c r="HV83" s="17"/>
      <c r="HW83" s="17"/>
      <c r="HX83" s="17"/>
      <c r="HY83" s="17"/>
      <c r="HZ83" s="17"/>
      <c r="IA83" s="17"/>
      <c r="IB83" s="25"/>
      <c r="IC83" s="17"/>
      <c r="ID83" s="25"/>
      <c r="IE83" s="17"/>
      <c r="IF83" s="17"/>
    </row>
    <row r="84" spans="1:240" ht="13.5" customHeight="1">
      <c r="A84" s="27">
        <v>26</v>
      </c>
      <c r="B84" s="60" t="s">
        <v>105</v>
      </c>
      <c r="C84" s="28" t="s">
        <v>40</v>
      </c>
      <c r="D84" s="23">
        <f t="shared" si="26"/>
        <v>361</v>
      </c>
      <c r="E84" s="17">
        <f>SUM(G84:IF84)</f>
        <v>361</v>
      </c>
      <c r="F84" s="17"/>
      <c r="G84" s="57"/>
      <c r="H84" s="17">
        <v>1</v>
      </c>
      <c r="I84" s="17">
        <v>1</v>
      </c>
      <c r="J84" s="17">
        <v>1</v>
      </c>
      <c r="K84" s="17">
        <v>1</v>
      </c>
      <c r="L84" s="17">
        <v>3</v>
      </c>
      <c r="M84" s="17">
        <v>1</v>
      </c>
      <c r="N84" s="17">
        <v>2</v>
      </c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>
        <v>5</v>
      </c>
      <c r="AC84" s="17">
        <v>4</v>
      </c>
      <c r="AD84" s="17"/>
      <c r="AE84" s="5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>
        <v>2</v>
      </c>
      <c r="AQ84" s="17">
        <v>3</v>
      </c>
      <c r="AR84" s="17">
        <v>18</v>
      </c>
      <c r="AS84" s="17">
        <v>13</v>
      </c>
      <c r="AT84" s="17"/>
      <c r="AU84" s="17"/>
      <c r="AV84" s="17"/>
      <c r="AW84" s="17">
        <v>2</v>
      </c>
      <c r="AX84" s="17">
        <v>3</v>
      </c>
      <c r="AY84" s="17"/>
      <c r="AZ84" s="17">
        <v>1</v>
      </c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>
        <v>1</v>
      </c>
      <c r="BL84" s="17"/>
      <c r="BM84" s="17">
        <v>1</v>
      </c>
      <c r="BN84" s="17">
        <v>2</v>
      </c>
      <c r="BO84" s="17"/>
      <c r="BP84" s="17"/>
      <c r="BQ84" s="17">
        <v>2</v>
      </c>
      <c r="BR84" s="17"/>
      <c r="BS84" s="17"/>
      <c r="BT84" s="17">
        <v>30</v>
      </c>
      <c r="BU84" s="17">
        <v>1</v>
      </c>
      <c r="BV84" s="17">
        <v>2</v>
      </c>
      <c r="BW84" s="17"/>
      <c r="BX84" s="17">
        <v>7</v>
      </c>
      <c r="BY84" s="17"/>
      <c r="BZ84" s="17"/>
      <c r="CA84" s="17"/>
      <c r="CB84" s="17"/>
      <c r="CC84" s="17">
        <v>2</v>
      </c>
      <c r="CD84" s="17">
        <v>3</v>
      </c>
      <c r="CE84" s="17">
        <v>1</v>
      </c>
      <c r="CF84" s="17">
        <v>1</v>
      </c>
      <c r="CG84" s="17"/>
      <c r="CH84" s="17">
        <v>2</v>
      </c>
      <c r="CI84" s="17"/>
      <c r="CJ84" s="17"/>
      <c r="CK84" s="57">
        <v>4</v>
      </c>
      <c r="CL84" s="17">
        <v>3</v>
      </c>
      <c r="CM84" s="17"/>
      <c r="CN84" s="17"/>
      <c r="CO84" s="17">
        <v>2</v>
      </c>
      <c r="CP84" s="17"/>
      <c r="CQ84" s="17">
        <v>9</v>
      </c>
      <c r="CR84" s="17"/>
      <c r="CS84" s="17">
        <v>2</v>
      </c>
      <c r="CT84" s="17"/>
      <c r="CU84" s="17"/>
      <c r="CV84" s="17"/>
      <c r="CW84" s="17">
        <v>1</v>
      </c>
      <c r="CX84" s="17">
        <v>1</v>
      </c>
      <c r="CY84" s="17"/>
      <c r="CZ84" s="17"/>
      <c r="DA84" s="17"/>
      <c r="DB84" s="17">
        <v>1</v>
      </c>
      <c r="DC84" s="17">
        <v>1</v>
      </c>
      <c r="DD84" s="17">
        <v>1</v>
      </c>
      <c r="DE84" s="17">
        <v>3</v>
      </c>
      <c r="DF84" s="17"/>
      <c r="DG84" s="17">
        <v>1</v>
      </c>
      <c r="DH84" s="17"/>
      <c r="DI84" s="17"/>
      <c r="DJ84" s="17">
        <v>2</v>
      </c>
      <c r="DK84" s="17">
        <v>30</v>
      </c>
      <c r="DL84" s="17">
        <v>6</v>
      </c>
      <c r="DM84" s="17">
        <v>6</v>
      </c>
      <c r="DN84" s="17">
        <v>4</v>
      </c>
      <c r="DO84" s="17">
        <v>19</v>
      </c>
      <c r="DP84" s="17"/>
      <c r="DQ84" s="17"/>
      <c r="DR84" s="17"/>
      <c r="DS84" s="17"/>
      <c r="DT84" s="17"/>
      <c r="DU84" s="17"/>
      <c r="DV84" s="17">
        <v>5</v>
      </c>
      <c r="DW84" s="17"/>
      <c r="DX84" s="17">
        <v>2</v>
      </c>
      <c r="DY84" s="17">
        <v>4</v>
      </c>
      <c r="DZ84" s="17">
        <v>5</v>
      </c>
      <c r="EA84" s="17">
        <v>3</v>
      </c>
      <c r="EB84" s="17">
        <v>3</v>
      </c>
      <c r="EC84" s="115">
        <v>5</v>
      </c>
      <c r="ED84" s="17">
        <v>3</v>
      </c>
      <c r="EE84" s="17">
        <v>2</v>
      </c>
      <c r="EF84" s="17"/>
      <c r="EG84" s="17">
        <v>4</v>
      </c>
      <c r="EH84" s="17">
        <v>2</v>
      </c>
      <c r="EI84" s="17"/>
      <c r="EJ84" s="17"/>
      <c r="EK84" s="17"/>
      <c r="EL84" s="17"/>
      <c r="EM84" s="17"/>
      <c r="EN84" s="17">
        <v>2</v>
      </c>
      <c r="EO84" s="17">
        <v>2</v>
      </c>
      <c r="EP84" s="57">
        <v>2</v>
      </c>
      <c r="EQ84" s="17"/>
      <c r="ER84" s="17"/>
      <c r="ES84" s="17"/>
      <c r="ET84" s="17">
        <v>2</v>
      </c>
      <c r="EU84" s="17"/>
      <c r="EV84" s="115"/>
      <c r="EW84" s="57"/>
      <c r="EX84" s="17">
        <v>3</v>
      </c>
      <c r="EY84" s="17"/>
      <c r="EZ84" s="17"/>
      <c r="FA84" s="17"/>
      <c r="FB84" s="17">
        <v>3</v>
      </c>
      <c r="FC84" s="17"/>
      <c r="FD84" s="17"/>
      <c r="FE84" s="17"/>
      <c r="FF84" s="17"/>
      <c r="FG84" s="17"/>
      <c r="FH84" s="17">
        <v>3</v>
      </c>
      <c r="FI84" s="17">
        <v>14</v>
      </c>
      <c r="FJ84" s="17"/>
      <c r="FK84" s="17"/>
      <c r="FL84" s="17">
        <v>5</v>
      </c>
      <c r="FM84" s="17">
        <v>16</v>
      </c>
      <c r="FN84" s="17"/>
      <c r="FO84" s="17">
        <v>7</v>
      </c>
      <c r="FP84" s="17"/>
      <c r="FQ84" s="57">
        <v>8</v>
      </c>
      <c r="FR84" s="17">
        <v>7</v>
      </c>
      <c r="FS84" s="17"/>
      <c r="FT84" s="17"/>
      <c r="FU84" s="17"/>
      <c r="FV84" s="17"/>
      <c r="FW84" s="17">
        <v>3</v>
      </c>
      <c r="FX84" s="17"/>
      <c r="FY84" s="17"/>
      <c r="FZ84" s="17"/>
      <c r="GA84" s="17">
        <v>1</v>
      </c>
      <c r="GB84" s="17">
        <v>2</v>
      </c>
      <c r="GC84" s="17"/>
      <c r="GD84" s="17"/>
      <c r="GE84" s="17"/>
      <c r="GF84" s="17"/>
      <c r="GG84" s="17"/>
      <c r="GH84" s="17"/>
      <c r="GI84" s="17">
        <v>1</v>
      </c>
      <c r="GJ84" s="17"/>
      <c r="GK84" s="17"/>
      <c r="GL84" s="17"/>
      <c r="GM84" s="17">
        <v>1</v>
      </c>
      <c r="GN84" s="17">
        <v>2</v>
      </c>
      <c r="GO84" s="17">
        <v>1</v>
      </c>
      <c r="GP84" s="17"/>
      <c r="GQ84" s="17"/>
      <c r="GR84" s="17"/>
      <c r="GS84" s="17"/>
      <c r="GT84" s="17">
        <v>2</v>
      </c>
      <c r="GU84" s="17"/>
      <c r="GV84" s="17"/>
      <c r="GW84" s="17"/>
      <c r="GX84" s="17">
        <v>1</v>
      </c>
      <c r="GY84" s="17">
        <v>1</v>
      </c>
      <c r="GZ84" s="17">
        <v>1</v>
      </c>
      <c r="HA84" s="17">
        <v>1</v>
      </c>
      <c r="HB84" s="17"/>
      <c r="HC84" s="17"/>
      <c r="HD84" s="17"/>
      <c r="HE84" s="17">
        <v>2</v>
      </c>
      <c r="HF84" s="17">
        <v>1</v>
      </c>
      <c r="HG84" s="17"/>
      <c r="HH84" s="17"/>
      <c r="HI84" s="17"/>
      <c r="HJ84" s="17"/>
      <c r="HK84" s="17"/>
      <c r="HL84" s="17"/>
      <c r="HM84" s="17"/>
      <c r="HN84" s="17"/>
      <c r="HO84" s="17">
        <v>3</v>
      </c>
      <c r="HP84" s="17">
        <v>1</v>
      </c>
      <c r="HQ84" s="17">
        <v>1</v>
      </c>
      <c r="HR84" s="17"/>
      <c r="HS84" s="17">
        <v>1</v>
      </c>
      <c r="HT84" s="17"/>
      <c r="HU84" s="57">
        <v>6</v>
      </c>
      <c r="HV84" s="17"/>
      <c r="HW84" s="17"/>
      <c r="HX84" s="17"/>
      <c r="HY84" s="17"/>
      <c r="HZ84" s="17"/>
      <c r="IA84" s="17"/>
      <c r="IB84" s="57"/>
      <c r="IC84" s="17">
        <v>1</v>
      </c>
      <c r="ID84" s="57"/>
      <c r="IE84" s="17"/>
      <c r="IF84" s="17">
        <v>4</v>
      </c>
    </row>
    <row r="85" spans="1:240" ht="13.5" customHeight="1">
      <c r="A85" s="27"/>
      <c r="B85" s="60"/>
      <c r="C85" s="16" t="s">
        <v>17</v>
      </c>
      <c r="D85" s="23">
        <f t="shared" si="26"/>
        <v>163.53099999999998</v>
      </c>
      <c r="E85" s="17">
        <f t="shared" si="27"/>
        <v>163.53099999999998</v>
      </c>
      <c r="F85" s="17"/>
      <c r="G85" s="25"/>
      <c r="H85" s="17">
        <v>0.19500000000000001</v>
      </c>
      <c r="I85" s="17">
        <v>0.19500000000000001</v>
      </c>
      <c r="J85" s="17">
        <v>0.67500000000000004</v>
      </c>
      <c r="K85" s="17">
        <v>0.19500000000000001</v>
      </c>
      <c r="L85" s="17">
        <v>2.8450000000000002</v>
      </c>
      <c r="M85" s="17">
        <v>0.19500000000000001</v>
      </c>
      <c r="N85" s="17">
        <v>0.83299999999999996</v>
      </c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>
        <v>1.0740000000000001</v>
      </c>
      <c r="AC85" s="17">
        <v>0.85899999999999999</v>
      </c>
      <c r="AD85" s="17"/>
      <c r="AE85" s="25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>
        <v>0.43</v>
      </c>
      <c r="AQ85" s="17">
        <v>0.623</v>
      </c>
      <c r="AR85" s="17">
        <v>10.125999999999999</v>
      </c>
      <c r="AS85" s="17">
        <v>9.2309999999999999</v>
      </c>
      <c r="AT85" s="17"/>
      <c r="AU85" s="17"/>
      <c r="AV85" s="17"/>
      <c r="AW85" s="17">
        <v>0.43</v>
      </c>
      <c r="AX85" s="17">
        <v>0.623</v>
      </c>
      <c r="AY85" s="17"/>
      <c r="AZ85" s="17">
        <v>0.19500000000000001</v>
      </c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>
        <v>0.19500000000000001</v>
      </c>
      <c r="BL85" s="17"/>
      <c r="BM85" s="17">
        <v>0.66200000000000003</v>
      </c>
      <c r="BN85" s="17">
        <v>1.325</v>
      </c>
      <c r="BO85" s="17"/>
      <c r="BP85" s="17"/>
      <c r="BQ85" s="17">
        <v>0.87</v>
      </c>
      <c r="BR85" s="17"/>
      <c r="BS85" s="17"/>
      <c r="BT85" s="17">
        <v>17.210999999999999</v>
      </c>
      <c r="BU85" s="17">
        <v>0.66200000000000003</v>
      </c>
      <c r="BV85" s="17">
        <v>0.38700000000000001</v>
      </c>
      <c r="BW85" s="17"/>
      <c r="BX85" s="17">
        <v>1.2150000000000001</v>
      </c>
      <c r="BY85" s="17"/>
      <c r="BZ85" s="17"/>
      <c r="CA85" s="17"/>
      <c r="CB85" s="17"/>
      <c r="CC85" s="17">
        <v>0.38700000000000001</v>
      </c>
      <c r="CD85" s="17">
        <v>1.9870000000000001</v>
      </c>
      <c r="CE85" s="17">
        <v>0.17100000000000001</v>
      </c>
      <c r="CF85" s="17">
        <v>2.4380000000000002</v>
      </c>
      <c r="CG85" s="17"/>
      <c r="CH85" s="17">
        <v>1.325</v>
      </c>
      <c r="CI85" s="17"/>
      <c r="CJ85" s="17"/>
      <c r="CK85" s="25">
        <v>2.649</v>
      </c>
      <c r="CL85" s="17">
        <v>1.9870000000000001</v>
      </c>
      <c r="CM85" s="17"/>
      <c r="CN85" s="17"/>
      <c r="CO85" s="17">
        <v>0.38700000000000001</v>
      </c>
      <c r="CP85" s="17"/>
      <c r="CQ85" s="17">
        <v>5.0609999999999999</v>
      </c>
      <c r="CR85" s="17"/>
      <c r="CS85" s="17">
        <v>0.38700000000000001</v>
      </c>
      <c r="CT85" s="17"/>
      <c r="CU85" s="17"/>
      <c r="CV85" s="17"/>
      <c r="CW85" s="17">
        <v>0.19500000000000001</v>
      </c>
      <c r="CX85" s="17">
        <v>0.17100000000000001</v>
      </c>
      <c r="CY85" s="17"/>
      <c r="CZ85" s="17"/>
      <c r="DA85" s="17"/>
      <c r="DB85" s="17">
        <v>1.337</v>
      </c>
      <c r="DC85" s="17">
        <v>0.66200000000000003</v>
      </c>
      <c r="DD85" s="17">
        <v>0.19500000000000001</v>
      </c>
      <c r="DE85" s="17">
        <v>0.58199999999999996</v>
      </c>
      <c r="DF85" s="17"/>
      <c r="DG85" s="17">
        <v>0.19500000000000001</v>
      </c>
      <c r="DH85" s="17"/>
      <c r="DI85" s="17"/>
      <c r="DJ85" s="17">
        <v>0.38700000000000001</v>
      </c>
      <c r="DK85" s="17">
        <v>17.186</v>
      </c>
      <c r="DL85" s="17">
        <v>1.2889999999999999</v>
      </c>
      <c r="DM85" s="17">
        <v>1.2889999999999999</v>
      </c>
      <c r="DN85" s="17">
        <v>0.85899999999999999</v>
      </c>
      <c r="DO85" s="17">
        <v>9.452</v>
      </c>
      <c r="DP85" s="17"/>
      <c r="DQ85" s="17"/>
      <c r="DR85" s="17"/>
      <c r="DS85" s="17"/>
      <c r="DT85" s="17"/>
      <c r="DU85" s="17"/>
      <c r="DV85" s="17">
        <v>1.0740000000000001</v>
      </c>
      <c r="DW85" s="17"/>
      <c r="DX85" s="17">
        <v>0.43</v>
      </c>
      <c r="DY85" s="17">
        <v>0.85899999999999999</v>
      </c>
      <c r="DZ85" s="17">
        <v>0.96899999999999997</v>
      </c>
      <c r="EA85" s="17">
        <v>0.64400000000000002</v>
      </c>
      <c r="EB85" s="17">
        <v>0.64400000000000002</v>
      </c>
      <c r="EC85" s="114">
        <v>1.0309999999999999</v>
      </c>
      <c r="ED85" s="17">
        <v>0.623</v>
      </c>
      <c r="EE85" s="17">
        <v>0.43</v>
      </c>
      <c r="EF85" s="17"/>
      <c r="EG85" s="17">
        <v>0.83799999999999997</v>
      </c>
      <c r="EH85" s="17">
        <v>0.43</v>
      </c>
      <c r="EI85" s="17"/>
      <c r="EJ85" s="17"/>
      <c r="EK85" s="17"/>
      <c r="EL85" s="17"/>
      <c r="EM85" s="17"/>
      <c r="EN85" s="17">
        <v>1.35</v>
      </c>
      <c r="EO85" s="17">
        <v>1.35</v>
      </c>
      <c r="EP85" s="25">
        <v>1.35</v>
      </c>
      <c r="EQ85" s="17"/>
      <c r="ER85" s="17"/>
      <c r="ES85" s="17"/>
      <c r="ET85" s="17">
        <v>1.35</v>
      </c>
      <c r="EU85" s="17"/>
      <c r="EV85" s="114"/>
      <c r="EW85" s="25"/>
      <c r="EX85" s="17">
        <v>3.8260000000000001</v>
      </c>
      <c r="EY85" s="17"/>
      <c r="EZ85" s="17"/>
      <c r="FA85" s="17"/>
      <c r="FB85" s="17">
        <v>1.9870000000000001</v>
      </c>
      <c r="FC85" s="17"/>
      <c r="FD85" s="17"/>
      <c r="FE85" s="17"/>
      <c r="FF85" s="17"/>
      <c r="FG85" s="17"/>
      <c r="FH85" s="17">
        <v>0.64400000000000002</v>
      </c>
      <c r="FI85" s="17">
        <v>7.0350000000000001</v>
      </c>
      <c r="FJ85" s="17"/>
      <c r="FK85" s="17"/>
      <c r="FL85" s="17">
        <v>1.0740000000000001</v>
      </c>
      <c r="FM85" s="17">
        <v>10.599</v>
      </c>
      <c r="FN85" s="17"/>
      <c r="FO85" s="17">
        <v>1.502</v>
      </c>
      <c r="FP85" s="17"/>
      <c r="FQ85" s="25">
        <v>2.84</v>
      </c>
      <c r="FR85" s="17">
        <v>1.502</v>
      </c>
      <c r="FS85" s="17"/>
      <c r="FT85" s="17"/>
      <c r="FU85" s="17"/>
      <c r="FV85" s="17"/>
      <c r="FW85" s="17">
        <v>0.58199999999999996</v>
      </c>
      <c r="FX85" s="17"/>
      <c r="FY85" s="17"/>
      <c r="FZ85" s="17"/>
      <c r="GA85" s="17">
        <v>0.215</v>
      </c>
      <c r="GB85" s="17">
        <v>0.38700000000000001</v>
      </c>
      <c r="GC85" s="17"/>
      <c r="GD85" s="17"/>
      <c r="GE85" s="17"/>
      <c r="GF85" s="17"/>
      <c r="GG85" s="17"/>
      <c r="GH85" s="17"/>
      <c r="GI85" s="17">
        <v>0.67500000000000004</v>
      </c>
      <c r="GJ85" s="17"/>
      <c r="GK85" s="17"/>
      <c r="GL85" s="17"/>
      <c r="GM85" s="17">
        <v>0.19500000000000001</v>
      </c>
      <c r="GN85" s="17">
        <v>0.38700000000000001</v>
      </c>
      <c r="GO85" s="17">
        <v>0.19500000000000001</v>
      </c>
      <c r="GP85" s="17"/>
      <c r="GQ85" s="17"/>
      <c r="GR85" s="17"/>
      <c r="GS85" s="17"/>
      <c r="GT85" s="17">
        <v>0.43</v>
      </c>
      <c r="GU85" s="17"/>
      <c r="GV85" s="17"/>
      <c r="GW85" s="17"/>
      <c r="GX85" s="17">
        <v>1.337</v>
      </c>
      <c r="GY85" s="17">
        <v>0.67500000000000004</v>
      </c>
      <c r="GZ85" s="17">
        <v>1.337</v>
      </c>
      <c r="HA85" s="17">
        <v>0.17100000000000001</v>
      </c>
      <c r="HB85" s="17"/>
      <c r="HC85" s="17"/>
      <c r="HD85" s="17"/>
      <c r="HE85" s="17">
        <v>0.87</v>
      </c>
      <c r="HF85" s="17">
        <v>0.67500000000000004</v>
      </c>
      <c r="HG85" s="17"/>
      <c r="HH85" s="17"/>
      <c r="HI85" s="17"/>
      <c r="HJ85" s="17"/>
      <c r="HK85" s="17"/>
      <c r="HL85" s="17"/>
      <c r="HM85" s="17"/>
      <c r="HN85" s="17"/>
      <c r="HO85" s="17">
        <v>0.64400000000000002</v>
      </c>
      <c r="HP85" s="17">
        <v>0.19500000000000001</v>
      </c>
      <c r="HQ85" s="17">
        <v>0.19500000000000001</v>
      </c>
      <c r="HR85" s="17"/>
      <c r="HS85" s="17">
        <v>1.337</v>
      </c>
      <c r="HT85" s="17"/>
      <c r="HU85" s="25">
        <v>3.9750000000000001</v>
      </c>
      <c r="HV85" s="17"/>
      <c r="HW85" s="17"/>
      <c r="HX85" s="17"/>
      <c r="HY85" s="17"/>
      <c r="HZ85" s="17"/>
      <c r="IA85" s="17"/>
      <c r="IB85" s="25"/>
      <c r="IC85" s="17">
        <v>0.19500000000000001</v>
      </c>
      <c r="ID85" s="25"/>
      <c r="IE85" s="17"/>
      <c r="IF85" s="17">
        <v>2.649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23">
        <f t="shared" si="26"/>
        <v>16</v>
      </c>
      <c r="E86" s="17">
        <f t="shared" si="27"/>
        <v>16</v>
      </c>
      <c r="F86" s="17"/>
      <c r="G86" s="17"/>
      <c r="H86" s="17"/>
      <c r="I86" s="17"/>
      <c r="J86" s="17"/>
      <c r="K86" s="17">
        <v>1</v>
      </c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>
        <v>1</v>
      </c>
      <c r="CE86" s="17"/>
      <c r="CF86" s="17"/>
      <c r="CG86" s="17"/>
      <c r="CH86" s="17">
        <v>1</v>
      </c>
      <c r="CI86" s="17"/>
      <c r="CJ86" s="17"/>
      <c r="CK86" s="61">
        <v>1</v>
      </c>
      <c r="CL86" s="17">
        <v>1</v>
      </c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>
        <v>2</v>
      </c>
      <c r="DL86" s="17"/>
      <c r="DM86" s="17"/>
      <c r="DN86" s="17"/>
      <c r="DO86" s="17">
        <v>1</v>
      </c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16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16"/>
      <c r="EW86" s="57"/>
      <c r="EX86" s="17"/>
      <c r="EY86" s="17"/>
      <c r="EZ86" s="17"/>
      <c r="FA86" s="17"/>
      <c r="FB86" s="17">
        <v>1</v>
      </c>
      <c r="FC86" s="17"/>
      <c r="FD86" s="17"/>
      <c r="FE86" s="17"/>
      <c r="FF86" s="17"/>
      <c r="FG86" s="17"/>
      <c r="FH86" s="17"/>
      <c r="FI86" s="17">
        <v>1</v>
      </c>
      <c r="FJ86" s="17"/>
      <c r="FK86" s="17"/>
      <c r="FL86" s="17"/>
      <c r="FM86" s="17">
        <v>4</v>
      </c>
      <c r="FN86" s="17"/>
      <c r="FO86" s="17"/>
      <c r="FP86" s="17"/>
      <c r="FQ86" s="61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61">
        <v>1</v>
      </c>
      <c r="HV86" s="17"/>
      <c r="HW86" s="17"/>
      <c r="HX86" s="17"/>
      <c r="HY86" s="17"/>
      <c r="HZ86" s="17"/>
      <c r="IA86" s="17"/>
      <c r="IB86" s="61"/>
      <c r="IC86" s="17"/>
      <c r="ID86" s="61"/>
      <c r="IE86" s="17"/>
      <c r="IF86" s="17">
        <v>1</v>
      </c>
    </row>
    <row r="87" spans="1:240" ht="13.5" customHeight="1" thickBot="1">
      <c r="A87" s="15"/>
      <c r="B87" s="53"/>
      <c r="C87" s="16" t="s">
        <v>17</v>
      </c>
      <c r="D87" s="23">
        <f t="shared" si="26"/>
        <v>47.024999999999999</v>
      </c>
      <c r="E87" s="17">
        <f t="shared" si="27"/>
        <v>47.024999999999999</v>
      </c>
      <c r="F87" s="17"/>
      <c r="G87" s="17"/>
      <c r="H87" s="17"/>
      <c r="I87" s="17"/>
      <c r="J87" s="17"/>
      <c r="K87" s="17">
        <v>2.9390000000000001</v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61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>
        <v>2.9390000000000001</v>
      </c>
      <c r="CE87" s="17"/>
      <c r="CF87" s="17"/>
      <c r="CG87" s="17"/>
      <c r="CH87" s="17">
        <v>2.9390000000000001</v>
      </c>
      <c r="CI87" s="17"/>
      <c r="CJ87" s="17"/>
      <c r="CK87" s="61">
        <v>2.9390000000000001</v>
      </c>
      <c r="CL87" s="17">
        <v>2.9390000000000001</v>
      </c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>
        <v>5.8789999999999996</v>
      </c>
      <c r="DL87" s="17"/>
      <c r="DM87" s="17"/>
      <c r="DN87" s="17"/>
      <c r="DO87" s="17">
        <v>2.9390000000000001</v>
      </c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61"/>
      <c r="EQ87" s="17"/>
      <c r="ER87" s="17"/>
      <c r="ES87" s="17"/>
      <c r="ET87" s="17"/>
      <c r="EU87" s="17"/>
      <c r="EV87" s="117"/>
      <c r="EW87" s="25"/>
      <c r="EX87" s="17"/>
      <c r="EY87" s="17"/>
      <c r="EZ87" s="17"/>
      <c r="FA87" s="17"/>
      <c r="FB87" s="17">
        <v>2.9390000000000001</v>
      </c>
      <c r="FC87" s="17"/>
      <c r="FD87" s="17"/>
      <c r="FE87" s="17"/>
      <c r="FF87" s="17"/>
      <c r="FG87" s="17"/>
      <c r="FH87" s="17"/>
      <c r="FI87" s="17">
        <v>2.9390000000000001</v>
      </c>
      <c r="FJ87" s="17"/>
      <c r="FK87" s="17"/>
      <c r="FL87" s="17"/>
      <c r="FM87" s="17">
        <v>11.756</v>
      </c>
      <c r="FN87" s="17"/>
      <c r="FO87" s="17"/>
      <c r="FP87" s="17"/>
      <c r="FQ87" s="61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61">
        <v>2.9390000000000001</v>
      </c>
      <c r="HV87" s="17"/>
      <c r="HW87" s="17"/>
      <c r="HX87" s="17"/>
      <c r="HY87" s="17"/>
      <c r="HZ87" s="17"/>
      <c r="IA87" s="17"/>
      <c r="IB87" s="17"/>
      <c r="IC87" s="17"/>
      <c r="ID87" s="61"/>
      <c r="IE87" s="17"/>
      <c r="IF87" s="17">
        <v>2.9390000000000001</v>
      </c>
    </row>
    <row r="88" spans="1:240" s="43" customFormat="1" ht="15" customHeight="1">
      <c r="A88" s="11" t="s">
        <v>108</v>
      </c>
      <c r="B88" s="29" t="s">
        <v>109</v>
      </c>
      <c r="C88" s="11" t="s">
        <v>17</v>
      </c>
      <c r="D88" s="30">
        <f t="shared" si="26"/>
        <v>0</v>
      </c>
      <c r="E88" s="30">
        <f t="shared" si="27"/>
        <v>0</v>
      </c>
      <c r="F88" s="30">
        <f t="shared" ref="F88:BU88" si="28">F89+F90</f>
        <v>0</v>
      </c>
      <c r="G88" s="30">
        <f t="shared" si="28"/>
        <v>0</v>
      </c>
      <c r="H88" s="30">
        <f t="shared" si="28"/>
        <v>0</v>
      </c>
      <c r="I88" s="30">
        <f t="shared" si="28"/>
        <v>0</v>
      </c>
      <c r="J88" s="30">
        <f t="shared" si="28"/>
        <v>0</v>
      </c>
      <c r="K88" s="30">
        <f t="shared" si="28"/>
        <v>0</v>
      </c>
      <c r="L88" s="30">
        <f t="shared" si="28"/>
        <v>0</v>
      </c>
      <c r="M88" s="30">
        <f t="shared" si="28"/>
        <v>0</v>
      </c>
      <c r="N88" s="30">
        <f t="shared" si="28"/>
        <v>0</v>
      </c>
      <c r="O88" s="30">
        <f t="shared" si="28"/>
        <v>0</v>
      </c>
      <c r="P88" s="30">
        <f t="shared" si="28"/>
        <v>0</v>
      </c>
      <c r="Q88" s="30">
        <f t="shared" si="28"/>
        <v>0</v>
      </c>
      <c r="R88" s="30">
        <f t="shared" si="28"/>
        <v>0</v>
      </c>
      <c r="S88" s="30">
        <f t="shared" si="28"/>
        <v>0</v>
      </c>
      <c r="T88" s="30">
        <f t="shared" si="28"/>
        <v>0</v>
      </c>
      <c r="U88" s="30">
        <f t="shared" si="28"/>
        <v>0</v>
      </c>
      <c r="V88" s="30">
        <f t="shared" si="28"/>
        <v>0</v>
      </c>
      <c r="W88" s="30">
        <f t="shared" si="28"/>
        <v>0</v>
      </c>
      <c r="X88" s="30">
        <f t="shared" si="28"/>
        <v>0</v>
      </c>
      <c r="Y88" s="30">
        <f t="shared" si="28"/>
        <v>0</v>
      </c>
      <c r="Z88" s="30">
        <f t="shared" si="28"/>
        <v>0</v>
      </c>
      <c r="AA88" s="30">
        <f t="shared" si="28"/>
        <v>0</v>
      </c>
      <c r="AB88" s="30">
        <f t="shared" si="28"/>
        <v>0</v>
      </c>
      <c r="AC88" s="30">
        <f t="shared" si="28"/>
        <v>0</v>
      </c>
      <c r="AD88" s="30">
        <f t="shared" si="28"/>
        <v>0</v>
      </c>
      <c r="AE88" s="30">
        <f t="shared" si="28"/>
        <v>0</v>
      </c>
      <c r="AF88" s="30">
        <f t="shared" si="28"/>
        <v>0</v>
      </c>
      <c r="AG88" s="30">
        <f t="shared" si="28"/>
        <v>0</v>
      </c>
      <c r="AH88" s="30">
        <f t="shared" si="28"/>
        <v>0</v>
      </c>
      <c r="AI88" s="30">
        <f t="shared" si="28"/>
        <v>0</v>
      </c>
      <c r="AJ88" s="30">
        <f t="shared" si="28"/>
        <v>0</v>
      </c>
      <c r="AK88" s="30">
        <f t="shared" si="28"/>
        <v>0</v>
      </c>
      <c r="AL88" s="30">
        <f t="shared" si="28"/>
        <v>0</v>
      </c>
      <c r="AM88" s="30">
        <f t="shared" si="28"/>
        <v>0</v>
      </c>
      <c r="AN88" s="30">
        <f t="shared" si="28"/>
        <v>0</v>
      </c>
      <c r="AO88" s="30">
        <f t="shared" si="28"/>
        <v>0</v>
      </c>
      <c r="AP88" s="30">
        <f t="shared" si="28"/>
        <v>0</v>
      </c>
      <c r="AQ88" s="30">
        <f t="shared" si="28"/>
        <v>0</v>
      </c>
      <c r="AR88" s="30">
        <f t="shared" si="28"/>
        <v>0</v>
      </c>
      <c r="AS88" s="30">
        <f t="shared" si="28"/>
        <v>0</v>
      </c>
      <c r="AT88" s="30">
        <f t="shared" si="28"/>
        <v>0</v>
      </c>
      <c r="AU88" s="30">
        <f t="shared" si="28"/>
        <v>0</v>
      </c>
      <c r="AV88" s="30">
        <f t="shared" si="28"/>
        <v>0</v>
      </c>
      <c r="AW88" s="30">
        <f t="shared" si="28"/>
        <v>0</v>
      </c>
      <c r="AX88" s="30">
        <f t="shared" si="28"/>
        <v>0</v>
      </c>
      <c r="AY88" s="30">
        <f t="shared" si="28"/>
        <v>0</v>
      </c>
      <c r="AZ88" s="30">
        <f t="shared" si="28"/>
        <v>0</v>
      </c>
      <c r="BA88" s="30">
        <f t="shared" si="28"/>
        <v>0</v>
      </c>
      <c r="BB88" s="30">
        <f t="shared" si="28"/>
        <v>0</v>
      </c>
      <c r="BC88" s="30">
        <f t="shared" si="28"/>
        <v>0</v>
      </c>
      <c r="BD88" s="30">
        <f t="shared" si="28"/>
        <v>0</v>
      </c>
      <c r="BE88" s="30">
        <f t="shared" si="28"/>
        <v>0</v>
      </c>
      <c r="BF88" s="30">
        <f t="shared" si="28"/>
        <v>0</v>
      </c>
      <c r="BG88" s="30">
        <f t="shared" si="28"/>
        <v>0</v>
      </c>
      <c r="BH88" s="30">
        <f t="shared" si="28"/>
        <v>0</v>
      </c>
      <c r="BI88" s="30">
        <f t="shared" si="28"/>
        <v>0</v>
      </c>
      <c r="BJ88" s="30">
        <f t="shared" si="28"/>
        <v>0</v>
      </c>
      <c r="BK88" s="30">
        <f t="shared" si="28"/>
        <v>0</v>
      </c>
      <c r="BL88" s="30">
        <f t="shared" si="28"/>
        <v>0</v>
      </c>
      <c r="BM88" s="30">
        <f t="shared" si="28"/>
        <v>0</v>
      </c>
      <c r="BN88" s="30">
        <f t="shared" si="28"/>
        <v>0</v>
      </c>
      <c r="BO88" s="30">
        <f t="shared" si="28"/>
        <v>0</v>
      </c>
      <c r="BP88" s="30">
        <f t="shared" si="28"/>
        <v>0</v>
      </c>
      <c r="BQ88" s="30">
        <f t="shared" si="28"/>
        <v>0</v>
      </c>
      <c r="BR88" s="30">
        <f t="shared" si="28"/>
        <v>0</v>
      </c>
      <c r="BS88" s="30">
        <f t="shared" si="28"/>
        <v>0</v>
      </c>
      <c r="BT88" s="30">
        <f t="shared" si="28"/>
        <v>0</v>
      </c>
      <c r="BU88" s="30">
        <f t="shared" si="28"/>
        <v>0</v>
      </c>
      <c r="BV88" s="30">
        <f t="shared" ref="BV88:EG88" si="29">BV89+BV90</f>
        <v>0</v>
      </c>
      <c r="BW88" s="30">
        <f t="shared" si="29"/>
        <v>0</v>
      </c>
      <c r="BX88" s="30">
        <f t="shared" si="29"/>
        <v>0</v>
      </c>
      <c r="BY88" s="30">
        <f t="shared" si="29"/>
        <v>0</v>
      </c>
      <c r="BZ88" s="30">
        <f t="shared" si="29"/>
        <v>0</v>
      </c>
      <c r="CA88" s="30">
        <f t="shared" si="29"/>
        <v>0</v>
      </c>
      <c r="CB88" s="30">
        <f t="shared" si="29"/>
        <v>0</v>
      </c>
      <c r="CC88" s="30">
        <f t="shared" si="29"/>
        <v>0</v>
      </c>
      <c r="CD88" s="30">
        <f t="shared" si="29"/>
        <v>0</v>
      </c>
      <c r="CE88" s="30">
        <f t="shared" si="29"/>
        <v>0</v>
      </c>
      <c r="CF88" s="30">
        <f t="shared" si="29"/>
        <v>0</v>
      </c>
      <c r="CG88" s="30">
        <f t="shared" si="29"/>
        <v>0</v>
      </c>
      <c r="CH88" s="30">
        <f t="shared" si="29"/>
        <v>0</v>
      </c>
      <c r="CI88" s="30">
        <f t="shared" si="29"/>
        <v>0</v>
      </c>
      <c r="CJ88" s="30">
        <f t="shared" si="29"/>
        <v>0</v>
      </c>
      <c r="CK88" s="30">
        <f t="shared" si="29"/>
        <v>0</v>
      </c>
      <c r="CL88" s="30">
        <f t="shared" si="29"/>
        <v>0</v>
      </c>
      <c r="CM88" s="30">
        <f t="shared" si="29"/>
        <v>0</v>
      </c>
      <c r="CN88" s="30">
        <f t="shared" si="29"/>
        <v>0</v>
      </c>
      <c r="CO88" s="30">
        <f t="shared" si="29"/>
        <v>0</v>
      </c>
      <c r="CP88" s="30"/>
      <c r="CQ88" s="30">
        <f t="shared" si="29"/>
        <v>0</v>
      </c>
      <c r="CR88" s="30">
        <f t="shared" si="29"/>
        <v>0</v>
      </c>
      <c r="CS88" s="30">
        <f t="shared" si="29"/>
        <v>0</v>
      </c>
      <c r="CT88" s="30">
        <f t="shared" si="29"/>
        <v>0</v>
      </c>
      <c r="CU88" s="30">
        <f t="shared" si="29"/>
        <v>0</v>
      </c>
      <c r="CV88" s="30">
        <f t="shared" si="29"/>
        <v>0</v>
      </c>
      <c r="CW88" s="30">
        <f t="shared" si="29"/>
        <v>0</v>
      </c>
      <c r="CX88" s="30">
        <f t="shared" si="29"/>
        <v>0</v>
      </c>
      <c r="CY88" s="30">
        <f t="shared" si="29"/>
        <v>0</v>
      </c>
      <c r="CZ88" s="30">
        <f t="shared" si="29"/>
        <v>0</v>
      </c>
      <c r="DA88" s="30">
        <f t="shared" si="29"/>
        <v>0</v>
      </c>
      <c r="DB88" s="30">
        <f t="shared" si="29"/>
        <v>0</v>
      </c>
      <c r="DC88" s="30">
        <f t="shared" si="29"/>
        <v>0</v>
      </c>
      <c r="DD88" s="30">
        <f t="shared" si="29"/>
        <v>0</v>
      </c>
      <c r="DE88" s="30">
        <f t="shared" si="29"/>
        <v>0</v>
      </c>
      <c r="DF88" s="30">
        <f t="shared" si="29"/>
        <v>0</v>
      </c>
      <c r="DG88" s="30">
        <f t="shared" si="29"/>
        <v>0</v>
      </c>
      <c r="DH88" s="30">
        <f t="shared" si="29"/>
        <v>0</v>
      </c>
      <c r="DI88" s="30">
        <f t="shared" si="29"/>
        <v>0</v>
      </c>
      <c r="DJ88" s="30">
        <f t="shared" si="29"/>
        <v>0</v>
      </c>
      <c r="DK88" s="30">
        <f t="shared" si="29"/>
        <v>0</v>
      </c>
      <c r="DL88" s="30">
        <f t="shared" si="29"/>
        <v>0</v>
      </c>
      <c r="DM88" s="30">
        <f t="shared" si="29"/>
        <v>0</v>
      </c>
      <c r="DN88" s="30">
        <f t="shared" si="29"/>
        <v>0</v>
      </c>
      <c r="DO88" s="30">
        <f t="shared" si="29"/>
        <v>0</v>
      </c>
      <c r="DP88" s="30">
        <f t="shared" si="29"/>
        <v>0</v>
      </c>
      <c r="DQ88" s="30">
        <f t="shared" si="29"/>
        <v>0</v>
      </c>
      <c r="DR88" s="30">
        <f t="shared" si="29"/>
        <v>0</v>
      </c>
      <c r="DS88" s="30">
        <f t="shared" si="29"/>
        <v>0</v>
      </c>
      <c r="DT88" s="30">
        <f t="shared" si="29"/>
        <v>0</v>
      </c>
      <c r="DU88" s="30">
        <f t="shared" si="29"/>
        <v>0</v>
      </c>
      <c r="DV88" s="30">
        <f t="shared" si="29"/>
        <v>0</v>
      </c>
      <c r="DW88" s="30">
        <f t="shared" si="29"/>
        <v>0</v>
      </c>
      <c r="DX88" s="30">
        <f t="shared" si="29"/>
        <v>0</v>
      </c>
      <c r="DY88" s="30">
        <f t="shared" si="29"/>
        <v>0</v>
      </c>
      <c r="DZ88" s="30">
        <f t="shared" si="29"/>
        <v>0</v>
      </c>
      <c r="EA88" s="30">
        <f t="shared" si="29"/>
        <v>0</v>
      </c>
      <c r="EB88" s="30">
        <f t="shared" si="29"/>
        <v>0</v>
      </c>
      <c r="EC88" s="30">
        <f t="shared" si="29"/>
        <v>0</v>
      </c>
      <c r="ED88" s="30">
        <f t="shared" si="29"/>
        <v>0</v>
      </c>
      <c r="EE88" s="30">
        <f t="shared" si="29"/>
        <v>0</v>
      </c>
      <c r="EF88" s="30">
        <f t="shared" si="29"/>
        <v>0</v>
      </c>
      <c r="EG88" s="30">
        <f t="shared" si="29"/>
        <v>0</v>
      </c>
      <c r="EH88" s="30">
        <f t="shared" ref="EH88:GV88" si="30">EH89+EH90</f>
        <v>0</v>
      </c>
      <c r="EI88" s="30">
        <f t="shared" si="30"/>
        <v>0</v>
      </c>
      <c r="EJ88" s="30">
        <f t="shared" si="30"/>
        <v>0</v>
      </c>
      <c r="EK88" s="30">
        <f t="shared" si="30"/>
        <v>0</v>
      </c>
      <c r="EL88" s="30">
        <f t="shared" si="30"/>
        <v>0</v>
      </c>
      <c r="EM88" s="30">
        <f t="shared" si="30"/>
        <v>0</v>
      </c>
      <c r="EN88" s="30">
        <f t="shared" si="30"/>
        <v>0</v>
      </c>
      <c r="EO88" s="30">
        <f t="shared" si="30"/>
        <v>0</v>
      </c>
      <c r="EP88" s="30">
        <f t="shared" si="30"/>
        <v>0</v>
      </c>
      <c r="EQ88" s="30">
        <f t="shared" si="30"/>
        <v>0</v>
      </c>
      <c r="ER88" s="30">
        <f t="shared" si="30"/>
        <v>0</v>
      </c>
      <c r="ES88" s="30">
        <f t="shared" si="30"/>
        <v>0</v>
      </c>
      <c r="ET88" s="30">
        <f t="shared" si="30"/>
        <v>0</v>
      </c>
      <c r="EU88" s="30">
        <f t="shared" si="30"/>
        <v>0</v>
      </c>
      <c r="EV88" s="30">
        <f t="shared" si="30"/>
        <v>0</v>
      </c>
      <c r="EW88" s="30">
        <f t="shared" si="30"/>
        <v>0</v>
      </c>
      <c r="EX88" s="30">
        <f t="shared" si="30"/>
        <v>0</v>
      </c>
      <c r="EY88" s="30">
        <f t="shared" si="30"/>
        <v>0</v>
      </c>
      <c r="EZ88" s="30">
        <f t="shared" si="30"/>
        <v>0</v>
      </c>
      <c r="FA88" s="30">
        <f t="shared" si="30"/>
        <v>0</v>
      </c>
      <c r="FB88" s="30">
        <f t="shared" si="30"/>
        <v>0</v>
      </c>
      <c r="FC88" s="30">
        <f t="shared" si="30"/>
        <v>0</v>
      </c>
      <c r="FD88" s="30">
        <f t="shared" si="30"/>
        <v>0</v>
      </c>
      <c r="FE88" s="30">
        <f t="shared" si="30"/>
        <v>0</v>
      </c>
      <c r="FF88" s="30">
        <f t="shared" si="30"/>
        <v>0</v>
      </c>
      <c r="FG88" s="30">
        <f t="shared" si="30"/>
        <v>0</v>
      </c>
      <c r="FH88" s="30">
        <f t="shared" si="30"/>
        <v>0</v>
      </c>
      <c r="FI88" s="30">
        <f t="shared" si="30"/>
        <v>0</v>
      </c>
      <c r="FJ88" s="30">
        <f t="shared" si="30"/>
        <v>0</v>
      </c>
      <c r="FK88" s="30">
        <f t="shared" si="30"/>
        <v>0</v>
      </c>
      <c r="FL88" s="30">
        <f t="shared" si="30"/>
        <v>0</v>
      </c>
      <c r="FM88" s="30">
        <f t="shared" si="30"/>
        <v>0</v>
      </c>
      <c r="FN88" s="30">
        <f t="shared" si="30"/>
        <v>0</v>
      </c>
      <c r="FO88" s="30">
        <f t="shared" si="30"/>
        <v>0</v>
      </c>
      <c r="FP88" s="30">
        <f t="shared" si="30"/>
        <v>0</v>
      </c>
      <c r="FQ88" s="30">
        <f t="shared" si="30"/>
        <v>0</v>
      </c>
      <c r="FR88" s="30">
        <f t="shared" si="30"/>
        <v>0</v>
      </c>
      <c r="FS88" s="30">
        <f t="shared" si="30"/>
        <v>0</v>
      </c>
      <c r="FT88" s="30">
        <f t="shared" si="30"/>
        <v>0</v>
      </c>
      <c r="FU88" s="30">
        <f t="shared" si="30"/>
        <v>0</v>
      </c>
      <c r="FV88" s="30">
        <f t="shared" si="30"/>
        <v>0</v>
      </c>
      <c r="FW88" s="30">
        <f t="shared" si="30"/>
        <v>0</v>
      </c>
      <c r="FX88" s="30">
        <f t="shared" si="30"/>
        <v>0</v>
      </c>
      <c r="FY88" s="30">
        <f t="shared" si="30"/>
        <v>0</v>
      </c>
      <c r="FZ88" s="30">
        <f t="shared" si="30"/>
        <v>0</v>
      </c>
      <c r="GA88" s="30">
        <f t="shared" si="30"/>
        <v>0</v>
      </c>
      <c r="GB88" s="30">
        <f t="shared" si="30"/>
        <v>0</v>
      </c>
      <c r="GC88" s="30">
        <f t="shared" si="30"/>
        <v>0</v>
      </c>
      <c r="GD88" s="30">
        <f t="shared" si="30"/>
        <v>0</v>
      </c>
      <c r="GE88" s="30">
        <f t="shared" si="30"/>
        <v>0</v>
      </c>
      <c r="GF88" s="30">
        <f t="shared" si="30"/>
        <v>0</v>
      </c>
      <c r="GG88" s="30">
        <f t="shared" si="30"/>
        <v>0</v>
      </c>
      <c r="GH88" s="30">
        <f t="shared" si="30"/>
        <v>0</v>
      </c>
      <c r="GI88" s="30">
        <f t="shared" si="30"/>
        <v>0</v>
      </c>
      <c r="GJ88" s="30">
        <f t="shared" si="30"/>
        <v>0</v>
      </c>
      <c r="GK88" s="30">
        <f t="shared" si="30"/>
        <v>0</v>
      </c>
      <c r="GL88" s="30">
        <f t="shared" si="30"/>
        <v>0</v>
      </c>
      <c r="GM88" s="30">
        <f t="shared" si="30"/>
        <v>0</v>
      </c>
      <c r="GN88" s="30">
        <f t="shared" si="30"/>
        <v>0</v>
      </c>
      <c r="GO88" s="30">
        <f t="shared" si="30"/>
        <v>0</v>
      </c>
      <c r="GP88" s="30">
        <f t="shared" si="30"/>
        <v>0</v>
      </c>
      <c r="GQ88" s="30">
        <f t="shared" si="30"/>
        <v>0</v>
      </c>
      <c r="GR88" s="30">
        <f t="shared" si="30"/>
        <v>0</v>
      </c>
      <c r="GS88" s="30">
        <f t="shared" si="30"/>
        <v>0</v>
      </c>
      <c r="GT88" s="30">
        <f t="shared" si="30"/>
        <v>0</v>
      </c>
      <c r="GU88" s="30">
        <f t="shared" si="30"/>
        <v>0</v>
      </c>
      <c r="GV88" s="30">
        <f t="shared" si="30"/>
        <v>0</v>
      </c>
      <c r="GW88" s="30">
        <f t="shared" ref="GW88:IF88" si="31">GW89+GW90</f>
        <v>0</v>
      </c>
      <c r="GX88" s="30">
        <f t="shared" si="31"/>
        <v>0</v>
      </c>
      <c r="GY88" s="30">
        <f t="shared" si="31"/>
        <v>0</v>
      </c>
      <c r="GZ88" s="30">
        <f t="shared" si="31"/>
        <v>0</v>
      </c>
      <c r="HA88" s="30">
        <f t="shared" si="31"/>
        <v>0</v>
      </c>
      <c r="HB88" s="30">
        <f t="shared" si="31"/>
        <v>0</v>
      </c>
      <c r="HC88" s="30">
        <f t="shared" si="31"/>
        <v>0</v>
      </c>
      <c r="HD88" s="30">
        <f t="shared" si="31"/>
        <v>0</v>
      </c>
      <c r="HE88" s="30">
        <f t="shared" si="31"/>
        <v>0</v>
      </c>
      <c r="HF88" s="30">
        <f t="shared" si="31"/>
        <v>0</v>
      </c>
      <c r="HG88" s="30">
        <f t="shared" si="31"/>
        <v>0</v>
      </c>
      <c r="HH88" s="30">
        <f t="shared" si="31"/>
        <v>0</v>
      </c>
      <c r="HI88" s="30">
        <f t="shared" si="31"/>
        <v>0</v>
      </c>
      <c r="HJ88" s="30">
        <f t="shared" si="31"/>
        <v>0</v>
      </c>
      <c r="HK88" s="30">
        <f t="shared" si="31"/>
        <v>0</v>
      </c>
      <c r="HL88" s="30">
        <f t="shared" si="31"/>
        <v>0</v>
      </c>
      <c r="HM88" s="30">
        <f t="shared" si="31"/>
        <v>0</v>
      </c>
      <c r="HN88" s="30">
        <f t="shared" si="31"/>
        <v>0</v>
      </c>
      <c r="HO88" s="30">
        <f t="shared" si="31"/>
        <v>0</v>
      </c>
      <c r="HP88" s="30">
        <f t="shared" si="31"/>
        <v>0</v>
      </c>
      <c r="HQ88" s="30">
        <f t="shared" si="31"/>
        <v>0</v>
      </c>
      <c r="HR88" s="30">
        <f t="shared" si="31"/>
        <v>0</v>
      </c>
      <c r="HS88" s="30">
        <f t="shared" si="31"/>
        <v>0</v>
      </c>
      <c r="HT88" s="30">
        <f t="shared" si="31"/>
        <v>0</v>
      </c>
      <c r="HU88" s="30">
        <f t="shared" si="31"/>
        <v>0</v>
      </c>
      <c r="HV88" s="30">
        <f t="shared" si="31"/>
        <v>0</v>
      </c>
      <c r="HW88" s="30">
        <f t="shared" si="31"/>
        <v>0</v>
      </c>
      <c r="HX88" s="30">
        <f t="shared" si="31"/>
        <v>0</v>
      </c>
      <c r="HY88" s="30">
        <f t="shared" si="31"/>
        <v>0</v>
      </c>
      <c r="HZ88" s="30">
        <f t="shared" si="31"/>
        <v>0</v>
      </c>
      <c r="IA88" s="30">
        <f t="shared" si="31"/>
        <v>0</v>
      </c>
      <c r="IB88" s="30">
        <f t="shared" si="31"/>
        <v>0</v>
      </c>
      <c r="IC88" s="30">
        <f t="shared" si="31"/>
        <v>0</v>
      </c>
      <c r="ID88" s="30">
        <f t="shared" si="31"/>
        <v>0</v>
      </c>
      <c r="IE88" s="30">
        <f t="shared" si="31"/>
        <v>0</v>
      </c>
      <c r="IF88" s="30">
        <f t="shared" si="31"/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23">
        <f t="shared" si="26"/>
        <v>0</v>
      </c>
      <c r="E89" s="17">
        <f t="shared" si="27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111</v>
      </c>
      <c r="B90" s="53" t="s">
        <v>120</v>
      </c>
      <c r="C90" s="16" t="s">
        <v>17</v>
      </c>
      <c r="D90" s="23">
        <f t="shared" si="26"/>
        <v>0</v>
      </c>
      <c r="E90" s="17">
        <f t="shared" si="27"/>
        <v>0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</row>
    <row r="91" spans="1:240" ht="13.5" customHeight="1">
      <c r="A91" s="15" t="s">
        <v>112</v>
      </c>
      <c r="B91" s="53" t="s">
        <v>113</v>
      </c>
      <c r="C91" s="16" t="s">
        <v>17</v>
      </c>
      <c r="D91" s="23">
        <f>E91+F91</f>
        <v>76.489999999999995</v>
      </c>
      <c r="E91" s="17">
        <f>SUM(G91:IF91)</f>
        <v>76.489999999999995</v>
      </c>
      <c r="F91" s="17">
        <f>HT91+GN91</f>
        <v>0</v>
      </c>
      <c r="G91" s="2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>
        <v>2.5409999999999999</v>
      </c>
      <c r="AJ91" s="17">
        <v>1.694</v>
      </c>
      <c r="AK91" s="17">
        <v>2.5409999999999999</v>
      </c>
      <c r="AL91" s="17"/>
      <c r="AM91" s="17"/>
      <c r="AN91" s="17"/>
      <c r="AO91" s="17">
        <v>1.694</v>
      </c>
      <c r="AP91" s="17">
        <v>1.694</v>
      </c>
      <c r="AQ91" s="17">
        <v>1.694</v>
      </c>
      <c r="AR91" s="17"/>
      <c r="AS91" s="17"/>
      <c r="AT91" s="17">
        <v>0.69899999999999995</v>
      </c>
      <c r="AU91" s="17"/>
      <c r="AV91" s="17"/>
      <c r="AW91" s="17">
        <v>0.84699999999999998</v>
      </c>
      <c r="AX91" s="17">
        <v>0.84699999999999998</v>
      </c>
      <c r="AY91" s="17">
        <v>0.84699999999999998</v>
      </c>
      <c r="AZ91" s="17"/>
      <c r="BA91" s="17"/>
      <c r="BB91" s="17"/>
      <c r="BC91" s="17"/>
      <c r="BD91" s="17">
        <v>0.84699999999999998</v>
      </c>
      <c r="BE91" s="17">
        <v>0.84699999999999998</v>
      </c>
      <c r="BF91" s="17">
        <v>1.694</v>
      </c>
      <c r="BG91" s="17"/>
      <c r="BH91" s="17"/>
      <c r="BI91" s="17"/>
      <c r="BJ91" s="17"/>
      <c r="BK91" s="17"/>
      <c r="BL91" s="17">
        <v>3.544</v>
      </c>
      <c r="BM91" s="17">
        <v>2.5409999999999999</v>
      </c>
      <c r="BN91" s="17">
        <v>1.694</v>
      </c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>
        <v>1.694</v>
      </c>
      <c r="DA91" s="17">
        <v>2.5409999999999999</v>
      </c>
      <c r="DB91" s="17">
        <v>0.84699999999999998</v>
      </c>
      <c r="DC91" s="17"/>
      <c r="DD91" s="17"/>
      <c r="DE91" s="17"/>
      <c r="DF91" s="17"/>
      <c r="DG91" s="17"/>
      <c r="DH91" s="17"/>
      <c r="DI91" s="17"/>
      <c r="DJ91" s="17"/>
      <c r="DK91" s="62"/>
      <c r="DL91" s="17"/>
      <c r="DM91" s="17"/>
      <c r="DN91" s="24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24"/>
      <c r="DZ91" s="17"/>
      <c r="EA91" s="17"/>
      <c r="EB91" s="17"/>
      <c r="EC91" s="17"/>
      <c r="ED91" s="17"/>
      <c r="EE91" s="17"/>
      <c r="EF91" s="17"/>
      <c r="EG91" s="17">
        <v>9.5690000000000008</v>
      </c>
      <c r="EH91" s="17"/>
      <c r="EI91" s="17"/>
      <c r="EJ91" s="17"/>
      <c r="EK91" s="17"/>
      <c r="EL91" s="17"/>
      <c r="EM91" s="17"/>
      <c r="EN91" s="17"/>
      <c r="EO91" s="17">
        <v>2.5409999999999999</v>
      </c>
      <c r="EP91" s="17">
        <v>4.2350000000000003</v>
      </c>
      <c r="EQ91" s="17">
        <v>1.694</v>
      </c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24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>
        <v>2.5409999999999999</v>
      </c>
      <c r="GF91" s="17">
        <v>2.5409999999999999</v>
      </c>
      <c r="GG91" s="17"/>
      <c r="GH91" s="17"/>
      <c r="GI91" s="17"/>
      <c r="GJ91" s="17">
        <v>4.2350000000000003</v>
      </c>
      <c r="GK91" s="17"/>
      <c r="GL91" s="17"/>
      <c r="GM91" s="17"/>
      <c r="GN91" s="17"/>
      <c r="GO91" s="17"/>
      <c r="GP91" s="17">
        <v>4.2350000000000003</v>
      </c>
      <c r="GQ91" s="17">
        <v>1.694</v>
      </c>
      <c r="GR91" s="17"/>
      <c r="GS91" s="17"/>
      <c r="GT91" s="17"/>
      <c r="GU91" s="17"/>
      <c r="GV91" s="17"/>
      <c r="GW91" s="17"/>
      <c r="GX91" s="17"/>
      <c r="GY91" s="17"/>
      <c r="GZ91" s="17">
        <v>1.694</v>
      </c>
      <c r="HA91" s="17">
        <v>7.6230000000000002</v>
      </c>
      <c r="HB91" s="17">
        <v>2.5409999999999999</v>
      </c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</row>
    <row r="92" spans="1:240" s="2" customFormat="1" ht="15" customHeight="1">
      <c r="A92" s="11"/>
      <c r="B92" s="40" t="s">
        <v>114</v>
      </c>
      <c r="C92" s="13" t="s">
        <v>17</v>
      </c>
      <c r="D92" s="31">
        <f>D91+D88+D81+D66+D7</f>
        <v>5947.6894000000002</v>
      </c>
      <c r="E92" s="23">
        <f>E91+E88+E81+E66+E7</f>
        <v>2846.8174000000004</v>
      </c>
      <c r="F92" s="23">
        <f>F91+F81+F66+F7</f>
        <v>3100.8719999999998</v>
      </c>
      <c r="G92" s="23">
        <f>G91+G88+G81+G66+G7</f>
        <v>6.9729999999999999</v>
      </c>
      <c r="H92" s="23">
        <f t="shared" ref="H92:BU92" si="32">H91+H88+H81+H66+H7</f>
        <v>0.19500000000000001</v>
      </c>
      <c r="I92" s="23">
        <f t="shared" si="32"/>
        <v>0.19500000000000001</v>
      </c>
      <c r="J92" s="23">
        <f t="shared" si="32"/>
        <v>0.67500000000000004</v>
      </c>
      <c r="K92" s="23">
        <f t="shared" si="32"/>
        <v>3.1339999999999999</v>
      </c>
      <c r="L92" s="23">
        <f t="shared" si="32"/>
        <v>2.8450000000000002</v>
      </c>
      <c r="M92" s="23">
        <f t="shared" si="32"/>
        <v>0.19500000000000001</v>
      </c>
      <c r="N92" s="23">
        <f t="shared" si="32"/>
        <v>0.83299999999999996</v>
      </c>
      <c r="O92" s="23">
        <f t="shared" si="32"/>
        <v>0</v>
      </c>
      <c r="P92" s="23">
        <f t="shared" si="32"/>
        <v>0</v>
      </c>
      <c r="Q92" s="23">
        <f t="shared" si="32"/>
        <v>58.178999999999995</v>
      </c>
      <c r="R92" s="23">
        <f t="shared" si="32"/>
        <v>0</v>
      </c>
      <c r="S92" s="23">
        <f t="shared" si="32"/>
        <v>0</v>
      </c>
      <c r="T92" s="23">
        <f t="shared" si="32"/>
        <v>0</v>
      </c>
      <c r="U92" s="23">
        <f t="shared" si="32"/>
        <v>0</v>
      </c>
      <c r="V92" s="23">
        <f t="shared" si="32"/>
        <v>0</v>
      </c>
      <c r="W92" s="23">
        <f t="shared" si="32"/>
        <v>0</v>
      </c>
      <c r="X92" s="23">
        <f t="shared" si="32"/>
        <v>0</v>
      </c>
      <c r="Y92" s="23">
        <f t="shared" si="32"/>
        <v>0</v>
      </c>
      <c r="Z92" s="23">
        <f t="shared" si="32"/>
        <v>0</v>
      </c>
      <c r="AA92" s="23">
        <f t="shared" si="32"/>
        <v>34.691000000000003</v>
      </c>
      <c r="AB92" s="23">
        <f t="shared" si="32"/>
        <v>41.745999999999995</v>
      </c>
      <c r="AC92" s="23">
        <f t="shared" si="32"/>
        <v>0.85899999999999999</v>
      </c>
      <c r="AD92" s="23">
        <f t="shared" si="32"/>
        <v>0</v>
      </c>
      <c r="AE92" s="23">
        <f t="shared" si="32"/>
        <v>0</v>
      </c>
      <c r="AF92" s="23">
        <f t="shared" si="32"/>
        <v>0</v>
      </c>
      <c r="AG92" s="23">
        <f t="shared" si="32"/>
        <v>0</v>
      </c>
      <c r="AH92" s="23">
        <f t="shared" si="32"/>
        <v>11.311</v>
      </c>
      <c r="AI92" s="23">
        <f t="shared" si="32"/>
        <v>21.466000000000001</v>
      </c>
      <c r="AJ92" s="23">
        <f t="shared" si="32"/>
        <v>16.827999999999999</v>
      </c>
      <c r="AK92" s="23">
        <f t="shared" si="32"/>
        <v>8.9629999999999992</v>
      </c>
      <c r="AL92" s="23">
        <f t="shared" si="32"/>
        <v>0</v>
      </c>
      <c r="AM92" s="23">
        <f t="shared" si="32"/>
        <v>0</v>
      </c>
      <c r="AN92" s="23">
        <f t="shared" si="32"/>
        <v>0</v>
      </c>
      <c r="AO92" s="23">
        <f t="shared" si="32"/>
        <v>14.672999999999998</v>
      </c>
      <c r="AP92" s="23">
        <f t="shared" si="32"/>
        <v>17.082000000000001</v>
      </c>
      <c r="AQ92" s="23">
        <f t="shared" si="32"/>
        <v>10.870000000000001</v>
      </c>
      <c r="AR92" s="23">
        <f t="shared" si="32"/>
        <v>843.78200000000004</v>
      </c>
      <c r="AS92" s="23">
        <f t="shared" si="32"/>
        <v>9.2309999999999999</v>
      </c>
      <c r="AT92" s="23">
        <f t="shared" si="32"/>
        <v>0.69899999999999995</v>
      </c>
      <c r="AU92" s="23">
        <f t="shared" si="32"/>
        <v>483.81999999999994</v>
      </c>
      <c r="AV92" s="23">
        <f t="shared" si="32"/>
        <v>0</v>
      </c>
      <c r="AW92" s="23">
        <f t="shared" si="32"/>
        <v>7.0814000000000004</v>
      </c>
      <c r="AX92" s="23">
        <f t="shared" si="32"/>
        <v>25.457999999999998</v>
      </c>
      <c r="AY92" s="23">
        <f t="shared" si="32"/>
        <v>7.9600000000000009</v>
      </c>
      <c r="AZ92" s="23">
        <f t="shared" si="32"/>
        <v>1.272</v>
      </c>
      <c r="BA92" s="23">
        <f t="shared" si="32"/>
        <v>0</v>
      </c>
      <c r="BB92" s="23">
        <f t="shared" si="32"/>
        <v>0</v>
      </c>
      <c r="BC92" s="23">
        <f t="shared" si="32"/>
        <v>0</v>
      </c>
      <c r="BD92" s="23">
        <f t="shared" si="32"/>
        <v>8.9169999999999998</v>
      </c>
      <c r="BE92" s="23">
        <f t="shared" si="32"/>
        <v>7.4919999999999991</v>
      </c>
      <c r="BF92" s="23">
        <f t="shared" si="32"/>
        <v>15.751000000000001</v>
      </c>
      <c r="BG92" s="23">
        <f t="shared" si="32"/>
        <v>0.624</v>
      </c>
      <c r="BH92" s="23">
        <f t="shared" si="32"/>
        <v>0</v>
      </c>
      <c r="BI92" s="23">
        <f t="shared" si="32"/>
        <v>0</v>
      </c>
      <c r="BJ92" s="23">
        <f t="shared" si="32"/>
        <v>0</v>
      </c>
      <c r="BK92" s="23">
        <f t="shared" si="32"/>
        <v>0.19500000000000001</v>
      </c>
      <c r="BL92" s="23">
        <f t="shared" si="32"/>
        <v>16.454000000000001</v>
      </c>
      <c r="BM92" s="23">
        <f t="shared" si="32"/>
        <v>11.876999999999999</v>
      </c>
      <c r="BN92" s="23">
        <f t="shared" si="32"/>
        <v>14.184000000000001</v>
      </c>
      <c r="BO92" s="23">
        <f t="shared" si="32"/>
        <v>193.74999999999997</v>
      </c>
      <c r="BP92" s="23">
        <f t="shared" si="32"/>
        <v>0</v>
      </c>
      <c r="BQ92" s="23">
        <f t="shared" si="32"/>
        <v>0.87</v>
      </c>
      <c r="BR92" s="23">
        <f t="shared" si="32"/>
        <v>3.9750000000000001</v>
      </c>
      <c r="BS92" s="23">
        <f t="shared" si="32"/>
        <v>1.9870000000000001</v>
      </c>
      <c r="BT92" s="23">
        <f t="shared" si="32"/>
        <v>696.65499999999997</v>
      </c>
      <c r="BU92" s="23">
        <f t="shared" si="32"/>
        <v>23.125</v>
      </c>
      <c r="BV92" s="23">
        <f t="shared" ref="BV92:EG92" si="33">BV91+BV88+BV81+BV66+BV7</f>
        <v>0.38700000000000001</v>
      </c>
      <c r="BW92" s="23">
        <f t="shared" si="33"/>
        <v>1.448</v>
      </c>
      <c r="BX92" s="23">
        <f t="shared" si="33"/>
        <v>11.035</v>
      </c>
      <c r="BY92" s="23">
        <f t="shared" si="33"/>
        <v>10.778</v>
      </c>
      <c r="BZ92" s="23">
        <f t="shared" si="33"/>
        <v>1.9870000000000001</v>
      </c>
      <c r="CA92" s="23">
        <f t="shared" si="33"/>
        <v>4.2279999999999998</v>
      </c>
      <c r="CB92" s="23">
        <f t="shared" si="33"/>
        <v>2.528</v>
      </c>
      <c r="CC92" s="23">
        <f t="shared" si="33"/>
        <v>3.4529999999999998</v>
      </c>
      <c r="CD92" s="23">
        <f t="shared" si="33"/>
        <v>9.1260000000000012</v>
      </c>
      <c r="CE92" s="23">
        <f t="shared" si="33"/>
        <v>4.3150000000000004</v>
      </c>
      <c r="CF92" s="23">
        <f t="shared" si="33"/>
        <v>2.4380000000000002</v>
      </c>
      <c r="CG92" s="23">
        <f t="shared" si="33"/>
        <v>7.74</v>
      </c>
      <c r="CH92" s="23">
        <f t="shared" si="33"/>
        <v>12.228999999999999</v>
      </c>
      <c r="CI92" s="23">
        <f t="shared" si="33"/>
        <v>0</v>
      </c>
      <c r="CJ92" s="23">
        <f t="shared" si="33"/>
        <v>30.66</v>
      </c>
      <c r="CK92" s="23">
        <f t="shared" si="33"/>
        <v>13.899999999999999</v>
      </c>
      <c r="CL92" s="23">
        <f t="shared" si="33"/>
        <v>4.9260000000000002</v>
      </c>
      <c r="CM92" s="23">
        <f t="shared" si="33"/>
        <v>12.071000000000002</v>
      </c>
      <c r="CN92" s="23">
        <f t="shared" si="33"/>
        <v>9.8559999999999999</v>
      </c>
      <c r="CO92" s="23">
        <f t="shared" si="33"/>
        <v>0.38700000000000001</v>
      </c>
      <c r="CP92" s="23">
        <f t="shared" si="33"/>
        <v>0</v>
      </c>
      <c r="CQ92" s="23">
        <f t="shared" si="33"/>
        <v>191.13300000000001</v>
      </c>
      <c r="CR92" s="23">
        <f t="shared" si="33"/>
        <v>0</v>
      </c>
      <c r="CS92" s="23">
        <f t="shared" si="33"/>
        <v>0.38700000000000001</v>
      </c>
      <c r="CT92" s="23">
        <f t="shared" si="33"/>
        <v>0</v>
      </c>
      <c r="CU92" s="23">
        <f t="shared" si="33"/>
        <v>51.670999999999999</v>
      </c>
      <c r="CV92" s="23">
        <f t="shared" si="33"/>
        <v>0</v>
      </c>
      <c r="CW92" s="23">
        <f t="shared" si="33"/>
        <v>0.19500000000000001</v>
      </c>
      <c r="CX92" s="23">
        <f t="shared" si="33"/>
        <v>0.17100000000000001</v>
      </c>
      <c r="CY92" s="23">
        <f t="shared" si="33"/>
        <v>0</v>
      </c>
      <c r="CZ92" s="23">
        <f t="shared" si="33"/>
        <v>20.253999999999998</v>
      </c>
      <c r="DA92" s="23">
        <f t="shared" si="33"/>
        <v>23.831</v>
      </c>
      <c r="DB92" s="23">
        <f t="shared" si="33"/>
        <v>9.3590000000000018</v>
      </c>
      <c r="DC92" s="23">
        <f t="shared" si="33"/>
        <v>0.66200000000000003</v>
      </c>
      <c r="DD92" s="23">
        <f t="shared" si="33"/>
        <v>0.19500000000000001</v>
      </c>
      <c r="DE92" s="23">
        <f t="shared" si="33"/>
        <v>0.58199999999999996</v>
      </c>
      <c r="DF92" s="23">
        <f t="shared" si="33"/>
        <v>0</v>
      </c>
      <c r="DG92" s="23">
        <f t="shared" si="33"/>
        <v>0.19500000000000001</v>
      </c>
      <c r="DH92" s="23">
        <f t="shared" si="33"/>
        <v>0</v>
      </c>
      <c r="DI92" s="23">
        <f t="shared" si="33"/>
        <v>0</v>
      </c>
      <c r="DJ92" s="23">
        <f t="shared" si="33"/>
        <v>7.2900000000000009</v>
      </c>
      <c r="DK92" s="23">
        <f t="shared" si="33"/>
        <v>66.293000000000006</v>
      </c>
      <c r="DL92" s="23">
        <f t="shared" si="33"/>
        <v>26.055</v>
      </c>
      <c r="DM92" s="23">
        <f t="shared" si="33"/>
        <v>24.373000000000001</v>
      </c>
      <c r="DN92" s="23">
        <f t="shared" si="33"/>
        <v>17.550999999999998</v>
      </c>
      <c r="DO92" s="23">
        <f t="shared" si="33"/>
        <v>549.99700000000007</v>
      </c>
      <c r="DP92" s="23">
        <f t="shared" si="33"/>
        <v>0</v>
      </c>
      <c r="DQ92" s="23">
        <f t="shared" si="33"/>
        <v>0</v>
      </c>
      <c r="DR92" s="23">
        <f t="shared" si="33"/>
        <v>0</v>
      </c>
      <c r="DS92" s="23">
        <f t="shared" si="33"/>
        <v>0</v>
      </c>
      <c r="DT92" s="23">
        <f t="shared" si="33"/>
        <v>0</v>
      </c>
      <c r="DU92" s="23">
        <f t="shared" si="33"/>
        <v>4.4379999999999997</v>
      </c>
      <c r="DV92" s="23">
        <f t="shared" si="33"/>
        <v>1.0740000000000001</v>
      </c>
      <c r="DW92" s="23">
        <f t="shared" si="33"/>
        <v>48.75</v>
      </c>
      <c r="DX92" s="23">
        <f t="shared" si="33"/>
        <v>42.237000000000002</v>
      </c>
      <c r="DY92" s="23">
        <f t="shared" si="33"/>
        <v>56.278000000000006</v>
      </c>
      <c r="DZ92" s="23">
        <f t="shared" si="33"/>
        <v>5.0570000000000004</v>
      </c>
      <c r="EA92" s="23">
        <f t="shared" si="33"/>
        <v>4.7320000000000002</v>
      </c>
      <c r="EB92" s="23">
        <f t="shared" si="33"/>
        <v>91.99799999999999</v>
      </c>
      <c r="EC92" s="23">
        <f t="shared" si="33"/>
        <v>64.114999999999995</v>
      </c>
      <c r="ED92" s="23">
        <f t="shared" si="33"/>
        <v>0.623</v>
      </c>
      <c r="EE92" s="23">
        <f t="shared" si="33"/>
        <v>0.43</v>
      </c>
      <c r="EF92" s="23">
        <f t="shared" si="33"/>
        <v>0</v>
      </c>
      <c r="EG92" s="23">
        <f t="shared" si="33"/>
        <v>10.407</v>
      </c>
      <c r="EH92" s="23">
        <f t="shared" ref="EH92:GV92" si="34">EH91+EH88+EH81+EH66+EH7</f>
        <v>12.459999999999999</v>
      </c>
      <c r="EI92" s="23">
        <f t="shared" si="34"/>
        <v>1.4610000000000001</v>
      </c>
      <c r="EJ92" s="23">
        <f t="shared" si="34"/>
        <v>0</v>
      </c>
      <c r="EK92" s="23">
        <f t="shared" si="34"/>
        <v>0</v>
      </c>
      <c r="EL92" s="23">
        <f t="shared" si="34"/>
        <v>0</v>
      </c>
      <c r="EM92" s="23">
        <f t="shared" si="34"/>
        <v>0</v>
      </c>
      <c r="EN92" s="23">
        <f t="shared" si="34"/>
        <v>5.6349999999999998</v>
      </c>
      <c r="EO92" s="23">
        <f t="shared" si="34"/>
        <v>18.959</v>
      </c>
      <c r="EP92" s="23">
        <f t="shared" si="34"/>
        <v>25.632999999999999</v>
      </c>
      <c r="EQ92" s="23">
        <f t="shared" si="34"/>
        <v>12.994</v>
      </c>
      <c r="ER92" s="23">
        <f t="shared" si="34"/>
        <v>0</v>
      </c>
      <c r="ES92" s="23">
        <f t="shared" si="34"/>
        <v>0</v>
      </c>
      <c r="ET92" s="23">
        <f t="shared" si="34"/>
        <v>1.35</v>
      </c>
      <c r="EU92" s="23">
        <f t="shared" si="34"/>
        <v>0</v>
      </c>
      <c r="EV92" s="23">
        <f t="shared" si="34"/>
        <v>0</v>
      </c>
      <c r="EW92" s="23">
        <f t="shared" si="34"/>
        <v>0</v>
      </c>
      <c r="EX92" s="23">
        <f t="shared" si="34"/>
        <v>9.26</v>
      </c>
      <c r="EY92" s="23">
        <f t="shared" si="34"/>
        <v>0</v>
      </c>
      <c r="EZ92" s="23">
        <f t="shared" si="34"/>
        <v>0</v>
      </c>
      <c r="FA92" s="23">
        <f t="shared" si="34"/>
        <v>0</v>
      </c>
      <c r="FB92" s="23">
        <f t="shared" si="34"/>
        <v>4.9260000000000002</v>
      </c>
      <c r="FC92" s="23">
        <f t="shared" si="34"/>
        <v>0</v>
      </c>
      <c r="FD92" s="23">
        <f t="shared" si="34"/>
        <v>0</v>
      </c>
      <c r="FE92" s="23">
        <f t="shared" si="34"/>
        <v>0</v>
      </c>
      <c r="FF92" s="23">
        <f t="shared" si="34"/>
        <v>92.805999999999997</v>
      </c>
      <c r="FG92" s="23">
        <f t="shared" si="34"/>
        <v>0</v>
      </c>
      <c r="FH92" s="23">
        <f t="shared" si="34"/>
        <v>11.58</v>
      </c>
      <c r="FI92" s="23">
        <f t="shared" si="34"/>
        <v>20.469000000000001</v>
      </c>
      <c r="FJ92" s="23">
        <f t="shared" si="34"/>
        <v>2.71</v>
      </c>
      <c r="FK92" s="23">
        <f t="shared" si="34"/>
        <v>3.7610000000000001</v>
      </c>
      <c r="FL92" s="23">
        <f t="shared" si="34"/>
        <v>281.65999999999997</v>
      </c>
      <c r="FM92" s="23">
        <f t="shared" si="34"/>
        <v>713.39499999999998</v>
      </c>
      <c r="FN92" s="23">
        <f t="shared" si="34"/>
        <v>0</v>
      </c>
      <c r="FO92" s="23">
        <f t="shared" si="34"/>
        <v>1.502</v>
      </c>
      <c r="FP92" s="23">
        <f t="shared" si="34"/>
        <v>0</v>
      </c>
      <c r="FQ92" s="23">
        <f t="shared" si="34"/>
        <v>21.195</v>
      </c>
      <c r="FR92" s="23">
        <f t="shared" si="34"/>
        <v>1.502</v>
      </c>
      <c r="FS92" s="23">
        <f t="shared" si="34"/>
        <v>0</v>
      </c>
      <c r="FT92" s="23">
        <f t="shared" si="34"/>
        <v>0</v>
      </c>
      <c r="FU92" s="23">
        <f t="shared" si="34"/>
        <v>8.5510000000000002</v>
      </c>
      <c r="FV92" s="23">
        <f t="shared" si="34"/>
        <v>0</v>
      </c>
      <c r="FW92" s="23">
        <f t="shared" si="34"/>
        <v>4.67</v>
      </c>
      <c r="FX92" s="23">
        <f t="shared" si="34"/>
        <v>0</v>
      </c>
      <c r="FY92" s="23">
        <f t="shared" si="34"/>
        <v>9.0109999999999992</v>
      </c>
      <c r="FZ92" s="23">
        <f t="shared" si="34"/>
        <v>2.0710000000000002</v>
      </c>
      <c r="GA92" s="23">
        <f t="shared" si="34"/>
        <v>0.215</v>
      </c>
      <c r="GB92" s="23">
        <f t="shared" si="34"/>
        <v>0.38700000000000001</v>
      </c>
      <c r="GC92" s="23">
        <f t="shared" si="34"/>
        <v>0</v>
      </c>
      <c r="GD92" s="23">
        <f t="shared" si="34"/>
        <v>15.733000000000001</v>
      </c>
      <c r="GE92" s="23">
        <f t="shared" si="34"/>
        <v>103.346</v>
      </c>
      <c r="GF92" s="23">
        <f t="shared" si="34"/>
        <v>13.131</v>
      </c>
      <c r="GG92" s="23">
        <f t="shared" si="34"/>
        <v>0</v>
      </c>
      <c r="GH92" s="23">
        <f t="shared" si="34"/>
        <v>0</v>
      </c>
      <c r="GI92" s="23">
        <f t="shared" si="34"/>
        <v>0.67500000000000004</v>
      </c>
      <c r="GJ92" s="23">
        <f t="shared" si="34"/>
        <v>28.664999999999999</v>
      </c>
      <c r="GK92" s="23">
        <f t="shared" si="34"/>
        <v>0</v>
      </c>
      <c r="GL92" s="23">
        <f t="shared" si="34"/>
        <v>0</v>
      </c>
      <c r="GM92" s="23">
        <f t="shared" si="34"/>
        <v>0.19500000000000001</v>
      </c>
      <c r="GN92" s="23">
        <f t="shared" si="34"/>
        <v>0.38700000000000001</v>
      </c>
      <c r="GO92" s="23">
        <f t="shared" si="34"/>
        <v>0.19500000000000001</v>
      </c>
      <c r="GP92" s="23">
        <f t="shared" si="34"/>
        <v>23.997</v>
      </c>
      <c r="GQ92" s="23">
        <f t="shared" si="34"/>
        <v>17.027999999999999</v>
      </c>
      <c r="GR92" s="23">
        <f t="shared" si="34"/>
        <v>0</v>
      </c>
      <c r="GS92" s="23">
        <f t="shared" si="34"/>
        <v>0</v>
      </c>
      <c r="GT92" s="23">
        <f t="shared" si="34"/>
        <v>0.43</v>
      </c>
      <c r="GU92" s="23">
        <f t="shared" si="34"/>
        <v>4.2850000000000001</v>
      </c>
      <c r="GV92" s="23">
        <f t="shared" si="34"/>
        <v>1.052</v>
      </c>
      <c r="GW92" s="23">
        <f t="shared" ref="GW92:IF92" si="35">GW91+GW88+GW81+GW66+GW7</f>
        <v>0</v>
      </c>
      <c r="GX92" s="23">
        <f t="shared" si="35"/>
        <v>1.337</v>
      </c>
      <c r="GY92" s="23">
        <f t="shared" si="35"/>
        <v>0.67500000000000004</v>
      </c>
      <c r="GZ92" s="23">
        <f t="shared" si="35"/>
        <v>24.361000000000001</v>
      </c>
      <c r="HA92" s="23">
        <f t="shared" si="35"/>
        <v>25.747999999999998</v>
      </c>
      <c r="HB92" s="23">
        <f t="shared" si="35"/>
        <v>20.562999999999999</v>
      </c>
      <c r="HC92" s="23">
        <f t="shared" si="35"/>
        <v>5.6560000000000006</v>
      </c>
      <c r="HD92" s="23">
        <f t="shared" si="35"/>
        <v>7.1159999999999997</v>
      </c>
      <c r="HE92" s="23">
        <f t="shared" si="35"/>
        <v>5.1440000000000001</v>
      </c>
      <c r="HF92" s="23">
        <f t="shared" si="35"/>
        <v>0.67500000000000004</v>
      </c>
      <c r="HG92" s="23">
        <f t="shared" si="35"/>
        <v>2.6110000000000002</v>
      </c>
      <c r="HH92" s="23">
        <f t="shared" si="35"/>
        <v>0</v>
      </c>
      <c r="HI92" s="23">
        <f t="shared" si="35"/>
        <v>12.659000000000001</v>
      </c>
      <c r="HJ92" s="23">
        <f t="shared" si="35"/>
        <v>0</v>
      </c>
      <c r="HK92" s="23">
        <f t="shared" si="35"/>
        <v>0</v>
      </c>
      <c r="HL92" s="23">
        <f t="shared" si="35"/>
        <v>0</v>
      </c>
      <c r="HM92" s="23">
        <f t="shared" si="35"/>
        <v>0</v>
      </c>
      <c r="HN92" s="23">
        <f t="shared" si="35"/>
        <v>14.819999999999999</v>
      </c>
      <c r="HO92" s="23">
        <f t="shared" si="35"/>
        <v>0.64400000000000002</v>
      </c>
      <c r="HP92" s="23">
        <f t="shared" si="35"/>
        <v>15.097</v>
      </c>
      <c r="HQ92" s="23">
        <f t="shared" si="35"/>
        <v>33.515000000000001</v>
      </c>
      <c r="HR92" s="23">
        <f t="shared" si="35"/>
        <v>80.942999999999998</v>
      </c>
      <c r="HS92" s="23">
        <f t="shared" si="35"/>
        <v>59.316000000000003</v>
      </c>
      <c r="HT92" s="23">
        <f t="shared" si="35"/>
        <v>0</v>
      </c>
      <c r="HU92" s="23">
        <f t="shared" si="35"/>
        <v>6.9139999999999997</v>
      </c>
      <c r="HV92" s="23">
        <f t="shared" si="35"/>
        <v>7.125</v>
      </c>
      <c r="HW92" s="23">
        <f t="shared" si="35"/>
        <v>4.0590000000000002</v>
      </c>
      <c r="HX92" s="23">
        <f t="shared" si="35"/>
        <v>0</v>
      </c>
      <c r="HY92" s="23">
        <f t="shared" si="35"/>
        <v>0</v>
      </c>
      <c r="HZ92" s="23">
        <f t="shared" si="35"/>
        <v>33.32</v>
      </c>
      <c r="IA92" s="23">
        <f t="shared" si="35"/>
        <v>0</v>
      </c>
      <c r="IB92" s="23">
        <f t="shared" si="35"/>
        <v>0</v>
      </c>
      <c r="IC92" s="23">
        <f t="shared" si="35"/>
        <v>0.19500000000000001</v>
      </c>
      <c r="ID92" s="23">
        <f t="shared" si="35"/>
        <v>1.554</v>
      </c>
      <c r="IE92" s="23">
        <f t="shared" si="35"/>
        <v>0</v>
      </c>
      <c r="IF92" s="23">
        <f t="shared" si="35"/>
        <v>15.663</v>
      </c>
    </row>
    <row r="93" spans="1:240" s="34" customFormat="1">
      <c r="A93" s="32"/>
      <c r="B93" s="65" t="s">
        <v>115</v>
      </c>
      <c r="C93" s="47" t="s">
        <v>116</v>
      </c>
      <c r="D93" s="48">
        <f>SUM(G93:IF93)</f>
        <v>1064959.79</v>
      </c>
      <c r="E93" s="47"/>
      <c r="F93" s="47"/>
      <c r="G93" s="47">
        <v>4639</v>
      </c>
      <c r="H93" s="47">
        <v>3257</v>
      </c>
      <c r="I93" s="47">
        <v>1863</v>
      </c>
      <c r="J93" s="47">
        <v>1043</v>
      </c>
      <c r="K93" s="47">
        <v>5513.85</v>
      </c>
      <c r="L93" s="47">
        <v>1940.18</v>
      </c>
      <c r="M93" s="47">
        <v>770.14</v>
      </c>
      <c r="N93" s="47">
        <v>3532</v>
      </c>
      <c r="O93" s="47">
        <v>1683</v>
      </c>
      <c r="P93" s="47">
        <v>2508</v>
      </c>
      <c r="Q93" s="47">
        <v>4164</v>
      </c>
      <c r="R93" s="47">
        <v>2360</v>
      </c>
      <c r="S93" s="47">
        <v>5598</v>
      </c>
      <c r="T93" s="47">
        <v>4435</v>
      </c>
      <c r="U93" s="47">
        <v>4187</v>
      </c>
      <c r="V93" s="47">
        <v>4155</v>
      </c>
      <c r="W93" s="47">
        <v>4191</v>
      </c>
      <c r="X93" s="47">
        <v>3458</v>
      </c>
      <c r="Y93" s="47">
        <v>3462</v>
      </c>
      <c r="Z93" s="47">
        <v>1606</v>
      </c>
      <c r="AA93" s="47">
        <v>2571</v>
      </c>
      <c r="AB93" s="47">
        <v>4927</v>
      </c>
      <c r="AC93" s="47">
        <v>4970.47</v>
      </c>
      <c r="AD93" s="47">
        <v>4626</v>
      </c>
      <c r="AE93" s="47">
        <v>4759</v>
      </c>
      <c r="AF93" s="47">
        <v>2272</v>
      </c>
      <c r="AG93" s="47">
        <v>5075</v>
      </c>
      <c r="AH93" s="47">
        <v>4478</v>
      </c>
      <c r="AI93" s="47">
        <v>2279</v>
      </c>
      <c r="AJ93" s="47">
        <v>1313</v>
      </c>
      <c r="AK93" s="47">
        <v>1384</v>
      </c>
      <c r="AL93" s="47">
        <v>3253</v>
      </c>
      <c r="AM93" s="47">
        <v>1250</v>
      </c>
      <c r="AN93" s="47">
        <v>1620</v>
      </c>
      <c r="AO93" s="47">
        <v>4506</v>
      </c>
      <c r="AP93" s="47">
        <v>2647</v>
      </c>
      <c r="AQ93" s="47">
        <v>798</v>
      </c>
      <c r="AR93" s="47">
        <v>6024</v>
      </c>
      <c r="AS93" s="47">
        <v>1575</v>
      </c>
      <c r="AT93" s="47">
        <v>2631</v>
      </c>
      <c r="AU93" s="47">
        <v>4817</v>
      </c>
      <c r="AV93" s="47">
        <v>1980</v>
      </c>
      <c r="AW93" s="47">
        <v>3098</v>
      </c>
      <c r="AX93" s="47">
        <v>4807</v>
      </c>
      <c r="AY93" s="47">
        <v>870</v>
      </c>
      <c r="AZ93" s="47">
        <v>4152</v>
      </c>
      <c r="BA93" s="47">
        <v>2942</v>
      </c>
      <c r="BB93" s="47">
        <v>2762</v>
      </c>
      <c r="BC93" s="47">
        <v>3770</v>
      </c>
      <c r="BD93" s="47">
        <v>2762</v>
      </c>
      <c r="BE93" s="47">
        <v>2126</v>
      </c>
      <c r="BF93" s="47">
        <v>3033</v>
      </c>
      <c r="BG93" s="47">
        <v>6121</v>
      </c>
      <c r="BH93" s="47">
        <v>745</v>
      </c>
      <c r="BI93" s="47">
        <v>544</v>
      </c>
      <c r="BJ93" s="47">
        <v>781</v>
      </c>
      <c r="BK93" s="47">
        <v>935</v>
      </c>
      <c r="BL93" s="47">
        <v>5770</v>
      </c>
      <c r="BM93" s="47">
        <v>2389</v>
      </c>
      <c r="BN93" s="47">
        <v>5645</v>
      </c>
      <c r="BO93" s="47">
        <v>4371</v>
      </c>
      <c r="BP93" s="47">
        <v>536</v>
      </c>
      <c r="BQ93" s="47">
        <v>1445</v>
      </c>
      <c r="BR93" s="47">
        <v>1117</v>
      </c>
      <c r="BS93" s="47">
        <v>4336</v>
      </c>
      <c r="BT93" s="47">
        <v>6394</v>
      </c>
      <c r="BU93" s="47">
        <v>11905</v>
      </c>
      <c r="BV93" s="47">
        <v>2260</v>
      </c>
      <c r="BW93" s="47">
        <v>296</v>
      </c>
      <c r="BX93" s="47">
        <v>5442</v>
      </c>
      <c r="BY93" s="47">
        <v>4801</v>
      </c>
      <c r="BZ93" s="47">
        <v>342</v>
      </c>
      <c r="CA93" s="47">
        <v>5664</v>
      </c>
      <c r="CB93" s="47">
        <v>4539</v>
      </c>
      <c r="CC93" s="47">
        <v>3926</v>
      </c>
      <c r="CD93" s="47">
        <v>5478</v>
      </c>
      <c r="CE93" s="47">
        <v>5333</v>
      </c>
      <c r="CF93" s="47">
        <v>4187</v>
      </c>
      <c r="CG93" s="47">
        <v>2228</v>
      </c>
      <c r="CH93" s="47">
        <v>1844</v>
      </c>
      <c r="CI93" s="47">
        <v>251</v>
      </c>
      <c r="CJ93" s="47">
        <v>1580</v>
      </c>
      <c r="CK93" s="47">
        <v>2489</v>
      </c>
      <c r="CL93" s="47">
        <v>5516</v>
      </c>
      <c r="CM93" s="47">
        <v>4134</v>
      </c>
      <c r="CN93" s="47">
        <v>5838</v>
      </c>
      <c r="CO93" s="47">
        <v>2541</v>
      </c>
      <c r="CP93" s="47">
        <v>2048</v>
      </c>
      <c r="CQ93" s="47">
        <v>4131</v>
      </c>
      <c r="CR93" s="47">
        <v>2280</v>
      </c>
      <c r="CS93" s="47">
        <v>2271</v>
      </c>
      <c r="CT93" s="47">
        <v>3555</v>
      </c>
      <c r="CU93" s="47">
        <v>3395</v>
      </c>
      <c r="CV93" s="47">
        <v>3208</v>
      </c>
      <c r="CW93" s="47">
        <v>4140</v>
      </c>
      <c r="CX93" s="47">
        <v>2948</v>
      </c>
      <c r="CY93" s="47">
        <v>2343</v>
      </c>
      <c r="CZ93" s="47">
        <v>2280</v>
      </c>
      <c r="DA93" s="47">
        <v>7372</v>
      </c>
      <c r="DB93" s="47">
        <v>1621</v>
      </c>
      <c r="DC93" s="47">
        <v>3006</v>
      </c>
      <c r="DD93" s="47">
        <v>2508</v>
      </c>
      <c r="DE93" s="47">
        <v>10846</v>
      </c>
      <c r="DF93" s="47">
        <v>487</v>
      </c>
      <c r="DG93" s="47">
        <v>4809</v>
      </c>
      <c r="DH93" s="47">
        <v>2405</v>
      </c>
      <c r="DI93" s="47">
        <v>4748</v>
      </c>
      <c r="DJ93" s="47">
        <v>4665</v>
      </c>
      <c r="DK93" s="47">
        <v>29219</v>
      </c>
      <c r="DL93" s="47">
        <v>24914</v>
      </c>
      <c r="DM93" s="47">
        <v>28123</v>
      </c>
      <c r="DN93" s="47">
        <v>10774</v>
      </c>
      <c r="DO93" s="47">
        <v>28311</v>
      </c>
      <c r="DP93" s="47">
        <v>14754</v>
      </c>
      <c r="DQ93" s="47">
        <v>2760</v>
      </c>
      <c r="DR93" s="47">
        <v>2560</v>
      </c>
      <c r="DS93" s="47">
        <v>3508</v>
      </c>
      <c r="DT93" s="47">
        <v>2532</v>
      </c>
      <c r="DU93" s="47">
        <v>4378</v>
      </c>
      <c r="DV93" s="47">
        <v>2904</v>
      </c>
      <c r="DW93" s="47">
        <v>17434</v>
      </c>
      <c r="DX93" s="47">
        <v>6734</v>
      </c>
      <c r="DY93" s="47">
        <v>24816</v>
      </c>
      <c r="DZ93" s="47">
        <v>6440</v>
      </c>
      <c r="EA93" s="47">
        <v>6977</v>
      </c>
      <c r="EB93" s="47">
        <v>34690</v>
      </c>
      <c r="EC93" s="47">
        <v>6332</v>
      </c>
      <c r="ED93" s="47">
        <v>6986</v>
      </c>
      <c r="EE93" s="47">
        <v>6984</v>
      </c>
      <c r="EF93" s="47">
        <v>4694</v>
      </c>
      <c r="EG93" s="47">
        <v>4596</v>
      </c>
      <c r="EH93" s="47">
        <v>7359</v>
      </c>
      <c r="EI93" s="47">
        <v>5976</v>
      </c>
      <c r="EJ93" s="47">
        <v>2901</v>
      </c>
      <c r="EK93" s="47">
        <v>3404</v>
      </c>
      <c r="EL93" s="47">
        <v>982</v>
      </c>
      <c r="EM93" s="47">
        <v>2349</v>
      </c>
      <c r="EN93" s="47">
        <v>2348</v>
      </c>
      <c r="EO93" s="47">
        <v>2359</v>
      </c>
      <c r="EP93" s="47">
        <v>4942</v>
      </c>
      <c r="EQ93" s="47">
        <v>3076</v>
      </c>
      <c r="ER93" s="47">
        <v>3202</v>
      </c>
      <c r="ES93" s="47">
        <v>3964</v>
      </c>
      <c r="ET93" s="47">
        <v>1919</v>
      </c>
      <c r="EU93" s="47">
        <v>2151</v>
      </c>
      <c r="EV93" s="47">
        <v>3643</v>
      </c>
      <c r="EW93" s="47">
        <v>15242</v>
      </c>
      <c r="EX93" s="47">
        <v>7344</v>
      </c>
      <c r="EY93" s="47">
        <v>4324</v>
      </c>
      <c r="EZ93" s="47">
        <v>4568</v>
      </c>
      <c r="FA93" s="47">
        <v>4950</v>
      </c>
      <c r="FB93" s="47">
        <v>4193</v>
      </c>
      <c r="FC93" s="47">
        <v>5479</v>
      </c>
      <c r="FD93" s="47">
        <v>3494</v>
      </c>
      <c r="FE93" s="47">
        <v>3557</v>
      </c>
      <c r="FF93" s="47">
        <v>4140</v>
      </c>
      <c r="FG93" s="47">
        <v>4184</v>
      </c>
      <c r="FH93" s="47">
        <v>8944.73</v>
      </c>
      <c r="FI93" s="47">
        <v>18018.669999999998</v>
      </c>
      <c r="FJ93" s="47">
        <v>3413</v>
      </c>
      <c r="FK93" s="47">
        <v>3474</v>
      </c>
      <c r="FL93" s="47">
        <v>24509.35</v>
      </c>
      <c r="FM93" s="47">
        <v>28987</v>
      </c>
      <c r="FN93" s="47">
        <v>5956</v>
      </c>
      <c r="FO93" s="47">
        <v>8350</v>
      </c>
      <c r="FP93" s="47">
        <v>2536</v>
      </c>
      <c r="FQ93" s="47">
        <v>4311</v>
      </c>
      <c r="FR93" s="47">
        <v>5192</v>
      </c>
      <c r="FS93" s="47">
        <v>3766</v>
      </c>
      <c r="FT93" s="47">
        <v>2537</v>
      </c>
      <c r="FU93" s="47">
        <v>2804</v>
      </c>
      <c r="FV93" s="47">
        <v>4306</v>
      </c>
      <c r="FW93" s="47">
        <v>2048</v>
      </c>
      <c r="FX93" s="47">
        <v>3014</v>
      </c>
      <c r="FY93" s="47">
        <v>3596</v>
      </c>
      <c r="FZ93" s="47">
        <v>2573</v>
      </c>
      <c r="GA93" s="47">
        <v>3802</v>
      </c>
      <c r="GB93" s="47">
        <v>3457</v>
      </c>
      <c r="GC93" s="47">
        <v>1252</v>
      </c>
      <c r="GD93" s="47">
        <v>3463</v>
      </c>
      <c r="GE93" s="47">
        <v>4031</v>
      </c>
      <c r="GF93" s="47">
        <v>1798</v>
      </c>
      <c r="GG93" s="47">
        <v>411</v>
      </c>
      <c r="GH93" s="47">
        <v>3453</v>
      </c>
      <c r="GI93" s="47">
        <v>2245</v>
      </c>
      <c r="GJ93" s="47">
        <v>3514</v>
      </c>
      <c r="GK93" s="47">
        <v>4086</v>
      </c>
      <c r="GL93" s="47">
        <v>1069</v>
      </c>
      <c r="GM93" s="47">
        <v>1022</v>
      </c>
      <c r="GN93" s="47">
        <v>1753</v>
      </c>
      <c r="GO93" s="47">
        <v>2458</v>
      </c>
      <c r="GP93" s="47">
        <v>3905</v>
      </c>
      <c r="GQ93" s="47">
        <v>2568</v>
      </c>
      <c r="GR93" s="47">
        <v>1604</v>
      </c>
      <c r="GS93" s="47">
        <v>5032</v>
      </c>
      <c r="GT93" s="47">
        <v>2637</v>
      </c>
      <c r="GU93" s="47">
        <v>2741</v>
      </c>
      <c r="GV93" s="47">
        <v>2000</v>
      </c>
      <c r="GW93" s="47">
        <v>1424</v>
      </c>
      <c r="GX93" s="47">
        <v>567.4</v>
      </c>
      <c r="GY93" s="47">
        <v>1178</v>
      </c>
      <c r="GZ93" s="47">
        <v>2139</v>
      </c>
      <c r="HA93" s="47">
        <v>1208</v>
      </c>
      <c r="HB93" s="47">
        <v>5282</v>
      </c>
      <c r="HC93" s="47">
        <v>3935</v>
      </c>
      <c r="HD93" s="47">
        <v>3433</v>
      </c>
      <c r="HE93" s="47">
        <v>8273</v>
      </c>
      <c r="HF93" s="47">
        <v>195</v>
      </c>
      <c r="HG93" s="47">
        <v>590</v>
      </c>
      <c r="HH93" s="47">
        <v>1759</v>
      </c>
      <c r="HI93" s="47">
        <v>2041</v>
      </c>
      <c r="HJ93" s="47">
        <v>2112</v>
      </c>
      <c r="HK93" s="47">
        <v>871</v>
      </c>
      <c r="HL93" s="47">
        <v>5125</v>
      </c>
      <c r="HM93" s="47">
        <v>3929</v>
      </c>
      <c r="HN93" s="47">
        <v>1980</v>
      </c>
      <c r="HO93" s="47">
        <v>13634</v>
      </c>
      <c r="HP93" s="47">
        <v>2485</v>
      </c>
      <c r="HQ93" s="47">
        <v>2374</v>
      </c>
      <c r="HR93" s="47">
        <v>2540</v>
      </c>
      <c r="HS93" s="47">
        <v>5261</v>
      </c>
      <c r="HT93" s="47">
        <v>3360</v>
      </c>
      <c r="HU93" s="47">
        <v>4202</v>
      </c>
      <c r="HV93" s="47">
        <v>1582</v>
      </c>
      <c r="HW93" s="47">
        <v>4517</v>
      </c>
      <c r="HX93" s="47">
        <v>2745</v>
      </c>
      <c r="HY93" s="47">
        <v>2787</v>
      </c>
      <c r="HZ93" s="47">
        <v>2570</v>
      </c>
      <c r="IA93" s="47">
        <v>2401</v>
      </c>
      <c r="IB93" s="47">
        <v>1642</v>
      </c>
      <c r="IC93" s="47">
        <v>2556</v>
      </c>
      <c r="ID93" s="47">
        <v>5550</v>
      </c>
      <c r="IE93" s="47">
        <v>2561</v>
      </c>
      <c r="IF93" s="47">
        <v>4813</v>
      </c>
    </row>
    <row r="94" spans="1:240">
      <c r="A94" s="21"/>
      <c r="B94" s="35" t="s">
        <v>117</v>
      </c>
      <c r="C94" s="49" t="s">
        <v>17</v>
      </c>
      <c r="D94" s="48">
        <f t="shared" ref="D94:D96" si="36">SUM(G94:IF94)</f>
        <v>5409.9957331999994</v>
      </c>
      <c r="E94" s="49"/>
      <c r="F94" s="50"/>
      <c r="G94" s="50">
        <f>G93*5.08/1000</f>
        <v>23.566119999999998</v>
      </c>
      <c r="H94" s="50">
        <f t="shared" ref="H94:BX94" si="37">H93*5.08/1000</f>
        <v>16.545560000000002</v>
      </c>
      <c r="I94" s="50">
        <f t="shared" si="37"/>
        <v>9.4640400000000007</v>
      </c>
      <c r="J94" s="50">
        <f t="shared" si="37"/>
        <v>5.2984400000000003</v>
      </c>
      <c r="K94" s="50">
        <f t="shared" si="37"/>
        <v>28.010358000000004</v>
      </c>
      <c r="L94" s="50">
        <f t="shared" si="37"/>
        <v>9.8561144000000009</v>
      </c>
      <c r="M94" s="50">
        <f t="shared" si="37"/>
        <v>3.9123112</v>
      </c>
      <c r="N94" s="50">
        <f t="shared" si="37"/>
        <v>17.94256</v>
      </c>
      <c r="O94" s="50">
        <f t="shared" si="37"/>
        <v>8.5496400000000001</v>
      </c>
      <c r="P94" s="50">
        <f t="shared" si="37"/>
        <v>12.740639999999999</v>
      </c>
      <c r="Q94" s="50">
        <f t="shared" si="37"/>
        <v>21.153119999999998</v>
      </c>
      <c r="R94" s="50">
        <f t="shared" si="37"/>
        <v>11.988799999999999</v>
      </c>
      <c r="S94" s="50">
        <f t="shared" si="37"/>
        <v>28.437840000000001</v>
      </c>
      <c r="T94" s="50">
        <f t="shared" si="37"/>
        <v>22.529799999999998</v>
      </c>
      <c r="U94" s="50">
        <f t="shared" si="37"/>
        <v>21.269959999999998</v>
      </c>
      <c r="V94" s="50">
        <f t="shared" si="37"/>
        <v>21.107400000000002</v>
      </c>
      <c r="W94" s="50">
        <f t="shared" si="37"/>
        <v>21.290279999999999</v>
      </c>
      <c r="X94" s="50">
        <f t="shared" si="37"/>
        <v>17.56664</v>
      </c>
      <c r="Y94" s="50">
        <f t="shared" si="37"/>
        <v>17.586959999999998</v>
      </c>
      <c r="Z94" s="50">
        <f t="shared" si="37"/>
        <v>8.1584800000000008</v>
      </c>
      <c r="AA94" s="50">
        <f t="shared" si="37"/>
        <v>13.06068</v>
      </c>
      <c r="AB94" s="50">
        <f t="shared" si="37"/>
        <v>25.029160000000001</v>
      </c>
      <c r="AC94" s="50">
        <f t="shared" si="37"/>
        <v>25.249987600000001</v>
      </c>
      <c r="AD94" s="50">
        <f t="shared" si="37"/>
        <v>23.500080000000001</v>
      </c>
      <c r="AE94" s="50">
        <f t="shared" si="37"/>
        <v>24.175720000000002</v>
      </c>
      <c r="AF94" s="50">
        <f t="shared" si="37"/>
        <v>11.54176</v>
      </c>
      <c r="AG94" s="50">
        <f t="shared" si="37"/>
        <v>25.780999999999999</v>
      </c>
      <c r="AH94" s="50">
        <f t="shared" si="37"/>
        <v>22.748240000000003</v>
      </c>
      <c r="AI94" s="50">
        <f t="shared" si="37"/>
        <v>11.57732</v>
      </c>
      <c r="AJ94" s="50">
        <f t="shared" si="37"/>
        <v>6.6700400000000002</v>
      </c>
      <c r="AK94" s="50">
        <f t="shared" si="37"/>
        <v>7.0307200000000005</v>
      </c>
      <c r="AL94" s="50">
        <f t="shared" si="37"/>
        <v>16.52524</v>
      </c>
      <c r="AM94" s="50">
        <f t="shared" si="37"/>
        <v>6.35</v>
      </c>
      <c r="AN94" s="50">
        <f t="shared" si="37"/>
        <v>8.2295999999999996</v>
      </c>
      <c r="AO94" s="50">
        <f t="shared" si="37"/>
        <v>22.89048</v>
      </c>
      <c r="AP94" s="50">
        <f t="shared" si="37"/>
        <v>13.446759999999999</v>
      </c>
      <c r="AQ94" s="50">
        <f t="shared" si="37"/>
        <v>4.0538400000000001</v>
      </c>
      <c r="AR94" s="50">
        <f t="shared" si="37"/>
        <v>30.601920000000003</v>
      </c>
      <c r="AS94" s="50">
        <f t="shared" si="37"/>
        <v>8.0009999999999994</v>
      </c>
      <c r="AT94" s="50">
        <f t="shared" si="37"/>
        <v>13.36548</v>
      </c>
      <c r="AU94" s="50">
        <f t="shared" si="37"/>
        <v>24.470359999999999</v>
      </c>
      <c r="AV94" s="50">
        <f t="shared" si="37"/>
        <v>10.058399999999999</v>
      </c>
      <c r="AW94" s="50">
        <f t="shared" si="37"/>
        <v>15.73784</v>
      </c>
      <c r="AX94" s="50">
        <f t="shared" si="37"/>
        <v>24.419560000000001</v>
      </c>
      <c r="AY94" s="50">
        <f t="shared" si="37"/>
        <v>4.4196</v>
      </c>
      <c r="AZ94" s="50">
        <f t="shared" si="37"/>
        <v>21.09216</v>
      </c>
      <c r="BA94" s="50">
        <f t="shared" si="37"/>
        <v>14.945360000000001</v>
      </c>
      <c r="BB94" s="50">
        <f t="shared" si="37"/>
        <v>14.03096</v>
      </c>
      <c r="BC94" s="50">
        <f t="shared" si="37"/>
        <v>19.151599999999998</v>
      </c>
      <c r="BD94" s="50">
        <f t="shared" si="37"/>
        <v>14.03096</v>
      </c>
      <c r="BE94" s="50">
        <f t="shared" si="37"/>
        <v>10.800079999999999</v>
      </c>
      <c r="BF94" s="50">
        <f t="shared" si="37"/>
        <v>15.407639999999999</v>
      </c>
      <c r="BG94" s="50">
        <f t="shared" si="37"/>
        <v>31.09468</v>
      </c>
      <c r="BH94" s="50">
        <f t="shared" si="37"/>
        <v>3.7845999999999997</v>
      </c>
      <c r="BI94" s="50">
        <f t="shared" si="37"/>
        <v>2.7635200000000002</v>
      </c>
      <c r="BJ94" s="50">
        <f t="shared" si="37"/>
        <v>3.9674800000000001</v>
      </c>
      <c r="BK94" s="50">
        <f t="shared" si="37"/>
        <v>4.7498000000000005</v>
      </c>
      <c r="BL94" s="50">
        <f t="shared" si="37"/>
        <v>29.311600000000002</v>
      </c>
      <c r="BM94" s="50">
        <f t="shared" si="37"/>
        <v>12.13612</v>
      </c>
      <c r="BN94" s="50">
        <f t="shared" si="37"/>
        <v>28.676600000000001</v>
      </c>
      <c r="BO94" s="50">
        <f t="shared" si="37"/>
        <v>22.20468</v>
      </c>
      <c r="BP94" s="50">
        <f t="shared" si="37"/>
        <v>2.72288</v>
      </c>
      <c r="BQ94" s="50">
        <f t="shared" si="37"/>
        <v>7.3406000000000002</v>
      </c>
      <c r="BR94" s="50">
        <f t="shared" si="37"/>
        <v>5.6743600000000001</v>
      </c>
      <c r="BS94" s="50">
        <f t="shared" si="37"/>
        <v>22.026880000000002</v>
      </c>
      <c r="BT94" s="50">
        <f t="shared" si="37"/>
        <v>32.481520000000003</v>
      </c>
      <c r="BU94" s="50">
        <f t="shared" si="37"/>
        <v>60.477400000000003</v>
      </c>
      <c r="BV94" s="50">
        <f t="shared" si="37"/>
        <v>11.480799999999999</v>
      </c>
      <c r="BW94" s="50">
        <f t="shared" si="37"/>
        <v>1.5036800000000001</v>
      </c>
      <c r="BX94" s="50">
        <f t="shared" si="37"/>
        <v>27.64536</v>
      </c>
      <c r="BY94" s="50">
        <f t="shared" ref="BY94:EJ94" si="38">BY93*5.08/1000</f>
        <v>24.389080000000003</v>
      </c>
      <c r="BZ94" s="50">
        <f t="shared" si="38"/>
        <v>1.7373600000000002</v>
      </c>
      <c r="CA94" s="50">
        <f t="shared" si="38"/>
        <v>28.773119999999999</v>
      </c>
      <c r="CB94" s="50">
        <f t="shared" si="38"/>
        <v>23.058119999999999</v>
      </c>
      <c r="CC94" s="50">
        <f t="shared" si="38"/>
        <v>19.944080000000003</v>
      </c>
      <c r="CD94" s="50">
        <f t="shared" si="38"/>
        <v>27.828240000000001</v>
      </c>
      <c r="CE94" s="50">
        <f t="shared" si="38"/>
        <v>27.091639999999998</v>
      </c>
      <c r="CF94" s="50">
        <f t="shared" si="38"/>
        <v>21.269959999999998</v>
      </c>
      <c r="CG94" s="50">
        <f t="shared" si="38"/>
        <v>11.318239999999999</v>
      </c>
      <c r="CH94" s="50">
        <f t="shared" si="38"/>
        <v>9.3675200000000007</v>
      </c>
      <c r="CI94" s="50">
        <f t="shared" si="38"/>
        <v>1.27508</v>
      </c>
      <c r="CJ94" s="50">
        <f t="shared" si="38"/>
        <v>8.0264000000000006</v>
      </c>
      <c r="CK94" s="50">
        <f t="shared" si="38"/>
        <v>12.644120000000001</v>
      </c>
      <c r="CL94" s="50">
        <f t="shared" si="38"/>
        <v>28.021279999999997</v>
      </c>
      <c r="CM94" s="50">
        <f t="shared" si="38"/>
        <v>21.000720000000001</v>
      </c>
      <c r="CN94" s="50">
        <f t="shared" si="38"/>
        <v>29.657040000000002</v>
      </c>
      <c r="CO94" s="50">
        <f t="shared" si="38"/>
        <v>12.908280000000001</v>
      </c>
      <c r="CP94" s="50">
        <f t="shared" si="38"/>
        <v>10.403840000000001</v>
      </c>
      <c r="CQ94" s="50">
        <f t="shared" si="38"/>
        <v>20.985479999999999</v>
      </c>
      <c r="CR94" s="50">
        <f t="shared" si="38"/>
        <v>11.5824</v>
      </c>
      <c r="CS94" s="50">
        <f t="shared" si="38"/>
        <v>11.53668</v>
      </c>
      <c r="CT94" s="50">
        <f t="shared" si="38"/>
        <v>18.0594</v>
      </c>
      <c r="CU94" s="50">
        <f t="shared" si="38"/>
        <v>17.246599999999997</v>
      </c>
      <c r="CV94" s="50">
        <f t="shared" si="38"/>
        <v>16.29664</v>
      </c>
      <c r="CW94" s="50">
        <f t="shared" si="38"/>
        <v>21.031200000000002</v>
      </c>
      <c r="CX94" s="50">
        <f t="shared" si="38"/>
        <v>14.97584</v>
      </c>
      <c r="CY94" s="50">
        <f t="shared" si="38"/>
        <v>11.90244</v>
      </c>
      <c r="CZ94" s="50">
        <f t="shared" si="38"/>
        <v>11.5824</v>
      </c>
      <c r="DA94" s="50">
        <f t="shared" si="38"/>
        <v>37.449760000000005</v>
      </c>
      <c r="DB94" s="50">
        <f t="shared" si="38"/>
        <v>8.2346800000000009</v>
      </c>
      <c r="DC94" s="50">
        <f t="shared" si="38"/>
        <v>15.270479999999999</v>
      </c>
      <c r="DD94" s="50">
        <f t="shared" si="38"/>
        <v>12.740639999999999</v>
      </c>
      <c r="DE94" s="50">
        <f t="shared" si="38"/>
        <v>55.097679999999997</v>
      </c>
      <c r="DF94" s="50">
        <f t="shared" si="38"/>
        <v>2.4739599999999999</v>
      </c>
      <c r="DG94" s="50">
        <f t="shared" si="38"/>
        <v>24.42972</v>
      </c>
      <c r="DH94" s="50">
        <f t="shared" si="38"/>
        <v>12.2174</v>
      </c>
      <c r="DI94" s="50">
        <f t="shared" si="38"/>
        <v>24.11984</v>
      </c>
      <c r="DJ94" s="50">
        <f t="shared" si="38"/>
        <v>23.6982</v>
      </c>
      <c r="DK94" s="50">
        <f t="shared" si="38"/>
        <v>148.43251999999998</v>
      </c>
      <c r="DL94" s="50">
        <f t="shared" si="38"/>
        <v>126.56312</v>
      </c>
      <c r="DM94" s="50">
        <f t="shared" si="38"/>
        <v>142.86483999999999</v>
      </c>
      <c r="DN94" s="50">
        <f t="shared" si="38"/>
        <v>54.731919999999995</v>
      </c>
      <c r="DO94" s="50">
        <f t="shared" si="38"/>
        <v>143.81988000000001</v>
      </c>
      <c r="DP94" s="50">
        <f t="shared" si="38"/>
        <v>74.950320000000005</v>
      </c>
      <c r="DQ94" s="50">
        <f t="shared" si="38"/>
        <v>14.020800000000001</v>
      </c>
      <c r="DR94" s="50">
        <f t="shared" si="38"/>
        <v>13.004799999999999</v>
      </c>
      <c r="DS94" s="50">
        <f t="shared" si="38"/>
        <v>17.820640000000001</v>
      </c>
      <c r="DT94" s="50">
        <f t="shared" si="38"/>
        <v>12.86256</v>
      </c>
      <c r="DU94" s="50">
        <f t="shared" si="38"/>
        <v>22.24024</v>
      </c>
      <c r="DV94" s="50">
        <f t="shared" si="38"/>
        <v>14.752319999999999</v>
      </c>
      <c r="DW94" s="50">
        <f t="shared" si="38"/>
        <v>88.564719999999994</v>
      </c>
      <c r="DX94" s="50">
        <f t="shared" si="38"/>
        <v>34.20872</v>
      </c>
      <c r="DY94" s="50">
        <f t="shared" si="38"/>
        <v>126.06528</v>
      </c>
      <c r="DZ94" s="50">
        <f t="shared" si="38"/>
        <v>32.715200000000003</v>
      </c>
      <c r="EA94" s="50">
        <f t="shared" si="38"/>
        <v>35.443160000000006</v>
      </c>
      <c r="EB94" s="50">
        <f t="shared" si="38"/>
        <v>176.2252</v>
      </c>
      <c r="EC94" s="50">
        <f t="shared" si="38"/>
        <v>32.166560000000004</v>
      </c>
      <c r="ED94" s="50">
        <f t="shared" si="38"/>
        <v>35.488879999999995</v>
      </c>
      <c r="EE94" s="50">
        <f t="shared" si="38"/>
        <v>35.478720000000003</v>
      </c>
      <c r="EF94" s="50">
        <f t="shared" si="38"/>
        <v>23.84552</v>
      </c>
      <c r="EG94" s="50">
        <f t="shared" si="38"/>
        <v>23.34768</v>
      </c>
      <c r="EH94" s="50">
        <f t="shared" si="38"/>
        <v>37.383720000000004</v>
      </c>
      <c r="EI94" s="50">
        <f t="shared" si="38"/>
        <v>30.358080000000001</v>
      </c>
      <c r="EJ94" s="50">
        <f t="shared" si="38"/>
        <v>14.737080000000001</v>
      </c>
      <c r="EK94" s="50">
        <f t="shared" ref="EK94:GZ94" si="39">EK93*5.08/1000</f>
        <v>17.29232</v>
      </c>
      <c r="EL94" s="50">
        <f t="shared" si="39"/>
        <v>4.9885600000000005</v>
      </c>
      <c r="EM94" s="50">
        <f t="shared" si="39"/>
        <v>11.932919999999999</v>
      </c>
      <c r="EN94" s="50">
        <f t="shared" si="39"/>
        <v>11.92784</v>
      </c>
      <c r="EO94" s="50">
        <f t="shared" si="39"/>
        <v>11.98372</v>
      </c>
      <c r="EP94" s="50">
        <f t="shared" si="39"/>
        <v>25.105360000000001</v>
      </c>
      <c r="EQ94" s="50">
        <f t="shared" si="39"/>
        <v>15.62608</v>
      </c>
      <c r="ER94" s="50">
        <f t="shared" si="39"/>
        <v>16.266159999999999</v>
      </c>
      <c r="ES94" s="50">
        <f t="shared" si="39"/>
        <v>20.137119999999999</v>
      </c>
      <c r="ET94" s="50">
        <f t="shared" si="39"/>
        <v>9.748520000000001</v>
      </c>
      <c r="EU94" s="50">
        <f t="shared" si="39"/>
        <v>10.92708</v>
      </c>
      <c r="EV94" s="50">
        <f t="shared" si="39"/>
        <v>18.506439999999998</v>
      </c>
      <c r="EW94" s="50">
        <f t="shared" si="39"/>
        <v>77.429360000000003</v>
      </c>
      <c r="EX94" s="50">
        <f t="shared" si="39"/>
        <v>37.307520000000004</v>
      </c>
      <c r="EY94" s="50">
        <f t="shared" si="39"/>
        <v>21.965920000000001</v>
      </c>
      <c r="EZ94" s="50">
        <f t="shared" si="39"/>
        <v>23.205439999999999</v>
      </c>
      <c r="FA94" s="50">
        <f t="shared" si="39"/>
        <v>25.146000000000001</v>
      </c>
      <c r="FB94" s="50">
        <f t="shared" si="39"/>
        <v>21.300439999999998</v>
      </c>
      <c r="FC94" s="50">
        <f t="shared" si="39"/>
        <v>27.833320000000001</v>
      </c>
      <c r="FD94" s="50">
        <f t="shared" si="39"/>
        <v>17.74952</v>
      </c>
      <c r="FE94" s="50">
        <f t="shared" si="39"/>
        <v>18.069560000000003</v>
      </c>
      <c r="FF94" s="50">
        <f t="shared" si="39"/>
        <v>21.031200000000002</v>
      </c>
      <c r="FG94" s="50">
        <f t="shared" si="39"/>
        <v>21.254720000000002</v>
      </c>
      <c r="FH94" s="50">
        <f t="shared" si="39"/>
        <v>45.439228399999998</v>
      </c>
      <c r="FI94" s="50">
        <f t="shared" si="39"/>
        <v>91.534843599999988</v>
      </c>
      <c r="FJ94" s="50">
        <f t="shared" si="39"/>
        <v>17.338039999999999</v>
      </c>
      <c r="FK94" s="50">
        <f t="shared" si="39"/>
        <v>17.647920000000003</v>
      </c>
      <c r="FL94" s="50">
        <f t="shared" si="39"/>
        <v>124.507498</v>
      </c>
      <c r="FM94" s="50">
        <f t="shared" si="39"/>
        <v>147.25395999999998</v>
      </c>
      <c r="FN94" s="50">
        <f t="shared" si="39"/>
        <v>30.25648</v>
      </c>
      <c r="FO94" s="50">
        <f t="shared" si="39"/>
        <v>42.417999999999999</v>
      </c>
      <c r="FP94" s="50">
        <f t="shared" si="39"/>
        <v>12.882880000000002</v>
      </c>
      <c r="FQ94" s="50">
        <f t="shared" si="39"/>
        <v>21.89988</v>
      </c>
      <c r="FR94" s="50">
        <f t="shared" si="39"/>
        <v>26.375360000000001</v>
      </c>
      <c r="FS94" s="50">
        <f t="shared" si="39"/>
        <v>19.13128</v>
      </c>
      <c r="FT94" s="50">
        <f t="shared" si="39"/>
        <v>12.887960000000001</v>
      </c>
      <c r="FU94" s="50">
        <f t="shared" si="39"/>
        <v>14.24432</v>
      </c>
      <c r="FV94" s="50">
        <f t="shared" si="39"/>
        <v>21.874479999999998</v>
      </c>
      <c r="FW94" s="50">
        <f t="shared" si="39"/>
        <v>10.403840000000001</v>
      </c>
      <c r="FX94" s="50">
        <f t="shared" si="39"/>
        <v>15.311120000000001</v>
      </c>
      <c r="FY94" s="50">
        <f t="shared" si="39"/>
        <v>18.267679999999999</v>
      </c>
      <c r="FZ94" s="50">
        <f t="shared" si="39"/>
        <v>13.07084</v>
      </c>
      <c r="GA94" s="50">
        <f t="shared" si="39"/>
        <v>19.314160000000001</v>
      </c>
      <c r="GB94" s="50">
        <f t="shared" si="39"/>
        <v>17.56156</v>
      </c>
      <c r="GC94" s="50">
        <f t="shared" si="39"/>
        <v>6.3601599999999996</v>
      </c>
      <c r="GD94" s="50">
        <f t="shared" si="39"/>
        <v>17.592040000000001</v>
      </c>
      <c r="GE94" s="50">
        <f t="shared" si="39"/>
        <v>20.47748</v>
      </c>
      <c r="GF94" s="50">
        <f t="shared" si="39"/>
        <v>9.1338399999999993</v>
      </c>
      <c r="GG94" s="50">
        <f t="shared" si="39"/>
        <v>2.0878800000000002</v>
      </c>
      <c r="GH94" s="50">
        <f t="shared" si="39"/>
        <v>17.541240000000002</v>
      </c>
      <c r="GI94" s="50">
        <f t="shared" si="39"/>
        <v>11.4046</v>
      </c>
      <c r="GJ94" s="50">
        <f t="shared" si="39"/>
        <v>17.851119999999998</v>
      </c>
      <c r="GK94" s="50">
        <f t="shared" si="39"/>
        <v>20.756880000000002</v>
      </c>
      <c r="GL94" s="50">
        <f t="shared" si="39"/>
        <v>5.4305200000000005</v>
      </c>
      <c r="GM94" s="50">
        <f t="shared" si="39"/>
        <v>5.1917600000000004</v>
      </c>
      <c r="GN94" s="50">
        <f t="shared" si="39"/>
        <v>8.9052399999999992</v>
      </c>
      <c r="GO94" s="50">
        <f t="shared" si="39"/>
        <v>12.48664</v>
      </c>
      <c r="GP94" s="50">
        <f t="shared" si="39"/>
        <v>19.837400000000002</v>
      </c>
      <c r="GQ94" s="50">
        <f t="shared" si="39"/>
        <v>13.045440000000001</v>
      </c>
      <c r="GR94" s="50">
        <f t="shared" si="39"/>
        <v>8.14832</v>
      </c>
      <c r="GS94" s="50">
        <f t="shared" si="39"/>
        <v>25.562560000000001</v>
      </c>
      <c r="GT94" s="50">
        <f t="shared" si="39"/>
        <v>13.395960000000001</v>
      </c>
      <c r="GU94" s="50">
        <f t="shared" si="39"/>
        <v>13.924280000000001</v>
      </c>
      <c r="GV94" s="50">
        <f t="shared" si="39"/>
        <v>10.16</v>
      </c>
      <c r="GW94" s="50">
        <f t="shared" si="39"/>
        <v>7.2339200000000003</v>
      </c>
      <c r="GX94" s="50">
        <f>GX93*5.08/1000</f>
        <v>2.8823919999999998</v>
      </c>
      <c r="GY94" s="50">
        <f t="shared" si="39"/>
        <v>5.9842399999999998</v>
      </c>
      <c r="GZ94" s="50">
        <f t="shared" si="39"/>
        <v>10.86612</v>
      </c>
      <c r="HA94" s="50">
        <f t="shared" ref="HA94:IF94" si="40">HA93*5.08/1000</f>
        <v>6.1366400000000008</v>
      </c>
      <c r="HB94" s="50">
        <f t="shared" si="40"/>
        <v>26.832560000000001</v>
      </c>
      <c r="HC94" s="50">
        <f t="shared" si="40"/>
        <v>19.989799999999999</v>
      </c>
      <c r="HD94" s="50">
        <f t="shared" si="40"/>
        <v>17.439640000000001</v>
      </c>
      <c r="HE94" s="50">
        <f t="shared" si="40"/>
        <v>42.026840000000007</v>
      </c>
      <c r="HF94" s="50">
        <f t="shared" si="40"/>
        <v>0.99060000000000004</v>
      </c>
      <c r="HG94" s="50">
        <f t="shared" si="40"/>
        <v>2.9971999999999999</v>
      </c>
      <c r="HH94" s="50">
        <f t="shared" si="40"/>
        <v>8.9357199999999999</v>
      </c>
      <c r="HI94" s="50">
        <f t="shared" si="40"/>
        <v>10.36828</v>
      </c>
      <c r="HJ94" s="50">
        <f t="shared" si="40"/>
        <v>10.728960000000001</v>
      </c>
      <c r="HK94" s="50">
        <f t="shared" si="40"/>
        <v>4.4246800000000004</v>
      </c>
      <c r="HL94" s="50">
        <f t="shared" si="40"/>
        <v>26.035</v>
      </c>
      <c r="HM94" s="50">
        <f t="shared" si="40"/>
        <v>19.959319999999998</v>
      </c>
      <c r="HN94" s="50">
        <f t="shared" si="40"/>
        <v>10.058399999999999</v>
      </c>
      <c r="HO94" s="50">
        <f t="shared" si="40"/>
        <v>69.260720000000006</v>
      </c>
      <c r="HP94" s="50">
        <f t="shared" si="40"/>
        <v>12.623799999999999</v>
      </c>
      <c r="HQ94" s="50">
        <f t="shared" si="40"/>
        <v>12.05992</v>
      </c>
      <c r="HR94" s="50">
        <f t="shared" si="40"/>
        <v>12.9032</v>
      </c>
      <c r="HS94" s="50">
        <f t="shared" si="40"/>
        <v>26.72588</v>
      </c>
      <c r="HT94" s="50">
        <f t="shared" si="40"/>
        <v>17.0688</v>
      </c>
      <c r="HU94" s="50">
        <f t="shared" si="40"/>
        <v>21.346160000000001</v>
      </c>
      <c r="HV94" s="50">
        <f t="shared" si="40"/>
        <v>8.0365599999999997</v>
      </c>
      <c r="HW94" s="50">
        <f t="shared" si="40"/>
        <v>22.946360000000002</v>
      </c>
      <c r="HX94" s="50">
        <f t="shared" si="40"/>
        <v>13.944600000000001</v>
      </c>
      <c r="HY94" s="50">
        <f t="shared" si="40"/>
        <v>14.157960000000001</v>
      </c>
      <c r="HZ94" s="50">
        <f t="shared" si="40"/>
        <v>13.0556</v>
      </c>
      <c r="IA94" s="50">
        <f t="shared" si="40"/>
        <v>12.19708</v>
      </c>
      <c r="IB94" s="50">
        <f t="shared" si="40"/>
        <v>8.3413599999999999</v>
      </c>
      <c r="IC94" s="50">
        <f t="shared" si="40"/>
        <v>12.98448</v>
      </c>
      <c r="ID94" s="50">
        <f t="shared" si="40"/>
        <v>28.193999999999999</v>
      </c>
      <c r="IE94" s="50">
        <f t="shared" si="40"/>
        <v>13.009880000000001</v>
      </c>
      <c r="IF94" s="50">
        <f t="shared" si="40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48">
        <f t="shared" si="36"/>
        <v>64919.948798399972</v>
      </c>
      <c r="E95" s="50"/>
      <c r="F95" s="49"/>
      <c r="G95" s="50">
        <f t="shared" ref="G95:BW95" si="41">G94*12</f>
        <v>282.79343999999998</v>
      </c>
      <c r="H95" s="50">
        <f t="shared" si="41"/>
        <v>198.54672000000002</v>
      </c>
      <c r="I95" s="50">
        <f t="shared" si="41"/>
        <v>113.56848000000001</v>
      </c>
      <c r="J95" s="50">
        <f t="shared" si="41"/>
        <v>63.581280000000007</v>
      </c>
      <c r="K95" s="50">
        <f t="shared" si="41"/>
        <v>336.12429600000007</v>
      </c>
      <c r="L95" s="50">
        <f t="shared" si="41"/>
        <v>118.2733728</v>
      </c>
      <c r="M95" s="50">
        <f t="shared" si="41"/>
        <v>46.947734400000002</v>
      </c>
      <c r="N95" s="50">
        <f t="shared" si="41"/>
        <v>215.31072</v>
      </c>
      <c r="O95" s="50">
        <f t="shared" si="41"/>
        <v>102.59568</v>
      </c>
      <c r="P95" s="50">
        <f t="shared" si="41"/>
        <v>152.88767999999999</v>
      </c>
      <c r="Q95" s="50">
        <f t="shared" si="41"/>
        <v>253.83743999999996</v>
      </c>
      <c r="R95" s="50">
        <f t="shared" si="41"/>
        <v>143.8656</v>
      </c>
      <c r="S95" s="50">
        <f t="shared" si="41"/>
        <v>341.25408000000004</v>
      </c>
      <c r="T95" s="50">
        <f t="shared" si="41"/>
        <v>270.35759999999999</v>
      </c>
      <c r="U95" s="50">
        <f t="shared" si="41"/>
        <v>255.23951999999997</v>
      </c>
      <c r="V95" s="50">
        <f t="shared" si="41"/>
        <v>253.28880000000004</v>
      </c>
      <c r="W95" s="50">
        <f t="shared" si="41"/>
        <v>255.48336</v>
      </c>
      <c r="X95" s="50">
        <f t="shared" si="41"/>
        <v>210.79968</v>
      </c>
      <c r="Y95" s="50">
        <f t="shared" si="41"/>
        <v>211.04351999999997</v>
      </c>
      <c r="Z95" s="50">
        <f t="shared" si="41"/>
        <v>97.90176000000001</v>
      </c>
      <c r="AA95" s="50">
        <f t="shared" si="41"/>
        <v>156.72816</v>
      </c>
      <c r="AB95" s="50">
        <f t="shared" si="41"/>
        <v>300.34992</v>
      </c>
      <c r="AC95" s="50">
        <f t="shared" si="41"/>
        <v>302.99985120000002</v>
      </c>
      <c r="AD95" s="50">
        <f t="shared" si="41"/>
        <v>282.00096000000002</v>
      </c>
      <c r="AE95" s="50">
        <f t="shared" si="41"/>
        <v>290.10864000000004</v>
      </c>
      <c r="AF95" s="50">
        <f t="shared" si="41"/>
        <v>138.50112000000001</v>
      </c>
      <c r="AG95" s="50">
        <f t="shared" si="41"/>
        <v>309.37199999999996</v>
      </c>
      <c r="AH95" s="50">
        <f t="shared" si="41"/>
        <v>272.97888</v>
      </c>
      <c r="AI95" s="50">
        <f t="shared" si="41"/>
        <v>138.92784</v>
      </c>
      <c r="AJ95" s="50">
        <f t="shared" si="41"/>
        <v>80.040480000000002</v>
      </c>
      <c r="AK95" s="50">
        <f t="shared" si="41"/>
        <v>84.368639999999999</v>
      </c>
      <c r="AL95" s="50">
        <f t="shared" si="41"/>
        <v>198.30288000000002</v>
      </c>
      <c r="AM95" s="50">
        <f t="shared" si="41"/>
        <v>76.199999999999989</v>
      </c>
      <c r="AN95" s="50">
        <f t="shared" si="41"/>
        <v>98.755200000000002</v>
      </c>
      <c r="AO95" s="50">
        <f t="shared" si="41"/>
        <v>274.68576000000002</v>
      </c>
      <c r="AP95" s="50">
        <f t="shared" si="41"/>
        <v>161.36112</v>
      </c>
      <c r="AQ95" s="50">
        <f t="shared" si="41"/>
        <v>48.646079999999998</v>
      </c>
      <c r="AR95" s="50">
        <f t="shared" si="41"/>
        <v>367.22304000000003</v>
      </c>
      <c r="AS95" s="50">
        <f t="shared" si="41"/>
        <v>96.012</v>
      </c>
      <c r="AT95" s="50">
        <f t="shared" si="41"/>
        <v>160.38576</v>
      </c>
      <c r="AU95" s="50">
        <f t="shared" si="41"/>
        <v>293.64431999999999</v>
      </c>
      <c r="AV95" s="50">
        <f t="shared" si="41"/>
        <v>120.70079999999999</v>
      </c>
      <c r="AW95" s="50">
        <f t="shared" si="41"/>
        <v>188.85408000000001</v>
      </c>
      <c r="AX95" s="50">
        <f t="shared" si="41"/>
        <v>293.03471999999999</v>
      </c>
      <c r="AY95" s="50">
        <f t="shared" si="41"/>
        <v>53.035200000000003</v>
      </c>
      <c r="AZ95" s="50">
        <f t="shared" si="41"/>
        <v>253.10592</v>
      </c>
      <c r="BA95" s="50">
        <f t="shared" si="41"/>
        <v>179.34432000000001</v>
      </c>
      <c r="BB95" s="50">
        <f t="shared" si="41"/>
        <v>168.37152</v>
      </c>
      <c r="BC95" s="50">
        <f t="shared" si="41"/>
        <v>229.81919999999997</v>
      </c>
      <c r="BD95" s="50">
        <f t="shared" si="41"/>
        <v>168.37152</v>
      </c>
      <c r="BE95" s="50">
        <f t="shared" si="41"/>
        <v>129.60095999999999</v>
      </c>
      <c r="BF95" s="50">
        <f t="shared" si="41"/>
        <v>184.89167999999998</v>
      </c>
      <c r="BG95" s="50">
        <f t="shared" si="41"/>
        <v>373.13616000000002</v>
      </c>
      <c r="BH95" s="50">
        <f t="shared" si="41"/>
        <v>45.415199999999999</v>
      </c>
      <c r="BI95" s="50">
        <f t="shared" si="41"/>
        <v>33.162240000000004</v>
      </c>
      <c r="BJ95" s="50">
        <f t="shared" si="41"/>
        <v>47.609760000000001</v>
      </c>
      <c r="BK95" s="50">
        <f t="shared" si="41"/>
        <v>56.997600000000006</v>
      </c>
      <c r="BL95" s="50">
        <f t="shared" si="41"/>
        <v>351.73920000000004</v>
      </c>
      <c r="BM95" s="50">
        <f t="shared" si="41"/>
        <v>145.63344000000001</v>
      </c>
      <c r="BN95" s="50">
        <f t="shared" si="41"/>
        <v>344.11919999999998</v>
      </c>
      <c r="BO95" s="50">
        <f t="shared" si="41"/>
        <v>266.45616000000001</v>
      </c>
      <c r="BP95" s="50">
        <f t="shared" si="41"/>
        <v>32.67456</v>
      </c>
      <c r="BQ95" s="50">
        <f t="shared" si="41"/>
        <v>88.087199999999996</v>
      </c>
      <c r="BR95" s="50">
        <f t="shared" si="41"/>
        <v>68.092320000000001</v>
      </c>
      <c r="BS95" s="50">
        <f t="shared" si="41"/>
        <v>264.32256000000001</v>
      </c>
      <c r="BT95" s="50">
        <f t="shared" si="41"/>
        <v>389.77824000000004</v>
      </c>
      <c r="BU95" s="50">
        <f t="shared" si="41"/>
        <v>725.72880000000009</v>
      </c>
      <c r="BV95" s="50">
        <f t="shared" si="41"/>
        <v>137.76959999999997</v>
      </c>
      <c r="BW95" s="50">
        <f t="shared" si="41"/>
        <v>18.044160000000002</v>
      </c>
      <c r="BX95" s="50">
        <f t="shared" ref="BX95:EI95" si="42">BX94*12</f>
        <v>331.74432000000002</v>
      </c>
      <c r="BY95" s="50">
        <f t="shared" si="42"/>
        <v>292.66896000000003</v>
      </c>
      <c r="BZ95" s="50">
        <f t="shared" si="42"/>
        <v>20.848320000000001</v>
      </c>
      <c r="CA95" s="50">
        <f t="shared" si="42"/>
        <v>345.27743999999996</v>
      </c>
      <c r="CB95" s="50">
        <f t="shared" si="42"/>
        <v>276.69743999999997</v>
      </c>
      <c r="CC95" s="50">
        <f t="shared" si="42"/>
        <v>239.32896000000005</v>
      </c>
      <c r="CD95" s="50">
        <f t="shared" si="42"/>
        <v>333.93888000000004</v>
      </c>
      <c r="CE95" s="50">
        <f t="shared" si="42"/>
        <v>325.09967999999998</v>
      </c>
      <c r="CF95" s="50">
        <f t="shared" si="42"/>
        <v>255.23951999999997</v>
      </c>
      <c r="CG95" s="50">
        <f t="shared" si="42"/>
        <v>135.81887999999998</v>
      </c>
      <c r="CH95" s="50">
        <f t="shared" si="42"/>
        <v>112.41024000000002</v>
      </c>
      <c r="CI95" s="50">
        <f t="shared" si="42"/>
        <v>15.30096</v>
      </c>
      <c r="CJ95" s="50">
        <f t="shared" si="42"/>
        <v>96.316800000000001</v>
      </c>
      <c r="CK95" s="50">
        <f t="shared" si="42"/>
        <v>151.72944000000001</v>
      </c>
      <c r="CL95" s="50">
        <f t="shared" si="42"/>
        <v>336.25536</v>
      </c>
      <c r="CM95" s="50">
        <f t="shared" si="42"/>
        <v>252.00864000000001</v>
      </c>
      <c r="CN95" s="50">
        <f t="shared" si="42"/>
        <v>355.88448000000005</v>
      </c>
      <c r="CO95" s="50">
        <f t="shared" si="42"/>
        <v>154.89936</v>
      </c>
      <c r="CP95" s="50">
        <f t="shared" si="42"/>
        <v>124.84608</v>
      </c>
      <c r="CQ95" s="50">
        <f t="shared" si="42"/>
        <v>251.82576</v>
      </c>
      <c r="CR95" s="50">
        <f t="shared" si="42"/>
        <v>138.9888</v>
      </c>
      <c r="CS95" s="50">
        <f t="shared" si="42"/>
        <v>138.44015999999999</v>
      </c>
      <c r="CT95" s="50">
        <f t="shared" si="42"/>
        <v>216.71280000000002</v>
      </c>
      <c r="CU95" s="50">
        <f t="shared" si="42"/>
        <v>206.95919999999995</v>
      </c>
      <c r="CV95" s="50">
        <f t="shared" si="42"/>
        <v>195.55968000000001</v>
      </c>
      <c r="CW95" s="50">
        <f t="shared" si="42"/>
        <v>252.37440000000004</v>
      </c>
      <c r="CX95" s="50">
        <f t="shared" si="42"/>
        <v>179.71008</v>
      </c>
      <c r="CY95" s="50">
        <f t="shared" si="42"/>
        <v>142.82928000000001</v>
      </c>
      <c r="CZ95" s="50">
        <f t="shared" si="42"/>
        <v>138.9888</v>
      </c>
      <c r="DA95" s="50">
        <f t="shared" si="42"/>
        <v>449.39712000000009</v>
      </c>
      <c r="DB95" s="50">
        <f t="shared" si="42"/>
        <v>98.816160000000011</v>
      </c>
      <c r="DC95" s="50">
        <f t="shared" si="42"/>
        <v>183.24575999999999</v>
      </c>
      <c r="DD95" s="50">
        <f t="shared" si="42"/>
        <v>152.88767999999999</v>
      </c>
      <c r="DE95" s="50">
        <f t="shared" si="42"/>
        <v>661.17215999999996</v>
      </c>
      <c r="DF95" s="50">
        <f t="shared" si="42"/>
        <v>29.687519999999999</v>
      </c>
      <c r="DG95" s="50">
        <f t="shared" si="42"/>
        <v>293.15663999999998</v>
      </c>
      <c r="DH95" s="50">
        <f t="shared" si="42"/>
        <v>146.6088</v>
      </c>
      <c r="DI95" s="50">
        <f t="shared" si="42"/>
        <v>289.43808000000001</v>
      </c>
      <c r="DJ95" s="50">
        <f t="shared" si="42"/>
        <v>284.3784</v>
      </c>
      <c r="DK95" s="50">
        <f t="shared" si="42"/>
        <v>1781.1902399999999</v>
      </c>
      <c r="DL95" s="50">
        <f t="shared" si="42"/>
        <v>1518.7574399999999</v>
      </c>
      <c r="DM95" s="50">
        <f t="shared" si="42"/>
        <v>1714.37808</v>
      </c>
      <c r="DN95" s="50">
        <f t="shared" si="42"/>
        <v>656.78303999999991</v>
      </c>
      <c r="DO95" s="50">
        <f t="shared" si="42"/>
        <v>1725.8385600000001</v>
      </c>
      <c r="DP95" s="50">
        <f t="shared" si="42"/>
        <v>899.40384000000006</v>
      </c>
      <c r="DQ95" s="50">
        <f t="shared" si="42"/>
        <v>168.24960000000002</v>
      </c>
      <c r="DR95" s="50">
        <f t="shared" si="42"/>
        <v>156.05759999999998</v>
      </c>
      <c r="DS95" s="50">
        <f t="shared" si="42"/>
        <v>213.84768000000003</v>
      </c>
      <c r="DT95" s="50">
        <f t="shared" si="42"/>
        <v>154.35072</v>
      </c>
      <c r="DU95" s="50">
        <f t="shared" si="42"/>
        <v>266.88288</v>
      </c>
      <c r="DV95" s="50">
        <f t="shared" si="42"/>
        <v>177.02784</v>
      </c>
      <c r="DW95" s="50">
        <f t="shared" si="42"/>
        <v>1062.77664</v>
      </c>
      <c r="DX95" s="50">
        <f t="shared" si="42"/>
        <v>410.50463999999999</v>
      </c>
      <c r="DY95" s="50">
        <f t="shared" si="42"/>
        <v>1512.7833599999999</v>
      </c>
      <c r="DZ95" s="50">
        <f t="shared" si="42"/>
        <v>392.58240000000001</v>
      </c>
      <c r="EA95" s="50">
        <f t="shared" si="42"/>
        <v>425.31792000000007</v>
      </c>
      <c r="EB95" s="50">
        <f t="shared" si="42"/>
        <v>2114.7024000000001</v>
      </c>
      <c r="EC95" s="50">
        <f t="shared" si="42"/>
        <v>385.99872000000005</v>
      </c>
      <c r="ED95" s="50">
        <f t="shared" si="42"/>
        <v>425.86655999999994</v>
      </c>
      <c r="EE95" s="50">
        <f t="shared" si="42"/>
        <v>425.74464</v>
      </c>
      <c r="EF95" s="50">
        <f t="shared" si="42"/>
        <v>286.14624000000003</v>
      </c>
      <c r="EG95" s="50">
        <f t="shared" si="42"/>
        <v>280.17216000000002</v>
      </c>
      <c r="EH95" s="50">
        <f t="shared" si="42"/>
        <v>448.60464000000002</v>
      </c>
      <c r="EI95" s="50">
        <f t="shared" si="42"/>
        <v>364.29696000000001</v>
      </c>
      <c r="EJ95" s="50">
        <f t="shared" ref="EJ95:GY95" si="43">EJ94*12</f>
        <v>176.84496000000001</v>
      </c>
      <c r="EK95" s="50">
        <f t="shared" si="43"/>
        <v>207.50783999999999</v>
      </c>
      <c r="EL95" s="50">
        <f t="shared" si="43"/>
        <v>59.86272000000001</v>
      </c>
      <c r="EM95" s="50">
        <f t="shared" si="43"/>
        <v>143.19504000000001</v>
      </c>
      <c r="EN95" s="50">
        <f t="shared" si="43"/>
        <v>143.13407999999998</v>
      </c>
      <c r="EO95" s="50">
        <f t="shared" si="43"/>
        <v>143.80464000000001</v>
      </c>
      <c r="EP95" s="50">
        <f t="shared" si="43"/>
        <v>301.26432</v>
      </c>
      <c r="EQ95" s="50">
        <f t="shared" si="43"/>
        <v>187.51295999999999</v>
      </c>
      <c r="ER95" s="50">
        <f t="shared" si="43"/>
        <v>195.19391999999999</v>
      </c>
      <c r="ES95" s="50">
        <f t="shared" si="43"/>
        <v>241.64544000000001</v>
      </c>
      <c r="ET95" s="50">
        <f t="shared" si="43"/>
        <v>116.98224000000002</v>
      </c>
      <c r="EU95" s="50">
        <f t="shared" si="43"/>
        <v>131.12495999999999</v>
      </c>
      <c r="EV95" s="50">
        <f t="shared" si="43"/>
        <v>222.07727999999997</v>
      </c>
      <c r="EW95" s="50">
        <f t="shared" si="43"/>
        <v>929.15232000000003</v>
      </c>
      <c r="EX95" s="50">
        <f t="shared" si="43"/>
        <v>447.69024000000002</v>
      </c>
      <c r="EY95" s="50">
        <f t="shared" si="43"/>
        <v>263.59104000000002</v>
      </c>
      <c r="EZ95" s="50">
        <f t="shared" si="43"/>
        <v>278.46528000000001</v>
      </c>
      <c r="FA95" s="50">
        <f t="shared" si="43"/>
        <v>301.75200000000001</v>
      </c>
      <c r="FB95" s="50">
        <f t="shared" si="43"/>
        <v>255.60527999999999</v>
      </c>
      <c r="FC95" s="50">
        <f t="shared" si="43"/>
        <v>333.99984000000001</v>
      </c>
      <c r="FD95" s="50">
        <f t="shared" si="43"/>
        <v>212.99423999999999</v>
      </c>
      <c r="FE95" s="50">
        <f t="shared" si="43"/>
        <v>216.83472000000003</v>
      </c>
      <c r="FF95" s="50">
        <f t="shared" si="43"/>
        <v>252.37440000000004</v>
      </c>
      <c r="FG95" s="50">
        <f t="shared" si="43"/>
        <v>255.05664000000002</v>
      </c>
      <c r="FH95" s="50">
        <f t="shared" si="43"/>
        <v>545.2707408</v>
      </c>
      <c r="FI95" s="50">
        <f t="shared" si="43"/>
        <v>1098.4181231999999</v>
      </c>
      <c r="FJ95" s="50">
        <f t="shared" si="43"/>
        <v>208.05647999999999</v>
      </c>
      <c r="FK95" s="50">
        <f t="shared" si="43"/>
        <v>211.77504000000005</v>
      </c>
      <c r="FL95" s="50">
        <f t="shared" si="43"/>
        <v>1494.089976</v>
      </c>
      <c r="FM95" s="50">
        <f t="shared" si="43"/>
        <v>1767.0475199999996</v>
      </c>
      <c r="FN95" s="50">
        <f t="shared" si="43"/>
        <v>363.07776000000001</v>
      </c>
      <c r="FO95" s="50">
        <f t="shared" si="43"/>
        <v>509.01599999999996</v>
      </c>
      <c r="FP95" s="50">
        <f t="shared" si="43"/>
        <v>154.59456000000003</v>
      </c>
      <c r="FQ95" s="50">
        <f t="shared" si="43"/>
        <v>262.79856000000001</v>
      </c>
      <c r="FR95" s="50">
        <f t="shared" si="43"/>
        <v>316.50432000000001</v>
      </c>
      <c r="FS95" s="50">
        <f t="shared" si="43"/>
        <v>229.57535999999999</v>
      </c>
      <c r="FT95" s="50">
        <f t="shared" si="43"/>
        <v>154.65552000000002</v>
      </c>
      <c r="FU95" s="50">
        <f t="shared" si="43"/>
        <v>170.93183999999999</v>
      </c>
      <c r="FV95" s="50">
        <f t="shared" si="43"/>
        <v>262.49375999999995</v>
      </c>
      <c r="FW95" s="50">
        <f t="shared" si="43"/>
        <v>124.84608</v>
      </c>
      <c r="FX95" s="50">
        <f t="shared" si="43"/>
        <v>183.73344</v>
      </c>
      <c r="FY95" s="50">
        <f t="shared" si="43"/>
        <v>219.21215999999998</v>
      </c>
      <c r="FZ95" s="50">
        <f t="shared" si="43"/>
        <v>156.85007999999999</v>
      </c>
      <c r="GA95" s="50">
        <f t="shared" si="43"/>
        <v>231.76992000000001</v>
      </c>
      <c r="GB95" s="50">
        <f t="shared" si="43"/>
        <v>210.73872</v>
      </c>
      <c r="GC95" s="50">
        <f t="shared" si="43"/>
        <v>76.321919999999992</v>
      </c>
      <c r="GD95" s="50">
        <f t="shared" si="43"/>
        <v>211.10448000000002</v>
      </c>
      <c r="GE95" s="50">
        <f t="shared" si="43"/>
        <v>245.72976</v>
      </c>
      <c r="GF95" s="50">
        <f t="shared" si="43"/>
        <v>109.60607999999999</v>
      </c>
      <c r="GG95" s="50">
        <f t="shared" si="43"/>
        <v>25.054560000000002</v>
      </c>
      <c r="GH95" s="50">
        <f t="shared" si="43"/>
        <v>210.49488000000002</v>
      </c>
      <c r="GI95" s="50">
        <f t="shared" si="43"/>
        <v>136.8552</v>
      </c>
      <c r="GJ95" s="50">
        <f t="shared" si="43"/>
        <v>214.21343999999999</v>
      </c>
      <c r="GK95" s="50">
        <f t="shared" si="43"/>
        <v>249.08256000000003</v>
      </c>
      <c r="GL95" s="50">
        <f t="shared" si="43"/>
        <v>65.166240000000002</v>
      </c>
      <c r="GM95" s="50">
        <f t="shared" si="43"/>
        <v>62.301120000000004</v>
      </c>
      <c r="GN95" s="50">
        <f t="shared" si="43"/>
        <v>106.86287999999999</v>
      </c>
      <c r="GO95" s="50">
        <f t="shared" si="43"/>
        <v>149.83967999999999</v>
      </c>
      <c r="GP95" s="50">
        <f t="shared" si="43"/>
        <v>238.04880000000003</v>
      </c>
      <c r="GQ95" s="50">
        <f t="shared" si="43"/>
        <v>156.54528000000002</v>
      </c>
      <c r="GR95" s="50">
        <f t="shared" si="43"/>
        <v>97.779840000000007</v>
      </c>
      <c r="GS95" s="50">
        <f t="shared" si="43"/>
        <v>306.75072</v>
      </c>
      <c r="GT95" s="50">
        <f t="shared" si="43"/>
        <v>160.75152</v>
      </c>
      <c r="GU95" s="50">
        <f t="shared" si="43"/>
        <v>167.09136000000001</v>
      </c>
      <c r="GV95" s="50">
        <f t="shared" si="43"/>
        <v>121.92</v>
      </c>
      <c r="GW95" s="50">
        <f t="shared" si="43"/>
        <v>86.807040000000001</v>
      </c>
      <c r="GX95" s="50">
        <f>GX94*12</f>
        <v>34.588704</v>
      </c>
      <c r="GY95" s="50">
        <f t="shared" si="43"/>
        <v>71.810879999999997</v>
      </c>
      <c r="GZ95" s="50">
        <f t="shared" ref="GZ95:IF95" si="44">GZ94*12</f>
        <v>130.39344</v>
      </c>
      <c r="HA95" s="50">
        <f t="shared" si="44"/>
        <v>73.639680000000013</v>
      </c>
      <c r="HB95" s="50">
        <f t="shared" si="44"/>
        <v>321.99072000000001</v>
      </c>
      <c r="HC95" s="50">
        <f t="shared" si="44"/>
        <v>239.87759999999997</v>
      </c>
      <c r="HD95" s="50">
        <f t="shared" si="44"/>
        <v>209.27568000000002</v>
      </c>
      <c r="HE95" s="50">
        <f t="shared" si="44"/>
        <v>504.32208000000008</v>
      </c>
      <c r="HF95" s="50">
        <f t="shared" si="44"/>
        <v>11.8872</v>
      </c>
      <c r="HG95" s="50">
        <f t="shared" si="44"/>
        <v>35.9664</v>
      </c>
      <c r="HH95" s="50">
        <f t="shared" si="44"/>
        <v>107.22864</v>
      </c>
      <c r="HI95" s="50">
        <f t="shared" si="44"/>
        <v>124.41936000000001</v>
      </c>
      <c r="HJ95" s="50">
        <f t="shared" si="44"/>
        <v>128.74752000000001</v>
      </c>
      <c r="HK95" s="50">
        <f t="shared" si="44"/>
        <v>53.096160000000005</v>
      </c>
      <c r="HL95" s="50">
        <f t="shared" si="44"/>
        <v>312.42</v>
      </c>
      <c r="HM95" s="50">
        <f t="shared" si="44"/>
        <v>239.51183999999998</v>
      </c>
      <c r="HN95" s="50">
        <f t="shared" si="44"/>
        <v>120.70079999999999</v>
      </c>
      <c r="HO95" s="50">
        <f t="shared" si="44"/>
        <v>831.12864000000013</v>
      </c>
      <c r="HP95" s="50">
        <f t="shared" si="44"/>
        <v>151.48559999999998</v>
      </c>
      <c r="HQ95" s="50">
        <f t="shared" si="44"/>
        <v>144.71904000000001</v>
      </c>
      <c r="HR95" s="50">
        <f t="shared" si="44"/>
        <v>154.83840000000001</v>
      </c>
      <c r="HS95" s="50">
        <f t="shared" si="44"/>
        <v>320.71055999999999</v>
      </c>
      <c r="HT95" s="50">
        <f t="shared" si="44"/>
        <v>204.82560000000001</v>
      </c>
      <c r="HU95" s="50">
        <f t="shared" si="44"/>
        <v>256.15392000000003</v>
      </c>
      <c r="HV95" s="50">
        <f t="shared" si="44"/>
        <v>96.438719999999989</v>
      </c>
      <c r="HW95" s="50">
        <f t="shared" si="44"/>
        <v>275.35632000000004</v>
      </c>
      <c r="HX95" s="50">
        <f t="shared" si="44"/>
        <v>167.33520000000001</v>
      </c>
      <c r="HY95" s="50">
        <f t="shared" si="44"/>
        <v>169.89552</v>
      </c>
      <c r="HZ95" s="50">
        <f t="shared" si="44"/>
        <v>156.66720000000001</v>
      </c>
      <c r="IA95" s="50">
        <f t="shared" si="44"/>
        <v>146.36496</v>
      </c>
      <c r="IB95" s="50">
        <f t="shared" si="44"/>
        <v>100.09631999999999</v>
      </c>
      <c r="IC95" s="50">
        <f t="shared" si="44"/>
        <v>155.81376</v>
      </c>
      <c r="ID95" s="50">
        <f t="shared" si="44"/>
        <v>338.32799999999997</v>
      </c>
      <c r="IE95" s="50">
        <f t="shared" si="44"/>
        <v>156.11856</v>
      </c>
      <c r="IF95" s="50">
        <f t="shared" si="44"/>
        <v>293.40048000000002</v>
      </c>
    </row>
    <row r="96" spans="1:240">
      <c r="A96" s="21"/>
      <c r="B96" s="35" t="s">
        <v>353</v>
      </c>
      <c r="C96" s="49" t="s">
        <v>17</v>
      </c>
      <c r="D96" s="48">
        <f t="shared" si="36"/>
        <v>58972.259398399947</v>
      </c>
      <c r="E96" s="50"/>
      <c r="F96" s="50"/>
      <c r="G96" s="50">
        <f>G95-G92</f>
        <v>275.82043999999996</v>
      </c>
      <c r="H96" s="50">
        <f t="shared" ref="H96:BX96" si="45">H95-H92</f>
        <v>198.35172000000003</v>
      </c>
      <c r="I96" s="50">
        <f t="shared" si="45"/>
        <v>113.37348000000001</v>
      </c>
      <c r="J96" s="50">
        <f t="shared" si="45"/>
        <v>62.90628000000001</v>
      </c>
      <c r="K96" s="50">
        <f t="shared" si="45"/>
        <v>332.99029600000006</v>
      </c>
      <c r="L96" s="50">
        <f t="shared" si="45"/>
        <v>115.42837280000001</v>
      </c>
      <c r="M96" s="50">
        <f>M95-M92</f>
        <v>46.752734400000001</v>
      </c>
      <c r="N96" s="50">
        <f t="shared" si="45"/>
        <v>214.47772000000001</v>
      </c>
      <c r="O96" s="50">
        <f t="shared" si="45"/>
        <v>102.59568</v>
      </c>
      <c r="P96" s="50">
        <f t="shared" si="45"/>
        <v>152.88767999999999</v>
      </c>
      <c r="Q96" s="50">
        <f t="shared" si="45"/>
        <v>195.65843999999996</v>
      </c>
      <c r="R96" s="50">
        <f t="shared" si="45"/>
        <v>143.8656</v>
      </c>
      <c r="S96" s="50">
        <f t="shared" si="45"/>
        <v>341.25408000000004</v>
      </c>
      <c r="T96" s="50">
        <f t="shared" si="45"/>
        <v>270.35759999999999</v>
      </c>
      <c r="U96" s="50">
        <f t="shared" si="45"/>
        <v>255.23951999999997</v>
      </c>
      <c r="V96" s="50">
        <f t="shared" si="45"/>
        <v>253.28880000000004</v>
      </c>
      <c r="W96" s="50">
        <f t="shared" si="45"/>
        <v>255.48336</v>
      </c>
      <c r="X96" s="50">
        <f t="shared" si="45"/>
        <v>210.79968</v>
      </c>
      <c r="Y96" s="50">
        <f t="shared" si="45"/>
        <v>211.04351999999997</v>
      </c>
      <c r="Z96" s="50">
        <f t="shared" si="45"/>
        <v>97.90176000000001</v>
      </c>
      <c r="AA96" s="50">
        <f t="shared" si="45"/>
        <v>122.03716</v>
      </c>
      <c r="AB96" s="50">
        <f>AB95-AB92</f>
        <v>258.60392000000002</v>
      </c>
      <c r="AC96" s="50">
        <f>AC95-AC92</f>
        <v>302.14085120000004</v>
      </c>
      <c r="AD96" s="50">
        <f>AD95-AD92</f>
        <v>282.00096000000002</v>
      </c>
      <c r="AE96" s="50">
        <f t="shared" si="45"/>
        <v>290.10864000000004</v>
      </c>
      <c r="AF96" s="50">
        <f t="shared" si="45"/>
        <v>138.50112000000001</v>
      </c>
      <c r="AG96" s="50">
        <f t="shared" si="45"/>
        <v>309.37199999999996</v>
      </c>
      <c r="AH96" s="50">
        <f t="shared" si="45"/>
        <v>261.66788000000003</v>
      </c>
      <c r="AI96" s="50">
        <f t="shared" si="45"/>
        <v>117.46184</v>
      </c>
      <c r="AJ96" s="50">
        <f t="shared" si="45"/>
        <v>63.212479999999999</v>
      </c>
      <c r="AK96" s="50">
        <f t="shared" si="45"/>
        <v>75.405640000000005</v>
      </c>
      <c r="AL96" s="50">
        <f t="shared" si="45"/>
        <v>198.30288000000002</v>
      </c>
      <c r="AM96" s="50">
        <f t="shared" si="45"/>
        <v>76.199999999999989</v>
      </c>
      <c r="AN96" s="50">
        <f t="shared" si="45"/>
        <v>98.755200000000002</v>
      </c>
      <c r="AO96" s="50">
        <f t="shared" si="45"/>
        <v>260.01276000000001</v>
      </c>
      <c r="AP96" s="50">
        <f t="shared" si="45"/>
        <v>144.27912000000001</v>
      </c>
      <c r="AQ96" s="50">
        <f t="shared" si="45"/>
        <v>37.776079999999993</v>
      </c>
      <c r="AR96" s="50">
        <f t="shared" si="45"/>
        <v>-476.55896000000001</v>
      </c>
      <c r="AS96" s="50">
        <f t="shared" si="45"/>
        <v>86.781000000000006</v>
      </c>
      <c r="AT96" s="50">
        <f t="shared" si="45"/>
        <v>159.68675999999999</v>
      </c>
      <c r="AU96" s="50">
        <f t="shared" si="45"/>
        <v>-190.17567999999994</v>
      </c>
      <c r="AV96" s="50">
        <f t="shared" si="45"/>
        <v>120.70079999999999</v>
      </c>
      <c r="AW96" s="50">
        <f t="shared" si="45"/>
        <v>181.77268000000001</v>
      </c>
      <c r="AX96" s="50">
        <f t="shared" si="45"/>
        <v>267.57672000000002</v>
      </c>
      <c r="AY96" s="50">
        <f t="shared" si="45"/>
        <v>45.075200000000002</v>
      </c>
      <c r="AZ96" s="50">
        <f t="shared" si="45"/>
        <v>251.83392000000001</v>
      </c>
      <c r="BA96" s="50">
        <f t="shared" si="45"/>
        <v>179.34432000000001</v>
      </c>
      <c r="BB96" s="50">
        <f t="shared" si="45"/>
        <v>168.37152</v>
      </c>
      <c r="BC96" s="50">
        <f t="shared" si="45"/>
        <v>229.81919999999997</v>
      </c>
      <c r="BD96" s="50">
        <f t="shared" si="45"/>
        <v>159.45452</v>
      </c>
      <c r="BE96" s="50">
        <f t="shared" si="45"/>
        <v>122.10895999999998</v>
      </c>
      <c r="BF96" s="50">
        <f t="shared" si="45"/>
        <v>169.14067999999997</v>
      </c>
      <c r="BG96" s="50">
        <f t="shared" si="45"/>
        <v>372.51215999999999</v>
      </c>
      <c r="BH96" s="50">
        <f t="shared" si="45"/>
        <v>45.415199999999999</v>
      </c>
      <c r="BI96" s="50">
        <f t="shared" si="45"/>
        <v>33.162240000000004</v>
      </c>
      <c r="BJ96" s="50">
        <f t="shared" si="45"/>
        <v>47.609760000000001</v>
      </c>
      <c r="BK96" s="50">
        <f t="shared" si="45"/>
        <v>56.802600000000005</v>
      </c>
      <c r="BL96" s="50">
        <f t="shared" si="45"/>
        <v>335.28520000000003</v>
      </c>
      <c r="BM96" s="50">
        <f t="shared" si="45"/>
        <v>133.75644</v>
      </c>
      <c r="BN96" s="50">
        <f t="shared" si="45"/>
        <v>329.93519999999995</v>
      </c>
      <c r="BO96" s="50">
        <f t="shared" si="45"/>
        <v>72.70616000000004</v>
      </c>
      <c r="BP96" s="50">
        <f t="shared" si="45"/>
        <v>32.67456</v>
      </c>
      <c r="BQ96" s="50">
        <f t="shared" si="45"/>
        <v>87.217199999999991</v>
      </c>
      <c r="BR96" s="50">
        <f t="shared" si="45"/>
        <v>64.117320000000007</v>
      </c>
      <c r="BS96" s="50">
        <f t="shared" si="45"/>
        <v>262.33555999999999</v>
      </c>
      <c r="BT96" s="50">
        <f t="shared" si="45"/>
        <v>-306.87675999999993</v>
      </c>
      <c r="BU96" s="50">
        <f t="shared" si="45"/>
        <v>702.60380000000009</v>
      </c>
      <c r="BV96" s="50">
        <f t="shared" si="45"/>
        <v>137.38259999999997</v>
      </c>
      <c r="BW96" s="50">
        <f t="shared" si="45"/>
        <v>16.596160000000001</v>
      </c>
      <c r="BX96" s="50">
        <f t="shared" si="45"/>
        <v>320.70931999999999</v>
      </c>
      <c r="BY96" s="50">
        <f t="shared" ref="BY96:EJ96" si="46">BY95-BY92</f>
        <v>281.89096000000001</v>
      </c>
      <c r="BZ96" s="50">
        <f t="shared" si="46"/>
        <v>18.861319999999999</v>
      </c>
      <c r="CA96" s="50">
        <f t="shared" si="46"/>
        <v>341.04943999999995</v>
      </c>
      <c r="CB96" s="50">
        <f t="shared" si="46"/>
        <v>274.16943999999995</v>
      </c>
      <c r="CC96" s="50">
        <f t="shared" si="46"/>
        <v>235.87596000000005</v>
      </c>
      <c r="CD96" s="50">
        <f t="shared" si="46"/>
        <v>324.81288000000006</v>
      </c>
      <c r="CE96" s="50">
        <f t="shared" si="46"/>
        <v>320.78467999999998</v>
      </c>
      <c r="CF96" s="50">
        <f t="shared" si="46"/>
        <v>252.80151999999998</v>
      </c>
      <c r="CG96" s="50">
        <f t="shared" si="46"/>
        <v>128.07887999999997</v>
      </c>
      <c r="CH96" s="50">
        <f t="shared" si="46"/>
        <v>100.18124000000002</v>
      </c>
      <c r="CI96" s="50">
        <f t="shared" si="46"/>
        <v>15.30096</v>
      </c>
      <c r="CJ96" s="50">
        <f t="shared" si="46"/>
        <v>65.656800000000004</v>
      </c>
      <c r="CK96" s="50">
        <f t="shared" si="46"/>
        <v>137.82944000000001</v>
      </c>
      <c r="CL96" s="50">
        <f t="shared" si="46"/>
        <v>331.32936000000001</v>
      </c>
      <c r="CM96" s="50">
        <f t="shared" si="46"/>
        <v>239.93764000000002</v>
      </c>
      <c r="CN96" s="50">
        <f t="shared" si="46"/>
        <v>346.02848000000006</v>
      </c>
      <c r="CO96" s="50">
        <f t="shared" si="46"/>
        <v>154.51236</v>
      </c>
      <c r="CP96" s="50">
        <f t="shared" si="46"/>
        <v>124.84608</v>
      </c>
      <c r="CQ96" s="50">
        <f t="shared" si="46"/>
        <v>60.692759999999993</v>
      </c>
      <c r="CR96" s="50">
        <f t="shared" si="46"/>
        <v>138.9888</v>
      </c>
      <c r="CS96" s="50">
        <f t="shared" si="46"/>
        <v>138.05315999999999</v>
      </c>
      <c r="CT96" s="50">
        <f t="shared" si="46"/>
        <v>216.71280000000002</v>
      </c>
      <c r="CU96" s="50">
        <f t="shared" si="46"/>
        <v>155.28819999999996</v>
      </c>
      <c r="CV96" s="50">
        <f t="shared" si="46"/>
        <v>195.55968000000001</v>
      </c>
      <c r="CW96" s="50">
        <f t="shared" si="46"/>
        <v>252.17940000000004</v>
      </c>
      <c r="CX96" s="50">
        <f t="shared" si="46"/>
        <v>179.53908000000001</v>
      </c>
      <c r="CY96" s="50">
        <f t="shared" si="46"/>
        <v>142.82928000000001</v>
      </c>
      <c r="CZ96" s="50">
        <f t="shared" si="46"/>
        <v>118.73480000000001</v>
      </c>
      <c r="DA96" s="50">
        <f t="shared" si="46"/>
        <v>425.56612000000007</v>
      </c>
      <c r="DB96" s="50">
        <f t="shared" si="46"/>
        <v>89.457160000000016</v>
      </c>
      <c r="DC96" s="50">
        <f t="shared" si="46"/>
        <v>182.58375999999998</v>
      </c>
      <c r="DD96" s="50">
        <f t="shared" si="46"/>
        <v>152.69268</v>
      </c>
      <c r="DE96" s="50">
        <f t="shared" si="46"/>
        <v>660.59015999999997</v>
      </c>
      <c r="DF96" s="50">
        <f t="shared" si="46"/>
        <v>29.687519999999999</v>
      </c>
      <c r="DG96" s="50">
        <f t="shared" si="46"/>
        <v>292.96163999999999</v>
      </c>
      <c r="DH96" s="50">
        <f t="shared" si="46"/>
        <v>146.6088</v>
      </c>
      <c r="DI96" s="50">
        <f t="shared" si="46"/>
        <v>289.43808000000001</v>
      </c>
      <c r="DJ96" s="50">
        <f t="shared" si="46"/>
        <v>277.08839999999998</v>
      </c>
      <c r="DK96" s="50">
        <f t="shared" si="46"/>
        <v>1714.8972399999998</v>
      </c>
      <c r="DL96" s="50">
        <f t="shared" si="46"/>
        <v>1492.7024399999998</v>
      </c>
      <c r="DM96" s="50">
        <f t="shared" si="46"/>
        <v>1690.0050799999999</v>
      </c>
      <c r="DN96" s="50">
        <f t="shared" si="46"/>
        <v>639.23203999999987</v>
      </c>
      <c r="DO96" s="50">
        <f t="shared" si="46"/>
        <v>1175.8415600000001</v>
      </c>
      <c r="DP96" s="50">
        <f t="shared" si="46"/>
        <v>899.40384000000006</v>
      </c>
      <c r="DQ96" s="50">
        <f t="shared" si="46"/>
        <v>168.24960000000002</v>
      </c>
      <c r="DR96" s="50">
        <f t="shared" si="46"/>
        <v>156.05759999999998</v>
      </c>
      <c r="DS96" s="50">
        <f t="shared" si="46"/>
        <v>213.84768000000003</v>
      </c>
      <c r="DT96" s="50">
        <f t="shared" si="46"/>
        <v>154.35072</v>
      </c>
      <c r="DU96" s="50">
        <f t="shared" si="46"/>
        <v>262.44488000000001</v>
      </c>
      <c r="DV96" s="50">
        <f t="shared" si="46"/>
        <v>175.95383999999999</v>
      </c>
      <c r="DW96" s="50">
        <f t="shared" si="46"/>
        <v>1014.02664</v>
      </c>
      <c r="DX96" s="50">
        <f t="shared" si="46"/>
        <v>368.26763999999997</v>
      </c>
      <c r="DY96" s="50">
        <f t="shared" si="46"/>
        <v>1456.5053599999999</v>
      </c>
      <c r="DZ96" s="50">
        <f t="shared" si="46"/>
        <v>387.52539999999999</v>
      </c>
      <c r="EA96" s="50">
        <f t="shared" si="46"/>
        <v>420.58592000000004</v>
      </c>
      <c r="EB96" s="50">
        <f t="shared" si="46"/>
        <v>2022.7044000000001</v>
      </c>
      <c r="EC96" s="50">
        <f t="shared" si="46"/>
        <v>321.88372000000004</v>
      </c>
      <c r="ED96" s="50">
        <f t="shared" si="46"/>
        <v>425.24355999999995</v>
      </c>
      <c r="EE96" s="50">
        <f t="shared" si="46"/>
        <v>425.31464</v>
      </c>
      <c r="EF96" s="50">
        <f t="shared" si="46"/>
        <v>286.14624000000003</v>
      </c>
      <c r="EG96" s="50">
        <f t="shared" si="46"/>
        <v>269.76516000000004</v>
      </c>
      <c r="EH96" s="50">
        <f t="shared" si="46"/>
        <v>436.14464000000004</v>
      </c>
      <c r="EI96" s="50">
        <f t="shared" si="46"/>
        <v>362.83596</v>
      </c>
      <c r="EJ96" s="50">
        <f t="shared" si="46"/>
        <v>176.84496000000001</v>
      </c>
      <c r="EK96" s="50">
        <f t="shared" ref="EK96:GZ96" si="47">EK95-EK92</f>
        <v>207.50783999999999</v>
      </c>
      <c r="EL96" s="50">
        <f t="shared" si="47"/>
        <v>59.86272000000001</v>
      </c>
      <c r="EM96" s="50">
        <f t="shared" si="47"/>
        <v>143.19504000000001</v>
      </c>
      <c r="EN96" s="50">
        <f t="shared" si="47"/>
        <v>137.49907999999999</v>
      </c>
      <c r="EO96" s="50">
        <f t="shared" si="47"/>
        <v>124.84564</v>
      </c>
      <c r="EP96" s="50">
        <f t="shared" si="47"/>
        <v>275.63132000000002</v>
      </c>
      <c r="EQ96" s="50">
        <f t="shared" si="47"/>
        <v>174.51895999999999</v>
      </c>
      <c r="ER96" s="50">
        <f t="shared" si="47"/>
        <v>195.19391999999999</v>
      </c>
      <c r="ES96" s="50">
        <f t="shared" si="47"/>
        <v>241.64544000000001</v>
      </c>
      <c r="ET96" s="50">
        <f t="shared" si="47"/>
        <v>115.63224000000002</v>
      </c>
      <c r="EU96" s="50">
        <f t="shared" si="47"/>
        <v>131.12495999999999</v>
      </c>
      <c r="EV96" s="50">
        <f t="shared" si="47"/>
        <v>222.07727999999997</v>
      </c>
      <c r="EW96" s="50">
        <f t="shared" si="47"/>
        <v>929.15232000000003</v>
      </c>
      <c r="EX96" s="50">
        <f t="shared" si="47"/>
        <v>438.43024000000003</v>
      </c>
      <c r="EY96" s="50">
        <f t="shared" si="47"/>
        <v>263.59104000000002</v>
      </c>
      <c r="EZ96" s="50">
        <f t="shared" si="47"/>
        <v>278.46528000000001</v>
      </c>
      <c r="FA96" s="50">
        <f t="shared" si="47"/>
        <v>301.75200000000001</v>
      </c>
      <c r="FB96" s="50">
        <f t="shared" si="47"/>
        <v>250.67928000000001</v>
      </c>
      <c r="FC96" s="50">
        <f t="shared" si="47"/>
        <v>333.99984000000001</v>
      </c>
      <c r="FD96" s="50">
        <f t="shared" si="47"/>
        <v>212.99423999999999</v>
      </c>
      <c r="FE96" s="50">
        <f t="shared" si="47"/>
        <v>216.83472000000003</v>
      </c>
      <c r="FF96" s="50">
        <f t="shared" si="47"/>
        <v>159.56840000000005</v>
      </c>
      <c r="FG96" s="50">
        <f t="shared" si="47"/>
        <v>255.05664000000002</v>
      </c>
      <c r="FH96" s="50">
        <f t="shared" si="47"/>
        <v>533.69074079999996</v>
      </c>
      <c r="FI96" s="50">
        <f t="shared" si="47"/>
        <v>1077.9491231999998</v>
      </c>
      <c r="FJ96" s="50">
        <f t="shared" si="47"/>
        <v>205.34647999999999</v>
      </c>
      <c r="FK96" s="50">
        <f t="shared" si="47"/>
        <v>208.01404000000005</v>
      </c>
      <c r="FL96" s="50">
        <f t="shared" si="47"/>
        <v>1212.4299759999999</v>
      </c>
      <c r="FM96" s="50">
        <f t="shared" si="47"/>
        <v>1053.6525199999996</v>
      </c>
      <c r="FN96" s="50">
        <f t="shared" si="47"/>
        <v>363.07776000000001</v>
      </c>
      <c r="FO96" s="50">
        <f t="shared" si="47"/>
        <v>507.51399999999995</v>
      </c>
      <c r="FP96" s="50">
        <f t="shared" si="47"/>
        <v>154.59456000000003</v>
      </c>
      <c r="FQ96" s="50">
        <f t="shared" si="47"/>
        <v>241.60356000000002</v>
      </c>
      <c r="FR96" s="50">
        <f t="shared" si="47"/>
        <v>315.00232</v>
      </c>
      <c r="FS96" s="50">
        <f t="shared" si="47"/>
        <v>229.57535999999999</v>
      </c>
      <c r="FT96" s="50">
        <f t="shared" si="47"/>
        <v>154.65552000000002</v>
      </c>
      <c r="FU96" s="50">
        <f t="shared" si="47"/>
        <v>162.38084000000001</v>
      </c>
      <c r="FV96" s="50">
        <f t="shared" si="47"/>
        <v>262.49375999999995</v>
      </c>
      <c r="FW96" s="50">
        <f t="shared" si="47"/>
        <v>120.17608</v>
      </c>
      <c r="FX96" s="50">
        <f t="shared" si="47"/>
        <v>183.73344</v>
      </c>
      <c r="FY96" s="50">
        <f t="shared" si="47"/>
        <v>210.20115999999999</v>
      </c>
      <c r="FZ96" s="50">
        <f t="shared" si="47"/>
        <v>154.77907999999999</v>
      </c>
      <c r="GA96" s="50">
        <f t="shared" si="47"/>
        <v>231.55492000000001</v>
      </c>
      <c r="GB96" s="50">
        <f t="shared" si="47"/>
        <v>210.35172</v>
      </c>
      <c r="GC96" s="50">
        <f t="shared" si="47"/>
        <v>76.321919999999992</v>
      </c>
      <c r="GD96" s="50">
        <f t="shared" si="47"/>
        <v>195.37148000000002</v>
      </c>
      <c r="GE96" s="50">
        <f t="shared" si="47"/>
        <v>142.38376</v>
      </c>
      <c r="GF96" s="50">
        <f t="shared" si="47"/>
        <v>96.475079999999991</v>
      </c>
      <c r="GG96" s="50">
        <f t="shared" si="47"/>
        <v>25.054560000000002</v>
      </c>
      <c r="GH96" s="50">
        <f t="shared" si="47"/>
        <v>210.49488000000002</v>
      </c>
      <c r="GI96" s="50">
        <f t="shared" si="47"/>
        <v>136.18019999999999</v>
      </c>
      <c r="GJ96" s="50">
        <f t="shared" si="47"/>
        <v>185.54844</v>
      </c>
      <c r="GK96" s="50">
        <f t="shared" si="47"/>
        <v>249.08256000000003</v>
      </c>
      <c r="GL96" s="50">
        <f t="shared" si="47"/>
        <v>65.166240000000002</v>
      </c>
      <c r="GM96" s="50">
        <f t="shared" si="47"/>
        <v>62.106120000000004</v>
      </c>
      <c r="GN96" s="50">
        <f t="shared" si="47"/>
        <v>106.47587999999999</v>
      </c>
      <c r="GO96" s="50">
        <f t="shared" si="47"/>
        <v>149.64467999999999</v>
      </c>
      <c r="GP96" s="50">
        <f t="shared" si="47"/>
        <v>214.05180000000001</v>
      </c>
      <c r="GQ96" s="50">
        <f t="shared" si="47"/>
        <v>139.51728000000003</v>
      </c>
      <c r="GR96" s="50">
        <f t="shared" si="47"/>
        <v>97.779840000000007</v>
      </c>
      <c r="GS96" s="50">
        <f t="shared" si="47"/>
        <v>306.75072</v>
      </c>
      <c r="GT96" s="50">
        <f t="shared" si="47"/>
        <v>160.32151999999999</v>
      </c>
      <c r="GU96" s="50">
        <f t="shared" si="47"/>
        <v>162.80636000000001</v>
      </c>
      <c r="GV96" s="50">
        <f t="shared" si="47"/>
        <v>120.86799999999999</v>
      </c>
      <c r="GW96" s="50">
        <f t="shared" si="47"/>
        <v>86.807040000000001</v>
      </c>
      <c r="GX96" s="50">
        <f>GX95-GX92</f>
        <v>33.251703999999997</v>
      </c>
      <c r="GY96" s="50">
        <f t="shared" si="47"/>
        <v>71.13588</v>
      </c>
      <c r="GZ96" s="50">
        <f t="shared" si="47"/>
        <v>106.03243999999999</v>
      </c>
      <c r="HA96" s="50">
        <f t="shared" ref="HA96:IF96" si="48">HA95-HA92</f>
        <v>47.891680000000015</v>
      </c>
      <c r="HB96" s="50">
        <f t="shared" si="48"/>
        <v>301.42772000000002</v>
      </c>
      <c r="HC96" s="50">
        <f t="shared" si="48"/>
        <v>234.22159999999997</v>
      </c>
      <c r="HD96" s="50">
        <f t="shared" si="48"/>
        <v>202.15968000000004</v>
      </c>
      <c r="HE96" s="50">
        <f t="shared" si="48"/>
        <v>499.17808000000008</v>
      </c>
      <c r="HF96" s="50">
        <f t="shared" si="48"/>
        <v>11.212199999999999</v>
      </c>
      <c r="HG96" s="50">
        <f t="shared" si="48"/>
        <v>33.355400000000003</v>
      </c>
      <c r="HH96" s="50">
        <f t="shared" si="48"/>
        <v>107.22864</v>
      </c>
      <c r="HI96" s="50">
        <f t="shared" si="48"/>
        <v>111.76036000000001</v>
      </c>
      <c r="HJ96" s="50">
        <f t="shared" si="48"/>
        <v>128.74752000000001</v>
      </c>
      <c r="HK96" s="50">
        <f t="shared" si="48"/>
        <v>53.096160000000005</v>
      </c>
      <c r="HL96" s="50">
        <f t="shared" si="48"/>
        <v>312.42</v>
      </c>
      <c r="HM96" s="50">
        <f t="shared" si="48"/>
        <v>239.51183999999998</v>
      </c>
      <c r="HN96" s="50">
        <f t="shared" si="48"/>
        <v>105.88079999999999</v>
      </c>
      <c r="HO96" s="50">
        <f t="shared" si="48"/>
        <v>830.48464000000013</v>
      </c>
      <c r="HP96" s="50">
        <f t="shared" si="48"/>
        <v>136.38859999999997</v>
      </c>
      <c r="HQ96" s="50">
        <f t="shared" si="48"/>
        <v>111.20404000000001</v>
      </c>
      <c r="HR96" s="50">
        <f t="shared" si="48"/>
        <v>73.895400000000009</v>
      </c>
      <c r="HS96" s="50">
        <f t="shared" si="48"/>
        <v>261.39455999999996</v>
      </c>
      <c r="HT96" s="50">
        <f t="shared" si="48"/>
        <v>204.82560000000001</v>
      </c>
      <c r="HU96" s="50">
        <f t="shared" si="48"/>
        <v>249.23992000000004</v>
      </c>
      <c r="HV96" s="50">
        <f t="shared" si="48"/>
        <v>89.313719999999989</v>
      </c>
      <c r="HW96" s="50">
        <f t="shared" si="48"/>
        <v>271.29732000000001</v>
      </c>
      <c r="HX96" s="50">
        <f t="shared" si="48"/>
        <v>167.33520000000001</v>
      </c>
      <c r="HY96" s="50">
        <f t="shared" si="48"/>
        <v>169.89552</v>
      </c>
      <c r="HZ96" s="50">
        <f t="shared" si="48"/>
        <v>123.34720000000002</v>
      </c>
      <c r="IA96" s="50">
        <f t="shared" si="48"/>
        <v>146.36496</v>
      </c>
      <c r="IB96" s="50">
        <f t="shared" si="48"/>
        <v>100.09631999999999</v>
      </c>
      <c r="IC96" s="50">
        <f t="shared" si="48"/>
        <v>155.61876000000001</v>
      </c>
      <c r="ID96" s="50">
        <f t="shared" si="48"/>
        <v>336.774</v>
      </c>
      <c r="IE96" s="50">
        <f t="shared" si="48"/>
        <v>156.11856</v>
      </c>
      <c r="IF96" s="50">
        <f t="shared" si="48"/>
        <v>277.73748000000001</v>
      </c>
    </row>
    <row r="97" spans="4:240" ht="13.5" customHeight="1"/>
    <row r="98" spans="4:240">
      <c r="D98" s="125"/>
    </row>
    <row r="99" spans="4:240">
      <c r="D99" s="124"/>
      <c r="F99" s="3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</row>
  </sheetData>
  <sheetProtection formatCells="0" formatColumns="0" formatRows="0" insertColumns="0" insertRows="0" insertHyperlinks="0" deleteColumns="0" deleteRows="0" sort="0" autoFilter="0" pivotTables="0"/>
  <mergeCells count="240">
    <mergeCell ref="IF4:IF6"/>
    <mergeCell ref="D5:F5"/>
    <mergeCell ref="HZ4:HZ6"/>
    <mergeCell ref="IA4:IA6"/>
    <mergeCell ref="IB4:IB6"/>
    <mergeCell ref="IC4:IC6"/>
    <mergeCell ref="ID4:ID6"/>
    <mergeCell ref="IE4:IE6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  <mergeCell ref="HL4:HL6"/>
    <mergeCell ref="HM4:HM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F99"/>
  <sheetViews>
    <sheetView zoomScale="89" zoomScaleNormal="89" workbookViewId="0">
      <selection activeCell="D1" sqref="D1:D1048576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1.140625" style="1" customWidth="1"/>
    <col min="4" max="4" width="13.85546875" style="2" customWidth="1"/>
    <col min="5" max="5" width="10" style="1" customWidth="1"/>
    <col min="6" max="6" width="9.5703125" style="1" customWidth="1"/>
    <col min="7" max="7" width="7.85546875" style="1" customWidth="1"/>
    <col min="8" max="8" width="8" style="1" customWidth="1"/>
    <col min="9" max="9" width="7.7109375" style="1" customWidth="1"/>
    <col min="10" max="10" width="7.28515625" style="1" customWidth="1"/>
    <col min="11" max="11" width="7.7109375" style="1" customWidth="1"/>
    <col min="12" max="14" width="8.28515625" style="1" customWidth="1"/>
    <col min="15" max="15" width="8.140625" style="1" customWidth="1"/>
    <col min="16" max="16" width="7.85546875" style="1" customWidth="1"/>
    <col min="17" max="20" width="7.7109375" style="1" customWidth="1"/>
    <col min="21" max="21" width="8" style="1" customWidth="1"/>
    <col min="22" max="23" width="7.85546875" style="1" customWidth="1"/>
    <col min="24" max="24" width="7.7109375" style="1" customWidth="1"/>
    <col min="25" max="25" width="8" style="1" customWidth="1"/>
    <col min="26" max="26" width="7.85546875" style="1" customWidth="1"/>
    <col min="27" max="27" width="7.7109375" style="1" customWidth="1"/>
    <col min="28" max="29" width="8.42578125" style="1" customWidth="1"/>
    <col min="30" max="30" width="8" style="1" customWidth="1"/>
    <col min="31" max="31" width="8.140625" style="1" customWidth="1"/>
    <col min="32" max="32" width="7.7109375" style="1" customWidth="1"/>
    <col min="33" max="33" width="8" style="1" customWidth="1"/>
    <col min="34" max="34" width="7.85546875" style="1" customWidth="1"/>
    <col min="35" max="35" width="8.140625" style="1" customWidth="1"/>
    <col min="36" max="36" width="7.140625" style="1" customWidth="1"/>
    <col min="37" max="37" width="6.5703125" style="1" customWidth="1"/>
    <col min="38" max="38" width="8" style="1" customWidth="1"/>
    <col min="39" max="39" width="7.5703125" style="1" customWidth="1"/>
    <col min="40" max="40" width="7.42578125" style="1" customWidth="1"/>
    <col min="41" max="41" width="8.42578125" style="1" customWidth="1"/>
    <col min="42" max="42" width="8.140625" style="1" customWidth="1"/>
    <col min="43" max="43" width="6.5703125" style="1" customWidth="1"/>
    <col min="44" max="44" width="7.85546875" style="1" customWidth="1"/>
    <col min="45" max="45" width="7.5703125" style="1" customWidth="1"/>
    <col min="46" max="46" width="8.7109375" style="1" customWidth="1"/>
    <col min="47" max="48" width="7.85546875" style="1" customWidth="1"/>
    <col min="49" max="49" width="8" style="1" customWidth="1"/>
    <col min="50" max="50" width="8.140625" style="1" customWidth="1"/>
    <col min="51" max="51" width="6.5703125" style="1" customWidth="1"/>
    <col min="52" max="53" width="7.85546875" style="1" customWidth="1"/>
    <col min="54" max="54" width="8.140625" style="1" customWidth="1"/>
    <col min="55" max="55" width="8.42578125" style="1" customWidth="1"/>
    <col min="56" max="59" width="8" style="1" customWidth="1"/>
    <col min="60" max="60" width="8.28515625" style="1" customWidth="1"/>
    <col min="61" max="61" width="6.85546875" style="1" customWidth="1"/>
    <col min="62" max="62" width="7" style="1" customWidth="1"/>
    <col min="63" max="63" width="6.7109375" style="1" customWidth="1"/>
    <col min="64" max="64" width="7.85546875" style="1" customWidth="1"/>
    <col min="65" max="65" width="9.140625" style="1" customWidth="1"/>
    <col min="66" max="66" width="8.140625" style="1" customWidth="1"/>
    <col min="67" max="67" width="7.85546875" style="1" customWidth="1"/>
    <col min="68" max="68" width="6.85546875" style="1" customWidth="1"/>
    <col min="69" max="70" width="6.5703125" style="1" customWidth="1"/>
    <col min="71" max="71" width="8" style="1" customWidth="1"/>
    <col min="72" max="72" width="7.7109375" style="1" customWidth="1"/>
    <col min="73" max="73" width="8.42578125" style="1" customWidth="1"/>
    <col min="74" max="74" width="8" style="1" customWidth="1"/>
    <col min="75" max="75" width="6.5703125" style="1" customWidth="1"/>
    <col min="76" max="76" width="7.85546875" style="1" customWidth="1"/>
    <col min="77" max="77" width="8" style="1" customWidth="1"/>
    <col min="78" max="78" width="6.85546875" style="1" customWidth="1"/>
    <col min="79" max="79" width="8.28515625" style="1" customWidth="1"/>
    <col min="80" max="80" width="8" style="1" customWidth="1"/>
    <col min="81" max="81" width="8.140625" style="1" customWidth="1"/>
    <col min="82" max="82" width="7.85546875" style="1" customWidth="1"/>
    <col min="83" max="83" width="8.140625" style="1" customWidth="1"/>
    <col min="84" max="84" width="7.85546875" style="1" customWidth="1"/>
    <col min="85" max="85" width="8" style="1" customWidth="1"/>
    <col min="86" max="86" width="7.7109375" style="1" customWidth="1"/>
    <col min="87" max="88" width="6.7109375" style="1" customWidth="1"/>
    <col min="89" max="89" width="8.140625" style="1" customWidth="1"/>
    <col min="90" max="90" width="7.7109375" style="1" customWidth="1"/>
    <col min="91" max="91" width="8.140625" style="1" customWidth="1"/>
    <col min="92" max="92" width="8" style="1" customWidth="1"/>
    <col min="93" max="93" width="7.7109375" style="1" customWidth="1"/>
    <col min="94" max="94" width="7.85546875" style="1" customWidth="1"/>
    <col min="95" max="95" width="8" style="1" customWidth="1"/>
    <col min="96" max="96" width="8.140625" style="1" customWidth="1"/>
    <col min="97" max="97" width="8.7109375" style="1" customWidth="1"/>
    <col min="98" max="98" width="8" style="1" customWidth="1"/>
    <col min="99" max="99" width="7.85546875" style="1" customWidth="1"/>
    <col min="100" max="100" width="8" style="1" customWidth="1"/>
    <col min="101" max="101" width="7.85546875" style="1" customWidth="1"/>
    <col min="102" max="102" width="8" style="1" customWidth="1"/>
    <col min="103" max="103" width="8.42578125" style="1" customWidth="1"/>
    <col min="104" max="104" width="8.28515625" style="1" customWidth="1"/>
    <col min="105" max="105" width="8.85546875" style="1" customWidth="1"/>
    <col min="106" max="106" width="7" style="1" customWidth="1"/>
    <col min="107" max="107" width="8.85546875" style="1" customWidth="1"/>
    <col min="108" max="108" width="8" style="1" customWidth="1"/>
    <col min="109" max="109" width="7.85546875" style="1" customWidth="1"/>
    <col min="110" max="110" width="7.42578125" style="1" customWidth="1"/>
    <col min="111" max="111" width="8" style="1" customWidth="1"/>
    <col min="112" max="112" width="7.85546875" style="1" customWidth="1"/>
    <col min="113" max="113" width="8" style="1" customWidth="1"/>
    <col min="114" max="114" width="8.42578125" style="1" customWidth="1"/>
    <col min="115" max="115" width="9.28515625" style="1" customWidth="1"/>
    <col min="116" max="116" width="9.5703125" style="1" customWidth="1"/>
    <col min="117" max="117" width="9.28515625" style="1" customWidth="1"/>
    <col min="118" max="118" width="7.85546875" style="1" customWidth="1"/>
    <col min="119" max="119" width="9.5703125" style="1" customWidth="1"/>
    <col min="120" max="120" width="8.140625" style="1" customWidth="1"/>
    <col min="121" max="121" width="8.28515625" style="1" customWidth="1"/>
    <col min="122" max="122" width="8.140625" style="1" customWidth="1"/>
    <col min="123" max="123" width="7.85546875" style="1" customWidth="1"/>
    <col min="124" max="124" width="7.7109375" style="1" customWidth="1"/>
    <col min="125" max="125" width="7.85546875" style="1" customWidth="1"/>
    <col min="126" max="126" width="8" style="1" customWidth="1"/>
    <col min="127" max="127" width="9.85546875" style="1" customWidth="1"/>
    <col min="128" max="128" width="8" style="1" customWidth="1"/>
    <col min="129" max="129" width="9.5703125" style="1" customWidth="1"/>
    <col min="130" max="130" width="8.28515625" style="1" customWidth="1"/>
    <col min="131" max="131" width="8.5703125" style="1" customWidth="1"/>
    <col min="132" max="132" width="10.42578125" style="1" customWidth="1"/>
    <col min="133" max="134" width="8" style="1" customWidth="1"/>
    <col min="135" max="135" width="7.85546875" style="1" customWidth="1"/>
    <col min="136" max="136" width="7.7109375" style="1" customWidth="1"/>
    <col min="137" max="138" width="8.140625" style="1" customWidth="1"/>
    <col min="139" max="139" width="7.7109375" style="1" customWidth="1"/>
    <col min="140" max="140" width="7.85546875" style="1" customWidth="1"/>
    <col min="141" max="141" width="8.140625" style="1" customWidth="1"/>
    <col min="142" max="142" width="7.7109375" style="1" customWidth="1"/>
    <col min="143" max="144" width="8.140625" style="1" customWidth="1"/>
    <col min="145" max="145" width="7.7109375" style="1" customWidth="1"/>
    <col min="146" max="147" width="7.85546875" style="1" customWidth="1"/>
    <col min="148" max="148" width="9.42578125" style="1" customWidth="1"/>
    <col min="149" max="149" width="7.85546875" style="1" customWidth="1"/>
    <col min="150" max="150" width="7.7109375" style="1" customWidth="1"/>
    <col min="151" max="151" width="7.85546875" style="1" customWidth="1"/>
    <col min="152" max="152" width="8.140625" style="1" customWidth="1"/>
    <col min="153" max="153" width="8.42578125" style="1" customWidth="1"/>
    <col min="154" max="155" width="8.140625" style="1" customWidth="1"/>
    <col min="156" max="156" width="8" style="1" customWidth="1"/>
    <col min="157" max="157" width="7.85546875" style="1" customWidth="1"/>
    <col min="158" max="159" width="8.140625" style="1" customWidth="1"/>
    <col min="160" max="160" width="7.85546875" style="1" customWidth="1"/>
    <col min="161" max="162" width="8.140625" style="1" customWidth="1"/>
    <col min="163" max="163" width="8" style="1" customWidth="1"/>
    <col min="164" max="164" width="8.28515625" style="1" customWidth="1"/>
    <col min="165" max="165" width="10" style="1" customWidth="1"/>
    <col min="166" max="166" width="8.5703125" style="1" customWidth="1"/>
    <col min="167" max="167" width="8" style="1" customWidth="1"/>
    <col min="168" max="168" width="9.5703125" style="1" customWidth="1"/>
    <col min="169" max="169" width="9.28515625" style="1" customWidth="1"/>
    <col min="170" max="170" width="8.42578125" style="1" customWidth="1"/>
    <col min="171" max="171" width="8.140625" style="1" customWidth="1"/>
    <col min="172" max="172" width="8" style="1" customWidth="1"/>
    <col min="173" max="174" width="7.85546875" style="1" customWidth="1"/>
    <col min="175" max="175" width="8" style="1" customWidth="1"/>
    <col min="176" max="176" width="8.140625" style="1" customWidth="1"/>
    <col min="177" max="177" width="8.42578125" style="1" customWidth="1"/>
    <col min="178" max="178" width="8.28515625" style="1" customWidth="1"/>
    <col min="179" max="179" width="7.85546875" style="1" customWidth="1"/>
    <col min="180" max="180" width="8" style="1" customWidth="1"/>
    <col min="181" max="181" width="7.85546875" style="1" customWidth="1"/>
    <col min="182" max="182" width="8" style="1" customWidth="1"/>
    <col min="183" max="183" width="8.7109375" style="1" customWidth="1"/>
    <col min="184" max="184" width="8.5703125" style="1" customWidth="1"/>
    <col min="185" max="185" width="6.85546875" style="1" customWidth="1"/>
    <col min="186" max="187" width="8" style="1" customWidth="1"/>
    <col min="188" max="188" width="7.7109375" style="1" customWidth="1"/>
    <col min="189" max="190" width="7.85546875" style="1" customWidth="1"/>
    <col min="191" max="191" width="8.140625" style="1" customWidth="1"/>
    <col min="192" max="192" width="8" style="1" customWidth="1"/>
    <col min="193" max="193" width="7.85546875" style="1" customWidth="1"/>
    <col min="194" max="194" width="7.7109375" style="1" customWidth="1"/>
    <col min="195" max="195" width="7.42578125" style="1" customWidth="1"/>
    <col min="196" max="196" width="7.7109375" style="1" customWidth="1"/>
    <col min="197" max="197" width="7.85546875" style="1" customWidth="1"/>
    <col min="198" max="198" width="8.42578125" style="1" customWidth="1"/>
    <col min="199" max="199" width="8.140625" style="1" customWidth="1"/>
    <col min="200" max="200" width="6.85546875" style="1" customWidth="1"/>
    <col min="201" max="201" width="7.85546875" style="1" customWidth="1"/>
    <col min="202" max="202" width="8.42578125" style="1" customWidth="1"/>
    <col min="203" max="203" width="8.28515625" style="1" customWidth="1"/>
    <col min="204" max="204" width="9" style="1" customWidth="1"/>
    <col min="205" max="206" width="7.85546875" style="1" customWidth="1"/>
    <col min="207" max="207" width="6.85546875" style="1" customWidth="1"/>
    <col min="208" max="208" width="8.140625" style="1" customWidth="1"/>
    <col min="209" max="209" width="7.7109375" style="1" customWidth="1"/>
    <col min="210" max="210" width="7.85546875" style="1" customWidth="1"/>
    <col min="211" max="213" width="8" style="1" customWidth="1"/>
    <col min="214" max="214" width="7.5703125" style="1" customWidth="1"/>
    <col min="215" max="215" width="7.42578125" style="1" customWidth="1"/>
    <col min="216" max="216" width="8.140625" style="1" customWidth="1"/>
    <col min="217" max="217" width="7.85546875" style="1" customWidth="1"/>
    <col min="218" max="218" width="8.140625" style="1" customWidth="1"/>
    <col min="219" max="219" width="7" style="1" customWidth="1"/>
    <col min="220" max="220" width="7.85546875" style="1" customWidth="1"/>
    <col min="221" max="221" width="8.5703125" style="1" customWidth="1"/>
    <col min="222" max="222" width="8.140625" style="1" customWidth="1"/>
    <col min="223" max="223" width="8.7109375" style="1" customWidth="1"/>
    <col min="224" max="224" width="8" style="1" customWidth="1"/>
    <col min="225" max="225" width="7.85546875" style="1" customWidth="1"/>
    <col min="226" max="226" width="8.28515625" style="1" customWidth="1"/>
    <col min="227" max="227" width="8.7109375" style="1" customWidth="1"/>
    <col min="228" max="228" width="8.42578125" style="1" customWidth="1"/>
    <col min="229" max="229" width="8.140625" style="1" customWidth="1"/>
    <col min="230" max="230" width="7.28515625" style="1" customWidth="1"/>
    <col min="231" max="235" width="8" style="1" customWidth="1"/>
    <col min="236" max="239" width="8.140625" style="1" customWidth="1"/>
    <col min="240" max="240" width="8.7109375" style="1" customWidth="1"/>
    <col min="241" max="16384" width="3.5703125" style="1"/>
  </cols>
  <sheetData>
    <row r="1" spans="1:240" ht="14.25" customHeight="1"/>
    <row r="2" spans="1:240" ht="23.25" customHeight="1">
      <c r="A2" s="97" t="s">
        <v>580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3.5" customHeight="1">
      <c r="A3" s="6"/>
      <c r="D3" s="120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8" t="s">
        <v>3</v>
      </c>
      <c r="AK3" s="8"/>
      <c r="AL3" s="7"/>
    </row>
    <row r="4" spans="1:240" ht="36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07" t="s">
        <v>8</v>
      </c>
      <c r="H4" s="107" t="s">
        <v>121</v>
      </c>
      <c r="I4" s="107" t="s">
        <v>122</v>
      </c>
      <c r="J4" s="107" t="s">
        <v>123</v>
      </c>
      <c r="K4" s="108" t="s">
        <v>124</v>
      </c>
      <c r="L4" s="108" t="s">
        <v>125</v>
      </c>
      <c r="M4" s="108" t="s">
        <v>126</v>
      </c>
      <c r="N4" s="107" t="s">
        <v>9</v>
      </c>
      <c r="O4" s="107" t="s">
        <v>127</v>
      </c>
      <c r="P4" s="107" t="s">
        <v>128</v>
      </c>
      <c r="Q4" s="107" t="s">
        <v>129</v>
      </c>
      <c r="R4" s="107" t="s">
        <v>130</v>
      </c>
      <c r="S4" s="107" t="s">
        <v>131</v>
      </c>
      <c r="T4" s="107" t="s">
        <v>132</v>
      </c>
      <c r="U4" s="107" t="s">
        <v>133</v>
      </c>
      <c r="V4" s="107" t="s">
        <v>134</v>
      </c>
      <c r="W4" s="107" t="s">
        <v>135</v>
      </c>
      <c r="X4" s="107" t="s">
        <v>136</v>
      </c>
      <c r="Y4" s="107" t="s">
        <v>137</v>
      </c>
      <c r="Z4" s="107" t="s">
        <v>138</v>
      </c>
      <c r="AA4" s="107" t="s">
        <v>139</v>
      </c>
      <c r="AB4" s="107" t="s">
        <v>574</v>
      </c>
      <c r="AC4" s="107" t="s">
        <v>141</v>
      </c>
      <c r="AD4" s="107" t="s">
        <v>142</v>
      </c>
      <c r="AE4" s="107" t="s">
        <v>143</v>
      </c>
      <c r="AF4" s="107" t="s">
        <v>144</v>
      </c>
      <c r="AG4" s="107" t="s">
        <v>145</v>
      </c>
      <c r="AH4" s="107" t="s">
        <v>146</v>
      </c>
      <c r="AI4" s="107" t="s">
        <v>147</v>
      </c>
      <c r="AJ4" s="107" t="s">
        <v>148</v>
      </c>
      <c r="AK4" s="107" t="s">
        <v>149</v>
      </c>
      <c r="AL4" s="107" t="s">
        <v>150</v>
      </c>
      <c r="AM4" s="107" t="s">
        <v>151</v>
      </c>
      <c r="AN4" s="107" t="s">
        <v>152</v>
      </c>
      <c r="AO4" s="107" t="s">
        <v>153</v>
      </c>
      <c r="AP4" s="107" t="s">
        <v>154</v>
      </c>
      <c r="AQ4" s="107" t="s">
        <v>155</v>
      </c>
      <c r="AR4" s="107" t="s">
        <v>156</v>
      </c>
      <c r="AS4" s="107" t="s">
        <v>157</v>
      </c>
      <c r="AT4" s="107" t="s">
        <v>158</v>
      </c>
      <c r="AU4" s="107" t="s">
        <v>159</v>
      </c>
      <c r="AV4" s="107" t="s">
        <v>160</v>
      </c>
      <c r="AW4" s="107" t="s">
        <v>161</v>
      </c>
      <c r="AX4" s="107" t="s">
        <v>162</v>
      </c>
      <c r="AY4" s="107" t="s">
        <v>163</v>
      </c>
      <c r="AZ4" s="107" t="s">
        <v>164</v>
      </c>
      <c r="BA4" s="107" t="s">
        <v>165</v>
      </c>
      <c r="BB4" s="107" t="s">
        <v>166</v>
      </c>
      <c r="BC4" s="107" t="s">
        <v>167</v>
      </c>
      <c r="BD4" s="107" t="s">
        <v>168</v>
      </c>
      <c r="BE4" s="107" t="s">
        <v>169</v>
      </c>
      <c r="BF4" s="107" t="s">
        <v>170</v>
      </c>
      <c r="BG4" s="107" t="s">
        <v>171</v>
      </c>
      <c r="BH4" s="107" t="s">
        <v>172</v>
      </c>
      <c r="BI4" s="107" t="s">
        <v>173</v>
      </c>
      <c r="BJ4" s="107" t="s">
        <v>174</v>
      </c>
      <c r="BK4" s="107" t="s">
        <v>175</v>
      </c>
      <c r="BL4" s="107" t="s">
        <v>176</v>
      </c>
      <c r="BM4" s="107" t="s">
        <v>177</v>
      </c>
      <c r="BN4" s="107" t="s">
        <v>178</v>
      </c>
      <c r="BO4" s="107" t="s">
        <v>179</v>
      </c>
      <c r="BP4" s="107" t="s">
        <v>180</v>
      </c>
      <c r="BQ4" s="107" t="s">
        <v>181</v>
      </c>
      <c r="BR4" s="107" t="s">
        <v>182</v>
      </c>
      <c r="BS4" s="107" t="s">
        <v>183</v>
      </c>
      <c r="BT4" s="107" t="s">
        <v>184</v>
      </c>
      <c r="BU4" s="107" t="s">
        <v>185</v>
      </c>
      <c r="BV4" s="107" t="s">
        <v>186</v>
      </c>
      <c r="BW4" s="107" t="s">
        <v>187</v>
      </c>
      <c r="BX4" s="107" t="s">
        <v>188</v>
      </c>
      <c r="BY4" s="107" t="s">
        <v>189</v>
      </c>
      <c r="BZ4" s="107" t="s">
        <v>190</v>
      </c>
      <c r="CA4" s="107" t="s">
        <v>191</v>
      </c>
      <c r="CB4" s="107" t="s">
        <v>192</v>
      </c>
      <c r="CC4" s="107" t="s">
        <v>193</v>
      </c>
      <c r="CD4" s="107" t="s">
        <v>194</v>
      </c>
      <c r="CE4" s="107" t="s">
        <v>195</v>
      </c>
      <c r="CF4" s="107" t="s">
        <v>196</v>
      </c>
      <c r="CG4" s="107" t="s">
        <v>197</v>
      </c>
      <c r="CH4" s="107" t="s">
        <v>198</v>
      </c>
      <c r="CI4" s="107" t="s">
        <v>199</v>
      </c>
      <c r="CJ4" s="107" t="s">
        <v>200</v>
      </c>
      <c r="CK4" s="107" t="s">
        <v>201</v>
      </c>
      <c r="CL4" s="107" t="s">
        <v>202</v>
      </c>
      <c r="CM4" s="107" t="s">
        <v>203</v>
      </c>
      <c r="CN4" s="107" t="s">
        <v>204</v>
      </c>
      <c r="CO4" s="107" t="s">
        <v>205</v>
      </c>
      <c r="CP4" s="107" t="s">
        <v>206</v>
      </c>
      <c r="CQ4" s="107" t="s">
        <v>207</v>
      </c>
      <c r="CR4" s="107" t="s">
        <v>208</v>
      </c>
      <c r="CS4" s="107" t="s">
        <v>209</v>
      </c>
      <c r="CT4" s="107" t="s">
        <v>210</v>
      </c>
      <c r="CU4" s="107" t="s">
        <v>211</v>
      </c>
      <c r="CV4" s="107" t="s">
        <v>212</v>
      </c>
      <c r="CW4" s="107" t="s">
        <v>213</v>
      </c>
      <c r="CX4" s="107" t="s">
        <v>214</v>
      </c>
      <c r="CY4" s="107" t="s">
        <v>215</v>
      </c>
      <c r="CZ4" s="107" t="s">
        <v>216</v>
      </c>
      <c r="DA4" s="107" t="s">
        <v>217</v>
      </c>
      <c r="DB4" s="107" t="s">
        <v>218</v>
      </c>
      <c r="DC4" s="107" t="s">
        <v>219</v>
      </c>
      <c r="DD4" s="107" t="s">
        <v>220</v>
      </c>
      <c r="DE4" s="107" t="s">
        <v>221</v>
      </c>
      <c r="DF4" s="107" t="s">
        <v>222</v>
      </c>
      <c r="DG4" s="107" t="s">
        <v>223</v>
      </c>
      <c r="DH4" s="107" t="s">
        <v>224</v>
      </c>
      <c r="DI4" s="107" t="s">
        <v>225</v>
      </c>
      <c r="DJ4" s="107" t="s">
        <v>226</v>
      </c>
      <c r="DK4" s="107" t="s">
        <v>227</v>
      </c>
      <c r="DL4" s="107" t="s">
        <v>228</v>
      </c>
      <c r="DM4" s="107" t="s">
        <v>229</v>
      </c>
      <c r="DN4" s="107" t="s">
        <v>230</v>
      </c>
      <c r="DO4" s="107" t="s">
        <v>231</v>
      </c>
      <c r="DP4" s="107" t="s">
        <v>232</v>
      </c>
      <c r="DQ4" s="107" t="s">
        <v>233</v>
      </c>
      <c r="DR4" s="107" t="s">
        <v>234</v>
      </c>
      <c r="DS4" s="107" t="s">
        <v>235</v>
      </c>
      <c r="DT4" s="107" t="s">
        <v>236</v>
      </c>
      <c r="DU4" s="107" t="s">
        <v>237</v>
      </c>
      <c r="DV4" s="107" t="s">
        <v>238</v>
      </c>
      <c r="DW4" s="107" t="s">
        <v>239</v>
      </c>
      <c r="DX4" s="107" t="s">
        <v>240</v>
      </c>
      <c r="DY4" s="107" t="s">
        <v>241</v>
      </c>
      <c r="DZ4" s="107" t="s">
        <v>242</v>
      </c>
      <c r="EA4" s="107" t="s">
        <v>244</v>
      </c>
      <c r="EB4" s="107" t="s">
        <v>243</v>
      </c>
      <c r="EC4" s="107" t="s">
        <v>245</v>
      </c>
      <c r="ED4" s="107" t="s">
        <v>246</v>
      </c>
      <c r="EE4" s="107" t="s">
        <v>247</v>
      </c>
      <c r="EF4" s="107" t="s">
        <v>248</v>
      </c>
      <c r="EG4" s="107" t="s">
        <v>249</v>
      </c>
      <c r="EH4" s="107" t="s">
        <v>250</v>
      </c>
      <c r="EI4" s="107" t="s">
        <v>251</v>
      </c>
      <c r="EJ4" s="107" t="s">
        <v>252</v>
      </c>
      <c r="EK4" s="107" t="s">
        <v>253</v>
      </c>
      <c r="EL4" s="107" t="s">
        <v>254</v>
      </c>
      <c r="EM4" s="107" t="s">
        <v>255</v>
      </c>
      <c r="EN4" s="107" t="s">
        <v>256</v>
      </c>
      <c r="EO4" s="107" t="s">
        <v>257</v>
      </c>
      <c r="EP4" s="107" t="s">
        <v>258</v>
      </c>
      <c r="EQ4" s="107" t="s">
        <v>259</v>
      </c>
      <c r="ER4" s="107" t="s">
        <v>260</v>
      </c>
      <c r="ES4" s="107" t="s">
        <v>261</v>
      </c>
      <c r="ET4" s="107" t="s">
        <v>10</v>
      </c>
      <c r="EU4" s="107" t="s">
        <v>262</v>
      </c>
      <c r="EV4" s="107" t="s">
        <v>263</v>
      </c>
      <c r="EW4" s="107" t="s">
        <v>264</v>
      </c>
      <c r="EX4" s="107" t="s">
        <v>265</v>
      </c>
      <c r="EY4" s="107" t="s">
        <v>266</v>
      </c>
      <c r="EZ4" s="107" t="s">
        <v>267</v>
      </c>
      <c r="FA4" s="107" t="s">
        <v>268</v>
      </c>
      <c r="FB4" s="107" t="s">
        <v>269</v>
      </c>
      <c r="FC4" s="107" t="s">
        <v>270</v>
      </c>
      <c r="FD4" s="107" t="s">
        <v>271</v>
      </c>
      <c r="FE4" s="107" t="s">
        <v>272</v>
      </c>
      <c r="FF4" s="107" t="s">
        <v>273</v>
      </c>
      <c r="FG4" s="107" t="s">
        <v>274</v>
      </c>
      <c r="FH4" s="107" t="s">
        <v>275</v>
      </c>
      <c r="FI4" s="107" t="s">
        <v>276</v>
      </c>
      <c r="FJ4" s="107" t="s">
        <v>277</v>
      </c>
      <c r="FK4" s="107" t="s">
        <v>278</v>
      </c>
      <c r="FL4" s="107" t="s">
        <v>279</v>
      </c>
      <c r="FM4" s="107" t="s">
        <v>280</v>
      </c>
      <c r="FN4" s="107" t="s">
        <v>281</v>
      </c>
      <c r="FO4" s="107" t="s">
        <v>282</v>
      </c>
      <c r="FP4" s="107" t="s">
        <v>283</v>
      </c>
      <c r="FQ4" s="107" t="s">
        <v>284</v>
      </c>
      <c r="FR4" s="107" t="s">
        <v>285</v>
      </c>
      <c r="FS4" s="107" t="s">
        <v>286</v>
      </c>
      <c r="FT4" s="107" t="s">
        <v>287</v>
      </c>
      <c r="FU4" s="107" t="s">
        <v>288</v>
      </c>
      <c r="FV4" s="107" t="s">
        <v>289</v>
      </c>
      <c r="FW4" s="107" t="s">
        <v>290</v>
      </c>
      <c r="FX4" s="107" t="s">
        <v>291</v>
      </c>
      <c r="FY4" s="107" t="s">
        <v>292</v>
      </c>
      <c r="FZ4" s="107" t="s">
        <v>293</v>
      </c>
      <c r="GA4" s="107" t="s">
        <v>294</v>
      </c>
      <c r="GB4" s="107" t="s">
        <v>295</v>
      </c>
      <c r="GC4" s="107" t="s">
        <v>296</v>
      </c>
      <c r="GD4" s="107" t="s">
        <v>297</v>
      </c>
      <c r="GE4" s="107" t="s">
        <v>298</v>
      </c>
      <c r="GF4" s="107" t="s">
        <v>299</v>
      </c>
      <c r="GG4" s="107" t="s">
        <v>300</v>
      </c>
      <c r="GH4" s="107" t="s">
        <v>301</v>
      </c>
      <c r="GI4" s="107" t="s">
        <v>302</v>
      </c>
      <c r="GJ4" s="107" t="s">
        <v>303</v>
      </c>
      <c r="GK4" s="107" t="s">
        <v>304</v>
      </c>
      <c r="GL4" s="107" t="s">
        <v>305</v>
      </c>
      <c r="GM4" s="107" t="s">
        <v>306</v>
      </c>
      <c r="GN4" s="107" t="s">
        <v>307</v>
      </c>
      <c r="GO4" s="107" t="s">
        <v>308</v>
      </c>
      <c r="GP4" s="107" t="s">
        <v>309</v>
      </c>
      <c r="GQ4" s="107" t="s">
        <v>310</v>
      </c>
      <c r="GR4" s="107" t="s">
        <v>311</v>
      </c>
      <c r="GS4" s="107" t="s">
        <v>312</v>
      </c>
      <c r="GT4" s="107" t="s">
        <v>313</v>
      </c>
      <c r="GU4" s="107" t="s">
        <v>314</v>
      </c>
      <c r="GV4" s="107" t="s">
        <v>315</v>
      </c>
      <c r="GW4" s="107" t="s">
        <v>316</v>
      </c>
      <c r="GX4" s="107" t="s">
        <v>317</v>
      </c>
      <c r="GY4" s="107" t="s">
        <v>318</v>
      </c>
      <c r="GZ4" s="107" t="s">
        <v>319</v>
      </c>
      <c r="HA4" s="107" t="s">
        <v>575</v>
      </c>
      <c r="HB4" s="107" t="s">
        <v>321</v>
      </c>
      <c r="HC4" s="107" t="s">
        <v>322</v>
      </c>
      <c r="HD4" s="107" t="s">
        <v>323</v>
      </c>
      <c r="HE4" s="107" t="s">
        <v>324</v>
      </c>
      <c r="HF4" s="107" t="s">
        <v>325</v>
      </c>
      <c r="HG4" s="107" t="s">
        <v>326</v>
      </c>
      <c r="HH4" s="107" t="s">
        <v>327</v>
      </c>
      <c r="HI4" s="107" t="s">
        <v>328</v>
      </c>
      <c r="HJ4" s="107" t="s">
        <v>329</v>
      </c>
      <c r="HK4" s="107" t="s">
        <v>330</v>
      </c>
      <c r="HL4" s="107" t="s">
        <v>331</v>
      </c>
      <c r="HM4" s="107" t="s">
        <v>332</v>
      </c>
      <c r="HN4" s="107" t="s">
        <v>333</v>
      </c>
      <c r="HO4" s="107" t="s">
        <v>334</v>
      </c>
      <c r="HP4" s="107" t="s">
        <v>335</v>
      </c>
      <c r="HQ4" s="107" t="s">
        <v>336</v>
      </c>
      <c r="HR4" s="107" t="s">
        <v>573</v>
      </c>
      <c r="HS4" s="107" t="s">
        <v>338</v>
      </c>
      <c r="HT4" s="107" t="s">
        <v>339</v>
      </c>
      <c r="HU4" s="107" t="s">
        <v>340</v>
      </c>
      <c r="HV4" s="107" t="s">
        <v>341</v>
      </c>
      <c r="HW4" s="107" t="s">
        <v>342</v>
      </c>
      <c r="HX4" s="107" t="s">
        <v>343</v>
      </c>
      <c r="HY4" s="107" t="s">
        <v>344</v>
      </c>
      <c r="HZ4" s="107" t="s">
        <v>345</v>
      </c>
      <c r="IA4" s="107" t="s">
        <v>346</v>
      </c>
      <c r="IB4" s="107" t="s">
        <v>347</v>
      </c>
      <c r="IC4" s="107" t="s">
        <v>348</v>
      </c>
      <c r="ID4" s="107" t="s">
        <v>349</v>
      </c>
      <c r="IE4" s="107" t="s">
        <v>350</v>
      </c>
      <c r="IF4" s="107" t="s">
        <v>351</v>
      </c>
    </row>
    <row r="5" spans="1:240" ht="39.75" customHeight="1">
      <c r="A5" s="98"/>
      <c r="B5" s="99"/>
      <c r="C5" s="99"/>
      <c r="D5" s="100" t="s">
        <v>11</v>
      </c>
      <c r="E5" s="100"/>
      <c r="F5" s="100"/>
      <c r="G5" s="108"/>
      <c r="H5" s="108"/>
      <c r="I5" s="108"/>
      <c r="J5" s="108"/>
      <c r="K5" s="108"/>
      <c r="L5" s="108"/>
      <c r="M5" s="108"/>
      <c r="N5" s="107"/>
      <c r="O5" s="107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9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</row>
    <row r="6" spans="1:240" ht="65.25" customHeight="1">
      <c r="A6" s="98"/>
      <c r="B6" s="99"/>
      <c r="C6" s="99"/>
      <c r="D6" s="36" t="s">
        <v>12</v>
      </c>
      <c r="E6" s="96" t="s">
        <v>13</v>
      </c>
      <c r="F6" s="96" t="s">
        <v>14</v>
      </c>
      <c r="G6" s="108"/>
      <c r="H6" s="108"/>
      <c r="I6" s="108"/>
      <c r="J6" s="108"/>
      <c r="K6" s="108"/>
      <c r="L6" s="108"/>
      <c r="M6" s="108"/>
      <c r="N6" s="107"/>
      <c r="O6" s="107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9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4034.7179999999998</v>
      </c>
      <c r="E7" s="14">
        <f>E10+E17+E28+E30+E33+E35+E37+E39+E41+E43+E45+E47+E49+E51+E53+E55+E57+E59+E61+E63+E65</f>
        <v>811.18099999999993</v>
      </c>
      <c r="F7" s="14">
        <f>F10+F17+F28+F30+F33+F37+F39+F43+F51</f>
        <v>3223.5369999999998</v>
      </c>
      <c r="G7" s="14">
        <f t="shared" ref="G7:BT7" si="0">G10+G17+G28+G30+G33+G35+G37+G39+G41+G43+G45+G47+G49+G51+G53+G55+G57+G59+G61+G63+G65</f>
        <v>0</v>
      </c>
      <c r="H7" s="14">
        <f t="shared" si="0"/>
        <v>0</v>
      </c>
      <c r="I7" s="14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4">
        <f t="shared" si="0"/>
        <v>0</v>
      </c>
      <c r="N7" s="14">
        <f t="shared" si="0"/>
        <v>0</v>
      </c>
      <c r="O7" s="14">
        <f t="shared" si="0"/>
        <v>0</v>
      </c>
      <c r="P7" s="14">
        <f t="shared" si="0"/>
        <v>17.417999999999999</v>
      </c>
      <c r="Q7" s="14">
        <f t="shared" si="0"/>
        <v>0</v>
      </c>
      <c r="R7" s="14">
        <f t="shared" si="0"/>
        <v>0</v>
      </c>
      <c r="S7" s="14">
        <f t="shared" si="0"/>
        <v>0.628</v>
      </c>
      <c r="T7" s="14">
        <f t="shared" si="0"/>
        <v>0.498</v>
      </c>
      <c r="U7" s="14">
        <f t="shared" si="0"/>
        <v>0</v>
      </c>
      <c r="V7" s="14">
        <f t="shared" si="0"/>
        <v>0</v>
      </c>
      <c r="W7" s="14">
        <f t="shared" si="0"/>
        <v>0</v>
      </c>
      <c r="X7" s="14">
        <f t="shared" si="0"/>
        <v>0</v>
      </c>
      <c r="Y7" s="14">
        <f t="shared" si="0"/>
        <v>0</v>
      </c>
      <c r="Z7" s="14">
        <f t="shared" si="0"/>
        <v>0</v>
      </c>
      <c r="AA7" s="14">
        <f t="shared" si="0"/>
        <v>0</v>
      </c>
      <c r="AB7" s="14">
        <f t="shared" si="0"/>
        <v>219.87</v>
      </c>
      <c r="AC7" s="14">
        <f t="shared" si="0"/>
        <v>0</v>
      </c>
      <c r="AD7" s="14">
        <f t="shared" si="0"/>
        <v>0</v>
      </c>
      <c r="AE7" s="14">
        <f t="shared" si="0"/>
        <v>0</v>
      </c>
      <c r="AF7" s="14">
        <f t="shared" si="0"/>
        <v>0</v>
      </c>
      <c r="AG7" s="14">
        <f t="shared" si="0"/>
        <v>344.12099999999998</v>
      </c>
      <c r="AH7" s="14">
        <f t="shared" si="0"/>
        <v>0</v>
      </c>
      <c r="AI7" s="14">
        <f t="shared" si="0"/>
        <v>0</v>
      </c>
      <c r="AJ7" s="14">
        <f t="shared" si="0"/>
        <v>0</v>
      </c>
      <c r="AK7" s="14">
        <f t="shared" si="0"/>
        <v>0</v>
      </c>
      <c r="AL7" s="14">
        <f t="shared" si="0"/>
        <v>0</v>
      </c>
      <c r="AM7" s="14">
        <f t="shared" si="0"/>
        <v>0</v>
      </c>
      <c r="AN7" s="14">
        <f t="shared" si="0"/>
        <v>0</v>
      </c>
      <c r="AO7" s="14">
        <f t="shared" si="0"/>
        <v>0</v>
      </c>
      <c r="AP7" s="14">
        <f t="shared" si="0"/>
        <v>0</v>
      </c>
      <c r="AQ7" s="14">
        <f t="shared" si="0"/>
        <v>0</v>
      </c>
      <c r="AR7" s="14">
        <f t="shared" si="0"/>
        <v>1.454</v>
      </c>
      <c r="AS7" s="14">
        <f t="shared" si="0"/>
        <v>0</v>
      </c>
      <c r="AT7" s="14">
        <f t="shared" si="0"/>
        <v>12.962999999999999</v>
      </c>
      <c r="AU7" s="14">
        <f t="shared" si="0"/>
        <v>1.1299999999999999</v>
      </c>
      <c r="AV7" s="14">
        <f t="shared" si="0"/>
        <v>1.9530000000000001</v>
      </c>
      <c r="AW7" s="14">
        <f t="shared" si="0"/>
        <v>0</v>
      </c>
      <c r="AX7" s="14">
        <f t="shared" si="0"/>
        <v>0</v>
      </c>
      <c r="AY7" s="14">
        <f t="shared" si="0"/>
        <v>0</v>
      </c>
      <c r="AZ7" s="14">
        <f t="shared" si="0"/>
        <v>0</v>
      </c>
      <c r="BA7" s="14">
        <f t="shared" si="0"/>
        <v>0</v>
      </c>
      <c r="BB7" s="14">
        <f t="shared" si="0"/>
        <v>0</v>
      </c>
      <c r="BC7" s="14">
        <f t="shared" si="0"/>
        <v>0</v>
      </c>
      <c r="BD7" s="14">
        <f t="shared" si="0"/>
        <v>2.2810000000000001</v>
      </c>
      <c r="BE7" s="14">
        <f t="shared" si="0"/>
        <v>0</v>
      </c>
      <c r="BF7" s="14">
        <f t="shared" si="0"/>
        <v>0</v>
      </c>
      <c r="BG7" s="14">
        <f t="shared" si="0"/>
        <v>0</v>
      </c>
      <c r="BH7" s="14">
        <f t="shared" si="0"/>
        <v>16.486000000000001</v>
      </c>
      <c r="BI7" s="14">
        <f t="shared" si="0"/>
        <v>0</v>
      </c>
      <c r="BJ7" s="14">
        <f t="shared" si="0"/>
        <v>0</v>
      </c>
      <c r="BK7" s="14">
        <f t="shared" si="0"/>
        <v>0</v>
      </c>
      <c r="BL7" s="14">
        <f t="shared" si="0"/>
        <v>0</v>
      </c>
      <c r="BM7" s="14">
        <f t="shared" si="0"/>
        <v>329.51400000000001</v>
      </c>
      <c r="BN7" s="14">
        <f t="shared" si="0"/>
        <v>15.042999999999999</v>
      </c>
      <c r="BO7" s="14">
        <f t="shared" si="0"/>
        <v>80.423000000000002</v>
      </c>
      <c r="BP7" s="14">
        <f t="shared" si="0"/>
        <v>0</v>
      </c>
      <c r="BQ7" s="14">
        <f t="shared" si="0"/>
        <v>0</v>
      </c>
      <c r="BR7" s="14">
        <f t="shared" si="0"/>
        <v>0</v>
      </c>
      <c r="BS7" s="14">
        <f t="shared" si="0"/>
        <v>0</v>
      </c>
      <c r="BT7" s="14">
        <f t="shared" si="0"/>
        <v>0</v>
      </c>
      <c r="BU7" s="14">
        <f>BU10+BU17+BU28+BU30+BU33+BU35+BU37+BU39+BU41+BU43+BU45+BU47+BU49+BU51+BU53+BU55+BU57+BU59+BU61+BU63+BU65</f>
        <v>7.4349999999999996</v>
      </c>
      <c r="BV7" s="14">
        <f t="shared" ref="BV7:EG7" si="1">BV10+BV17+BV28+BV30+BV33+BV35+BV37+BV39+BV41+BV43+BV45+BV47+BV49+BV51+BV53+BV55+BV57+BV59+BV61+BV63+BV65</f>
        <v>0</v>
      </c>
      <c r="BW7" s="14">
        <f t="shared" si="1"/>
        <v>0</v>
      </c>
      <c r="BX7" s="14">
        <f t="shared" si="1"/>
        <v>0</v>
      </c>
      <c r="BY7" s="14">
        <f t="shared" si="1"/>
        <v>0</v>
      </c>
      <c r="BZ7" s="14">
        <f t="shared" si="1"/>
        <v>0</v>
      </c>
      <c r="CA7" s="14">
        <f t="shared" si="1"/>
        <v>0</v>
      </c>
      <c r="CB7" s="14">
        <f t="shared" si="1"/>
        <v>0</v>
      </c>
      <c r="CC7" s="14">
        <f t="shared" si="1"/>
        <v>5.1379999999999999</v>
      </c>
      <c r="CD7" s="14">
        <f t="shared" si="1"/>
        <v>170.494</v>
      </c>
      <c r="CE7" s="14">
        <f t="shared" si="1"/>
        <v>0</v>
      </c>
      <c r="CF7" s="14">
        <f t="shared" si="1"/>
        <v>0</v>
      </c>
      <c r="CG7" s="14">
        <f t="shared" si="1"/>
        <v>0</v>
      </c>
      <c r="CH7" s="14">
        <f t="shared" si="1"/>
        <v>0</v>
      </c>
      <c r="CI7" s="14">
        <f t="shared" si="1"/>
        <v>0</v>
      </c>
      <c r="CJ7" s="14">
        <f t="shared" si="1"/>
        <v>0</v>
      </c>
      <c r="CK7" s="14">
        <f t="shared" si="1"/>
        <v>0</v>
      </c>
      <c r="CL7" s="14">
        <f t="shared" si="1"/>
        <v>8.3889999999999993</v>
      </c>
      <c r="CM7" s="14">
        <f t="shared" si="1"/>
        <v>5.3769999999999998</v>
      </c>
      <c r="CN7" s="14">
        <f t="shared" si="1"/>
        <v>0</v>
      </c>
      <c r="CO7" s="14">
        <f t="shared" si="1"/>
        <v>0</v>
      </c>
      <c r="CP7" s="14">
        <f t="shared" si="1"/>
        <v>0</v>
      </c>
      <c r="CQ7" s="14">
        <f t="shared" si="1"/>
        <v>1.9530000000000001</v>
      </c>
      <c r="CR7" s="14">
        <f t="shared" si="1"/>
        <v>0</v>
      </c>
      <c r="CS7" s="14">
        <f t="shared" si="1"/>
        <v>296.90600000000001</v>
      </c>
      <c r="CT7" s="14">
        <f t="shared" si="1"/>
        <v>0</v>
      </c>
      <c r="CU7" s="14">
        <f t="shared" si="1"/>
        <v>187.14400000000001</v>
      </c>
      <c r="CV7" s="14">
        <f t="shared" si="1"/>
        <v>0</v>
      </c>
      <c r="CW7" s="14">
        <f t="shared" si="1"/>
        <v>0</v>
      </c>
      <c r="CX7" s="14">
        <f t="shared" si="1"/>
        <v>0</v>
      </c>
      <c r="CY7" s="14">
        <f t="shared" si="1"/>
        <v>0</v>
      </c>
      <c r="CZ7" s="14">
        <f t="shared" si="1"/>
        <v>0.41399999999999998</v>
      </c>
      <c r="DA7" s="14">
        <f t="shared" si="1"/>
        <v>817.02300000000002</v>
      </c>
      <c r="DB7" s="14">
        <f t="shared" si="1"/>
        <v>17.945</v>
      </c>
      <c r="DC7" s="14">
        <f t="shared" si="1"/>
        <v>313.01499999999999</v>
      </c>
      <c r="DD7" s="14">
        <f t="shared" si="1"/>
        <v>3.5880000000000001</v>
      </c>
      <c r="DE7" s="14">
        <f t="shared" si="1"/>
        <v>0</v>
      </c>
      <c r="DF7" s="14">
        <f t="shared" si="1"/>
        <v>0</v>
      </c>
      <c r="DG7" s="14">
        <f t="shared" si="1"/>
        <v>0</v>
      </c>
      <c r="DH7" s="14">
        <f t="shared" si="1"/>
        <v>0</v>
      </c>
      <c r="DI7" s="14">
        <f t="shared" si="1"/>
        <v>8.766</v>
      </c>
      <c r="DJ7" s="14">
        <f t="shared" si="1"/>
        <v>13.589</v>
      </c>
      <c r="DK7" s="14">
        <f t="shared" si="1"/>
        <v>0</v>
      </c>
      <c r="DL7" s="14">
        <f t="shared" si="1"/>
        <v>7.2519999999999998</v>
      </c>
      <c r="DM7" s="14">
        <f t="shared" si="1"/>
        <v>0</v>
      </c>
      <c r="DN7" s="14">
        <f t="shared" si="1"/>
        <v>0</v>
      </c>
      <c r="DO7" s="14">
        <f t="shared" si="1"/>
        <v>6.7480000000000002</v>
      </c>
      <c r="DP7" s="14">
        <f t="shared" si="1"/>
        <v>9.7850000000000001</v>
      </c>
      <c r="DQ7" s="14">
        <f t="shared" si="1"/>
        <v>0</v>
      </c>
      <c r="DR7" s="14">
        <f t="shared" si="1"/>
        <v>19.518000000000001</v>
      </c>
      <c r="DS7" s="14">
        <f t="shared" si="1"/>
        <v>13.516999999999999</v>
      </c>
      <c r="DT7" s="14">
        <f t="shared" si="1"/>
        <v>0</v>
      </c>
      <c r="DU7" s="14">
        <f t="shared" si="1"/>
        <v>0</v>
      </c>
      <c r="DV7" s="14">
        <f t="shared" si="1"/>
        <v>0</v>
      </c>
      <c r="DW7" s="14">
        <f t="shared" si="1"/>
        <v>0</v>
      </c>
      <c r="DX7" s="14">
        <f t="shared" si="1"/>
        <v>81.167000000000002</v>
      </c>
      <c r="DY7" s="14">
        <f t="shared" si="1"/>
        <v>309.02799999999996</v>
      </c>
      <c r="DZ7" s="14">
        <f t="shared" si="1"/>
        <v>0</v>
      </c>
      <c r="EA7" s="14">
        <f t="shared" si="1"/>
        <v>0.628</v>
      </c>
      <c r="EB7" s="14">
        <f t="shared" si="1"/>
        <v>22.36</v>
      </c>
      <c r="EC7" s="14">
        <f t="shared" si="1"/>
        <v>0</v>
      </c>
      <c r="ED7" s="14">
        <f t="shared" si="1"/>
        <v>0</v>
      </c>
      <c r="EE7" s="14">
        <f t="shared" si="1"/>
        <v>0</v>
      </c>
      <c r="EF7" s="14">
        <f t="shared" si="1"/>
        <v>0</v>
      </c>
      <c r="EG7" s="14">
        <f t="shared" si="1"/>
        <v>0</v>
      </c>
      <c r="EH7" s="14">
        <f t="shared" ref="EH7:GV7" si="2">EH10+EH17+EH28+EH30+EH33+EH35+EH37+EH39+EH41+EH43+EH45+EH47+EH49+EH51+EH53+EH55+EH57+EH59+EH61+EH63+EH65</f>
        <v>0</v>
      </c>
      <c r="EI7" s="14">
        <f t="shared" si="2"/>
        <v>163.19800000000001</v>
      </c>
      <c r="EJ7" s="14">
        <f t="shared" si="2"/>
        <v>0</v>
      </c>
      <c r="EK7" s="14">
        <f t="shared" si="2"/>
        <v>0</v>
      </c>
      <c r="EL7" s="14">
        <f t="shared" si="2"/>
        <v>0</v>
      </c>
      <c r="EM7" s="14">
        <f t="shared" si="2"/>
        <v>0</v>
      </c>
      <c r="EN7" s="14">
        <f t="shared" si="2"/>
        <v>0</v>
      </c>
      <c r="EO7" s="14">
        <f t="shared" si="2"/>
        <v>0</v>
      </c>
      <c r="EP7" s="14">
        <f t="shared" si="2"/>
        <v>0</v>
      </c>
      <c r="EQ7" s="14">
        <f t="shared" si="2"/>
        <v>0</v>
      </c>
      <c r="ER7" s="14">
        <f t="shared" si="2"/>
        <v>0</v>
      </c>
      <c r="ES7" s="14">
        <f t="shared" si="2"/>
        <v>0</v>
      </c>
      <c r="ET7" s="14">
        <f t="shared" si="2"/>
        <v>0</v>
      </c>
      <c r="EU7" s="14">
        <f t="shared" si="2"/>
        <v>0</v>
      </c>
      <c r="EV7" s="14">
        <f t="shared" si="2"/>
        <v>0</v>
      </c>
      <c r="EW7" s="14">
        <f t="shared" si="2"/>
        <v>0</v>
      </c>
      <c r="EX7" s="14">
        <f t="shared" si="2"/>
        <v>0</v>
      </c>
      <c r="EY7" s="14">
        <f t="shared" si="2"/>
        <v>0</v>
      </c>
      <c r="EZ7" s="14">
        <f t="shared" si="2"/>
        <v>0</v>
      </c>
      <c r="FA7" s="14">
        <f t="shared" si="2"/>
        <v>0</v>
      </c>
      <c r="FB7" s="14">
        <f t="shared" si="2"/>
        <v>0</v>
      </c>
      <c r="FC7" s="14">
        <f t="shared" si="2"/>
        <v>0</v>
      </c>
      <c r="FD7" s="14">
        <f t="shared" si="2"/>
        <v>0</v>
      </c>
      <c r="FE7" s="14">
        <f t="shared" si="2"/>
        <v>0</v>
      </c>
      <c r="FF7" s="14">
        <f t="shared" si="2"/>
        <v>0</v>
      </c>
      <c r="FG7" s="14">
        <f t="shared" si="2"/>
        <v>0</v>
      </c>
      <c r="FH7" s="14">
        <f t="shared" si="2"/>
        <v>6.617</v>
      </c>
      <c r="FI7" s="14">
        <f t="shared" si="2"/>
        <v>5.0460000000000003</v>
      </c>
      <c r="FJ7" s="14">
        <f t="shared" si="2"/>
        <v>0</v>
      </c>
      <c r="FK7" s="14">
        <f t="shared" si="2"/>
        <v>0</v>
      </c>
      <c r="FL7" s="14">
        <f t="shared" si="2"/>
        <v>0</v>
      </c>
      <c r="FM7" s="14">
        <f t="shared" si="2"/>
        <v>58.204000000000008</v>
      </c>
      <c r="FN7" s="14">
        <f t="shared" si="2"/>
        <v>16.469000000000001</v>
      </c>
      <c r="FO7" s="14">
        <f t="shared" si="2"/>
        <v>0</v>
      </c>
      <c r="FP7" s="14">
        <f t="shared" si="2"/>
        <v>0</v>
      </c>
      <c r="FQ7" s="14">
        <f t="shared" si="2"/>
        <v>0</v>
      </c>
      <c r="FR7" s="14">
        <f t="shared" si="2"/>
        <v>8.9949999999999992</v>
      </c>
      <c r="FS7" s="14">
        <f t="shared" si="2"/>
        <v>0</v>
      </c>
      <c r="FT7" s="14">
        <f t="shared" si="2"/>
        <v>0</v>
      </c>
      <c r="FU7" s="14">
        <f t="shared" si="2"/>
        <v>0</v>
      </c>
      <c r="FV7" s="14">
        <f t="shared" si="2"/>
        <v>0</v>
      </c>
      <c r="FW7" s="14">
        <f t="shared" si="2"/>
        <v>9.1349999999999998</v>
      </c>
      <c r="FX7" s="14">
        <f t="shared" si="2"/>
        <v>8.9990000000000006</v>
      </c>
      <c r="FY7" s="14">
        <f t="shared" si="2"/>
        <v>0</v>
      </c>
      <c r="FZ7" s="14">
        <f t="shared" si="2"/>
        <v>11.965</v>
      </c>
      <c r="GA7" s="14">
        <f t="shared" si="2"/>
        <v>0</v>
      </c>
      <c r="GB7" s="14">
        <f t="shared" si="2"/>
        <v>0</v>
      </c>
      <c r="GC7" s="14">
        <f t="shared" si="2"/>
        <v>0</v>
      </c>
      <c r="GD7" s="14">
        <f t="shared" si="2"/>
        <v>0</v>
      </c>
      <c r="GE7" s="14">
        <f t="shared" si="2"/>
        <v>102.274</v>
      </c>
      <c r="GF7" s="14">
        <f t="shared" si="2"/>
        <v>0.23400000000000001</v>
      </c>
      <c r="GG7" s="14">
        <f t="shared" si="2"/>
        <v>0</v>
      </c>
      <c r="GH7" s="14">
        <f t="shared" si="2"/>
        <v>0</v>
      </c>
      <c r="GI7" s="14">
        <f t="shared" si="2"/>
        <v>0</v>
      </c>
      <c r="GJ7" s="14">
        <f t="shared" si="2"/>
        <v>19.792999999999999</v>
      </c>
      <c r="GK7" s="14">
        <f t="shared" si="2"/>
        <v>0</v>
      </c>
      <c r="GL7" s="14">
        <f t="shared" si="2"/>
        <v>0</v>
      </c>
      <c r="GM7" s="14">
        <f t="shared" si="2"/>
        <v>0</v>
      </c>
      <c r="GN7" s="14">
        <f t="shared" si="2"/>
        <v>0</v>
      </c>
      <c r="GO7" s="14">
        <f t="shared" si="2"/>
        <v>0</v>
      </c>
      <c r="GP7" s="14">
        <f t="shared" si="2"/>
        <v>0</v>
      </c>
      <c r="GQ7" s="14">
        <f t="shared" si="2"/>
        <v>0</v>
      </c>
      <c r="GR7" s="14">
        <f t="shared" si="2"/>
        <v>0</v>
      </c>
      <c r="GS7" s="14">
        <f t="shared" si="2"/>
        <v>0</v>
      </c>
      <c r="GT7" s="14">
        <f t="shared" si="2"/>
        <v>17.301000000000002</v>
      </c>
      <c r="GU7" s="14">
        <f t="shared" si="2"/>
        <v>0</v>
      </c>
      <c r="GV7" s="14">
        <f t="shared" si="2"/>
        <v>0</v>
      </c>
      <c r="GW7" s="14">
        <f t="shared" ref="GW7:IF7" si="3">GW10+GW17+GW28+GW30+GW33+GW35+GW37+GW39+GW41+GW43+GW45+GW47+GW49+GW51+GW53+GW55+GW57+GW59+GW61+GW63+GW65</f>
        <v>0</v>
      </c>
      <c r="GX7" s="14">
        <f t="shared" si="3"/>
        <v>0</v>
      </c>
      <c r="GY7" s="14">
        <f t="shared" si="3"/>
        <v>5.0650000000000004</v>
      </c>
      <c r="GZ7" s="14">
        <f t="shared" si="3"/>
        <v>0</v>
      </c>
      <c r="HA7" s="14">
        <f t="shared" si="3"/>
        <v>0.59799999999999998</v>
      </c>
      <c r="HB7" s="14">
        <f t="shared" si="3"/>
        <v>5.976</v>
      </c>
      <c r="HC7" s="14">
        <f t="shared" si="3"/>
        <v>0</v>
      </c>
      <c r="HD7" s="14">
        <f t="shared" si="3"/>
        <v>0</v>
      </c>
      <c r="HE7" s="14">
        <f t="shared" si="3"/>
        <v>0</v>
      </c>
      <c r="HF7" s="14">
        <f t="shared" si="3"/>
        <v>0</v>
      </c>
      <c r="HG7" s="14">
        <f t="shared" si="3"/>
        <v>0</v>
      </c>
      <c r="HH7" s="14">
        <f t="shared" si="3"/>
        <v>0</v>
      </c>
      <c r="HI7" s="14">
        <f t="shared" si="3"/>
        <v>0</v>
      </c>
      <c r="HJ7" s="14">
        <f t="shared" si="3"/>
        <v>0</v>
      </c>
      <c r="HK7" s="14">
        <f t="shared" si="3"/>
        <v>0</v>
      </c>
      <c r="HL7" s="14">
        <f t="shared" si="3"/>
        <v>2.2810000000000001</v>
      </c>
      <c r="HM7" s="14">
        <f t="shared" si="3"/>
        <v>0</v>
      </c>
      <c r="HN7" s="14">
        <f t="shared" si="3"/>
        <v>0</v>
      </c>
      <c r="HO7" s="14">
        <f t="shared" si="3"/>
        <v>78.805999999999997</v>
      </c>
      <c r="HP7" s="14">
        <f t="shared" si="3"/>
        <v>2.9260000000000002</v>
      </c>
      <c r="HQ7" s="14">
        <f t="shared" si="3"/>
        <v>0.498</v>
      </c>
      <c r="HR7" s="14">
        <f t="shared" si="3"/>
        <v>0.80100000000000005</v>
      </c>
      <c r="HS7" s="14">
        <f t="shared" si="3"/>
        <v>0</v>
      </c>
      <c r="HT7" s="14">
        <f t="shared" si="3"/>
        <v>2</v>
      </c>
      <c r="HU7" s="14">
        <f t="shared" si="3"/>
        <v>0</v>
      </c>
      <c r="HV7" s="14">
        <f t="shared" si="3"/>
        <v>1.355</v>
      </c>
      <c r="HW7" s="14">
        <f t="shared" si="3"/>
        <v>2.2810000000000001</v>
      </c>
      <c r="HX7" s="14">
        <f t="shared" si="3"/>
        <v>0</v>
      </c>
      <c r="HY7" s="14">
        <f t="shared" si="3"/>
        <v>0</v>
      </c>
      <c r="HZ7" s="14">
        <f t="shared" si="3"/>
        <v>0</v>
      </c>
      <c r="IA7" s="14">
        <f t="shared" si="3"/>
        <v>0</v>
      </c>
      <c r="IB7" s="14">
        <f t="shared" si="3"/>
        <v>0</v>
      </c>
      <c r="IC7" s="14">
        <f t="shared" si="3"/>
        <v>0</v>
      </c>
      <c r="ID7" s="14">
        <f t="shared" si="3"/>
        <v>0</v>
      </c>
      <c r="IE7" s="14">
        <f t="shared" si="3"/>
        <v>132.94</v>
      </c>
      <c r="IF7" s="14">
        <f t="shared" si="3"/>
        <v>0</v>
      </c>
    </row>
    <row r="8" spans="1:240" ht="13.5" customHeight="1">
      <c r="A8" s="15">
        <v>1</v>
      </c>
      <c r="B8" s="53" t="s">
        <v>18</v>
      </c>
      <c r="C8" s="16" t="s">
        <v>19</v>
      </c>
      <c r="D8" s="23">
        <f>E8+F8</f>
        <v>1</v>
      </c>
      <c r="E8" s="17">
        <f>SUM(G8:IF8)</f>
        <v>1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>
        <v>1</v>
      </c>
      <c r="IF8" s="17"/>
    </row>
    <row r="9" spans="1:240" ht="13.5" customHeight="1">
      <c r="A9" s="15"/>
      <c r="B9" s="53"/>
      <c r="C9" s="16" t="s">
        <v>20</v>
      </c>
      <c r="D9" s="23">
        <f t="shared" ref="D9:D15" si="4">E9+F9</f>
        <v>0.08</v>
      </c>
      <c r="E9" s="17">
        <f>E11+E13</f>
        <v>0.08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>
        <f>IE11+IE13</f>
        <v>0.08</v>
      </c>
      <c r="IF9" s="17"/>
    </row>
    <row r="10" spans="1:240" ht="13.5" customHeight="1">
      <c r="A10" s="15"/>
      <c r="B10" s="53" t="s">
        <v>21</v>
      </c>
      <c r="C10" s="16" t="s">
        <v>17</v>
      </c>
      <c r="D10" s="23">
        <f t="shared" si="4"/>
        <v>112.496</v>
      </c>
      <c r="E10" s="17">
        <f>E12+E14+E15</f>
        <v>112.496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>
        <f>IE12+IE14</f>
        <v>112.496</v>
      </c>
      <c r="IF10" s="17"/>
    </row>
    <row r="11" spans="1:240" ht="13.5" customHeight="1">
      <c r="A11" s="15" t="s">
        <v>22</v>
      </c>
      <c r="B11" s="53" t="s">
        <v>23</v>
      </c>
      <c r="C11" s="16" t="s">
        <v>20</v>
      </c>
      <c r="D11" s="23">
        <f t="shared" si="4"/>
        <v>0</v>
      </c>
      <c r="E11" s="17">
        <f t="shared" ref="E11:E16" si="5">SUM(G11:IF11)</f>
        <v>0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25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</row>
    <row r="12" spans="1:240" ht="13.5" customHeight="1">
      <c r="A12" s="15"/>
      <c r="B12" s="53"/>
      <c r="C12" s="16" t="s">
        <v>17</v>
      </c>
      <c r="D12" s="23">
        <f t="shared" si="4"/>
        <v>0</v>
      </c>
      <c r="E12" s="17">
        <f t="shared" si="5"/>
        <v>0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25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</row>
    <row r="13" spans="1:240" ht="13.5" customHeight="1">
      <c r="A13" s="15" t="s">
        <v>24</v>
      </c>
      <c r="B13" s="53" t="s">
        <v>25</v>
      </c>
      <c r="C13" s="16" t="s">
        <v>20</v>
      </c>
      <c r="D13" s="23">
        <f t="shared" si="4"/>
        <v>0.08</v>
      </c>
      <c r="E13" s="17">
        <f t="shared" si="5"/>
        <v>0.08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>
        <v>0.08</v>
      </c>
      <c r="IF13" s="17"/>
    </row>
    <row r="14" spans="1:240" ht="13.5" customHeight="1">
      <c r="A14" s="15"/>
      <c r="B14" s="53"/>
      <c r="C14" s="16" t="s">
        <v>17</v>
      </c>
      <c r="D14" s="23">
        <f t="shared" si="4"/>
        <v>112.496</v>
      </c>
      <c r="E14" s="17">
        <f t="shared" si="5"/>
        <v>112.496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>
        <v>112.496</v>
      </c>
      <c r="IF14" s="17"/>
    </row>
    <row r="15" spans="1:240" ht="13.5" customHeight="1">
      <c r="A15" s="15" t="s">
        <v>26</v>
      </c>
      <c r="B15" s="53" t="s">
        <v>27</v>
      </c>
      <c r="C15" s="16" t="s">
        <v>17</v>
      </c>
      <c r="D15" s="23">
        <f t="shared" si="4"/>
        <v>0</v>
      </c>
      <c r="E15" s="17">
        <f t="shared" si="5"/>
        <v>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</row>
    <row r="16" spans="1:240" ht="13.5" customHeight="1">
      <c r="A16" s="15" t="s">
        <v>28</v>
      </c>
      <c r="B16" s="54" t="s">
        <v>29</v>
      </c>
      <c r="C16" s="16" t="s">
        <v>19</v>
      </c>
      <c r="D16" s="37">
        <f>E16+F16</f>
        <v>0</v>
      </c>
      <c r="E16" s="19">
        <f t="shared" si="5"/>
        <v>0</v>
      </c>
      <c r="F16" s="19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</row>
    <row r="17" spans="1:240" ht="13.5" customHeight="1">
      <c r="A17" s="15"/>
      <c r="B17" s="54"/>
      <c r="C17" s="16" t="s">
        <v>17</v>
      </c>
      <c r="D17" s="23">
        <f>E17+F17</f>
        <v>0</v>
      </c>
      <c r="E17" s="17">
        <f>E19+E21+E23+E25+E26</f>
        <v>0</v>
      </c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</row>
    <row r="18" spans="1:240" ht="13.5" customHeight="1">
      <c r="A18" s="15" t="s">
        <v>30</v>
      </c>
      <c r="B18" s="53" t="s">
        <v>31</v>
      </c>
      <c r="C18" s="16" t="s">
        <v>32</v>
      </c>
      <c r="D18" s="23">
        <f t="shared" ref="D18:D26" si="6">E18+F18</f>
        <v>0</v>
      </c>
      <c r="E18" s="17">
        <f>SUM(G18:IF18)</f>
        <v>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</row>
    <row r="19" spans="1:240" ht="13.5" customHeight="1">
      <c r="A19" s="15"/>
      <c r="B19" s="53"/>
      <c r="C19" s="16" t="s">
        <v>17</v>
      </c>
      <c r="D19" s="23">
        <f t="shared" si="6"/>
        <v>0</v>
      </c>
      <c r="E19" s="17">
        <f t="shared" ref="E19:E26" si="7">SUM(G19:IF19)</f>
        <v>0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</row>
    <row r="20" spans="1:240" ht="13.5" customHeight="1">
      <c r="A20" s="15" t="s">
        <v>33</v>
      </c>
      <c r="B20" s="54" t="s">
        <v>34</v>
      </c>
      <c r="C20" s="16" t="s">
        <v>35</v>
      </c>
      <c r="D20" s="23">
        <f t="shared" si="6"/>
        <v>0</v>
      </c>
      <c r="E20" s="17">
        <f t="shared" si="7"/>
        <v>0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21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</row>
    <row r="21" spans="1:240" ht="13.5" customHeight="1">
      <c r="A21" s="15"/>
      <c r="B21" s="54"/>
      <c r="C21" s="16" t="s">
        <v>17</v>
      </c>
      <c r="D21" s="23">
        <f t="shared" si="6"/>
        <v>0</v>
      </c>
      <c r="E21" s="17">
        <f t="shared" si="7"/>
        <v>0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1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</row>
    <row r="22" spans="1:240" ht="13.5" customHeight="1">
      <c r="A22" s="15" t="s">
        <v>36</v>
      </c>
      <c r="B22" s="54" t="s">
        <v>37</v>
      </c>
      <c r="C22" s="16" t="s">
        <v>35</v>
      </c>
      <c r="D22" s="23">
        <f t="shared" si="6"/>
        <v>0</v>
      </c>
      <c r="E22" s="17">
        <f t="shared" si="7"/>
        <v>0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</row>
    <row r="23" spans="1:240" ht="13.5" customHeight="1">
      <c r="A23" s="15"/>
      <c r="B23" s="54"/>
      <c r="C23" s="16" t="s">
        <v>17</v>
      </c>
      <c r="D23" s="23">
        <f t="shared" si="6"/>
        <v>0</v>
      </c>
      <c r="E23" s="17">
        <f t="shared" si="7"/>
        <v>0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</row>
    <row r="24" spans="1:240" ht="13.5" customHeight="1">
      <c r="A24" s="15" t="s">
        <v>38</v>
      </c>
      <c r="B24" s="53" t="s">
        <v>39</v>
      </c>
      <c r="C24" s="16" t="s">
        <v>40</v>
      </c>
      <c r="D24" s="23">
        <f t="shared" si="6"/>
        <v>0</v>
      </c>
      <c r="E24" s="17">
        <f t="shared" si="7"/>
        <v>0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</row>
    <row r="25" spans="1:240" ht="13.5" customHeight="1">
      <c r="A25" s="15"/>
      <c r="B25" s="53"/>
      <c r="C25" s="16" t="s">
        <v>17</v>
      </c>
      <c r="D25" s="23">
        <f t="shared" si="6"/>
        <v>0</v>
      </c>
      <c r="E25" s="17">
        <f t="shared" si="7"/>
        <v>0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</row>
    <row r="26" spans="1:240" ht="15.75" customHeight="1">
      <c r="A26" s="15" t="s">
        <v>41</v>
      </c>
      <c r="B26" s="53" t="s">
        <v>42</v>
      </c>
      <c r="C26" s="16" t="s">
        <v>17</v>
      </c>
      <c r="D26" s="23">
        <f t="shared" si="6"/>
        <v>0</v>
      </c>
      <c r="E26" s="17">
        <f t="shared" si="7"/>
        <v>0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</row>
    <row r="27" spans="1:240" ht="13.5" customHeight="1">
      <c r="A27" s="15" t="s">
        <v>43</v>
      </c>
      <c r="B27" s="53" t="s">
        <v>44</v>
      </c>
      <c r="C27" s="16" t="s">
        <v>45</v>
      </c>
      <c r="D27" s="23">
        <f>E27+F27</f>
        <v>1.7502</v>
      </c>
      <c r="E27" s="17">
        <v>0</v>
      </c>
      <c r="F27" s="17">
        <f>AB27+DX27+DY27+EI27</f>
        <v>1.7502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>
        <v>0.27500000000000002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>
        <v>0.218</v>
      </c>
      <c r="DY27" s="17">
        <v>0.81720000000000004</v>
      </c>
      <c r="DZ27" s="17"/>
      <c r="EA27" s="17"/>
      <c r="EB27" s="17"/>
      <c r="EC27" s="17"/>
      <c r="ED27" s="17"/>
      <c r="EE27" s="17"/>
      <c r="EF27" s="17"/>
      <c r="EG27" s="17"/>
      <c r="EH27" s="17"/>
      <c r="EI27" s="17">
        <v>0.44</v>
      </c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</row>
    <row r="28" spans="1:240" ht="13.5" customHeight="1">
      <c r="A28" s="15"/>
      <c r="B28" s="53"/>
      <c r="C28" s="16" t="s">
        <v>17</v>
      </c>
      <c r="D28" s="23">
        <f t="shared" ref="D28:D65" si="8">E28+F28</f>
        <v>650.20899999999995</v>
      </c>
      <c r="E28" s="17">
        <v>0</v>
      </c>
      <c r="F28" s="17">
        <f>AB28+DX28+DY28+EI28</f>
        <v>650.20899999999995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>
        <v>101.81399999999999</v>
      </c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>
        <v>81.167000000000002</v>
      </c>
      <c r="DY28" s="17">
        <v>304.02999999999997</v>
      </c>
      <c r="DZ28" s="17"/>
      <c r="EA28" s="17"/>
      <c r="EB28" s="17"/>
      <c r="EC28" s="17"/>
      <c r="ED28" s="56"/>
      <c r="EE28" s="17"/>
      <c r="EF28" s="17"/>
      <c r="EG28" s="17"/>
      <c r="EH28" s="17"/>
      <c r="EI28" s="17">
        <v>163.19800000000001</v>
      </c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</row>
    <row r="29" spans="1:240" ht="13.5" customHeight="1">
      <c r="A29" s="15" t="s">
        <v>46</v>
      </c>
      <c r="B29" s="53" t="s">
        <v>47</v>
      </c>
      <c r="C29" s="16" t="s">
        <v>20</v>
      </c>
      <c r="D29" s="23">
        <f t="shared" si="8"/>
        <v>0.32570000000000005</v>
      </c>
      <c r="E29" s="17">
        <v>0.15200000000000002</v>
      </c>
      <c r="F29" s="20">
        <v>0.17370000000000002</v>
      </c>
      <c r="G29" s="28"/>
      <c r="H29" s="28"/>
      <c r="I29" s="28"/>
      <c r="J29" s="28"/>
      <c r="K29" s="17"/>
      <c r="L29" s="17"/>
      <c r="M29" s="17"/>
      <c r="N29" s="28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>
        <v>0.129</v>
      </c>
      <c r="AC29" s="28"/>
      <c r="AD29" s="17"/>
      <c r="AE29" s="17"/>
      <c r="AF29" s="17"/>
      <c r="AG29" s="17"/>
      <c r="AH29" s="17"/>
      <c r="AI29" s="17"/>
      <c r="AJ29" s="17"/>
      <c r="AK29" s="17"/>
      <c r="AL29" s="28"/>
      <c r="AM29" s="17"/>
      <c r="AN29" s="17"/>
      <c r="AO29" s="17"/>
      <c r="AP29" s="17"/>
      <c r="AQ29" s="17"/>
      <c r="AR29" s="17"/>
      <c r="AS29" s="17"/>
      <c r="AT29" s="17">
        <v>1.0999999999999999E-2</v>
      </c>
      <c r="AU29" s="17"/>
      <c r="AV29" s="17"/>
      <c r="AW29" s="17"/>
      <c r="AX29" s="17"/>
      <c r="AY29" s="17"/>
      <c r="AZ29" s="17"/>
      <c r="BA29" s="28"/>
      <c r="BB29" s="28"/>
      <c r="BC29" s="17"/>
      <c r="BD29" s="28"/>
      <c r="BE29" s="28"/>
      <c r="BF29" s="17"/>
      <c r="BG29" s="17"/>
      <c r="BH29" s="17">
        <v>1.4999999999999999E-2</v>
      </c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28"/>
      <c r="BT29" s="17"/>
      <c r="BU29" s="17">
        <v>5.0000000000000001E-3</v>
      </c>
      <c r="BV29" s="17"/>
      <c r="BW29" s="17"/>
      <c r="BX29" s="17"/>
      <c r="BY29" s="17"/>
      <c r="BZ29" s="17"/>
      <c r="CA29" s="17"/>
      <c r="CB29" s="17"/>
      <c r="CC29" s="28"/>
      <c r="CD29" s="17"/>
      <c r="CE29" s="17"/>
      <c r="CF29" s="17"/>
      <c r="CG29" s="28"/>
      <c r="CH29" s="28"/>
      <c r="CI29" s="28"/>
      <c r="CJ29" s="28"/>
      <c r="CK29" s="28"/>
      <c r="CL29" s="17"/>
      <c r="CM29" s="28"/>
      <c r="CN29" s="17"/>
      <c r="CO29" s="17"/>
      <c r="CP29" s="17"/>
      <c r="CQ29" s="17"/>
      <c r="CR29" s="17"/>
      <c r="CS29" s="17">
        <v>0.02</v>
      </c>
      <c r="CT29" s="17"/>
      <c r="CU29" s="17"/>
      <c r="CV29" s="17"/>
      <c r="CW29" s="17"/>
      <c r="CX29" s="17"/>
      <c r="CY29" s="17"/>
      <c r="CZ29" s="17"/>
      <c r="DA29" s="17"/>
      <c r="DB29" s="17">
        <v>1.4999999999999999E-2</v>
      </c>
      <c r="DC29" s="17"/>
      <c r="DD29" s="17">
        <v>3.0000000000000001E-3</v>
      </c>
      <c r="DE29" s="17"/>
      <c r="DF29" s="17"/>
      <c r="DG29" s="17"/>
      <c r="DH29" s="17"/>
      <c r="DI29" s="17"/>
      <c r="DJ29" s="17"/>
      <c r="DK29" s="17"/>
      <c r="DL29" s="17"/>
      <c r="DM29" s="25"/>
      <c r="DN29" s="17"/>
      <c r="DO29" s="17"/>
      <c r="DP29" s="28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>
        <v>0.02</v>
      </c>
      <c r="EC29" s="17"/>
      <c r="ED29" s="17"/>
      <c r="EE29" s="17"/>
      <c r="EF29" s="17"/>
      <c r="EG29" s="17"/>
      <c r="EH29" s="28"/>
      <c r="EI29" s="17"/>
      <c r="EJ29" s="17"/>
      <c r="EK29" s="17"/>
      <c r="EL29" s="17"/>
      <c r="EM29" s="17"/>
      <c r="EN29" s="17"/>
      <c r="EO29" s="28"/>
      <c r="EP29" s="17"/>
      <c r="EQ29" s="17"/>
      <c r="ER29" s="28"/>
      <c r="ES29" s="28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25">
        <f>0.016+0.027</f>
        <v>4.2999999999999997E-2</v>
      </c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>
        <v>0.01</v>
      </c>
      <c r="GA29" s="17"/>
      <c r="GB29" s="17"/>
      <c r="GC29" s="17"/>
      <c r="GD29" s="17"/>
      <c r="GE29" s="17">
        <v>2.5999999999999999E-2</v>
      </c>
      <c r="GF29" s="17">
        <v>2.0000000000000001E-4</v>
      </c>
      <c r="GG29" s="17"/>
      <c r="GH29" s="17"/>
      <c r="GI29" s="17"/>
      <c r="GJ29" s="17">
        <v>1.4999999999999999E-2</v>
      </c>
      <c r="GK29" s="17"/>
      <c r="GL29" s="17"/>
      <c r="GM29" s="17"/>
      <c r="GN29" s="17"/>
      <c r="GO29" s="17"/>
      <c r="GP29" s="17"/>
      <c r="GQ29" s="17"/>
      <c r="GR29" s="17"/>
      <c r="GS29" s="17"/>
      <c r="GT29" s="17">
        <v>0.01</v>
      </c>
      <c r="GU29" s="17"/>
      <c r="GV29" s="17"/>
      <c r="GW29" s="17"/>
      <c r="GX29" s="17"/>
      <c r="GY29" s="17"/>
      <c r="GZ29" s="17"/>
      <c r="HA29" s="17">
        <v>1E-3</v>
      </c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>
        <v>2.5000000000000001E-3</v>
      </c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</row>
    <row r="30" spans="1:240" ht="13.5" customHeight="1">
      <c r="A30" s="15"/>
      <c r="B30" s="53"/>
      <c r="C30" s="16" t="s">
        <v>17</v>
      </c>
      <c r="D30" s="23">
        <f t="shared" si="8"/>
        <v>338.25700000000006</v>
      </c>
      <c r="E30" s="17">
        <v>182.113</v>
      </c>
      <c r="F30" s="20">
        <v>156.14400000000003</v>
      </c>
      <c r="G30" s="28"/>
      <c r="H30" s="28"/>
      <c r="I30" s="28"/>
      <c r="J30" s="28"/>
      <c r="K30" s="17"/>
      <c r="L30" s="17"/>
      <c r="M30" s="17"/>
      <c r="N30" s="28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>
        <v>118.05600000000001</v>
      </c>
      <c r="AC30" s="28"/>
      <c r="AD30" s="17"/>
      <c r="AE30" s="17"/>
      <c r="AF30" s="17"/>
      <c r="AG30" s="17"/>
      <c r="AH30" s="17"/>
      <c r="AI30" s="17"/>
      <c r="AJ30" s="17"/>
      <c r="AK30" s="17"/>
      <c r="AL30" s="28"/>
      <c r="AM30" s="17"/>
      <c r="AN30" s="17"/>
      <c r="AO30" s="17"/>
      <c r="AP30" s="17"/>
      <c r="AQ30" s="17"/>
      <c r="AR30" s="17"/>
      <c r="AS30" s="17"/>
      <c r="AT30" s="17">
        <v>12.962999999999999</v>
      </c>
      <c r="AU30" s="17"/>
      <c r="AV30" s="17"/>
      <c r="AW30" s="17"/>
      <c r="AX30" s="17"/>
      <c r="AY30" s="17"/>
      <c r="AZ30" s="17"/>
      <c r="BA30" s="28"/>
      <c r="BB30" s="28"/>
      <c r="BC30" s="17"/>
      <c r="BD30" s="28"/>
      <c r="BE30" s="28"/>
      <c r="BF30" s="17"/>
      <c r="BG30" s="17"/>
      <c r="BH30" s="17">
        <v>16.486000000000001</v>
      </c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28"/>
      <c r="BT30" s="17"/>
      <c r="BU30" s="17">
        <v>6.4569999999999999</v>
      </c>
      <c r="BV30" s="17"/>
      <c r="BW30" s="17"/>
      <c r="BX30" s="17"/>
      <c r="BY30" s="17"/>
      <c r="BZ30" s="17"/>
      <c r="CA30" s="17"/>
      <c r="CB30" s="17"/>
      <c r="CC30" s="28"/>
      <c r="CD30" s="17"/>
      <c r="CE30" s="17"/>
      <c r="CF30" s="17"/>
      <c r="CG30" s="28"/>
      <c r="CH30" s="28"/>
      <c r="CI30" s="28"/>
      <c r="CJ30" s="28"/>
      <c r="CK30" s="28"/>
      <c r="CL30" s="17"/>
      <c r="CM30" s="28"/>
      <c r="CN30" s="17"/>
      <c r="CO30" s="17"/>
      <c r="CP30" s="17"/>
      <c r="CQ30" s="17"/>
      <c r="CR30" s="17"/>
      <c r="CS30" s="17">
        <v>26.774000000000001</v>
      </c>
      <c r="CT30" s="17"/>
      <c r="CU30" s="17"/>
      <c r="CV30" s="17"/>
      <c r="CW30" s="17"/>
      <c r="CX30" s="17"/>
      <c r="CY30" s="17"/>
      <c r="CZ30" s="17"/>
      <c r="DA30" s="17"/>
      <c r="DB30" s="17">
        <v>17.945</v>
      </c>
      <c r="DC30" s="17"/>
      <c r="DD30" s="17">
        <v>3.5880000000000001</v>
      </c>
      <c r="DE30" s="17"/>
      <c r="DF30" s="17"/>
      <c r="DG30" s="17"/>
      <c r="DH30" s="17"/>
      <c r="DI30" s="17"/>
      <c r="DJ30" s="17"/>
      <c r="DK30" s="17"/>
      <c r="DL30" s="17"/>
      <c r="DM30" s="25"/>
      <c r="DN30" s="17"/>
      <c r="DO30" s="17"/>
      <c r="DP30" s="28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>
        <v>22.36</v>
      </c>
      <c r="EC30" s="17"/>
      <c r="ED30" s="17"/>
      <c r="EE30" s="17"/>
      <c r="EF30" s="17"/>
      <c r="EG30" s="17"/>
      <c r="EH30" s="28"/>
      <c r="EI30" s="17"/>
      <c r="EJ30" s="17"/>
      <c r="EK30" s="17"/>
      <c r="EL30" s="17"/>
      <c r="EM30" s="17"/>
      <c r="EN30" s="17"/>
      <c r="EO30" s="28"/>
      <c r="EP30" s="17"/>
      <c r="EQ30" s="17"/>
      <c r="ER30" s="28"/>
      <c r="ES30" s="28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25">
        <f>23.056+35.148</f>
        <v>58.204000000000008</v>
      </c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>
        <v>11.965</v>
      </c>
      <c r="GA30" s="17"/>
      <c r="GB30" s="17"/>
      <c r="GC30" s="17"/>
      <c r="GD30" s="17"/>
      <c r="GE30" s="17">
        <v>11.872</v>
      </c>
      <c r="GF30" s="17">
        <v>0.23400000000000001</v>
      </c>
      <c r="GG30" s="17"/>
      <c r="GH30" s="17"/>
      <c r="GI30" s="17"/>
      <c r="GJ30" s="17">
        <v>17.361000000000001</v>
      </c>
      <c r="GK30" s="17"/>
      <c r="GL30" s="17"/>
      <c r="GM30" s="17"/>
      <c r="GN30" s="17"/>
      <c r="GO30" s="17"/>
      <c r="GP30" s="17"/>
      <c r="GQ30" s="17"/>
      <c r="GR30" s="17"/>
      <c r="GS30" s="17"/>
      <c r="GT30" s="17">
        <v>10.468</v>
      </c>
      <c r="GU30" s="17"/>
      <c r="GV30" s="17"/>
      <c r="GW30" s="17"/>
      <c r="GX30" s="17"/>
      <c r="GY30" s="17"/>
      <c r="GZ30" s="17"/>
      <c r="HA30" s="17">
        <v>0.59799999999999998</v>
      </c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>
        <v>2.9260000000000002</v>
      </c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</row>
    <row r="31" spans="1:240" ht="13.5" customHeight="1">
      <c r="A31" s="15" t="s">
        <v>48</v>
      </c>
      <c r="B31" s="54" t="s">
        <v>49</v>
      </c>
      <c r="C31" s="16" t="s">
        <v>20</v>
      </c>
      <c r="D31" s="23">
        <f t="shared" si="8"/>
        <v>6.5519999999999996</v>
      </c>
      <c r="E31" s="17">
        <f>GE31+BO31</f>
        <v>0.67999999999999994</v>
      </c>
      <c r="F31" s="17">
        <f>AG31+BM31+CD31+CS31+CU31+DA31+DC31</f>
        <v>5.8719999999999999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63"/>
      <c r="V31" s="17"/>
      <c r="W31" s="17"/>
      <c r="X31" s="63"/>
      <c r="Y31" s="17"/>
      <c r="Z31" s="17"/>
      <c r="AA31" s="17"/>
      <c r="AB31" s="17"/>
      <c r="AC31" s="17"/>
      <c r="AD31" s="17"/>
      <c r="AE31" s="17"/>
      <c r="AF31" s="17"/>
      <c r="AG31" s="17">
        <v>0.85</v>
      </c>
      <c r="AH31" s="17"/>
      <c r="AI31" s="17"/>
      <c r="AJ31" s="17"/>
      <c r="AK31" s="25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>
        <v>0.72599999999999998</v>
      </c>
      <c r="BN31" s="17"/>
      <c r="BO31" s="17">
        <v>0.309</v>
      </c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>
        <v>0.46</v>
      </c>
      <c r="CE31" s="17"/>
      <c r="CF31" s="17"/>
      <c r="CG31" s="17"/>
      <c r="CH31" s="17"/>
      <c r="CI31" s="17"/>
      <c r="CJ31" s="56"/>
      <c r="CK31" s="17"/>
      <c r="CL31" s="17"/>
      <c r="CM31" s="17"/>
      <c r="CN31" s="17"/>
      <c r="CO31" s="17"/>
      <c r="CP31" s="17"/>
      <c r="CQ31" s="17"/>
      <c r="CR31" s="17"/>
      <c r="CS31" s="17">
        <v>0.67800000000000005</v>
      </c>
      <c r="CT31" s="17"/>
      <c r="CU31" s="17">
        <v>0.34100000000000003</v>
      </c>
      <c r="CV31" s="17"/>
      <c r="CW31" s="17"/>
      <c r="CX31" s="17"/>
      <c r="CY31" s="17"/>
      <c r="CZ31" s="17"/>
      <c r="DA31" s="17">
        <v>2.1479999999999997</v>
      </c>
      <c r="DB31" s="17"/>
      <c r="DC31" s="17">
        <v>0.66900000000000004</v>
      </c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55"/>
      <c r="FM31" s="17"/>
      <c r="FN31" s="17"/>
      <c r="FO31" s="17"/>
      <c r="FP31" s="17"/>
      <c r="FQ31" s="17"/>
      <c r="FR31" s="17"/>
      <c r="FS31" s="17"/>
      <c r="FT31" s="17"/>
      <c r="FU31" s="28"/>
      <c r="FV31" s="17"/>
      <c r="FW31" s="17"/>
      <c r="FX31" s="17"/>
      <c r="FY31" s="17"/>
      <c r="FZ31" s="17"/>
      <c r="GA31" s="17"/>
      <c r="GB31" s="17"/>
      <c r="GC31" s="17"/>
      <c r="GD31" s="17"/>
      <c r="GE31" s="17">
        <v>0.371</v>
      </c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25"/>
      <c r="HC31" s="25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25"/>
      <c r="HY31" s="17"/>
      <c r="HZ31" s="17"/>
      <c r="IA31" s="17"/>
      <c r="IB31" s="17"/>
      <c r="IC31" s="17"/>
      <c r="ID31" s="17"/>
      <c r="IE31" s="17"/>
      <c r="IF31" s="17"/>
    </row>
    <row r="32" spans="1:240" ht="13.5" customHeight="1">
      <c r="A32" s="15"/>
      <c r="B32" s="54"/>
      <c r="C32" s="16" t="s">
        <v>50</v>
      </c>
      <c r="D32" s="37">
        <f t="shared" si="8"/>
        <v>11</v>
      </c>
      <c r="E32" s="17">
        <f t="shared" ref="E32:E33" si="9">GE32+BO32</f>
        <v>2</v>
      </c>
      <c r="F32" s="17">
        <f t="shared" ref="F32:F33" si="10">AG32+BM32+CD32+CS32+CU32+DA32+DC32</f>
        <v>9</v>
      </c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66"/>
      <c r="V32" s="57"/>
      <c r="W32" s="57"/>
      <c r="X32" s="66"/>
      <c r="Y32" s="57"/>
      <c r="Z32" s="57"/>
      <c r="AA32" s="57"/>
      <c r="AB32" s="57"/>
      <c r="AC32" s="57"/>
      <c r="AD32" s="57"/>
      <c r="AE32" s="57"/>
      <c r="AF32" s="57"/>
      <c r="AG32" s="57">
        <v>1</v>
      </c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>
        <v>2</v>
      </c>
      <c r="BN32" s="57"/>
      <c r="BO32" s="57">
        <v>1</v>
      </c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>
        <v>1</v>
      </c>
      <c r="CE32" s="57"/>
      <c r="CF32" s="57"/>
      <c r="CG32" s="57"/>
      <c r="CH32" s="57"/>
      <c r="CI32" s="57"/>
      <c r="CJ32" s="67"/>
      <c r="CK32" s="57"/>
      <c r="CL32" s="57"/>
      <c r="CM32" s="57"/>
      <c r="CN32" s="57"/>
      <c r="CO32" s="57"/>
      <c r="CP32" s="57"/>
      <c r="CQ32" s="57"/>
      <c r="CR32" s="57"/>
      <c r="CS32" s="57">
        <v>1</v>
      </c>
      <c r="CT32" s="57"/>
      <c r="CU32" s="57">
        <v>1</v>
      </c>
      <c r="CV32" s="57"/>
      <c r="CW32" s="57"/>
      <c r="CX32" s="57"/>
      <c r="CY32" s="57"/>
      <c r="CZ32" s="57"/>
      <c r="DA32" s="57">
        <v>2</v>
      </c>
      <c r="DB32" s="57"/>
      <c r="DC32" s="57">
        <v>1</v>
      </c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68"/>
      <c r="FM32" s="57"/>
      <c r="FN32" s="57"/>
      <c r="FO32" s="57"/>
      <c r="FP32" s="57"/>
      <c r="FQ32" s="57"/>
      <c r="FR32" s="57"/>
      <c r="FS32" s="57"/>
      <c r="FT32" s="57"/>
      <c r="FU32" s="69"/>
      <c r="FV32" s="57"/>
      <c r="FW32" s="57"/>
      <c r="FX32" s="57"/>
      <c r="FY32" s="57"/>
      <c r="FZ32" s="57"/>
      <c r="GA32" s="57"/>
      <c r="GB32" s="57"/>
      <c r="GC32" s="57"/>
      <c r="GD32" s="57"/>
      <c r="GE32" s="57">
        <v>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</row>
    <row r="33" spans="1:240" ht="13.5" customHeight="1">
      <c r="A33" s="15"/>
      <c r="B33" s="54"/>
      <c r="C33" s="16" t="s">
        <v>17</v>
      </c>
      <c r="D33" s="23">
        <f t="shared" si="8"/>
        <v>2588.0089999999996</v>
      </c>
      <c r="E33" s="17">
        <f t="shared" si="9"/>
        <v>170.82499999999999</v>
      </c>
      <c r="F33" s="17">
        <f t="shared" si="10"/>
        <v>2417.1839999999997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25"/>
      <c r="V33" s="17"/>
      <c r="W33" s="17"/>
      <c r="X33" s="25"/>
      <c r="Y33" s="17"/>
      <c r="Z33" s="17"/>
      <c r="AA33" s="17"/>
      <c r="AB33" s="17"/>
      <c r="AC33" s="17"/>
      <c r="AD33" s="17"/>
      <c r="AE33" s="17"/>
      <c r="AF33" s="17"/>
      <c r="AG33" s="17">
        <v>340.16699999999997</v>
      </c>
      <c r="AH33" s="17"/>
      <c r="AI33" s="17"/>
      <c r="AJ33" s="17"/>
      <c r="AK33" s="25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>
        <v>329.51400000000001</v>
      </c>
      <c r="BN33" s="17"/>
      <c r="BO33" s="17">
        <v>80.423000000000002</v>
      </c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>
        <v>169.13900000000001</v>
      </c>
      <c r="CE33" s="17"/>
      <c r="CF33" s="17"/>
      <c r="CG33" s="17"/>
      <c r="CH33" s="17"/>
      <c r="CI33" s="17"/>
      <c r="CJ33" s="56"/>
      <c r="CK33" s="17"/>
      <c r="CL33" s="17"/>
      <c r="CM33" s="17"/>
      <c r="CN33" s="17"/>
      <c r="CO33" s="17"/>
      <c r="CP33" s="17"/>
      <c r="CQ33" s="17"/>
      <c r="CR33" s="17"/>
      <c r="CS33" s="17">
        <v>267.43200000000002</v>
      </c>
      <c r="CT33" s="17"/>
      <c r="CU33" s="17">
        <v>183.381</v>
      </c>
      <c r="CV33" s="17"/>
      <c r="CW33" s="17"/>
      <c r="CX33" s="17"/>
      <c r="CY33" s="17"/>
      <c r="CZ33" s="17"/>
      <c r="DA33" s="17">
        <v>814.53600000000006</v>
      </c>
      <c r="DB33" s="17"/>
      <c r="DC33" s="17">
        <v>313.01499999999999</v>
      </c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55"/>
      <c r="FM33" s="17"/>
      <c r="FN33" s="17"/>
      <c r="FO33" s="17"/>
      <c r="FP33" s="17"/>
      <c r="FQ33" s="17"/>
      <c r="FR33" s="17"/>
      <c r="FS33" s="17"/>
      <c r="FT33" s="17"/>
      <c r="FU33" s="28"/>
      <c r="FV33" s="17"/>
      <c r="FW33" s="17"/>
      <c r="FX33" s="17"/>
      <c r="FY33" s="17"/>
      <c r="FZ33" s="17"/>
      <c r="GA33" s="17"/>
      <c r="GB33" s="17"/>
      <c r="GC33" s="17"/>
      <c r="GD33" s="17"/>
      <c r="GE33" s="17">
        <v>90.402000000000001</v>
      </c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24"/>
      <c r="HC33" s="25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25"/>
      <c r="HY33" s="17"/>
      <c r="HZ33" s="17"/>
      <c r="IA33" s="17"/>
      <c r="IB33" s="17"/>
      <c r="IC33" s="17"/>
      <c r="ID33" s="17"/>
      <c r="IE33" s="17"/>
      <c r="IF33" s="17"/>
    </row>
    <row r="34" spans="1:240" ht="13.5" customHeight="1">
      <c r="A34" s="15" t="s">
        <v>51</v>
      </c>
      <c r="B34" s="54" t="s">
        <v>52</v>
      </c>
      <c r="C34" s="16" t="s">
        <v>20</v>
      </c>
      <c r="D34" s="23">
        <f t="shared" si="8"/>
        <v>0</v>
      </c>
      <c r="E34" s="17">
        <f t="shared" ref="E34:E65" si="11">SUM(G34:IF34)</f>
        <v>0</v>
      </c>
      <c r="F34" s="62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</row>
    <row r="35" spans="1:240" ht="13.5" customHeight="1">
      <c r="A35" s="15"/>
      <c r="B35" s="54"/>
      <c r="C35" s="16" t="s">
        <v>17</v>
      </c>
      <c r="D35" s="23">
        <f t="shared" si="8"/>
        <v>0</v>
      </c>
      <c r="E35" s="17">
        <f t="shared" si="11"/>
        <v>0</v>
      </c>
      <c r="F35" s="19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</row>
    <row r="36" spans="1:240" ht="13.5" customHeight="1">
      <c r="A36" s="15" t="s">
        <v>53</v>
      </c>
      <c r="B36" s="54" t="s">
        <v>54</v>
      </c>
      <c r="C36" s="16" t="s">
        <v>20</v>
      </c>
      <c r="D36" s="23">
        <f t="shared" si="8"/>
        <v>2.6100000000000002E-2</v>
      </c>
      <c r="E36" s="17">
        <f>SUM(G36:IF36)-F36</f>
        <v>2.6100000000000002E-2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>
        <v>1.5E-3</v>
      </c>
      <c r="T36" s="17">
        <v>1E-3</v>
      </c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>
        <v>2E-3</v>
      </c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>
        <v>2E-3</v>
      </c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>
        <v>1E-3</v>
      </c>
      <c r="DZ36" s="17"/>
      <c r="EA36" s="17">
        <v>1.5E-3</v>
      </c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64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>
        <v>8.0000000000000002E-3</v>
      </c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>
        <v>2.3E-3</v>
      </c>
      <c r="HM36" s="17"/>
      <c r="HN36" s="17"/>
      <c r="HO36" s="17">
        <v>1.5E-3</v>
      </c>
      <c r="HP36" s="17"/>
      <c r="HQ36" s="17">
        <v>1E-3</v>
      </c>
      <c r="HR36" s="17"/>
      <c r="HS36" s="17"/>
      <c r="HT36" s="17">
        <v>2E-3</v>
      </c>
      <c r="HU36" s="17"/>
      <c r="HV36" s="17"/>
      <c r="HW36" s="17">
        <v>2.3E-3</v>
      </c>
      <c r="HX36" s="17"/>
      <c r="HY36" s="17"/>
      <c r="HZ36" s="17"/>
      <c r="IA36" s="17"/>
      <c r="IB36" s="17"/>
      <c r="IC36" s="17"/>
      <c r="ID36" s="17"/>
      <c r="IE36" s="17"/>
      <c r="IF36" s="17"/>
    </row>
    <row r="37" spans="1:240" ht="13.5" customHeight="1">
      <c r="A37" s="15"/>
      <c r="B37" s="54"/>
      <c r="C37" s="16" t="s">
        <v>17</v>
      </c>
      <c r="D37" s="23">
        <f t="shared" si="8"/>
        <v>27.696999999999996</v>
      </c>
      <c r="E37" s="17">
        <f>SUM(G37:IF37)-F37</f>
        <v>27.696999999999996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>
        <v>0.628</v>
      </c>
      <c r="T37" s="17">
        <v>0.498</v>
      </c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>
        <v>2.2810000000000001</v>
      </c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>
        <v>0.97799999999999998</v>
      </c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>
        <v>4.9980000000000002</v>
      </c>
      <c r="DZ37" s="17"/>
      <c r="EA37" s="17">
        <v>0.628</v>
      </c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>
        <v>8.9990000000000006</v>
      </c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>
        <v>2.2810000000000001</v>
      </c>
      <c r="HM37" s="17"/>
      <c r="HN37" s="17"/>
      <c r="HO37" s="17">
        <v>1.627</v>
      </c>
      <c r="HP37" s="17"/>
      <c r="HQ37" s="17">
        <v>0.498</v>
      </c>
      <c r="HR37" s="17"/>
      <c r="HS37" s="17"/>
      <c r="HT37" s="17">
        <v>2</v>
      </c>
      <c r="HU37" s="17"/>
      <c r="HV37" s="17"/>
      <c r="HW37" s="17">
        <v>2.2810000000000001</v>
      </c>
      <c r="HX37" s="17"/>
      <c r="HY37" s="17"/>
      <c r="HZ37" s="17"/>
      <c r="IA37" s="17"/>
      <c r="IB37" s="17"/>
      <c r="IC37" s="17"/>
      <c r="ID37" s="17"/>
      <c r="IE37" s="17"/>
      <c r="IF37" s="17"/>
    </row>
    <row r="38" spans="1:240" ht="13.5" customHeight="1">
      <c r="A38" s="15" t="s">
        <v>55</v>
      </c>
      <c r="B38" s="53" t="s">
        <v>56</v>
      </c>
      <c r="C38" s="16" t="s">
        <v>40</v>
      </c>
      <c r="D38" s="23">
        <f t="shared" si="8"/>
        <v>54</v>
      </c>
      <c r="E38" s="17">
        <f>SUM(G38:IF38)-F38</f>
        <v>54</v>
      </c>
      <c r="F38" s="17"/>
      <c r="G38" s="5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>
        <v>15</v>
      </c>
      <c r="CM38" s="17">
        <v>11</v>
      </c>
      <c r="CN38" s="17"/>
      <c r="CO38" s="17"/>
      <c r="CP38" s="17"/>
      <c r="CQ38" s="17"/>
      <c r="CR38" s="17"/>
      <c r="CS38" s="17"/>
      <c r="CT38" s="17"/>
      <c r="CU38" s="17">
        <v>8</v>
      </c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>
        <v>20</v>
      </c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5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</row>
    <row r="39" spans="1:240" ht="13.5" customHeight="1">
      <c r="A39" s="15"/>
      <c r="B39" s="53"/>
      <c r="C39" s="16" t="s">
        <v>17</v>
      </c>
      <c r="D39" s="23">
        <f t="shared" si="8"/>
        <v>26.184000000000001</v>
      </c>
      <c r="E39" s="17">
        <f>SUM(G39:IF39)-F39</f>
        <v>26.184000000000001</v>
      </c>
      <c r="F39" s="17"/>
      <c r="G39" s="25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>
        <v>7.2590000000000003</v>
      </c>
      <c r="CM39" s="17">
        <v>5.3769999999999998</v>
      </c>
      <c r="CN39" s="17"/>
      <c r="CO39" s="17"/>
      <c r="CP39" s="17"/>
      <c r="CQ39" s="17"/>
      <c r="CR39" s="17"/>
      <c r="CS39" s="17"/>
      <c r="CT39" s="17"/>
      <c r="CU39" s="17">
        <v>3.7629999999999999</v>
      </c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>
        <v>9.7850000000000001</v>
      </c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</row>
    <row r="40" spans="1:240" ht="13.5" customHeight="1">
      <c r="A40" s="15" t="s">
        <v>57</v>
      </c>
      <c r="B40" s="53" t="s">
        <v>58</v>
      </c>
      <c r="C40" s="16" t="s">
        <v>40</v>
      </c>
      <c r="D40" s="23">
        <f t="shared" si="8"/>
        <v>0</v>
      </c>
      <c r="E40" s="17">
        <f t="shared" si="11"/>
        <v>0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</row>
    <row r="41" spans="1:240" ht="13.5" customHeight="1">
      <c r="A41" s="15"/>
      <c r="B41" s="53"/>
      <c r="C41" s="16" t="s">
        <v>17</v>
      </c>
      <c r="D41" s="23">
        <f t="shared" si="8"/>
        <v>0</v>
      </c>
      <c r="E41" s="17">
        <f t="shared" si="11"/>
        <v>0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</row>
    <row r="42" spans="1:240" ht="13.5" customHeight="1">
      <c r="A42" s="15" t="s">
        <v>59</v>
      </c>
      <c r="B42" s="53" t="s">
        <v>60</v>
      </c>
      <c r="C42" s="16" t="s">
        <v>45</v>
      </c>
      <c r="D42" s="23">
        <f t="shared" si="8"/>
        <v>0</v>
      </c>
      <c r="E42" s="17">
        <v>0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</row>
    <row r="43" spans="1:240" ht="13.5" customHeight="1">
      <c r="A43" s="15"/>
      <c r="B43" s="53"/>
      <c r="C43" s="16" t="s">
        <v>17</v>
      </c>
      <c r="D43" s="23">
        <f t="shared" si="8"/>
        <v>0</v>
      </c>
      <c r="E43" s="17">
        <v>0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</row>
    <row r="44" spans="1:240" ht="13.5" customHeight="1">
      <c r="A44" s="15" t="s">
        <v>61</v>
      </c>
      <c r="B44" s="54" t="s">
        <v>62</v>
      </c>
      <c r="C44" s="16" t="s">
        <v>40</v>
      </c>
      <c r="D44" s="23">
        <f t="shared" si="8"/>
        <v>105</v>
      </c>
      <c r="E44" s="17">
        <f t="shared" si="11"/>
        <v>105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25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>
        <v>3</v>
      </c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>
        <v>4</v>
      </c>
      <c r="CD44" s="17">
        <v>1</v>
      </c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>
        <v>3</v>
      </c>
      <c r="CR44" s="17"/>
      <c r="CS44" s="17">
        <f>1+5</f>
        <v>6</v>
      </c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>
        <v>11</v>
      </c>
      <c r="DJ44" s="17">
        <v>10</v>
      </c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>
        <v>14</v>
      </c>
      <c r="FI44" s="17">
        <v>10</v>
      </c>
      <c r="FJ44" s="17"/>
      <c r="FK44" s="17"/>
      <c r="FL44" s="17"/>
      <c r="FM44" s="17"/>
      <c r="FN44" s="17"/>
      <c r="FO44" s="17"/>
      <c r="FP44" s="17"/>
      <c r="FQ44" s="17"/>
      <c r="FR44" s="17">
        <v>19</v>
      </c>
      <c r="FS44" s="17"/>
      <c r="FT44" s="17"/>
      <c r="FU44" s="17"/>
      <c r="FV44" s="17"/>
      <c r="FW44" s="17">
        <v>10</v>
      </c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>
        <v>3</v>
      </c>
      <c r="GK44" s="17"/>
      <c r="GL44" s="17"/>
      <c r="GM44" s="17"/>
      <c r="GN44" s="17"/>
      <c r="GO44" s="17"/>
      <c r="GP44" s="17"/>
      <c r="GQ44" s="17"/>
      <c r="GR44" s="17"/>
      <c r="GS44" s="17"/>
      <c r="GT44" s="17">
        <v>4</v>
      </c>
      <c r="GU44" s="17"/>
      <c r="GV44" s="17"/>
      <c r="GW44" s="17"/>
      <c r="GX44" s="17"/>
      <c r="GY44" s="17"/>
      <c r="GZ44" s="17"/>
      <c r="HA44" s="17"/>
      <c r="HB44" s="17">
        <v>6</v>
      </c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>
        <v>1</v>
      </c>
      <c r="HW44" s="17"/>
      <c r="HX44" s="17"/>
      <c r="HY44" s="17"/>
      <c r="HZ44" s="17"/>
      <c r="IA44" s="17"/>
      <c r="IB44" s="17"/>
      <c r="IC44" s="17"/>
      <c r="ID44" s="17"/>
      <c r="IE44" s="17"/>
      <c r="IF44" s="17"/>
    </row>
    <row r="45" spans="1:240" ht="13.5" customHeight="1">
      <c r="A45" s="15"/>
      <c r="B45" s="54"/>
      <c r="C45" s="16" t="s">
        <v>17</v>
      </c>
      <c r="D45" s="23">
        <f t="shared" si="8"/>
        <v>60.080999999999996</v>
      </c>
      <c r="E45" s="17">
        <f t="shared" si="11"/>
        <v>60.080999999999996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25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>
        <v>1.9530000000000001</v>
      </c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>
        <v>1.25</v>
      </c>
      <c r="CD45" s="17">
        <v>1.355</v>
      </c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>
        <v>1.9530000000000001</v>
      </c>
      <c r="CR45" s="17"/>
      <c r="CS45" s="17">
        <f>0.886+1.814</f>
        <v>2.7</v>
      </c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>
        <v>5.8490000000000002</v>
      </c>
      <c r="DJ45" s="17">
        <v>5.782</v>
      </c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>
        <v>6.617</v>
      </c>
      <c r="FI45" s="17">
        <v>5.0460000000000003</v>
      </c>
      <c r="FJ45" s="17"/>
      <c r="FK45" s="17"/>
      <c r="FL45" s="17"/>
      <c r="FM45" s="17"/>
      <c r="FN45" s="17"/>
      <c r="FO45" s="17"/>
      <c r="FP45" s="17"/>
      <c r="FQ45" s="17"/>
      <c r="FR45" s="17">
        <v>8.9949999999999992</v>
      </c>
      <c r="FS45" s="17"/>
      <c r="FT45" s="17"/>
      <c r="FU45" s="17"/>
      <c r="FV45" s="17"/>
      <c r="FW45" s="17">
        <v>7.681</v>
      </c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>
        <v>2.4319999999999999</v>
      </c>
      <c r="GK45" s="17"/>
      <c r="GL45" s="17"/>
      <c r="GM45" s="17"/>
      <c r="GN45" s="17"/>
      <c r="GO45" s="17"/>
      <c r="GP45" s="17"/>
      <c r="GQ45" s="17"/>
      <c r="GR45" s="17"/>
      <c r="GS45" s="17"/>
      <c r="GT45" s="17">
        <v>2.5790000000000002</v>
      </c>
      <c r="GU45" s="17"/>
      <c r="GV45" s="17"/>
      <c r="GW45" s="17"/>
      <c r="GX45" s="17"/>
      <c r="GY45" s="17"/>
      <c r="GZ45" s="17"/>
      <c r="HA45" s="17"/>
      <c r="HB45" s="17">
        <v>4.5339999999999998</v>
      </c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>
        <v>1.355</v>
      </c>
      <c r="HW45" s="17"/>
      <c r="HX45" s="17"/>
      <c r="HY45" s="17"/>
      <c r="HZ45" s="17"/>
      <c r="IA45" s="17"/>
      <c r="IB45" s="17"/>
      <c r="IC45" s="17"/>
      <c r="ID45" s="17"/>
      <c r="IE45" s="17"/>
      <c r="IF45" s="17"/>
    </row>
    <row r="46" spans="1:240" ht="13.5" customHeight="1">
      <c r="A46" s="15" t="s">
        <v>63</v>
      </c>
      <c r="B46" s="54" t="s">
        <v>64</v>
      </c>
      <c r="C46" s="16" t="s">
        <v>40</v>
      </c>
      <c r="D46" s="23">
        <f t="shared" si="8"/>
        <v>6</v>
      </c>
      <c r="E46" s="17">
        <f t="shared" si="11"/>
        <v>6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>
        <v>6</v>
      </c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</row>
    <row r="47" spans="1:240" ht="13.5" customHeight="1">
      <c r="A47" s="15"/>
      <c r="B47" s="54"/>
      <c r="C47" s="16" t="s">
        <v>17</v>
      </c>
      <c r="D47" s="23">
        <f t="shared" si="8"/>
        <v>76.049000000000007</v>
      </c>
      <c r="E47" s="17">
        <f t="shared" si="11"/>
        <v>76.049000000000007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>
        <v>76.049000000000007</v>
      </c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</row>
    <row r="48" spans="1:240" ht="13.5" customHeight="1">
      <c r="A48" s="15" t="s">
        <v>65</v>
      </c>
      <c r="B48" s="54" t="s">
        <v>66</v>
      </c>
      <c r="C48" s="16" t="s">
        <v>40</v>
      </c>
      <c r="D48" s="23">
        <f t="shared" si="8"/>
        <v>71</v>
      </c>
      <c r="E48" s="17">
        <f t="shared" si="11"/>
        <v>71</v>
      </c>
      <c r="F48" s="17"/>
      <c r="G48" s="25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25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>
        <v>19</v>
      </c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>
        <v>4</v>
      </c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25"/>
      <c r="CB48" s="17"/>
      <c r="CC48" s="17">
        <v>5</v>
      </c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>
        <v>2</v>
      </c>
      <c r="DA48" s="17">
        <v>12</v>
      </c>
      <c r="DB48" s="17"/>
      <c r="DC48" s="17"/>
      <c r="DD48" s="17"/>
      <c r="DE48" s="17"/>
      <c r="DF48" s="17"/>
      <c r="DG48" s="17"/>
      <c r="DH48" s="17"/>
      <c r="DI48" s="17">
        <v>7</v>
      </c>
      <c r="DJ48" s="17">
        <v>6</v>
      </c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25"/>
      <c r="FN48" s="17"/>
      <c r="FO48" s="17"/>
      <c r="FP48" s="17"/>
      <c r="FQ48" s="17"/>
      <c r="FR48" s="17"/>
      <c r="FS48" s="17"/>
      <c r="FT48" s="17"/>
      <c r="FU48" s="17"/>
      <c r="FV48" s="17"/>
      <c r="FW48" s="17">
        <v>4</v>
      </c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>
        <v>3</v>
      </c>
      <c r="GU48" s="17"/>
      <c r="GV48" s="17"/>
      <c r="GW48" s="17"/>
      <c r="GX48" s="17"/>
      <c r="GY48" s="17">
        <v>6</v>
      </c>
      <c r="GZ48" s="17"/>
      <c r="HA48" s="17"/>
      <c r="HB48" s="17">
        <v>3</v>
      </c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</row>
    <row r="49" spans="1:240" ht="13.5" customHeight="1">
      <c r="A49" s="15"/>
      <c r="B49" s="54"/>
      <c r="C49" s="16" t="s">
        <v>17</v>
      </c>
      <c r="D49" s="23">
        <f t="shared" si="8"/>
        <v>35.135999999999996</v>
      </c>
      <c r="E49" s="17">
        <f t="shared" si="11"/>
        <v>35.135999999999996</v>
      </c>
      <c r="F49" s="17"/>
      <c r="G49" s="25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25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>
        <v>3.9540000000000002</v>
      </c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>
        <v>1.454</v>
      </c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25"/>
      <c r="CB49" s="17"/>
      <c r="CC49" s="17">
        <v>3.8879999999999999</v>
      </c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>
        <v>0.41399999999999998</v>
      </c>
      <c r="DA49" s="17">
        <v>2.4870000000000001</v>
      </c>
      <c r="DB49" s="17"/>
      <c r="DC49" s="17"/>
      <c r="DD49" s="17"/>
      <c r="DE49" s="17"/>
      <c r="DF49" s="17"/>
      <c r="DG49" s="17"/>
      <c r="DH49" s="17"/>
      <c r="DI49" s="17">
        <v>2.9169999999999998</v>
      </c>
      <c r="DJ49" s="17">
        <v>7.8070000000000004</v>
      </c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25"/>
      <c r="FN49" s="17"/>
      <c r="FO49" s="17"/>
      <c r="FP49" s="17"/>
      <c r="FQ49" s="17"/>
      <c r="FR49" s="17"/>
      <c r="FS49" s="17"/>
      <c r="FT49" s="17"/>
      <c r="FU49" s="17"/>
      <c r="FV49" s="17"/>
      <c r="FW49" s="17">
        <v>1.454</v>
      </c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>
        <v>4.2539999999999996</v>
      </c>
      <c r="GU49" s="17"/>
      <c r="GV49" s="17"/>
      <c r="GW49" s="17"/>
      <c r="GX49" s="17"/>
      <c r="GY49" s="17">
        <v>5.0650000000000004</v>
      </c>
      <c r="GZ49" s="17"/>
      <c r="HA49" s="17"/>
      <c r="HB49" s="17">
        <v>1.4419999999999999</v>
      </c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</row>
    <row r="50" spans="1:240" ht="13.5" customHeight="1">
      <c r="A50" s="15" t="s">
        <v>67</v>
      </c>
      <c r="B50" s="54" t="s">
        <v>68</v>
      </c>
      <c r="C50" s="16" t="s">
        <v>20</v>
      </c>
      <c r="D50" s="23">
        <f t="shared" si="8"/>
        <v>0.1056</v>
      </c>
      <c r="E50" s="17">
        <f>SUM(G50:IF50)-F50</f>
        <v>0.1056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>
        <v>1.15E-2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28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>
        <v>2E-3</v>
      </c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>
        <v>1.14E-2</v>
      </c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>
        <v>2E-3</v>
      </c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>
        <v>5.7000000000000002E-3</v>
      </c>
      <c r="DM50" s="17"/>
      <c r="DN50" s="17"/>
      <c r="DO50" s="17">
        <v>5.7000000000000002E-3</v>
      </c>
      <c r="DP50" s="17"/>
      <c r="DQ50" s="17"/>
      <c r="DR50" s="17">
        <v>1.15E-2</v>
      </c>
      <c r="DS50" s="17">
        <v>1.34E-2</v>
      </c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>
        <v>2.1999999999999999E-2</v>
      </c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25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>
        <v>2E-3</v>
      </c>
      <c r="HP50" s="17"/>
      <c r="HQ50" s="17"/>
      <c r="HR50" s="17">
        <v>4.0000000000000001E-3</v>
      </c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>
        <v>1.44E-2</v>
      </c>
      <c r="IF50" s="17"/>
    </row>
    <row r="51" spans="1:240" ht="13.5" customHeight="1">
      <c r="A51" s="15"/>
      <c r="B51" s="54"/>
      <c r="C51" s="16" t="s">
        <v>17</v>
      </c>
      <c r="D51" s="23">
        <f t="shared" si="8"/>
        <v>120.6</v>
      </c>
      <c r="E51" s="17">
        <f>SUM(G51:IF51)-F51</f>
        <v>120.6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>
        <v>17.417999999999999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28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>
        <v>1.1299999999999999</v>
      </c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>
        <v>15.042999999999999</v>
      </c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>
        <v>1.1299999999999999</v>
      </c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>
        <v>7.2519999999999998</v>
      </c>
      <c r="DM51" s="17"/>
      <c r="DN51" s="17"/>
      <c r="DO51" s="17">
        <v>6.7480000000000002</v>
      </c>
      <c r="DP51" s="17"/>
      <c r="DQ51" s="17"/>
      <c r="DR51" s="17">
        <v>19.518000000000001</v>
      </c>
      <c r="DS51" s="17">
        <v>13.516999999999999</v>
      </c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>
        <v>16.469000000000001</v>
      </c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25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>
        <v>1.1299999999999999</v>
      </c>
      <c r="HP51" s="17"/>
      <c r="HQ51" s="17"/>
      <c r="HR51" s="17">
        <v>0.80100000000000005</v>
      </c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>
        <v>20.443999999999999</v>
      </c>
      <c r="IF51" s="17"/>
    </row>
    <row r="52" spans="1:240" ht="13.5" customHeight="1">
      <c r="A52" s="15" t="s">
        <v>69</v>
      </c>
      <c r="B52" s="54" t="s">
        <v>70</v>
      </c>
      <c r="C52" s="16" t="s">
        <v>40</v>
      </c>
      <c r="D52" s="23">
        <f t="shared" si="8"/>
        <v>0</v>
      </c>
      <c r="E52" s="17">
        <f t="shared" si="11"/>
        <v>0</v>
      </c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</row>
    <row r="53" spans="1:240" ht="13.5" customHeight="1">
      <c r="A53" s="15"/>
      <c r="B53" s="54"/>
      <c r="C53" s="16" t="s">
        <v>17</v>
      </c>
      <c r="D53" s="23">
        <f t="shared" si="8"/>
        <v>0</v>
      </c>
      <c r="E53" s="17">
        <f t="shared" si="11"/>
        <v>0</v>
      </c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</row>
    <row r="54" spans="1:240" ht="13.5" customHeight="1">
      <c r="A54" s="15" t="s">
        <v>71</v>
      </c>
      <c r="B54" s="53" t="s">
        <v>72</v>
      </c>
      <c r="C54" s="16" t="s">
        <v>40</v>
      </c>
      <c r="D54" s="23">
        <f t="shared" si="8"/>
        <v>0</v>
      </c>
      <c r="E54" s="17">
        <f t="shared" si="11"/>
        <v>0</v>
      </c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</row>
    <row r="55" spans="1:240" ht="13.5" customHeight="1">
      <c r="A55" s="15"/>
      <c r="B55" s="53"/>
      <c r="C55" s="16" t="s">
        <v>17</v>
      </c>
      <c r="D55" s="23">
        <f t="shared" si="8"/>
        <v>0</v>
      </c>
      <c r="E55" s="17">
        <f t="shared" si="11"/>
        <v>0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</row>
    <row r="56" spans="1:240" ht="13.5" customHeight="1">
      <c r="A56" s="15" t="s">
        <v>73</v>
      </c>
      <c r="B56" s="54" t="s">
        <v>74</v>
      </c>
      <c r="C56" s="16" t="s">
        <v>75</v>
      </c>
      <c r="D56" s="23">
        <f t="shared" si="8"/>
        <v>0</v>
      </c>
      <c r="E56" s="17">
        <f t="shared" si="11"/>
        <v>0</v>
      </c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</row>
    <row r="57" spans="1:240" ht="13.5" customHeight="1">
      <c r="A57" s="15"/>
      <c r="B57" s="54"/>
      <c r="C57" s="16" t="s">
        <v>17</v>
      </c>
      <c r="D57" s="23">
        <f t="shared" si="8"/>
        <v>0</v>
      </c>
      <c r="E57" s="17">
        <f t="shared" si="11"/>
        <v>0</v>
      </c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</row>
    <row r="58" spans="1:240" ht="13.5" customHeight="1">
      <c r="A58" s="15" t="s">
        <v>76</v>
      </c>
      <c r="B58" s="54" t="s">
        <v>77</v>
      </c>
      <c r="C58" s="16" t="s">
        <v>40</v>
      </c>
      <c r="D58" s="23">
        <f t="shared" si="8"/>
        <v>0</v>
      </c>
      <c r="E58" s="17">
        <f t="shared" si="11"/>
        <v>0</v>
      </c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</row>
    <row r="59" spans="1:240" ht="13.5" customHeight="1">
      <c r="A59" s="15"/>
      <c r="B59" s="54"/>
      <c r="C59" s="16" t="s">
        <v>17</v>
      </c>
      <c r="D59" s="23">
        <f t="shared" si="8"/>
        <v>0</v>
      </c>
      <c r="E59" s="17">
        <f t="shared" si="11"/>
        <v>0</v>
      </c>
      <c r="F59" s="22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</row>
    <row r="60" spans="1:240" ht="13.5" customHeight="1">
      <c r="A60" s="15" t="s">
        <v>78</v>
      </c>
      <c r="B60" s="54" t="s">
        <v>79</v>
      </c>
      <c r="C60" s="16" t="s">
        <v>40</v>
      </c>
      <c r="D60" s="23">
        <f t="shared" si="8"/>
        <v>0</v>
      </c>
      <c r="E60" s="17">
        <f t="shared" si="11"/>
        <v>0</v>
      </c>
      <c r="F60" s="22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</row>
    <row r="61" spans="1:240" ht="13.5" customHeight="1">
      <c r="A61" s="15"/>
      <c r="B61" s="54"/>
      <c r="C61" s="16" t="s">
        <v>17</v>
      </c>
      <c r="D61" s="23">
        <f t="shared" si="8"/>
        <v>0</v>
      </c>
      <c r="E61" s="17">
        <f t="shared" si="11"/>
        <v>0</v>
      </c>
      <c r="F61" s="22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</row>
    <row r="62" spans="1:240" ht="13.5" customHeight="1">
      <c r="A62" s="15" t="s">
        <v>80</v>
      </c>
      <c r="B62" s="54" t="s">
        <v>81</v>
      </c>
      <c r="C62" s="16" t="s">
        <v>82</v>
      </c>
      <c r="D62" s="23">
        <f t="shared" si="8"/>
        <v>0</v>
      </c>
      <c r="E62" s="17">
        <f t="shared" si="11"/>
        <v>0</v>
      </c>
      <c r="F62" s="22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</row>
    <row r="63" spans="1:240" ht="13.5" customHeight="1">
      <c r="A63" s="15"/>
      <c r="B63" s="54"/>
      <c r="C63" s="16" t="s">
        <v>17</v>
      </c>
      <c r="D63" s="23">
        <f t="shared" si="8"/>
        <v>0</v>
      </c>
      <c r="E63" s="17">
        <f t="shared" si="11"/>
        <v>0</v>
      </c>
      <c r="F63" s="22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</row>
    <row r="64" spans="1:240" ht="13.5" customHeight="1">
      <c r="A64" s="15" t="s">
        <v>83</v>
      </c>
      <c r="B64" s="54" t="s">
        <v>84</v>
      </c>
      <c r="C64" s="16" t="s">
        <v>75</v>
      </c>
      <c r="D64" s="23">
        <f t="shared" si="8"/>
        <v>0</v>
      </c>
      <c r="E64" s="17">
        <f t="shared" si="11"/>
        <v>0</v>
      </c>
      <c r="F64" s="22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</row>
    <row r="65" spans="1:240" ht="13.5" customHeight="1">
      <c r="A65" s="15"/>
      <c r="B65" s="54"/>
      <c r="C65" s="16" t="s">
        <v>17</v>
      </c>
      <c r="D65" s="23">
        <f t="shared" si="8"/>
        <v>0</v>
      </c>
      <c r="E65" s="17">
        <f t="shared" si="11"/>
        <v>0</v>
      </c>
      <c r="F65" s="22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23">
        <f>E66+F66</f>
        <v>706.08399999999995</v>
      </c>
      <c r="E66" s="23">
        <f>E68+E78+E80</f>
        <v>706.08399999999995</v>
      </c>
      <c r="F66" s="23"/>
      <c r="G66" s="23">
        <f t="shared" ref="G66:BU66" si="12">G68+G78+G80</f>
        <v>5.1079999999999997</v>
      </c>
      <c r="H66" s="23">
        <f t="shared" si="12"/>
        <v>0</v>
      </c>
      <c r="I66" s="23">
        <f t="shared" si="12"/>
        <v>0</v>
      </c>
      <c r="J66" s="23">
        <f t="shared" si="12"/>
        <v>4.4210000000000003</v>
      </c>
      <c r="K66" s="23">
        <f t="shared" si="12"/>
        <v>6.6870000000000003</v>
      </c>
      <c r="L66" s="23">
        <f t="shared" si="12"/>
        <v>0</v>
      </c>
      <c r="M66" s="23">
        <f t="shared" si="12"/>
        <v>0</v>
      </c>
      <c r="N66" s="23">
        <f t="shared" si="12"/>
        <v>0</v>
      </c>
      <c r="O66" s="23">
        <f t="shared" si="12"/>
        <v>0</v>
      </c>
      <c r="P66" s="23">
        <f t="shared" si="12"/>
        <v>0</v>
      </c>
      <c r="Q66" s="23">
        <f t="shared" si="12"/>
        <v>0</v>
      </c>
      <c r="R66" s="23">
        <f t="shared" si="12"/>
        <v>0</v>
      </c>
      <c r="S66" s="23">
        <f t="shared" si="12"/>
        <v>0</v>
      </c>
      <c r="T66" s="23">
        <f t="shared" si="12"/>
        <v>0</v>
      </c>
      <c r="U66" s="23">
        <f t="shared" si="12"/>
        <v>0</v>
      </c>
      <c r="V66" s="23">
        <f t="shared" si="12"/>
        <v>3.6830000000000003</v>
      </c>
      <c r="W66" s="23">
        <f t="shared" si="12"/>
        <v>0</v>
      </c>
      <c r="X66" s="23">
        <f t="shared" si="12"/>
        <v>0</v>
      </c>
      <c r="Y66" s="23">
        <f t="shared" si="12"/>
        <v>0</v>
      </c>
      <c r="Z66" s="23">
        <f t="shared" si="12"/>
        <v>0</v>
      </c>
      <c r="AA66" s="23">
        <f t="shared" si="12"/>
        <v>6.3860000000000001</v>
      </c>
      <c r="AB66" s="23">
        <f t="shared" si="12"/>
        <v>0</v>
      </c>
      <c r="AC66" s="23">
        <f t="shared" si="12"/>
        <v>0</v>
      </c>
      <c r="AD66" s="23">
        <f t="shared" si="12"/>
        <v>0</v>
      </c>
      <c r="AE66" s="23">
        <f t="shared" si="12"/>
        <v>0.90600000000000003</v>
      </c>
      <c r="AF66" s="23">
        <f t="shared" si="12"/>
        <v>0</v>
      </c>
      <c r="AG66" s="23">
        <f t="shared" si="12"/>
        <v>0</v>
      </c>
      <c r="AH66" s="23">
        <f t="shared" si="12"/>
        <v>12.984</v>
      </c>
      <c r="AI66" s="23">
        <f t="shared" si="12"/>
        <v>0</v>
      </c>
      <c r="AJ66" s="23">
        <f t="shared" si="12"/>
        <v>0.90600000000000003</v>
      </c>
      <c r="AK66" s="23">
        <f t="shared" si="12"/>
        <v>0</v>
      </c>
      <c r="AL66" s="23">
        <f t="shared" si="12"/>
        <v>10.745999999999999</v>
      </c>
      <c r="AM66" s="23">
        <f t="shared" si="12"/>
        <v>0</v>
      </c>
      <c r="AN66" s="23">
        <f t="shared" si="12"/>
        <v>11.734999999999999</v>
      </c>
      <c r="AO66" s="23">
        <f t="shared" si="12"/>
        <v>0</v>
      </c>
      <c r="AP66" s="23">
        <f t="shared" si="12"/>
        <v>0</v>
      </c>
      <c r="AQ66" s="23">
        <f t="shared" si="12"/>
        <v>0</v>
      </c>
      <c r="AR66" s="23">
        <f t="shared" si="12"/>
        <v>0</v>
      </c>
      <c r="AS66" s="23">
        <f t="shared" si="12"/>
        <v>0</v>
      </c>
      <c r="AT66" s="23">
        <f t="shared" si="12"/>
        <v>0</v>
      </c>
      <c r="AU66" s="23">
        <f t="shared" si="12"/>
        <v>0</v>
      </c>
      <c r="AV66" s="23">
        <f t="shared" si="12"/>
        <v>0</v>
      </c>
      <c r="AW66" s="23">
        <f t="shared" si="12"/>
        <v>0</v>
      </c>
      <c r="AX66" s="23">
        <f t="shared" si="12"/>
        <v>0</v>
      </c>
      <c r="AY66" s="23">
        <f t="shared" si="12"/>
        <v>0</v>
      </c>
      <c r="AZ66" s="23">
        <f t="shared" si="12"/>
        <v>0</v>
      </c>
      <c r="BA66" s="23">
        <f t="shared" si="12"/>
        <v>12.904</v>
      </c>
      <c r="BB66" s="23">
        <f t="shared" si="12"/>
        <v>0</v>
      </c>
      <c r="BC66" s="23">
        <f t="shared" si="12"/>
        <v>0</v>
      </c>
      <c r="BD66" s="23">
        <f t="shared" si="12"/>
        <v>0</v>
      </c>
      <c r="BE66" s="23">
        <f t="shared" si="12"/>
        <v>0</v>
      </c>
      <c r="BF66" s="23">
        <f>BF68+BF78+BF80</f>
        <v>0</v>
      </c>
      <c r="BG66" s="23">
        <f t="shared" si="12"/>
        <v>0</v>
      </c>
      <c r="BH66" s="23">
        <f t="shared" si="12"/>
        <v>0</v>
      </c>
      <c r="BI66" s="23">
        <f t="shared" si="12"/>
        <v>0</v>
      </c>
      <c r="BJ66" s="23">
        <f t="shared" si="12"/>
        <v>12.071</v>
      </c>
      <c r="BK66" s="23">
        <f t="shared" si="12"/>
        <v>0</v>
      </c>
      <c r="BL66" s="23">
        <f t="shared" si="12"/>
        <v>3.028</v>
      </c>
      <c r="BM66" s="23">
        <f t="shared" si="12"/>
        <v>2.7770000000000001</v>
      </c>
      <c r="BN66" s="23">
        <f t="shared" si="12"/>
        <v>0</v>
      </c>
      <c r="BO66" s="23">
        <f t="shared" si="12"/>
        <v>0</v>
      </c>
      <c r="BP66" s="23">
        <f t="shared" si="12"/>
        <v>0</v>
      </c>
      <c r="BQ66" s="23">
        <f t="shared" si="12"/>
        <v>0</v>
      </c>
      <c r="BR66" s="23">
        <f t="shared" si="12"/>
        <v>0</v>
      </c>
      <c r="BS66" s="23">
        <f t="shared" si="12"/>
        <v>0</v>
      </c>
      <c r="BT66" s="23">
        <f t="shared" si="12"/>
        <v>0</v>
      </c>
      <c r="BU66" s="23">
        <f t="shared" si="12"/>
        <v>8.1609999999999996</v>
      </c>
      <c r="BV66" s="23">
        <f t="shared" ref="BV66:EG66" si="13">BV68+BV78+BV80</f>
        <v>0</v>
      </c>
      <c r="BW66" s="23">
        <f t="shared" si="13"/>
        <v>0</v>
      </c>
      <c r="BX66" s="23">
        <f t="shared" si="13"/>
        <v>4.1429999999999998</v>
      </c>
      <c r="BY66" s="23">
        <f t="shared" si="13"/>
        <v>0</v>
      </c>
      <c r="BZ66" s="23">
        <f t="shared" si="13"/>
        <v>17.741</v>
      </c>
      <c r="CA66" s="23">
        <f t="shared" si="13"/>
        <v>0</v>
      </c>
      <c r="CB66" s="23">
        <f t="shared" si="13"/>
        <v>0</v>
      </c>
      <c r="CC66" s="23">
        <f t="shared" si="13"/>
        <v>0</v>
      </c>
      <c r="CD66" s="23">
        <f t="shared" si="13"/>
        <v>0</v>
      </c>
      <c r="CE66" s="23">
        <f t="shared" si="13"/>
        <v>0</v>
      </c>
      <c r="CF66" s="23">
        <f t="shared" si="13"/>
        <v>0</v>
      </c>
      <c r="CG66" s="23">
        <f t="shared" si="13"/>
        <v>4.8580000000000005</v>
      </c>
      <c r="CH66" s="23">
        <f t="shared" si="13"/>
        <v>0</v>
      </c>
      <c r="CI66" s="23">
        <f t="shared" si="13"/>
        <v>0</v>
      </c>
      <c r="CJ66" s="23">
        <f t="shared" si="13"/>
        <v>4.1680000000000001</v>
      </c>
      <c r="CK66" s="23">
        <f t="shared" si="13"/>
        <v>2.754</v>
      </c>
      <c r="CL66" s="23">
        <f t="shared" si="13"/>
        <v>0</v>
      </c>
      <c r="CM66" s="23">
        <f t="shared" si="13"/>
        <v>3.8919999999999999</v>
      </c>
      <c r="CN66" s="23">
        <f t="shared" si="13"/>
        <v>3.948</v>
      </c>
      <c r="CO66" s="23">
        <f t="shared" si="13"/>
        <v>5.14</v>
      </c>
      <c r="CP66" s="23">
        <f t="shared" si="13"/>
        <v>0</v>
      </c>
      <c r="CQ66" s="23">
        <f t="shared" si="13"/>
        <v>0</v>
      </c>
      <c r="CR66" s="23">
        <f t="shared" si="13"/>
        <v>0.72</v>
      </c>
      <c r="CS66" s="23">
        <f t="shared" si="13"/>
        <v>0</v>
      </c>
      <c r="CT66" s="23">
        <f t="shared" si="13"/>
        <v>11.811</v>
      </c>
      <c r="CU66" s="23">
        <f t="shared" si="13"/>
        <v>5.8049999999999997</v>
      </c>
      <c r="CV66" s="23">
        <f t="shared" si="13"/>
        <v>9.3160000000000007</v>
      </c>
      <c r="CW66" s="23">
        <f t="shared" si="13"/>
        <v>0</v>
      </c>
      <c r="CX66" s="23">
        <f t="shared" si="13"/>
        <v>0</v>
      </c>
      <c r="CY66" s="23">
        <f t="shared" si="13"/>
        <v>0</v>
      </c>
      <c r="CZ66" s="23">
        <f t="shared" si="13"/>
        <v>0</v>
      </c>
      <c r="DA66" s="23">
        <f t="shared" si="13"/>
        <v>0</v>
      </c>
      <c r="DB66" s="23">
        <f t="shared" si="13"/>
        <v>0</v>
      </c>
      <c r="DC66" s="23">
        <f t="shared" si="13"/>
        <v>0</v>
      </c>
      <c r="DD66" s="23">
        <f t="shared" si="13"/>
        <v>0</v>
      </c>
      <c r="DE66" s="23">
        <f t="shared" si="13"/>
        <v>3.153</v>
      </c>
      <c r="DF66" s="23">
        <f t="shared" si="13"/>
        <v>0</v>
      </c>
      <c r="DG66" s="23">
        <f t="shared" si="13"/>
        <v>1.05</v>
      </c>
      <c r="DH66" s="23">
        <f t="shared" si="13"/>
        <v>0</v>
      </c>
      <c r="DI66" s="23">
        <f t="shared" si="13"/>
        <v>9.8010000000000002</v>
      </c>
      <c r="DJ66" s="23">
        <f t="shared" si="13"/>
        <v>0</v>
      </c>
      <c r="DK66" s="23">
        <f t="shared" si="13"/>
        <v>0</v>
      </c>
      <c r="DL66" s="23">
        <f t="shared" si="13"/>
        <v>6.4790000000000001</v>
      </c>
      <c r="DM66" s="23">
        <f t="shared" si="13"/>
        <v>0</v>
      </c>
      <c r="DN66" s="23">
        <f t="shared" si="13"/>
        <v>7.2650000000000006</v>
      </c>
      <c r="DO66" s="23">
        <f t="shared" si="13"/>
        <v>1.49</v>
      </c>
      <c r="DP66" s="23">
        <f t="shared" si="13"/>
        <v>0</v>
      </c>
      <c r="DQ66" s="23">
        <f t="shared" si="13"/>
        <v>0</v>
      </c>
      <c r="DR66" s="23">
        <f t="shared" si="13"/>
        <v>0</v>
      </c>
      <c r="DS66" s="23">
        <f t="shared" si="13"/>
        <v>6.1609999999999996</v>
      </c>
      <c r="DT66" s="23">
        <f t="shared" si="13"/>
        <v>6.1609999999999996</v>
      </c>
      <c r="DU66" s="23">
        <f t="shared" si="13"/>
        <v>0</v>
      </c>
      <c r="DV66" s="23">
        <f t="shared" si="13"/>
        <v>0</v>
      </c>
      <c r="DW66" s="23">
        <f t="shared" si="13"/>
        <v>3.702</v>
      </c>
      <c r="DX66" s="23">
        <f t="shared" si="13"/>
        <v>4.351</v>
      </c>
      <c r="DY66" s="23">
        <f>DY68+DY78+DY80</f>
        <v>50.774999999999999</v>
      </c>
      <c r="DZ66" s="23">
        <f t="shared" si="13"/>
        <v>0</v>
      </c>
      <c r="EA66" s="23">
        <f t="shared" si="13"/>
        <v>0</v>
      </c>
      <c r="EB66" s="23">
        <f t="shared" si="13"/>
        <v>0</v>
      </c>
      <c r="EC66" s="23">
        <f t="shared" si="13"/>
        <v>0.90600000000000003</v>
      </c>
      <c r="ED66" s="23">
        <f t="shared" si="13"/>
        <v>0</v>
      </c>
      <c r="EE66" s="23">
        <f t="shared" si="13"/>
        <v>0</v>
      </c>
      <c r="EF66" s="23">
        <f t="shared" si="13"/>
        <v>7.407</v>
      </c>
      <c r="EG66" s="23">
        <f t="shared" si="13"/>
        <v>25.318000000000001</v>
      </c>
      <c r="EH66" s="23">
        <f t="shared" ref="EH66:GV66" si="14">EH68+EH78+EH80</f>
        <v>0</v>
      </c>
      <c r="EI66" s="23">
        <f t="shared" si="14"/>
        <v>0</v>
      </c>
      <c r="EJ66" s="23">
        <f t="shared" si="14"/>
        <v>17.12</v>
      </c>
      <c r="EK66" s="23">
        <f t="shared" si="14"/>
        <v>16.356000000000002</v>
      </c>
      <c r="EL66" s="23">
        <f t="shared" si="14"/>
        <v>0</v>
      </c>
      <c r="EM66" s="23">
        <f t="shared" si="14"/>
        <v>0</v>
      </c>
      <c r="EN66" s="23">
        <f t="shared" si="14"/>
        <v>0</v>
      </c>
      <c r="EO66" s="23">
        <f t="shared" si="14"/>
        <v>0</v>
      </c>
      <c r="EP66" s="23">
        <f t="shared" si="14"/>
        <v>0</v>
      </c>
      <c r="EQ66" s="23">
        <f t="shared" si="14"/>
        <v>2.7770000000000001</v>
      </c>
      <c r="ER66" s="23">
        <f t="shared" si="14"/>
        <v>0</v>
      </c>
      <c r="ES66" s="23">
        <f t="shared" si="14"/>
        <v>0</v>
      </c>
      <c r="ET66" s="23">
        <f t="shared" si="14"/>
        <v>19.258999999999997</v>
      </c>
      <c r="EU66" s="23">
        <f t="shared" si="14"/>
        <v>2.6970000000000001</v>
      </c>
      <c r="EV66" s="23">
        <f t="shared" si="14"/>
        <v>0</v>
      </c>
      <c r="EW66" s="23">
        <f t="shared" si="14"/>
        <v>5.5779999999999994</v>
      </c>
      <c r="EX66" s="23">
        <f t="shared" si="14"/>
        <v>0</v>
      </c>
      <c r="EY66" s="23">
        <f t="shared" si="14"/>
        <v>5.58</v>
      </c>
      <c r="EZ66" s="23">
        <f t="shared" si="14"/>
        <v>0</v>
      </c>
      <c r="FA66" s="23">
        <f t="shared" si="14"/>
        <v>2.6269999999999998</v>
      </c>
      <c r="FB66" s="23">
        <f t="shared" si="14"/>
        <v>0</v>
      </c>
      <c r="FC66" s="23">
        <f t="shared" si="14"/>
        <v>0</v>
      </c>
      <c r="FD66" s="23">
        <f t="shared" si="14"/>
        <v>0.52600000000000002</v>
      </c>
      <c r="FE66" s="23">
        <f t="shared" si="14"/>
        <v>4.76</v>
      </c>
      <c r="FF66" s="23">
        <f t="shared" si="14"/>
        <v>4.76</v>
      </c>
      <c r="FG66" s="23">
        <f t="shared" si="14"/>
        <v>2.31</v>
      </c>
      <c r="FH66" s="23">
        <f t="shared" si="14"/>
        <v>8.9830000000000005</v>
      </c>
      <c r="FI66" s="23">
        <f t="shared" si="14"/>
        <v>0</v>
      </c>
      <c r="FJ66" s="23">
        <f t="shared" si="14"/>
        <v>0</v>
      </c>
      <c r="FK66" s="23">
        <f t="shared" si="14"/>
        <v>1.05</v>
      </c>
      <c r="FL66" s="23">
        <f t="shared" si="14"/>
        <v>0</v>
      </c>
      <c r="FM66" s="23">
        <f t="shared" si="14"/>
        <v>12.173999999999999</v>
      </c>
      <c r="FN66" s="23">
        <f t="shared" si="14"/>
        <v>1.911</v>
      </c>
      <c r="FO66" s="23">
        <f t="shared" si="14"/>
        <v>0</v>
      </c>
      <c r="FP66" s="23">
        <f t="shared" si="14"/>
        <v>0</v>
      </c>
      <c r="FQ66" s="23">
        <f t="shared" si="14"/>
        <v>0</v>
      </c>
      <c r="FR66" s="23">
        <f t="shared" si="14"/>
        <v>0</v>
      </c>
      <c r="FS66" s="23">
        <f t="shared" si="14"/>
        <v>1.5760000000000001</v>
      </c>
      <c r="FT66" s="23">
        <f t="shared" si="14"/>
        <v>0</v>
      </c>
      <c r="FU66" s="23">
        <f t="shared" si="14"/>
        <v>0</v>
      </c>
      <c r="FV66" s="23">
        <f t="shared" si="14"/>
        <v>0</v>
      </c>
      <c r="FW66" s="23">
        <f t="shared" si="14"/>
        <v>0</v>
      </c>
      <c r="FX66" s="23">
        <f t="shared" si="14"/>
        <v>0</v>
      </c>
      <c r="FY66" s="23">
        <f t="shared" si="14"/>
        <v>0</v>
      </c>
      <c r="FZ66" s="23">
        <f t="shared" si="14"/>
        <v>0</v>
      </c>
      <c r="GA66" s="23">
        <f t="shared" si="14"/>
        <v>8.1679999999999993</v>
      </c>
      <c r="GB66" s="23">
        <f t="shared" si="14"/>
        <v>0</v>
      </c>
      <c r="GC66" s="23">
        <f t="shared" si="14"/>
        <v>13.531000000000001</v>
      </c>
      <c r="GD66" s="23">
        <f t="shared" si="14"/>
        <v>0</v>
      </c>
      <c r="GE66" s="23">
        <f t="shared" si="14"/>
        <v>0</v>
      </c>
      <c r="GF66" s="23">
        <f t="shared" si="14"/>
        <v>0</v>
      </c>
      <c r="GG66" s="23">
        <f t="shared" si="14"/>
        <v>0</v>
      </c>
      <c r="GH66" s="23">
        <f t="shared" si="14"/>
        <v>3.6230000000000002</v>
      </c>
      <c r="GI66" s="23">
        <f t="shared" si="14"/>
        <v>0.17299999999999999</v>
      </c>
      <c r="GJ66" s="23">
        <f t="shared" si="14"/>
        <v>12.398</v>
      </c>
      <c r="GK66" s="23">
        <f t="shared" si="14"/>
        <v>0</v>
      </c>
      <c r="GL66" s="23">
        <f t="shared" si="14"/>
        <v>0</v>
      </c>
      <c r="GM66" s="23">
        <f t="shared" si="14"/>
        <v>0</v>
      </c>
      <c r="GN66" s="23">
        <f t="shared" si="14"/>
        <v>0</v>
      </c>
      <c r="GO66" s="23">
        <f t="shared" si="14"/>
        <v>0</v>
      </c>
      <c r="GP66" s="23">
        <f t="shared" si="14"/>
        <v>0</v>
      </c>
      <c r="GQ66" s="23">
        <f t="shared" si="14"/>
        <v>0</v>
      </c>
      <c r="GR66" s="23">
        <f t="shared" si="14"/>
        <v>0</v>
      </c>
      <c r="GS66" s="23">
        <f t="shared" si="14"/>
        <v>15.047000000000001</v>
      </c>
      <c r="GT66" s="23">
        <f t="shared" si="14"/>
        <v>19.160999999999998</v>
      </c>
      <c r="GU66" s="23">
        <f t="shared" si="14"/>
        <v>15.608000000000001</v>
      </c>
      <c r="GV66" s="23">
        <f t="shared" si="14"/>
        <v>0</v>
      </c>
      <c r="GW66" s="23">
        <f t="shared" ref="GW66:IF66" si="15">GW68+GW78+GW80</f>
        <v>0</v>
      </c>
      <c r="GX66" s="23">
        <f t="shared" si="15"/>
        <v>0</v>
      </c>
      <c r="GY66" s="23">
        <f t="shared" si="15"/>
        <v>0</v>
      </c>
      <c r="GZ66" s="23">
        <f t="shared" si="15"/>
        <v>0</v>
      </c>
      <c r="HA66" s="23">
        <f t="shared" si="15"/>
        <v>0</v>
      </c>
      <c r="HB66" s="23">
        <f t="shared" si="15"/>
        <v>13.067</v>
      </c>
      <c r="HC66" s="23">
        <f t="shared" si="15"/>
        <v>0</v>
      </c>
      <c r="HD66" s="23">
        <f t="shared" si="15"/>
        <v>16.561</v>
      </c>
      <c r="HE66" s="23">
        <f t="shared" si="15"/>
        <v>16.867999999999999</v>
      </c>
      <c r="HF66" s="23">
        <f t="shared" si="15"/>
        <v>0</v>
      </c>
      <c r="HG66" s="23">
        <f t="shared" si="15"/>
        <v>0</v>
      </c>
      <c r="HH66" s="23">
        <f t="shared" si="15"/>
        <v>0</v>
      </c>
      <c r="HI66" s="23">
        <f t="shared" si="15"/>
        <v>0</v>
      </c>
      <c r="HJ66" s="23">
        <f t="shared" si="15"/>
        <v>0</v>
      </c>
      <c r="HK66" s="23">
        <f t="shared" si="15"/>
        <v>0</v>
      </c>
      <c r="HL66" s="23">
        <f t="shared" si="15"/>
        <v>12.918000000000001</v>
      </c>
      <c r="HM66" s="23">
        <f t="shared" si="15"/>
        <v>15.355</v>
      </c>
      <c r="HN66" s="23">
        <f t="shared" si="15"/>
        <v>0</v>
      </c>
      <c r="HO66" s="23">
        <f t="shared" si="15"/>
        <v>0</v>
      </c>
      <c r="HP66" s="23">
        <f t="shared" si="15"/>
        <v>0</v>
      </c>
      <c r="HQ66" s="23">
        <f t="shared" si="15"/>
        <v>0</v>
      </c>
      <c r="HR66" s="23">
        <f t="shared" si="15"/>
        <v>0</v>
      </c>
      <c r="HS66" s="23">
        <f t="shared" si="15"/>
        <v>0</v>
      </c>
      <c r="HT66" s="23">
        <f t="shared" si="15"/>
        <v>0</v>
      </c>
      <c r="HU66" s="23">
        <f t="shared" si="15"/>
        <v>0</v>
      </c>
      <c r="HV66" s="23">
        <f t="shared" si="15"/>
        <v>2.1040000000000001</v>
      </c>
      <c r="HW66" s="23">
        <f t="shared" si="15"/>
        <v>4.0880000000000001</v>
      </c>
      <c r="HX66" s="23">
        <f t="shared" si="15"/>
        <v>8.1679999999999993</v>
      </c>
      <c r="HY66" s="23">
        <f t="shared" si="15"/>
        <v>5.14</v>
      </c>
      <c r="HZ66" s="23">
        <f t="shared" si="15"/>
        <v>0</v>
      </c>
      <c r="IA66" s="23">
        <f t="shared" si="15"/>
        <v>0</v>
      </c>
      <c r="IB66" s="23">
        <f t="shared" si="15"/>
        <v>0</v>
      </c>
      <c r="IC66" s="23">
        <f t="shared" si="15"/>
        <v>5.14</v>
      </c>
      <c r="ID66" s="23">
        <f t="shared" si="15"/>
        <v>0</v>
      </c>
      <c r="IE66" s="23">
        <f t="shared" si="15"/>
        <v>0</v>
      </c>
      <c r="IF66" s="23">
        <f t="shared" si="15"/>
        <v>98.103999999999999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38">
        <f>E67+F67</f>
        <v>0.46260000000000018</v>
      </c>
      <c r="E67" s="24">
        <f>E69+E71+E73+E75</f>
        <v>0.46260000000000018</v>
      </c>
      <c r="F67" s="24"/>
      <c r="G67" s="24">
        <f t="shared" ref="G67:BU68" si="16">G69+G71+G73+G75</f>
        <v>0</v>
      </c>
      <c r="H67" s="24">
        <f t="shared" si="16"/>
        <v>0</v>
      </c>
      <c r="I67" s="24">
        <f t="shared" si="16"/>
        <v>0</v>
      </c>
      <c r="J67" s="24">
        <f t="shared" si="16"/>
        <v>5.0000000000000001E-3</v>
      </c>
      <c r="K67" s="24">
        <f t="shared" si="16"/>
        <v>0</v>
      </c>
      <c r="L67" s="24">
        <f t="shared" si="16"/>
        <v>0</v>
      </c>
      <c r="M67" s="24">
        <f t="shared" si="16"/>
        <v>0</v>
      </c>
      <c r="N67" s="24">
        <f t="shared" si="16"/>
        <v>0</v>
      </c>
      <c r="O67" s="24">
        <f t="shared" si="16"/>
        <v>0</v>
      </c>
      <c r="P67" s="24">
        <f t="shared" si="16"/>
        <v>0</v>
      </c>
      <c r="Q67" s="24">
        <f t="shared" si="16"/>
        <v>0</v>
      </c>
      <c r="R67" s="24">
        <f t="shared" si="16"/>
        <v>0</v>
      </c>
      <c r="S67" s="24">
        <f t="shared" si="16"/>
        <v>0</v>
      </c>
      <c r="T67" s="24">
        <f t="shared" si="16"/>
        <v>0</v>
      </c>
      <c r="U67" s="24">
        <f t="shared" si="16"/>
        <v>0</v>
      </c>
      <c r="V67" s="24">
        <f t="shared" si="16"/>
        <v>3.0000000000000001E-3</v>
      </c>
      <c r="W67" s="24">
        <f t="shared" si="16"/>
        <v>0</v>
      </c>
      <c r="X67" s="24">
        <f t="shared" si="16"/>
        <v>0</v>
      </c>
      <c r="Y67" s="24">
        <f t="shared" si="16"/>
        <v>0</v>
      </c>
      <c r="Z67" s="24">
        <f t="shared" si="16"/>
        <v>0</v>
      </c>
      <c r="AA67" s="24">
        <f t="shared" si="16"/>
        <v>0</v>
      </c>
      <c r="AB67" s="24">
        <f t="shared" si="16"/>
        <v>0</v>
      </c>
      <c r="AC67" s="24">
        <f>AC69+AC71+AC73+AC75</f>
        <v>0</v>
      </c>
      <c r="AD67" s="24">
        <f t="shared" si="16"/>
        <v>0</v>
      </c>
      <c r="AE67" s="24">
        <f t="shared" si="16"/>
        <v>0</v>
      </c>
      <c r="AF67" s="24">
        <f t="shared" si="16"/>
        <v>0</v>
      </c>
      <c r="AG67" s="24">
        <f t="shared" si="16"/>
        <v>0</v>
      </c>
      <c r="AH67" s="24">
        <f t="shared" si="16"/>
        <v>8.0000000000000002E-3</v>
      </c>
      <c r="AI67" s="24">
        <f t="shared" si="16"/>
        <v>0</v>
      </c>
      <c r="AJ67" s="24">
        <f t="shared" si="16"/>
        <v>0</v>
      </c>
      <c r="AK67" s="24">
        <f t="shared" si="16"/>
        <v>0</v>
      </c>
      <c r="AL67" s="24">
        <f t="shared" si="16"/>
        <v>0.01</v>
      </c>
      <c r="AM67" s="24">
        <f t="shared" si="16"/>
        <v>0</v>
      </c>
      <c r="AN67" s="24">
        <f t="shared" si="16"/>
        <v>9.0000000000000011E-3</v>
      </c>
      <c r="AO67" s="24">
        <f t="shared" si="16"/>
        <v>0</v>
      </c>
      <c r="AP67" s="24">
        <f t="shared" si="16"/>
        <v>0</v>
      </c>
      <c r="AQ67" s="24">
        <f t="shared" si="16"/>
        <v>0</v>
      </c>
      <c r="AR67" s="24">
        <f t="shared" si="16"/>
        <v>0</v>
      </c>
      <c r="AS67" s="24">
        <f t="shared" si="16"/>
        <v>0</v>
      </c>
      <c r="AT67" s="24">
        <f t="shared" si="16"/>
        <v>0</v>
      </c>
      <c r="AU67" s="24">
        <f t="shared" si="16"/>
        <v>0</v>
      </c>
      <c r="AV67" s="24">
        <f t="shared" si="16"/>
        <v>0</v>
      </c>
      <c r="AW67" s="24">
        <f t="shared" si="16"/>
        <v>0</v>
      </c>
      <c r="AX67" s="24">
        <f t="shared" si="16"/>
        <v>0</v>
      </c>
      <c r="AY67" s="24">
        <f t="shared" si="16"/>
        <v>0</v>
      </c>
      <c r="AZ67" s="24">
        <f t="shared" si="16"/>
        <v>0</v>
      </c>
      <c r="BA67" s="24">
        <f t="shared" si="16"/>
        <v>1.2E-2</v>
      </c>
      <c r="BB67" s="24">
        <f t="shared" si="16"/>
        <v>0</v>
      </c>
      <c r="BC67" s="24">
        <f t="shared" si="16"/>
        <v>0</v>
      </c>
      <c r="BD67" s="24">
        <f t="shared" si="16"/>
        <v>0</v>
      </c>
      <c r="BE67" s="24">
        <f t="shared" si="16"/>
        <v>0</v>
      </c>
      <c r="BF67" s="24">
        <f>BF69+BF71+BF73+BF75</f>
        <v>0</v>
      </c>
      <c r="BG67" s="24">
        <f t="shared" si="16"/>
        <v>0</v>
      </c>
      <c r="BH67" s="24">
        <f t="shared" si="16"/>
        <v>0</v>
      </c>
      <c r="BI67" s="24">
        <f t="shared" si="16"/>
        <v>0</v>
      </c>
      <c r="BJ67" s="24">
        <f t="shared" si="16"/>
        <v>1.0999999999999999E-2</v>
      </c>
      <c r="BK67" s="24">
        <f t="shared" si="16"/>
        <v>0</v>
      </c>
      <c r="BL67" s="24">
        <f t="shared" si="16"/>
        <v>2E-3</v>
      </c>
      <c r="BM67" s="24">
        <f t="shared" si="16"/>
        <v>3.0000000000000001E-3</v>
      </c>
      <c r="BN67" s="24">
        <f t="shared" si="16"/>
        <v>0</v>
      </c>
      <c r="BO67" s="24">
        <f t="shared" si="16"/>
        <v>0</v>
      </c>
      <c r="BP67" s="24">
        <f t="shared" si="16"/>
        <v>0</v>
      </c>
      <c r="BQ67" s="24">
        <f t="shared" si="16"/>
        <v>0</v>
      </c>
      <c r="BR67" s="24">
        <f t="shared" si="16"/>
        <v>0</v>
      </c>
      <c r="BS67" s="24">
        <f t="shared" si="16"/>
        <v>0</v>
      </c>
      <c r="BT67" s="24">
        <f t="shared" si="16"/>
        <v>0</v>
      </c>
      <c r="BU67" s="24">
        <f t="shared" si="16"/>
        <v>4.0000000000000001E-3</v>
      </c>
      <c r="BV67" s="24">
        <f t="shared" ref="BV67:EG68" si="17">BV69+BV71+BV73+BV75</f>
        <v>0</v>
      </c>
      <c r="BW67" s="24">
        <f t="shared" si="17"/>
        <v>0</v>
      </c>
      <c r="BX67" s="24">
        <f t="shared" si="17"/>
        <v>3.0000000000000001E-3</v>
      </c>
      <c r="BY67" s="24">
        <f t="shared" si="17"/>
        <v>0</v>
      </c>
      <c r="BZ67" s="24">
        <f t="shared" si="17"/>
        <v>1.7000000000000001E-2</v>
      </c>
      <c r="CA67" s="24">
        <f t="shared" si="17"/>
        <v>0</v>
      </c>
      <c r="CB67" s="24">
        <f t="shared" si="17"/>
        <v>0</v>
      </c>
      <c r="CC67" s="24">
        <f t="shared" si="17"/>
        <v>0</v>
      </c>
      <c r="CD67" s="24">
        <f t="shared" si="17"/>
        <v>0</v>
      </c>
      <c r="CE67" s="24">
        <f t="shared" si="17"/>
        <v>0</v>
      </c>
      <c r="CF67" s="24">
        <f t="shared" si="17"/>
        <v>0</v>
      </c>
      <c r="CG67" s="24">
        <f t="shared" si="17"/>
        <v>5.0000000000000001E-3</v>
      </c>
      <c r="CH67" s="24">
        <f t="shared" si="17"/>
        <v>0</v>
      </c>
      <c r="CI67" s="24">
        <f t="shared" si="17"/>
        <v>0</v>
      </c>
      <c r="CJ67" s="24">
        <f t="shared" si="17"/>
        <v>5.0000000000000001E-3</v>
      </c>
      <c r="CK67" s="24">
        <f t="shared" si="17"/>
        <v>5.0000000000000001E-3</v>
      </c>
      <c r="CL67" s="24">
        <f t="shared" si="17"/>
        <v>0</v>
      </c>
      <c r="CM67" s="24">
        <f t="shared" si="17"/>
        <v>1E-3</v>
      </c>
      <c r="CN67" s="24">
        <f t="shared" si="17"/>
        <v>2E-3</v>
      </c>
      <c r="CO67" s="24">
        <f t="shared" si="17"/>
        <v>0</v>
      </c>
      <c r="CP67" s="24">
        <f t="shared" si="17"/>
        <v>0</v>
      </c>
      <c r="CQ67" s="24">
        <f t="shared" si="17"/>
        <v>0</v>
      </c>
      <c r="CR67" s="24">
        <f t="shared" si="17"/>
        <v>1.5E-3</v>
      </c>
      <c r="CS67" s="24">
        <f t="shared" si="17"/>
        <v>0</v>
      </c>
      <c r="CT67" s="24">
        <f t="shared" si="17"/>
        <v>9.0000000000000011E-3</v>
      </c>
      <c r="CU67" s="24">
        <f t="shared" si="17"/>
        <v>3.0000000000000001E-3</v>
      </c>
      <c r="CV67" s="24">
        <f t="shared" si="17"/>
        <v>7.0000000000000001E-3</v>
      </c>
      <c r="CW67" s="24">
        <f t="shared" si="17"/>
        <v>0</v>
      </c>
      <c r="CX67" s="24">
        <f t="shared" si="17"/>
        <v>0</v>
      </c>
      <c r="CY67" s="24">
        <f t="shared" si="17"/>
        <v>0</v>
      </c>
      <c r="CZ67" s="24">
        <f t="shared" si="17"/>
        <v>0</v>
      </c>
      <c r="DA67" s="24">
        <f t="shared" si="17"/>
        <v>0</v>
      </c>
      <c r="DB67" s="24">
        <f t="shared" si="17"/>
        <v>0</v>
      </c>
      <c r="DC67" s="24">
        <f t="shared" si="17"/>
        <v>0</v>
      </c>
      <c r="DD67" s="24">
        <f t="shared" si="17"/>
        <v>0</v>
      </c>
      <c r="DE67" s="24">
        <f t="shared" si="17"/>
        <v>0</v>
      </c>
      <c r="DF67" s="24">
        <f t="shared" si="17"/>
        <v>0</v>
      </c>
      <c r="DG67" s="24">
        <f t="shared" si="17"/>
        <v>0</v>
      </c>
      <c r="DH67" s="24">
        <f t="shared" si="17"/>
        <v>0</v>
      </c>
      <c r="DI67" s="24">
        <f t="shared" si="17"/>
        <v>6.0000000000000001E-3</v>
      </c>
      <c r="DJ67" s="24">
        <f t="shared" si="17"/>
        <v>0</v>
      </c>
      <c r="DK67" s="24">
        <f t="shared" si="17"/>
        <v>0</v>
      </c>
      <c r="DL67" s="24">
        <f t="shared" si="17"/>
        <v>7.0000000000000001E-3</v>
      </c>
      <c r="DM67" s="24">
        <f t="shared" si="17"/>
        <v>0</v>
      </c>
      <c r="DN67" s="24">
        <f t="shared" si="17"/>
        <v>1E-3</v>
      </c>
      <c r="DO67" s="24">
        <f t="shared" si="17"/>
        <v>2E-3</v>
      </c>
      <c r="DP67" s="24">
        <f t="shared" si="17"/>
        <v>0</v>
      </c>
      <c r="DQ67" s="24">
        <f t="shared" si="17"/>
        <v>0</v>
      </c>
      <c r="DR67" s="24">
        <f t="shared" si="17"/>
        <v>0</v>
      </c>
      <c r="DS67" s="24">
        <f t="shared" si="17"/>
        <v>0</v>
      </c>
      <c r="DT67" s="24">
        <f t="shared" si="17"/>
        <v>0</v>
      </c>
      <c r="DU67" s="24">
        <f t="shared" si="17"/>
        <v>0</v>
      </c>
      <c r="DV67" s="24">
        <f t="shared" si="17"/>
        <v>0</v>
      </c>
      <c r="DW67" s="24">
        <f t="shared" si="17"/>
        <v>4.0000000000000001E-3</v>
      </c>
      <c r="DX67" s="24">
        <f t="shared" si="17"/>
        <v>1E-3</v>
      </c>
      <c r="DY67" s="24">
        <f>DY69+DY71+DY73+DY75</f>
        <v>3.3000000000000002E-2</v>
      </c>
      <c r="DZ67" s="24">
        <f t="shared" si="17"/>
        <v>0</v>
      </c>
      <c r="EA67" s="24">
        <f t="shared" si="17"/>
        <v>0</v>
      </c>
      <c r="EB67" s="24">
        <f t="shared" si="17"/>
        <v>0</v>
      </c>
      <c r="EC67" s="24">
        <f t="shared" si="17"/>
        <v>0</v>
      </c>
      <c r="ED67" s="24">
        <f t="shared" si="17"/>
        <v>0</v>
      </c>
      <c r="EE67" s="24">
        <f t="shared" si="17"/>
        <v>0</v>
      </c>
      <c r="EF67" s="24">
        <f t="shared" si="17"/>
        <v>8.0000000000000002E-3</v>
      </c>
      <c r="EG67" s="24">
        <f t="shared" si="17"/>
        <v>1.55E-2</v>
      </c>
      <c r="EH67" s="24">
        <f t="shared" ref="EH67:GV68" si="18">EH69+EH71+EH73+EH75</f>
        <v>0</v>
      </c>
      <c r="EI67" s="24">
        <f t="shared" si="18"/>
        <v>0</v>
      </c>
      <c r="EJ67" s="24">
        <f t="shared" si="18"/>
        <v>1.2E-2</v>
      </c>
      <c r="EK67" s="24">
        <f t="shared" si="18"/>
        <v>9.0000000000000011E-3</v>
      </c>
      <c r="EL67" s="24">
        <f t="shared" si="18"/>
        <v>0</v>
      </c>
      <c r="EM67" s="24">
        <f t="shared" si="18"/>
        <v>0</v>
      </c>
      <c r="EN67" s="24">
        <f t="shared" si="18"/>
        <v>0</v>
      </c>
      <c r="EO67" s="24">
        <f t="shared" si="18"/>
        <v>0</v>
      </c>
      <c r="EP67" s="24">
        <f t="shared" si="18"/>
        <v>0</v>
      </c>
      <c r="EQ67" s="24">
        <f t="shared" si="18"/>
        <v>3.0000000000000001E-3</v>
      </c>
      <c r="ER67" s="24">
        <f t="shared" si="18"/>
        <v>0</v>
      </c>
      <c r="ES67" s="24">
        <f t="shared" si="18"/>
        <v>0</v>
      </c>
      <c r="ET67" s="24">
        <f t="shared" si="18"/>
        <v>1.8000000000000002E-2</v>
      </c>
      <c r="EU67" s="24">
        <f t="shared" si="18"/>
        <v>0</v>
      </c>
      <c r="EV67" s="24">
        <f t="shared" si="18"/>
        <v>0</v>
      </c>
      <c r="EW67" s="24">
        <f t="shared" si="18"/>
        <v>6.0000000000000001E-3</v>
      </c>
      <c r="EX67" s="24">
        <f t="shared" si="18"/>
        <v>0</v>
      </c>
      <c r="EY67" s="24">
        <f t="shared" si="18"/>
        <v>0</v>
      </c>
      <c r="EZ67" s="24">
        <f t="shared" si="18"/>
        <v>0</v>
      </c>
      <c r="FA67" s="24">
        <f t="shared" si="18"/>
        <v>0</v>
      </c>
      <c r="FB67" s="24">
        <f t="shared" si="18"/>
        <v>0</v>
      </c>
      <c r="FC67" s="24">
        <f t="shared" si="18"/>
        <v>0</v>
      </c>
      <c r="FD67" s="24">
        <f t="shared" si="18"/>
        <v>0</v>
      </c>
      <c r="FE67" s="24">
        <f t="shared" si="18"/>
        <v>1.5E-3</v>
      </c>
      <c r="FF67" s="24">
        <f t="shared" si="18"/>
        <v>1.5E-3</v>
      </c>
      <c r="FG67" s="24">
        <f t="shared" si="18"/>
        <v>0</v>
      </c>
      <c r="FH67" s="24">
        <f>FH69+FH71+FH73+FH75</f>
        <v>5.4999999999999997E-3</v>
      </c>
      <c r="FI67" s="24">
        <f>FI69+FI71+FI73+FI75</f>
        <v>0</v>
      </c>
      <c r="FJ67" s="24">
        <f t="shared" si="18"/>
        <v>0</v>
      </c>
      <c r="FK67" s="24">
        <f t="shared" si="18"/>
        <v>0</v>
      </c>
      <c r="FL67" s="24">
        <f>FL69+FL71+FL73+FL75</f>
        <v>0</v>
      </c>
      <c r="FM67" s="24">
        <f t="shared" si="18"/>
        <v>1.2999999999999999E-2</v>
      </c>
      <c r="FN67" s="24">
        <f t="shared" si="18"/>
        <v>1E-3</v>
      </c>
      <c r="FO67" s="24">
        <f t="shared" si="18"/>
        <v>0</v>
      </c>
      <c r="FP67" s="24">
        <f t="shared" si="18"/>
        <v>0</v>
      </c>
      <c r="FQ67" s="24">
        <f t="shared" si="18"/>
        <v>0</v>
      </c>
      <c r="FR67" s="24">
        <f t="shared" si="18"/>
        <v>0</v>
      </c>
      <c r="FS67" s="24">
        <f t="shared" si="18"/>
        <v>0</v>
      </c>
      <c r="FT67" s="24">
        <f t="shared" si="18"/>
        <v>0</v>
      </c>
      <c r="FU67" s="24">
        <f t="shared" si="18"/>
        <v>0</v>
      </c>
      <c r="FV67" s="24">
        <f t="shared" si="18"/>
        <v>0</v>
      </c>
      <c r="FW67" s="24">
        <f t="shared" si="18"/>
        <v>0</v>
      </c>
      <c r="FX67" s="24">
        <f t="shared" si="18"/>
        <v>0</v>
      </c>
      <c r="FY67" s="24">
        <f t="shared" si="18"/>
        <v>0</v>
      </c>
      <c r="FZ67" s="24">
        <f t="shared" si="18"/>
        <v>0</v>
      </c>
      <c r="GA67" s="24">
        <f t="shared" si="18"/>
        <v>6.0000000000000001E-3</v>
      </c>
      <c r="GB67" s="24">
        <f t="shared" si="18"/>
        <v>0</v>
      </c>
      <c r="GC67" s="24">
        <f t="shared" si="18"/>
        <v>1.0999999999999999E-2</v>
      </c>
      <c r="GD67" s="24">
        <f t="shared" si="18"/>
        <v>0</v>
      </c>
      <c r="GE67" s="24">
        <f t="shared" si="18"/>
        <v>0</v>
      </c>
      <c r="GF67" s="24">
        <f t="shared" si="18"/>
        <v>0</v>
      </c>
      <c r="GG67" s="24">
        <f t="shared" si="18"/>
        <v>0</v>
      </c>
      <c r="GH67" s="24">
        <f t="shared" si="18"/>
        <v>0</v>
      </c>
      <c r="GI67" s="24">
        <f t="shared" si="18"/>
        <v>0</v>
      </c>
      <c r="GJ67" s="24">
        <f t="shared" si="18"/>
        <v>8.0000000000000002E-3</v>
      </c>
      <c r="GK67" s="24">
        <f t="shared" si="18"/>
        <v>0</v>
      </c>
      <c r="GL67" s="24">
        <f t="shared" si="18"/>
        <v>0</v>
      </c>
      <c r="GM67" s="24">
        <f t="shared" si="18"/>
        <v>0</v>
      </c>
      <c r="GN67" s="24">
        <f t="shared" si="18"/>
        <v>0</v>
      </c>
      <c r="GO67" s="24">
        <f t="shared" si="18"/>
        <v>0</v>
      </c>
      <c r="GP67" s="24">
        <f t="shared" si="18"/>
        <v>0</v>
      </c>
      <c r="GQ67" s="24">
        <f t="shared" si="18"/>
        <v>0</v>
      </c>
      <c r="GR67" s="24">
        <f t="shared" si="18"/>
        <v>0</v>
      </c>
      <c r="GS67" s="24">
        <f t="shared" si="18"/>
        <v>1.0999999999999999E-2</v>
      </c>
      <c r="GT67" s="24">
        <f t="shared" si="18"/>
        <v>1.6E-2</v>
      </c>
      <c r="GU67" s="24">
        <f t="shared" si="18"/>
        <v>1.2E-2</v>
      </c>
      <c r="GV67" s="24">
        <f t="shared" si="18"/>
        <v>0</v>
      </c>
      <c r="GW67" s="24">
        <f t="shared" ref="GW67:IF68" si="19">GW69+GW71+GW73+GW75</f>
        <v>0</v>
      </c>
      <c r="GX67" s="24">
        <f t="shared" si="19"/>
        <v>0</v>
      </c>
      <c r="GY67" s="24">
        <f t="shared" si="19"/>
        <v>0</v>
      </c>
      <c r="GZ67" s="24">
        <f t="shared" si="19"/>
        <v>0</v>
      </c>
      <c r="HA67" s="24">
        <f t="shared" si="19"/>
        <v>0</v>
      </c>
      <c r="HB67" s="24">
        <f t="shared" si="19"/>
        <v>8.0000000000000002E-3</v>
      </c>
      <c r="HC67" s="24">
        <f t="shared" si="19"/>
        <v>0</v>
      </c>
      <c r="HD67" s="24">
        <f t="shared" si="19"/>
        <v>1.2E-2</v>
      </c>
      <c r="HE67" s="24">
        <f t="shared" si="19"/>
        <v>1.2E-2</v>
      </c>
      <c r="HF67" s="24">
        <f t="shared" si="19"/>
        <v>0</v>
      </c>
      <c r="HG67" s="24">
        <f t="shared" si="19"/>
        <v>0</v>
      </c>
      <c r="HH67" s="24">
        <f t="shared" si="19"/>
        <v>0</v>
      </c>
      <c r="HI67" s="24">
        <f t="shared" si="19"/>
        <v>0</v>
      </c>
      <c r="HJ67" s="24">
        <f t="shared" si="19"/>
        <v>0</v>
      </c>
      <c r="HK67" s="24">
        <f t="shared" si="19"/>
        <v>0</v>
      </c>
      <c r="HL67" s="24">
        <f t="shared" si="19"/>
        <v>1.0999999999999999E-2</v>
      </c>
      <c r="HM67" s="24">
        <f t="shared" si="19"/>
        <v>1.2E-2</v>
      </c>
      <c r="HN67" s="24">
        <f t="shared" si="19"/>
        <v>0</v>
      </c>
      <c r="HO67" s="24">
        <f t="shared" si="19"/>
        <v>0</v>
      </c>
      <c r="HP67" s="24">
        <f t="shared" si="19"/>
        <v>0</v>
      </c>
      <c r="HQ67" s="24">
        <f t="shared" si="19"/>
        <v>0</v>
      </c>
      <c r="HR67" s="24">
        <f t="shared" si="19"/>
        <v>0</v>
      </c>
      <c r="HS67" s="24">
        <f t="shared" si="19"/>
        <v>0</v>
      </c>
      <c r="HT67" s="24">
        <f t="shared" si="19"/>
        <v>0</v>
      </c>
      <c r="HU67" s="24">
        <f t="shared" si="19"/>
        <v>0</v>
      </c>
      <c r="HV67" s="24">
        <f t="shared" si="19"/>
        <v>0</v>
      </c>
      <c r="HW67" s="24">
        <f t="shared" si="19"/>
        <v>0</v>
      </c>
      <c r="HX67" s="24">
        <f t="shared" si="19"/>
        <v>5.0000000000000001E-3</v>
      </c>
      <c r="HY67" s="24">
        <f t="shared" si="19"/>
        <v>0</v>
      </c>
      <c r="HZ67" s="24">
        <f t="shared" si="19"/>
        <v>0</v>
      </c>
      <c r="IA67" s="24">
        <f t="shared" si="19"/>
        <v>0</v>
      </c>
      <c r="IB67" s="24">
        <f t="shared" si="19"/>
        <v>0</v>
      </c>
      <c r="IC67" s="24">
        <f t="shared" si="19"/>
        <v>0</v>
      </c>
      <c r="ID67" s="24">
        <f t="shared" si="19"/>
        <v>0</v>
      </c>
      <c r="IE67" s="24">
        <f t="shared" si="19"/>
        <v>0</v>
      </c>
      <c r="IF67" s="24">
        <f t="shared" si="19"/>
        <v>6.5100000000000005E-2</v>
      </c>
    </row>
    <row r="68" spans="1:240" ht="13.5" customHeight="1">
      <c r="A68" s="15"/>
      <c r="B68" s="53"/>
      <c r="C68" s="16" t="s">
        <v>17</v>
      </c>
      <c r="D68" s="38">
        <f t="shared" ref="D68:D79" si="20">E68+F68</f>
        <v>540.08600000000001</v>
      </c>
      <c r="E68" s="24">
        <f>E70+E72+E74+E76</f>
        <v>540.08600000000001</v>
      </c>
      <c r="F68" s="24"/>
      <c r="G68" s="24">
        <f t="shared" si="16"/>
        <v>0</v>
      </c>
      <c r="H68" s="24">
        <f t="shared" si="16"/>
        <v>0</v>
      </c>
      <c r="I68" s="24">
        <f t="shared" si="16"/>
        <v>0</v>
      </c>
      <c r="J68" s="24">
        <f t="shared" si="16"/>
        <v>4.4210000000000003</v>
      </c>
      <c r="K68" s="24">
        <f t="shared" si="16"/>
        <v>0</v>
      </c>
      <c r="L68" s="24">
        <f t="shared" si="16"/>
        <v>0</v>
      </c>
      <c r="M68" s="24">
        <f t="shared" si="16"/>
        <v>0</v>
      </c>
      <c r="N68" s="24">
        <f t="shared" si="16"/>
        <v>0</v>
      </c>
      <c r="O68" s="24">
        <f t="shared" si="16"/>
        <v>0</v>
      </c>
      <c r="P68" s="24">
        <f t="shared" si="16"/>
        <v>0</v>
      </c>
      <c r="Q68" s="24">
        <f t="shared" si="16"/>
        <v>0</v>
      </c>
      <c r="R68" s="24">
        <f t="shared" si="16"/>
        <v>0</v>
      </c>
      <c r="S68" s="24">
        <f t="shared" si="16"/>
        <v>0</v>
      </c>
      <c r="T68" s="24">
        <f t="shared" si="16"/>
        <v>0</v>
      </c>
      <c r="U68" s="24">
        <f t="shared" si="16"/>
        <v>0</v>
      </c>
      <c r="V68" s="24">
        <f t="shared" si="16"/>
        <v>2.7770000000000001</v>
      </c>
      <c r="W68" s="24">
        <f t="shared" si="16"/>
        <v>0</v>
      </c>
      <c r="X68" s="24">
        <f t="shared" si="16"/>
        <v>0</v>
      </c>
      <c r="Y68" s="24">
        <f t="shared" si="16"/>
        <v>0</v>
      </c>
      <c r="Z68" s="24">
        <f t="shared" si="16"/>
        <v>0</v>
      </c>
      <c r="AA68" s="24">
        <f t="shared" si="16"/>
        <v>0</v>
      </c>
      <c r="AB68" s="24">
        <f t="shared" si="16"/>
        <v>0</v>
      </c>
      <c r="AC68" s="24">
        <f>AC70+AC72+AC74+AC76</f>
        <v>0</v>
      </c>
      <c r="AD68" s="24">
        <f t="shared" si="16"/>
        <v>0</v>
      </c>
      <c r="AE68" s="24">
        <f t="shared" si="16"/>
        <v>0</v>
      </c>
      <c r="AF68" s="24">
        <f t="shared" si="16"/>
        <v>0</v>
      </c>
      <c r="AG68" s="24">
        <f t="shared" si="16"/>
        <v>0</v>
      </c>
      <c r="AH68" s="24">
        <f t="shared" si="16"/>
        <v>11.407999999999999</v>
      </c>
      <c r="AI68" s="24">
        <f t="shared" si="16"/>
        <v>0</v>
      </c>
      <c r="AJ68" s="24">
        <f t="shared" si="16"/>
        <v>0</v>
      </c>
      <c r="AK68" s="24">
        <f t="shared" si="16"/>
        <v>0</v>
      </c>
      <c r="AL68" s="24">
        <f t="shared" si="16"/>
        <v>8.3339999999999996</v>
      </c>
      <c r="AM68" s="24">
        <f t="shared" si="16"/>
        <v>0</v>
      </c>
      <c r="AN68" s="24">
        <f t="shared" si="16"/>
        <v>10.234999999999999</v>
      </c>
      <c r="AO68" s="24">
        <f t="shared" si="16"/>
        <v>0</v>
      </c>
      <c r="AP68" s="24">
        <f t="shared" si="16"/>
        <v>0</v>
      </c>
      <c r="AQ68" s="24">
        <f t="shared" si="16"/>
        <v>0</v>
      </c>
      <c r="AR68" s="24">
        <f t="shared" si="16"/>
        <v>0</v>
      </c>
      <c r="AS68" s="24">
        <f t="shared" si="16"/>
        <v>0</v>
      </c>
      <c r="AT68" s="24">
        <f t="shared" si="16"/>
        <v>0</v>
      </c>
      <c r="AU68" s="24">
        <f t="shared" si="16"/>
        <v>0</v>
      </c>
      <c r="AV68" s="24">
        <f t="shared" si="16"/>
        <v>0</v>
      </c>
      <c r="AW68" s="24">
        <f t="shared" si="16"/>
        <v>0</v>
      </c>
      <c r="AX68" s="24">
        <f t="shared" si="16"/>
        <v>0</v>
      </c>
      <c r="AY68" s="24">
        <f t="shared" si="16"/>
        <v>0</v>
      </c>
      <c r="AZ68" s="24">
        <f t="shared" si="16"/>
        <v>0</v>
      </c>
      <c r="BA68" s="24">
        <f t="shared" si="16"/>
        <v>12.904</v>
      </c>
      <c r="BB68" s="24">
        <f t="shared" si="16"/>
        <v>0</v>
      </c>
      <c r="BC68" s="24">
        <f t="shared" si="16"/>
        <v>0</v>
      </c>
      <c r="BD68" s="24">
        <f t="shared" si="16"/>
        <v>0</v>
      </c>
      <c r="BE68" s="24">
        <f t="shared" si="16"/>
        <v>0</v>
      </c>
      <c r="BF68" s="24">
        <f>BF70+BF72+BF74+BF76</f>
        <v>0</v>
      </c>
      <c r="BG68" s="24">
        <f t="shared" si="16"/>
        <v>0</v>
      </c>
      <c r="BH68" s="24">
        <f t="shared" si="16"/>
        <v>0</v>
      </c>
      <c r="BI68" s="24">
        <f t="shared" si="16"/>
        <v>0</v>
      </c>
      <c r="BJ68" s="24">
        <f t="shared" si="16"/>
        <v>12.071</v>
      </c>
      <c r="BK68" s="24">
        <f t="shared" si="16"/>
        <v>0</v>
      </c>
      <c r="BL68" s="24">
        <f t="shared" si="16"/>
        <v>1.667</v>
      </c>
      <c r="BM68" s="24">
        <f t="shared" si="16"/>
        <v>2.7770000000000001</v>
      </c>
      <c r="BN68" s="24">
        <f t="shared" si="16"/>
        <v>0</v>
      </c>
      <c r="BO68" s="24">
        <f t="shared" si="16"/>
        <v>0</v>
      </c>
      <c r="BP68" s="24">
        <f t="shared" si="16"/>
        <v>0</v>
      </c>
      <c r="BQ68" s="24">
        <f t="shared" si="16"/>
        <v>0</v>
      </c>
      <c r="BR68" s="24">
        <f t="shared" si="16"/>
        <v>0</v>
      </c>
      <c r="BS68" s="24">
        <f t="shared" si="16"/>
        <v>0</v>
      </c>
      <c r="BT68" s="24">
        <f t="shared" si="16"/>
        <v>0</v>
      </c>
      <c r="BU68" s="24">
        <f t="shared" si="16"/>
        <v>3.3340000000000001</v>
      </c>
      <c r="BV68" s="24">
        <f t="shared" si="17"/>
        <v>0</v>
      </c>
      <c r="BW68" s="24">
        <f t="shared" si="17"/>
        <v>0</v>
      </c>
      <c r="BX68" s="24">
        <f t="shared" si="17"/>
        <v>2.411</v>
      </c>
      <c r="BY68" s="24">
        <f t="shared" si="17"/>
        <v>0</v>
      </c>
      <c r="BZ68" s="24">
        <f t="shared" si="17"/>
        <v>16.690999999999999</v>
      </c>
      <c r="CA68" s="24">
        <f t="shared" si="17"/>
        <v>0</v>
      </c>
      <c r="CB68" s="24">
        <f t="shared" si="17"/>
        <v>0</v>
      </c>
      <c r="CC68" s="24">
        <f t="shared" si="17"/>
        <v>0</v>
      </c>
      <c r="CD68" s="24">
        <f t="shared" si="17"/>
        <v>0</v>
      </c>
      <c r="CE68" s="24">
        <f t="shared" si="17"/>
        <v>0</v>
      </c>
      <c r="CF68" s="24">
        <f t="shared" si="17"/>
        <v>0</v>
      </c>
      <c r="CG68" s="24">
        <f t="shared" si="17"/>
        <v>2.754</v>
      </c>
      <c r="CH68" s="24">
        <f t="shared" si="17"/>
        <v>0</v>
      </c>
      <c r="CI68" s="24">
        <f t="shared" si="17"/>
        <v>0</v>
      </c>
      <c r="CJ68" s="24">
        <f t="shared" si="17"/>
        <v>4.1680000000000001</v>
      </c>
      <c r="CK68" s="24">
        <f t="shared" si="17"/>
        <v>2.754</v>
      </c>
      <c r="CL68" s="24">
        <f t="shared" si="17"/>
        <v>0</v>
      </c>
      <c r="CM68" s="24">
        <f t="shared" si="17"/>
        <v>1.633</v>
      </c>
      <c r="CN68" s="24">
        <f t="shared" si="17"/>
        <v>3.2669999999999999</v>
      </c>
      <c r="CO68" s="24">
        <f t="shared" si="17"/>
        <v>0</v>
      </c>
      <c r="CP68" s="24">
        <f t="shared" si="17"/>
        <v>0</v>
      </c>
      <c r="CQ68" s="24">
        <f t="shared" si="17"/>
        <v>0</v>
      </c>
      <c r="CR68" s="24">
        <f t="shared" si="17"/>
        <v>0.72</v>
      </c>
      <c r="CS68" s="24">
        <f t="shared" si="17"/>
        <v>0</v>
      </c>
      <c r="CT68" s="24">
        <f t="shared" si="17"/>
        <v>10.234999999999999</v>
      </c>
      <c r="CU68" s="24">
        <f t="shared" si="17"/>
        <v>4.899</v>
      </c>
      <c r="CV68" s="24">
        <f t="shared" si="17"/>
        <v>8.266</v>
      </c>
      <c r="CW68" s="24">
        <f t="shared" si="17"/>
        <v>0</v>
      </c>
      <c r="CX68" s="24">
        <f t="shared" si="17"/>
        <v>0</v>
      </c>
      <c r="CY68" s="24">
        <f t="shared" si="17"/>
        <v>0</v>
      </c>
      <c r="CZ68" s="24">
        <f t="shared" si="17"/>
        <v>0</v>
      </c>
      <c r="DA68" s="24">
        <f t="shared" si="17"/>
        <v>0</v>
      </c>
      <c r="DB68" s="24">
        <f t="shared" si="17"/>
        <v>0</v>
      </c>
      <c r="DC68" s="24">
        <f t="shared" si="17"/>
        <v>0</v>
      </c>
      <c r="DD68" s="24">
        <f t="shared" si="17"/>
        <v>0</v>
      </c>
      <c r="DE68" s="24">
        <f t="shared" si="17"/>
        <v>0</v>
      </c>
      <c r="DF68" s="24">
        <f t="shared" si="17"/>
        <v>0</v>
      </c>
      <c r="DG68" s="24">
        <f t="shared" si="17"/>
        <v>0</v>
      </c>
      <c r="DH68" s="24">
        <f t="shared" si="17"/>
        <v>0</v>
      </c>
      <c r="DI68" s="24">
        <f t="shared" si="17"/>
        <v>9.8010000000000002</v>
      </c>
      <c r="DJ68" s="24">
        <f t="shared" si="17"/>
        <v>0</v>
      </c>
      <c r="DK68" s="24">
        <f t="shared" si="17"/>
        <v>0</v>
      </c>
      <c r="DL68" s="24">
        <f t="shared" si="17"/>
        <v>6.4790000000000001</v>
      </c>
      <c r="DM68" s="24">
        <f t="shared" si="17"/>
        <v>0</v>
      </c>
      <c r="DN68" s="24">
        <f t="shared" si="17"/>
        <v>0.92500000000000004</v>
      </c>
      <c r="DO68" s="24">
        <f t="shared" si="17"/>
        <v>1.49</v>
      </c>
      <c r="DP68" s="24">
        <f t="shared" si="17"/>
        <v>0</v>
      </c>
      <c r="DQ68" s="24">
        <f t="shared" si="17"/>
        <v>0</v>
      </c>
      <c r="DR68" s="24">
        <f t="shared" si="17"/>
        <v>0</v>
      </c>
      <c r="DS68" s="24">
        <f t="shared" si="17"/>
        <v>0</v>
      </c>
      <c r="DT68" s="24">
        <f t="shared" si="17"/>
        <v>0</v>
      </c>
      <c r="DU68" s="24">
        <f t="shared" si="17"/>
        <v>0</v>
      </c>
      <c r="DV68" s="24">
        <f t="shared" si="17"/>
        <v>0</v>
      </c>
      <c r="DW68" s="24">
        <f t="shared" si="17"/>
        <v>3.702</v>
      </c>
      <c r="DX68" s="24">
        <f t="shared" si="17"/>
        <v>1.633</v>
      </c>
      <c r="DY68" s="24">
        <f>DY70+DY72+DY74+DY76</f>
        <v>41.019999999999996</v>
      </c>
      <c r="DZ68" s="24">
        <f t="shared" si="17"/>
        <v>0</v>
      </c>
      <c r="EA68" s="24">
        <f t="shared" si="17"/>
        <v>0</v>
      </c>
      <c r="EB68" s="24">
        <f t="shared" si="17"/>
        <v>0</v>
      </c>
      <c r="EC68" s="24">
        <f t="shared" si="17"/>
        <v>0</v>
      </c>
      <c r="ED68" s="24">
        <f t="shared" si="17"/>
        <v>0</v>
      </c>
      <c r="EE68" s="24">
        <f t="shared" si="17"/>
        <v>0</v>
      </c>
      <c r="EF68" s="24">
        <f t="shared" si="17"/>
        <v>7.407</v>
      </c>
      <c r="EG68" s="24">
        <f t="shared" si="17"/>
        <v>25.318000000000001</v>
      </c>
      <c r="EH68" s="24">
        <f t="shared" si="18"/>
        <v>0</v>
      </c>
      <c r="EI68" s="24">
        <f t="shared" si="18"/>
        <v>0</v>
      </c>
      <c r="EJ68" s="24">
        <f t="shared" si="18"/>
        <v>13.657</v>
      </c>
      <c r="EK68" s="24">
        <f t="shared" si="18"/>
        <v>10.631</v>
      </c>
      <c r="EL68" s="24">
        <f t="shared" si="18"/>
        <v>0</v>
      </c>
      <c r="EM68" s="24">
        <f t="shared" si="18"/>
        <v>0</v>
      </c>
      <c r="EN68" s="24">
        <f t="shared" si="18"/>
        <v>0</v>
      </c>
      <c r="EO68" s="24">
        <f t="shared" si="18"/>
        <v>0</v>
      </c>
      <c r="EP68" s="24">
        <f t="shared" si="18"/>
        <v>0</v>
      </c>
      <c r="EQ68" s="24">
        <f t="shared" si="18"/>
        <v>2.7770000000000001</v>
      </c>
      <c r="ER68" s="24">
        <f t="shared" si="18"/>
        <v>0</v>
      </c>
      <c r="ES68" s="24">
        <f t="shared" si="18"/>
        <v>0</v>
      </c>
      <c r="ET68" s="24">
        <f t="shared" si="18"/>
        <v>17.154999999999998</v>
      </c>
      <c r="EU68" s="24">
        <f t="shared" si="18"/>
        <v>0</v>
      </c>
      <c r="EV68" s="24">
        <f t="shared" si="18"/>
        <v>0</v>
      </c>
      <c r="EW68" s="24">
        <f t="shared" si="18"/>
        <v>5.0519999999999996</v>
      </c>
      <c r="EX68" s="24">
        <f t="shared" si="18"/>
        <v>0</v>
      </c>
      <c r="EY68" s="24">
        <f t="shared" si="18"/>
        <v>0</v>
      </c>
      <c r="EZ68" s="24">
        <f t="shared" si="18"/>
        <v>0</v>
      </c>
      <c r="FA68" s="24">
        <f t="shared" si="18"/>
        <v>0</v>
      </c>
      <c r="FB68" s="24">
        <f t="shared" si="18"/>
        <v>0</v>
      </c>
      <c r="FC68" s="24">
        <f t="shared" si="18"/>
        <v>0</v>
      </c>
      <c r="FD68" s="24">
        <f t="shared" si="18"/>
        <v>0</v>
      </c>
      <c r="FE68" s="24">
        <f t="shared" si="18"/>
        <v>2.4500000000000002</v>
      </c>
      <c r="FF68" s="24">
        <f t="shared" si="18"/>
        <v>2.4500000000000002</v>
      </c>
      <c r="FG68" s="24">
        <f t="shared" si="18"/>
        <v>0</v>
      </c>
      <c r="FH68" s="24">
        <f>FH70+FH72+FH74+FH76</f>
        <v>8.9830000000000005</v>
      </c>
      <c r="FI68" s="24">
        <f>FI70+FI72+FI74+FI76</f>
        <v>0</v>
      </c>
      <c r="FJ68" s="24">
        <f t="shared" si="18"/>
        <v>0</v>
      </c>
      <c r="FK68" s="24">
        <f t="shared" si="18"/>
        <v>0</v>
      </c>
      <c r="FL68" s="24">
        <f>FL70+FL72+FL74+FL76</f>
        <v>0</v>
      </c>
      <c r="FM68" s="24">
        <f t="shared" si="18"/>
        <v>11.493</v>
      </c>
      <c r="FN68" s="24">
        <f t="shared" si="18"/>
        <v>0.48</v>
      </c>
      <c r="FO68" s="24">
        <f t="shared" si="18"/>
        <v>0</v>
      </c>
      <c r="FP68" s="24">
        <f t="shared" si="18"/>
        <v>0</v>
      </c>
      <c r="FQ68" s="24">
        <f t="shared" si="18"/>
        <v>0</v>
      </c>
      <c r="FR68" s="24">
        <f t="shared" si="18"/>
        <v>0</v>
      </c>
      <c r="FS68" s="24">
        <f t="shared" si="18"/>
        <v>0</v>
      </c>
      <c r="FT68" s="24">
        <f t="shared" si="18"/>
        <v>0</v>
      </c>
      <c r="FU68" s="24">
        <f t="shared" si="18"/>
        <v>0</v>
      </c>
      <c r="FV68" s="24">
        <f t="shared" si="18"/>
        <v>0</v>
      </c>
      <c r="FW68" s="24">
        <f t="shared" si="18"/>
        <v>0</v>
      </c>
      <c r="FX68" s="24">
        <f t="shared" si="18"/>
        <v>0</v>
      </c>
      <c r="FY68" s="24">
        <f t="shared" si="18"/>
        <v>0</v>
      </c>
      <c r="FZ68" s="24">
        <f t="shared" si="18"/>
        <v>0</v>
      </c>
      <c r="GA68" s="24">
        <f t="shared" si="18"/>
        <v>5.9089999999999998</v>
      </c>
      <c r="GB68" s="24">
        <f t="shared" si="18"/>
        <v>0</v>
      </c>
      <c r="GC68" s="24">
        <f t="shared" si="18"/>
        <v>12.481</v>
      </c>
      <c r="GD68" s="24">
        <f t="shared" si="18"/>
        <v>0</v>
      </c>
      <c r="GE68" s="24">
        <f t="shared" si="18"/>
        <v>0</v>
      </c>
      <c r="GF68" s="24">
        <f t="shared" si="18"/>
        <v>0</v>
      </c>
      <c r="GG68" s="24">
        <f t="shared" si="18"/>
        <v>0</v>
      </c>
      <c r="GH68" s="24">
        <f t="shared" si="18"/>
        <v>0</v>
      </c>
      <c r="GI68" s="24">
        <f t="shared" si="18"/>
        <v>0</v>
      </c>
      <c r="GJ68" s="24">
        <f t="shared" si="18"/>
        <v>6.6680000000000001</v>
      </c>
      <c r="GK68" s="24">
        <f t="shared" si="18"/>
        <v>0</v>
      </c>
      <c r="GL68" s="24">
        <f t="shared" si="18"/>
        <v>0</v>
      </c>
      <c r="GM68" s="24">
        <f t="shared" si="18"/>
        <v>0</v>
      </c>
      <c r="GN68" s="24">
        <f t="shared" si="18"/>
        <v>0</v>
      </c>
      <c r="GO68" s="24">
        <f t="shared" si="18"/>
        <v>0</v>
      </c>
      <c r="GP68" s="24">
        <f t="shared" si="18"/>
        <v>0</v>
      </c>
      <c r="GQ68" s="24">
        <f t="shared" si="18"/>
        <v>0</v>
      </c>
      <c r="GR68" s="24">
        <f t="shared" si="18"/>
        <v>0</v>
      </c>
      <c r="GS68" s="24">
        <f t="shared" si="18"/>
        <v>13.471</v>
      </c>
      <c r="GT68" s="24">
        <f t="shared" si="18"/>
        <v>17.056999999999999</v>
      </c>
      <c r="GU68" s="24">
        <f t="shared" si="18"/>
        <v>13.504000000000001</v>
      </c>
      <c r="GV68" s="24">
        <f t="shared" si="18"/>
        <v>0</v>
      </c>
      <c r="GW68" s="24">
        <f t="shared" si="19"/>
        <v>0</v>
      </c>
      <c r="GX68" s="24">
        <f t="shared" si="19"/>
        <v>0</v>
      </c>
      <c r="GY68" s="24">
        <f t="shared" si="19"/>
        <v>0</v>
      </c>
      <c r="GZ68" s="24">
        <f t="shared" si="19"/>
        <v>0</v>
      </c>
      <c r="HA68" s="24">
        <f t="shared" si="19"/>
        <v>0</v>
      </c>
      <c r="HB68" s="24">
        <f t="shared" si="19"/>
        <v>13.067</v>
      </c>
      <c r="HC68" s="24">
        <f t="shared" si="19"/>
        <v>0</v>
      </c>
      <c r="HD68" s="24">
        <f t="shared" si="19"/>
        <v>14.456999999999999</v>
      </c>
      <c r="HE68" s="24">
        <f t="shared" si="19"/>
        <v>14.763999999999999</v>
      </c>
      <c r="HF68" s="24">
        <f t="shared" si="19"/>
        <v>0</v>
      </c>
      <c r="HG68" s="24">
        <f t="shared" si="19"/>
        <v>0</v>
      </c>
      <c r="HH68" s="24">
        <f t="shared" si="19"/>
        <v>0</v>
      </c>
      <c r="HI68" s="24">
        <f t="shared" si="19"/>
        <v>0</v>
      </c>
      <c r="HJ68" s="24">
        <f t="shared" si="19"/>
        <v>0</v>
      </c>
      <c r="HK68" s="24">
        <f t="shared" si="19"/>
        <v>0</v>
      </c>
      <c r="HL68" s="24">
        <f t="shared" si="19"/>
        <v>11.868</v>
      </c>
      <c r="HM68" s="24">
        <f t="shared" si="19"/>
        <v>14.305</v>
      </c>
      <c r="HN68" s="24">
        <f t="shared" si="19"/>
        <v>0</v>
      </c>
      <c r="HO68" s="24">
        <f t="shared" si="19"/>
        <v>0</v>
      </c>
      <c r="HP68" s="24">
        <f t="shared" si="19"/>
        <v>0</v>
      </c>
      <c r="HQ68" s="24">
        <f t="shared" si="19"/>
        <v>0</v>
      </c>
      <c r="HR68" s="24">
        <f t="shared" si="19"/>
        <v>0</v>
      </c>
      <c r="HS68" s="24">
        <f t="shared" si="19"/>
        <v>0</v>
      </c>
      <c r="HT68" s="24">
        <f t="shared" si="19"/>
        <v>0</v>
      </c>
      <c r="HU68" s="24">
        <f t="shared" si="19"/>
        <v>0</v>
      </c>
      <c r="HV68" s="24">
        <f t="shared" si="19"/>
        <v>0</v>
      </c>
      <c r="HW68" s="24">
        <f t="shared" si="19"/>
        <v>0</v>
      </c>
      <c r="HX68" s="24">
        <f t="shared" si="19"/>
        <v>8.1679999999999993</v>
      </c>
      <c r="HY68" s="24">
        <f t="shared" si="19"/>
        <v>0</v>
      </c>
      <c r="HZ68" s="24">
        <f t="shared" si="19"/>
        <v>0</v>
      </c>
      <c r="IA68" s="24">
        <f t="shared" si="19"/>
        <v>0</v>
      </c>
      <c r="IB68" s="24">
        <f t="shared" si="19"/>
        <v>0</v>
      </c>
      <c r="IC68" s="24">
        <f t="shared" si="19"/>
        <v>0</v>
      </c>
      <c r="ID68" s="24">
        <f t="shared" si="19"/>
        <v>0</v>
      </c>
      <c r="IE68" s="24">
        <f t="shared" si="19"/>
        <v>0</v>
      </c>
      <c r="IF68" s="24">
        <f t="shared" si="19"/>
        <v>93.738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38">
        <f>E69+F69</f>
        <v>2.1000000000000001E-2</v>
      </c>
      <c r="E69" s="24">
        <f>SUM(G69:IF69)</f>
        <v>2.1000000000000001E-2</v>
      </c>
      <c r="F69" s="25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58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>
        <v>2E-3</v>
      </c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>
        <v>3.0000000000000001E-3</v>
      </c>
      <c r="BB69" s="17"/>
      <c r="BC69" s="17"/>
      <c r="BD69" s="17"/>
      <c r="BE69" s="17"/>
      <c r="BF69" s="17"/>
      <c r="BG69" s="17"/>
      <c r="BH69" s="17"/>
      <c r="BI69" s="17"/>
      <c r="BJ69" s="17">
        <v>3.0000000000000001E-3</v>
      </c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>
        <v>2E-3</v>
      </c>
      <c r="CU69" s="17"/>
      <c r="CV69" s="17">
        <v>2E-3</v>
      </c>
      <c r="CW69" s="17"/>
      <c r="CX69" s="17"/>
      <c r="CY69" s="17"/>
      <c r="CZ69" s="59"/>
      <c r="DA69" s="58"/>
      <c r="DB69" s="17"/>
      <c r="DC69" s="17"/>
      <c r="DD69" s="17"/>
      <c r="DE69" s="17"/>
      <c r="DF69" s="17"/>
      <c r="DG69" s="17"/>
      <c r="DH69" s="17"/>
      <c r="DI69" s="17"/>
      <c r="DJ69" s="17"/>
      <c r="DK69" s="59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>
        <v>5.0000000000000001E-3</v>
      </c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>
        <v>4.0000000000000001E-3</v>
      </c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</row>
    <row r="70" spans="1:240" ht="13.5" customHeight="1">
      <c r="A70" s="15"/>
      <c r="B70" s="53"/>
      <c r="C70" s="16" t="s">
        <v>17</v>
      </c>
      <c r="D70" s="38">
        <f t="shared" si="20"/>
        <v>17.849999999999998</v>
      </c>
      <c r="E70" s="24">
        <f t="shared" ref="E70:E80" si="21">SUM(G70:IF70)</f>
        <v>17.849999999999998</v>
      </c>
      <c r="F70" s="26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58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>
        <v>1.7</v>
      </c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>
        <v>2.5499999999999998</v>
      </c>
      <c r="BB70" s="17"/>
      <c r="BC70" s="17"/>
      <c r="BD70" s="17"/>
      <c r="BE70" s="17"/>
      <c r="BF70" s="17"/>
      <c r="BG70" s="17"/>
      <c r="BH70" s="17"/>
      <c r="BI70" s="17"/>
      <c r="BJ70" s="17">
        <v>2.5499999999999998</v>
      </c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>
        <v>1.7</v>
      </c>
      <c r="CU70" s="17"/>
      <c r="CV70" s="17">
        <v>1.7</v>
      </c>
      <c r="CW70" s="17"/>
      <c r="CX70" s="17"/>
      <c r="CY70" s="17"/>
      <c r="CZ70" s="56"/>
      <c r="DA70" s="58"/>
      <c r="DB70" s="17"/>
      <c r="DC70" s="17"/>
      <c r="DD70" s="17"/>
      <c r="DE70" s="17"/>
      <c r="DF70" s="17"/>
      <c r="DG70" s="17"/>
      <c r="DH70" s="17"/>
      <c r="DI70" s="17"/>
      <c r="DJ70" s="17"/>
      <c r="DK70" s="56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>
        <v>4.25</v>
      </c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>
        <v>3.4</v>
      </c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</row>
    <row r="71" spans="1:240" ht="13.5" customHeight="1">
      <c r="A71" s="15" t="s">
        <v>92</v>
      </c>
      <c r="B71" s="53" t="s">
        <v>93</v>
      </c>
      <c r="C71" s="16" t="s">
        <v>45</v>
      </c>
      <c r="D71" s="38">
        <f t="shared" si="20"/>
        <v>0.2501000000000001</v>
      </c>
      <c r="E71" s="24">
        <f t="shared" si="21"/>
        <v>0.2501000000000001</v>
      </c>
      <c r="F71" s="25"/>
      <c r="G71" s="17"/>
      <c r="H71" s="17"/>
      <c r="I71" s="17"/>
      <c r="J71" s="17">
        <v>5.0000000000000001E-3</v>
      </c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>
        <v>3.0000000000000001E-3</v>
      </c>
      <c r="W71" s="17"/>
      <c r="X71" s="17"/>
      <c r="Y71" s="17"/>
      <c r="Z71" s="17"/>
      <c r="AA71" s="58"/>
      <c r="AB71" s="17"/>
      <c r="AC71" s="17"/>
      <c r="AD71" s="17"/>
      <c r="AE71" s="17"/>
      <c r="AF71" s="17"/>
      <c r="AG71" s="17"/>
      <c r="AH71" s="17">
        <v>2E-3</v>
      </c>
      <c r="AI71" s="17"/>
      <c r="AJ71" s="17"/>
      <c r="AK71" s="17"/>
      <c r="AL71" s="17">
        <v>0.01</v>
      </c>
      <c r="AM71" s="17"/>
      <c r="AN71" s="17">
        <v>2E-3</v>
      </c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>
        <v>3.0000000000000001E-3</v>
      </c>
      <c r="BB71" s="17"/>
      <c r="BC71" s="17"/>
      <c r="BD71" s="17"/>
      <c r="BE71" s="17"/>
      <c r="BF71" s="17"/>
      <c r="BG71" s="17"/>
      <c r="BH71" s="17"/>
      <c r="BI71" s="17"/>
      <c r="BJ71" s="17">
        <v>2E-3</v>
      </c>
      <c r="BK71" s="17"/>
      <c r="BL71" s="17">
        <v>2E-3</v>
      </c>
      <c r="BM71" s="17">
        <v>3.0000000000000001E-3</v>
      </c>
      <c r="BN71" s="17"/>
      <c r="BO71" s="17"/>
      <c r="BP71" s="17"/>
      <c r="BQ71" s="17"/>
      <c r="BR71" s="17"/>
      <c r="BS71" s="17"/>
      <c r="BT71" s="17"/>
      <c r="BU71" s="17">
        <v>4.0000000000000001E-3</v>
      </c>
      <c r="BV71" s="17"/>
      <c r="BW71" s="17"/>
      <c r="BX71" s="17">
        <v>3.0000000000000001E-3</v>
      </c>
      <c r="BY71" s="17"/>
      <c r="BZ71" s="17">
        <v>1.4999999999999999E-2</v>
      </c>
      <c r="CA71" s="17"/>
      <c r="CB71" s="17"/>
      <c r="CC71" s="17"/>
      <c r="CD71" s="17"/>
      <c r="CE71" s="17"/>
      <c r="CF71" s="17"/>
      <c r="CG71" s="17"/>
      <c r="CH71" s="17"/>
      <c r="CI71" s="17"/>
      <c r="CJ71" s="17">
        <v>5.0000000000000001E-3</v>
      </c>
      <c r="CK71" s="17"/>
      <c r="CL71" s="17"/>
      <c r="CM71" s="17"/>
      <c r="CN71" s="17"/>
      <c r="CO71" s="17"/>
      <c r="CP71" s="17"/>
      <c r="CQ71" s="17"/>
      <c r="CR71" s="17"/>
      <c r="CS71" s="17"/>
      <c r="CT71" s="17">
        <v>2E-3</v>
      </c>
      <c r="CU71" s="17"/>
      <c r="CV71" s="17">
        <v>2E-3</v>
      </c>
      <c r="CW71" s="17"/>
      <c r="CX71" s="17"/>
      <c r="CY71" s="17"/>
      <c r="CZ71" s="59"/>
      <c r="DA71" s="58"/>
      <c r="DB71" s="17"/>
      <c r="DC71" s="17"/>
      <c r="DD71" s="17"/>
      <c r="DE71" s="17"/>
      <c r="DF71" s="17"/>
      <c r="DG71" s="17"/>
      <c r="DH71" s="17"/>
      <c r="DI71" s="17"/>
      <c r="DJ71" s="17"/>
      <c r="DK71" s="59"/>
      <c r="DL71" s="17">
        <v>7.0000000000000001E-3</v>
      </c>
      <c r="DM71" s="17"/>
      <c r="DN71" s="17">
        <v>1E-3</v>
      </c>
      <c r="DO71" s="17">
        <v>2E-3</v>
      </c>
      <c r="DP71" s="17"/>
      <c r="DQ71" s="17"/>
      <c r="DR71" s="17"/>
      <c r="DS71" s="17"/>
      <c r="DT71" s="17"/>
      <c r="DU71" s="17"/>
      <c r="DV71" s="17"/>
      <c r="DW71" s="17">
        <v>4.0000000000000001E-3</v>
      </c>
      <c r="DX71" s="17"/>
      <c r="DY71" s="17">
        <f>0.002+0.015</f>
        <v>1.7000000000000001E-2</v>
      </c>
      <c r="DZ71" s="17"/>
      <c r="EA71" s="17"/>
      <c r="EB71" s="17"/>
      <c r="EC71" s="17"/>
      <c r="ED71" s="17"/>
      <c r="EE71" s="17"/>
      <c r="EF71" s="17">
        <v>8.0000000000000002E-3</v>
      </c>
      <c r="EG71" s="17"/>
      <c r="EH71" s="17"/>
      <c r="EI71" s="17"/>
      <c r="EJ71" s="17">
        <v>5.0000000000000001E-3</v>
      </c>
      <c r="EK71" s="17">
        <v>3.0000000000000001E-3</v>
      </c>
      <c r="EL71" s="17"/>
      <c r="EM71" s="17"/>
      <c r="EN71" s="17"/>
      <c r="EO71" s="17"/>
      <c r="EP71" s="17"/>
      <c r="EQ71" s="17">
        <v>3.0000000000000001E-3</v>
      </c>
      <c r="ER71" s="17"/>
      <c r="ES71" s="17"/>
      <c r="ET71" s="17">
        <v>5.0000000000000001E-3</v>
      </c>
      <c r="EU71" s="17"/>
      <c r="EV71" s="17"/>
      <c r="EW71" s="17">
        <v>6.0000000000000001E-3</v>
      </c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>
        <v>1.2999999999999999E-2</v>
      </c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>
        <v>5.0000000000000001E-3</v>
      </c>
      <c r="GD71" s="17"/>
      <c r="GE71" s="17"/>
      <c r="GF71" s="17"/>
      <c r="GG71" s="17"/>
      <c r="GH71" s="17"/>
      <c r="GI71" s="17"/>
      <c r="GJ71" s="17">
        <v>8.0000000000000002E-3</v>
      </c>
      <c r="GK71" s="17"/>
      <c r="GL71" s="17"/>
      <c r="GM71" s="17"/>
      <c r="GN71" s="17"/>
      <c r="GO71" s="17"/>
      <c r="GP71" s="17"/>
      <c r="GQ71" s="17"/>
      <c r="GR71" s="17"/>
      <c r="GS71" s="17">
        <v>4.0000000000000001E-3</v>
      </c>
      <c r="GT71" s="17">
        <v>5.0000000000000001E-3</v>
      </c>
      <c r="GU71" s="17">
        <v>6.0000000000000001E-3</v>
      </c>
      <c r="GV71" s="17"/>
      <c r="GW71" s="17"/>
      <c r="GX71" s="17"/>
      <c r="GY71" s="17"/>
      <c r="GZ71" s="17"/>
      <c r="HA71" s="17"/>
      <c r="HB71" s="17"/>
      <c r="HC71" s="17"/>
      <c r="HD71" s="17">
        <v>4.0000000000000001E-3</v>
      </c>
      <c r="HE71" s="17">
        <v>5.0000000000000001E-3</v>
      </c>
      <c r="HF71" s="17"/>
      <c r="HG71" s="17"/>
      <c r="HH71" s="17"/>
      <c r="HI71" s="17"/>
      <c r="HJ71" s="17"/>
      <c r="HK71" s="17"/>
      <c r="HL71" s="17">
        <v>6.0000000000000001E-3</v>
      </c>
      <c r="HM71" s="17">
        <v>5.0000000000000001E-3</v>
      </c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>
        <f>0.002+0.0631</f>
        <v>6.5100000000000005E-2</v>
      </c>
    </row>
    <row r="72" spans="1:240" ht="13.5" customHeight="1">
      <c r="A72" s="15"/>
      <c r="B72" s="53"/>
      <c r="C72" s="16" t="s">
        <v>17</v>
      </c>
      <c r="D72" s="38">
        <f t="shared" si="20"/>
        <v>254.07900000000004</v>
      </c>
      <c r="E72" s="24">
        <f t="shared" si="21"/>
        <v>254.07900000000004</v>
      </c>
      <c r="F72" s="25"/>
      <c r="G72" s="17"/>
      <c r="H72" s="17"/>
      <c r="I72" s="17"/>
      <c r="J72" s="17">
        <v>4.4210000000000003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>
        <v>2.7770000000000001</v>
      </c>
      <c r="W72" s="17"/>
      <c r="X72" s="17"/>
      <c r="Y72" s="17"/>
      <c r="Z72" s="17"/>
      <c r="AA72" s="58"/>
      <c r="AB72" s="17"/>
      <c r="AC72" s="17"/>
      <c r="AD72" s="17"/>
      <c r="AE72" s="17"/>
      <c r="AF72" s="17"/>
      <c r="AG72" s="17"/>
      <c r="AH72" s="17">
        <v>1.607</v>
      </c>
      <c r="AI72" s="17"/>
      <c r="AJ72" s="17"/>
      <c r="AK72" s="17"/>
      <c r="AL72" s="17">
        <v>8.3339999999999996</v>
      </c>
      <c r="AM72" s="17"/>
      <c r="AN72" s="17">
        <v>1.667</v>
      </c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>
        <v>2.5</v>
      </c>
      <c r="BB72" s="17"/>
      <c r="BC72" s="17"/>
      <c r="BD72" s="17"/>
      <c r="BE72" s="17"/>
      <c r="BF72" s="17"/>
      <c r="BG72" s="17"/>
      <c r="BH72" s="17"/>
      <c r="BI72" s="17"/>
      <c r="BJ72" s="17">
        <v>1.667</v>
      </c>
      <c r="BK72" s="17"/>
      <c r="BL72" s="17">
        <v>1.667</v>
      </c>
      <c r="BM72" s="17">
        <v>2.7770000000000001</v>
      </c>
      <c r="BN72" s="17"/>
      <c r="BO72" s="17"/>
      <c r="BP72" s="17"/>
      <c r="BQ72" s="17"/>
      <c r="BR72" s="17"/>
      <c r="BS72" s="17"/>
      <c r="BT72" s="17"/>
      <c r="BU72" s="17">
        <v>3.3340000000000001</v>
      </c>
      <c r="BV72" s="17"/>
      <c r="BW72" s="17"/>
      <c r="BX72" s="17">
        <v>2.411</v>
      </c>
      <c r="BY72" s="17"/>
      <c r="BZ72" s="17">
        <v>13.423999999999999</v>
      </c>
      <c r="CA72" s="17"/>
      <c r="CB72" s="17"/>
      <c r="CC72" s="17"/>
      <c r="CD72" s="17"/>
      <c r="CE72" s="17"/>
      <c r="CF72" s="17"/>
      <c r="CG72" s="17"/>
      <c r="CH72" s="17"/>
      <c r="CI72" s="17"/>
      <c r="CJ72" s="17">
        <v>4.1680000000000001</v>
      </c>
      <c r="CK72" s="17"/>
      <c r="CL72" s="17"/>
      <c r="CM72" s="17"/>
      <c r="CN72" s="17"/>
      <c r="CO72" s="17"/>
      <c r="CP72" s="17"/>
      <c r="CQ72" s="17"/>
      <c r="CR72" s="17"/>
      <c r="CS72" s="17"/>
      <c r="CT72" s="17">
        <v>1.667</v>
      </c>
      <c r="CU72" s="17"/>
      <c r="CV72" s="17">
        <v>1.667</v>
      </c>
      <c r="CW72" s="17"/>
      <c r="CX72" s="17"/>
      <c r="CY72" s="17"/>
      <c r="CZ72" s="56"/>
      <c r="DA72" s="58"/>
      <c r="DB72" s="17"/>
      <c r="DC72" s="17"/>
      <c r="DD72" s="17"/>
      <c r="DE72" s="17"/>
      <c r="DF72" s="17"/>
      <c r="DG72" s="17"/>
      <c r="DH72" s="17"/>
      <c r="DI72" s="17"/>
      <c r="DJ72" s="17"/>
      <c r="DK72" s="56"/>
      <c r="DL72" s="17">
        <v>6.4790000000000001</v>
      </c>
      <c r="DM72" s="17"/>
      <c r="DN72" s="17">
        <v>0.92500000000000004</v>
      </c>
      <c r="DO72" s="17">
        <v>1.49</v>
      </c>
      <c r="DP72" s="17"/>
      <c r="DQ72" s="17"/>
      <c r="DR72" s="17"/>
      <c r="DS72" s="17"/>
      <c r="DT72" s="17"/>
      <c r="DU72" s="17"/>
      <c r="DV72" s="17"/>
      <c r="DW72" s="17">
        <v>3.702</v>
      </c>
      <c r="DX72" s="17"/>
      <c r="DY72" s="17">
        <f>1.49+13.397</f>
        <v>14.887</v>
      </c>
      <c r="DZ72" s="17"/>
      <c r="EA72" s="17"/>
      <c r="EB72" s="17"/>
      <c r="EC72" s="17"/>
      <c r="ED72" s="17"/>
      <c r="EE72" s="17"/>
      <c r="EF72" s="17">
        <v>7.407</v>
      </c>
      <c r="EG72" s="17"/>
      <c r="EH72" s="17"/>
      <c r="EI72" s="17"/>
      <c r="EJ72" s="17">
        <v>4.1680000000000001</v>
      </c>
      <c r="EK72" s="17">
        <v>2.7770000000000001</v>
      </c>
      <c r="EL72" s="17"/>
      <c r="EM72" s="17"/>
      <c r="EN72" s="17"/>
      <c r="EO72" s="17"/>
      <c r="EP72" s="17"/>
      <c r="EQ72" s="17">
        <v>2.7770000000000001</v>
      </c>
      <c r="ER72" s="17"/>
      <c r="ES72" s="17"/>
      <c r="ET72" s="17">
        <v>4.1680000000000001</v>
      </c>
      <c r="EU72" s="17"/>
      <c r="EV72" s="17"/>
      <c r="EW72" s="17">
        <v>5.0519999999999996</v>
      </c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>
        <v>11.493</v>
      </c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>
        <v>4.6269999999999998</v>
      </c>
      <c r="GD72" s="17"/>
      <c r="GE72" s="17"/>
      <c r="GF72" s="17"/>
      <c r="GG72" s="17"/>
      <c r="GH72" s="17"/>
      <c r="GI72" s="17"/>
      <c r="GJ72" s="17">
        <v>6.6680000000000001</v>
      </c>
      <c r="GK72" s="17"/>
      <c r="GL72" s="17"/>
      <c r="GM72" s="17"/>
      <c r="GN72" s="17"/>
      <c r="GO72" s="17"/>
      <c r="GP72" s="17"/>
      <c r="GQ72" s="17"/>
      <c r="GR72" s="17"/>
      <c r="GS72" s="17">
        <v>3.3340000000000001</v>
      </c>
      <c r="GT72" s="17">
        <v>4.1680000000000001</v>
      </c>
      <c r="GU72" s="17">
        <v>5.0010000000000003</v>
      </c>
      <c r="GV72" s="17"/>
      <c r="GW72" s="17"/>
      <c r="GX72" s="17"/>
      <c r="GY72" s="17"/>
      <c r="GZ72" s="17"/>
      <c r="HA72" s="17"/>
      <c r="HB72" s="17"/>
      <c r="HC72" s="17"/>
      <c r="HD72" s="17">
        <v>3.3340000000000001</v>
      </c>
      <c r="HE72" s="17">
        <v>4.6269999999999998</v>
      </c>
      <c r="HF72" s="17"/>
      <c r="HG72" s="17"/>
      <c r="HH72" s="17"/>
      <c r="HI72" s="17"/>
      <c r="HJ72" s="17"/>
      <c r="HK72" s="17"/>
      <c r="HL72" s="17">
        <v>5.0010000000000003</v>
      </c>
      <c r="HM72" s="17">
        <v>4.1680000000000001</v>
      </c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>
        <f>1.851+91.887</f>
        <v>93.738</v>
      </c>
    </row>
    <row r="73" spans="1:240" ht="13.5" customHeight="1">
      <c r="A73" s="15" t="s">
        <v>94</v>
      </c>
      <c r="B73" s="53" t="s">
        <v>95</v>
      </c>
      <c r="C73" s="16" t="s">
        <v>45</v>
      </c>
      <c r="D73" s="38">
        <f t="shared" si="20"/>
        <v>5.7500000000000016E-2</v>
      </c>
      <c r="E73" s="24">
        <f t="shared" si="21"/>
        <v>5.7500000000000016E-2</v>
      </c>
      <c r="F73" s="25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58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>
        <v>2E-3</v>
      </c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>
        <v>3.0000000000000001E-3</v>
      </c>
      <c r="BB73" s="17"/>
      <c r="BC73" s="17"/>
      <c r="BD73" s="17"/>
      <c r="BE73" s="17"/>
      <c r="BF73" s="17"/>
      <c r="BG73" s="17"/>
      <c r="BH73" s="17"/>
      <c r="BI73" s="17"/>
      <c r="BJ73" s="17">
        <v>3.0000000000000001E-3</v>
      </c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>
        <v>5.0000000000000001E-3</v>
      </c>
      <c r="CH73" s="17"/>
      <c r="CI73" s="17"/>
      <c r="CJ73" s="17"/>
      <c r="CK73" s="17">
        <v>5.0000000000000001E-3</v>
      </c>
      <c r="CL73" s="17"/>
      <c r="CM73" s="17"/>
      <c r="CN73" s="17"/>
      <c r="CO73" s="17"/>
      <c r="CP73" s="17"/>
      <c r="CQ73" s="17"/>
      <c r="CR73" s="17">
        <v>1.5E-3</v>
      </c>
      <c r="CS73" s="17"/>
      <c r="CT73" s="17">
        <v>2E-3</v>
      </c>
      <c r="CU73" s="17"/>
      <c r="CV73" s="17"/>
      <c r="CW73" s="17"/>
      <c r="CX73" s="17"/>
      <c r="CY73" s="17"/>
      <c r="CZ73" s="59"/>
      <c r="DA73" s="58"/>
      <c r="DB73" s="17"/>
      <c r="DC73" s="17"/>
      <c r="DD73" s="17"/>
      <c r="DE73" s="17"/>
      <c r="DF73" s="17"/>
      <c r="DG73" s="17"/>
      <c r="DH73" s="17"/>
      <c r="DI73" s="17"/>
      <c r="DJ73" s="17"/>
      <c r="DK73" s="59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>
        <v>3.0000000000000001E-3</v>
      </c>
      <c r="EK73" s="17">
        <v>3.0000000000000001E-3</v>
      </c>
      <c r="EL73" s="17"/>
      <c r="EM73" s="17"/>
      <c r="EN73" s="17"/>
      <c r="EO73" s="17"/>
      <c r="EP73" s="17"/>
      <c r="EQ73" s="17"/>
      <c r="ER73" s="17"/>
      <c r="ES73" s="17"/>
      <c r="ET73" s="17">
        <v>4.0000000000000001E-3</v>
      </c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>
        <v>1E-3</v>
      </c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>
        <v>6.0000000000000001E-3</v>
      </c>
      <c r="GB73" s="17"/>
      <c r="GC73" s="17">
        <v>3.0000000000000001E-3</v>
      </c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>
        <v>2E-3</v>
      </c>
      <c r="GT73" s="17">
        <v>3.0000000000000001E-3</v>
      </c>
      <c r="GU73" s="17">
        <v>2E-3</v>
      </c>
      <c r="GV73" s="17"/>
      <c r="GW73" s="17"/>
      <c r="GX73" s="17"/>
      <c r="GY73" s="17"/>
      <c r="GZ73" s="17"/>
      <c r="HA73" s="17"/>
      <c r="HB73" s="17"/>
      <c r="HC73" s="17"/>
      <c r="HD73" s="17">
        <v>3.0000000000000001E-3</v>
      </c>
      <c r="HE73" s="17">
        <v>2E-3</v>
      </c>
      <c r="HF73" s="17"/>
      <c r="HG73" s="17"/>
      <c r="HH73" s="17"/>
      <c r="HI73" s="17"/>
      <c r="HJ73" s="17"/>
      <c r="HK73" s="17"/>
      <c r="HL73" s="17">
        <v>2E-3</v>
      </c>
      <c r="HM73" s="17">
        <v>2E-3</v>
      </c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</row>
    <row r="74" spans="1:240" ht="13.5" customHeight="1">
      <c r="A74" s="15"/>
      <c r="B74" s="53"/>
      <c r="C74" s="16" t="s">
        <v>17</v>
      </c>
      <c r="D74" s="38">
        <f t="shared" si="20"/>
        <v>49.286999999999999</v>
      </c>
      <c r="E74" s="24">
        <f t="shared" si="21"/>
        <v>49.286999999999999</v>
      </c>
      <c r="F74" s="25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58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>
        <v>1.9690000000000001</v>
      </c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>
        <v>2.9550000000000001</v>
      </c>
      <c r="BB74" s="17"/>
      <c r="BC74" s="17"/>
      <c r="BD74" s="17"/>
      <c r="BE74" s="17"/>
      <c r="BF74" s="17"/>
      <c r="BG74" s="17"/>
      <c r="BH74" s="17"/>
      <c r="BI74" s="17"/>
      <c r="BJ74" s="17">
        <v>2.9550000000000001</v>
      </c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>
        <v>2.754</v>
      </c>
      <c r="CH74" s="17"/>
      <c r="CI74" s="17"/>
      <c r="CJ74" s="17"/>
      <c r="CK74" s="17">
        <v>2.754</v>
      </c>
      <c r="CL74" s="17"/>
      <c r="CM74" s="17"/>
      <c r="CN74" s="17"/>
      <c r="CO74" s="17"/>
      <c r="CP74" s="17"/>
      <c r="CQ74" s="17"/>
      <c r="CR74" s="17">
        <v>0.72</v>
      </c>
      <c r="CS74" s="17"/>
      <c r="CT74" s="17">
        <v>1.9690000000000001</v>
      </c>
      <c r="CU74" s="17"/>
      <c r="CV74" s="17"/>
      <c r="CW74" s="17"/>
      <c r="CX74" s="17"/>
      <c r="CY74" s="17"/>
      <c r="CZ74" s="56"/>
      <c r="DA74" s="58"/>
      <c r="DB74" s="17"/>
      <c r="DC74" s="17"/>
      <c r="DD74" s="17"/>
      <c r="DE74" s="17"/>
      <c r="DF74" s="17"/>
      <c r="DG74" s="17"/>
      <c r="DH74" s="17"/>
      <c r="DI74" s="17"/>
      <c r="DJ74" s="17"/>
      <c r="DK74" s="56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>
        <v>2.9550000000000001</v>
      </c>
      <c r="EK74" s="17">
        <v>2.9550000000000001</v>
      </c>
      <c r="EL74" s="17"/>
      <c r="EM74" s="17"/>
      <c r="EN74" s="17"/>
      <c r="EO74" s="17"/>
      <c r="EP74" s="17"/>
      <c r="EQ74" s="17"/>
      <c r="ER74" s="17"/>
      <c r="ES74" s="17"/>
      <c r="ET74" s="17">
        <v>2.2029999999999998</v>
      </c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>
        <v>0.48</v>
      </c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>
        <v>5.9089999999999998</v>
      </c>
      <c r="GB74" s="17"/>
      <c r="GC74" s="17">
        <v>2.9550000000000001</v>
      </c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>
        <v>1.9690000000000001</v>
      </c>
      <c r="GT74" s="17">
        <v>2.9550000000000001</v>
      </c>
      <c r="GU74" s="17">
        <v>1.9690000000000001</v>
      </c>
      <c r="GV74" s="17"/>
      <c r="GW74" s="17"/>
      <c r="GX74" s="17"/>
      <c r="GY74" s="17"/>
      <c r="GZ74" s="17"/>
      <c r="HA74" s="17"/>
      <c r="HB74" s="17"/>
      <c r="HC74" s="17"/>
      <c r="HD74" s="17">
        <v>2.9550000000000001</v>
      </c>
      <c r="HE74" s="17">
        <v>1.9690000000000001</v>
      </c>
      <c r="HF74" s="17"/>
      <c r="HG74" s="17"/>
      <c r="HH74" s="17"/>
      <c r="HI74" s="17"/>
      <c r="HJ74" s="17"/>
      <c r="HK74" s="17"/>
      <c r="HL74" s="17">
        <v>1.968</v>
      </c>
      <c r="HM74" s="17">
        <v>1.9690000000000001</v>
      </c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</row>
    <row r="75" spans="1:240" ht="13.5" customHeight="1">
      <c r="A75" s="15" t="s">
        <v>96</v>
      </c>
      <c r="B75" s="53" t="s">
        <v>97</v>
      </c>
      <c r="C75" s="16" t="s">
        <v>45</v>
      </c>
      <c r="D75" s="38">
        <f t="shared" si="20"/>
        <v>0.13400000000000006</v>
      </c>
      <c r="E75" s="24">
        <f t="shared" si="21"/>
        <v>0.13400000000000006</v>
      </c>
      <c r="F75" s="25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58"/>
      <c r="AB75" s="17"/>
      <c r="AC75" s="17"/>
      <c r="AD75" s="17"/>
      <c r="AE75" s="17"/>
      <c r="AF75" s="17"/>
      <c r="AG75" s="17"/>
      <c r="AH75" s="17">
        <v>6.0000000000000001E-3</v>
      </c>
      <c r="AI75" s="17"/>
      <c r="AJ75" s="17"/>
      <c r="AK75" s="17"/>
      <c r="AL75" s="17"/>
      <c r="AM75" s="17"/>
      <c r="AN75" s="17">
        <v>3.0000000000000001E-3</v>
      </c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>
        <v>3.0000000000000001E-3</v>
      </c>
      <c r="BB75" s="17"/>
      <c r="BC75" s="17"/>
      <c r="BD75" s="17"/>
      <c r="BE75" s="17"/>
      <c r="BF75" s="17"/>
      <c r="BG75" s="17"/>
      <c r="BH75" s="17"/>
      <c r="BI75" s="17"/>
      <c r="BJ75" s="17">
        <v>3.0000000000000001E-3</v>
      </c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>
        <v>2E-3</v>
      </c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>
        <v>1E-3</v>
      </c>
      <c r="CN75" s="17">
        <v>2E-3</v>
      </c>
      <c r="CO75" s="17"/>
      <c r="CP75" s="17"/>
      <c r="CQ75" s="17"/>
      <c r="CR75" s="17"/>
      <c r="CS75" s="17"/>
      <c r="CT75" s="17">
        <v>3.0000000000000001E-3</v>
      </c>
      <c r="CU75" s="17">
        <v>3.0000000000000001E-3</v>
      </c>
      <c r="CV75" s="17">
        <v>3.0000000000000001E-3</v>
      </c>
      <c r="CW75" s="17"/>
      <c r="CX75" s="17"/>
      <c r="CY75" s="17"/>
      <c r="CZ75" s="59"/>
      <c r="DA75" s="58"/>
      <c r="DB75" s="17"/>
      <c r="DC75" s="17"/>
      <c r="DD75" s="17"/>
      <c r="DE75" s="17"/>
      <c r="DF75" s="17"/>
      <c r="DG75" s="17"/>
      <c r="DH75" s="17"/>
      <c r="DI75" s="17">
        <v>6.0000000000000001E-3</v>
      </c>
      <c r="DJ75" s="17"/>
      <c r="DK75" s="59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>
        <v>1E-3</v>
      </c>
      <c r="DY75" s="17">
        <v>1.6E-2</v>
      </c>
      <c r="DZ75" s="17"/>
      <c r="EA75" s="17"/>
      <c r="EB75" s="17"/>
      <c r="EC75" s="17"/>
      <c r="ED75" s="17"/>
      <c r="EE75" s="17"/>
      <c r="EF75" s="17"/>
      <c r="EG75" s="17">
        <v>1.55E-2</v>
      </c>
      <c r="EH75" s="17"/>
      <c r="EI75" s="17"/>
      <c r="EJ75" s="17">
        <v>4.0000000000000001E-3</v>
      </c>
      <c r="EK75" s="17">
        <v>3.0000000000000001E-3</v>
      </c>
      <c r="EL75" s="17"/>
      <c r="EM75" s="17"/>
      <c r="EN75" s="17"/>
      <c r="EO75" s="17"/>
      <c r="EP75" s="17"/>
      <c r="EQ75" s="17"/>
      <c r="ER75" s="17"/>
      <c r="ES75" s="17"/>
      <c r="ET75" s="17">
        <v>4.0000000000000001E-3</v>
      </c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>
        <v>1.5E-3</v>
      </c>
      <c r="FF75" s="17">
        <v>1.5E-3</v>
      </c>
      <c r="FG75" s="17"/>
      <c r="FH75" s="17">
        <v>5.4999999999999997E-3</v>
      </c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>
        <v>3.0000000000000001E-3</v>
      </c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>
        <v>5.0000000000000001E-3</v>
      </c>
      <c r="GT75" s="17">
        <v>4.0000000000000001E-3</v>
      </c>
      <c r="GU75" s="17">
        <v>4.0000000000000001E-3</v>
      </c>
      <c r="GV75" s="17"/>
      <c r="GW75" s="17"/>
      <c r="GX75" s="17"/>
      <c r="GY75" s="17"/>
      <c r="GZ75" s="17"/>
      <c r="HA75" s="17"/>
      <c r="HB75" s="17">
        <v>8.0000000000000002E-3</v>
      </c>
      <c r="HC75" s="17"/>
      <c r="HD75" s="17">
        <v>5.0000000000000001E-3</v>
      </c>
      <c r="HE75" s="17">
        <v>5.0000000000000001E-3</v>
      </c>
      <c r="HF75" s="17"/>
      <c r="HG75" s="17"/>
      <c r="HH75" s="17"/>
      <c r="HI75" s="17"/>
      <c r="HJ75" s="17"/>
      <c r="HK75" s="17"/>
      <c r="HL75" s="17">
        <v>3.0000000000000001E-3</v>
      </c>
      <c r="HM75" s="17">
        <v>5.0000000000000001E-3</v>
      </c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>
        <v>5.0000000000000001E-3</v>
      </c>
      <c r="HY75" s="17"/>
      <c r="HZ75" s="17"/>
      <c r="IA75" s="17"/>
      <c r="IB75" s="17"/>
      <c r="IC75" s="17"/>
      <c r="ID75" s="17"/>
      <c r="IE75" s="17"/>
      <c r="IF75" s="17"/>
    </row>
    <row r="76" spans="1:240" ht="13.5" customHeight="1">
      <c r="A76" s="15"/>
      <c r="B76" s="53"/>
      <c r="C76" s="16" t="s">
        <v>17</v>
      </c>
      <c r="D76" s="38">
        <f t="shared" si="20"/>
        <v>218.87</v>
      </c>
      <c r="E76" s="24">
        <f t="shared" si="21"/>
        <v>218.87</v>
      </c>
      <c r="F76" s="25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58"/>
      <c r="AB76" s="17"/>
      <c r="AC76" s="17"/>
      <c r="AD76" s="17"/>
      <c r="AE76" s="17"/>
      <c r="AF76" s="17"/>
      <c r="AG76" s="17"/>
      <c r="AH76" s="17">
        <v>9.8010000000000002</v>
      </c>
      <c r="AI76" s="17"/>
      <c r="AJ76" s="17"/>
      <c r="AK76" s="17"/>
      <c r="AL76" s="17"/>
      <c r="AM76" s="17"/>
      <c r="AN76" s="17">
        <v>4.899</v>
      </c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>
        <v>4.899</v>
      </c>
      <c r="BB76" s="17"/>
      <c r="BC76" s="17"/>
      <c r="BD76" s="17"/>
      <c r="BE76" s="17"/>
      <c r="BF76" s="17"/>
      <c r="BG76" s="17"/>
      <c r="BH76" s="17"/>
      <c r="BI76" s="17"/>
      <c r="BJ76" s="17">
        <v>4.899</v>
      </c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>
        <v>3.2669999999999999</v>
      </c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>
        <v>1.633</v>
      </c>
      <c r="CN76" s="17">
        <v>3.2669999999999999</v>
      </c>
      <c r="CO76" s="17"/>
      <c r="CP76" s="17"/>
      <c r="CQ76" s="17"/>
      <c r="CR76" s="17"/>
      <c r="CS76" s="17"/>
      <c r="CT76" s="17">
        <v>4.899</v>
      </c>
      <c r="CU76" s="17">
        <v>4.899</v>
      </c>
      <c r="CV76" s="17">
        <v>4.899</v>
      </c>
      <c r="CW76" s="17"/>
      <c r="CX76" s="17"/>
      <c r="CY76" s="17"/>
      <c r="CZ76" s="56"/>
      <c r="DA76" s="58"/>
      <c r="DB76" s="17"/>
      <c r="DC76" s="17"/>
      <c r="DD76" s="17"/>
      <c r="DE76" s="17"/>
      <c r="DF76" s="17"/>
      <c r="DG76" s="17"/>
      <c r="DH76" s="17"/>
      <c r="DI76" s="17">
        <v>9.8010000000000002</v>
      </c>
      <c r="DJ76" s="17"/>
      <c r="DK76" s="56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>
        <v>1.633</v>
      </c>
      <c r="DY76" s="17">
        <v>26.132999999999999</v>
      </c>
      <c r="DZ76" s="17"/>
      <c r="EA76" s="17"/>
      <c r="EB76" s="17"/>
      <c r="EC76" s="17"/>
      <c r="ED76" s="17"/>
      <c r="EE76" s="17"/>
      <c r="EF76" s="17"/>
      <c r="EG76" s="17">
        <v>25.318000000000001</v>
      </c>
      <c r="EH76" s="17"/>
      <c r="EI76" s="17"/>
      <c r="EJ76" s="17">
        <v>6.5339999999999998</v>
      </c>
      <c r="EK76" s="17">
        <v>4.899</v>
      </c>
      <c r="EL76" s="17"/>
      <c r="EM76" s="17"/>
      <c r="EN76" s="17"/>
      <c r="EO76" s="17"/>
      <c r="EP76" s="17"/>
      <c r="EQ76" s="17"/>
      <c r="ER76" s="17"/>
      <c r="ES76" s="17"/>
      <c r="ET76" s="17">
        <v>6.5339999999999998</v>
      </c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>
        <v>2.4500000000000002</v>
      </c>
      <c r="FF76" s="17">
        <v>2.4500000000000002</v>
      </c>
      <c r="FG76" s="17"/>
      <c r="FH76" s="17">
        <v>8.9830000000000005</v>
      </c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>
        <v>4.899</v>
      </c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>
        <v>8.1679999999999993</v>
      </c>
      <c r="GT76" s="17">
        <v>6.5339999999999998</v>
      </c>
      <c r="GU76" s="17">
        <v>6.5339999999999998</v>
      </c>
      <c r="GV76" s="17"/>
      <c r="GW76" s="17"/>
      <c r="GX76" s="17"/>
      <c r="GY76" s="17"/>
      <c r="GZ76" s="17"/>
      <c r="HA76" s="17"/>
      <c r="HB76" s="17">
        <v>13.067</v>
      </c>
      <c r="HC76" s="17"/>
      <c r="HD76" s="17">
        <v>8.1679999999999993</v>
      </c>
      <c r="HE76" s="17">
        <v>8.1679999999999993</v>
      </c>
      <c r="HF76" s="17"/>
      <c r="HG76" s="17"/>
      <c r="HH76" s="17"/>
      <c r="HI76" s="17"/>
      <c r="HJ76" s="17"/>
      <c r="HK76" s="17"/>
      <c r="HL76" s="17">
        <v>4.899</v>
      </c>
      <c r="HM76" s="17">
        <v>8.1679999999999993</v>
      </c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>
        <v>8.1679999999999993</v>
      </c>
      <c r="HY76" s="17"/>
      <c r="HZ76" s="17"/>
      <c r="IA76" s="17"/>
      <c r="IB76" s="17"/>
      <c r="IC76" s="17"/>
      <c r="ID76" s="17"/>
      <c r="IE76" s="17"/>
      <c r="IF76" s="17"/>
    </row>
    <row r="77" spans="1:240" ht="13.5" customHeight="1">
      <c r="A77" s="15" t="s">
        <v>98</v>
      </c>
      <c r="B77" s="53" t="s">
        <v>99</v>
      </c>
      <c r="C77" s="16" t="s">
        <v>40</v>
      </c>
      <c r="D77" s="39">
        <f t="shared" si="20"/>
        <v>3</v>
      </c>
      <c r="E77" s="25">
        <f t="shared" si="21"/>
        <v>3</v>
      </c>
      <c r="F77" s="25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>
        <v>2</v>
      </c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56"/>
      <c r="DA77" s="58"/>
      <c r="DB77" s="17"/>
      <c r="DC77" s="17"/>
      <c r="DD77" s="17"/>
      <c r="DE77" s="17"/>
      <c r="DF77" s="17"/>
      <c r="DG77" s="17"/>
      <c r="DH77" s="17"/>
      <c r="DI77" s="17"/>
      <c r="DJ77" s="17"/>
      <c r="DK77" s="56"/>
      <c r="DL77" s="17"/>
      <c r="DM77" s="17"/>
      <c r="DN77" s="17">
        <v>1</v>
      </c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</row>
    <row r="78" spans="1:240" ht="13.5" customHeight="1">
      <c r="A78" s="15"/>
      <c r="B78" s="53"/>
      <c r="C78" s="16" t="s">
        <v>17</v>
      </c>
      <c r="D78" s="39">
        <f t="shared" si="20"/>
        <v>9.0980000000000008</v>
      </c>
      <c r="E78" s="25">
        <f t="shared" si="21"/>
        <v>9.0980000000000008</v>
      </c>
      <c r="F78" s="25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>
        <v>6.3860000000000001</v>
      </c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56"/>
      <c r="DA78" s="58"/>
      <c r="DB78" s="17"/>
      <c r="DC78" s="17"/>
      <c r="DD78" s="17"/>
      <c r="DE78" s="17"/>
      <c r="DF78" s="17"/>
      <c r="DG78" s="17"/>
      <c r="DH78" s="17"/>
      <c r="DI78" s="17"/>
      <c r="DJ78" s="17"/>
      <c r="DK78" s="56"/>
      <c r="DL78" s="17"/>
      <c r="DM78" s="17"/>
      <c r="DN78" s="17">
        <v>2.7120000000000002</v>
      </c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</row>
    <row r="79" spans="1:240" ht="13.5" customHeight="1">
      <c r="A79" s="15" t="s">
        <v>100</v>
      </c>
      <c r="B79" s="54" t="s">
        <v>101</v>
      </c>
      <c r="C79" s="16" t="s">
        <v>40</v>
      </c>
      <c r="D79" s="39">
        <f t="shared" si="20"/>
        <v>202</v>
      </c>
      <c r="E79" s="25">
        <f t="shared" si="21"/>
        <v>202</v>
      </c>
      <c r="F79" s="25"/>
      <c r="G79" s="17">
        <v>5</v>
      </c>
      <c r="H79" s="17"/>
      <c r="I79" s="17"/>
      <c r="J79" s="17"/>
      <c r="K79" s="17">
        <v>8</v>
      </c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>
        <v>1</v>
      </c>
      <c r="W79" s="17"/>
      <c r="X79" s="17"/>
      <c r="Y79" s="17"/>
      <c r="Z79" s="17"/>
      <c r="AA79" s="17"/>
      <c r="AB79" s="17"/>
      <c r="AC79" s="17"/>
      <c r="AD79" s="17"/>
      <c r="AE79" s="17">
        <v>1</v>
      </c>
      <c r="AF79" s="17"/>
      <c r="AG79" s="17"/>
      <c r="AH79" s="17">
        <v>3</v>
      </c>
      <c r="AI79" s="17"/>
      <c r="AJ79" s="17">
        <v>1</v>
      </c>
      <c r="AK79" s="17"/>
      <c r="AL79" s="17">
        <v>4</v>
      </c>
      <c r="AM79" s="17"/>
      <c r="AN79" s="17">
        <v>2</v>
      </c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>
        <v>2</v>
      </c>
      <c r="BM79" s="17"/>
      <c r="BN79" s="17"/>
      <c r="BO79" s="17"/>
      <c r="BP79" s="17"/>
      <c r="BQ79" s="17"/>
      <c r="BR79" s="17"/>
      <c r="BS79" s="17"/>
      <c r="BT79" s="17"/>
      <c r="BU79" s="17">
        <v>7</v>
      </c>
      <c r="BV79" s="17"/>
      <c r="BW79" s="17"/>
      <c r="BX79" s="17">
        <v>2</v>
      </c>
      <c r="BY79" s="17"/>
      <c r="BZ79" s="17">
        <v>2</v>
      </c>
      <c r="CA79" s="17"/>
      <c r="CB79" s="17"/>
      <c r="CC79" s="17"/>
      <c r="CD79" s="17"/>
      <c r="CE79" s="17"/>
      <c r="CF79" s="17"/>
      <c r="CG79" s="17">
        <v>4</v>
      </c>
      <c r="CH79" s="17"/>
      <c r="CI79" s="17"/>
      <c r="CJ79" s="17"/>
      <c r="CK79" s="17"/>
      <c r="CL79" s="17"/>
      <c r="CM79" s="17">
        <v>4</v>
      </c>
      <c r="CN79" s="17">
        <v>1</v>
      </c>
      <c r="CO79" s="17">
        <v>6</v>
      </c>
      <c r="CP79" s="17"/>
      <c r="CQ79" s="17"/>
      <c r="CR79" s="17"/>
      <c r="CS79" s="17"/>
      <c r="CT79" s="17">
        <v>3</v>
      </c>
      <c r="CU79" s="17">
        <v>1</v>
      </c>
      <c r="CV79" s="17">
        <v>2</v>
      </c>
      <c r="CW79" s="17"/>
      <c r="CX79" s="17"/>
      <c r="CY79" s="17"/>
      <c r="CZ79" s="56"/>
      <c r="DA79" s="58"/>
      <c r="DB79" s="17"/>
      <c r="DC79" s="17"/>
      <c r="DD79" s="17"/>
      <c r="DE79" s="17">
        <v>2</v>
      </c>
      <c r="DF79" s="17"/>
      <c r="DG79" s="17">
        <v>2</v>
      </c>
      <c r="DH79" s="17"/>
      <c r="DI79" s="17"/>
      <c r="DJ79" s="17"/>
      <c r="DK79" s="56"/>
      <c r="DL79" s="17"/>
      <c r="DM79" s="17"/>
      <c r="DN79" s="17">
        <f>3+2</f>
        <v>5</v>
      </c>
      <c r="DO79" s="17"/>
      <c r="DP79" s="17"/>
      <c r="DQ79" s="17"/>
      <c r="DR79" s="17"/>
      <c r="DS79" s="17">
        <v>7</v>
      </c>
      <c r="DT79" s="17">
        <v>7</v>
      </c>
      <c r="DU79" s="17"/>
      <c r="DV79" s="17"/>
      <c r="DW79" s="17"/>
      <c r="DX79" s="17">
        <v>3</v>
      </c>
      <c r="DY79" s="17">
        <v>3</v>
      </c>
      <c r="DZ79" s="17"/>
      <c r="EA79" s="17"/>
      <c r="EB79" s="17"/>
      <c r="EC79" s="17">
        <v>1</v>
      </c>
      <c r="ED79" s="17"/>
      <c r="EE79" s="17"/>
      <c r="EF79" s="17"/>
      <c r="EG79" s="17"/>
      <c r="EH79" s="17"/>
      <c r="EI79" s="17"/>
      <c r="EJ79" s="17">
        <v>6</v>
      </c>
      <c r="EK79" s="17">
        <v>8</v>
      </c>
      <c r="EL79" s="17"/>
      <c r="EM79" s="17"/>
      <c r="EN79" s="17"/>
      <c r="EO79" s="17"/>
      <c r="EP79" s="17"/>
      <c r="EQ79" s="17"/>
      <c r="ER79" s="17"/>
      <c r="ES79" s="17"/>
      <c r="ET79" s="17">
        <v>4</v>
      </c>
      <c r="EU79" s="17">
        <v>1</v>
      </c>
      <c r="EV79" s="17"/>
      <c r="EW79" s="17">
        <v>1</v>
      </c>
      <c r="EX79" s="17"/>
      <c r="EY79" s="17">
        <v>2</v>
      </c>
      <c r="EZ79" s="17"/>
      <c r="FA79" s="17">
        <v>1</v>
      </c>
      <c r="FB79" s="17"/>
      <c r="FC79" s="17"/>
      <c r="FD79" s="17">
        <v>1</v>
      </c>
      <c r="FE79" s="17">
        <v>2</v>
      </c>
      <c r="FF79" s="17">
        <v>2</v>
      </c>
      <c r="FG79" s="17">
        <v>2</v>
      </c>
      <c r="FH79" s="17"/>
      <c r="FI79" s="17"/>
      <c r="FJ79" s="17"/>
      <c r="FK79" s="17">
        <v>2</v>
      </c>
      <c r="FL79" s="17"/>
      <c r="FM79" s="17">
        <v>1</v>
      </c>
      <c r="FN79" s="17">
        <v>2</v>
      </c>
      <c r="FO79" s="17"/>
      <c r="FP79" s="17"/>
      <c r="FQ79" s="17"/>
      <c r="FR79" s="17"/>
      <c r="FS79" s="17">
        <v>3</v>
      </c>
      <c r="FT79" s="17"/>
      <c r="FU79" s="17"/>
      <c r="FV79" s="17"/>
      <c r="FW79" s="17"/>
      <c r="FX79" s="17"/>
      <c r="FY79" s="17"/>
      <c r="FZ79" s="17"/>
      <c r="GA79" s="17">
        <v>4</v>
      </c>
      <c r="GB79" s="17"/>
      <c r="GC79" s="17">
        <v>2</v>
      </c>
      <c r="GD79" s="17"/>
      <c r="GE79" s="17"/>
      <c r="GF79" s="17"/>
      <c r="GG79" s="17"/>
      <c r="GH79" s="17">
        <v>4</v>
      </c>
      <c r="GI79" s="17">
        <v>1</v>
      </c>
      <c r="GJ79" s="17">
        <v>9</v>
      </c>
      <c r="GK79" s="17"/>
      <c r="GL79" s="17"/>
      <c r="GM79" s="17"/>
      <c r="GN79" s="17"/>
      <c r="GO79" s="17"/>
      <c r="GP79" s="17"/>
      <c r="GQ79" s="17"/>
      <c r="GR79" s="17"/>
      <c r="GS79" s="17">
        <v>3</v>
      </c>
      <c r="GT79" s="17">
        <v>4</v>
      </c>
      <c r="GU79" s="17">
        <v>4</v>
      </c>
      <c r="GV79" s="17"/>
      <c r="GW79" s="17"/>
      <c r="GX79" s="17"/>
      <c r="GY79" s="17"/>
      <c r="GZ79" s="17"/>
      <c r="HA79" s="17"/>
      <c r="HB79" s="17"/>
      <c r="HC79" s="17"/>
      <c r="HD79" s="17">
        <v>4</v>
      </c>
      <c r="HE79" s="17">
        <v>4</v>
      </c>
      <c r="HF79" s="17"/>
      <c r="HG79" s="17"/>
      <c r="HH79" s="17"/>
      <c r="HI79" s="17"/>
      <c r="HJ79" s="17"/>
      <c r="HK79" s="17"/>
      <c r="HL79" s="17">
        <v>2</v>
      </c>
      <c r="HM79" s="17">
        <v>2</v>
      </c>
      <c r="HN79" s="17"/>
      <c r="HO79" s="17"/>
      <c r="HP79" s="17"/>
      <c r="HQ79" s="17"/>
      <c r="HR79" s="17"/>
      <c r="HS79" s="17"/>
      <c r="HT79" s="17"/>
      <c r="HU79" s="17"/>
      <c r="HV79" s="17">
        <v>4</v>
      </c>
      <c r="HW79" s="17">
        <v>4</v>
      </c>
      <c r="HX79" s="17"/>
      <c r="HY79" s="17">
        <v>6</v>
      </c>
      <c r="HZ79" s="17"/>
      <c r="IA79" s="17"/>
      <c r="IB79" s="17"/>
      <c r="IC79" s="17">
        <v>6</v>
      </c>
      <c r="ID79" s="17"/>
      <c r="IE79" s="17"/>
      <c r="IF79" s="17">
        <v>12</v>
      </c>
    </row>
    <row r="80" spans="1:240" ht="13.5" customHeight="1">
      <c r="A80" s="15"/>
      <c r="B80" s="54"/>
      <c r="C80" s="16" t="s">
        <v>17</v>
      </c>
      <c r="D80" s="39">
        <f>E80+F80</f>
        <v>156.89999999999998</v>
      </c>
      <c r="E80" s="25">
        <f t="shared" si="21"/>
        <v>156.89999999999998</v>
      </c>
      <c r="F80" s="25"/>
      <c r="G80" s="17">
        <v>5.1079999999999997</v>
      </c>
      <c r="H80" s="17"/>
      <c r="I80" s="17"/>
      <c r="J80" s="17"/>
      <c r="K80" s="17">
        <v>6.6870000000000003</v>
      </c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>
        <v>0.90600000000000003</v>
      </c>
      <c r="W80" s="17"/>
      <c r="X80" s="17"/>
      <c r="Y80" s="17"/>
      <c r="Z80" s="17"/>
      <c r="AA80" s="17"/>
      <c r="AB80" s="17"/>
      <c r="AC80" s="17"/>
      <c r="AD80" s="17"/>
      <c r="AE80" s="17">
        <v>0.90600000000000003</v>
      </c>
      <c r="AF80" s="17"/>
      <c r="AG80" s="17"/>
      <c r="AH80" s="17">
        <v>1.5760000000000001</v>
      </c>
      <c r="AI80" s="17"/>
      <c r="AJ80" s="17">
        <v>0.90600000000000003</v>
      </c>
      <c r="AK80" s="17"/>
      <c r="AL80" s="17">
        <v>2.4119999999999999</v>
      </c>
      <c r="AM80" s="17"/>
      <c r="AN80" s="17">
        <v>1.5</v>
      </c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>
        <v>1.361</v>
      </c>
      <c r="BM80" s="17"/>
      <c r="BN80" s="17"/>
      <c r="BO80" s="17"/>
      <c r="BP80" s="17"/>
      <c r="BQ80" s="17"/>
      <c r="BR80" s="17"/>
      <c r="BS80" s="17"/>
      <c r="BT80" s="17"/>
      <c r="BU80" s="17">
        <v>4.827</v>
      </c>
      <c r="BV80" s="17"/>
      <c r="BW80" s="17"/>
      <c r="BX80" s="17">
        <v>1.732</v>
      </c>
      <c r="BY80" s="17"/>
      <c r="BZ80" s="17">
        <v>1.05</v>
      </c>
      <c r="CA80" s="17"/>
      <c r="CB80" s="17"/>
      <c r="CC80" s="17"/>
      <c r="CD80" s="17"/>
      <c r="CE80" s="17"/>
      <c r="CF80" s="17"/>
      <c r="CG80" s="17">
        <v>2.1040000000000001</v>
      </c>
      <c r="CH80" s="17"/>
      <c r="CI80" s="17"/>
      <c r="CJ80" s="17"/>
      <c r="CK80" s="17"/>
      <c r="CL80" s="17"/>
      <c r="CM80" s="17">
        <v>2.2589999999999999</v>
      </c>
      <c r="CN80" s="17">
        <v>0.68100000000000005</v>
      </c>
      <c r="CO80" s="17">
        <v>5.14</v>
      </c>
      <c r="CP80" s="17"/>
      <c r="CQ80" s="17"/>
      <c r="CR80" s="17"/>
      <c r="CS80" s="17"/>
      <c r="CT80" s="17">
        <v>1.5760000000000001</v>
      </c>
      <c r="CU80" s="17">
        <v>0.90600000000000003</v>
      </c>
      <c r="CV80" s="17">
        <v>1.05</v>
      </c>
      <c r="CW80" s="17"/>
      <c r="CX80" s="17"/>
      <c r="CY80" s="17"/>
      <c r="CZ80" s="56"/>
      <c r="DA80" s="58"/>
      <c r="DB80" s="17"/>
      <c r="DC80" s="17"/>
      <c r="DD80" s="17"/>
      <c r="DE80" s="17">
        <v>3.153</v>
      </c>
      <c r="DF80" s="17"/>
      <c r="DG80" s="17">
        <v>1.05</v>
      </c>
      <c r="DH80" s="17"/>
      <c r="DI80" s="17"/>
      <c r="DJ80" s="17"/>
      <c r="DK80" s="56"/>
      <c r="DL80" s="17"/>
      <c r="DM80" s="17"/>
      <c r="DN80" s="17">
        <f>2.267+1.361</f>
        <v>3.6280000000000001</v>
      </c>
      <c r="DO80" s="17"/>
      <c r="DP80" s="17"/>
      <c r="DQ80" s="17"/>
      <c r="DR80" s="17"/>
      <c r="DS80" s="17">
        <v>6.1609999999999996</v>
      </c>
      <c r="DT80" s="17">
        <v>6.1609999999999996</v>
      </c>
      <c r="DU80" s="17"/>
      <c r="DV80" s="17"/>
      <c r="DW80" s="17"/>
      <c r="DX80" s="17">
        <v>2.718</v>
      </c>
      <c r="DY80" s="17">
        <v>9.7550000000000008</v>
      </c>
      <c r="DZ80" s="17"/>
      <c r="EA80" s="17"/>
      <c r="EB80" s="17"/>
      <c r="EC80" s="17">
        <v>0.90600000000000003</v>
      </c>
      <c r="ED80" s="17"/>
      <c r="EE80" s="17"/>
      <c r="EF80" s="17"/>
      <c r="EG80" s="17"/>
      <c r="EH80" s="17"/>
      <c r="EI80" s="17"/>
      <c r="EJ80" s="17">
        <v>3.4630000000000001</v>
      </c>
      <c r="EK80" s="17">
        <v>5.7249999999999996</v>
      </c>
      <c r="EL80" s="17"/>
      <c r="EM80" s="17"/>
      <c r="EN80" s="17"/>
      <c r="EO80" s="17"/>
      <c r="EP80" s="17"/>
      <c r="EQ80" s="17"/>
      <c r="ER80" s="17"/>
      <c r="ES80" s="17"/>
      <c r="ET80" s="17">
        <v>2.1040000000000001</v>
      </c>
      <c r="EU80" s="17">
        <v>2.6970000000000001</v>
      </c>
      <c r="EV80" s="17"/>
      <c r="EW80" s="17">
        <v>0.52600000000000002</v>
      </c>
      <c r="EX80" s="17"/>
      <c r="EY80" s="17">
        <v>5.58</v>
      </c>
      <c r="EZ80" s="17"/>
      <c r="FA80" s="17">
        <v>2.6269999999999998</v>
      </c>
      <c r="FB80" s="17"/>
      <c r="FC80" s="17"/>
      <c r="FD80" s="17">
        <v>0.52600000000000002</v>
      </c>
      <c r="FE80" s="17">
        <v>2.31</v>
      </c>
      <c r="FF80" s="17">
        <v>2.31</v>
      </c>
      <c r="FG80" s="17">
        <v>2.31</v>
      </c>
      <c r="FH80" s="17"/>
      <c r="FI80" s="17"/>
      <c r="FJ80" s="17"/>
      <c r="FK80" s="17">
        <v>1.05</v>
      </c>
      <c r="FL80" s="17"/>
      <c r="FM80" s="17">
        <v>0.68100000000000005</v>
      </c>
      <c r="FN80" s="17">
        <v>1.431</v>
      </c>
      <c r="FO80" s="17"/>
      <c r="FP80" s="17"/>
      <c r="FQ80" s="17"/>
      <c r="FR80" s="17"/>
      <c r="FS80" s="17">
        <v>1.5760000000000001</v>
      </c>
      <c r="FT80" s="17"/>
      <c r="FU80" s="17"/>
      <c r="FV80" s="17"/>
      <c r="FW80" s="17"/>
      <c r="FX80" s="17"/>
      <c r="FY80" s="17"/>
      <c r="FZ80" s="17"/>
      <c r="GA80" s="17">
        <v>2.2589999999999999</v>
      </c>
      <c r="GB80" s="17"/>
      <c r="GC80" s="17">
        <v>1.05</v>
      </c>
      <c r="GD80" s="17"/>
      <c r="GE80" s="17"/>
      <c r="GF80" s="17"/>
      <c r="GG80" s="17"/>
      <c r="GH80" s="17">
        <v>3.6230000000000002</v>
      </c>
      <c r="GI80" s="17">
        <v>0.17299999999999999</v>
      </c>
      <c r="GJ80" s="17">
        <v>5.73</v>
      </c>
      <c r="GK80" s="17"/>
      <c r="GL80" s="17"/>
      <c r="GM80" s="17"/>
      <c r="GN80" s="17"/>
      <c r="GO80" s="17"/>
      <c r="GP80" s="17"/>
      <c r="GQ80" s="17"/>
      <c r="GR80" s="17"/>
      <c r="GS80" s="17">
        <v>1.5760000000000001</v>
      </c>
      <c r="GT80" s="17">
        <v>2.1040000000000001</v>
      </c>
      <c r="GU80" s="17">
        <v>2.1040000000000001</v>
      </c>
      <c r="GV80" s="17"/>
      <c r="GW80" s="17"/>
      <c r="GX80" s="17"/>
      <c r="GY80" s="17"/>
      <c r="GZ80" s="17"/>
      <c r="HA80" s="17"/>
      <c r="HB80" s="17"/>
      <c r="HC80" s="17"/>
      <c r="HD80" s="17">
        <v>2.1040000000000001</v>
      </c>
      <c r="HE80" s="17">
        <v>2.1040000000000001</v>
      </c>
      <c r="HF80" s="17"/>
      <c r="HG80" s="17"/>
      <c r="HH80" s="17"/>
      <c r="HI80" s="17"/>
      <c r="HJ80" s="17"/>
      <c r="HK80" s="17"/>
      <c r="HL80" s="17">
        <v>1.05</v>
      </c>
      <c r="HM80" s="17">
        <v>1.05</v>
      </c>
      <c r="HN80" s="17"/>
      <c r="HO80" s="17"/>
      <c r="HP80" s="17"/>
      <c r="HQ80" s="17"/>
      <c r="HR80" s="17"/>
      <c r="HS80" s="17"/>
      <c r="HT80" s="17"/>
      <c r="HU80" s="17"/>
      <c r="HV80" s="17">
        <v>2.1040000000000001</v>
      </c>
      <c r="HW80" s="17">
        <v>4.0880000000000001</v>
      </c>
      <c r="HX80" s="17"/>
      <c r="HY80" s="17">
        <v>5.14</v>
      </c>
      <c r="HZ80" s="17"/>
      <c r="IA80" s="17"/>
      <c r="IB80" s="17"/>
      <c r="IC80" s="17">
        <v>5.14</v>
      </c>
      <c r="ID80" s="17"/>
      <c r="IE80" s="17"/>
      <c r="IF80" s="17">
        <v>4.3659999999999997</v>
      </c>
    </row>
    <row r="81" spans="1:240" s="2" customFormat="1" ht="15" customHeight="1" thickBot="1">
      <c r="A81" s="11" t="s">
        <v>102</v>
      </c>
      <c r="B81" s="12" t="s">
        <v>103</v>
      </c>
      <c r="C81" s="13" t="s">
        <v>17</v>
      </c>
      <c r="D81" s="23">
        <f>D83+D85+D87</f>
        <v>238.23900000000006</v>
      </c>
      <c r="E81" s="23">
        <f>E83+E85+E87</f>
        <v>238.23900000000006</v>
      </c>
      <c r="F81" s="23"/>
      <c r="G81" s="23">
        <f t="shared" ref="G81:BU81" si="22">G83+G85+G87</f>
        <v>0</v>
      </c>
      <c r="H81" s="23">
        <f t="shared" si="22"/>
        <v>5.5880000000000001</v>
      </c>
      <c r="I81" s="23">
        <f t="shared" si="22"/>
        <v>0</v>
      </c>
      <c r="J81" s="23">
        <f t="shared" si="22"/>
        <v>0</v>
      </c>
      <c r="K81" s="23">
        <f t="shared" si="22"/>
        <v>0</v>
      </c>
      <c r="L81" s="23">
        <f t="shared" si="22"/>
        <v>0</v>
      </c>
      <c r="M81" s="23">
        <f t="shared" si="22"/>
        <v>0</v>
      </c>
      <c r="N81" s="23">
        <f t="shared" si="22"/>
        <v>0</v>
      </c>
      <c r="O81" s="23">
        <f t="shared" si="22"/>
        <v>0</v>
      </c>
      <c r="P81" s="23">
        <f t="shared" si="22"/>
        <v>8.5279999999999987</v>
      </c>
      <c r="Q81" s="23">
        <f t="shared" si="22"/>
        <v>1.35</v>
      </c>
      <c r="R81" s="23">
        <f t="shared" si="22"/>
        <v>4.8949999999999996</v>
      </c>
      <c r="S81" s="23">
        <f t="shared" si="22"/>
        <v>4.9260000000000002</v>
      </c>
      <c r="T81" s="23">
        <f t="shared" si="22"/>
        <v>0</v>
      </c>
      <c r="U81" s="23">
        <f t="shared" si="22"/>
        <v>0</v>
      </c>
      <c r="V81" s="23">
        <f t="shared" si="22"/>
        <v>6.9139999999999997</v>
      </c>
      <c r="W81" s="23">
        <f t="shared" si="22"/>
        <v>0</v>
      </c>
      <c r="X81" s="23">
        <f t="shared" si="22"/>
        <v>9.8539999999999992</v>
      </c>
      <c r="Y81" s="23">
        <f t="shared" si="22"/>
        <v>0</v>
      </c>
      <c r="Z81" s="23">
        <f t="shared" si="22"/>
        <v>0</v>
      </c>
      <c r="AA81" s="23">
        <f t="shared" si="22"/>
        <v>0</v>
      </c>
      <c r="AB81" s="23">
        <f t="shared" si="22"/>
        <v>0.43</v>
      </c>
      <c r="AC81" s="23">
        <f t="shared" si="22"/>
        <v>0.215</v>
      </c>
      <c r="AD81" s="23">
        <f t="shared" si="22"/>
        <v>0</v>
      </c>
      <c r="AE81" s="23">
        <f t="shared" si="22"/>
        <v>0.215</v>
      </c>
      <c r="AF81" s="23">
        <f t="shared" si="22"/>
        <v>0</v>
      </c>
      <c r="AG81" s="23">
        <f t="shared" si="22"/>
        <v>0.215</v>
      </c>
      <c r="AH81" s="23">
        <f t="shared" si="22"/>
        <v>0</v>
      </c>
      <c r="AI81" s="23">
        <f t="shared" si="22"/>
        <v>0</v>
      </c>
      <c r="AJ81" s="23">
        <f t="shared" si="22"/>
        <v>20.238</v>
      </c>
      <c r="AK81" s="23">
        <f t="shared" si="22"/>
        <v>0</v>
      </c>
      <c r="AL81" s="23">
        <f t="shared" si="22"/>
        <v>0</v>
      </c>
      <c r="AM81" s="23">
        <f t="shared" si="22"/>
        <v>0</v>
      </c>
      <c r="AN81" s="23">
        <f t="shared" si="22"/>
        <v>0</v>
      </c>
      <c r="AO81" s="23">
        <f t="shared" si="22"/>
        <v>0</v>
      </c>
      <c r="AP81" s="23">
        <f t="shared" si="22"/>
        <v>0</v>
      </c>
      <c r="AQ81" s="23">
        <f t="shared" si="22"/>
        <v>0</v>
      </c>
      <c r="AR81" s="23">
        <f t="shared" si="22"/>
        <v>0</v>
      </c>
      <c r="AS81" s="23">
        <f t="shared" si="22"/>
        <v>0</v>
      </c>
      <c r="AT81" s="23">
        <f t="shared" si="22"/>
        <v>0</v>
      </c>
      <c r="AU81" s="23">
        <f t="shared" si="22"/>
        <v>0.215</v>
      </c>
      <c r="AV81" s="23">
        <f t="shared" si="22"/>
        <v>0</v>
      </c>
      <c r="AW81" s="23">
        <f t="shared" si="22"/>
        <v>0</v>
      </c>
      <c r="AX81" s="23">
        <f t="shared" si="22"/>
        <v>0</v>
      </c>
      <c r="AY81" s="23"/>
      <c r="AZ81" s="23">
        <f t="shared" si="22"/>
        <v>0</v>
      </c>
      <c r="BA81" s="23">
        <f t="shared" si="22"/>
        <v>0</v>
      </c>
      <c r="BB81" s="23">
        <f t="shared" si="22"/>
        <v>0</v>
      </c>
      <c r="BC81" s="23">
        <f t="shared" si="22"/>
        <v>0</v>
      </c>
      <c r="BD81" s="23">
        <f t="shared" si="22"/>
        <v>0</v>
      </c>
      <c r="BE81" s="23">
        <f t="shared" si="22"/>
        <v>0</v>
      </c>
      <c r="BF81" s="23">
        <f t="shared" si="22"/>
        <v>0</v>
      </c>
      <c r="BG81" s="23">
        <f t="shared" si="22"/>
        <v>0</v>
      </c>
      <c r="BH81" s="23">
        <f t="shared" si="22"/>
        <v>0</v>
      </c>
      <c r="BI81" s="23">
        <f t="shared" si="22"/>
        <v>0</v>
      </c>
      <c r="BJ81" s="23">
        <f t="shared" si="22"/>
        <v>0</v>
      </c>
      <c r="BK81" s="23">
        <f t="shared" si="22"/>
        <v>0</v>
      </c>
      <c r="BL81" s="23">
        <f t="shared" si="22"/>
        <v>0</v>
      </c>
      <c r="BM81" s="23">
        <f t="shared" si="22"/>
        <v>0</v>
      </c>
      <c r="BN81" s="23">
        <f t="shared" si="22"/>
        <v>0</v>
      </c>
      <c r="BO81" s="23">
        <f t="shared" si="22"/>
        <v>13.491</v>
      </c>
      <c r="BP81" s="23">
        <f t="shared" si="22"/>
        <v>0</v>
      </c>
      <c r="BQ81" s="23">
        <f t="shared" si="22"/>
        <v>0</v>
      </c>
      <c r="BR81" s="23">
        <f t="shared" si="22"/>
        <v>0</v>
      </c>
      <c r="BS81" s="23">
        <f t="shared" si="22"/>
        <v>0</v>
      </c>
      <c r="BT81" s="23">
        <f t="shared" si="22"/>
        <v>0</v>
      </c>
      <c r="BU81" s="23">
        <f t="shared" si="22"/>
        <v>0</v>
      </c>
      <c r="BV81" s="23">
        <f t="shared" ref="BV81:EG81" si="23">BV83+BV85+BV87</f>
        <v>0</v>
      </c>
      <c r="BW81" s="23">
        <f t="shared" si="23"/>
        <v>0</v>
      </c>
      <c r="BX81" s="23">
        <f t="shared" si="23"/>
        <v>0</v>
      </c>
      <c r="BY81" s="23">
        <f t="shared" si="23"/>
        <v>0</v>
      </c>
      <c r="BZ81" s="23">
        <f t="shared" si="23"/>
        <v>0</v>
      </c>
      <c r="CA81" s="23">
        <f t="shared" si="23"/>
        <v>0</v>
      </c>
      <c r="CB81" s="23">
        <f t="shared" si="23"/>
        <v>0</v>
      </c>
      <c r="CC81" s="23">
        <f t="shared" si="23"/>
        <v>0</v>
      </c>
      <c r="CD81" s="23">
        <f t="shared" si="23"/>
        <v>17.651</v>
      </c>
      <c r="CE81" s="23">
        <f t="shared" si="23"/>
        <v>0</v>
      </c>
      <c r="CF81" s="23">
        <f t="shared" si="23"/>
        <v>0</v>
      </c>
      <c r="CG81" s="23">
        <f t="shared" si="23"/>
        <v>0</v>
      </c>
      <c r="CH81" s="23">
        <f t="shared" si="23"/>
        <v>0</v>
      </c>
      <c r="CI81" s="23">
        <f t="shared" si="23"/>
        <v>0</v>
      </c>
      <c r="CJ81" s="23">
        <f t="shared" si="23"/>
        <v>0</v>
      </c>
      <c r="CK81" s="23">
        <f t="shared" si="23"/>
        <v>0</v>
      </c>
      <c r="CL81" s="23">
        <f t="shared" si="23"/>
        <v>4.8920000000000003</v>
      </c>
      <c r="CM81" s="23">
        <f t="shared" si="23"/>
        <v>0</v>
      </c>
      <c r="CN81" s="23">
        <f t="shared" si="23"/>
        <v>30.14</v>
      </c>
      <c r="CO81" s="23">
        <f t="shared" si="23"/>
        <v>0</v>
      </c>
      <c r="CP81" s="23">
        <f t="shared" si="23"/>
        <v>0</v>
      </c>
      <c r="CQ81" s="23">
        <f t="shared" si="23"/>
        <v>0</v>
      </c>
      <c r="CR81" s="23">
        <f t="shared" si="23"/>
        <v>0</v>
      </c>
      <c r="CS81" s="23">
        <f t="shared" si="23"/>
        <v>19.327000000000002</v>
      </c>
      <c r="CT81" s="23">
        <f t="shared" si="23"/>
        <v>0</v>
      </c>
      <c r="CU81" s="23">
        <f t="shared" si="23"/>
        <v>4.2640000000000002</v>
      </c>
      <c r="CV81" s="23">
        <f t="shared" si="23"/>
        <v>0</v>
      </c>
      <c r="CW81" s="23">
        <f t="shared" si="23"/>
        <v>0</v>
      </c>
      <c r="CX81" s="23">
        <f t="shared" si="23"/>
        <v>0</v>
      </c>
      <c r="CY81" s="23">
        <f t="shared" si="23"/>
        <v>0</v>
      </c>
      <c r="CZ81" s="23">
        <f t="shared" si="23"/>
        <v>0</v>
      </c>
      <c r="DA81" s="23">
        <f t="shared" si="23"/>
        <v>0.66200000000000003</v>
      </c>
      <c r="DB81" s="23">
        <f t="shared" si="23"/>
        <v>0</v>
      </c>
      <c r="DC81" s="23">
        <f t="shared" si="23"/>
        <v>0</v>
      </c>
      <c r="DD81" s="23">
        <f t="shared" si="23"/>
        <v>0</v>
      </c>
      <c r="DE81" s="23">
        <f t="shared" si="23"/>
        <v>5.8789999999999996</v>
      </c>
      <c r="DF81" s="23">
        <f t="shared" si="23"/>
        <v>0</v>
      </c>
      <c r="DG81" s="23">
        <f t="shared" si="23"/>
        <v>0</v>
      </c>
      <c r="DH81" s="23">
        <f t="shared" si="23"/>
        <v>0</v>
      </c>
      <c r="DI81" s="23">
        <f t="shared" si="23"/>
        <v>0</v>
      </c>
      <c r="DJ81" s="23">
        <f t="shared" si="23"/>
        <v>8.5279999999999987</v>
      </c>
      <c r="DK81" s="23">
        <f t="shared" si="23"/>
        <v>0.43</v>
      </c>
      <c r="DL81" s="23">
        <f t="shared" si="23"/>
        <v>0.43</v>
      </c>
      <c r="DM81" s="23">
        <f t="shared" si="23"/>
        <v>0</v>
      </c>
      <c r="DN81" s="23">
        <f t="shared" si="23"/>
        <v>0.40799999999999997</v>
      </c>
      <c r="DO81" s="23">
        <f t="shared" si="23"/>
        <v>0.43</v>
      </c>
      <c r="DP81" s="23">
        <f t="shared" si="23"/>
        <v>0</v>
      </c>
      <c r="DQ81" s="23">
        <f t="shared" si="23"/>
        <v>2.6100000000000003</v>
      </c>
      <c r="DR81" s="23">
        <f t="shared" si="23"/>
        <v>0</v>
      </c>
      <c r="DS81" s="23">
        <f t="shared" si="23"/>
        <v>0</v>
      </c>
      <c r="DT81" s="23">
        <f t="shared" si="23"/>
        <v>0</v>
      </c>
      <c r="DU81" s="23">
        <f t="shared" si="23"/>
        <v>0</v>
      </c>
      <c r="DV81" s="23">
        <f t="shared" si="23"/>
        <v>0.215</v>
      </c>
      <c r="DW81" s="23">
        <f t="shared" si="23"/>
        <v>0</v>
      </c>
      <c r="DX81" s="23">
        <f t="shared" si="23"/>
        <v>0.215</v>
      </c>
      <c r="DY81" s="23">
        <f t="shared" si="23"/>
        <v>4.2110000000000003</v>
      </c>
      <c r="DZ81" s="23">
        <f t="shared" si="23"/>
        <v>2.7530000000000001</v>
      </c>
      <c r="EA81" s="23">
        <f t="shared" si="23"/>
        <v>4.3360000000000003</v>
      </c>
      <c r="EB81" s="23">
        <f t="shared" si="23"/>
        <v>5.1059999999999999</v>
      </c>
      <c r="EC81" s="23">
        <f t="shared" si="23"/>
        <v>0.55500000000000005</v>
      </c>
      <c r="ED81" s="23">
        <f t="shared" si="23"/>
        <v>0.59899999999999998</v>
      </c>
      <c r="EE81" s="23">
        <f t="shared" si="23"/>
        <v>3.1180000000000003</v>
      </c>
      <c r="EF81" s="23">
        <f t="shared" si="23"/>
        <v>0.34</v>
      </c>
      <c r="EG81" s="23">
        <f t="shared" si="23"/>
        <v>0.215</v>
      </c>
      <c r="EH81" s="23">
        <f t="shared" ref="EH81:GV81" si="24">EH83+EH85+EH87</f>
        <v>2.734</v>
      </c>
      <c r="EI81" s="23">
        <f t="shared" si="24"/>
        <v>0</v>
      </c>
      <c r="EJ81" s="23">
        <f t="shared" si="24"/>
        <v>0</v>
      </c>
      <c r="EK81" s="23">
        <f t="shared" si="24"/>
        <v>0</v>
      </c>
      <c r="EL81" s="23">
        <f t="shared" si="24"/>
        <v>0</v>
      </c>
      <c r="EM81" s="23">
        <f t="shared" si="24"/>
        <v>0</v>
      </c>
      <c r="EN81" s="23">
        <f t="shared" si="24"/>
        <v>0</v>
      </c>
      <c r="EO81" s="23">
        <f t="shared" si="24"/>
        <v>0</v>
      </c>
      <c r="EP81" s="23">
        <f t="shared" si="24"/>
        <v>0</v>
      </c>
      <c r="EQ81" s="23">
        <f t="shared" si="24"/>
        <v>0</v>
      </c>
      <c r="ER81" s="23">
        <f t="shared" si="24"/>
        <v>0</v>
      </c>
      <c r="ES81" s="23">
        <f t="shared" si="24"/>
        <v>0</v>
      </c>
      <c r="ET81" s="23">
        <f t="shared" si="24"/>
        <v>0</v>
      </c>
      <c r="EU81" s="23">
        <f t="shared" si="24"/>
        <v>0</v>
      </c>
      <c r="EV81" s="23">
        <f t="shared" si="24"/>
        <v>0</v>
      </c>
      <c r="EW81" s="23">
        <f t="shared" si="24"/>
        <v>0</v>
      </c>
      <c r="EX81" s="23">
        <f t="shared" si="24"/>
        <v>0</v>
      </c>
      <c r="EY81" s="23">
        <f t="shared" si="24"/>
        <v>0</v>
      </c>
      <c r="EZ81" s="23">
        <f t="shared" si="24"/>
        <v>0.38700000000000001</v>
      </c>
      <c r="FA81" s="23">
        <f t="shared" si="24"/>
        <v>0.88300000000000001</v>
      </c>
      <c r="FB81" s="23">
        <f t="shared" si="24"/>
        <v>1.89</v>
      </c>
      <c r="FC81" s="23">
        <f t="shared" si="24"/>
        <v>0</v>
      </c>
      <c r="FD81" s="23">
        <f t="shared" si="24"/>
        <v>0</v>
      </c>
      <c r="FE81" s="23">
        <f t="shared" si="24"/>
        <v>0</v>
      </c>
      <c r="FF81" s="23">
        <f t="shared" si="24"/>
        <v>0</v>
      </c>
      <c r="FG81" s="23">
        <f t="shared" si="24"/>
        <v>0</v>
      </c>
      <c r="FH81" s="23">
        <f t="shared" si="24"/>
        <v>0</v>
      </c>
      <c r="FI81" s="23">
        <f t="shared" si="24"/>
        <v>8.4169999999999998</v>
      </c>
      <c r="FJ81" s="23">
        <f t="shared" si="24"/>
        <v>0</v>
      </c>
      <c r="FK81" s="23">
        <f t="shared" si="24"/>
        <v>0</v>
      </c>
      <c r="FL81" s="23">
        <f t="shared" si="24"/>
        <v>0.215</v>
      </c>
      <c r="FM81" s="23">
        <f t="shared" si="24"/>
        <v>0</v>
      </c>
      <c r="FN81" s="23">
        <f t="shared" si="24"/>
        <v>0</v>
      </c>
      <c r="FO81" s="23">
        <f t="shared" si="24"/>
        <v>0.215</v>
      </c>
      <c r="FP81" s="23">
        <f t="shared" si="24"/>
        <v>0</v>
      </c>
      <c r="FQ81" s="23">
        <f t="shared" si="24"/>
        <v>11.876000000000001</v>
      </c>
      <c r="FR81" s="23">
        <f t="shared" si="24"/>
        <v>0.215</v>
      </c>
      <c r="FS81" s="23">
        <f t="shared" si="24"/>
        <v>0</v>
      </c>
      <c r="FT81" s="23">
        <f t="shared" si="24"/>
        <v>0</v>
      </c>
      <c r="FU81" s="23">
        <f t="shared" si="24"/>
        <v>0</v>
      </c>
      <c r="FV81" s="23">
        <f t="shared" si="24"/>
        <v>0</v>
      </c>
      <c r="FW81" s="23">
        <f t="shared" si="24"/>
        <v>0</v>
      </c>
      <c r="FX81" s="23">
        <f t="shared" si="24"/>
        <v>0</v>
      </c>
      <c r="FY81" s="23">
        <f t="shared" si="24"/>
        <v>0</v>
      </c>
      <c r="FZ81" s="23">
        <f t="shared" si="24"/>
        <v>0</v>
      </c>
      <c r="GA81" s="23">
        <f t="shared" si="24"/>
        <v>0</v>
      </c>
      <c r="GB81" s="23">
        <f t="shared" si="24"/>
        <v>0</v>
      </c>
      <c r="GC81" s="23">
        <f t="shared" si="24"/>
        <v>0</v>
      </c>
      <c r="GD81" s="23">
        <f t="shared" si="24"/>
        <v>0</v>
      </c>
      <c r="GE81" s="23">
        <f t="shared" si="24"/>
        <v>0</v>
      </c>
      <c r="GF81" s="23">
        <f t="shared" si="24"/>
        <v>0</v>
      </c>
      <c r="GG81" s="23">
        <f t="shared" si="24"/>
        <v>0</v>
      </c>
      <c r="GH81" s="23">
        <f t="shared" si="24"/>
        <v>0</v>
      </c>
      <c r="GI81" s="23">
        <f t="shared" si="24"/>
        <v>0</v>
      </c>
      <c r="GJ81" s="23">
        <f t="shared" si="24"/>
        <v>0</v>
      </c>
      <c r="GK81" s="23">
        <f t="shared" si="24"/>
        <v>0</v>
      </c>
      <c r="GL81" s="23">
        <f t="shared" si="24"/>
        <v>0</v>
      </c>
      <c r="GM81" s="23">
        <f t="shared" si="24"/>
        <v>0</v>
      </c>
      <c r="GN81" s="23">
        <f t="shared" si="24"/>
        <v>0</v>
      </c>
      <c r="GO81" s="23">
        <f t="shared" si="24"/>
        <v>0</v>
      </c>
      <c r="GP81" s="23">
        <f t="shared" si="24"/>
        <v>0</v>
      </c>
      <c r="GQ81" s="23">
        <f t="shared" si="24"/>
        <v>0</v>
      </c>
      <c r="GR81" s="23">
        <f t="shared" si="24"/>
        <v>0</v>
      </c>
      <c r="GS81" s="23">
        <f t="shared" si="24"/>
        <v>0</v>
      </c>
      <c r="GT81" s="23">
        <f t="shared" si="24"/>
        <v>0</v>
      </c>
      <c r="GU81" s="23">
        <f t="shared" si="24"/>
        <v>0</v>
      </c>
      <c r="GV81" s="23">
        <f t="shared" si="24"/>
        <v>0</v>
      </c>
      <c r="GW81" s="23">
        <f t="shared" ref="GW81:IF81" si="25">GW83+GW85+GW87</f>
        <v>0</v>
      </c>
      <c r="GX81" s="23">
        <f t="shared" si="25"/>
        <v>0</v>
      </c>
      <c r="GY81" s="23">
        <f t="shared" si="25"/>
        <v>0</v>
      </c>
      <c r="GZ81" s="23">
        <f t="shared" si="25"/>
        <v>0</v>
      </c>
      <c r="HA81" s="23">
        <f t="shared" si="25"/>
        <v>0</v>
      </c>
      <c r="HB81" s="23">
        <f t="shared" si="25"/>
        <v>0</v>
      </c>
      <c r="HC81" s="23">
        <f t="shared" si="25"/>
        <v>0</v>
      </c>
      <c r="HD81" s="23">
        <f t="shared" si="25"/>
        <v>0</v>
      </c>
      <c r="HE81" s="23">
        <f t="shared" si="25"/>
        <v>0</v>
      </c>
      <c r="HF81" s="23">
        <f t="shared" si="25"/>
        <v>0</v>
      </c>
      <c r="HG81" s="23">
        <f t="shared" si="25"/>
        <v>0</v>
      </c>
      <c r="HH81" s="23">
        <f t="shared" si="25"/>
        <v>0</v>
      </c>
      <c r="HI81" s="23">
        <f t="shared" si="25"/>
        <v>0</v>
      </c>
      <c r="HJ81" s="23">
        <f t="shared" si="25"/>
        <v>0</v>
      </c>
      <c r="HK81" s="23">
        <f t="shared" si="25"/>
        <v>0</v>
      </c>
      <c r="HL81" s="23">
        <f t="shared" si="25"/>
        <v>0</v>
      </c>
      <c r="HM81" s="23">
        <f t="shared" si="25"/>
        <v>0</v>
      </c>
      <c r="HN81" s="23">
        <f t="shared" si="25"/>
        <v>0</v>
      </c>
      <c r="HO81" s="23">
        <f t="shared" si="25"/>
        <v>0</v>
      </c>
      <c r="HP81" s="23">
        <f t="shared" si="25"/>
        <v>0</v>
      </c>
      <c r="HQ81" s="23">
        <f t="shared" si="25"/>
        <v>0</v>
      </c>
      <c r="HR81" s="23">
        <f t="shared" si="25"/>
        <v>0</v>
      </c>
      <c r="HS81" s="23">
        <f t="shared" si="25"/>
        <v>0</v>
      </c>
      <c r="HT81" s="23">
        <f t="shared" si="25"/>
        <v>0</v>
      </c>
      <c r="HU81" s="23">
        <f t="shared" si="25"/>
        <v>0</v>
      </c>
      <c r="HV81" s="23">
        <f t="shared" si="25"/>
        <v>11.26</v>
      </c>
      <c r="HW81" s="23">
        <f t="shared" si="25"/>
        <v>0</v>
      </c>
      <c r="HX81" s="23">
        <f t="shared" si="25"/>
        <v>0</v>
      </c>
      <c r="HY81" s="23">
        <f t="shared" si="25"/>
        <v>0</v>
      </c>
      <c r="HZ81" s="23">
        <f t="shared" si="25"/>
        <v>0</v>
      </c>
      <c r="IA81" s="23">
        <f t="shared" si="25"/>
        <v>0</v>
      </c>
      <c r="IB81" s="23">
        <f t="shared" si="25"/>
        <v>0</v>
      </c>
      <c r="IC81" s="23">
        <f t="shared" si="25"/>
        <v>0</v>
      </c>
      <c r="ID81" s="23">
        <f t="shared" si="25"/>
        <v>0.17100000000000001</v>
      </c>
      <c r="IE81" s="23">
        <f t="shared" si="25"/>
        <v>0</v>
      </c>
      <c r="IF81" s="23">
        <f t="shared" si="25"/>
        <v>5.5880000000000001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23">
        <f t="shared" ref="D82:D90" si="26">E82+F82</f>
        <v>0.33199999999999996</v>
      </c>
      <c r="E82" s="17">
        <f t="shared" ref="E82:E90" si="27">SUM(G82:IF82)</f>
        <v>0.33199999999999996</v>
      </c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24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24"/>
      <c r="CL82" s="17"/>
      <c r="CM82" s="17"/>
      <c r="CN82" s="17">
        <v>0.09</v>
      </c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>
        <v>0.01</v>
      </c>
      <c r="DR82" s="17"/>
      <c r="DS82" s="17"/>
      <c r="DT82" s="17"/>
      <c r="DU82" s="17"/>
      <c r="DV82" s="17"/>
      <c r="DW82" s="17"/>
      <c r="DX82" s="17"/>
      <c r="DY82" s="17">
        <v>0.03</v>
      </c>
      <c r="DZ82" s="17">
        <v>0.02</v>
      </c>
      <c r="EA82" s="17">
        <v>0.03</v>
      </c>
      <c r="EB82" s="17">
        <v>0.03</v>
      </c>
      <c r="EC82" s="113"/>
      <c r="ED82" s="17"/>
      <c r="EE82" s="17">
        <v>0.02</v>
      </c>
      <c r="EF82" s="17"/>
      <c r="EG82" s="17"/>
      <c r="EH82" s="17">
        <v>0.02</v>
      </c>
      <c r="EI82" s="17"/>
      <c r="EJ82" s="17"/>
      <c r="EK82" s="17"/>
      <c r="EL82" s="17"/>
      <c r="EM82" s="17"/>
      <c r="EN82" s="17"/>
      <c r="EO82" s="17"/>
      <c r="EP82" s="24"/>
      <c r="EQ82" s="17"/>
      <c r="ER82" s="17"/>
      <c r="ES82" s="17"/>
      <c r="ET82" s="17"/>
      <c r="EU82" s="17"/>
      <c r="EV82" s="113"/>
      <c r="EW82" s="25"/>
      <c r="EX82" s="17"/>
      <c r="EY82" s="17"/>
      <c r="EZ82" s="17"/>
      <c r="FA82" s="17">
        <v>7.0000000000000001E-3</v>
      </c>
      <c r="FB82" s="17">
        <v>1.4999999999999999E-2</v>
      </c>
      <c r="FC82" s="17"/>
      <c r="FD82" s="17"/>
      <c r="FE82" s="17"/>
      <c r="FF82" s="17"/>
      <c r="FG82" s="17"/>
      <c r="FH82" s="17"/>
      <c r="FI82" s="17">
        <v>0.03</v>
      </c>
      <c r="FJ82" s="17"/>
      <c r="FK82" s="17"/>
      <c r="FL82" s="17"/>
      <c r="FM82" s="17"/>
      <c r="FN82" s="17"/>
      <c r="FO82" s="17"/>
      <c r="FP82" s="17"/>
      <c r="FQ82" s="24">
        <v>0.03</v>
      </c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24"/>
      <c r="HV82" s="17"/>
      <c r="HW82" s="17"/>
      <c r="HX82" s="17"/>
      <c r="HY82" s="17"/>
      <c r="HZ82" s="17"/>
      <c r="IA82" s="17"/>
      <c r="IB82" s="24"/>
      <c r="IC82" s="17"/>
      <c r="ID82" s="24"/>
      <c r="IE82" s="17"/>
      <c r="IF82" s="17"/>
    </row>
    <row r="83" spans="1:240" ht="13.5" customHeight="1">
      <c r="A83" s="27"/>
      <c r="B83" s="53"/>
      <c r="C83" s="16" t="s">
        <v>17</v>
      </c>
      <c r="D83" s="23">
        <f t="shared" si="26"/>
        <v>46.898999999999994</v>
      </c>
      <c r="E83" s="17">
        <f t="shared" si="27"/>
        <v>46.898999999999994</v>
      </c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25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25"/>
      <c r="CL83" s="17"/>
      <c r="CM83" s="17"/>
      <c r="CN83" s="17">
        <v>15.412000000000001</v>
      </c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>
        <v>1.26</v>
      </c>
      <c r="DR83" s="17"/>
      <c r="DS83" s="17"/>
      <c r="DT83" s="17"/>
      <c r="DU83" s="17"/>
      <c r="DV83" s="17"/>
      <c r="DW83" s="17"/>
      <c r="DX83" s="17"/>
      <c r="DY83" s="17">
        <v>3.7810000000000001</v>
      </c>
      <c r="DZ83" s="17">
        <v>2.1539999999999999</v>
      </c>
      <c r="EA83" s="17">
        <v>3.7810000000000001</v>
      </c>
      <c r="EB83" s="17">
        <v>3.7810000000000001</v>
      </c>
      <c r="EC83" s="114"/>
      <c r="ED83" s="17"/>
      <c r="EE83" s="17">
        <v>2.5190000000000001</v>
      </c>
      <c r="EF83" s="17"/>
      <c r="EG83" s="17"/>
      <c r="EH83" s="17">
        <v>2.5190000000000001</v>
      </c>
      <c r="EI83" s="17"/>
      <c r="EJ83" s="17"/>
      <c r="EK83" s="17"/>
      <c r="EL83" s="17"/>
      <c r="EM83" s="17"/>
      <c r="EN83" s="17"/>
      <c r="EO83" s="17"/>
      <c r="EP83" s="25"/>
      <c r="EQ83" s="17"/>
      <c r="ER83" s="17"/>
      <c r="ES83" s="17"/>
      <c r="ET83" s="17"/>
      <c r="EU83" s="17"/>
      <c r="EV83" s="114"/>
      <c r="EW83" s="25"/>
      <c r="EX83" s="17"/>
      <c r="EY83" s="17"/>
      <c r="EZ83" s="17"/>
      <c r="FA83" s="17">
        <v>0.88300000000000001</v>
      </c>
      <c r="FB83" s="17">
        <v>1.89</v>
      </c>
      <c r="FC83" s="17"/>
      <c r="FD83" s="17"/>
      <c r="FE83" s="17"/>
      <c r="FF83" s="17"/>
      <c r="FG83" s="17"/>
      <c r="FH83" s="17"/>
      <c r="FI83" s="17">
        <v>3.7810000000000001</v>
      </c>
      <c r="FJ83" s="17"/>
      <c r="FK83" s="17"/>
      <c r="FL83" s="17"/>
      <c r="FM83" s="17"/>
      <c r="FN83" s="17"/>
      <c r="FO83" s="17"/>
      <c r="FP83" s="17"/>
      <c r="FQ83" s="25">
        <v>5.1379999999999999</v>
      </c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25"/>
      <c r="HV83" s="17"/>
      <c r="HW83" s="17"/>
      <c r="HX83" s="17"/>
      <c r="HY83" s="17"/>
      <c r="HZ83" s="17"/>
      <c r="IA83" s="17"/>
      <c r="IB83" s="25"/>
      <c r="IC83" s="17"/>
      <c r="ID83" s="25"/>
      <c r="IE83" s="17"/>
      <c r="IF83" s="17"/>
    </row>
    <row r="84" spans="1:240" ht="13.5" customHeight="1">
      <c r="A84" s="27">
        <v>26</v>
      </c>
      <c r="B84" s="60" t="s">
        <v>105</v>
      </c>
      <c r="C84" s="28" t="s">
        <v>40</v>
      </c>
      <c r="D84" s="23">
        <f t="shared" si="26"/>
        <v>209</v>
      </c>
      <c r="E84" s="17">
        <f>SUM(G84:IF84)</f>
        <v>209</v>
      </c>
      <c r="F84" s="17"/>
      <c r="G84" s="57"/>
      <c r="H84" s="17">
        <v>4</v>
      </c>
      <c r="I84" s="17"/>
      <c r="J84" s="17"/>
      <c r="K84" s="17"/>
      <c r="L84" s="17"/>
      <c r="M84" s="17"/>
      <c r="N84" s="17"/>
      <c r="O84" s="17"/>
      <c r="P84" s="17">
        <v>4</v>
      </c>
      <c r="Q84" s="17">
        <v>2</v>
      </c>
      <c r="R84" s="17">
        <v>3</v>
      </c>
      <c r="S84" s="17">
        <v>3</v>
      </c>
      <c r="T84" s="17"/>
      <c r="U84" s="17"/>
      <c r="V84" s="17">
        <v>6</v>
      </c>
      <c r="W84" s="17"/>
      <c r="X84" s="17">
        <v>6</v>
      </c>
      <c r="Y84" s="17"/>
      <c r="Z84" s="17"/>
      <c r="AA84" s="17"/>
      <c r="AB84" s="17">
        <v>2</v>
      </c>
      <c r="AC84" s="17">
        <v>1</v>
      </c>
      <c r="AD84" s="17"/>
      <c r="AE84" s="57">
        <v>1</v>
      </c>
      <c r="AF84" s="17"/>
      <c r="AG84" s="17">
        <v>1</v>
      </c>
      <c r="AH84" s="17"/>
      <c r="AI84" s="17"/>
      <c r="AJ84" s="17">
        <v>30</v>
      </c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>
        <v>1</v>
      </c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>
        <v>20</v>
      </c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>
        <v>14</v>
      </c>
      <c r="CE84" s="17"/>
      <c r="CF84" s="17"/>
      <c r="CG84" s="17"/>
      <c r="CH84" s="17"/>
      <c r="CI84" s="17"/>
      <c r="CJ84" s="17"/>
      <c r="CK84" s="57"/>
      <c r="CL84" s="17">
        <v>8</v>
      </c>
      <c r="CM84" s="17"/>
      <c r="CN84" s="17">
        <v>12</v>
      </c>
      <c r="CO84" s="17"/>
      <c r="CP84" s="17"/>
      <c r="CQ84" s="17"/>
      <c r="CR84" s="17"/>
      <c r="CS84" s="17">
        <v>19</v>
      </c>
      <c r="CT84" s="17"/>
      <c r="CU84" s="17">
        <v>2</v>
      </c>
      <c r="CV84" s="17"/>
      <c r="CW84" s="17"/>
      <c r="CX84" s="17"/>
      <c r="CY84" s="17"/>
      <c r="CZ84" s="17"/>
      <c r="DA84" s="17">
        <v>1</v>
      </c>
      <c r="DB84" s="17"/>
      <c r="DC84" s="17"/>
      <c r="DD84" s="17"/>
      <c r="DE84" s="17"/>
      <c r="DF84" s="17"/>
      <c r="DG84" s="17"/>
      <c r="DH84" s="17"/>
      <c r="DI84" s="17"/>
      <c r="DJ84" s="17">
        <v>4</v>
      </c>
      <c r="DK84" s="17">
        <v>2</v>
      </c>
      <c r="DL84" s="17">
        <v>2</v>
      </c>
      <c r="DM84" s="17"/>
      <c r="DN84" s="17">
        <v>2</v>
      </c>
      <c r="DO84" s="17">
        <v>2</v>
      </c>
      <c r="DP84" s="17"/>
      <c r="DQ84" s="17">
        <v>2</v>
      </c>
      <c r="DR84" s="17"/>
      <c r="DS84" s="17"/>
      <c r="DT84" s="17"/>
      <c r="DU84" s="17"/>
      <c r="DV84" s="17">
        <v>1</v>
      </c>
      <c r="DW84" s="17"/>
      <c r="DX84" s="17">
        <v>1</v>
      </c>
      <c r="DY84" s="17">
        <v>2</v>
      </c>
      <c r="DZ84" s="17">
        <v>3</v>
      </c>
      <c r="EA84" s="17">
        <v>3</v>
      </c>
      <c r="EB84" s="17">
        <v>7</v>
      </c>
      <c r="EC84" s="115">
        <v>3</v>
      </c>
      <c r="ED84" s="17">
        <v>3</v>
      </c>
      <c r="EE84" s="17">
        <v>3</v>
      </c>
      <c r="EF84" s="17">
        <v>2</v>
      </c>
      <c r="EG84" s="17">
        <v>1</v>
      </c>
      <c r="EH84" s="17">
        <v>1</v>
      </c>
      <c r="EI84" s="17"/>
      <c r="EJ84" s="17"/>
      <c r="EK84" s="17"/>
      <c r="EL84" s="17"/>
      <c r="EM84" s="17"/>
      <c r="EN84" s="17"/>
      <c r="EO84" s="17"/>
      <c r="EP84" s="57"/>
      <c r="EQ84" s="17"/>
      <c r="ER84" s="17"/>
      <c r="ES84" s="17"/>
      <c r="ET84" s="17"/>
      <c r="EU84" s="17"/>
      <c r="EV84" s="115"/>
      <c r="EW84" s="57"/>
      <c r="EX84" s="17"/>
      <c r="EY84" s="17"/>
      <c r="EZ84" s="17">
        <v>2</v>
      </c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>
        <v>1</v>
      </c>
      <c r="FM84" s="17"/>
      <c r="FN84" s="17"/>
      <c r="FO84" s="17">
        <v>1</v>
      </c>
      <c r="FP84" s="17"/>
      <c r="FQ84" s="57">
        <v>3</v>
      </c>
      <c r="FR84" s="17">
        <v>1</v>
      </c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57"/>
      <c r="HV84" s="17">
        <v>12</v>
      </c>
      <c r="HW84" s="17"/>
      <c r="HX84" s="17"/>
      <c r="HY84" s="17"/>
      <c r="HZ84" s="17"/>
      <c r="IA84" s="17"/>
      <c r="IB84" s="57"/>
      <c r="IC84" s="17"/>
      <c r="ID84" s="57">
        <v>1</v>
      </c>
      <c r="IE84" s="17"/>
      <c r="IF84" s="17">
        <v>4</v>
      </c>
    </row>
    <row r="85" spans="1:240" ht="13.5" customHeight="1">
      <c r="A85" s="27"/>
      <c r="B85" s="60"/>
      <c r="C85" s="16" t="s">
        <v>17</v>
      </c>
      <c r="D85" s="23">
        <f t="shared" si="26"/>
        <v>130.92000000000007</v>
      </c>
      <c r="E85" s="17">
        <f t="shared" si="27"/>
        <v>130.92000000000007</v>
      </c>
      <c r="F85" s="17"/>
      <c r="G85" s="25"/>
      <c r="H85" s="17">
        <v>2.649</v>
      </c>
      <c r="I85" s="17"/>
      <c r="J85" s="17"/>
      <c r="K85" s="17"/>
      <c r="L85" s="17"/>
      <c r="M85" s="17"/>
      <c r="N85" s="17"/>
      <c r="O85" s="17"/>
      <c r="P85" s="17">
        <v>2.649</v>
      </c>
      <c r="Q85" s="17">
        <v>1.35</v>
      </c>
      <c r="R85" s="17">
        <v>1.9870000000000001</v>
      </c>
      <c r="S85" s="17">
        <v>1.9870000000000001</v>
      </c>
      <c r="T85" s="17"/>
      <c r="U85" s="17"/>
      <c r="V85" s="17">
        <v>3.9750000000000001</v>
      </c>
      <c r="W85" s="17"/>
      <c r="X85" s="17">
        <v>3.9750000000000001</v>
      </c>
      <c r="Y85" s="17"/>
      <c r="Z85" s="17"/>
      <c r="AA85" s="17"/>
      <c r="AB85" s="17">
        <v>0.43</v>
      </c>
      <c r="AC85" s="17">
        <v>0.215</v>
      </c>
      <c r="AD85" s="17"/>
      <c r="AE85" s="25">
        <v>0.215</v>
      </c>
      <c r="AF85" s="17"/>
      <c r="AG85" s="17">
        <v>0.215</v>
      </c>
      <c r="AH85" s="17"/>
      <c r="AI85" s="17"/>
      <c r="AJ85" s="17">
        <v>20.238</v>
      </c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>
        <v>0.215</v>
      </c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>
        <v>13.491</v>
      </c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>
        <v>8.8650000000000002</v>
      </c>
      <c r="CE85" s="17"/>
      <c r="CF85" s="17"/>
      <c r="CG85" s="17"/>
      <c r="CH85" s="17"/>
      <c r="CI85" s="17"/>
      <c r="CJ85" s="17"/>
      <c r="CK85" s="25"/>
      <c r="CL85" s="17">
        <v>4.8920000000000003</v>
      </c>
      <c r="CM85" s="17"/>
      <c r="CN85" s="17">
        <v>8.8490000000000002</v>
      </c>
      <c r="CO85" s="17"/>
      <c r="CP85" s="17"/>
      <c r="CQ85" s="17"/>
      <c r="CR85" s="17"/>
      <c r="CS85" s="17">
        <v>19.327000000000002</v>
      </c>
      <c r="CT85" s="17"/>
      <c r="CU85" s="17">
        <v>1.325</v>
      </c>
      <c r="CV85" s="17"/>
      <c r="CW85" s="17"/>
      <c r="CX85" s="17"/>
      <c r="CY85" s="17"/>
      <c r="CZ85" s="17"/>
      <c r="DA85" s="17">
        <v>0.66200000000000003</v>
      </c>
      <c r="DB85" s="17"/>
      <c r="DC85" s="17"/>
      <c r="DD85" s="17"/>
      <c r="DE85" s="17"/>
      <c r="DF85" s="17"/>
      <c r="DG85" s="17"/>
      <c r="DH85" s="17"/>
      <c r="DI85" s="17"/>
      <c r="DJ85" s="17">
        <v>2.649</v>
      </c>
      <c r="DK85" s="17">
        <v>0.43</v>
      </c>
      <c r="DL85" s="17">
        <v>0.43</v>
      </c>
      <c r="DM85" s="17"/>
      <c r="DN85" s="17">
        <v>0.40799999999999997</v>
      </c>
      <c r="DO85" s="17">
        <v>0.43</v>
      </c>
      <c r="DP85" s="17"/>
      <c r="DQ85" s="17">
        <v>1.35</v>
      </c>
      <c r="DR85" s="17"/>
      <c r="DS85" s="17"/>
      <c r="DT85" s="17"/>
      <c r="DU85" s="17"/>
      <c r="DV85" s="17">
        <v>0.215</v>
      </c>
      <c r="DW85" s="17"/>
      <c r="DX85" s="17">
        <v>0.215</v>
      </c>
      <c r="DY85" s="17">
        <v>0.43</v>
      </c>
      <c r="DZ85" s="17">
        <v>0.59899999999999998</v>
      </c>
      <c r="EA85" s="17">
        <v>0.55500000000000005</v>
      </c>
      <c r="EB85" s="17">
        <v>1.325</v>
      </c>
      <c r="EC85" s="114">
        <v>0.55500000000000005</v>
      </c>
      <c r="ED85" s="17">
        <v>0.59899999999999998</v>
      </c>
      <c r="EE85" s="17">
        <v>0.59899999999999998</v>
      </c>
      <c r="EF85" s="17">
        <v>0.34</v>
      </c>
      <c r="EG85" s="17">
        <v>0.215</v>
      </c>
      <c r="EH85" s="17">
        <v>0.215</v>
      </c>
      <c r="EI85" s="17"/>
      <c r="EJ85" s="17"/>
      <c r="EK85" s="17"/>
      <c r="EL85" s="17"/>
      <c r="EM85" s="17"/>
      <c r="EN85" s="17"/>
      <c r="EO85" s="17"/>
      <c r="EP85" s="25"/>
      <c r="EQ85" s="17"/>
      <c r="ER85" s="17"/>
      <c r="ES85" s="17"/>
      <c r="ET85" s="17"/>
      <c r="EU85" s="17"/>
      <c r="EV85" s="114"/>
      <c r="EW85" s="25"/>
      <c r="EX85" s="17"/>
      <c r="EY85" s="17"/>
      <c r="EZ85" s="17">
        <v>0.38700000000000001</v>
      </c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>
        <v>0.215</v>
      </c>
      <c r="FM85" s="17"/>
      <c r="FN85" s="17"/>
      <c r="FO85" s="17">
        <v>0.215</v>
      </c>
      <c r="FP85" s="17"/>
      <c r="FQ85" s="25">
        <v>6.7380000000000004</v>
      </c>
      <c r="FR85" s="17">
        <v>0.215</v>
      </c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25"/>
      <c r="HV85" s="17">
        <v>11.26</v>
      </c>
      <c r="HW85" s="17"/>
      <c r="HX85" s="17"/>
      <c r="HY85" s="17"/>
      <c r="HZ85" s="17"/>
      <c r="IA85" s="17"/>
      <c r="IB85" s="25"/>
      <c r="IC85" s="17"/>
      <c r="ID85" s="25">
        <v>0.17100000000000001</v>
      </c>
      <c r="IE85" s="17"/>
      <c r="IF85" s="17">
        <v>2.649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23">
        <f t="shared" si="26"/>
        <v>26</v>
      </c>
      <c r="E86" s="17">
        <f t="shared" si="27"/>
        <v>26</v>
      </c>
      <c r="F86" s="17"/>
      <c r="G86" s="17"/>
      <c r="H86" s="17">
        <v>1</v>
      </c>
      <c r="I86" s="17"/>
      <c r="J86" s="17"/>
      <c r="K86" s="17"/>
      <c r="L86" s="17"/>
      <c r="M86" s="17"/>
      <c r="N86" s="17"/>
      <c r="O86" s="17"/>
      <c r="P86" s="17">
        <v>2</v>
      </c>
      <c r="Q86" s="17"/>
      <c r="R86" s="17">
        <v>1</v>
      </c>
      <c r="S86" s="17">
        <v>1</v>
      </c>
      <c r="T86" s="17"/>
      <c r="U86" s="17"/>
      <c r="V86" s="17">
        <v>1</v>
      </c>
      <c r="W86" s="17"/>
      <c r="X86" s="17">
        <v>2</v>
      </c>
      <c r="Y86" s="17"/>
      <c r="Z86" s="17"/>
      <c r="AA86" s="17"/>
      <c r="AB86" s="17"/>
      <c r="AC86" s="17"/>
      <c r="AD86" s="17"/>
      <c r="AE86" s="61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>
        <v>3</v>
      </c>
      <c r="CE86" s="17"/>
      <c r="CF86" s="17"/>
      <c r="CG86" s="17"/>
      <c r="CH86" s="17"/>
      <c r="CI86" s="17"/>
      <c r="CJ86" s="17"/>
      <c r="CK86" s="61"/>
      <c r="CL86" s="17"/>
      <c r="CM86" s="17"/>
      <c r="CN86" s="17">
        <v>2</v>
      </c>
      <c r="CO86" s="17"/>
      <c r="CP86" s="17"/>
      <c r="CQ86" s="17"/>
      <c r="CR86" s="17"/>
      <c r="CS86" s="17"/>
      <c r="CT86" s="17"/>
      <c r="CU86" s="17">
        <v>1</v>
      </c>
      <c r="CV86" s="17"/>
      <c r="CW86" s="17"/>
      <c r="CX86" s="17"/>
      <c r="CY86" s="17"/>
      <c r="CZ86" s="17"/>
      <c r="DA86" s="17"/>
      <c r="DB86" s="17"/>
      <c r="DC86" s="17"/>
      <c r="DD86" s="17"/>
      <c r="DE86" s="17">
        <v>2</v>
      </c>
      <c r="DF86" s="17"/>
      <c r="DG86" s="17"/>
      <c r="DH86" s="17"/>
      <c r="DI86" s="17"/>
      <c r="DJ86" s="17">
        <v>2</v>
      </c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16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61"/>
      <c r="EQ86" s="17"/>
      <c r="ER86" s="17"/>
      <c r="ES86" s="17"/>
      <c r="ET86" s="17"/>
      <c r="EU86" s="17"/>
      <c r="EV86" s="116"/>
      <c r="EW86" s="5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>
        <v>7</v>
      </c>
      <c r="FJ86" s="17"/>
      <c r="FK86" s="17"/>
      <c r="FL86" s="17"/>
      <c r="FM86" s="17"/>
      <c r="FN86" s="17"/>
      <c r="FO86" s="17"/>
      <c r="FP86" s="17"/>
      <c r="FQ86" s="61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61"/>
      <c r="HV86" s="17"/>
      <c r="HW86" s="17"/>
      <c r="HX86" s="17"/>
      <c r="HY86" s="17"/>
      <c r="HZ86" s="17"/>
      <c r="IA86" s="17"/>
      <c r="IB86" s="61"/>
      <c r="IC86" s="17"/>
      <c r="ID86" s="61"/>
      <c r="IE86" s="17"/>
      <c r="IF86" s="17">
        <v>1</v>
      </c>
    </row>
    <row r="87" spans="1:240" ht="13.5" customHeight="1" thickBot="1">
      <c r="A87" s="15"/>
      <c r="B87" s="53"/>
      <c r="C87" s="16" t="s">
        <v>17</v>
      </c>
      <c r="D87" s="23">
        <f t="shared" si="26"/>
        <v>60.419999999999995</v>
      </c>
      <c r="E87" s="17">
        <f t="shared" si="27"/>
        <v>60.419999999999995</v>
      </c>
      <c r="F87" s="17"/>
      <c r="G87" s="17"/>
      <c r="H87" s="17">
        <v>2.9390000000000001</v>
      </c>
      <c r="I87" s="17"/>
      <c r="J87" s="17"/>
      <c r="K87" s="17"/>
      <c r="L87" s="17"/>
      <c r="M87" s="17"/>
      <c r="N87" s="17"/>
      <c r="O87" s="17"/>
      <c r="P87" s="17">
        <v>5.8789999999999996</v>
      </c>
      <c r="Q87" s="17"/>
      <c r="R87" s="17">
        <v>2.9079999999999999</v>
      </c>
      <c r="S87" s="17">
        <v>2.9390000000000001</v>
      </c>
      <c r="T87" s="17"/>
      <c r="U87" s="17"/>
      <c r="V87" s="17">
        <v>2.9390000000000001</v>
      </c>
      <c r="W87" s="17"/>
      <c r="X87" s="17">
        <v>5.8789999999999996</v>
      </c>
      <c r="Y87" s="17"/>
      <c r="Z87" s="17"/>
      <c r="AA87" s="17"/>
      <c r="AB87" s="17"/>
      <c r="AC87" s="17"/>
      <c r="AD87" s="17"/>
      <c r="AE87" s="61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>
        <v>8.7859999999999996</v>
      </c>
      <c r="CE87" s="17"/>
      <c r="CF87" s="17"/>
      <c r="CG87" s="17"/>
      <c r="CH87" s="17"/>
      <c r="CI87" s="17"/>
      <c r="CJ87" s="17"/>
      <c r="CK87" s="61"/>
      <c r="CL87" s="17"/>
      <c r="CM87" s="17"/>
      <c r="CN87" s="17">
        <v>5.8789999999999996</v>
      </c>
      <c r="CO87" s="17"/>
      <c r="CP87" s="17"/>
      <c r="CQ87" s="17"/>
      <c r="CR87" s="17"/>
      <c r="CS87" s="17"/>
      <c r="CT87" s="17"/>
      <c r="CU87" s="17">
        <v>2.9390000000000001</v>
      </c>
      <c r="CV87" s="17"/>
      <c r="CW87" s="17"/>
      <c r="CX87" s="17"/>
      <c r="CY87" s="17"/>
      <c r="CZ87" s="17"/>
      <c r="DA87" s="17"/>
      <c r="DB87" s="17"/>
      <c r="DC87" s="17"/>
      <c r="DD87" s="17"/>
      <c r="DE87" s="17">
        <v>5.8789999999999996</v>
      </c>
      <c r="DF87" s="17"/>
      <c r="DG87" s="17"/>
      <c r="DH87" s="17"/>
      <c r="DI87" s="17"/>
      <c r="DJ87" s="17">
        <v>5.8789999999999996</v>
      </c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61"/>
      <c r="EQ87" s="17"/>
      <c r="ER87" s="17"/>
      <c r="ES87" s="17"/>
      <c r="ET87" s="17"/>
      <c r="EU87" s="17"/>
      <c r="EV87" s="117"/>
      <c r="EW87" s="25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>
        <v>4.6360000000000001</v>
      </c>
      <c r="FJ87" s="17"/>
      <c r="FK87" s="17"/>
      <c r="FL87" s="17"/>
      <c r="FM87" s="17"/>
      <c r="FN87" s="17"/>
      <c r="FO87" s="17"/>
      <c r="FP87" s="17"/>
      <c r="FQ87" s="61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61"/>
      <c r="HV87" s="17"/>
      <c r="HW87" s="17"/>
      <c r="HX87" s="17"/>
      <c r="HY87" s="17"/>
      <c r="HZ87" s="17"/>
      <c r="IA87" s="17"/>
      <c r="IB87" s="17"/>
      <c r="IC87" s="17"/>
      <c r="ID87" s="61"/>
      <c r="IE87" s="17"/>
      <c r="IF87" s="17">
        <v>2.9390000000000001</v>
      </c>
    </row>
    <row r="88" spans="1:240" s="43" customFormat="1" ht="28.5" customHeight="1">
      <c r="A88" s="11" t="s">
        <v>108</v>
      </c>
      <c r="B88" s="29" t="s">
        <v>109</v>
      </c>
      <c r="C88" s="11" t="s">
        <v>17</v>
      </c>
      <c r="D88" s="30">
        <f t="shared" si="26"/>
        <v>0</v>
      </c>
      <c r="E88" s="30">
        <f t="shared" si="27"/>
        <v>0</v>
      </c>
      <c r="F88" s="30">
        <f t="shared" ref="F88:BU88" si="28">F89+F90</f>
        <v>0</v>
      </c>
      <c r="G88" s="30">
        <f t="shared" si="28"/>
        <v>0</v>
      </c>
      <c r="H88" s="30">
        <f t="shared" si="28"/>
        <v>0</v>
      </c>
      <c r="I88" s="30">
        <f t="shared" si="28"/>
        <v>0</v>
      </c>
      <c r="J88" s="30">
        <f t="shared" si="28"/>
        <v>0</v>
      </c>
      <c r="K88" s="30">
        <f t="shared" si="28"/>
        <v>0</v>
      </c>
      <c r="L88" s="30">
        <f t="shared" si="28"/>
        <v>0</v>
      </c>
      <c r="M88" s="30">
        <f t="shared" si="28"/>
        <v>0</v>
      </c>
      <c r="N88" s="30">
        <f t="shared" si="28"/>
        <v>0</v>
      </c>
      <c r="O88" s="30">
        <f t="shared" si="28"/>
        <v>0</v>
      </c>
      <c r="P88" s="30">
        <f t="shared" si="28"/>
        <v>0</v>
      </c>
      <c r="Q88" s="30">
        <f t="shared" si="28"/>
        <v>0</v>
      </c>
      <c r="R88" s="30">
        <f t="shared" si="28"/>
        <v>0</v>
      </c>
      <c r="S88" s="30">
        <f t="shared" si="28"/>
        <v>0</v>
      </c>
      <c r="T88" s="30">
        <f t="shared" si="28"/>
        <v>0</v>
      </c>
      <c r="U88" s="30">
        <f t="shared" si="28"/>
        <v>0</v>
      </c>
      <c r="V88" s="30">
        <f t="shared" si="28"/>
        <v>0</v>
      </c>
      <c r="W88" s="30">
        <f t="shared" si="28"/>
        <v>0</v>
      </c>
      <c r="X88" s="30">
        <f t="shared" si="28"/>
        <v>0</v>
      </c>
      <c r="Y88" s="30">
        <f t="shared" si="28"/>
        <v>0</v>
      </c>
      <c r="Z88" s="30">
        <f t="shared" si="28"/>
        <v>0</v>
      </c>
      <c r="AA88" s="30">
        <f t="shared" si="28"/>
        <v>0</v>
      </c>
      <c r="AB88" s="30">
        <f t="shared" si="28"/>
        <v>0</v>
      </c>
      <c r="AC88" s="30">
        <f t="shared" si="28"/>
        <v>0</v>
      </c>
      <c r="AD88" s="30">
        <f t="shared" si="28"/>
        <v>0</v>
      </c>
      <c r="AE88" s="30">
        <f t="shared" si="28"/>
        <v>0</v>
      </c>
      <c r="AF88" s="30">
        <f t="shared" si="28"/>
        <v>0</v>
      </c>
      <c r="AG88" s="30">
        <f t="shared" si="28"/>
        <v>0</v>
      </c>
      <c r="AH88" s="30">
        <f t="shared" si="28"/>
        <v>0</v>
      </c>
      <c r="AI88" s="30">
        <f t="shared" si="28"/>
        <v>0</v>
      </c>
      <c r="AJ88" s="30">
        <f t="shared" si="28"/>
        <v>0</v>
      </c>
      <c r="AK88" s="30">
        <f t="shared" si="28"/>
        <v>0</v>
      </c>
      <c r="AL88" s="30">
        <f t="shared" si="28"/>
        <v>0</v>
      </c>
      <c r="AM88" s="30">
        <f t="shared" si="28"/>
        <v>0</v>
      </c>
      <c r="AN88" s="30">
        <f t="shared" si="28"/>
        <v>0</v>
      </c>
      <c r="AO88" s="30">
        <f t="shared" si="28"/>
        <v>0</v>
      </c>
      <c r="AP88" s="30">
        <f t="shared" si="28"/>
        <v>0</v>
      </c>
      <c r="AQ88" s="30">
        <f t="shared" si="28"/>
        <v>0</v>
      </c>
      <c r="AR88" s="30">
        <f t="shared" si="28"/>
        <v>0</v>
      </c>
      <c r="AS88" s="30">
        <f t="shared" si="28"/>
        <v>0</v>
      </c>
      <c r="AT88" s="30">
        <f t="shared" si="28"/>
        <v>0</v>
      </c>
      <c r="AU88" s="30">
        <f t="shared" si="28"/>
        <v>0</v>
      </c>
      <c r="AV88" s="30">
        <f t="shared" si="28"/>
        <v>0</v>
      </c>
      <c r="AW88" s="30">
        <f t="shared" si="28"/>
        <v>0</v>
      </c>
      <c r="AX88" s="30">
        <f t="shared" si="28"/>
        <v>0</v>
      </c>
      <c r="AY88" s="30">
        <f t="shared" si="28"/>
        <v>0</v>
      </c>
      <c r="AZ88" s="30">
        <f t="shared" si="28"/>
        <v>0</v>
      </c>
      <c r="BA88" s="30">
        <f t="shared" si="28"/>
        <v>0</v>
      </c>
      <c r="BB88" s="30">
        <f t="shared" si="28"/>
        <v>0</v>
      </c>
      <c r="BC88" s="30">
        <f t="shared" si="28"/>
        <v>0</v>
      </c>
      <c r="BD88" s="30">
        <f t="shared" si="28"/>
        <v>0</v>
      </c>
      <c r="BE88" s="30">
        <f t="shared" si="28"/>
        <v>0</v>
      </c>
      <c r="BF88" s="30">
        <f t="shared" si="28"/>
        <v>0</v>
      </c>
      <c r="BG88" s="30">
        <f t="shared" si="28"/>
        <v>0</v>
      </c>
      <c r="BH88" s="30">
        <f t="shared" si="28"/>
        <v>0</v>
      </c>
      <c r="BI88" s="30">
        <f t="shared" si="28"/>
        <v>0</v>
      </c>
      <c r="BJ88" s="30">
        <f t="shared" si="28"/>
        <v>0</v>
      </c>
      <c r="BK88" s="30">
        <f t="shared" si="28"/>
        <v>0</v>
      </c>
      <c r="BL88" s="30">
        <f t="shared" si="28"/>
        <v>0</v>
      </c>
      <c r="BM88" s="30">
        <f t="shared" si="28"/>
        <v>0</v>
      </c>
      <c r="BN88" s="30">
        <f t="shared" si="28"/>
        <v>0</v>
      </c>
      <c r="BO88" s="30">
        <f t="shared" si="28"/>
        <v>0</v>
      </c>
      <c r="BP88" s="30">
        <f t="shared" si="28"/>
        <v>0</v>
      </c>
      <c r="BQ88" s="30">
        <f t="shared" si="28"/>
        <v>0</v>
      </c>
      <c r="BR88" s="30">
        <f t="shared" si="28"/>
        <v>0</v>
      </c>
      <c r="BS88" s="30">
        <f t="shared" si="28"/>
        <v>0</v>
      </c>
      <c r="BT88" s="30">
        <f t="shared" si="28"/>
        <v>0</v>
      </c>
      <c r="BU88" s="30">
        <f t="shared" si="28"/>
        <v>0</v>
      </c>
      <c r="BV88" s="30">
        <f t="shared" ref="BV88:EG88" si="29">BV89+BV90</f>
        <v>0</v>
      </c>
      <c r="BW88" s="30">
        <f t="shared" si="29"/>
        <v>0</v>
      </c>
      <c r="BX88" s="30">
        <f t="shared" si="29"/>
        <v>0</v>
      </c>
      <c r="BY88" s="30">
        <f t="shared" si="29"/>
        <v>0</v>
      </c>
      <c r="BZ88" s="30">
        <f t="shared" si="29"/>
        <v>0</v>
      </c>
      <c r="CA88" s="30">
        <f t="shared" si="29"/>
        <v>0</v>
      </c>
      <c r="CB88" s="30">
        <f t="shared" si="29"/>
        <v>0</v>
      </c>
      <c r="CC88" s="30">
        <f t="shared" si="29"/>
        <v>0</v>
      </c>
      <c r="CD88" s="30">
        <f t="shared" si="29"/>
        <v>0</v>
      </c>
      <c r="CE88" s="30">
        <f t="shared" si="29"/>
        <v>0</v>
      </c>
      <c r="CF88" s="30">
        <f t="shared" si="29"/>
        <v>0</v>
      </c>
      <c r="CG88" s="30">
        <f t="shared" si="29"/>
        <v>0</v>
      </c>
      <c r="CH88" s="30">
        <f t="shared" si="29"/>
        <v>0</v>
      </c>
      <c r="CI88" s="30">
        <f t="shared" si="29"/>
        <v>0</v>
      </c>
      <c r="CJ88" s="30">
        <f t="shared" si="29"/>
        <v>0</v>
      </c>
      <c r="CK88" s="30">
        <f t="shared" si="29"/>
        <v>0</v>
      </c>
      <c r="CL88" s="30">
        <f t="shared" si="29"/>
        <v>0</v>
      </c>
      <c r="CM88" s="30">
        <f t="shared" si="29"/>
        <v>0</v>
      </c>
      <c r="CN88" s="30">
        <f t="shared" si="29"/>
        <v>0</v>
      </c>
      <c r="CO88" s="30">
        <f t="shared" si="29"/>
        <v>0</v>
      </c>
      <c r="CP88" s="30"/>
      <c r="CQ88" s="30">
        <f t="shared" si="29"/>
        <v>0</v>
      </c>
      <c r="CR88" s="30">
        <f t="shared" si="29"/>
        <v>0</v>
      </c>
      <c r="CS88" s="30">
        <f t="shared" si="29"/>
        <v>0</v>
      </c>
      <c r="CT88" s="30">
        <f t="shared" si="29"/>
        <v>0</v>
      </c>
      <c r="CU88" s="30">
        <f t="shared" si="29"/>
        <v>0</v>
      </c>
      <c r="CV88" s="30">
        <f t="shared" si="29"/>
        <v>0</v>
      </c>
      <c r="CW88" s="30">
        <f t="shared" si="29"/>
        <v>0</v>
      </c>
      <c r="CX88" s="30">
        <f t="shared" si="29"/>
        <v>0</v>
      </c>
      <c r="CY88" s="30">
        <f t="shared" si="29"/>
        <v>0</v>
      </c>
      <c r="CZ88" s="30">
        <f t="shared" si="29"/>
        <v>0</v>
      </c>
      <c r="DA88" s="30">
        <f t="shared" si="29"/>
        <v>0</v>
      </c>
      <c r="DB88" s="30">
        <f t="shared" si="29"/>
        <v>0</v>
      </c>
      <c r="DC88" s="30">
        <f t="shared" si="29"/>
        <v>0</v>
      </c>
      <c r="DD88" s="30">
        <f t="shared" si="29"/>
        <v>0</v>
      </c>
      <c r="DE88" s="30">
        <f t="shared" si="29"/>
        <v>0</v>
      </c>
      <c r="DF88" s="30">
        <f t="shared" si="29"/>
        <v>0</v>
      </c>
      <c r="DG88" s="30">
        <f t="shared" si="29"/>
        <v>0</v>
      </c>
      <c r="DH88" s="30">
        <f t="shared" si="29"/>
        <v>0</v>
      </c>
      <c r="DI88" s="30">
        <f t="shared" si="29"/>
        <v>0</v>
      </c>
      <c r="DJ88" s="30">
        <f t="shared" si="29"/>
        <v>0</v>
      </c>
      <c r="DK88" s="30">
        <f t="shared" si="29"/>
        <v>0</v>
      </c>
      <c r="DL88" s="30">
        <f t="shared" si="29"/>
        <v>0</v>
      </c>
      <c r="DM88" s="30">
        <f t="shared" si="29"/>
        <v>0</v>
      </c>
      <c r="DN88" s="30">
        <f t="shared" si="29"/>
        <v>0</v>
      </c>
      <c r="DO88" s="30">
        <f t="shared" si="29"/>
        <v>0</v>
      </c>
      <c r="DP88" s="30">
        <f t="shared" si="29"/>
        <v>0</v>
      </c>
      <c r="DQ88" s="30">
        <f t="shared" si="29"/>
        <v>0</v>
      </c>
      <c r="DR88" s="30">
        <f t="shared" si="29"/>
        <v>0</v>
      </c>
      <c r="DS88" s="30">
        <f t="shared" si="29"/>
        <v>0</v>
      </c>
      <c r="DT88" s="30">
        <f t="shared" si="29"/>
        <v>0</v>
      </c>
      <c r="DU88" s="30">
        <f t="shared" si="29"/>
        <v>0</v>
      </c>
      <c r="DV88" s="30">
        <f t="shared" si="29"/>
        <v>0</v>
      </c>
      <c r="DW88" s="30">
        <f t="shared" si="29"/>
        <v>0</v>
      </c>
      <c r="DX88" s="30">
        <f t="shared" si="29"/>
        <v>0</v>
      </c>
      <c r="DY88" s="30">
        <f t="shared" si="29"/>
        <v>0</v>
      </c>
      <c r="DZ88" s="30">
        <f t="shared" si="29"/>
        <v>0</v>
      </c>
      <c r="EA88" s="30">
        <f t="shared" si="29"/>
        <v>0</v>
      </c>
      <c r="EB88" s="30">
        <f t="shared" si="29"/>
        <v>0</v>
      </c>
      <c r="EC88" s="30">
        <f t="shared" si="29"/>
        <v>0</v>
      </c>
      <c r="ED88" s="30">
        <f t="shared" si="29"/>
        <v>0</v>
      </c>
      <c r="EE88" s="30">
        <f t="shared" si="29"/>
        <v>0</v>
      </c>
      <c r="EF88" s="30">
        <f t="shared" si="29"/>
        <v>0</v>
      </c>
      <c r="EG88" s="30">
        <f t="shared" si="29"/>
        <v>0</v>
      </c>
      <c r="EH88" s="30">
        <f t="shared" ref="EH88:GV88" si="30">EH89+EH90</f>
        <v>0</v>
      </c>
      <c r="EI88" s="30">
        <f t="shared" si="30"/>
        <v>0</v>
      </c>
      <c r="EJ88" s="30">
        <f t="shared" si="30"/>
        <v>0</v>
      </c>
      <c r="EK88" s="30">
        <f t="shared" si="30"/>
        <v>0</v>
      </c>
      <c r="EL88" s="30">
        <f t="shared" si="30"/>
        <v>0</v>
      </c>
      <c r="EM88" s="30">
        <f t="shared" si="30"/>
        <v>0</v>
      </c>
      <c r="EN88" s="30">
        <f t="shared" si="30"/>
        <v>0</v>
      </c>
      <c r="EO88" s="30">
        <f t="shared" si="30"/>
        <v>0</v>
      </c>
      <c r="EP88" s="30">
        <f t="shared" si="30"/>
        <v>0</v>
      </c>
      <c r="EQ88" s="30">
        <f t="shared" si="30"/>
        <v>0</v>
      </c>
      <c r="ER88" s="30">
        <f t="shared" si="30"/>
        <v>0</v>
      </c>
      <c r="ES88" s="30">
        <f t="shared" si="30"/>
        <v>0</v>
      </c>
      <c r="ET88" s="30">
        <f t="shared" si="30"/>
        <v>0</v>
      </c>
      <c r="EU88" s="30">
        <f t="shared" si="30"/>
        <v>0</v>
      </c>
      <c r="EV88" s="30">
        <f t="shared" si="30"/>
        <v>0</v>
      </c>
      <c r="EW88" s="30">
        <f t="shared" si="30"/>
        <v>0</v>
      </c>
      <c r="EX88" s="30">
        <f t="shared" si="30"/>
        <v>0</v>
      </c>
      <c r="EY88" s="30">
        <f t="shared" si="30"/>
        <v>0</v>
      </c>
      <c r="EZ88" s="30">
        <f t="shared" si="30"/>
        <v>0</v>
      </c>
      <c r="FA88" s="30">
        <f t="shared" si="30"/>
        <v>0</v>
      </c>
      <c r="FB88" s="30">
        <f t="shared" si="30"/>
        <v>0</v>
      </c>
      <c r="FC88" s="30">
        <f t="shared" si="30"/>
        <v>0</v>
      </c>
      <c r="FD88" s="30">
        <f t="shared" si="30"/>
        <v>0</v>
      </c>
      <c r="FE88" s="30">
        <f t="shared" si="30"/>
        <v>0</v>
      </c>
      <c r="FF88" s="30">
        <f t="shared" si="30"/>
        <v>0</v>
      </c>
      <c r="FG88" s="30">
        <f t="shared" si="30"/>
        <v>0</v>
      </c>
      <c r="FH88" s="30">
        <f t="shared" si="30"/>
        <v>0</v>
      </c>
      <c r="FI88" s="30">
        <f t="shared" si="30"/>
        <v>0</v>
      </c>
      <c r="FJ88" s="30">
        <f t="shared" si="30"/>
        <v>0</v>
      </c>
      <c r="FK88" s="30">
        <f t="shared" si="30"/>
        <v>0</v>
      </c>
      <c r="FL88" s="30">
        <f t="shared" si="30"/>
        <v>0</v>
      </c>
      <c r="FM88" s="30">
        <f t="shared" si="30"/>
        <v>0</v>
      </c>
      <c r="FN88" s="30">
        <f t="shared" si="30"/>
        <v>0</v>
      </c>
      <c r="FO88" s="30">
        <f t="shared" si="30"/>
        <v>0</v>
      </c>
      <c r="FP88" s="30">
        <f t="shared" si="30"/>
        <v>0</v>
      </c>
      <c r="FQ88" s="30">
        <f t="shared" si="30"/>
        <v>0</v>
      </c>
      <c r="FR88" s="30">
        <f t="shared" si="30"/>
        <v>0</v>
      </c>
      <c r="FS88" s="30">
        <f t="shared" si="30"/>
        <v>0</v>
      </c>
      <c r="FT88" s="30">
        <f t="shared" si="30"/>
        <v>0</v>
      </c>
      <c r="FU88" s="30">
        <f t="shared" si="30"/>
        <v>0</v>
      </c>
      <c r="FV88" s="30">
        <f t="shared" si="30"/>
        <v>0</v>
      </c>
      <c r="FW88" s="30">
        <f t="shared" si="30"/>
        <v>0</v>
      </c>
      <c r="FX88" s="30">
        <f t="shared" si="30"/>
        <v>0</v>
      </c>
      <c r="FY88" s="30">
        <f t="shared" si="30"/>
        <v>0</v>
      </c>
      <c r="FZ88" s="30">
        <f t="shared" si="30"/>
        <v>0</v>
      </c>
      <c r="GA88" s="30">
        <f t="shared" si="30"/>
        <v>0</v>
      </c>
      <c r="GB88" s="30">
        <f t="shared" si="30"/>
        <v>0</v>
      </c>
      <c r="GC88" s="30">
        <f t="shared" si="30"/>
        <v>0</v>
      </c>
      <c r="GD88" s="30">
        <f t="shared" si="30"/>
        <v>0</v>
      </c>
      <c r="GE88" s="30">
        <f t="shared" si="30"/>
        <v>0</v>
      </c>
      <c r="GF88" s="30">
        <f t="shared" si="30"/>
        <v>0</v>
      </c>
      <c r="GG88" s="30">
        <f t="shared" si="30"/>
        <v>0</v>
      </c>
      <c r="GH88" s="30">
        <f t="shared" si="30"/>
        <v>0</v>
      </c>
      <c r="GI88" s="30">
        <f t="shared" si="30"/>
        <v>0</v>
      </c>
      <c r="GJ88" s="30">
        <f t="shared" si="30"/>
        <v>0</v>
      </c>
      <c r="GK88" s="30">
        <f t="shared" si="30"/>
        <v>0</v>
      </c>
      <c r="GL88" s="30">
        <f t="shared" si="30"/>
        <v>0</v>
      </c>
      <c r="GM88" s="30">
        <f t="shared" si="30"/>
        <v>0</v>
      </c>
      <c r="GN88" s="30">
        <f t="shared" si="30"/>
        <v>0</v>
      </c>
      <c r="GO88" s="30">
        <f t="shared" si="30"/>
        <v>0</v>
      </c>
      <c r="GP88" s="30">
        <f t="shared" si="30"/>
        <v>0</v>
      </c>
      <c r="GQ88" s="30">
        <f t="shared" si="30"/>
        <v>0</v>
      </c>
      <c r="GR88" s="30">
        <f t="shared" si="30"/>
        <v>0</v>
      </c>
      <c r="GS88" s="30">
        <f t="shared" si="30"/>
        <v>0</v>
      </c>
      <c r="GT88" s="30">
        <f t="shared" si="30"/>
        <v>0</v>
      </c>
      <c r="GU88" s="30">
        <f t="shared" si="30"/>
        <v>0</v>
      </c>
      <c r="GV88" s="30">
        <f t="shared" si="30"/>
        <v>0</v>
      </c>
      <c r="GW88" s="30">
        <f t="shared" ref="GW88:IF88" si="31">GW89+GW90</f>
        <v>0</v>
      </c>
      <c r="GX88" s="30">
        <f t="shared" si="31"/>
        <v>0</v>
      </c>
      <c r="GY88" s="30">
        <f t="shared" si="31"/>
        <v>0</v>
      </c>
      <c r="GZ88" s="30">
        <f t="shared" si="31"/>
        <v>0</v>
      </c>
      <c r="HA88" s="30">
        <f t="shared" si="31"/>
        <v>0</v>
      </c>
      <c r="HB88" s="30">
        <f t="shared" si="31"/>
        <v>0</v>
      </c>
      <c r="HC88" s="30">
        <f t="shared" si="31"/>
        <v>0</v>
      </c>
      <c r="HD88" s="30">
        <f t="shared" si="31"/>
        <v>0</v>
      </c>
      <c r="HE88" s="30">
        <f t="shared" si="31"/>
        <v>0</v>
      </c>
      <c r="HF88" s="30">
        <f t="shared" si="31"/>
        <v>0</v>
      </c>
      <c r="HG88" s="30">
        <f t="shared" si="31"/>
        <v>0</v>
      </c>
      <c r="HH88" s="30">
        <f t="shared" si="31"/>
        <v>0</v>
      </c>
      <c r="HI88" s="30">
        <f t="shared" si="31"/>
        <v>0</v>
      </c>
      <c r="HJ88" s="30">
        <f t="shared" si="31"/>
        <v>0</v>
      </c>
      <c r="HK88" s="30">
        <f t="shared" si="31"/>
        <v>0</v>
      </c>
      <c r="HL88" s="30">
        <f t="shared" si="31"/>
        <v>0</v>
      </c>
      <c r="HM88" s="30">
        <f t="shared" si="31"/>
        <v>0</v>
      </c>
      <c r="HN88" s="30">
        <f t="shared" si="31"/>
        <v>0</v>
      </c>
      <c r="HO88" s="30">
        <f t="shared" si="31"/>
        <v>0</v>
      </c>
      <c r="HP88" s="30">
        <f t="shared" si="31"/>
        <v>0</v>
      </c>
      <c r="HQ88" s="30">
        <f t="shared" si="31"/>
        <v>0</v>
      </c>
      <c r="HR88" s="30">
        <f t="shared" si="31"/>
        <v>0</v>
      </c>
      <c r="HS88" s="30">
        <f t="shared" si="31"/>
        <v>0</v>
      </c>
      <c r="HT88" s="30">
        <f t="shared" si="31"/>
        <v>0</v>
      </c>
      <c r="HU88" s="30">
        <f t="shared" si="31"/>
        <v>0</v>
      </c>
      <c r="HV88" s="30">
        <f t="shared" si="31"/>
        <v>0</v>
      </c>
      <c r="HW88" s="30">
        <f t="shared" si="31"/>
        <v>0</v>
      </c>
      <c r="HX88" s="30">
        <f t="shared" si="31"/>
        <v>0</v>
      </c>
      <c r="HY88" s="30">
        <f t="shared" si="31"/>
        <v>0</v>
      </c>
      <c r="HZ88" s="30">
        <f t="shared" si="31"/>
        <v>0</v>
      </c>
      <c r="IA88" s="30">
        <f t="shared" si="31"/>
        <v>0</v>
      </c>
      <c r="IB88" s="30">
        <f t="shared" si="31"/>
        <v>0</v>
      </c>
      <c r="IC88" s="30">
        <f t="shared" si="31"/>
        <v>0</v>
      </c>
      <c r="ID88" s="30">
        <f t="shared" si="31"/>
        <v>0</v>
      </c>
      <c r="IE88" s="30">
        <f t="shared" si="31"/>
        <v>0</v>
      </c>
      <c r="IF88" s="30">
        <f t="shared" si="31"/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23">
        <f t="shared" si="26"/>
        <v>0</v>
      </c>
      <c r="E89" s="17">
        <f t="shared" si="27"/>
        <v>0</v>
      </c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</row>
    <row r="90" spans="1:240" ht="13.5" customHeight="1">
      <c r="A90" s="15" t="s">
        <v>111</v>
      </c>
      <c r="B90" s="53" t="s">
        <v>120</v>
      </c>
      <c r="C90" s="16" t="s">
        <v>17</v>
      </c>
      <c r="D90" s="23">
        <f t="shared" si="26"/>
        <v>0</v>
      </c>
      <c r="E90" s="17">
        <f t="shared" si="27"/>
        <v>0</v>
      </c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</row>
    <row r="91" spans="1:240" ht="13.5" customHeight="1">
      <c r="A91" s="15" t="s">
        <v>112</v>
      </c>
      <c r="B91" s="53" t="s">
        <v>113</v>
      </c>
      <c r="C91" s="16" t="s">
        <v>17</v>
      </c>
      <c r="D91" s="23">
        <f>E91+F91</f>
        <v>93.021999999999991</v>
      </c>
      <c r="E91" s="17">
        <f>SUM(G91:IF91)</f>
        <v>93.021999999999991</v>
      </c>
      <c r="F91" s="17">
        <f>HT91+GN91</f>
        <v>0</v>
      </c>
      <c r="G91" s="2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>
        <v>6.407</v>
      </c>
      <c r="AE91" s="17"/>
      <c r="AF91" s="17"/>
      <c r="AG91" s="17">
        <v>8.9260000000000002</v>
      </c>
      <c r="AH91" s="17"/>
      <c r="AI91" s="17"/>
      <c r="AJ91" s="17"/>
      <c r="AK91" s="17"/>
      <c r="AL91" s="17"/>
      <c r="AM91" s="17"/>
      <c r="AN91" s="17">
        <v>5.9290000000000003</v>
      </c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>
        <v>3.3879999999999999</v>
      </c>
      <c r="BB91" s="17">
        <v>1.0249999999999999</v>
      </c>
      <c r="BC91" s="17"/>
      <c r="BD91" s="17"/>
      <c r="BE91" s="17"/>
      <c r="BF91" s="17"/>
      <c r="BG91" s="17"/>
      <c r="BH91" s="17"/>
      <c r="BI91" s="17"/>
      <c r="BJ91" s="17">
        <v>4.2350000000000003</v>
      </c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>
        <v>2.87</v>
      </c>
      <c r="BV91" s="17"/>
      <c r="BW91" s="17"/>
      <c r="BX91" s="17">
        <v>1.694</v>
      </c>
      <c r="BY91" s="17"/>
      <c r="BZ91" s="17"/>
      <c r="CA91" s="17">
        <v>1.8</v>
      </c>
      <c r="CB91" s="17">
        <v>2.2480000000000002</v>
      </c>
      <c r="CC91" s="17"/>
      <c r="CD91" s="17">
        <v>0.45100000000000001</v>
      </c>
      <c r="CE91" s="17">
        <v>2.2480000000000002</v>
      </c>
      <c r="CF91" s="17"/>
      <c r="CG91" s="17"/>
      <c r="CH91" s="17"/>
      <c r="CI91" s="17"/>
      <c r="CJ91" s="17"/>
      <c r="CK91" s="17"/>
      <c r="CL91" s="17">
        <v>2.2480000000000002</v>
      </c>
      <c r="CM91" s="17"/>
      <c r="CN91" s="17"/>
      <c r="CO91" s="17">
        <v>2.3719999999999999</v>
      </c>
      <c r="CP91" s="17"/>
      <c r="CQ91" s="17"/>
      <c r="CR91" s="17"/>
      <c r="CS91" s="17"/>
      <c r="CT91" s="17">
        <v>3.3879999999999999</v>
      </c>
      <c r="CU91" s="17"/>
      <c r="CV91" s="17"/>
      <c r="CW91" s="17"/>
      <c r="CX91" s="17">
        <v>5.2060000000000004</v>
      </c>
      <c r="CY91" s="17"/>
      <c r="CZ91" s="17"/>
      <c r="DA91" s="17"/>
      <c r="DB91" s="17"/>
      <c r="DC91" s="17"/>
      <c r="DD91" s="17"/>
      <c r="DE91" s="17">
        <v>2.2480000000000002</v>
      </c>
      <c r="DF91" s="17"/>
      <c r="DG91" s="17">
        <v>1.694</v>
      </c>
      <c r="DH91" s="17"/>
      <c r="DI91" s="17"/>
      <c r="DJ91" s="17"/>
      <c r="DK91" s="62"/>
      <c r="DL91" s="17"/>
      <c r="DM91" s="17"/>
      <c r="DN91" s="24"/>
      <c r="DO91" s="17"/>
      <c r="DP91" s="17"/>
      <c r="DQ91" s="17"/>
      <c r="DR91" s="17"/>
      <c r="DS91" s="17">
        <v>2.371</v>
      </c>
      <c r="DT91" s="17">
        <v>2.371</v>
      </c>
      <c r="DU91" s="17">
        <v>7.8E-2</v>
      </c>
      <c r="DV91" s="17">
        <v>0.89900000000000002</v>
      </c>
      <c r="DW91" s="17"/>
      <c r="DX91" s="17"/>
      <c r="DY91" s="24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>
        <v>2.5409999999999999</v>
      </c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>
        <v>1.35</v>
      </c>
      <c r="EX91" s="17"/>
      <c r="EY91" s="17"/>
      <c r="EZ91" s="17"/>
      <c r="FA91" s="17"/>
      <c r="FB91" s="17">
        <v>0.89900000000000002</v>
      </c>
      <c r="FC91" s="17">
        <v>2.2480000000000002</v>
      </c>
      <c r="FD91" s="17"/>
      <c r="FE91" s="17"/>
      <c r="FF91" s="17"/>
      <c r="FG91" s="17"/>
      <c r="FH91" s="17"/>
      <c r="FI91" s="17"/>
      <c r="FJ91" s="17"/>
      <c r="FK91" s="17"/>
      <c r="FL91" s="17"/>
      <c r="FM91" s="24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>
        <v>14.68</v>
      </c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>
        <v>0.47899999999999998</v>
      </c>
      <c r="GU91" s="17"/>
      <c r="GV91" s="17"/>
      <c r="GW91" s="17"/>
      <c r="GX91" s="17"/>
      <c r="GY91" s="17"/>
      <c r="GZ91" s="17"/>
      <c r="HA91" s="17"/>
      <c r="HB91" s="17">
        <v>0.47899999999999998</v>
      </c>
      <c r="HC91" s="17"/>
      <c r="HD91" s="17"/>
      <c r="HE91" s="17"/>
      <c r="HF91" s="17"/>
      <c r="HG91" s="17">
        <v>0.47899999999999998</v>
      </c>
      <c r="HH91" s="17">
        <v>5.7709999999999999</v>
      </c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</row>
    <row r="92" spans="1:240" s="2" customFormat="1" ht="15" customHeight="1">
      <c r="A92" s="11"/>
      <c r="B92" s="40" t="s">
        <v>114</v>
      </c>
      <c r="C92" s="13" t="s">
        <v>17</v>
      </c>
      <c r="D92" s="31">
        <f>D91+D88+D81+D66+D7</f>
        <v>5072.0630000000001</v>
      </c>
      <c r="E92" s="23">
        <f>E91+E88+E81+E66+E7</f>
        <v>1848.5259999999998</v>
      </c>
      <c r="F92" s="23">
        <f>F91+F81+F66+F7</f>
        <v>3223.5369999999998</v>
      </c>
      <c r="G92" s="23">
        <f>G91+G88+G81+G66+G7</f>
        <v>5.1079999999999997</v>
      </c>
      <c r="H92" s="23">
        <f t="shared" ref="H92:BU92" si="32">H91+H88+H81+H66+H7</f>
        <v>5.5880000000000001</v>
      </c>
      <c r="I92" s="23">
        <f t="shared" si="32"/>
        <v>0</v>
      </c>
      <c r="J92" s="23">
        <f t="shared" si="32"/>
        <v>4.4210000000000003</v>
      </c>
      <c r="K92" s="23">
        <f t="shared" si="32"/>
        <v>6.6870000000000003</v>
      </c>
      <c r="L92" s="23">
        <f t="shared" si="32"/>
        <v>0</v>
      </c>
      <c r="M92" s="23">
        <f t="shared" si="32"/>
        <v>0</v>
      </c>
      <c r="N92" s="23">
        <f t="shared" si="32"/>
        <v>0</v>
      </c>
      <c r="O92" s="23">
        <f t="shared" si="32"/>
        <v>0</v>
      </c>
      <c r="P92" s="23">
        <f t="shared" si="32"/>
        <v>25.945999999999998</v>
      </c>
      <c r="Q92" s="23">
        <f t="shared" si="32"/>
        <v>1.35</v>
      </c>
      <c r="R92" s="23">
        <f t="shared" si="32"/>
        <v>4.8949999999999996</v>
      </c>
      <c r="S92" s="23">
        <f t="shared" si="32"/>
        <v>5.5540000000000003</v>
      </c>
      <c r="T92" s="23">
        <f t="shared" si="32"/>
        <v>0.498</v>
      </c>
      <c r="U92" s="23">
        <f t="shared" si="32"/>
        <v>0</v>
      </c>
      <c r="V92" s="23">
        <f t="shared" si="32"/>
        <v>10.597</v>
      </c>
      <c r="W92" s="23">
        <f t="shared" si="32"/>
        <v>0</v>
      </c>
      <c r="X92" s="23">
        <f t="shared" si="32"/>
        <v>9.8539999999999992</v>
      </c>
      <c r="Y92" s="23">
        <f t="shared" si="32"/>
        <v>0</v>
      </c>
      <c r="Z92" s="23">
        <f t="shared" si="32"/>
        <v>0</v>
      </c>
      <c r="AA92" s="23">
        <f t="shared" si="32"/>
        <v>6.3860000000000001</v>
      </c>
      <c r="AB92" s="23">
        <f t="shared" si="32"/>
        <v>220.3</v>
      </c>
      <c r="AC92" s="23">
        <f t="shared" si="32"/>
        <v>0.215</v>
      </c>
      <c r="AD92" s="23">
        <f t="shared" si="32"/>
        <v>6.407</v>
      </c>
      <c r="AE92" s="23">
        <f t="shared" si="32"/>
        <v>1.121</v>
      </c>
      <c r="AF92" s="23">
        <f t="shared" si="32"/>
        <v>0</v>
      </c>
      <c r="AG92" s="23">
        <f t="shared" si="32"/>
        <v>353.262</v>
      </c>
      <c r="AH92" s="23">
        <f t="shared" si="32"/>
        <v>12.984</v>
      </c>
      <c r="AI92" s="23">
        <f t="shared" si="32"/>
        <v>0</v>
      </c>
      <c r="AJ92" s="23">
        <f t="shared" si="32"/>
        <v>21.143999999999998</v>
      </c>
      <c r="AK92" s="23">
        <f t="shared" si="32"/>
        <v>0</v>
      </c>
      <c r="AL92" s="23">
        <f t="shared" si="32"/>
        <v>10.745999999999999</v>
      </c>
      <c r="AM92" s="23">
        <f t="shared" si="32"/>
        <v>0</v>
      </c>
      <c r="AN92" s="23">
        <f t="shared" si="32"/>
        <v>17.664000000000001</v>
      </c>
      <c r="AO92" s="23">
        <f t="shared" si="32"/>
        <v>0</v>
      </c>
      <c r="AP92" s="23">
        <f t="shared" si="32"/>
        <v>0</v>
      </c>
      <c r="AQ92" s="23">
        <f t="shared" si="32"/>
        <v>0</v>
      </c>
      <c r="AR92" s="23">
        <f t="shared" si="32"/>
        <v>1.454</v>
      </c>
      <c r="AS92" s="23">
        <f t="shared" si="32"/>
        <v>0</v>
      </c>
      <c r="AT92" s="23">
        <f t="shared" si="32"/>
        <v>12.962999999999999</v>
      </c>
      <c r="AU92" s="23">
        <f t="shared" si="32"/>
        <v>1.345</v>
      </c>
      <c r="AV92" s="23">
        <f t="shared" si="32"/>
        <v>1.9530000000000001</v>
      </c>
      <c r="AW92" s="23">
        <f t="shared" si="32"/>
        <v>0</v>
      </c>
      <c r="AX92" s="23">
        <f t="shared" si="32"/>
        <v>0</v>
      </c>
      <c r="AY92" s="23">
        <f t="shared" si="32"/>
        <v>0</v>
      </c>
      <c r="AZ92" s="23">
        <f t="shared" si="32"/>
        <v>0</v>
      </c>
      <c r="BA92" s="23">
        <f t="shared" si="32"/>
        <v>16.292000000000002</v>
      </c>
      <c r="BB92" s="23">
        <f t="shared" si="32"/>
        <v>1.0249999999999999</v>
      </c>
      <c r="BC92" s="23">
        <f t="shared" si="32"/>
        <v>0</v>
      </c>
      <c r="BD92" s="23">
        <f t="shared" si="32"/>
        <v>2.2810000000000001</v>
      </c>
      <c r="BE92" s="23">
        <f t="shared" si="32"/>
        <v>0</v>
      </c>
      <c r="BF92" s="23">
        <f t="shared" si="32"/>
        <v>0</v>
      </c>
      <c r="BG92" s="23">
        <f t="shared" si="32"/>
        <v>0</v>
      </c>
      <c r="BH92" s="23">
        <f t="shared" si="32"/>
        <v>16.486000000000001</v>
      </c>
      <c r="BI92" s="23">
        <f t="shared" si="32"/>
        <v>0</v>
      </c>
      <c r="BJ92" s="23">
        <f t="shared" si="32"/>
        <v>16.306000000000001</v>
      </c>
      <c r="BK92" s="23">
        <f t="shared" si="32"/>
        <v>0</v>
      </c>
      <c r="BL92" s="23">
        <f t="shared" si="32"/>
        <v>3.028</v>
      </c>
      <c r="BM92" s="23">
        <f t="shared" si="32"/>
        <v>332.291</v>
      </c>
      <c r="BN92" s="23">
        <f t="shared" si="32"/>
        <v>15.042999999999999</v>
      </c>
      <c r="BO92" s="23">
        <f t="shared" si="32"/>
        <v>93.914000000000001</v>
      </c>
      <c r="BP92" s="23">
        <f t="shared" si="32"/>
        <v>0</v>
      </c>
      <c r="BQ92" s="23">
        <f t="shared" si="32"/>
        <v>0</v>
      </c>
      <c r="BR92" s="23">
        <f t="shared" si="32"/>
        <v>0</v>
      </c>
      <c r="BS92" s="23">
        <f t="shared" si="32"/>
        <v>0</v>
      </c>
      <c r="BT92" s="23">
        <f t="shared" si="32"/>
        <v>0</v>
      </c>
      <c r="BU92" s="23">
        <f t="shared" si="32"/>
        <v>18.465999999999998</v>
      </c>
      <c r="BV92" s="23">
        <f t="shared" ref="BV92:EG92" si="33">BV91+BV88+BV81+BV66+BV7</f>
        <v>0</v>
      </c>
      <c r="BW92" s="23">
        <f t="shared" si="33"/>
        <v>0</v>
      </c>
      <c r="BX92" s="23">
        <f t="shared" si="33"/>
        <v>5.8369999999999997</v>
      </c>
      <c r="BY92" s="23">
        <f t="shared" si="33"/>
        <v>0</v>
      </c>
      <c r="BZ92" s="23">
        <f t="shared" si="33"/>
        <v>17.741</v>
      </c>
      <c r="CA92" s="23">
        <f t="shared" si="33"/>
        <v>1.8</v>
      </c>
      <c r="CB92" s="23">
        <f t="shared" si="33"/>
        <v>2.2480000000000002</v>
      </c>
      <c r="CC92" s="23">
        <f t="shared" si="33"/>
        <v>5.1379999999999999</v>
      </c>
      <c r="CD92" s="23">
        <f t="shared" si="33"/>
        <v>188.596</v>
      </c>
      <c r="CE92" s="23">
        <f t="shared" si="33"/>
        <v>2.2480000000000002</v>
      </c>
      <c r="CF92" s="23">
        <f t="shared" si="33"/>
        <v>0</v>
      </c>
      <c r="CG92" s="23">
        <f t="shared" si="33"/>
        <v>4.8580000000000005</v>
      </c>
      <c r="CH92" s="23">
        <f t="shared" si="33"/>
        <v>0</v>
      </c>
      <c r="CI92" s="23">
        <f t="shared" si="33"/>
        <v>0</v>
      </c>
      <c r="CJ92" s="23">
        <f t="shared" si="33"/>
        <v>4.1680000000000001</v>
      </c>
      <c r="CK92" s="23">
        <f t="shared" si="33"/>
        <v>2.754</v>
      </c>
      <c r="CL92" s="23">
        <f t="shared" si="33"/>
        <v>15.529</v>
      </c>
      <c r="CM92" s="23">
        <f t="shared" si="33"/>
        <v>9.2690000000000001</v>
      </c>
      <c r="CN92" s="23">
        <f t="shared" si="33"/>
        <v>34.088000000000001</v>
      </c>
      <c r="CO92" s="23">
        <f t="shared" si="33"/>
        <v>7.5119999999999996</v>
      </c>
      <c r="CP92" s="23">
        <f t="shared" si="33"/>
        <v>0</v>
      </c>
      <c r="CQ92" s="23">
        <f t="shared" si="33"/>
        <v>1.9530000000000001</v>
      </c>
      <c r="CR92" s="23">
        <f t="shared" si="33"/>
        <v>0.72</v>
      </c>
      <c r="CS92" s="23">
        <f t="shared" si="33"/>
        <v>316.233</v>
      </c>
      <c r="CT92" s="23">
        <f t="shared" si="33"/>
        <v>15.199</v>
      </c>
      <c r="CU92" s="23">
        <f t="shared" si="33"/>
        <v>197.21299999999999</v>
      </c>
      <c r="CV92" s="23">
        <f t="shared" si="33"/>
        <v>9.3160000000000007</v>
      </c>
      <c r="CW92" s="23">
        <f t="shared" si="33"/>
        <v>0</v>
      </c>
      <c r="CX92" s="23">
        <f t="shared" si="33"/>
        <v>5.2060000000000004</v>
      </c>
      <c r="CY92" s="23">
        <f t="shared" si="33"/>
        <v>0</v>
      </c>
      <c r="CZ92" s="23">
        <f t="shared" si="33"/>
        <v>0.41399999999999998</v>
      </c>
      <c r="DA92" s="23">
        <f t="shared" si="33"/>
        <v>817.68500000000006</v>
      </c>
      <c r="DB92" s="23">
        <f t="shared" si="33"/>
        <v>17.945</v>
      </c>
      <c r="DC92" s="23">
        <f t="shared" si="33"/>
        <v>313.01499999999999</v>
      </c>
      <c r="DD92" s="23">
        <f t="shared" si="33"/>
        <v>3.5880000000000001</v>
      </c>
      <c r="DE92" s="23">
        <f t="shared" si="33"/>
        <v>11.28</v>
      </c>
      <c r="DF92" s="23">
        <f t="shared" si="33"/>
        <v>0</v>
      </c>
      <c r="DG92" s="23">
        <f t="shared" si="33"/>
        <v>2.7439999999999998</v>
      </c>
      <c r="DH92" s="23">
        <f t="shared" si="33"/>
        <v>0</v>
      </c>
      <c r="DI92" s="23">
        <f t="shared" si="33"/>
        <v>18.567</v>
      </c>
      <c r="DJ92" s="23">
        <f t="shared" si="33"/>
        <v>22.116999999999997</v>
      </c>
      <c r="DK92" s="23">
        <f t="shared" si="33"/>
        <v>0.43</v>
      </c>
      <c r="DL92" s="23">
        <f t="shared" si="33"/>
        <v>14.161</v>
      </c>
      <c r="DM92" s="23">
        <f t="shared" si="33"/>
        <v>0</v>
      </c>
      <c r="DN92" s="23">
        <f t="shared" si="33"/>
        <v>7.6730000000000009</v>
      </c>
      <c r="DO92" s="23">
        <f t="shared" si="33"/>
        <v>8.6679999999999993</v>
      </c>
      <c r="DP92" s="23">
        <f t="shared" si="33"/>
        <v>9.7850000000000001</v>
      </c>
      <c r="DQ92" s="23">
        <f t="shared" si="33"/>
        <v>2.6100000000000003</v>
      </c>
      <c r="DR92" s="23">
        <f t="shared" si="33"/>
        <v>19.518000000000001</v>
      </c>
      <c r="DS92" s="23">
        <f t="shared" si="33"/>
        <v>22.048999999999999</v>
      </c>
      <c r="DT92" s="23">
        <f t="shared" si="33"/>
        <v>8.532</v>
      </c>
      <c r="DU92" s="23">
        <f t="shared" si="33"/>
        <v>7.8E-2</v>
      </c>
      <c r="DV92" s="23">
        <f t="shared" si="33"/>
        <v>1.1140000000000001</v>
      </c>
      <c r="DW92" s="23">
        <f t="shared" si="33"/>
        <v>3.702</v>
      </c>
      <c r="DX92" s="23">
        <f t="shared" si="33"/>
        <v>85.733000000000004</v>
      </c>
      <c r="DY92" s="23">
        <f t="shared" si="33"/>
        <v>364.01399999999995</v>
      </c>
      <c r="DZ92" s="23">
        <f t="shared" si="33"/>
        <v>2.7530000000000001</v>
      </c>
      <c r="EA92" s="23">
        <f t="shared" si="33"/>
        <v>4.9640000000000004</v>
      </c>
      <c r="EB92" s="23">
        <f t="shared" si="33"/>
        <v>27.466000000000001</v>
      </c>
      <c r="EC92" s="23">
        <f t="shared" si="33"/>
        <v>1.4610000000000001</v>
      </c>
      <c r="ED92" s="23">
        <f t="shared" si="33"/>
        <v>0.59899999999999998</v>
      </c>
      <c r="EE92" s="23">
        <f t="shared" si="33"/>
        <v>3.1180000000000003</v>
      </c>
      <c r="EF92" s="23">
        <f t="shared" si="33"/>
        <v>7.7469999999999999</v>
      </c>
      <c r="EG92" s="23">
        <f t="shared" si="33"/>
        <v>25.533000000000001</v>
      </c>
      <c r="EH92" s="23">
        <f t="shared" ref="EH92:GV92" si="34">EH91+EH88+EH81+EH66+EH7</f>
        <v>2.734</v>
      </c>
      <c r="EI92" s="23">
        <f t="shared" si="34"/>
        <v>163.19800000000001</v>
      </c>
      <c r="EJ92" s="23">
        <f t="shared" si="34"/>
        <v>19.661000000000001</v>
      </c>
      <c r="EK92" s="23">
        <f t="shared" si="34"/>
        <v>16.356000000000002</v>
      </c>
      <c r="EL92" s="23">
        <f t="shared" si="34"/>
        <v>0</v>
      </c>
      <c r="EM92" s="23">
        <f t="shared" si="34"/>
        <v>0</v>
      </c>
      <c r="EN92" s="23">
        <f t="shared" si="34"/>
        <v>0</v>
      </c>
      <c r="EO92" s="23">
        <f t="shared" si="34"/>
        <v>0</v>
      </c>
      <c r="EP92" s="23">
        <f t="shared" si="34"/>
        <v>0</v>
      </c>
      <c r="EQ92" s="23">
        <f t="shared" si="34"/>
        <v>2.7770000000000001</v>
      </c>
      <c r="ER92" s="23">
        <f t="shared" si="34"/>
        <v>0</v>
      </c>
      <c r="ES92" s="23">
        <f t="shared" si="34"/>
        <v>0</v>
      </c>
      <c r="ET92" s="23">
        <f t="shared" si="34"/>
        <v>19.258999999999997</v>
      </c>
      <c r="EU92" s="23">
        <f t="shared" si="34"/>
        <v>2.6970000000000001</v>
      </c>
      <c r="EV92" s="23">
        <f t="shared" si="34"/>
        <v>0</v>
      </c>
      <c r="EW92" s="23">
        <f t="shared" si="34"/>
        <v>6.927999999999999</v>
      </c>
      <c r="EX92" s="23">
        <f t="shared" si="34"/>
        <v>0</v>
      </c>
      <c r="EY92" s="23">
        <f t="shared" si="34"/>
        <v>5.58</v>
      </c>
      <c r="EZ92" s="23">
        <f t="shared" si="34"/>
        <v>0.38700000000000001</v>
      </c>
      <c r="FA92" s="23">
        <f t="shared" si="34"/>
        <v>3.51</v>
      </c>
      <c r="FB92" s="23">
        <f t="shared" si="34"/>
        <v>2.7889999999999997</v>
      </c>
      <c r="FC92" s="23">
        <f t="shared" si="34"/>
        <v>2.2480000000000002</v>
      </c>
      <c r="FD92" s="23">
        <f t="shared" si="34"/>
        <v>0.52600000000000002</v>
      </c>
      <c r="FE92" s="23">
        <f t="shared" si="34"/>
        <v>4.76</v>
      </c>
      <c r="FF92" s="23">
        <f t="shared" si="34"/>
        <v>4.76</v>
      </c>
      <c r="FG92" s="23">
        <f t="shared" si="34"/>
        <v>2.31</v>
      </c>
      <c r="FH92" s="23">
        <f t="shared" si="34"/>
        <v>15.600000000000001</v>
      </c>
      <c r="FI92" s="23">
        <f t="shared" si="34"/>
        <v>13.463000000000001</v>
      </c>
      <c r="FJ92" s="23">
        <f t="shared" si="34"/>
        <v>0</v>
      </c>
      <c r="FK92" s="23">
        <f t="shared" si="34"/>
        <v>1.05</v>
      </c>
      <c r="FL92" s="23">
        <f t="shared" si="34"/>
        <v>0.215</v>
      </c>
      <c r="FM92" s="23">
        <f t="shared" si="34"/>
        <v>70.378000000000014</v>
      </c>
      <c r="FN92" s="23">
        <f t="shared" si="34"/>
        <v>18.380000000000003</v>
      </c>
      <c r="FO92" s="23">
        <f t="shared" si="34"/>
        <v>0.215</v>
      </c>
      <c r="FP92" s="23">
        <f t="shared" si="34"/>
        <v>0</v>
      </c>
      <c r="FQ92" s="23">
        <f t="shared" si="34"/>
        <v>11.876000000000001</v>
      </c>
      <c r="FR92" s="23">
        <f t="shared" si="34"/>
        <v>9.2099999999999991</v>
      </c>
      <c r="FS92" s="23">
        <f t="shared" si="34"/>
        <v>1.5760000000000001</v>
      </c>
      <c r="FT92" s="23">
        <f t="shared" si="34"/>
        <v>0</v>
      </c>
      <c r="FU92" s="23">
        <f t="shared" si="34"/>
        <v>0</v>
      </c>
      <c r="FV92" s="23">
        <f t="shared" si="34"/>
        <v>0</v>
      </c>
      <c r="FW92" s="23">
        <f t="shared" si="34"/>
        <v>9.1349999999999998</v>
      </c>
      <c r="FX92" s="23">
        <f t="shared" si="34"/>
        <v>8.9990000000000006</v>
      </c>
      <c r="FY92" s="23">
        <f t="shared" si="34"/>
        <v>14.68</v>
      </c>
      <c r="FZ92" s="23">
        <f t="shared" si="34"/>
        <v>11.965</v>
      </c>
      <c r="GA92" s="23">
        <f t="shared" si="34"/>
        <v>8.1679999999999993</v>
      </c>
      <c r="GB92" s="23">
        <f t="shared" si="34"/>
        <v>0</v>
      </c>
      <c r="GC92" s="23">
        <f t="shared" si="34"/>
        <v>13.531000000000001</v>
      </c>
      <c r="GD92" s="23">
        <f t="shared" si="34"/>
        <v>0</v>
      </c>
      <c r="GE92" s="23">
        <f t="shared" si="34"/>
        <v>102.274</v>
      </c>
      <c r="GF92" s="23">
        <f t="shared" si="34"/>
        <v>0.23400000000000001</v>
      </c>
      <c r="GG92" s="23">
        <f t="shared" si="34"/>
        <v>0</v>
      </c>
      <c r="GH92" s="23">
        <f t="shared" si="34"/>
        <v>3.6230000000000002</v>
      </c>
      <c r="GI92" s="23">
        <f t="shared" si="34"/>
        <v>0.17299999999999999</v>
      </c>
      <c r="GJ92" s="23">
        <f t="shared" si="34"/>
        <v>32.191000000000003</v>
      </c>
      <c r="GK92" s="23">
        <f t="shared" si="34"/>
        <v>0</v>
      </c>
      <c r="GL92" s="23">
        <f t="shared" si="34"/>
        <v>0</v>
      </c>
      <c r="GM92" s="23">
        <f t="shared" si="34"/>
        <v>0</v>
      </c>
      <c r="GN92" s="23">
        <f t="shared" si="34"/>
        <v>0</v>
      </c>
      <c r="GO92" s="23">
        <f t="shared" si="34"/>
        <v>0</v>
      </c>
      <c r="GP92" s="23">
        <f t="shared" si="34"/>
        <v>0</v>
      </c>
      <c r="GQ92" s="23">
        <f t="shared" si="34"/>
        <v>0</v>
      </c>
      <c r="GR92" s="23">
        <f t="shared" si="34"/>
        <v>0</v>
      </c>
      <c r="GS92" s="23">
        <f t="shared" si="34"/>
        <v>15.047000000000001</v>
      </c>
      <c r="GT92" s="23">
        <f t="shared" si="34"/>
        <v>36.941000000000003</v>
      </c>
      <c r="GU92" s="23">
        <f t="shared" si="34"/>
        <v>15.608000000000001</v>
      </c>
      <c r="GV92" s="23">
        <f t="shared" si="34"/>
        <v>0</v>
      </c>
      <c r="GW92" s="23">
        <f t="shared" ref="GW92:IF92" si="35">GW91+GW88+GW81+GW66+GW7</f>
        <v>0</v>
      </c>
      <c r="GX92" s="23">
        <f t="shared" si="35"/>
        <v>0</v>
      </c>
      <c r="GY92" s="23">
        <f t="shared" si="35"/>
        <v>5.0650000000000004</v>
      </c>
      <c r="GZ92" s="23">
        <f t="shared" si="35"/>
        <v>0</v>
      </c>
      <c r="HA92" s="23">
        <f t="shared" si="35"/>
        <v>0.59799999999999998</v>
      </c>
      <c r="HB92" s="23">
        <f t="shared" si="35"/>
        <v>19.521999999999998</v>
      </c>
      <c r="HC92" s="23">
        <f t="shared" si="35"/>
        <v>0</v>
      </c>
      <c r="HD92" s="23">
        <f t="shared" si="35"/>
        <v>16.561</v>
      </c>
      <c r="HE92" s="23">
        <f t="shared" si="35"/>
        <v>16.867999999999999</v>
      </c>
      <c r="HF92" s="23">
        <f t="shared" si="35"/>
        <v>0</v>
      </c>
      <c r="HG92" s="23">
        <f t="shared" si="35"/>
        <v>0.47899999999999998</v>
      </c>
      <c r="HH92" s="23">
        <f t="shared" si="35"/>
        <v>5.7709999999999999</v>
      </c>
      <c r="HI92" s="23">
        <f t="shared" si="35"/>
        <v>0</v>
      </c>
      <c r="HJ92" s="23">
        <f t="shared" si="35"/>
        <v>0</v>
      </c>
      <c r="HK92" s="23">
        <f t="shared" si="35"/>
        <v>0</v>
      </c>
      <c r="HL92" s="23">
        <f t="shared" si="35"/>
        <v>15.199000000000002</v>
      </c>
      <c r="HM92" s="23">
        <f t="shared" si="35"/>
        <v>15.355</v>
      </c>
      <c r="HN92" s="23">
        <f t="shared" si="35"/>
        <v>0</v>
      </c>
      <c r="HO92" s="23">
        <f t="shared" si="35"/>
        <v>78.805999999999997</v>
      </c>
      <c r="HP92" s="23">
        <f t="shared" si="35"/>
        <v>2.9260000000000002</v>
      </c>
      <c r="HQ92" s="23">
        <f t="shared" si="35"/>
        <v>0.498</v>
      </c>
      <c r="HR92" s="23">
        <f t="shared" si="35"/>
        <v>0.80100000000000005</v>
      </c>
      <c r="HS92" s="23">
        <f t="shared" si="35"/>
        <v>0</v>
      </c>
      <c r="HT92" s="23">
        <f t="shared" si="35"/>
        <v>2</v>
      </c>
      <c r="HU92" s="23">
        <f t="shared" si="35"/>
        <v>0</v>
      </c>
      <c r="HV92" s="23">
        <f t="shared" si="35"/>
        <v>14.719000000000001</v>
      </c>
      <c r="HW92" s="23">
        <f t="shared" si="35"/>
        <v>6.3689999999999998</v>
      </c>
      <c r="HX92" s="23">
        <f t="shared" si="35"/>
        <v>8.1679999999999993</v>
      </c>
      <c r="HY92" s="23">
        <f t="shared" si="35"/>
        <v>5.14</v>
      </c>
      <c r="HZ92" s="23">
        <f t="shared" si="35"/>
        <v>0</v>
      </c>
      <c r="IA92" s="23">
        <f t="shared" si="35"/>
        <v>0</v>
      </c>
      <c r="IB92" s="23">
        <f t="shared" si="35"/>
        <v>0</v>
      </c>
      <c r="IC92" s="23">
        <f t="shared" si="35"/>
        <v>5.14</v>
      </c>
      <c r="ID92" s="23">
        <f t="shared" si="35"/>
        <v>0.17100000000000001</v>
      </c>
      <c r="IE92" s="23">
        <f t="shared" si="35"/>
        <v>132.94</v>
      </c>
      <c r="IF92" s="23">
        <f t="shared" si="35"/>
        <v>103.69199999999999</v>
      </c>
    </row>
    <row r="93" spans="1:240" s="34" customFormat="1">
      <c r="A93" s="32"/>
      <c r="B93" s="65" t="s">
        <v>115</v>
      </c>
      <c r="C93" s="47" t="s">
        <v>116</v>
      </c>
      <c r="D93" s="48">
        <f>SUM(G93:IF93)</f>
        <v>1064959.79</v>
      </c>
      <c r="E93" s="47"/>
      <c r="F93" s="47"/>
      <c r="G93" s="47">
        <v>4639</v>
      </c>
      <c r="H93" s="47">
        <v>3257</v>
      </c>
      <c r="I93" s="47">
        <v>1863</v>
      </c>
      <c r="J93" s="47">
        <v>1043</v>
      </c>
      <c r="K93" s="47">
        <v>5513.85</v>
      </c>
      <c r="L93" s="47">
        <v>1940.18</v>
      </c>
      <c r="M93" s="47">
        <v>770.14</v>
      </c>
      <c r="N93" s="47">
        <v>3532</v>
      </c>
      <c r="O93" s="47">
        <v>1683</v>
      </c>
      <c r="P93" s="47">
        <v>2508</v>
      </c>
      <c r="Q93" s="47">
        <v>4164</v>
      </c>
      <c r="R93" s="47">
        <v>2360</v>
      </c>
      <c r="S93" s="47">
        <v>5598</v>
      </c>
      <c r="T93" s="47">
        <v>4435</v>
      </c>
      <c r="U93" s="47">
        <v>4187</v>
      </c>
      <c r="V93" s="47">
        <v>4155</v>
      </c>
      <c r="W93" s="47">
        <v>4191</v>
      </c>
      <c r="X93" s="47">
        <v>3458</v>
      </c>
      <c r="Y93" s="47">
        <v>3462</v>
      </c>
      <c r="Z93" s="47">
        <v>1606</v>
      </c>
      <c r="AA93" s="47">
        <v>2571</v>
      </c>
      <c r="AB93" s="47">
        <v>4927</v>
      </c>
      <c r="AC93" s="47">
        <v>4970.47</v>
      </c>
      <c r="AD93" s="47">
        <v>4626</v>
      </c>
      <c r="AE93" s="47">
        <v>4759</v>
      </c>
      <c r="AF93" s="47">
        <v>2272</v>
      </c>
      <c r="AG93" s="47">
        <v>5075</v>
      </c>
      <c r="AH93" s="47">
        <v>4478</v>
      </c>
      <c r="AI93" s="47">
        <v>2279</v>
      </c>
      <c r="AJ93" s="47">
        <v>1313</v>
      </c>
      <c r="AK93" s="47">
        <v>1384</v>
      </c>
      <c r="AL93" s="47">
        <v>3253</v>
      </c>
      <c r="AM93" s="47">
        <v>1250</v>
      </c>
      <c r="AN93" s="47">
        <v>1620</v>
      </c>
      <c r="AO93" s="47">
        <v>4506</v>
      </c>
      <c r="AP93" s="47">
        <v>2647</v>
      </c>
      <c r="AQ93" s="47">
        <v>798</v>
      </c>
      <c r="AR93" s="47">
        <v>6024</v>
      </c>
      <c r="AS93" s="47">
        <v>1575</v>
      </c>
      <c r="AT93" s="47">
        <v>2631</v>
      </c>
      <c r="AU93" s="47">
        <v>4817</v>
      </c>
      <c r="AV93" s="47">
        <v>1980</v>
      </c>
      <c r="AW93" s="47">
        <v>3098</v>
      </c>
      <c r="AX93" s="47">
        <v>4807</v>
      </c>
      <c r="AY93" s="47">
        <v>870</v>
      </c>
      <c r="AZ93" s="47">
        <v>4152</v>
      </c>
      <c r="BA93" s="47">
        <v>2942</v>
      </c>
      <c r="BB93" s="47">
        <v>2762</v>
      </c>
      <c r="BC93" s="47">
        <v>3770</v>
      </c>
      <c r="BD93" s="47">
        <v>2762</v>
      </c>
      <c r="BE93" s="47">
        <v>2126</v>
      </c>
      <c r="BF93" s="47">
        <v>3033</v>
      </c>
      <c r="BG93" s="47">
        <v>6121</v>
      </c>
      <c r="BH93" s="47">
        <v>745</v>
      </c>
      <c r="BI93" s="47">
        <v>544</v>
      </c>
      <c r="BJ93" s="47">
        <v>781</v>
      </c>
      <c r="BK93" s="47">
        <v>935</v>
      </c>
      <c r="BL93" s="47">
        <v>5770</v>
      </c>
      <c r="BM93" s="47">
        <v>2389</v>
      </c>
      <c r="BN93" s="47">
        <v>5645</v>
      </c>
      <c r="BO93" s="47">
        <v>4371</v>
      </c>
      <c r="BP93" s="47">
        <v>536</v>
      </c>
      <c r="BQ93" s="47">
        <v>1445</v>
      </c>
      <c r="BR93" s="47">
        <v>1117</v>
      </c>
      <c r="BS93" s="47">
        <v>4336</v>
      </c>
      <c r="BT93" s="47">
        <v>6394</v>
      </c>
      <c r="BU93" s="47">
        <v>11905</v>
      </c>
      <c r="BV93" s="47">
        <v>2260</v>
      </c>
      <c r="BW93" s="47">
        <v>296</v>
      </c>
      <c r="BX93" s="47">
        <v>5442</v>
      </c>
      <c r="BY93" s="47">
        <v>4801</v>
      </c>
      <c r="BZ93" s="47">
        <v>342</v>
      </c>
      <c r="CA93" s="47">
        <v>5664</v>
      </c>
      <c r="CB93" s="47">
        <v>4539</v>
      </c>
      <c r="CC93" s="47">
        <v>3926</v>
      </c>
      <c r="CD93" s="47">
        <v>5478</v>
      </c>
      <c r="CE93" s="47">
        <v>5333</v>
      </c>
      <c r="CF93" s="47">
        <v>4187</v>
      </c>
      <c r="CG93" s="47">
        <v>2228</v>
      </c>
      <c r="CH93" s="47">
        <v>1844</v>
      </c>
      <c r="CI93" s="47">
        <v>251</v>
      </c>
      <c r="CJ93" s="47">
        <v>1580</v>
      </c>
      <c r="CK93" s="47">
        <v>2489</v>
      </c>
      <c r="CL93" s="47">
        <v>5516</v>
      </c>
      <c r="CM93" s="47">
        <v>4134</v>
      </c>
      <c r="CN93" s="47">
        <v>5838</v>
      </c>
      <c r="CO93" s="47">
        <v>2541</v>
      </c>
      <c r="CP93" s="47">
        <v>2048</v>
      </c>
      <c r="CQ93" s="47">
        <v>4131</v>
      </c>
      <c r="CR93" s="47">
        <v>2280</v>
      </c>
      <c r="CS93" s="47">
        <v>2271</v>
      </c>
      <c r="CT93" s="47">
        <v>3555</v>
      </c>
      <c r="CU93" s="47">
        <v>3395</v>
      </c>
      <c r="CV93" s="47">
        <v>3208</v>
      </c>
      <c r="CW93" s="47">
        <v>4140</v>
      </c>
      <c r="CX93" s="47">
        <v>2948</v>
      </c>
      <c r="CY93" s="47">
        <v>2343</v>
      </c>
      <c r="CZ93" s="47">
        <v>2280</v>
      </c>
      <c r="DA93" s="47">
        <v>7372</v>
      </c>
      <c r="DB93" s="47">
        <v>1621</v>
      </c>
      <c r="DC93" s="47">
        <v>3006</v>
      </c>
      <c r="DD93" s="47">
        <v>2508</v>
      </c>
      <c r="DE93" s="47">
        <v>10846</v>
      </c>
      <c r="DF93" s="47">
        <v>487</v>
      </c>
      <c r="DG93" s="47">
        <v>4809</v>
      </c>
      <c r="DH93" s="47">
        <v>2405</v>
      </c>
      <c r="DI93" s="47">
        <v>4748</v>
      </c>
      <c r="DJ93" s="47">
        <v>4665</v>
      </c>
      <c r="DK93" s="47">
        <v>29219</v>
      </c>
      <c r="DL93" s="47">
        <v>24914</v>
      </c>
      <c r="DM93" s="47">
        <v>28123</v>
      </c>
      <c r="DN93" s="47">
        <v>10774</v>
      </c>
      <c r="DO93" s="47">
        <v>28311</v>
      </c>
      <c r="DP93" s="47">
        <v>14754</v>
      </c>
      <c r="DQ93" s="47">
        <v>2760</v>
      </c>
      <c r="DR93" s="47">
        <v>2560</v>
      </c>
      <c r="DS93" s="47">
        <v>3508</v>
      </c>
      <c r="DT93" s="47">
        <v>2532</v>
      </c>
      <c r="DU93" s="47">
        <v>4378</v>
      </c>
      <c r="DV93" s="47">
        <v>2904</v>
      </c>
      <c r="DW93" s="47">
        <v>17434</v>
      </c>
      <c r="DX93" s="47">
        <v>6734</v>
      </c>
      <c r="DY93" s="47">
        <v>24816</v>
      </c>
      <c r="DZ93" s="47">
        <v>6440</v>
      </c>
      <c r="EA93" s="47">
        <v>6977</v>
      </c>
      <c r="EB93" s="47">
        <v>34690</v>
      </c>
      <c r="EC93" s="47">
        <v>6332</v>
      </c>
      <c r="ED93" s="47">
        <v>6986</v>
      </c>
      <c r="EE93" s="47">
        <v>6984</v>
      </c>
      <c r="EF93" s="47">
        <v>4694</v>
      </c>
      <c r="EG93" s="47">
        <v>4596</v>
      </c>
      <c r="EH93" s="47">
        <v>7359</v>
      </c>
      <c r="EI93" s="47">
        <v>5976</v>
      </c>
      <c r="EJ93" s="47">
        <v>2901</v>
      </c>
      <c r="EK93" s="47">
        <v>3404</v>
      </c>
      <c r="EL93" s="47">
        <v>982</v>
      </c>
      <c r="EM93" s="47">
        <v>2349</v>
      </c>
      <c r="EN93" s="47">
        <v>2348</v>
      </c>
      <c r="EO93" s="47">
        <v>2359</v>
      </c>
      <c r="EP93" s="47">
        <v>4942</v>
      </c>
      <c r="EQ93" s="47">
        <v>3076</v>
      </c>
      <c r="ER93" s="47">
        <v>3202</v>
      </c>
      <c r="ES93" s="47">
        <v>3964</v>
      </c>
      <c r="ET93" s="47">
        <v>1919</v>
      </c>
      <c r="EU93" s="47">
        <v>2151</v>
      </c>
      <c r="EV93" s="47">
        <v>3643</v>
      </c>
      <c r="EW93" s="47">
        <v>15242</v>
      </c>
      <c r="EX93" s="47">
        <v>7344</v>
      </c>
      <c r="EY93" s="47">
        <v>4324</v>
      </c>
      <c r="EZ93" s="47">
        <v>4568</v>
      </c>
      <c r="FA93" s="47">
        <v>4950</v>
      </c>
      <c r="FB93" s="47">
        <v>4193</v>
      </c>
      <c r="FC93" s="47">
        <v>5479</v>
      </c>
      <c r="FD93" s="47">
        <v>3494</v>
      </c>
      <c r="FE93" s="47">
        <v>3557</v>
      </c>
      <c r="FF93" s="47">
        <v>4140</v>
      </c>
      <c r="FG93" s="47">
        <v>4184</v>
      </c>
      <c r="FH93" s="47">
        <v>8944.73</v>
      </c>
      <c r="FI93" s="47">
        <v>18018.669999999998</v>
      </c>
      <c r="FJ93" s="47">
        <v>3413</v>
      </c>
      <c r="FK93" s="47">
        <v>3474</v>
      </c>
      <c r="FL93" s="47">
        <v>24509.35</v>
      </c>
      <c r="FM93" s="47">
        <v>28987</v>
      </c>
      <c r="FN93" s="47">
        <v>5956</v>
      </c>
      <c r="FO93" s="47">
        <v>8350</v>
      </c>
      <c r="FP93" s="47">
        <v>2536</v>
      </c>
      <c r="FQ93" s="47">
        <v>4311</v>
      </c>
      <c r="FR93" s="47">
        <v>5192</v>
      </c>
      <c r="FS93" s="47">
        <v>3766</v>
      </c>
      <c r="FT93" s="47">
        <v>2537</v>
      </c>
      <c r="FU93" s="47">
        <v>2804</v>
      </c>
      <c r="FV93" s="47">
        <v>4306</v>
      </c>
      <c r="FW93" s="47">
        <v>2048</v>
      </c>
      <c r="FX93" s="47">
        <v>3014</v>
      </c>
      <c r="FY93" s="47">
        <v>3596</v>
      </c>
      <c r="FZ93" s="47">
        <v>2573</v>
      </c>
      <c r="GA93" s="47">
        <v>3802</v>
      </c>
      <c r="GB93" s="47">
        <v>3457</v>
      </c>
      <c r="GC93" s="47">
        <v>1252</v>
      </c>
      <c r="GD93" s="47">
        <v>3463</v>
      </c>
      <c r="GE93" s="47">
        <v>4031</v>
      </c>
      <c r="GF93" s="47">
        <v>1798</v>
      </c>
      <c r="GG93" s="47">
        <v>411</v>
      </c>
      <c r="GH93" s="47">
        <v>3453</v>
      </c>
      <c r="GI93" s="47">
        <v>2245</v>
      </c>
      <c r="GJ93" s="47">
        <v>3514</v>
      </c>
      <c r="GK93" s="47">
        <v>4086</v>
      </c>
      <c r="GL93" s="47">
        <v>1069</v>
      </c>
      <c r="GM93" s="47">
        <v>1022</v>
      </c>
      <c r="GN93" s="47">
        <v>1753</v>
      </c>
      <c r="GO93" s="47">
        <v>2458</v>
      </c>
      <c r="GP93" s="47">
        <v>3905</v>
      </c>
      <c r="GQ93" s="47">
        <v>2568</v>
      </c>
      <c r="GR93" s="47">
        <v>1604</v>
      </c>
      <c r="GS93" s="47">
        <v>5032</v>
      </c>
      <c r="GT93" s="47">
        <v>2637</v>
      </c>
      <c r="GU93" s="47">
        <v>2741</v>
      </c>
      <c r="GV93" s="47">
        <v>2000</v>
      </c>
      <c r="GW93" s="47">
        <v>1424</v>
      </c>
      <c r="GX93" s="47">
        <v>567.4</v>
      </c>
      <c r="GY93" s="47">
        <v>1178</v>
      </c>
      <c r="GZ93" s="47">
        <v>2139</v>
      </c>
      <c r="HA93" s="47">
        <v>1208</v>
      </c>
      <c r="HB93" s="47">
        <v>5282</v>
      </c>
      <c r="HC93" s="47">
        <v>3935</v>
      </c>
      <c r="HD93" s="47">
        <v>3433</v>
      </c>
      <c r="HE93" s="47">
        <v>8273</v>
      </c>
      <c r="HF93" s="47">
        <v>195</v>
      </c>
      <c r="HG93" s="47">
        <v>590</v>
      </c>
      <c r="HH93" s="47">
        <v>1759</v>
      </c>
      <c r="HI93" s="47">
        <v>2041</v>
      </c>
      <c r="HJ93" s="47">
        <v>2112</v>
      </c>
      <c r="HK93" s="47">
        <v>871</v>
      </c>
      <c r="HL93" s="47">
        <v>5125</v>
      </c>
      <c r="HM93" s="47">
        <v>3929</v>
      </c>
      <c r="HN93" s="47">
        <v>1980</v>
      </c>
      <c r="HO93" s="47">
        <v>13634</v>
      </c>
      <c r="HP93" s="47">
        <v>2485</v>
      </c>
      <c r="HQ93" s="47">
        <v>2374</v>
      </c>
      <c r="HR93" s="47">
        <v>2540</v>
      </c>
      <c r="HS93" s="47">
        <v>5261</v>
      </c>
      <c r="HT93" s="47">
        <v>3360</v>
      </c>
      <c r="HU93" s="47">
        <v>4202</v>
      </c>
      <c r="HV93" s="47">
        <v>1582</v>
      </c>
      <c r="HW93" s="47">
        <v>4517</v>
      </c>
      <c r="HX93" s="47">
        <v>2745</v>
      </c>
      <c r="HY93" s="47">
        <v>2787</v>
      </c>
      <c r="HZ93" s="47">
        <v>2570</v>
      </c>
      <c r="IA93" s="47">
        <v>2401</v>
      </c>
      <c r="IB93" s="47">
        <v>1642</v>
      </c>
      <c r="IC93" s="47">
        <v>2556</v>
      </c>
      <c r="ID93" s="47">
        <v>5550</v>
      </c>
      <c r="IE93" s="47">
        <v>2561</v>
      </c>
      <c r="IF93" s="47">
        <v>4813</v>
      </c>
    </row>
    <row r="94" spans="1:240">
      <c r="A94" s="21"/>
      <c r="B94" s="35" t="s">
        <v>117</v>
      </c>
      <c r="C94" s="49" t="s">
        <v>17</v>
      </c>
      <c r="D94" s="48">
        <f t="shared" ref="D94:D96" si="36">SUM(G94:IF94)</f>
        <v>5409.9957331999994</v>
      </c>
      <c r="E94" s="49"/>
      <c r="F94" s="50"/>
      <c r="G94" s="50">
        <f>G93*5.08/1000</f>
        <v>23.566119999999998</v>
      </c>
      <c r="H94" s="50">
        <f t="shared" ref="H94:BX94" si="37">H93*5.08/1000</f>
        <v>16.545560000000002</v>
      </c>
      <c r="I94" s="50">
        <f t="shared" si="37"/>
        <v>9.4640400000000007</v>
      </c>
      <c r="J94" s="50">
        <f t="shared" si="37"/>
        <v>5.2984400000000003</v>
      </c>
      <c r="K94" s="50">
        <f t="shared" si="37"/>
        <v>28.010358000000004</v>
      </c>
      <c r="L94" s="50">
        <f t="shared" si="37"/>
        <v>9.8561144000000009</v>
      </c>
      <c r="M94" s="50">
        <f t="shared" si="37"/>
        <v>3.9123112</v>
      </c>
      <c r="N94" s="50">
        <f t="shared" si="37"/>
        <v>17.94256</v>
      </c>
      <c r="O94" s="50">
        <f t="shared" si="37"/>
        <v>8.5496400000000001</v>
      </c>
      <c r="P94" s="50">
        <f t="shared" si="37"/>
        <v>12.740639999999999</v>
      </c>
      <c r="Q94" s="50">
        <f t="shared" si="37"/>
        <v>21.153119999999998</v>
      </c>
      <c r="R94" s="50">
        <f t="shared" si="37"/>
        <v>11.988799999999999</v>
      </c>
      <c r="S94" s="50">
        <f t="shared" si="37"/>
        <v>28.437840000000001</v>
      </c>
      <c r="T94" s="50">
        <f t="shared" si="37"/>
        <v>22.529799999999998</v>
      </c>
      <c r="U94" s="50">
        <f t="shared" si="37"/>
        <v>21.269959999999998</v>
      </c>
      <c r="V94" s="50">
        <f t="shared" si="37"/>
        <v>21.107400000000002</v>
      </c>
      <c r="W94" s="50">
        <f t="shared" si="37"/>
        <v>21.290279999999999</v>
      </c>
      <c r="X94" s="50">
        <f t="shared" si="37"/>
        <v>17.56664</v>
      </c>
      <c r="Y94" s="50">
        <f t="shared" si="37"/>
        <v>17.586959999999998</v>
      </c>
      <c r="Z94" s="50">
        <f t="shared" si="37"/>
        <v>8.1584800000000008</v>
      </c>
      <c r="AA94" s="50">
        <f t="shared" si="37"/>
        <v>13.06068</v>
      </c>
      <c r="AB94" s="50">
        <f t="shared" si="37"/>
        <v>25.029160000000001</v>
      </c>
      <c r="AC94" s="50">
        <f t="shared" si="37"/>
        <v>25.249987600000001</v>
      </c>
      <c r="AD94" s="50">
        <f t="shared" si="37"/>
        <v>23.500080000000001</v>
      </c>
      <c r="AE94" s="50">
        <f t="shared" si="37"/>
        <v>24.175720000000002</v>
      </c>
      <c r="AF94" s="50">
        <f t="shared" si="37"/>
        <v>11.54176</v>
      </c>
      <c r="AG94" s="50">
        <f t="shared" si="37"/>
        <v>25.780999999999999</v>
      </c>
      <c r="AH94" s="50">
        <f t="shared" si="37"/>
        <v>22.748240000000003</v>
      </c>
      <c r="AI94" s="50">
        <f t="shared" si="37"/>
        <v>11.57732</v>
      </c>
      <c r="AJ94" s="50">
        <f t="shared" si="37"/>
        <v>6.6700400000000002</v>
      </c>
      <c r="AK94" s="50">
        <f t="shared" si="37"/>
        <v>7.0307200000000005</v>
      </c>
      <c r="AL94" s="50">
        <f t="shared" si="37"/>
        <v>16.52524</v>
      </c>
      <c r="AM94" s="50">
        <f t="shared" si="37"/>
        <v>6.35</v>
      </c>
      <c r="AN94" s="50">
        <f t="shared" si="37"/>
        <v>8.2295999999999996</v>
      </c>
      <c r="AO94" s="50">
        <f t="shared" si="37"/>
        <v>22.89048</v>
      </c>
      <c r="AP94" s="50">
        <f t="shared" si="37"/>
        <v>13.446759999999999</v>
      </c>
      <c r="AQ94" s="50">
        <f t="shared" si="37"/>
        <v>4.0538400000000001</v>
      </c>
      <c r="AR94" s="50">
        <f t="shared" si="37"/>
        <v>30.601920000000003</v>
      </c>
      <c r="AS94" s="50">
        <f t="shared" si="37"/>
        <v>8.0009999999999994</v>
      </c>
      <c r="AT94" s="50">
        <f t="shared" si="37"/>
        <v>13.36548</v>
      </c>
      <c r="AU94" s="50">
        <f t="shared" si="37"/>
        <v>24.470359999999999</v>
      </c>
      <c r="AV94" s="50">
        <f t="shared" si="37"/>
        <v>10.058399999999999</v>
      </c>
      <c r="AW94" s="50">
        <f t="shared" si="37"/>
        <v>15.73784</v>
      </c>
      <c r="AX94" s="50">
        <f t="shared" si="37"/>
        <v>24.419560000000001</v>
      </c>
      <c r="AY94" s="50">
        <f t="shared" si="37"/>
        <v>4.4196</v>
      </c>
      <c r="AZ94" s="50">
        <f t="shared" si="37"/>
        <v>21.09216</v>
      </c>
      <c r="BA94" s="50">
        <f t="shared" si="37"/>
        <v>14.945360000000001</v>
      </c>
      <c r="BB94" s="50">
        <f t="shared" si="37"/>
        <v>14.03096</v>
      </c>
      <c r="BC94" s="50">
        <f t="shared" si="37"/>
        <v>19.151599999999998</v>
      </c>
      <c r="BD94" s="50">
        <f t="shared" si="37"/>
        <v>14.03096</v>
      </c>
      <c r="BE94" s="50">
        <f t="shared" si="37"/>
        <v>10.800079999999999</v>
      </c>
      <c r="BF94" s="50">
        <f t="shared" si="37"/>
        <v>15.407639999999999</v>
      </c>
      <c r="BG94" s="50">
        <f t="shared" si="37"/>
        <v>31.09468</v>
      </c>
      <c r="BH94" s="50">
        <f t="shared" si="37"/>
        <v>3.7845999999999997</v>
      </c>
      <c r="BI94" s="50">
        <f t="shared" si="37"/>
        <v>2.7635200000000002</v>
      </c>
      <c r="BJ94" s="50">
        <f t="shared" si="37"/>
        <v>3.9674800000000001</v>
      </c>
      <c r="BK94" s="50">
        <f t="shared" si="37"/>
        <v>4.7498000000000005</v>
      </c>
      <c r="BL94" s="50">
        <f t="shared" si="37"/>
        <v>29.311600000000002</v>
      </c>
      <c r="BM94" s="50">
        <f t="shared" si="37"/>
        <v>12.13612</v>
      </c>
      <c r="BN94" s="50">
        <f t="shared" si="37"/>
        <v>28.676600000000001</v>
      </c>
      <c r="BO94" s="50">
        <f t="shared" si="37"/>
        <v>22.20468</v>
      </c>
      <c r="BP94" s="50">
        <f t="shared" si="37"/>
        <v>2.72288</v>
      </c>
      <c r="BQ94" s="50">
        <f t="shared" si="37"/>
        <v>7.3406000000000002</v>
      </c>
      <c r="BR94" s="50">
        <f t="shared" si="37"/>
        <v>5.6743600000000001</v>
      </c>
      <c r="BS94" s="50">
        <f t="shared" si="37"/>
        <v>22.026880000000002</v>
      </c>
      <c r="BT94" s="50">
        <f t="shared" si="37"/>
        <v>32.481520000000003</v>
      </c>
      <c r="BU94" s="50">
        <f t="shared" si="37"/>
        <v>60.477400000000003</v>
      </c>
      <c r="BV94" s="50">
        <f t="shared" si="37"/>
        <v>11.480799999999999</v>
      </c>
      <c r="BW94" s="50">
        <f t="shared" si="37"/>
        <v>1.5036800000000001</v>
      </c>
      <c r="BX94" s="50">
        <f t="shared" si="37"/>
        <v>27.64536</v>
      </c>
      <c r="BY94" s="50">
        <f t="shared" ref="BY94:EJ94" si="38">BY93*5.08/1000</f>
        <v>24.389080000000003</v>
      </c>
      <c r="BZ94" s="50">
        <f t="shared" si="38"/>
        <v>1.7373600000000002</v>
      </c>
      <c r="CA94" s="50">
        <f t="shared" si="38"/>
        <v>28.773119999999999</v>
      </c>
      <c r="CB94" s="50">
        <f t="shared" si="38"/>
        <v>23.058119999999999</v>
      </c>
      <c r="CC94" s="50">
        <f t="shared" si="38"/>
        <v>19.944080000000003</v>
      </c>
      <c r="CD94" s="50">
        <f t="shared" si="38"/>
        <v>27.828240000000001</v>
      </c>
      <c r="CE94" s="50">
        <f t="shared" si="38"/>
        <v>27.091639999999998</v>
      </c>
      <c r="CF94" s="50">
        <f t="shared" si="38"/>
        <v>21.269959999999998</v>
      </c>
      <c r="CG94" s="50">
        <f t="shared" si="38"/>
        <v>11.318239999999999</v>
      </c>
      <c r="CH94" s="50">
        <f t="shared" si="38"/>
        <v>9.3675200000000007</v>
      </c>
      <c r="CI94" s="50">
        <f t="shared" si="38"/>
        <v>1.27508</v>
      </c>
      <c r="CJ94" s="50">
        <f t="shared" si="38"/>
        <v>8.0264000000000006</v>
      </c>
      <c r="CK94" s="50">
        <f t="shared" si="38"/>
        <v>12.644120000000001</v>
      </c>
      <c r="CL94" s="50">
        <f t="shared" si="38"/>
        <v>28.021279999999997</v>
      </c>
      <c r="CM94" s="50">
        <f t="shared" si="38"/>
        <v>21.000720000000001</v>
      </c>
      <c r="CN94" s="50">
        <f t="shared" si="38"/>
        <v>29.657040000000002</v>
      </c>
      <c r="CO94" s="50">
        <f t="shared" si="38"/>
        <v>12.908280000000001</v>
      </c>
      <c r="CP94" s="50">
        <f t="shared" si="38"/>
        <v>10.403840000000001</v>
      </c>
      <c r="CQ94" s="50">
        <f t="shared" si="38"/>
        <v>20.985479999999999</v>
      </c>
      <c r="CR94" s="50">
        <f t="shared" si="38"/>
        <v>11.5824</v>
      </c>
      <c r="CS94" s="50">
        <f t="shared" si="38"/>
        <v>11.53668</v>
      </c>
      <c r="CT94" s="50">
        <f t="shared" si="38"/>
        <v>18.0594</v>
      </c>
      <c r="CU94" s="50">
        <f t="shared" si="38"/>
        <v>17.246599999999997</v>
      </c>
      <c r="CV94" s="50">
        <f t="shared" si="38"/>
        <v>16.29664</v>
      </c>
      <c r="CW94" s="50">
        <f t="shared" si="38"/>
        <v>21.031200000000002</v>
      </c>
      <c r="CX94" s="50">
        <f t="shared" si="38"/>
        <v>14.97584</v>
      </c>
      <c r="CY94" s="50">
        <f t="shared" si="38"/>
        <v>11.90244</v>
      </c>
      <c r="CZ94" s="50">
        <f t="shared" si="38"/>
        <v>11.5824</v>
      </c>
      <c r="DA94" s="50">
        <f t="shared" si="38"/>
        <v>37.449760000000005</v>
      </c>
      <c r="DB94" s="50">
        <f t="shared" si="38"/>
        <v>8.2346800000000009</v>
      </c>
      <c r="DC94" s="50">
        <f t="shared" si="38"/>
        <v>15.270479999999999</v>
      </c>
      <c r="DD94" s="50">
        <f t="shared" si="38"/>
        <v>12.740639999999999</v>
      </c>
      <c r="DE94" s="50">
        <f t="shared" si="38"/>
        <v>55.097679999999997</v>
      </c>
      <c r="DF94" s="50">
        <f t="shared" si="38"/>
        <v>2.4739599999999999</v>
      </c>
      <c r="DG94" s="50">
        <f t="shared" si="38"/>
        <v>24.42972</v>
      </c>
      <c r="DH94" s="50">
        <f t="shared" si="38"/>
        <v>12.2174</v>
      </c>
      <c r="DI94" s="50">
        <f t="shared" si="38"/>
        <v>24.11984</v>
      </c>
      <c r="DJ94" s="50">
        <f t="shared" si="38"/>
        <v>23.6982</v>
      </c>
      <c r="DK94" s="50">
        <f t="shared" si="38"/>
        <v>148.43251999999998</v>
      </c>
      <c r="DL94" s="50">
        <f t="shared" si="38"/>
        <v>126.56312</v>
      </c>
      <c r="DM94" s="50">
        <f t="shared" si="38"/>
        <v>142.86483999999999</v>
      </c>
      <c r="DN94" s="50">
        <f t="shared" si="38"/>
        <v>54.731919999999995</v>
      </c>
      <c r="DO94" s="50">
        <f t="shared" si="38"/>
        <v>143.81988000000001</v>
      </c>
      <c r="DP94" s="50">
        <f t="shared" si="38"/>
        <v>74.950320000000005</v>
      </c>
      <c r="DQ94" s="50">
        <f t="shared" si="38"/>
        <v>14.020800000000001</v>
      </c>
      <c r="DR94" s="50">
        <f t="shared" si="38"/>
        <v>13.004799999999999</v>
      </c>
      <c r="DS94" s="50">
        <f t="shared" si="38"/>
        <v>17.820640000000001</v>
      </c>
      <c r="DT94" s="50">
        <f t="shared" si="38"/>
        <v>12.86256</v>
      </c>
      <c r="DU94" s="50">
        <f t="shared" si="38"/>
        <v>22.24024</v>
      </c>
      <c r="DV94" s="50">
        <f t="shared" si="38"/>
        <v>14.752319999999999</v>
      </c>
      <c r="DW94" s="50">
        <f t="shared" si="38"/>
        <v>88.564719999999994</v>
      </c>
      <c r="DX94" s="50">
        <f t="shared" si="38"/>
        <v>34.20872</v>
      </c>
      <c r="DY94" s="50">
        <f t="shared" si="38"/>
        <v>126.06528</v>
      </c>
      <c r="DZ94" s="50">
        <f t="shared" si="38"/>
        <v>32.715200000000003</v>
      </c>
      <c r="EA94" s="50">
        <f t="shared" si="38"/>
        <v>35.443160000000006</v>
      </c>
      <c r="EB94" s="50">
        <f t="shared" si="38"/>
        <v>176.2252</v>
      </c>
      <c r="EC94" s="50">
        <f t="shared" si="38"/>
        <v>32.166560000000004</v>
      </c>
      <c r="ED94" s="50">
        <f t="shared" si="38"/>
        <v>35.488879999999995</v>
      </c>
      <c r="EE94" s="50">
        <f t="shared" si="38"/>
        <v>35.478720000000003</v>
      </c>
      <c r="EF94" s="50">
        <f t="shared" si="38"/>
        <v>23.84552</v>
      </c>
      <c r="EG94" s="50">
        <f t="shared" si="38"/>
        <v>23.34768</v>
      </c>
      <c r="EH94" s="50">
        <f t="shared" si="38"/>
        <v>37.383720000000004</v>
      </c>
      <c r="EI94" s="50">
        <f t="shared" si="38"/>
        <v>30.358080000000001</v>
      </c>
      <c r="EJ94" s="50">
        <f t="shared" si="38"/>
        <v>14.737080000000001</v>
      </c>
      <c r="EK94" s="50">
        <f t="shared" ref="EK94:GZ94" si="39">EK93*5.08/1000</f>
        <v>17.29232</v>
      </c>
      <c r="EL94" s="50">
        <f t="shared" si="39"/>
        <v>4.9885600000000005</v>
      </c>
      <c r="EM94" s="50">
        <f t="shared" si="39"/>
        <v>11.932919999999999</v>
      </c>
      <c r="EN94" s="50">
        <f t="shared" si="39"/>
        <v>11.92784</v>
      </c>
      <c r="EO94" s="50">
        <f t="shared" si="39"/>
        <v>11.98372</v>
      </c>
      <c r="EP94" s="50">
        <f t="shared" si="39"/>
        <v>25.105360000000001</v>
      </c>
      <c r="EQ94" s="50">
        <f t="shared" si="39"/>
        <v>15.62608</v>
      </c>
      <c r="ER94" s="50">
        <f t="shared" si="39"/>
        <v>16.266159999999999</v>
      </c>
      <c r="ES94" s="50">
        <f t="shared" si="39"/>
        <v>20.137119999999999</v>
      </c>
      <c r="ET94" s="50">
        <f t="shared" si="39"/>
        <v>9.748520000000001</v>
      </c>
      <c r="EU94" s="50">
        <f t="shared" si="39"/>
        <v>10.92708</v>
      </c>
      <c r="EV94" s="50">
        <f t="shared" si="39"/>
        <v>18.506439999999998</v>
      </c>
      <c r="EW94" s="50">
        <f t="shared" si="39"/>
        <v>77.429360000000003</v>
      </c>
      <c r="EX94" s="50">
        <f t="shared" si="39"/>
        <v>37.307520000000004</v>
      </c>
      <c r="EY94" s="50">
        <f t="shared" si="39"/>
        <v>21.965920000000001</v>
      </c>
      <c r="EZ94" s="50">
        <f t="shared" si="39"/>
        <v>23.205439999999999</v>
      </c>
      <c r="FA94" s="50">
        <f t="shared" si="39"/>
        <v>25.146000000000001</v>
      </c>
      <c r="FB94" s="50">
        <f t="shared" si="39"/>
        <v>21.300439999999998</v>
      </c>
      <c r="FC94" s="50">
        <f t="shared" si="39"/>
        <v>27.833320000000001</v>
      </c>
      <c r="FD94" s="50">
        <f t="shared" si="39"/>
        <v>17.74952</v>
      </c>
      <c r="FE94" s="50">
        <f t="shared" si="39"/>
        <v>18.069560000000003</v>
      </c>
      <c r="FF94" s="50">
        <f t="shared" si="39"/>
        <v>21.031200000000002</v>
      </c>
      <c r="FG94" s="50">
        <f t="shared" si="39"/>
        <v>21.254720000000002</v>
      </c>
      <c r="FH94" s="50">
        <f t="shared" si="39"/>
        <v>45.439228399999998</v>
      </c>
      <c r="FI94" s="50">
        <f t="shared" si="39"/>
        <v>91.534843599999988</v>
      </c>
      <c r="FJ94" s="50">
        <f t="shared" si="39"/>
        <v>17.338039999999999</v>
      </c>
      <c r="FK94" s="50">
        <f t="shared" si="39"/>
        <v>17.647920000000003</v>
      </c>
      <c r="FL94" s="50">
        <f t="shared" si="39"/>
        <v>124.507498</v>
      </c>
      <c r="FM94" s="50">
        <f t="shared" si="39"/>
        <v>147.25395999999998</v>
      </c>
      <c r="FN94" s="50">
        <f t="shared" si="39"/>
        <v>30.25648</v>
      </c>
      <c r="FO94" s="50">
        <f t="shared" si="39"/>
        <v>42.417999999999999</v>
      </c>
      <c r="FP94" s="50">
        <f t="shared" si="39"/>
        <v>12.882880000000002</v>
      </c>
      <c r="FQ94" s="50">
        <f t="shared" si="39"/>
        <v>21.89988</v>
      </c>
      <c r="FR94" s="50">
        <f t="shared" si="39"/>
        <v>26.375360000000001</v>
      </c>
      <c r="FS94" s="50">
        <f t="shared" si="39"/>
        <v>19.13128</v>
      </c>
      <c r="FT94" s="50">
        <f t="shared" si="39"/>
        <v>12.887960000000001</v>
      </c>
      <c r="FU94" s="50">
        <f t="shared" si="39"/>
        <v>14.24432</v>
      </c>
      <c r="FV94" s="50">
        <f t="shared" si="39"/>
        <v>21.874479999999998</v>
      </c>
      <c r="FW94" s="50">
        <f t="shared" si="39"/>
        <v>10.403840000000001</v>
      </c>
      <c r="FX94" s="50">
        <f t="shared" si="39"/>
        <v>15.311120000000001</v>
      </c>
      <c r="FY94" s="50">
        <f t="shared" si="39"/>
        <v>18.267679999999999</v>
      </c>
      <c r="FZ94" s="50">
        <f t="shared" si="39"/>
        <v>13.07084</v>
      </c>
      <c r="GA94" s="50">
        <f t="shared" si="39"/>
        <v>19.314160000000001</v>
      </c>
      <c r="GB94" s="50">
        <f t="shared" si="39"/>
        <v>17.56156</v>
      </c>
      <c r="GC94" s="50">
        <f t="shared" si="39"/>
        <v>6.3601599999999996</v>
      </c>
      <c r="GD94" s="50">
        <f t="shared" si="39"/>
        <v>17.592040000000001</v>
      </c>
      <c r="GE94" s="50">
        <f t="shared" si="39"/>
        <v>20.47748</v>
      </c>
      <c r="GF94" s="50">
        <f t="shared" si="39"/>
        <v>9.1338399999999993</v>
      </c>
      <c r="GG94" s="50">
        <f t="shared" si="39"/>
        <v>2.0878800000000002</v>
      </c>
      <c r="GH94" s="50">
        <f t="shared" si="39"/>
        <v>17.541240000000002</v>
      </c>
      <c r="GI94" s="50">
        <f t="shared" si="39"/>
        <v>11.4046</v>
      </c>
      <c r="GJ94" s="50">
        <f t="shared" si="39"/>
        <v>17.851119999999998</v>
      </c>
      <c r="GK94" s="50">
        <f t="shared" si="39"/>
        <v>20.756880000000002</v>
      </c>
      <c r="GL94" s="50">
        <f t="shared" si="39"/>
        <v>5.4305200000000005</v>
      </c>
      <c r="GM94" s="50">
        <f t="shared" si="39"/>
        <v>5.1917600000000004</v>
      </c>
      <c r="GN94" s="50">
        <f t="shared" si="39"/>
        <v>8.9052399999999992</v>
      </c>
      <c r="GO94" s="50">
        <f t="shared" si="39"/>
        <v>12.48664</v>
      </c>
      <c r="GP94" s="50">
        <f t="shared" si="39"/>
        <v>19.837400000000002</v>
      </c>
      <c r="GQ94" s="50">
        <f t="shared" si="39"/>
        <v>13.045440000000001</v>
      </c>
      <c r="GR94" s="50">
        <f t="shared" si="39"/>
        <v>8.14832</v>
      </c>
      <c r="GS94" s="50">
        <f t="shared" si="39"/>
        <v>25.562560000000001</v>
      </c>
      <c r="GT94" s="50">
        <f t="shared" si="39"/>
        <v>13.395960000000001</v>
      </c>
      <c r="GU94" s="50">
        <f t="shared" si="39"/>
        <v>13.924280000000001</v>
      </c>
      <c r="GV94" s="50">
        <f t="shared" si="39"/>
        <v>10.16</v>
      </c>
      <c r="GW94" s="50">
        <f t="shared" si="39"/>
        <v>7.2339200000000003</v>
      </c>
      <c r="GX94" s="50">
        <f>GX93*5.08/1000</f>
        <v>2.8823919999999998</v>
      </c>
      <c r="GY94" s="50">
        <f t="shared" si="39"/>
        <v>5.9842399999999998</v>
      </c>
      <c r="GZ94" s="50">
        <f t="shared" si="39"/>
        <v>10.86612</v>
      </c>
      <c r="HA94" s="50">
        <f t="shared" ref="HA94:IF94" si="40">HA93*5.08/1000</f>
        <v>6.1366400000000008</v>
      </c>
      <c r="HB94" s="50">
        <f t="shared" si="40"/>
        <v>26.832560000000001</v>
      </c>
      <c r="HC94" s="50">
        <f t="shared" si="40"/>
        <v>19.989799999999999</v>
      </c>
      <c r="HD94" s="50">
        <f t="shared" si="40"/>
        <v>17.439640000000001</v>
      </c>
      <c r="HE94" s="50">
        <f t="shared" si="40"/>
        <v>42.026840000000007</v>
      </c>
      <c r="HF94" s="50">
        <f t="shared" si="40"/>
        <v>0.99060000000000004</v>
      </c>
      <c r="HG94" s="50">
        <f t="shared" si="40"/>
        <v>2.9971999999999999</v>
      </c>
      <c r="HH94" s="50">
        <f t="shared" si="40"/>
        <v>8.9357199999999999</v>
      </c>
      <c r="HI94" s="50">
        <f t="shared" si="40"/>
        <v>10.36828</v>
      </c>
      <c r="HJ94" s="50">
        <f t="shared" si="40"/>
        <v>10.728960000000001</v>
      </c>
      <c r="HK94" s="50">
        <f t="shared" si="40"/>
        <v>4.4246800000000004</v>
      </c>
      <c r="HL94" s="50">
        <f t="shared" si="40"/>
        <v>26.035</v>
      </c>
      <c r="HM94" s="50">
        <f t="shared" si="40"/>
        <v>19.959319999999998</v>
      </c>
      <c r="HN94" s="50">
        <f t="shared" si="40"/>
        <v>10.058399999999999</v>
      </c>
      <c r="HO94" s="50">
        <f t="shared" si="40"/>
        <v>69.260720000000006</v>
      </c>
      <c r="HP94" s="50">
        <f t="shared" si="40"/>
        <v>12.623799999999999</v>
      </c>
      <c r="HQ94" s="50">
        <f t="shared" si="40"/>
        <v>12.05992</v>
      </c>
      <c r="HR94" s="50">
        <f t="shared" si="40"/>
        <v>12.9032</v>
      </c>
      <c r="HS94" s="50">
        <f t="shared" si="40"/>
        <v>26.72588</v>
      </c>
      <c r="HT94" s="50">
        <f t="shared" si="40"/>
        <v>17.0688</v>
      </c>
      <c r="HU94" s="50">
        <f t="shared" si="40"/>
        <v>21.346160000000001</v>
      </c>
      <c r="HV94" s="50">
        <f t="shared" si="40"/>
        <v>8.0365599999999997</v>
      </c>
      <c r="HW94" s="50">
        <f t="shared" si="40"/>
        <v>22.946360000000002</v>
      </c>
      <c r="HX94" s="50">
        <f t="shared" si="40"/>
        <v>13.944600000000001</v>
      </c>
      <c r="HY94" s="50">
        <f t="shared" si="40"/>
        <v>14.157960000000001</v>
      </c>
      <c r="HZ94" s="50">
        <f t="shared" si="40"/>
        <v>13.0556</v>
      </c>
      <c r="IA94" s="50">
        <f t="shared" si="40"/>
        <v>12.19708</v>
      </c>
      <c r="IB94" s="50">
        <f t="shared" si="40"/>
        <v>8.3413599999999999</v>
      </c>
      <c r="IC94" s="50">
        <f t="shared" si="40"/>
        <v>12.98448</v>
      </c>
      <c r="ID94" s="50">
        <f t="shared" si="40"/>
        <v>28.193999999999999</v>
      </c>
      <c r="IE94" s="50">
        <f t="shared" si="40"/>
        <v>13.009880000000001</v>
      </c>
      <c r="IF94" s="50">
        <f t="shared" si="40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48">
        <f t="shared" si="36"/>
        <v>64919.948798399972</v>
      </c>
      <c r="E95" s="50"/>
      <c r="F95" s="49"/>
      <c r="G95" s="50">
        <f t="shared" ref="G95:BW95" si="41">G94*12</f>
        <v>282.79343999999998</v>
      </c>
      <c r="H95" s="50">
        <f t="shared" si="41"/>
        <v>198.54672000000002</v>
      </c>
      <c r="I95" s="50">
        <f t="shared" si="41"/>
        <v>113.56848000000001</v>
      </c>
      <c r="J95" s="50">
        <f t="shared" si="41"/>
        <v>63.581280000000007</v>
      </c>
      <c r="K95" s="50">
        <f t="shared" si="41"/>
        <v>336.12429600000007</v>
      </c>
      <c r="L95" s="50">
        <f t="shared" si="41"/>
        <v>118.2733728</v>
      </c>
      <c r="M95" s="50">
        <f t="shared" si="41"/>
        <v>46.947734400000002</v>
      </c>
      <c r="N95" s="50">
        <f t="shared" si="41"/>
        <v>215.31072</v>
      </c>
      <c r="O95" s="50">
        <f t="shared" si="41"/>
        <v>102.59568</v>
      </c>
      <c r="P95" s="50">
        <f t="shared" si="41"/>
        <v>152.88767999999999</v>
      </c>
      <c r="Q95" s="50">
        <f t="shared" si="41"/>
        <v>253.83743999999996</v>
      </c>
      <c r="R95" s="50">
        <f t="shared" si="41"/>
        <v>143.8656</v>
      </c>
      <c r="S95" s="50">
        <f t="shared" si="41"/>
        <v>341.25408000000004</v>
      </c>
      <c r="T95" s="50">
        <f t="shared" si="41"/>
        <v>270.35759999999999</v>
      </c>
      <c r="U95" s="50">
        <f t="shared" si="41"/>
        <v>255.23951999999997</v>
      </c>
      <c r="V95" s="50">
        <f t="shared" si="41"/>
        <v>253.28880000000004</v>
      </c>
      <c r="W95" s="50">
        <f t="shared" si="41"/>
        <v>255.48336</v>
      </c>
      <c r="X95" s="50">
        <f t="shared" si="41"/>
        <v>210.79968</v>
      </c>
      <c r="Y95" s="50">
        <f t="shared" si="41"/>
        <v>211.04351999999997</v>
      </c>
      <c r="Z95" s="50">
        <f t="shared" si="41"/>
        <v>97.90176000000001</v>
      </c>
      <c r="AA95" s="50">
        <f t="shared" si="41"/>
        <v>156.72816</v>
      </c>
      <c r="AB95" s="50">
        <f t="shared" si="41"/>
        <v>300.34992</v>
      </c>
      <c r="AC95" s="50">
        <f t="shared" si="41"/>
        <v>302.99985120000002</v>
      </c>
      <c r="AD95" s="50">
        <f t="shared" si="41"/>
        <v>282.00096000000002</v>
      </c>
      <c r="AE95" s="50">
        <f t="shared" si="41"/>
        <v>290.10864000000004</v>
      </c>
      <c r="AF95" s="50">
        <f t="shared" si="41"/>
        <v>138.50112000000001</v>
      </c>
      <c r="AG95" s="50">
        <f t="shared" si="41"/>
        <v>309.37199999999996</v>
      </c>
      <c r="AH95" s="50">
        <f t="shared" si="41"/>
        <v>272.97888</v>
      </c>
      <c r="AI95" s="50">
        <f t="shared" si="41"/>
        <v>138.92784</v>
      </c>
      <c r="AJ95" s="50">
        <f t="shared" si="41"/>
        <v>80.040480000000002</v>
      </c>
      <c r="AK95" s="50">
        <f t="shared" si="41"/>
        <v>84.368639999999999</v>
      </c>
      <c r="AL95" s="50">
        <f t="shared" si="41"/>
        <v>198.30288000000002</v>
      </c>
      <c r="AM95" s="50">
        <f t="shared" si="41"/>
        <v>76.199999999999989</v>
      </c>
      <c r="AN95" s="50">
        <f t="shared" si="41"/>
        <v>98.755200000000002</v>
      </c>
      <c r="AO95" s="50">
        <f t="shared" si="41"/>
        <v>274.68576000000002</v>
      </c>
      <c r="AP95" s="50">
        <f t="shared" si="41"/>
        <v>161.36112</v>
      </c>
      <c r="AQ95" s="50">
        <f t="shared" si="41"/>
        <v>48.646079999999998</v>
      </c>
      <c r="AR95" s="50">
        <f t="shared" si="41"/>
        <v>367.22304000000003</v>
      </c>
      <c r="AS95" s="50">
        <f t="shared" si="41"/>
        <v>96.012</v>
      </c>
      <c r="AT95" s="50">
        <f t="shared" si="41"/>
        <v>160.38576</v>
      </c>
      <c r="AU95" s="50">
        <f t="shared" si="41"/>
        <v>293.64431999999999</v>
      </c>
      <c r="AV95" s="50">
        <f t="shared" si="41"/>
        <v>120.70079999999999</v>
      </c>
      <c r="AW95" s="50">
        <f t="shared" si="41"/>
        <v>188.85408000000001</v>
      </c>
      <c r="AX95" s="50">
        <f t="shared" si="41"/>
        <v>293.03471999999999</v>
      </c>
      <c r="AY95" s="50">
        <f t="shared" si="41"/>
        <v>53.035200000000003</v>
      </c>
      <c r="AZ95" s="50">
        <f t="shared" si="41"/>
        <v>253.10592</v>
      </c>
      <c r="BA95" s="50">
        <f t="shared" si="41"/>
        <v>179.34432000000001</v>
      </c>
      <c r="BB95" s="50">
        <f t="shared" si="41"/>
        <v>168.37152</v>
      </c>
      <c r="BC95" s="50">
        <f t="shared" si="41"/>
        <v>229.81919999999997</v>
      </c>
      <c r="BD95" s="50">
        <f t="shared" si="41"/>
        <v>168.37152</v>
      </c>
      <c r="BE95" s="50">
        <f t="shared" si="41"/>
        <v>129.60095999999999</v>
      </c>
      <c r="BF95" s="50">
        <f t="shared" si="41"/>
        <v>184.89167999999998</v>
      </c>
      <c r="BG95" s="50">
        <f t="shared" si="41"/>
        <v>373.13616000000002</v>
      </c>
      <c r="BH95" s="50">
        <f t="shared" si="41"/>
        <v>45.415199999999999</v>
      </c>
      <c r="BI95" s="50">
        <f t="shared" si="41"/>
        <v>33.162240000000004</v>
      </c>
      <c r="BJ95" s="50">
        <f t="shared" si="41"/>
        <v>47.609760000000001</v>
      </c>
      <c r="BK95" s="50">
        <f t="shared" si="41"/>
        <v>56.997600000000006</v>
      </c>
      <c r="BL95" s="50">
        <f t="shared" si="41"/>
        <v>351.73920000000004</v>
      </c>
      <c r="BM95" s="50">
        <f t="shared" si="41"/>
        <v>145.63344000000001</v>
      </c>
      <c r="BN95" s="50">
        <f t="shared" si="41"/>
        <v>344.11919999999998</v>
      </c>
      <c r="BO95" s="50">
        <f t="shared" si="41"/>
        <v>266.45616000000001</v>
      </c>
      <c r="BP95" s="50">
        <f t="shared" si="41"/>
        <v>32.67456</v>
      </c>
      <c r="BQ95" s="50">
        <f t="shared" si="41"/>
        <v>88.087199999999996</v>
      </c>
      <c r="BR95" s="50">
        <f t="shared" si="41"/>
        <v>68.092320000000001</v>
      </c>
      <c r="BS95" s="50">
        <f t="shared" si="41"/>
        <v>264.32256000000001</v>
      </c>
      <c r="BT95" s="50">
        <f t="shared" si="41"/>
        <v>389.77824000000004</v>
      </c>
      <c r="BU95" s="50">
        <f t="shared" si="41"/>
        <v>725.72880000000009</v>
      </c>
      <c r="BV95" s="50">
        <f t="shared" si="41"/>
        <v>137.76959999999997</v>
      </c>
      <c r="BW95" s="50">
        <f t="shared" si="41"/>
        <v>18.044160000000002</v>
      </c>
      <c r="BX95" s="50">
        <f t="shared" ref="BX95:EI95" si="42">BX94*12</f>
        <v>331.74432000000002</v>
      </c>
      <c r="BY95" s="50">
        <f t="shared" si="42"/>
        <v>292.66896000000003</v>
      </c>
      <c r="BZ95" s="50">
        <f t="shared" si="42"/>
        <v>20.848320000000001</v>
      </c>
      <c r="CA95" s="50">
        <f t="shared" si="42"/>
        <v>345.27743999999996</v>
      </c>
      <c r="CB95" s="50">
        <f t="shared" si="42"/>
        <v>276.69743999999997</v>
      </c>
      <c r="CC95" s="50">
        <f t="shared" si="42"/>
        <v>239.32896000000005</v>
      </c>
      <c r="CD95" s="50">
        <f t="shared" si="42"/>
        <v>333.93888000000004</v>
      </c>
      <c r="CE95" s="50">
        <f t="shared" si="42"/>
        <v>325.09967999999998</v>
      </c>
      <c r="CF95" s="50">
        <f t="shared" si="42"/>
        <v>255.23951999999997</v>
      </c>
      <c r="CG95" s="50">
        <f t="shared" si="42"/>
        <v>135.81887999999998</v>
      </c>
      <c r="CH95" s="50">
        <f t="shared" si="42"/>
        <v>112.41024000000002</v>
      </c>
      <c r="CI95" s="50">
        <f t="shared" si="42"/>
        <v>15.30096</v>
      </c>
      <c r="CJ95" s="50">
        <f t="shared" si="42"/>
        <v>96.316800000000001</v>
      </c>
      <c r="CK95" s="50">
        <f t="shared" si="42"/>
        <v>151.72944000000001</v>
      </c>
      <c r="CL95" s="50">
        <f t="shared" si="42"/>
        <v>336.25536</v>
      </c>
      <c r="CM95" s="50">
        <f t="shared" si="42"/>
        <v>252.00864000000001</v>
      </c>
      <c r="CN95" s="50">
        <f t="shared" si="42"/>
        <v>355.88448000000005</v>
      </c>
      <c r="CO95" s="50">
        <f t="shared" si="42"/>
        <v>154.89936</v>
      </c>
      <c r="CP95" s="50">
        <f t="shared" si="42"/>
        <v>124.84608</v>
      </c>
      <c r="CQ95" s="50">
        <f t="shared" si="42"/>
        <v>251.82576</v>
      </c>
      <c r="CR95" s="50">
        <f t="shared" si="42"/>
        <v>138.9888</v>
      </c>
      <c r="CS95" s="50">
        <f t="shared" si="42"/>
        <v>138.44015999999999</v>
      </c>
      <c r="CT95" s="50">
        <f t="shared" si="42"/>
        <v>216.71280000000002</v>
      </c>
      <c r="CU95" s="50">
        <f t="shared" si="42"/>
        <v>206.95919999999995</v>
      </c>
      <c r="CV95" s="50">
        <f t="shared" si="42"/>
        <v>195.55968000000001</v>
      </c>
      <c r="CW95" s="50">
        <f t="shared" si="42"/>
        <v>252.37440000000004</v>
      </c>
      <c r="CX95" s="50">
        <f t="shared" si="42"/>
        <v>179.71008</v>
      </c>
      <c r="CY95" s="50">
        <f t="shared" si="42"/>
        <v>142.82928000000001</v>
      </c>
      <c r="CZ95" s="50">
        <f t="shared" si="42"/>
        <v>138.9888</v>
      </c>
      <c r="DA95" s="50">
        <f t="shared" si="42"/>
        <v>449.39712000000009</v>
      </c>
      <c r="DB95" s="50">
        <f t="shared" si="42"/>
        <v>98.816160000000011</v>
      </c>
      <c r="DC95" s="50">
        <f t="shared" si="42"/>
        <v>183.24575999999999</v>
      </c>
      <c r="DD95" s="50">
        <f t="shared" si="42"/>
        <v>152.88767999999999</v>
      </c>
      <c r="DE95" s="50">
        <f t="shared" si="42"/>
        <v>661.17215999999996</v>
      </c>
      <c r="DF95" s="50">
        <f t="shared" si="42"/>
        <v>29.687519999999999</v>
      </c>
      <c r="DG95" s="50">
        <f t="shared" si="42"/>
        <v>293.15663999999998</v>
      </c>
      <c r="DH95" s="50">
        <f t="shared" si="42"/>
        <v>146.6088</v>
      </c>
      <c r="DI95" s="50">
        <f t="shared" si="42"/>
        <v>289.43808000000001</v>
      </c>
      <c r="DJ95" s="50">
        <f t="shared" si="42"/>
        <v>284.3784</v>
      </c>
      <c r="DK95" s="50">
        <f t="shared" si="42"/>
        <v>1781.1902399999999</v>
      </c>
      <c r="DL95" s="50">
        <f t="shared" si="42"/>
        <v>1518.7574399999999</v>
      </c>
      <c r="DM95" s="50">
        <f t="shared" si="42"/>
        <v>1714.37808</v>
      </c>
      <c r="DN95" s="50">
        <f t="shared" si="42"/>
        <v>656.78303999999991</v>
      </c>
      <c r="DO95" s="50">
        <f t="shared" si="42"/>
        <v>1725.8385600000001</v>
      </c>
      <c r="DP95" s="50">
        <f t="shared" si="42"/>
        <v>899.40384000000006</v>
      </c>
      <c r="DQ95" s="50">
        <f t="shared" si="42"/>
        <v>168.24960000000002</v>
      </c>
      <c r="DR95" s="50">
        <f t="shared" si="42"/>
        <v>156.05759999999998</v>
      </c>
      <c r="DS95" s="50">
        <f t="shared" si="42"/>
        <v>213.84768000000003</v>
      </c>
      <c r="DT95" s="50">
        <f t="shared" si="42"/>
        <v>154.35072</v>
      </c>
      <c r="DU95" s="50">
        <f t="shared" si="42"/>
        <v>266.88288</v>
      </c>
      <c r="DV95" s="50">
        <f t="shared" si="42"/>
        <v>177.02784</v>
      </c>
      <c r="DW95" s="50">
        <f t="shared" si="42"/>
        <v>1062.77664</v>
      </c>
      <c r="DX95" s="50">
        <f t="shared" si="42"/>
        <v>410.50463999999999</v>
      </c>
      <c r="DY95" s="50">
        <f t="shared" si="42"/>
        <v>1512.7833599999999</v>
      </c>
      <c r="DZ95" s="50">
        <f t="shared" si="42"/>
        <v>392.58240000000001</v>
      </c>
      <c r="EA95" s="50">
        <f t="shared" si="42"/>
        <v>425.31792000000007</v>
      </c>
      <c r="EB95" s="50">
        <f t="shared" si="42"/>
        <v>2114.7024000000001</v>
      </c>
      <c r="EC95" s="50">
        <f t="shared" si="42"/>
        <v>385.99872000000005</v>
      </c>
      <c r="ED95" s="50">
        <f t="shared" si="42"/>
        <v>425.86655999999994</v>
      </c>
      <c r="EE95" s="50">
        <f t="shared" si="42"/>
        <v>425.74464</v>
      </c>
      <c r="EF95" s="50">
        <f t="shared" si="42"/>
        <v>286.14624000000003</v>
      </c>
      <c r="EG95" s="50">
        <f t="shared" si="42"/>
        <v>280.17216000000002</v>
      </c>
      <c r="EH95" s="50">
        <f t="shared" si="42"/>
        <v>448.60464000000002</v>
      </c>
      <c r="EI95" s="50">
        <f t="shared" si="42"/>
        <v>364.29696000000001</v>
      </c>
      <c r="EJ95" s="50">
        <f t="shared" ref="EJ95:GY95" si="43">EJ94*12</f>
        <v>176.84496000000001</v>
      </c>
      <c r="EK95" s="50">
        <f t="shared" si="43"/>
        <v>207.50783999999999</v>
      </c>
      <c r="EL95" s="50">
        <f t="shared" si="43"/>
        <v>59.86272000000001</v>
      </c>
      <c r="EM95" s="50">
        <f t="shared" si="43"/>
        <v>143.19504000000001</v>
      </c>
      <c r="EN95" s="50">
        <f t="shared" si="43"/>
        <v>143.13407999999998</v>
      </c>
      <c r="EO95" s="50">
        <f t="shared" si="43"/>
        <v>143.80464000000001</v>
      </c>
      <c r="EP95" s="50">
        <f t="shared" si="43"/>
        <v>301.26432</v>
      </c>
      <c r="EQ95" s="50">
        <f t="shared" si="43"/>
        <v>187.51295999999999</v>
      </c>
      <c r="ER95" s="50">
        <f t="shared" si="43"/>
        <v>195.19391999999999</v>
      </c>
      <c r="ES95" s="50">
        <f t="shared" si="43"/>
        <v>241.64544000000001</v>
      </c>
      <c r="ET95" s="50">
        <f t="shared" si="43"/>
        <v>116.98224000000002</v>
      </c>
      <c r="EU95" s="50">
        <f t="shared" si="43"/>
        <v>131.12495999999999</v>
      </c>
      <c r="EV95" s="50">
        <f t="shared" si="43"/>
        <v>222.07727999999997</v>
      </c>
      <c r="EW95" s="50">
        <f t="shared" si="43"/>
        <v>929.15232000000003</v>
      </c>
      <c r="EX95" s="50">
        <f t="shared" si="43"/>
        <v>447.69024000000002</v>
      </c>
      <c r="EY95" s="50">
        <f t="shared" si="43"/>
        <v>263.59104000000002</v>
      </c>
      <c r="EZ95" s="50">
        <f t="shared" si="43"/>
        <v>278.46528000000001</v>
      </c>
      <c r="FA95" s="50">
        <f t="shared" si="43"/>
        <v>301.75200000000001</v>
      </c>
      <c r="FB95" s="50">
        <f t="shared" si="43"/>
        <v>255.60527999999999</v>
      </c>
      <c r="FC95" s="50">
        <f t="shared" si="43"/>
        <v>333.99984000000001</v>
      </c>
      <c r="FD95" s="50">
        <f t="shared" si="43"/>
        <v>212.99423999999999</v>
      </c>
      <c r="FE95" s="50">
        <f t="shared" si="43"/>
        <v>216.83472000000003</v>
      </c>
      <c r="FF95" s="50">
        <f t="shared" si="43"/>
        <v>252.37440000000004</v>
      </c>
      <c r="FG95" s="50">
        <f t="shared" si="43"/>
        <v>255.05664000000002</v>
      </c>
      <c r="FH95" s="50">
        <f t="shared" si="43"/>
        <v>545.2707408</v>
      </c>
      <c r="FI95" s="50">
        <f t="shared" si="43"/>
        <v>1098.4181231999999</v>
      </c>
      <c r="FJ95" s="50">
        <f t="shared" si="43"/>
        <v>208.05647999999999</v>
      </c>
      <c r="FK95" s="50">
        <f t="shared" si="43"/>
        <v>211.77504000000005</v>
      </c>
      <c r="FL95" s="50">
        <f t="shared" si="43"/>
        <v>1494.089976</v>
      </c>
      <c r="FM95" s="50">
        <f t="shared" si="43"/>
        <v>1767.0475199999996</v>
      </c>
      <c r="FN95" s="50">
        <f t="shared" si="43"/>
        <v>363.07776000000001</v>
      </c>
      <c r="FO95" s="50">
        <f t="shared" si="43"/>
        <v>509.01599999999996</v>
      </c>
      <c r="FP95" s="50">
        <f t="shared" si="43"/>
        <v>154.59456000000003</v>
      </c>
      <c r="FQ95" s="50">
        <f t="shared" si="43"/>
        <v>262.79856000000001</v>
      </c>
      <c r="FR95" s="50">
        <f t="shared" si="43"/>
        <v>316.50432000000001</v>
      </c>
      <c r="FS95" s="50">
        <f t="shared" si="43"/>
        <v>229.57535999999999</v>
      </c>
      <c r="FT95" s="50">
        <f t="shared" si="43"/>
        <v>154.65552000000002</v>
      </c>
      <c r="FU95" s="50">
        <f t="shared" si="43"/>
        <v>170.93183999999999</v>
      </c>
      <c r="FV95" s="50">
        <f t="shared" si="43"/>
        <v>262.49375999999995</v>
      </c>
      <c r="FW95" s="50">
        <f t="shared" si="43"/>
        <v>124.84608</v>
      </c>
      <c r="FX95" s="50">
        <f t="shared" si="43"/>
        <v>183.73344</v>
      </c>
      <c r="FY95" s="50">
        <f t="shared" si="43"/>
        <v>219.21215999999998</v>
      </c>
      <c r="FZ95" s="50">
        <f t="shared" si="43"/>
        <v>156.85007999999999</v>
      </c>
      <c r="GA95" s="50">
        <f t="shared" si="43"/>
        <v>231.76992000000001</v>
      </c>
      <c r="GB95" s="50">
        <f t="shared" si="43"/>
        <v>210.73872</v>
      </c>
      <c r="GC95" s="50">
        <f t="shared" si="43"/>
        <v>76.321919999999992</v>
      </c>
      <c r="GD95" s="50">
        <f t="shared" si="43"/>
        <v>211.10448000000002</v>
      </c>
      <c r="GE95" s="50">
        <f t="shared" si="43"/>
        <v>245.72976</v>
      </c>
      <c r="GF95" s="50">
        <f t="shared" si="43"/>
        <v>109.60607999999999</v>
      </c>
      <c r="GG95" s="50">
        <f t="shared" si="43"/>
        <v>25.054560000000002</v>
      </c>
      <c r="GH95" s="50">
        <f t="shared" si="43"/>
        <v>210.49488000000002</v>
      </c>
      <c r="GI95" s="50">
        <f t="shared" si="43"/>
        <v>136.8552</v>
      </c>
      <c r="GJ95" s="50">
        <f t="shared" si="43"/>
        <v>214.21343999999999</v>
      </c>
      <c r="GK95" s="50">
        <f t="shared" si="43"/>
        <v>249.08256000000003</v>
      </c>
      <c r="GL95" s="50">
        <f t="shared" si="43"/>
        <v>65.166240000000002</v>
      </c>
      <c r="GM95" s="50">
        <f t="shared" si="43"/>
        <v>62.301120000000004</v>
      </c>
      <c r="GN95" s="50">
        <f t="shared" si="43"/>
        <v>106.86287999999999</v>
      </c>
      <c r="GO95" s="50">
        <f t="shared" si="43"/>
        <v>149.83967999999999</v>
      </c>
      <c r="GP95" s="50">
        <f t="shared" si="43"/>
        <v>238.04880000000003</v>
      </c>
      <c r="GQ95" s="50">
        <f t="shared" si="43"/>
        <v>156.54528000000002</v>
      </c>
      <c r="GR95" s="50">
        <f t="shared" si="43"/>
        <v>97.779840000000007</v>
      </c>
      <c r="GS95" s="50">
        <f t="shared" si="43"/>
        <v>306.75072</v>
      </c>
      <c r="GT95" s="50">
        <f t="shared" si="43"/>
        <v>160.75152</v>
      </c>
      <c r="GU95" s="50">
        <f t="shared" si="43"/>
        <v>167.09136000000001</v>
      </c>
      <c r="GV95" s="50">
        <f t="shared" si="43"/>
        <v>121.92</v>
      </c>
      <c r="GW95" s="50">
        <f t="shared" si="43"/>
        <v>86.807040000000001</v>
      </c>
      <c r="GX95" s="50">
        <f>GX94*12</f>
        <v>34.588704</v>
      </c>
      <c r="GY95" s="50">
        <f t="shared" si="43"/>
        <v>71.810879999999997</v>
      </c>
      <c r="GZ95" s="50">
        <f t="shared" ref="GZ95:IF95" si="44">GZ94*12</f>
        <v>130.39344</v>
      </c>
      <c r="HA95" s="50">
        <f t="shared" si="44"/>
        <v>73.639680000000013</v>
      </c>
      <c r="HB95" s="50">
        <f t="shared" si="44"/>
        <v>321.99072000000001</v>
      </c>
      <c r="HC95" s="50">
        <f t="shared" si="44"/>
        <v>239.87759999999997</v>
      </c>
      <c r="HD95" s="50">
        <f t="shared" si="44"/>
        <v>209.27568000000002</v>
      </c>
      <c r="HE95" s="50">
        <f t="shared" si="44"/>
        <v>504.32208000000008</v>
      </c>
      <c r="HF95" s="50">
        <f t="shared" si="44"/>
        <v>11.8872</v>
      </c>
      <c r="HG95" s="50">
        <f t="shared" si="44"/>
        <v>35.9664</v>
      </c>
      <c r="HH95" s="50">
        <f t="shared" si="44"/>
        <v>107.22864</v>
      </c>
      <c r="HI95" s="50">
        <f t="shared" si="44"/>
        <v>124.41936000000001</v>
      </c>
      <c r="HJ95" s="50">
        <f t="shared" si="44"/>
        <v>128.74752000000001</v>
      </c>
      <c r="HK95" s="50">
        <f t="shared" si="44"/>
        <v>53.096160000000005</v>
      </c>
      <c r="HL95" s="50">
        <f t="shared" si="44"/>
        <v>312.42</v>
      </c>
      <c r="HM95" s="50">
        <f t="shared" si="44"/>
        <v>239.51183999999998</v>
      </c>
      <c r="HN95" s="50">
        <f t="shared" si="44"/>
        <v>120.70079999999999</v>
      </c>
      <c r="HO95" s="50">
        <f t="shared" si="44"/>
        <v>831.12864000000013</v>
      </c>
      <c r="HP95" s="50">
        <f t="shared" si="44"/>
        <v>151.48559999999998</v>
      </c>
      <c r="HQ95" s="50">
        <f t="shared" si="44"/>
        <v>144.71904000000001</v>
      </c>
      <c r="HR95" s="50">
        <f t="shared" si="44"/>
        <v>154.83840000000001</v>
      </c>
      <c r="HS95" s="50">
        <f t="shared" si="44"/>
        <v>320.71055999999999</v>
      </c>
      <c r="HT95" s="50">
        <f t="shared" si="44"/>
        <v>204.82560000000001</v>
      </c>
      <c r="HU95" s="50">
        <f t="shared" si="44"/>
        <v>256.15392000000003</v>
      </c>
      <c r="HV95" s="50">
        <f t="shared" si="44"/>
        <v>96.438719999999989</v>
      </c>
      <c r="HW95" s="50">
        <f t="shared" si="44"/>
        <v>275.35632000000004</v>
      </c>
      <c r="HX95" s="50">
        <f t="shared" si="44"/>
        <v>167.33520000000001</v>
      </c>
      <c r="HY95" s="50">
        <f t="shared" si="44"/>
        <v>169.89552</v>
      </c>
      <c r="HZ95" s="50">
        <f t="shared" si="44"/>
        <v>156.66720000000001</v>
      </c>
      <c r="IA95" s="50">
        <f t="shared" si="44"/>
        <v>146.36496</v>
      </c>
      <c r="IB95" s="50">
        <f t="shared" si="44"/>
        <v>100.09631999999999</v>
      </c>
      <c r="IC95" s="50">
        <f t="shared" si="44"/>
        <v>155.81376</v>
      </c>
      <c r="ID95" s="50">
        <f t="shared" si="44"/>
        <v>338.32799999999997</v>
      </c>
      <c r="IE95" s="50">
        <f t="shared" si="44"/>
        <v>156.11856</v>
      </c>
      <c r="IF95" s="50">
        <f t="shared" si="44"/>
        <v>293.40048000000002</v>
      </c>
    </row>
    <row r="96" spans="1:240">
      <c r="A96" s="21"/>
      <c r="B96" s="35" t="s">
        <v>353</v>
      </c>
      <c r="C96" s="49" t="s">
        <v>17</v>
      </c>
      <c r="D96" s="48">
        <f t="shared" si="36"/>
        <v>59847.88579839997</v>
      </c>
      <c r="E96" s="50"/>
      <c r="F96" s="50"/>
      <c r="G96" s="50">
        <f>G95-G92</f>
        <v>277.68543999999997</v>
      </c>
      <c r="H96" s="50">
        <f t="shared" ref="H96:BX96" si="45">H95-H92</f>
        <v>192.95872000000003</v>
      </c>
      <c r="I96" s="50">
        <f t="shared" si="45"/>
        <v>113.56848000000001</v>
      </c>
      <c r="J96" s="50">
        <f t="shared" si="45"/>
        <v>59.160280000000007</v>
      </c>
      <c r="K96" s="50">
        <f t="shared" si="45"/>
        <v>329.43729600000006</v>
      </c>
      <c r="L96" s="50">
        <f t="shared" si="45"/>
        <v>118.2733728</v>
      </c>
      <c r="M96" s="50">
        <f>M95-M92</f>
        <v>46.947734400000002</v>
      </c>
      <c r="N96" s="50">
        <f t="shared" si="45"/>
        <v>215.31072</v>
      </c>
      <c r="O96" s="50">
        <f t="shared" si="45"/>
        <v>102.59568</v>
      </c>
      <c r="P96" s="50">
        <f t="shared" si="45"/>
        <v>126.94167999999999</v>
      </c>
      <c r="Q96" s="50">
        <f t="shared" si="45"/>
        <v>252.48743999999996</v>
      </c>
      <c r="R96" s="50">
        <f t="shared" si="45"/>
        <v>138.97059999999999</v>
      </c>
      <c r="S96" s="50">
        <f t="shared" si="45"/>
        <v>335.70008000000007</v>
      </c>
      <c r="T96" s="50">
        <f t="shared" si="45"/>
        <v>269.8596</v>
      </c>
      <c r="U96" s="50">
        <f t="shared" si="45"/>
        <v>255.23951999999997</v>
      </c>
      <c r="V96" s="50">
        <f t="shared" si="45"/>
        <v>242.69180000000003</v>
      </c>
      <c r="W96" s="50">
        <f t="shared" si="45"/>
        <v>255.48336</v>
      </c>
      <c r="X96" s="50">
        <f t="shared" si="45"/>
        <v>200.94567999999998</v>
      </c>
      <c r="Y96" s="50">
        <f t="shared" si="45"/>
        <v>211.04351999999997</v>
      </c>
      <c r="Z96" s="50">
        <f t="shared" si="45"/>
        <v>97.90176000000001</v>
      </c>
      <c r="AA96" s="50">
        <f t="shared" si="45"/>
        <v>150.34216000000001</v>
      </c>
      <c r="AB96" s="50">
        <f>AB95-AB92</f>
        <v>80.049919999999986</v>
      </c>
      <c r="AC96" s="50">
        <f>AC95-AC92</f>
        <v>302.78485120000005</v>
      </c>
      <c r="AD96" s="50">
        <f>AD95-AD92</f>
        <v>275.59396000000004</v>
      </c>
      <c r="AE96" s="50">
        <f t="shared" si="45"/>
        <v>288.98764000000006</v>
      </c>
      <c r="AF96" s="50">
        <f t="shared" si="45"/>
        <v>138.50112000000001</v>
      </c>
      <c r="AG96" s="50">
        <f t="shared" si="45"/>
        <v>-43.890000000000043</v>
      </c>
      <c r="AH96" s="50">
        <f t="shared" si="45"/>
        <v>259.99488000000002</v>
      </c>
      <c r="AI96" s="50">
        <f t="shared" si="45"/>
        <v>138.92784</v>
      </c>
      <c r="AJ96" s="50">
        <f t="shared" si="45"/>
        <v>58.896480000000004</v>
      </c>
      <c r="AK96" s="50">
        <f t="shared" si="45"/>
        <v>84.368639999999999</v>
      </c>
      <c r="AL96" s="50">
        <f t="shared" si="45"/>
        <v>187.55688000000001</v>
      </c>
      <c r="AM96" s="50">
        <f t="shared" si="45"/>
        <v>76.199999999999989</v>
      </c>
      <c r="AN96" s="50">
        <f t="shared" si="45"/>
        <v>81.091200000000001</v>
      </c>
      <c r="AO96" s="50">
        <f t="shared" si="45"/>
        <v>274.68576000000002</v>
      </c>
      <c r="AP96" s="50">
        <f t="shared" si="45"/>
        <v>161.36112</v>
      </c>
      <c r="AQ96" s="50">
        <f t="shared" si="45"/>
        <v>48.646079999999998</v>
      </c>
      <c r="AR96" s="50">
        <f t="shared" si="45"/>
        <v>365.76904000000002</v>
      </c>
      <c r="AS96" s="50">
        <f t="shared" si="45"/>
        <v>96.012</v>
      </c>
      <c r="AT96" s="50">
        <f t="shared" si="45"/>
        <v>147.42276000000001</v>
      </c>
      <c r="AU96" s="50">
        <f t="shared" si="45"/>
        <v>292.29931999999997</v>
      </c>
      <c r="AV96" s="50">
        <f t="shared" si="45"/>
        <v>118.74779999999998</v>
      </c>
      <c r="AW96" s="50">
        <f t="shared" si="45"/>
        <v>188.85408000000001</v>
      </c>
      <c r="AX96" s="50">
        <f t="shared" si="45"/>
        <v>293.03471999999999</v>
      </c>
      <c r="AY96" s="50">
        <f t="shared" si="45"/>
        <v>53.035200000000003</v>
      </c>
      <c r="AZ96" s="50">
        <f t="shared" si="45"/>
        <v>253.10592</v>
      </c>
      <c r="BA96" s="50">
        <f t="shared" si="45"/>
        <v>163.05232000000001</v>
      </c>
      <c r="BB96" s="50">
        <f t="shared" si="45"/>
        <v>167.34652</v>
      </c>
      <c r="BC96" s="50">
        <f t="shared" si="45"/>
        <v>229.81919999999997</v>
      </c>
      <c r="BD96" s="50">
        <f t="shared" si="45"/>
        <v>166.09052</v>
      </c>
      <c r="BE96" s="50">
        <f t="shared" si="45"/>
        <v>129.60095999999999</v>
      </c>
      <c r="BF96" s="50">
        <f t="shared" si="45"/>
        <v>184.89167999999998</v>
      </c>
      <c r="BG96" s="50">
        <f t="shared" si="45"/>
        <v>373.13616000000002</v>
      </c>
      <c r="BH96" s="50">
        <f t="shared" si="45"/>
        <v>28.929199999999998</v>
      </c>
      <c r="BI96" s="50">
        <f t="shared" si="45"/>
        <v>33.162240000000004</v>
      </c>
      <c r="BJ96" s="50">
        <f t="shared" si="45"/>
        <v>31.30376</v>
      </c>
      <c r="BK96" s="50">
        <f t="shared" si="45"/>
        <v>56.997600000000006</v>
      </c>
      <c r="BL96" s="50">
        <f t="shared" si="45"/>
        <v>348.71120000000002</v>
      </c>
      <c r="BM96" s="50">
        <f t="shared" si="45"/>
        <v>-186.65755999999999</v>
      </c>
      <c r="BN96" s="50">
        <f t="shared" si="45"/>
        <v>329.07619999999997</v>
      </c>
      <c r="BO96" s="50">
        <f t="shared" si="45"/>
        <v>172.54216000000002</v>
      </c>
      <c r="BP96" s="50">
        <f t="shared" si="45"/>
        <v>32.67456</v>
      </c>
      <c r="BQ96" s="50">
        <f t="shared" si="45"/>
        <v>88.087199999999996</v>
      </c>
      <c r="BR96" s="50">
        <f t="shared" si="45"/>
        <v>68.092320000000001</v>
      </c>
      <c r="BS96" s="50">
        <f t="shared" si="45"/>
        <v>264.32256000000001</v>
      </c>
      <c r="BT96" s="50">
        <f t="shared" si="45"/>
        <v>389.77824000000004</v>
      </c>
      <c r="BU96" s="50">
        <f t="shared" si="45"/>
        <v>707.26280000000008</v>
      </c>
      <c r="BV96" s="50">
        <f t="shared" si="45"/>
        <v>137.76959999999997</v>
      </c>
      <c r="BW96" s="50">
        <f t="shared" si="45"/>
        <v>18.044160000000002</v>
      </c>
      <c r="BX96" s="50">
        <f t="shared" si="45"/>
        <v>325.90732000000003</v>
      </c>
      <c r="BY96" s="50">
        <f t="shared" ref="BY96:EJ96" si="46">BY95-BY92</f>
        <v>292.66896000000003</v>
      </c>
      <c r="BZ96" s="50">
        <f t="shared" si="46"/>
        <v>3.1073200000000014</v>
      </c>
      <c r="CA96" s="50">
        <f t="shared" si="46"/>
        <v>343.47743999999994</v>
      </c>
      <c r="CB96" s="50">
        <f t="shared" si="46"/>
        <v>274.44943999999998</v>
      </c>
      <c r="CC96" s="50">
        <f t="shared" si="46"/>
        <v>234.19096000000005</v>
      </c>
      <c r="CD96" s="50">
        <f t="shared" si="46"/>
        <v>145.34288000000004</v>
      </c>
      <c r="CE96" s="50">
        <f t="shared" si="46"/>
        <v>322.85167999999999</v>
      </c>
      <c r="CF96" s="50">
        <f t="shared" si="46"/>
        <v>255.23951999999997</v>
      </c>
      <c r="CG96" s="50">
        <f t="shared" si="46"/>
        <v>130.96087999999997</v>
      </c>
      <c r="CH96" s="50">
        <f t="shared" si="46"/>
        <v>112.41024000000002</v>
      </c>
      <c r="CI96" s="50">
        <f t="shared" si="46"/>
        <v>15.30096</v>
      </c>
      <c r="CJ96" s="50">
        <f t="shared" si="46"/>
        <v>92.148799999999994</v>
      </c>
      <c r="CK96" s="50">
        <f t="shared" si="46"/>
        <v>148.97544000000002</v>
      </c>
      <c r="CL96" s="50">
        <f t="shared" si="46"/>
        <v>320.72636</v>
      </c>
      <c r="CM96" s="50">
        <f t="shared" si="46"/>
        <v>242.73964000000001</v>
      </c>
      <c r="CN96" s="50">
        <f t="shared" si="46"/>
        <v>321.79648000000003</v>
      </c>
      <c r="CO96" s="50">
        <f t="shared" si="46"/>
        <v>147.38736</v>
      </c>
      <c r="CP96" s="50">
        <f t="shared" si="46"/>
        <v>124.84608</v>
      </c>
      <c r="CQ96" s="50">
        <f t="shared" si="46"/>
        <v>249.87276</v>
      </c>
      <c r="CR96" s="50">
        <f t="shared" si="46"/>
        <v>138.2688</v>
      </c>
      <c r="CS96" s="50">
        <f t="shared" si="46"/>
        <v>-177.79284000000001</v>
      </c>
      <c r="CT96" s="50">
        <f t="shared" si="46"/>
        <v>201.5138</v>
      </c>
      <c r="CU96" s="50">
        <f t="shared" si="46"/>
        <v>9.7461999999999591</v>
      </c>
      <c r="CV96" s="50">
        <f t="shared" si="46"/>
        <v>186.24368000000001</v>
      </c>
      <c r="CW96" s="50">
        <f t="shared" si="46"/>
        <v>252.37440000000004</v>
      </c>
      <c r="CX96" s="50">
        <f t="shared" si="46"/>
        <v>174.50408000000002</v>
      </c>
      <c r="CY96" s="50">
        <f t="shared" si="46"/>
        <v>142.82928000000001</v>
      </c>
      <c r="CZ96" s="50">
        <f t="shared" si="46"/>
        <v>138.57480000000001</v>
      </c>
      <c r="DA96" s="50">
        <f t="shared" si="46"/>
        <v>-368.28787999999997</v>
      </c>
      <c r="DB96" s="50">
        <f t="shared" si="46"/>
        <v>80.871160000000003</v>
      </c>
      <c r="DC96" s="50">
        <f t="shared" si="46"/>
        <v>-129.76924</v>
      </c>
      <c r="DD96" s="50">
        <f t="shared" si="46"/>
        <v>149.29968</v>
      </c>
      <c r="DE96" s="50">
        <f t="shared" si="46"/>
        <v>649.89215999999999</v>
      </c>
      <c r="DF96" s="50">
        <f t="shared" si="46"/>
        <v>29.687519999999999</v>
      </c>
      <c r="DG96" s="50">
        <f t="shared" si="46"/>
        <v>290.41264000000001</v>
      </c>
      <c r="DH96" s="50">
        <f t="shared" si="46"/>
        <v>146.6088</v>
      </c>
      <c r="DI96" s="50">
        <f t="shared" si="46"/>
        <v>270.87108000000001</v>
      </c>
      <c r="DJ96" s="50">
        <f t="shared" si="46"/>
        <v>262.26139999999998</v>
      </c>
      <c r="DK96" s="50">
        <f t="shared" si="46"/>
        <v>1780.7602399999998</v>
      </c>
      <c r="DL96" s="50">
        <f t="shared" si="46"/>
        <v>1504.5964399999998</v>
      </c>
      <c r="DM96" s="50">
        <f t="shared" si="46"/>
        <v>1714.37808</v>
      </c>
      <c r="DN96" s="50">
        <f t="shared" si="46"/>
        <v>649.11003999999991</v>
      </c>
      <c r="DO96" s="50">
        <f t="shared" si="46"/>
        <v>1717.1705600000003</v>
      </c>
      <c r="DP96" s="50">
        <f t="shared" si="46"/>
        <v>889.61884000000009</v>
      </c>
      <c r="DQ96" s="50">
        <f t="shared" si="46"/>
        <v>165.6396</v>
      </c>
      <c r="DR96" s="50">
        <f t="shared" si="46"/>
        <v>136.53959999999998</v>
      </c>
      <c r="DS96" s="50">
        <f t="shared" si="46"/>
        <v>191.79868000000002</v>
      </c>
      <c r="DT96" s="50">
        <f t="shared" si="46"/>
        <v>145.81871999999998</v>
      </c>
      <c r="DU96" s="50">
        <f t="shared" si="46"/>
        <v>266.80488000000003</v>
      </c>
      <c r="DV96" s="50">
        <f t="shared" si="46"/>
        <v>175.91383999999999</v>
      </c>
      <c r="DW96" s="50">
        <f t="shared" si="46"/>
        <v>1059.07464</v>
      </c>
      <c r="DX96" s="50">
        <f t="shared" si="46"/>
        <v>324.77163999999999</v>
      </c>
      <c r="DY96" s="50">
        <f t="shared" si="46"/>
        <v>1148.76936</v>
      </c>
      <c r="DZ96" s="50">
        <f t="shared" si="46"/>
        <v>389.82940000000002</v>
      </c>
      <c r="EA96" s="50">
        <f t="shared" si="46"/>
        <v>420.35392000000007</v>
      </c>
      <c r="EB96" s="50">
        <f t="shared" si="46"/>
        <v>2087.2364000000002</v>
      </c>
      <c r="EC96" s="50">
        <f t="shared" si="46"/>
        <v>384.53772000000004</v>
      </c>
      <c r="ED96" s="50">
        <f t="shared" si="46"/>
        <v>425.26755999999995</v>
      </c>
      <c r="EE96" s="50">
        <f t="shared" si="46"/>
        <v>422.62664000000001</v>
      </c>
      <c r="EF96" s="50">
        <f t="shared" si="46"/>
        <v>278.39924000000002</v>
      </c>
      <c r="EG96" s="50">
        <f t="shared" si="46"/>
        <v>254.63916</v>
      </c>
      <c r="EH96" s="50">
        <f t="shared" si="46"/>
        <v>445.87064000000004</v>
      </c>
      <c r="EI96" s="50">
        <f t="shared" si="46"/>
        <v>201.09896000000001</v>
      </c>
      <c r="EJ96" s="50">
        <f t="shared" si="46"/>
        <v>157.18396000000001</v>
      </c>
      <c r="EK96" s="50">
        <f t="shared" ref="EK96:GZ96" si="47">EK95-EK92</f>
        <v>191.15183999999999</v>
      </c>
      <c r="EL96" s="50">
        <f t="shared" si="47"/>
        <v>59.86272000000001</v>
      </c>
      <c r="EM96" s="50">
        <f t="shared" si="47"/>
        <v>143.19504000000001</v>
      </c>
      <c r="EN96" s="50">
        <f t="shared" si="47"/>
        <v>143.13407999999998</v>
      </c>
      <c r="EO96" s="50">
        <f t="shared" si="47"/>
        <v>143.80464000000001</v>
      </c>
      <c r="EP96" s="50">
        <f t="shared" si="47"/>
        <v>301.26432</v>
      </c>
      <c r="EQ96" s="50">
        <f t="shared" si="47"/>
        <v>184.73596000000001</v>
      </c>
      <c r="ER96" s="50">
        <f t="shared" si="47"/>
        <v>195.19391999999999</v>
      </c>
      <c r="ES96" s="50">
        <f t="shared" si="47"/>
        <v>241.64544000000001</v>
      </c>
      <c r="ET96" s="50">
        <f t="shared" si="47"/>
        <v>97.723240000000018</v>
      </c>
      <c r="EU96" s="50">
        <f t="shared" si="47"/>
        <v>128.42795999999998</v>
      </c>
      <c r="EV96" s="50">
        <f t="shared" si="47"/>
        <v>222.07727999999997</v>
      </c>
      <c r="EW96" s="50">
        <f t="shared" si="47"/>
        <v>922.22432000000003</v>
      </c>
      <c r="EX96" s="50">
        <f t="shared" si="47"/>
        <v>447.69024000000002</v>
      </c>
      <c r="EY96" s="50">
        <f t="shared" si="47"/>
        <v>258.01104000000004</v>
      </c>
      <c r="EZ96" s="50">
        <f t="shared" si="47"/>
        <v>278.07828000000001</v>
      </c>
      <c r="FA96" s="50">
        <f t="shared" si="47"/>
        <v>298.24200000000002</v>
      </c>
      <c r="FB96" s="50">
        <f t="shared" si="47"/>
        <v>252.81628000000001</v>
      </c>
      <c r="FC96" s="50">
        <f t="shared" si="47"/>
        <v>331.75184000000002</v>
      </c>
      <c r="FD96" s="50">
        <f t="shared" si="47"/>
        <v>212.46823999999998</v>
      </c>
      <c r="FE96" s="50">
        <f t="shared" si="47"/>
        <v>212.07472000000004</v>
      </c>
      <c r="FF96" s="50">
        <f t="shared" si="47"/>
        <v>247.61440000000005</v>
      </c>
      <c r="FG96" s="50">
        <f t="shared" si="47"/>
        <v>252.74664000000001</v>
      </c>
      <c r="FH96" s="50">
        <f t="shared" si="47"/>
        <v>529.67074079999998</v>
      </c>
      <c r="FI96" s="50">
        <f t="shared" si="47"/>
        <v>1084.9551231999999</v>
      </c>
      <c r="FJ96" s="50">
        <f t="shared" si="47"/>
        <v>208.05647999999999</v>
      </c>
      <c r="FK96" s="50">
        <f t="shared" si="47"/>
        <v>210.72504000000004</v>
      </c>
      <c r="FL96" s="50">
        <f t="shared" si="47"/>
        <v>1493.8749760000001</v>
      </c>
      <c r="FM96" s="50">
        <f t="shared" si="47"/>
        <v>1696.6695199999997</v>
      </c>
      <c r="FN96" s="50">
        <f t="shared" si="47"/>
        <v>344.69776000000002</v>
      </c>
      <c r="FO96" s="50">
        <f t="shared" si="47"/>
        <v>508.80099999999999</v>
      </c>
      <c r="FP96" s="50">
        <f t="shared" si="47"/>
        <v>154.59456000000003</v>
      </c>
      <c r="FQ96" s="50">
        <f t="shared" si="47"/>
        <v>250.92256</v>
      </c>
      <c r="FR96" s="50">
        <f t="shared" si="47"/>
        <v>307.29432000000003</v>
      </c>
      <c r="FS96" s="50">
        <f t="shared" si="47"/>
        <v>227.99936</v>
      </c>
      <c r="FT96" s="50">
        <f t="shared" si="47"/>
        <v>154.65552000000002</v>
      </c>
      <c r="FU96" s="50">
        <f t="shared" si="47"/>
        <v>170.93183999999999</v>
      </c>
      <c r="FV96" s="50">
        <f t="shared" si="47"/>
        <v>262.49375999999995</v>
      </c>
      <c r="FW96" s="50">
        <f t="shared" si="47"/>
        <v>115.71108</v>
      </c>
      <c r="FX96" s="50">
        <f t="shared" si="47"/>
        <v>174.73444000000001</v>
      </c>
      <c r="FY96" s="50">
        <f t="shared" si="47"/>
        <v>204.53215999999998</v>
      </c>
      <c r="FZ96" s="50">
        <f t="shared" si="47"/>
        <v>144.88507999999999</v>
      </c>
      <c r="GA96" s="50">
        <f t="shared" si="47"/>
        <v>223.60192000000001</v>
      </c>
      <c r="GB96" s="50">
        <f t="shared" si="47"/>
        <v>210.73872</v>
      </c>
      <c r="GC96" s="50">
        <f t="shared" si="47"/>
        <v>62.790919999999993</v>
      </c>
      <c r="GD96" s="50">
        <f t="shared" si="47"/>
        <v>211.10448000000002</v>
      </c>
      <c r="GE96" s="50">
        <f t="shared" si="47"/>
        <v>143.45576</v>
      </c>
      <c r="GF96" s="50">
        <f t="shared" si="47"/>
        <v>109.37208</v>
      </c>
      <c r="GG96" s="50">
        <f t="shared" si="47"/>
        <v>25.054560000000002</v>
      </c>
      <c r="GH96" s="50">
        <f t="shared" si="47"/>
        <v>206.87188000000003</v>
      </c>
      <c r="GI96" s="50">
        <f t="shared" si="47"/>
        <v>136.68219999999999</v>
      </c>
      <c r="GJ96" s="50">
        <f t="shared" si="47"/>
        <v>182.02243999999999</v>
      </c>
      <c r="GK96" s="50">
        <f t="shared" si="47"/>
        <v>249.08256000000003</v>
      </c>
      <c r="GL96" s="50">
        <f t="shared" si="47"/>
        <v>65.166240000000002</v>
      </c>
      <c r="GM96" s="50">
        <f t="shared" si="47"/>
        <v>62.301120000000004</v>
      </c>
      <c r="GN96" s="50">
        <f t="shared" si="47"/>
        <v>106.86287999999999</v>
      </c>
      <c r="GO96" s="50">
        <f t="shared" si="47"/>
        <v>149.83967999999999</v>
      </c>
      <c r="GP96" s="50">
        <f t="shared" si="47"/>
        <v>238.04880000000003</v>
      </c>
      <c r="GQ96" s="50">
        <f t="shared" si="47"/>
        <v>156.54528000000002</v>
      </c>
      <c r="GR96" s="50">
        <f t="shared" si="47"/>
        <v>97.779840000000007</v>
      </c>
      <c r="GS96" s="50">
        <f t="shared" si="47"/>
        <v>291.70371999999998</v>
      </c>
      <c r="GT96" s="50">
        <f t="shared" si="47"/>
        <v>123.81052</v>
      </c>
      <c r="GU96" s="50">
        <f t="shared" si="47"/>
        <v>151.48336</v>
      </c>
      <c r="GV96" s="50">
        <f t="shared" si="47"/>
        <v>121.92</v>
      </c>
      <c r="GW96" s="50">
        <f t="shared" si="47"/>
        <v>86.807040000000001</v>
      </c>
      <c r="GX96" s="50">
        <f>GX95-GX92</f>
        <v>34.588704</v>
      </c>
      <c r="GY96" s="50">
        <f t="shared" si="47"/>
        <v>66.74588</v>
      </c>
      <c r="GZ96" s="50">
        <f t="shared" si="47"/>
        <v>130.39344</v>
      </c>
      <c r="HA96" s="50">
        <f t="shared" ref="HA96:IF96" si="48">HA95-HA92</f>
        <v>73.041680000000014</v>
      </c>
      <c r="HB96" s="50">
        <f t="shared" si="48"/>
        <v>302.46872000000002</v>
      </c>
      <c r="HC96" s="50">
        <f t="shared" si="48"/>
        <v>239.87759999999997</v>
      </c>
      <c r="HD96" s="50">
        <f t="shared" si="48"/>
        <v>192.71468000000002</v>
      </c>
      <c r="HE96" s="50">
        <f t="shared" si="48"/>
        <v>487.45408000000009</v>
      </c>
      <c r="HF96" s="50">
        <f t="shared" si="48"/>
        <v>11.8872</v>
      </c>
      <c r="HG96" s="50">
        <f t="shared" si="48"/>
        <v>35.487400000000001</v>
      </c>
      <c r="HH96" s="50">
        <f t="shared" si="48"/>
        <v>101.45764</v>
      </c>
      <c r="HI96" s="50">
        <f t="shared" si="48"/>
        <v>124.41936000000001</v>
      </c>
      <c r="HJ96" s="50">
        <f t="shared" si="48"/>
        <v>128.74752000000001</v>
      </c>
      <c r="HK96" s="50">
        <f t="shared" si="48"/>
        <v>53.096160000000005</v>
      </c>
      <c r="HL96" s="50">
        <f t="shared" si="48"/>
        <v>297.221</v>
      </c>
      <c r="HM96" s="50">
        <f t="shared" si="48"/>
        <v>224.15683999999999</v>
      </c>
      <c r="HN96" s="50">
        <f t="shared" si="48"/>
        <v>120.70079999999999</v>
      </c>
      <c r="HO96" s="50">
        <f t="shared" si="48"/>
        <v>752.32264000000009</v>
      </c>
      <c r="HP96" s="50">
        <f t="shared" si="48"/>
        <v>148.55959999999999</v>
      </c>
      <c r="HQ96" s="50">
        <f t="shared" si="48"/>
        <v>144.22104000000002</v>
      </c>
      <c r="HR96" s="50">
        <f t="shared" si="48"/>
        <v>154.03740000000002</v>
      </c>
      <c r="HS96" s="50">
        <f t="shared" si="48"/>
        <v>320.71055999999999</v>
      </c>
      <c r="HT96" s="50">
        <f t="shared" si="48"/>
        <v>202.82560000000001</v>
      </c>
      <c r="HU96" s="50">
        <f t="shared" si="48"/>
        <v>256.15392000000003</v>
      </c>
      <c r="HV96" s="50">
        <f t="shared" si="48"/>
        <v>81.719719999999995</v>
      </c>
      <c r="HW96" s="50">
        <f t="shared" si="48"/>
        <v>268.98732000000007</v>
      </c>
      <c r="HX96" s="50">
        <f t="shared" si="48"/>
        <v>159.16720000000001</v>
      </c>
      <c r="HY96" s="50">
        <f t="shared" si="48"/>
        <v>164.75552000000002</v>
      </c>
      <c r="HZ96" s="50">
        <f t="shared" si="48"/>
        <v>156.66720000000001</v>
      </c>
      <c r="IA96" s="50">
        <f t="shared" si="48"/>
        <v>146.36496</v>
      </c>
      <c r="IB96" s="50">
        <f t="shared" si="48"/>
        <v>100.09631999999999</v>
      </c>
      <c r="IC96" s="50">
        <f t="shared" si="48"/>
        <v>150.67376000000002</v>
      </c>
      <c r="ID96" s="50">
        <f t="shared" si="48"/>
        <v>338.15699999999998</v>
      </c>
      <c r="IE96" s="50">
        <f t="shared" si="48"/>
        <v>23.178560000000004</v>
      </c>
      <c r="IF96" s="50">
        <f t="shared" si="48"/>
        <v>189.70848000000001</v>
      </c>
    </row>
    <row r="97" spans="4:240" ht="13.5" customHeight="1"/>
    <row r="98" spans="4:240">
      <c r="D98" s="125"/>
    </row>
    <row r="99" spans="4:240">
      <c r="D99" s="124"/>
      <c r="F99" s="3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</row>
  </sheetData>
  <sheetProtection formatCells="0" formatColumns="0" formatRows="0" insertColumns="0" insertRows="0" insertHyperlinks="0" deleteColumns="0" deleteRows="0" sort="0" autoFilter="0" pivotTables="0"/>
  <mergeCells count="240"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HL4:HL6"/>
    <mergeCell ref="HM4:HM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IF4:IF6"/>
    <mergeCell ref="D5:F5"/>
    <mergeCell ref="HZ4:HZ6"/>
    <mergeCell ref="IA4:IA6"/>
    <mergeCell ref="IB4:IB6"/>
    <mergeCell ref="IC4:IC6"/>
    <mergeCell ref="ID4:ID6"/>
    <mergeCell ref="IE4:IE6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IF185"/>
  <sheetViews>
    <sheetView zoomScale="89" zoomScaleNormal="89" workbookViewId="0">
      <selection activeCell="D1" sqref="D1:D1048576"/>
    </sheetView>
  </sheetViews>
  <sheetFormatPr defaultColWidth="3.5703125" defaultRowHeight="15"/>
  <cols>
    <col min="1" max="1" width="5.140625" style="1" customWidth="1"/>
    <col min="2" max="2" width="61.42578125" style="1" customWidth="1"/>
    <col min="3" max="3" width="10.7109375" style="1" customWidth="1"/>
    <col min="4" max="4" width="13.140625" style="2" customWidth="1"/>
    <col min="5" max="5" width="10" style="1" customWidth="1"/>
    <col min="6" max="6" width="9.5703125" style="1" customWidth="1"/>
    <col min="7" max="7" width="7.85546875" style="79" customWidth="1"/>
    <col min="8" max="8" width="8" style="79" customWidth="1"/>
    <col min="9" max="9" width="9" style="79" customWidth="1"/>
    <col min="10" max="10" width="7.28515625" style="79" customWidth="1"/>
    <col min="11" max="11" width="7.7109375" style="79" customWidth="1"/>
    <col min="12" max="14" width="8.28515625" style="79" customWidth="1"/>
    <col min="15" max="15" width="8.140625" style="79" customWidth="1"/>
    <col min="16" max="16" width="7.85546875" style="79" customWidth="1"/>
    <col min="17" max="20" width="7.7109375" style="79" customWidth="1"/>
    <col min="21" max="21" width="8" style="79" customWidth="1"/>
    <col min="22" max="23" width="7.85546875" style="79" customWidth="1"/>
    <col min="24" max="24" width="7.7109375" style="79" customWidth="1"/>
    <col min="25" max="25" width="8" style="79" customWidth="1"/>
    <col min="26" max="26" width="7.85546875" style="79" customWidth="1"/>
    <col min="27" max="27" width="7.7109375" style="79" customWidth="1"/>
    <col min="28" max="29" width="8.42578125" style="79" customWidth="1"/>
    <col min="30" max="30" width="8" style="79" customWidth="1"/>
    <col min="31" max="31" width="8.140625" style="79" customWidth="1"/>
    <col min="32" max="32" width="7.7109375" style="79" customWidth="1"/>
    <col min="33" max="33" width="8" style="79" customWidth="1"/>
    <col min="34" max="34" width="7.85546875" style="79" customWidth="1"/>
    <col min="35" max="35" width="8.140625" style="79" customWidth="1"/>
    <col min="36" max="36" width="7.140625" style="79" customWidth="1"/>
    <col min="37" max="37" width="6.5703125" style="79" customWidth="1"/>
    <col min="38" max="38" width="8" style="79" customWidth="1"/>
    <col min="39" max="39" width="7.5703125" style="79" customWidth="1"/>
    <col min="40" max="40" width="7.42578125" style="79" customWidth="1"/>
    <col min="41" max="41" width="8.42578125" style="79" customWidth="1"/>
    <col min="42" max="42" width="8.140625" style="79" customWidth="1"/>
    <col min="43" max="43" width="6.5703125" style="79" customWidth="1"/>
    <col min="44" max="44" width="7.85546875" style="79" customWidth="1"/>
    <col min="45" max="45" width="7.5703125" style="79" customWidth="1"/>
    <col min="46" max="46" width="8.7109375" style="79" customWidth="1"/>
    <col min="47" max="48" width="7.85546875" style="79" customWidth="1"/>
    <col min="49" max="49" width="8" style="79" customWidth="1"/>
    <col min="50" max="50" width="8.140625" style="79" customWidth="1"/>
    <col min="51" max="51" width="6.5703125" style="79" customWidth="1"/>
    <col min="52" max="53" width="7.85546875" style="79" customWidth="1"/>
    <col min="54" max="54" width="8.140625" style="79" customWidth="1"/>
    <col min="55" max="55" width="8.42578125" style="79" customWidth="1"/>
    <col min="56" max="59" width="8" style="79" customWidth="1"/>
    <col min="60" max="60" width="8.28515625" style="79" customWidth="1"/>
    <col min="61" max="61" width="6.85546875" style="79" customWidth="1"/>
    <col min="62" max="62" width="7" style="79" customWidth="1"/>
    <col min="63" max="63" width="6.7109375" style="79" customWidth="1"/>
    <col min="64" max="64" width="7.85546875" style="79" customWidth="1"/>
    <col min="65" max="65" width="9.140625" style="79" customWidth="1"/>
    <col min="66" max="66" width="8.140625" style="79" customWidth="1"/>
    <col min="67" max="67" width="7.85546875" style="79" customWidth="1"/>
    <col min="68" max="68" width="6.85546875" style="79" customWidth="1"/>
    <col min="69" max="70" width="6.5703125" style="79" customWidth="1"/>
    <col min="71" max="71" width="8" style="79" customWidth="1"/>
    <col min="72" max="72" width="7.7109375" style="79" customWidth="1"/>
    <col min="73" max="73" width="8.42578125" style="79" customWidth="1"/>
    <col min="74" max="74" width="8" style="79" customWidth="1"/>
    <col min="75" max="75" width="6.5703125" style="79" customWidth="1"/>
    <col min="76" max="76" width="7.85546875" style="79" customWidth="1"/>
    <col min="77" max="77" width="8" style="79" customWidth="1"/>
    <col min="78" max="78" width="6.85546875" style="79" customWidth="1"/>
    <col min="79" max="79" width="8.28515625" style="79" customWidth="1"/>
    <col min="80" max="80" width="8" style="79" customWidth="1"/>
    <col min="81" max="81" width="8.140625" style="79" customWidth="1"/>
    <col min="82" max="82" width="7.85546875" style="79" customWidth="1"/>
    <col min="83" max="83" width="8.140625" style="79" customWidth="1"/>
    <col min="84" max="84" width="7.85546875" style="79" customWidth="1"/>
    <col min="85" max="85" width="8" style="79" customWidth="1"/>
    <col min="86" max="86" width="7.7109375" style="79" customWidth="1"/>
    <col min="87" max="88" width="6.7109375" style="79" customWidth="1"/>
    <col min="89" max="89" width="8.140625" style="79" customWidth="1"/>
    <col min="90" max="90" width="7.7109375" style="79" customWidth="1"/>
    <col min="91" max="91" width="8.140625" style="79" customWidth="1"/>
    <col min="92" max="92" width="8" style="79" customWidth="1"/>
    <col min="93" max="93" width="7.7109375" style="79" customWidth="1"/>
    <col min="94" max="94" width="7.85546875" style="79" customWidth="1"/>
    <col min="95" max="95" width="8" style="79" customWidth="1"/>
    <col min="96" max="97" width="8.140625" style="79" customWidth="1"/>
    <col min="98" max="98" width="8" style="79" customWidth="1"/>
    <col min="99" max="99" width="7.85546875" style="79" customWidth="1"/>
    <col min="100" max="100" width="8" style="79" customWidth="1"/>
    <col min="101" max="101" width="7.85546875" style="79" customWidth="1"/>
    <col min="102" max="102" width="8" style="79" customWidth="1"/>
    <col min="103" max="103" width="8.42578125" style="79" customWidth="1"/>
    <col min="104" max="104" width="8.28515625" style="79" customWidth="1"/>
    <col min="105" max="105" width="7.85546875" style="79" customWidth="1"/>
    <col min="106" max="106" width="7" style="79" customWidth="1"/>
    <col min="107" max="107" width="7.7109375" style="79" customWidth="1"/>
    <col min="108" max="108" width="8" style="79" customWidth="1"/>
    <col min="109" max="109" width="7.85546875" style="79" customWidth="1"/>
    <col min="110" max="110" width="7.42578125" style="79" customWidth="1"/>
    <col min="111" max="111" width="8" style="79" customWidth="1"/>
    <col min="112" max="112" width="7.85546875" style="79" customWidth="1"/>
    <col min="113" max="113" width="8" style="79" customWidth="1"/>
    <col min="114" max="114" width="8.42578125" style="79" customWidth="1"/>
    <col min="115" max="115" width="9.28515625" style="79" customWidth="1"/>
    <col min="116" max="116" width="9.5703125" style="79" customWidth="1"/>
    <col min="117" max="117" width="9.28515625" style="79" customWidth="1"/>
    <col min="118" max="118" width="7.85546875" style="79" customWidth="1"/>
    <col min="119" max="119" width="9.5703125" style="79" customWidth="1"/>
    <col min="120" max="120" width="8.140625" style="79" customWidth="1"/>
    <col min="121" max="121" width="8.28515625" style="79" customWidth="1"/>
    <col min="122" max="122" width="8.140625" style="79" customWidth="1"/>
    <col min="123" max="123" width="7.85546875" style="79" customWidth="1"/>
    <col min="124" max="124" width="7.7109375" style="79" customWidth="1"/>
    <col min="125" max="125" width="7.85546875" style="79" customWidth="1"/>
    <col min="126" max="126" width="8" style="79" customWidth="1"/>
    <col min="127" max="127" width="9.85546875" style="79" customWidth="1"/>
    <col min="128" max="128" width="8" style="79" customWidth="1"/>
    <col min="129" max="129" width="9.5703125" style="79" customWidth="1"/>
    <col min="130" max="130" width="8.28515625" style="79" customWidth="1"/>
    <col min="131" max="131" width="8.5703125" style="79" customWidth="1"/>
    <col min="132" max="132" width="10.42578125" style="79" customWidth="1"/>
    <col min="133" max="134" width="8" style="79" customWidth="1"/>
    <col min="135" max="135" width="7.85546875" style="79" customWidth="1"/>
    <col min="136" max="136" width="7.7109375" style="79" customWidth="1"/>
    <col min="137" max="138" width="8.140625" style="79" customWidth="1"/>
    <col min="139" max="139" width="7.7109375" style="79" customWidth="1"/>
    <col min="140" max="140" width="7.85546875" style="79" customWidth="1"/>
    <col min="141" max="141" width="8.140625" style="79" customWidth="1"/>
    <col min="142" max="142" width="7.7109375" style="79" customWidth="1"/>
    <col min="143" max="144" width="8.140625" style="79" customWidth="1"/>
    <col min="145" max="145" width="7.7109375" style="79" customWidth="1"/>
    <col min="146" max="147" width="7.85546875" style="79" customWidth="1"/>
    <col min="148" max="148" width="9.42578125" style="79" customWidth="1"/>
    <col min="149" max="149" width="7.85546875" style="79" customWidth="1"/>
    <col min="150" max="150" width="7.7109375" style="79" customWidth="1"/>
    <col min="151" max="151" width="7.85546875" style="79" customWidth="1"/>
    <col min="152" max="152" width="8.140625" style="79" customWidth="1"/>
    <col min="153" max="153" width="8.42578125" style="79" customWidth="1"/>
    <col min="154" max="155" width="8.140625" style="79" customWidth="1"/>
    <col min="156" max="156" width="8" style="79" customWidth="1"/>
    <col min="157" max="157" width="7.85546875" style="79" customWidth="1"/>
    <col min="158" max="159" width="8.140625" style="79" customWidth="1"/>
    <col min="160" max="160" width="7.85546875" style="79" customWidth="1"/>
    <col min="161" max="162" width="8.140625" style="79" customWidth="1"/>
    <col min="163" max="163" width="8" style="79" customWidth="1"/>
    <col min="164" max="164" width="8.28515625" style="79" customWidth="1"/>
    <col min="165" max="165" width="10" style="79" customWidth="1"/>
    <col min="166" max="166" width="8.5703125" style="79" customWidth="1"/>
    <col min="167" max="167" width="8" style="79" customWidth="1"/>
    <col min="168" max="168" width="9.5703125" style="79" customWidth="1"/>
    <col min="169" max="169" width="9.28515625" style="79" customWidth="1"/>
    <col min="170" max="170" width="8.42578125" style="79" customWidth="1"/>
    <col min="171" max="171" width="8.140625" style="79" customWidth="1"/>
    <col min="172" max="172" width="8" style="79" customWidth="1"/>
    <col min="173" max="174" width="7.85546875" style="79" customWidth="1"/>
    <col min="175" max="175" width="8" style="79" customWidth="1"/>
    <col min="176" max="176" width="8.140625" style="79" customWidth="1"/>
    <col min="177" max="177" width="8.42578125" style="79" customWidth="1"/>
    <col min="178" max="178" width="8.28515625" style="79" customWidth="1"/>
    <col min="179" max="179" width="7.85546875" style="79" customWidth="1"/>
    <col min="180" max="180" width="8" style="79" customWidth="1"/>
    <col min="181" max="181" width="7.85546875" style="79" customWidth="1"/>
    <col min="182" max="182" width="8" style="79" customWidth="1"/>
    <col min="183" max="183" width="8.7109375" style="79" customWidth="1"/>
    <col min="184" max="184" width="8.5703125" style="79" customWidth="1"/>
    <col min="185" max="185" width="6.85546875" style="79" customWidth="1"/>
    <col min="186" max="187" width="8" style="79" customWidth="1"/>
    <col min="188" max="188" width="7.7109375" style="79" customWidth="1"/>
    <col min="189" max="190" width="7.85546875" style="79" customWidth="1"/>
    <col min="191" max="191" width="8.140625" style="79" customWidth="1"/>
    <col min="192" max="192" width="8" style="79" customWidth="1"/>
    <col min="193" max="193" width="7.85546875" style="79" customWidth="1"/>
    <col min="194" max="194" width="7.7109375" style="79" customWidth="1"/>
    <col min="195" max="195" width="7.42578125" style="79" customWidth="1"/>
    <col min="196" max="196" width="7.7109375" style="79" customWidth="1"/>
    <col min="197" max="197" width="7.85546875" style="79" customWidth="1"/>
    <col min="198" max="198" width="8.42578125" style="79" customWidth="1"/>
    <col min="199" max="199" width="8.140625" style="79" customWidth="1"/>
    <col min="200" max="200" width="6.85546875" style="79" customWidth="1"/>
    <col min="201" max="201" width="7.85546875" style="79" customWidth="1"/>
    <col min="202" max="202" width="8.42578125" style="79" customWidth="1"/>
    <col min="203" max="203" width="8.28515625" style="79" customWidth="1"/>
    <col min="204" max="204" width="9" style="79" customWidth="1"/>
    <col min="205" max="206" width="7.85546875" style="79" customWidth="1"/>
    <col min="207" max="207" width="6.85546875" style="79" customWidth="1"/>
    <col min="208" max="208" width="8.140625" style="79" customWidth="1"/>
    <col min="209" max="209" width="7.7109375" style="79" customWidth="1"/>
    <col min="210" max="210" width="7.85546875" style="79" customWidth="1"/>
    <col min="211" max="213" width="8" style="79" customWidth="1"/>
    <col min="214" max="214" width="7.5703125" style="79" customWidth="1"/>
    <col min="215" max="215" width="7.42578125" style="79" customWidth="1"/>
    <col min="216" max="216" width="8.140625" style="79" customWidth="1"/>
    <col min="217" max="217" width="7.85546875" style="79" customWidth="1"/>
    <col min="218" max="218" width="8.140625" style="79" customWidth="1"/>
    <col min="219" max="219" width="7" style="79" customWidth="1"/>
    <col min="220" max="220" width="7.85546875" style="79" customWidth="1"/>
    <col min="221" max="221" width="8.5703125" style="79" customWidth="1"/>
    <col min="222" max="222" width="8.140625" style="79" customWidth="1"/>
    <col min="223" max="223" width="8.7109375" style="79" customWidth="1"/>
    <col min="224" max="224" width="8" style="79" customWidth="1"/>
    <col min="225" max="225" width="7.85546875" style="79" customWidth="1"/>
    <col min="226" max="226" width="8.28515625" style="79" customWidth="1"/>
    <col min="227" max="227" width="8.7109375" style="79" customWidth="1"/>
    <col min="228" max="228" width="8.42578125" style="79" customWidth="1"/>
    <col min="229" max="229" width="8.140625" style="79" customWidth="1"/>
    <col min="230" max="230" width="7.28515625" style="79" customWidth="1"/>
    <col min="231" max="235" width="8" style="79" customWidth="1"/>
    <col min="236" max="239" width="8.140625" style="79" customWidth="1"/>
    <col min="240" max="240" width="8.7109375" style="79" customWidth="1"/>
    <col min="241" max="16384" width="3.5703125" style="1"/>
  </cols>
  <sheetData>
    <row r="1" spans="1:240" ht="14.25" customHeight="1"/>
    <row r="2" spans="1:240" ht="23.25" customHeight="1">
      <c r="A2" s="97" t="s">
        <v>581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</row>
    <row r="3" spans="1:240" ht="13.5" customHeight="1">
      <c r="A3" s="6"/>
      <c r="D3" s="120"/>
      <c r="E3" s="7"/>
      <c r="F3" s="7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90" t="s">
        <v>3</v>
      </c>
      <c r="AK3" s="90"/>
      <c r="AL3" s="89"/>
    </row>
    <row r="4" spans="1:240" ht="36.75" customHeight="1">
      <c r="A4" s="98" t="s">
        <v>4</v>
      </c>
      <c r="B4" s="99" t="s">
        <v>5</v>
      </c>
      <c r="C4" s="99" t="s">
        <v>6</v>
      </c>
      <c r="D4" s="100" t="s">
        <v>7</v>
      </c>
      <c r="E4" s="100"/>
      <c r="F4" s="100"/>
      <c r="G4" s="110" t="s">
        <v>8</v>
      </c>
      <c r="H4" s="110" t="s">
        <v>121</v>
      </c>
      <c r="I4" s="110" t="s">
        <v>122</v>
      </c>
      <c r="J4" s="110" t="s">
        <v>123</v>
      </c>
      <c r="K4" s="111" t="s">
        <v>124</v>
      </c>
      <c r="L4" s="111" t="s">
        <v>125</v>
      </c>
      <c r="M4" s="111" t="s">
        <v>126</v>
      </c>
      <c r="N4" s="110" t="s">
        <v>9</v>
      </c>
      <c r="O4" s="110" t="s">
        <v>127</v>
      </c>
      <c r="P4" s="110" t="s">
        <v>128</v>
      </c>
      <c r="Q4" s="110" t="s">
        <v>129</v>
      </c>
      <c r="R4" s="110" t="s">
        <v>130</v>
      </c>
      <c r="S4" s="110" t="s">
        <v>131</v>
      </c>
      <c r="T4" s="110" t="s">
        <v>132</v>
      </c>
      <c r="U4" s="110" t="s">
        <v>133</v>
      </c>
      <c r="V4" s="110" t="s">
        <v>134</v>
      </c>
      <c r="W4" s="110" t="s">
        <v>135</v>
      </c>
      <c r="X4" s="110" t="s">
        <v>136</v>
      </c>
      <c r="Y4" s="110" t="s">
        <v>137</v>
      </c>
      <c r="Z4" s="110" t="s">
        <v>138</v>
      </c>
      <c r="AA4" s="110" t="s">
        <v>139</v>
      </c>
      <c r="AB4" s="110" t="s">
        <v>574</v>
      </c>
      <c r="AC4" s="110" t="s">
        <v>141</v>
      </c>
      <c r="AD4" s="110" t="s">
        <v>142</v>
      </c>
      <c r="AE4" s="110" t="s">
        <v>143</v>
      </c>
      <c r="AF4" s="110" t="s">
        <v>144</v>
      </c>
      <c r="AG4" s="110" t="s">
        <v>145</v>
      </c>
      <c r="AH4" s="110" t="s">
        <v>146</v>
      </c>
      <c r="AI4" s="110" t="s">
        <v>147</v>
      </c>
      <c r="AJ4" s="110" t="s">
        <v>148</v>
      </c>
      <c r="AK4" s="110" t="s">
        <v>149</v>
      </c>
      <c r="AL4" s="110" t="s">
        <v>150</v>
      </c>
      <c r="AM4" s="110" t="s">
        <v>151</v>
      </c>
      <c r="AN4" s="110" t="s">
        <v>152</v>
      </c>
      <c r="AO4" s="110" t="s">
        <v>153</v>
      </c>
      <c r="AP4" s="110" t="s">
        <v>154</v>
      </c>
      <c r="AQ4" s="110" t="s">
        <v>155</v>
      </c>
      <c r="AR4" s="110" t="s">
        <v>156</v>
      </c>
      <c r="AS4" s="110" t="s">
        <v>157</v>
      </c>
      <c r="AT4" s="110" t="s">
        <v>158</v>
      </c>
      <c r="AU4" s="110" t="s">
        <v>159</v>
      </c>
      <c r="AV4" s="110" t="s">
        <v>160</v>
      </c>
      <c r="AW4" s="110" t="s">
        <v>161</v>
      </c>
      <c r="AX4" s="110" t="s">
        <v>162</v>
      </c>
      <c r="AY4" s="110" t="s">
        <v>163</v>
      </c>
      <c r="AZ4" s="110" t="s">
        <v>164</v>
      </c>
      <c r="BA4" s="110" t="s">
        <v>165</v>
      </c>
      <c r="BB4" s="110" t="s">
        <v>166</v>
      </c>
      <c r="BC4" s="110" t="s">
        <v>167</v>
      </c>
      <c r="BD4" s="110" t="s">
        <v>168</v>
      </c>
      <c r="BE4" s="110" t="s">
        <v>169</v>
      </c>
      <c r="BF4" s="110" t="s">
        <v>170</v>
      </c>
      <c r="BG4" s="110" t="s">
        <v>171</v>
      </c>
      <c r="BH4" s="110" t="s">
        <v>172</v>
      </c>
      <c r="BI4" s="110" t="s">
        <v>173</v>
      </c>
      <c r="BJ4" s="110" t="s">
        <v>174</v>
      </c>
      <c r="BK4" s="110" t="s">
        <v>175</v>
      </c>
      <c r="BL4" s="110" t="s">
        <v>176</v>
      </c>
      <c r="BM4" s="110" t="s">
        <v>177</v>
      </c>
      <c r="BN4" s="110" t="s">
        <v>178</v>
      </c>
      <c r="BO4" s="110" t="s">
        <v>179</v>
      </c>
      <c r="BP4" s="110" t="s">
        <v>180</v>
      </c>
      <c r="BQ4" s="110" t="s">
        <v>181</v>
      </c>
      <c r="BR4" s="110" t="s">
        <v>182</v>
      </c>
      <c r="BS4" s="110" t="s">
        <v>183</v>
      </c>
      <c r="BT4" s="110" t="s">
        <v>184</v>
      </c>
      <c r="BU4" s="110" t="s">
        <v>185</v>
      </c>
      <c r="BV4" s="110" t="s">
        <v>186</v>
      </c>
      <c r="BW4" s="110" t="s">
        <v>187</v>
      </c>
      <c r="BX4" s="110" t="s">
        <v>188</v>
      </c>
      <c r="BY4" s="110" t="s">
        <v>189</v>
      </c>
      <c r="BZ4" s="110" t="s">
        <v>190</v>
      </c>
      <c r="CA4" s="110" t="s">
        <v>191</v>
      </c>
      <c r="CB4" s="110" t="s">
        <v>192</v>
      </c>
      <c r="CC4" s="110" t="s">
        <v>193</v>
      </c>
      <c r="CD4" s="110" t="s">
        <v>194</v>
      </c>
      <c r="CE4" s="110" t="s">
        <v>195</v>
      </c>
      <c r="CF4" s="110" t="s">
        <v>196</v>
      </c>
      <c r="CG4" s="110" t="s">
        <v>197</v>
      </c>
      <c r="CH4" s="110" t="s">
        <v>198</v>
      </c>
      <c r="CI4" s="110" t="s">
        <v>199</v>
      </c>
      <c r="CJ4" s="110" t="s">
        <v>200</v>
      </c>
      <c r="CK4" s="110" t="s">
        <v>201</v>
      </c>
      <c r="CL4" s="110" t="s">
        <v>202</v>
      </c>
      <c r="CM4" s="110" t="s">
        <v>203</v>
      </c>
      <c r="CN4" s="110" t="s">
        <v>204</v>
      </c>
      <c r="CO4" s="110" t="s">
        <v>205</v>
      </c>
      <c r="CP4" s="110" t="s">
        <v>206</v>
      </c>
      <c r="CQ4" s="110" t="s">
        <v>207</v>
      </c>
      <c r="CR4" s="110" t="s">
        <v>208</v>
      </c>
      <c r="CS4" s="110" t="s">
        <v>209</v>
      </c>
      <c r="CT4" s="110" t="s">
        <v>210</v>
      </c>
      <c r="CU4" s="110" t="s">
        <v>211</v>
      </c>
      <c r="CV4" s="110" t="s">
        <v>212</v>
      </c>
      <c r="CW4" s="110" t="s">
        <v>213</v>
      </c>
      <c r="CX4" s="110" t="s">
        <v>214</v>
      </c>
      <c r="CY4" s="110" t="s">
        <v>215</v>
      </c>
      <c r="CZ4" s="110" t="s">
        <v>216</v>
      </c>
      <c r="DA4" s="110" t="s">
        <v>217</v>
      </c>
      <c r="DB4" s="110" t="s">
        <v>218</v>
      </c>
      <c r="DC4" s="110" t="s">
        <v>219</v>
      </c>
      <c r="DD4" s="110" t="s">
        <v>220</v>
      </c>
      <c r="DE4" s="110" t="s">
        <v>221</v>
      </c>
      <c r="DF4" s="110" t="s">
        <v>222</v>
      </c>
      <c r="DG4" s="110" t="s">
        <v>223</v>
      </c>
      <c r="DH4" s="110" t="s">
        <v>224</v>
      </c>
      <c r="DI4" s="110" t="s">
        <v>225</v>
      </c>
      <c r="DJ4" s="110" t="s">
        <v>226</v>
      </c>
      <c r="DK4" s="110" t="s">
        <v>227</v>
      </c>
      <c r="DL4" s="110" t="s">
        <v>228</v>
      </c>
      <c r="DM4" s="110" t="s">
        <v>229</v>
      </c>
      <c r="DN4" s="110" t="s">
        <v>230</v>
      </c>
      <c r="DO4" s="110" t="s">
        <v>231</v>
      </c>
      <c r="DP4" s="110" t="s">
        <v>232</v>
      </c>
      <c r="DQ4" s="110" t="s">
        <v>233</v>
      </c>
      <c r="DR4" s="110" t="s">
        <v>234</v>
      </c>
      <c r="DS4" s="110" t="s">
        <v>235</v>
      </c>
      <c r="DT4" s="110" t="s">
        <v>236</v>
      </c>
      <c r="DU4" s="110" t="s">
        <v>237</v>
      </c>
      <c r="DV4" s="110" t="s">
        <v>238</v>
      </c>
      <c r="DW4" s="110" t="s">
        <v>239</v>
      </c>
      <c r="DX4" s="110" t="s">
        <v>240</v>
      </c>
      <c r="DY4" s="110" t="s">
        <v>241</v>
      </c>
      <c r="DZ4" s="110" t="s">
        <v>242</v>
      </c>
      <c r="EA4" s="110" t="s">
        <v>244</v>
      </c>
      <c r="EB4" s="110" t="s">
        <v>243</v>
      </c>
      <c r="EC4" s="110" t="s">
        <v>245</v>
      </c>
      <c r="ED4" s="110" t="s">
        <v>246</v>
      </c>
      <c r="EE4" s="110" t="s">
        <v>247</v>
      </c>
      <c r="EF4" s="110" t="s">
        <v>248</v>
      </c>
      <c r="EG4" s="110" t="s">
        <v>249</v>
      </c>
      <c r="EH4" s="110" t="s">
        <v>250</v>
      </c>
      <c r="EI4" s="110" t="s">
        <v>251</v>
      </c>
      <c r="EJ4" s="110" t="s">
        <v>252</v>
      </c>
      <c r="EK4" s="110" t="s">
        <v>253</v>
      </c>
      <c r="EL4" s="110" t="s">
        <v>254</v>
      </c>
      <c r="EM4" s="110" t="s">
        <v>255</v>
      </c>
      <c r="EN4" s="110" t="s">
        <v>256</v>
      </c>
      <c r="EO4" s="110" t="s">
        <v>257</v>
      </c>
      <c r="EP4" s="110" t="s">
        <v>258</v>
      </c>
      <c r="EQ4" s="110" t="s">
        <v>259</v>
      </c>
      <c r="ER4" s="110" t="s">
        <v>260</v>
      </c>
      <c r="ES4" s="110" t="s">
        <v>261</v>
      </c>
      <c r="ET4" s="110" t="s">
        <v>10</v>
      </c>
      <c r="EU4" s="110" t="s">
        <v>262</v>
      </c>
      <c r="EV4" s="110" t="s">
        <v>263</v>
      </c>
      <c r="EW4" s="110" t="s">
        <v>264</v>
      </c>
      <c r="EX4" s="110" t="s">
        <v>265</v>
      </c>
      <c r="EY4" s="110" t="s">
        <v>266</v>
      </c>
      <c r="EZ4" s="110" t="s">
        <v>267</v>
      </c>
      <c r="FA4" s="110" t="s">
        <v>268</v>
      </c>
      <c r="FB4" s="110" t="s">
        <v>269</v>
      </c>
      <c r="FC4" s="110" t="s">
        <v>270</v>
      </c>
      <c r="FD4" s="110" t="s">
        <v>271</v>
      </c>
      <c r="FE4" s="110" t="s">
        <v>272</v>
      </c>
      <c r="FF4" s="110" t="s">
        <v>273</v>
      </c>
      <c r="FG4" s="110" t="s">
        <v>274</v>
      </c>
      <c r="FH4" s="110" t="s">
        <v>275</v>
      </c>
      <c r="FI4" s="110" t="s">
        <v>276</v>
      </c>
      <c r="FJ4" s="110" t="s">
        <v>277</v>
      </c>
      <c r="FK4" s="110" t="s">
        <v>278</v>
      </c>
      <c r="FL4" s="110" t="s">
        <v>279</v>
      </c>
      <c r="FM4" s="110" t="s">
        <v>280</v>
      </c>
      <c r="FN4" s="110" t="s">
        <v>281</v>
      </c>
      <c r="FO4" s="110" t="s">
        <v>282</v>
      </c>
      <c r="FP4" s="110" t="s">
        <v>283</v>
      </c>
      <c r="FQ4" s="110" t="s">
        <v>284</v>
      </c>
      <c r="FR4" s="110" t="s">
        <v>285</v>
      </c>
      <c r="FS4" s="110" t="s">
        <v>286</v>
      </c>
      <c r="FT4" s="110" t="s">
        <v>287</v>
      </c>
      <c r="FU4" s="110" t="s">
        <v>288</v>
      </c>
      <c r="FV4" s="110" t="s">
        <v>289</v>
      </c>
      <c r="FW4" s="110" t="s">
        <v>290</v>
      </c>
      <c r="FX4" s="110" t="s">
        <v>291</v>
      </c>
      <c r="FY4" s="110" t="s">
        <v>292</v>
      </c>
      <c r="FZ4" s="110" t="s">
        <v>293</v>
      </c>
      <c r="GA4" s="110" t="s">
        <v>294</v>
      </c>
      <c r="GB4" s="110" t="s">
        <v>295</v>
      </c>
      <c r="GC4" s="110" t="s">
        <v>296</v>
      </c>
      <c r="GD4" s="110" t="s">
        <v>297</v>
      </c>
      <c r="GE4" s="110" t="s">
        <v>298</v>
      </c>
      <c r="GF4" s="110" t="s">
        <v>299</v>
      </c>
      <c r="GG4" s="110" t="s">
        <v>300</v>
      </c>
      <c r="GH4" s="110" t="s">
        <v>301</v>
      </c>
      <c r="GI4" s="110" t="s">
        <v>302</v>
      </c>
      <c r="GJ4" s="110" t="s">
        <v>303</v>
      </c>
      <c r="GK4" s="110" t="s">
        <v>304</v>
      </c>
      <c r="GL4" s="110" t="s">
        <v>305</v>
      </c>
      <c r="GM4" s="110" t="s">
        <v>306</v>
      </c>
      <c r="GN4" s="110" t="s">
        <v>307</v>
      </c>
      <c r="GO4" s="110" t="s">
        <v>308</v>
      </c>
      <c r="GP4" s="110" t="s">
        <v>309</v>
      </c>
      <c r="GQ4" s="110" t="s">
        <v>310</v>
      </c>
      <c r="GR4" s="110" t="s">
        <v>311</v>
      </c>
      <c r="GS4" s="110" t="s">
        <v>312</v>
      </c>
      <c r="GT4" s="110" t="s">
        <v>313</v>
      </c>
      <c r="GU4" s="110" t="s">
        <v>314</v>
      </c>
      <c r="GV4" s="110" t="s">
        <v>315</v>
      </c>
      <c r="GW4" s="110" t="s">
        <v>316</v>
      </c>
      <c r="GX4" s="110" t="s">
        <v>317</v>
      </c>
      <c r="GY4" s="110" t="s">
        <v>318</v>
      </c>
      <c r="GZ4" s="110" t="s">
        <v>319</v>
      </c>
      <c r="HA4" s="110" t="s">
        <v>575</v>
      </c>
      <c r="HB4" s="110" t="s">
        <v>321</v>
      </c>
      <c r="HC4" s="110" t="s">
        <v>322</v>
      </c>
      <c r="HD4" s="110" t="s">
        <v>323</v>
      </c>
      <c r="HE4" s="110" t="s">
        <v>324</v>
      </c>
      <c r="HF4" s="110" t="s">
        <v>325</v>
      </c>
      <c r="HG4" s="110" t="s">
        <v>326</v>
      </c>
      <c r="HH4" s="110" t="s">
        <v>327</v>
      </c>
      <c r="HI4" s="110" t="s">
        <v>328</v>
      </c>
      <c r="HJ4" s="110" t="s">
        <v>329</v>
      </c>
      <c r="HK4" s="110" t="s">
        <v>330</v>
      </c>
      <c r="HL4" s="110" t="s">
        <v>331</v>
      </c>
      <c r="HM4" s="110" t="s">
        <v>332</v>
      </c>
      <c r="HN4" s="110" t="s">
        <v>333</v>
      </c>
      <c r="HO4" s="110" t="s">
        <v>334</v>
      </c>
      <c r="HP4" s="110" t="s">
        <v>335</v>
      </c>
      <c r="HQ4" s="110" t="s">
        <v>336</v>
      </c>
      <c r="HR4" s="110" t="s">
        <v>573</v>
      </c>
      <c r="HS4" s="110" t="s">
        <v>338</v>
      </c>
      <c r="HT4" s="110" t="s">
        <v>339</v>
      </c>
      <c r="HU4" s="110" t="s">
        <v>340</v>
      </c>
      <c r="HV4" s="110" t="s">
        <v>341</v>
      </c>
      <c r="HW4" s="110" t="s">
        <v>342</v>
      </c>
      <c r="HX4" s="110" t="s">
        <v>343</v>
      </c>
      <c r="HY4" s="110" t="s">
        <v>344</v>
      </c>
      <c r="HZ4" s="110" t="s">
        <v>345</v>
      </c>
      <c r="IA4" s="110" t="s">
        <v>346</v>
      </c>
      <c r="IB4" s="110" t="s">
        <v>347</v>
      </c>
      <c r="IC4" s="110" t="s">
        <v>348</v>
      </c>
      <c r="ID4" s="110" t="s">
        <v>349</v>
      </c>
      <c r="IE4" s="110" t="s">
        <v>350</v>
      </c>
      <c r="IF4" s="110" t="s">
        <v>351</v>
      </c>
    </row>
    <row r="5" spans="1:240" ht="39.75" customHeight="1">
      <c r="A5" s="98"/>
      <c r="B5" s="99"/>
      <c r="C5" s="99"/>
      <c r="D5" s="100" t="s">
        <v>11</v>
      </c>
      <c r="E5" s="100"/>
      <c r="F5" s="100"/>
      <c r="G5" s="111"/>
      <c r="H5" s="111"/>
      <c r="I5" s="111"/>
      <c r="J5" s="111"/>
      <c r="K5" s="111"/>
      <c r="L5" s="111"/>
      <c r="M5" s="111"/>
      <c r="N5" s="110"/>
      <c r="O5" s="110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2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</row>
    <row r="6" spans="1:240" ht="65.25" customHeight="1">
      <c r="A6" s="98"/>
      <c r="B6" s="99"/>
      <c r="C6" s="99"/>
      <c r="D6" s="36" t="s">
        <v>12</v>
      </c>
      <c r="E6" s="96" t="s">
        <v>13</v>
      </c>
      <c r="F6" s="96" t="s">
        <v>14</v>
      </c>
      <c r="G6" s="111"/>
      <c r="H6" s="111"/>
      <c r="I6" s="111"/>
      <c r="J6" s="111"/>
      <c r="K6" s="111"/>
      <c r="L6" s="111"/>
      <c r="M6" s="111"/>
      <c r="N6" s="110"/>
      <c r="O6" s="110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2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</row>
    <row r="7" spans="1:240" s="2" customFormat="1" ht="15" customHeight="1">
      <c r="A7" s="11" t="s">
        <v>15</v>
      </c>
      <c r="B7" s="12" t="s">
        <v>16</v>
      </c>
      <c r="C7" s="13" t="s">
        <v>17</v>
      </c>
      <c r="D7" s="14">
        <f>E7+F7</f>
        <v>13621.581</v>
      </c>
      <c r="E7" s="14">
        <f>E10+E17+E28+E30+E33+E35+E37+E39+E41+E43+E45+E47+E49+E51+E53+E55+E57+E59+E61+E63+E65</f>
        <v>4486.4560000000001</v>
      </c>
      <c r="F7" s="14">
        <f>F10+F17+F28+F30+F33+F37+F39+F43+F51</f>
        <v>9135.125</v>
      </c>
      <c r="G7" s="91">
        <f>июнь!G7+май!G7+апрель!G7</f>
        <v>335.59399999999999</v>
      </c>
      <c r="H7" s="91">
        <f>июнь!H7+май!H7+апрель!H7</f>
        <v>0.84099999999999997</v>
      </c>
      <c r="I7" s="91">
        <f>июнь!I7+май!I7+апрель!I7</f>
        <v>214.28200000000001</v>
      </c>
      <c r="J7" s="91">
        <f>июнь!J7+май!J7+апрель!J7</f>
        <v>2.52</v>
      </c>
      <c r="K7" s="91">
        <f>июнь!K7+май!K7+апрель!K7</f>
        <v>271.61099999999999</v>
      </c>
      <c r="L7" s="91">
        <f>июнь!L7+май!L7+апрель!L7</f>
        <v>0</v>
      </c>
      <c r="M7" s="91">
        <f>июнь!M7+май!M7+апрель!M7</f>
        <v>0</v>
      </c>
      <c r="N7" s="91">
        <f>июнь!N7+май!N7+апрель!N7</f>
        <v>0</v>
      </c>
      <c r="O7" s="91">
        <f>июнь!O7+май!O7+апрель!O7</f>
        <v>0</v>
      </c>
      <c r="P7" s="91">
        <f>июнь!P7+май!P7+апрель!P7</f>
        <v>17.417999999999999</v>
      </c>
      <c r="Q7" s="91">
        <f>июнь!Q7+май!Q7+апрель!Q7</f>
        <v>84.218999999999994</v>
      </c>
      <c r="R7" s="91">
        <f>июнь!R7+май!R7+апрель!R7</f>
        <v>1.486</v>
      </c>
      <c r="S7" s="91">
        <f>июнь!S7+май!S7+апрель!S7</f>
        <v>0.628</v>
      </c>
      <c r="T7" s="91">
        <f>июнь!T7+май!T7+апрель!T7</f>
        <v>0.498</v>
      </c>
      <c r="U7" s="91">
        <f>июнь!U7+май!U7+апрель!U7</f>
        <v>0</v>
      </c>
      <c r="V7" s="91">
        <f>июнь!V7+май!V7+апрель!V7</f>
        <v>2.52</v>
      </c>
      <c r="W7" s="91">
        <f>июнь!W7+май!W7+апрель!W7</f>
        <v>54.58</v>
      </c>
      <c r="X7" s="91">
        <f>июнь!X7+май!X7+апрель!X7</f>
        <v>0</v>
      </c>
      <c r="Y7" s="91">
        <f>июнь!Y7+май!Y7+апрель!Y7</f>
        <v>0</v>
      </c>
      <c r="Z7" s="91">
        <f>июнь!Z7+май!Z7+апрель!Z7</f>
        <v>21.789000000000001</v>
      </c>
      <c r="AA7" s="91">
        <f>июнь!AA7+май!AA7+апрель!AA7</f>
        <v>50.315000000000005</v>
      </c>
      <c r="AB7" s="91">
        <f>июнь!AB7+май!AB7+апрель!AB7</f>
        <v>260.54200000000003</v>
      </c>
      <c r="AC7" s="91">
        <f>июнь!AC7+май!AC7+апрель!AC7</f>
        <v>3.2440000000000002</v>
      </c>
      <c r="AD7" s="91">
        <f>июнь!AD7+май!AD7+апрель!AD7</f>
        <v>164.684</v>
      </c>
      <c r="AE7" s="91">
        <f>июнь!AE7+май!AE7+апрель!AE7</f>
        <v>0</v>
      </c>
      <c r="AF7" s="91">
        <f>июнь!AF7+май!AF7+апрель!AF7</f>
        <v>0</v>
      </c>
      <c r="AG7" s="91">
        <f>июнь!AG7+май!AG7+апрель!AG7</f>
        <v>350.36500000000001</v>
      </c>
      <c r="AH7" s="91">
        <f>июнь!AH7+май!AH7+апрель!AH7</f>
        <v>11.311</v>
      </c>
      <c r="AI7" s="91">
        <f>июнь!AI7+май!AI7+апрель!AI7</f>
        <v>0</v>
      </c>
      <c r="AJ7" s="91">
        <f>июнь!AJ7+май!AJ7+апрель!AJ7</f>
        <v>2.4980000000000002</v>
      </c>
      <c r="AK7" s="91">
        <f>июнь!AK7+май!AK7+апрель!AK7</f>
        <v>0</v>
      </c>
      <c r="AL7" s="91">
        <f>июнь!AL7+май!AL7+апрель!AL7</f>
        <v>0</v>
      </c>
      <c r="AM7" s="91">
        <f>июнь!AM7+май!AM7+апрель!AM7</f>
        <v>0</v>
      </c>
      <c r="AN7" s="91">
        <f>июнь!AN7+май!AN7+апрель!AN7</f>
        <v>0</v>
      </c>
      <c r="AO7" s="91">
        <f>июнь!AO7+май!AO7+апрель!AO7</f>
        <v>400.41800000000001</v>
      </c>
      <c r="AP7" s="91">
        <f>июнь!AP7+май!AP7+апрель!AP7</f>
        <v>586.65700000000004</v>
      </c>
      <c r="AQ7" s="91">
        <f>июнь!AQ7+май!AQ7+апрель!AQ7</f>
        <v>0</v>
      </c>
      <c r="AR7" s="91">
        <f>июнь!AR7+май!AR7+апрель!AR7</f>
        <v>838.45299999999997</v>
      </c>
      <c r="AS7" s="91">
        <f>июнь!AS7+май!AS7+апрель!AS7</f>
        <v>1.2589999999999999</v>
      </c>
      <c r="AT7" s="91">
        <f>июнь!AT7+май!AT7+апрель!AT7</f>
        <v>12.962999999999999</v>
      </c>
      <c r="AU7" s="91">
        <f>июнь!AU7+май!AU7+апрель!AU7</f>
        <v>489.35699999999991</v>
      </c>
      <c r="AV7" s="91">
        <f>июнь!AV7+май!AV7+апрель!AV7</f>
        <v>1.9530000000000001</v>
      </c>
      <c r="AW7" s="91">
        <f>июнь!AW7+май!AW7+апрель!AW7</f>
        <v>1.901</v>
      </c>
      <c r="AX7" s="91">
        <f>июнь!AX7+май!AX7+апрель!AX7</f>
        <v>13.468</v>
      </c>
      <c r="AY7" s="91">
        <f>июнь!AY7+май!AY7+апрель!AY7</f>
        <v>2.5760000000000001</v>
      </c>
      <c r="AZ7" s="91">
        <f>июнь!AZ7+май!AZ7+апрель!AZ7</f>
        <v>1.077</v>
      </c>
      <c r="BA7" s="91">
        <f>июнь!BA7+май!BA7+апрель!BA7</f>
        <v>0</v>
      </c>
      <c r="BB7" s="91">
        <f>июнь!BB7+май!BB7+апрель!BB7</f>
        <v>0</v>
      </c>
      <c r="BC7" s="91">
        <f>июнь!BC7+май!BC7+апрель!BC7</f>
        <v>0</v>
      </c>
      <c r="BD7" s="91">
        <f>июнь!BD7+май!BD7+апрель!BD7</f>
        <v>332.46800000000002</v>
      </c>
      <c r="BE7" s="91">
        <f>июнь!BE7+май!BE7+апрель!BE7</f>
        <v>144.68299999999999</v>
      </c>
      <c r="BF7" s="91">
        <f>июнь!BF7+май!BF7+апрель!BF7</f>
        <v>1.607</v>
      </c>
      <c r="BG7" s="91">
        <f>июнь!BG7+май!BG7+апрель!BG7</f>
        <v>0.624</v>
      </c>
      <c r="BH7" s="91">
        <f>июнь!BH7+май!BH7+апрель!BH7</f>
        <v>16.486000000000001</v>
      </c>
      <c r="BI7" s="91">
        <f>июнь!BI7+май!BI7+апрель!BI7</f>
        <v>0</v>
      </c>
      <c r="BJ7" s="91">
        <f>июнь!BJ7+май!BJ7+апрель!BJ7</f>
        <v>0</v>
      </c>
      <c r="BK7" s="91">
        <f>июнь!BK7+май!BK7+апрель!BK7</f>
        <v>0</v>
      </c>
      <c r="BL7" s="91">
        <f>июнь!BL7+май!BL7+апрель!BL7</f>
        <v>0</v>
      </c>
      <c r="BM7" s="91">
        <f>июнь!BM7+май!BM7+апрель!BM7</f>
        <v>329.51400000000001</v>
      </c>
      <c r="BN7" s="91">
        <f>июнь!BN7+май!BN7+апрель!BN7</f>
        <v>15.042999999999999</v>
      </c>
      <c r="BO7" s="91">
        <f>июнь!BO7+май!BO7+апрель!BO7</f>
        <v>274.173</v>
      </c>
      <c r="BP7" s="91">
        <f>июнь!BP7+май!BP7+апрель!BP7</f>
        <v>0</v>
      </c>
      <c r="BQ7" s="91">
        <f>июнь!BQ7+май!BQ7+апрель!BQ7</f>
        <v>0</v>
      </c>
      <c r="BR7" s="91">
        <f>июнь!BR7+май!BR7+апрель!BR7</f>
        <v>3.9750000000000001</v>
      </c>
      <c r="BS7" s="91">
        <f>июнь!BS7+май!BS7+апрель!BS7</f>
        <v>1.9870000000000001</v>
      </c>
      <c r="BT7" s="91">
        <f>июнь!BT7+май!BT7+апрель!BT7</f>
        <v>679.44399999999996</v>
      </c>
      <c r="BU7" s="91">
        <f>июнь!BU7+май!BU7+апрель!BU7</f>
        <v>8.4290000000000003</v>
      </c>
      <c r="BV7" s="91">
        <f>июнь!BV7+май!BV7+апрель!BV7</f>
        <v>462.15899999999999</v>
      </c>
      <c r="BW7" s="91">
        <f>июнь!BW7+май!BW7+апрель!BW7</f>
        <v>1.448</v>
      </c>
      <c r="BX7" s="91">
        <f>июнь!BX7+май!BX7+апрель!BX7</f>
        <v>9.82</v>
      </c>
      <c r="BY7" s="91">
        <f>июнь!BY7+май!BY7+апрель!BY7</f>
        <v>1.9870000000000001</v>
      </c>
      <c r="BZ7" s="91">
        <f>июнь!BZ7+май!BZ7+апрель!BZ7</f>
        <v>1.9870000000000001</v>
      </c>
      <c r="CA7" s="91">
        <f>июнь!CA7+май!CA7+апрель!CA7</f>
        <v>4.2279999999999998</v>
      </c>
      <c r="CB7" s="91">
        <f>июнь!CB7+май!CB7+апрель!CB7</f>
        <v>2.528</v>
      </c>
      <c r="CC7" s="91">
        <f>июнь!CC7+май!CC7+апрель!CC7</f>
        <v>8.2040000000000006</v>
      </c>
      <c r="CD7" s="91">
        <f>июнь!CD7+май!CD7+апрель!CD7</f>
        <v>174.69399999999999</v>
      </c>
      <c r="CE7" s="91">
        <f>июнь!CE7+май!CE7+апрель!CE7</f>
        <v>4.1440000000000001</v>
      </c>
      <c r="CF7" s="91">
        <f>июнь!CF7+май!CF7+апрель!CF7</f>
        <v>0</v>
      </c>
      <c r="CG7" s="91">
        <f>июнь!CG7+май!CG7+апрель!CG7</f>
        <v>0</v>
      </c>
      <c r="CH7" s="91">
        <f>июнь!CH7+май!CH7+апрель!CH7</f>
        <v>0</v>
      </c>
      <c r="CI7" s="91">
        <f>июнь!CI7+май!CI7+апрель!CI7</f>
        <v>0</v>
      </c>
      <c r="CJ7" s="91">
        <f>июнь!CJ7+май!CJ7+апрель!CJ7</f>
        <v>0</v>
      </c>
      <c r="CK7" s="91">
        <f>июнь!CK7+май!CK7+апрель!CK7</f>
        <v>0</v>
      </c>
      <c r="CL7" s="91">
        <f>июнь!CL7+май!CL7+апрель!CL7</f>
        <v>8.3889999999999993</v>
      </c>
      <c r="CM7" s="91">
        <f>июнь!CM7+май!CM7+апрель!CM7</f>
        <v>5.3769999999999998</v>
      </c>
      <c r="CN7" s="91">
        <f>июнь!CN7+май!CN7+апрель!CN7</f>
        <v>0</v>
      </c>
      <c r="CO7" s="91">
        <f>июнь!CO7+май!CO7+апрель!CO7</f>
        <v>34.350999999999999</v>
      </c>
      <c r="CP7" s="91">
        <f>июнь!CP7+май!CP7+апрель!CP7</f>
        <v>1.893</v>
      </c>
      <c r="CQ7" s="91">
        <f>июнь!CQ7+май!CQ7+апрель!CQ7</f>
        <v>194.34</v>
      </c>
      <c r="CR7" s="91">
        <f>июнь!CR7+май!CR7+апрель!CR7</f>
        <v>0</v>
      </c>
      <c r="CS7" s="91">
        <f>июнь!CS7+май!CS7+апрель!CS7</f>
        <v>296.90600000000001</v>
      </c>
      <c r="CT7" s="91">
        <f>июнь!CT7+май!CT7+апрель!CT7</f>
        <v>0</v>
      </c>
      <c r="CU7" s="91">
        <f>июнь!CU7+май!CU7+апрель!CU7</f>
        <v>234.727</v>
      </c>
      <c r="CV7" s="91">
        <f>июнь!CV7+май!CV7+апрель!CV7</f>
        <v>0</v>
      </c>
      <c r="CW7" s="91">
        <f>июнь!CW7+май!CW7+апрель!CW7</f>
        <v>0</v>
      </c>
      <c r="CX7" s="91">
        <f>июнь!CX7+май!CX7+апрель!CX7</f>
        <v>0</v>
      </c>
      <c r="CY7" s="91">
        <f>июнь!CY7+май!CY7+апрель!CY7</f>
        <v>0</v>
      </c>
      <c r="CZ7" s="91">
        <f>июнь!CZ7+май!CZ7+апрель!CZ7</f>
        <v>0.41399999999999998</v>
      </c>
      <c r="DA7" s="91">
        <f>июнь!DA7+май!DA7+апрель!DA7</f>
        <v>828.51700000000005</v>
      </c>
      <c r="DB7" s="91">
        <f>июнь!DB7+май!DB7+апрель!DB7</f>
        <v>17.945</v>
      </c>
      <c r="DC7" s="91">
        <f>июнь!DC7+май!DC7+апрель!DC7</f>
        <v>313.64499999999998</v>
      </c>
      <c r="DD7" s="91">
        <f>июнь!DD7+май!DD7+апрель!DD7</f>
        <v>3.5880000000000001</v>
      </c>
      <c r="DE7" s="91">
        <f>июнь!DE7+май!DE7+апрель!DE7</f>
        <v>0</v>
      </c>
      <c r="DF7" s="91">
        <f>июнь!DF7+май!DF7+апрель!DF7</f>
        <v>0</v>
      </c>
      <c r="DG7" s="91">
        <f>июнь!DG7+май!DG7+апрель!DG7</f>
        <v>0</v>
      </c>
      <c r="DH7" s="91">
        <f>июнь!DH7+май!DH7+апрель!DH7</f>
        <v>0</v>
      </c>
      <c r="DI7" s="91">
        <f>июнь!DI7+май!DI7+апрель!DI7</f>
        <v>8.766</v>
      </c>
      <c r="DJ7" s="91">
        <f>июнь!DJ7+май!DJ7+апрель!DJ7</f>
        <v>20.492000000000001</v>
      </c>
      <c r="DK7" s="91">
        <f>июнь!DK7+май!DK7+апрель!DK7</f>
        <v>39.003</v>
      </c>
      <c r="DL7" s="91">
        <f>июнь!DL7+май!DL7+апрель!DL7</f>
        <v>47.716999999999999</v>
      </c>
      <c r="DM7" s="91">
        <f>июнь!DM7+май!DM7+апрель!DM7</f>
        <v>44.900999999999996</v>
      </c>
      <c r="DN7" s="91">
        <f>июнь!DN7+май!DN7+апрель!DN7</f>
        <v>48.642000000000003</v>
      </c>
      <c r="DO7" s="91">
        <f>июнь!DO7+май!DO7+апрель!DO7</f>
        <v>539.97100000000012</v>
      </c>
      <c r="DP7" s="91">
        <f>июнь!DP7+май!DP7+апрель!DP7</f>
        <v>15.798999999999999</v>
      </c>
      <c r="DQ7" s="91">
        <f>июнь!DQ7+май!DQ7+апрель!DQ7</f>
        <v>0</v>
      </c>
      <c r="DR7" s="91">
        <f>июнь!DR7+май!DR7+апрель!DR7</f>
        <v>19.518000000000001</v>
      </c>
      <c r="DS7" s="91">
        <f>июнь!DS7+май!DS7+апрель!DS7</f>
        <v>13.516999999999999</v>
      </c>
      <c r="DT7" s="91">
        <f>июнь!DT7+май!DT7+апрель!DT7</f>
        <v>0</v>
      </c>
      <c r="DU7" s="91">
        <f>июнь!DU7+май!DU7+апрель!DU7</f>
        <v>4.4379999999999997</v>
      </c>
      <c r="DV7" s="91">
        <f>июнь!DV7+май!DV7+апрель!DV7</f>
        <v>2.4929999999999999</v>
      </c>
      <c r="DW7" s="91">
        <f>июнь!DW7+май!DW7+апрель!DW7</f>
        <v>43.896999999999998</v>
      </c>
      <c r="DX7" s="91">
        <f>июнь!DX7+май!DX7+апрель!DX7</f>
        <v>171.88300000000001</v>
      </c>
      <c r="DY7" s="91">
        <f>июнь!DY7+май!DY7+апрель!DY7</f>
        <v>546.20899999999995</v>
      </c>
      <c r="DZ7" s="91">
        <f>июнь!DZ7+май!DZ7+апрель!DZ7</f>
        <v>9.9879999999999995</v>
      </c>
      <c r="EA7" s="91">
        <f>июнь!EA7+май!EA7+апрель!EA7</f>
        <v>0.628</v>
      </c>
      <c r="EB7" s="91">
        <f>июнь!EB7+май!EB7+апрель!EB7</f>
        <v>151.31200000000001</v>
      </c>
      <c r="EC7" s="91">
        <f>июнь!EC7+май!EC7+апрель!EC7</f>
        <v>99.581000000000003</v>
      </c>
      <c r="ED7" s="91">
        <f>июнь!ED7+май!ED7+апрель!ED7</f>
        <v>0</v>
      </c>
      <c r="EE7" s="91">
        <f>июнь!EE7+май!EE7+апрель!EE7</f>
        <v>0</v>
      </c>
      <c r="EF7" s="91">
        <f>июнь!EF7+май!EF7+апрель!EF7</f>
        <v>0</v>
      </c>
      <c r="EG7" s="91">
        <f>июнь!EG7+май!EG7+апрель!EG7</f>
        <v>0</v>
      </c>
      <c r="EH7" s="91">
        <f>июнь!EH7+май!EH7+апрель!EH7</f>
        <v>30.975999999999999</v>
      </c>
      <c r="EI7" s="91">
        <f>июнь!EI7+май!EI7+апрель!EI7</f>
        <v>203.751</v>
      </c>
      <c r="EJ7" s="91">
        <f>июнь!EJ7+май!EJ7+апрель!EJ7</f>
        <v>0</v>
      </c>
      <c r="EK7" s="91">
        <f>июнь!EK7+май!EK7+апрель!EK7</f>
        <v>2.0169999999999999</v>
      </c>
      <c r="EL7" s="91">
        <f>июнь!EL7+май!EL7+апрель!EL7</f>
        <v>0</v>
      </c>
      <c r="EM7" s="91">
        <f>июнь!EM7+май!EM7+апрель!EM7</f>
        <v>0</v>
      </c>
      <c r="EN7" s="91">
        <f>июнь!EN7+май!EN7+апрель!EN7</f>
        <v>0</v>
      </c>
      <c r="EO7" s="91">
        <f>июнь!EO7+май!EO7+апрель!EO7</f>
        <v>0</v>
      </c>
      <c r="EP7" s="91">
        <f>июнь!EP7+май!EP7+апрель!EP7</f>
        <v>3.6080000000000001</v>
      </c>
      <c r="EQ7" s="91">
        <f>июнь!EQ7+май!EQ7+апрель!EQ7</f>
        <v>0</v>
      </c>
      <c r="ER7" s="91">
        <f>июнь!ER7+май!ER7+апрель!ER7</f>
        <v>0</v>
      </c>
      <c r="ES7" s="91">
        <f>июнь!ES7+май!ES7+апрель!ES7</f>
        <v>0</v>
      </c>
      <c r="ET7" s="91">
        <f>июнь!ET7+май!ET7+апрель!ET7</f>
        <v>3.7589999999999999</v>
      </c>
      <c r="EU7" s="91">
        <f>июнь!EU7+май!EU7+апрель!EU7</f>
        <v>0</v>
      </c>
      <c r="EV7" s="91">
        <f>июнь!EV7+май!EV7+апрель!EV7</f>
        <v>0</v>
      </c>
      <c r="EW7" s="91">
        <f>июнь!EW7+май!EW7+апрель!EW7</f>
        <v>0</v>
      </c>
      <c r="EX7" s="91">
        <f>июнь!EX7+май!EX7+апрель!EX7</f>
        <v>4.2690000000000001</v>
      </c>
      <c r="EY7" s="91">
        <f>июнь!EY7+май!EY7+апрель!EY7</f>
        <v>0</v>
      </c>
      <c r="EZ7" s="91">
        <f>июнь!EZ7+май!EZ7+апрель!EZ7</f>
        <v>0</v>
      </c>
      <c r="FA7" s="91">
        <f>июнь!FA7+май!FA7+апрель!FA7</f>
        <v>1.496</v>
      </c>
      <c r="FB7" s="91">
        <f>июнь!FB7+май!FB7+апрель!FB7</f>
        <v>0</v>
      </c>
      <c r="FC7" s="91">
        <f>июнь!FC7+май!FC7+апрель!FC7</f>
        <v>0</v>
      </c>
      <c r="FD7" s="91">
        <f>июнь!FD7+май!FD7+апрель!FD7</f>
        <v>0</v>
      </c>
      <c r="FE7" s="91">
        <f>июнь!FE7+май!FE7+апрель!FE7</f>
        <v>21.789000000000001</v>
      </c>
      <c r="FF7" s="91">
        <f>июнь!FF7+май!FF7+апрель!FF7</f>
        <v>92.805999999999997</v>
      </c>
      <c r="FG7" s="91">
        <f>июнь!FG7+май!FG7+апрель!FG7</f>
        <v>0</v>
      </c>
      <c r="FH7" s="91">
        <f>июнь!FH7+май!FH7+апрель!FH7</f>
        <v>17.553000000000001</v>
      </c>
      <c r="FI7" s="91">
        <f>июнь!FI7+май!FI7+апрель!FI7</f>
        <v>52.344000000000008</v>
      </c>
      <c r="FJ7" s="91">
        <f>июнь!FJ7+май!FJ7+апрель!FJ7</f>
        <v>2.71</v>
      </c>
      <c r="FK7" s="91">
        <f>июнь!FK7+май!FK7+апрель!FK7</f>
        <v>3.7610000000000001</v>
      </c>
      <c r="FL7" s="91">
        <f>июнь!FL7+май!FL7+апрель!FL7</f>
        <v>259.67599999999999</v>
      </c>
      <c r="FM7" s="91">
        <f>июнь!FM7+май!FM7+апрель!FM7</f>
        <v>1024.123</v>
      </c>
      <c r="FN7" s="91">
        <f>июнь!FN7+май!FN7+апрель!FN7</f>
        <v>29.785000000000004</v>
      </c>
      <c r="FO7" s="91">
        <f>июнь!FO7+май!FO7+апрель!FO7</f>
        <v>31.648</v>
      </c>
      <c r="FP7" s="91">
        <f>июнь!FP7+май!FP7+апрель!FP7</f>
        <v>0</v>
      </c>
      <c r="FQ7" s="91">
        <f>июнь!FQ7+май!FQ7+апрель!FQ7</f>
        <v>17.042999999999999</v>
      </c>
      <c r="FR7" s="91">
        <f>июнь!FR7+май!FR7+апрель!FR7</f>
        <v>8.9949999999999992</v>
      </c>
      <c r="FS7" s="91">
        <f>июнь!FS7+май!FS7+апрель!FS7</f>
        <v>0</v>
      </c>
      <c r="FT7" s="91">
        <f>июнь!FT7+май!FT7+апрель!FT7</f>
        <v>0</v>
      </c>
      <c r="FU7" s="91">
        <f>июнь!FU7+май!FU7+апрель!FU7</f>
        <v>8.5510000000000002</v>
      </c>
      <c r="FV7" s="91">
        <f>июнь!FV7+май!FV7+апрель!FV7</f>
        <v>0</v>
      </c>
      <c r="FW7" s="91">
        <f>июнь!FW7+май!FW7+апрель!FW7</f>
        <v>17.204000000000001</v>
      </c>
      <c r="FX7" s="91">
        <f>июнь!FX7+май!FX7+апрель!FX7</f>
        <v>8.9990000000000006</v>
      </c>
      <c r="FY7" s="91">
        <f>июнь!FY7+май!FY7+апрель!FY7</f>
        <v>13.478999999999999</v>
      </c>
      <c r="FZ7" s="91">
        <f>июнь!FZ7+май!FZ7+апрель!FZ7</f>
        <v>17.684999999999999</v>
      </c>
      <c r="GA7" s="91">
        <f>июнь!GA7+май!GA7+апрель!GA7</f>
        <v>2.9710000000000001</v>
      </c>
      <c r="GB7" s="91">
        <f>июнь!GB7+май!GB7+апрель!GB7</f>
        <v>0.96499999999999997</v>
      </c>
      <c r="GC7" s="91">
        <f>июнь!GC7+май!GC7+апрель!GC7</f>
        <v>0.96499999999999997</v>
      </c>
      <c r="GD7" s="91">
        <f>июнь!GD7+май!GD7+апрель!GD7</f>
        <v>3.1669999999999998</v>
      </c>
      <c r="GE7" s="91">
        <f>июнь!GE7+май!GE7+апрель!GE7</f>
        <v>195.13199999999998</v>
      </c>
      <c r="GF7" s="91">
        <f>июнь!GF7+май!GF7+апрель!GF7</f>
        <v>0.23400000000000001</v>
      </c>
      <c r="GG7" s="91">
        <f>июнь!GG7+май!GG7+апрель!GG7</f>
        <v>0</v>
      </c>
      <c r="GH7" s="91">
        <f>июнь!GH7+май!GH7+апрель!GH7</f>
        <v>0</v>
      </c>
      <c r="GI7" s="91">
        <f>июнь!GI7+май!GI7+апрель!GI7</f>
        <v>0</v>
      </c>
      <c r="GJ7" s="91">
        <f>июнь!GJ7+май!GJ7+апрель!GJ7</f>
        <v>19.792999999999999</v>
      </c>
      <c r="GK7" s="91">
        <f>июнь!GK7+май!GK7+апрель!GK7</f>
        <v>0</v>
      </c>
      <c r="GL7" s="91">
        <f>июнь!GL7+май!GL7+апрель!GL7</f>
        <v>0</v>
      </c>
      <c r="GM7" s="91">
        <f>июнь!GM7+май!GM7+апрель!GM7</f>
        <v>0</v>
      </c>
      <c r="GN7" s="91">
        <f>июнь!GN7+май!GN7+апрель!GN7</f>
        <v>0</v>
      </c>
      <c r="GO7" s="91">
        <f>июнь!GO7+май!GO7+апрель!GO7</f>
        <v>0</v>
      </c>
      <c r="GP7" s="91">
        <f>июнь!GP7+май!GP7+апрель!GP7</f>
        <v>0</v>
      </c>
      <c r="GQ7" s="91">
        <f>июнь!GQ7+май!GQ7+апрель!GQ7</f>
        <v>0</v>
      </c>
      <c r="GR7" s="91">
        <f>июнь!GR7+май!GR7+апрель!GR7</f>
        <v>0</v>
      </c>
      <c r="GS7" s="91">
        <f>июнь!GS7+май!GS7+апрель!GS7</f>
        <v>0</v>
      </c>
      <c r="GT7" s="91">
        <f>июнь!GT7+май!GT7+апрель!GT7</f>
        <v>21.826000000000001</v>
      </c>
      <c r="GU7" s="91">
        <f>июнь!GU7+май!GU7+апрель!GU7</f>
        <v>0</v>
      </c>
      <c r="GV7" s="91">
        <f>июнь!GV7+май!GV7+апрель!GV7</f>
        <v>1.052</v>
      </c>
      <c r="GW7" s="91">
        <f>июнь!GW7+май!GW7+апрель!GW7</f>
        <v>0</v>
      </c>
      <c r="GX7" s="91">
        <f>июнь!GX7+май!GX7+апрель!GX7</f>
        <v>0</v>
      </c>
      <c r="GY7" s="91">
        <f>июнь!GY7+май!GY7+апрель!GY7</f>
        <v>5.0650000000000004</v>
      </c>
      <c r="GZ7" s="91">
        <f>июнь!GZ7+май!GZ7+апрель!GZ7</f>
        <v>1.5329999999999999</v>
      </c>
      <c r="HA7" s="91">
        <f>июнь!HA7+май!HA7+апрель!HA7</f>
        <v>0.59799999999999998</v>
      </c>
      <c r="HB7" s="91">
        <f>июнь!HB7+май!HB7+апрель!HB7</f>
        <v>5.976</v>
      </c>
      <c r="HC7" s="91">
        <f>июнь!HC7+май!HC7+апрель!HC7</f>
        <v>0</v>
      </c>
      <c r="HD7" s="91">
        <f>июнь!HD7+май!HD7+апрель!HD7</f>
        <v>0</v>
      </c>
      <c r="HE7" s="91">
        <f>июнь!HE7+май!HE7+апрель!HE7</f>
        <v>4.274</v>
      </c>
      <c r="HF7" s="91">
        <f>июнь!HF7+май!HF7+апрель!HF7</f>
        <v>1.2589999999999999</v>
      </c>
      <c r="HG7" s="91">
        <f>июнь!HG7+май!HG7+апрель!HG7</f>
        <v>2.6110000000000002</v>
      </c>
      <c r="HH7" s="91">
        <f>июнь!HH7+май!HH7+апрель!HH7</f>
        <v>3.4170000000000003</v>
      </c>
      <c r="HI7" s="91">
        <f>июнь!HI7+май!HI7+апрель!HI7</f>
        <v>287.59399999999999</v>
      </c>
      <c r="HJ7" s="91">
        <f>июнь!HJ7+май!HJ7+апрель!HJ7</f>
        <v>0</v>
      </c>
      <c r="HK7" s="91">
        <f>июнь!HK7+май!HK7+апрель!HK7</f>
        <v>0</v>
      </c>
      <c r="HL7" s="91">
        <f>июнь!HL7+май!HL7+апрель!HL7</f>
        <v>2.2810000000000001</v>
      </c>
      <c r="HM7" s="91">
        <f>июнь!HM7+май!HM7+апрель!HM7</f>
        <v>2.0169999999999999</v>
      </c>
      <c r="HN7" s="91">
        <f>июнь!HN7+май!HN7+апрель!HN7</f>
        <v>3.9910000000000001</v>
      </c>
      <c r="HO7" s="91">
        <f>июнь!HO7+май!HO7+апрель!HO7</f>
        <v>78.805999999999997</v>
      </c>
      <c r="HP7" s="91">
        <f>июнь!HP7+май!HP7+апрель!HP7</f>
        <v>2.9260000000000002</v>
      </c>
      <c r="HQ7" s="91">
        <f>июнь!HQ7+май!HQ7+апрель!HQ7</f>
        <v>49.442</v>
      </c>
      <c r="HR7" s="91">
        <f>июнь!HR7+май!HR7+апрель!HR7</f>
        <v>97.367999999999995</v>
      </c>
      <c r="HS7" s="91">
        <f>июнь!HS7+май!HS7+апрель!HS7</f>
        <v>57.978999999999999</v>
      </c>
      <c r="HT7" s="91">
        <f>июнь!HT7+май!HT7+апрель!HT7</f>
        <v>2</v>
      </c>
      <c r="HU7" s="91">
        <f>июнь!HU7+май!HU7+апрель!HU7</f>
        <v>0</v>
      </c>
      <c r="HV7" s="91">
        <f>июнь!HV7+май!HV7+апрель!HV7</f>
        <v>8.48</v>
      </c>
      <c r="HW7" s="91">
        <f>июнь!HW7+май!HW7+апрель!HW7</f>
        <v>242.083</v>
      </c>
      <c r="HX7" s="91">
        <f>июнь!HX7+май!HX7+апрель!HX7</f>
        <v>0</v>
      </c>
      <c r="HY7" s="91">
        <f>июнь!HY7+май!HY7+апрель!HY7</f>
        <v>0</v>
      </c>
      <c r="HZ7" s="91">
        <f>июнь!HZ7+май!HZ7+апрель!HZ7</f>
        <v>48.944000000000003</v>
      </c>
      <c r="IA7" s="91">
        <f>июнь!IA7+май!IA7+апрель!IA7</f>
        <v>1.496</v>
      </c>
      <c r="IB7" s="91">
        <f>июнь!IB7+май!IB7+апрель!IB7</f>
        <v>0</v>
      </c>
      <c r="IC7" s="91">
        <f>июнь!IC7+май!IC7+апрель!IC7</f>
        <v>0</v>
      </c>
      <c r="ID7" s="91">
        <f>июнь!ID7+май!ID7+апрель!ID7</f>
        <v>1.554</v>
      </c>
      <c r="IE7" s="91">
        <f>июнь!IE7+май!IE7+апрель!IE7</f>
        <v>132.94</v>
      </c>
      <c r="IF7" s="91">
        <f>июнь!IF7+май!IF7+апрель!IF7</f>
        <v>3.3090000000000002</v>
      </c>
    </row>
    <row r="8" spans="1:240" ht="13.5" customHeight="1">
      <c r="A8" s="15">
        <v>1</v>
      </c>
      <c r="B8" s="53" t="s">
        <v>18</v>
      </c>
      <c r="C8" s="16" t="s">
        <v>19</v>
      </c>
      <c r="D8" s="23">
        <f>E8+F8</f>
        <v>1</v>
      </c>
      <c r="E8" s="17">
        <f>SUM(G8:IF8)</f>
        <v>1</v>
      </c>
      <c r="F8" s="17"/>
      <c r="G8" s="126">
        <f>июнь!G8+май!G8+апрель!G8</f>
        <v>0</v>
      </c>
      <c r="H8" s="126">
        <f>июнь!H8+май!H8+апрель!H8</f>
        <v>0</v>
      </c>
      <c r="I8" s="126">
        <f>июнь!I8+май!I8+апрель!I8</f>
        <v>0</v>
      </c>
      <c r="J8" s="126">
        <f>июнь!J8+май!J8+апрель!J8</f>
        <v>0</v>
      </c>
      <c r="K8" s="126">
        <f>июнь!K8+май!K8+апрель!K8</f>
        <v>0</v>
      </c>
      <c r="L8" s="126">
        <f>июнь!L8+май!L8+апрель!L8</f>
        <v>0</v>
      </c>
      <c r="M8" s="126">
        <f>июнь!M8+май!M8+апрель!M8</f>
        <v>0</v>
      </c>
      <c r="N8" s="126">
        <f>июнь!N8+май!N8+апрель!N8</f>
        <v>0</v>
      </c>
      <c r="O8" s="126">
        <f>июнь!O8+май!O8+апрель!O8</f>
        <v>0</v>
      </c>
      <c r="P8" s="126">
        <f>июнь!P8+май!P8+апрель!P8</f>
        <v>0</v>
      </c>
      <c r="Q8" s="126">
        <f>июнь!Q8+май!Q8+апрель!Q8</f>
        <v>0</v>
      </c>
      <c r="R8" s="126">
        <f>июнь!R8+май!R8+апрель!R8</f>
        <v>0</v>
      </c>
      <c r="S8" s="126">
        <f>июнь!S8+май!S8+апрель!S8</f>
        <v>0</v>
      </c>
      <c r="T8" s="126">
        <f>июнь!T8+май!T8+апрель!T8</f>
        <v>0</v>
      </c>
      <c r="U8" s="126">
        <f>июнь!U8+май!U8+апрель!U8</f>
        <v>0</v>
      </c>
      <c r="V8" s="126">
        <f>июнь!V8+май!V8+апрель!V8</f>
        <v>0</v>
      </c>
      <c r="W8" s="126">
        <f>июнь!W8+май!W8+апрель!W8</f>
        <v>0</v>
      </c>
      <c r="X8" s="126">
        <f>июнь!X8+май!X8+апрель!X8</f>
        <v>0</v>
      </c>
      <c r="Y8" s="126">
        <f>июнь!Y8+май!Y8+апрель!Y8</f>
        <v>0</v>
      </c>
      <c r="Z8" s="126">
        <f>июнь!Z8+май!Z8+апрель!Z8</f>
        <v>0</v>
      </c>
      <c r="AA8" s="126">
        <f>июнь!AA8+май!AA8+апрель!AA8</f>
        <v>0</v>
      </c>
      <c r="AB8" s="126">
        <f>июнь!AB8+май!AB8+апрель!AB8</f>
        <v>0</v>
      </c>
      <c r="AC8" s="126">
        <f>июнь!AC8+май!AC8+апрель!AC8</f>
        <v>0</v>
      </c>
      <c r="AD8" s="126">
        <f>июнь!AD8+май!AD8+апрель!AD8</f>
        <v>0</v>
      </c>
      <c r="AE8" s="126">
        <f>июнь!AE8+май!AE8+апрель!AE8</f>
        <v>0</v>
      </c>
      <c r="AF8" s="126">
        <f>июнь!AF8+май!AF8+апрель!AF8</f>
        <v>0</v>
      </c>
      <c r="AG8" s="126">
        <f>июнь!AG8+май!AG8+апрель!AG8</f>
        <v>0</v>
      </c>
      <c r="AH8" s="126">
        <f>июнь!AH8+май!AH8+апрель!AH8</f>
        <v>0</v>
      </c>
      <c r="AI8" s="126">
        <f>июнь!AI8+май!AI8+апрель!AI8</f>
        <v>0</v>
      </c>
      <c r="AJ8" s="126">
        <f>июнь!AJ8+май!AJ8+апрель!AJ8</f>
        <v>0</v>
      </c>
      <c r="AK8" s="126">
        <f>июнь!AK8+май!AK8+апрель!AK8</f>
        <v>0</v>
      </c>
      <c r="AL8" s="126">
        <f>июнь!AL8+май!AL8+апрель!AL8</f>
        <v>0</v>
      </c>
      <c r="AM8" s="126">
        <f>июнь!AM8+май!AM8+апрель!AM8</f>
        <v>0</v>
      </c>
      <c r="AN8" s="126">
        <f>июнь!AN8+май!AN8+апрель!AN8</f>
        <v>0</v>
      </c>
      <c r="AO8" s="126">
        <f>июнь!AO8+май!AO8+апрель!AO8</f>
        <v>0</v>
      </c>
      <c r="AP8" s="126">
        <f>июнь!AP8+май!AP8+апрель!AP8</f>
        <v>0</v>
      </c>
      <c r="AQ8" s="126">
        <f>июнь!AQ8+май!AQ8+апрель!AQ8</f>
        <v>0</v>
      </c>
      <c r="AR8" s="126">
        <f>июнь!AR8+май!AR8+апрель!AR8</f>
        <v>0</v>
      </c>
      <c r="AS8" s="126">
        <f>июнь!AS8+май!AS8+апрель!AS8</f>
        <v>0</v>
      </c>
      <c r="AT8" s="126">
        <f>июнь!AT8+май!AT8+апрель!AT8</f>
        <v>0</v>
      </c>
      <c r="AU8" s="126">
        <f>июнь!AU8+май!AU8+апрель!AU8</f>
        <v>0</v>
      </c>
      <c r="AV8" s="126">
        <f>июнь!AV8+май!AV8+апрель!AV8</f>
        <v>0</v>
      </c>
      <c r="AW8" s="126">
        <f>июнь!AW8+май!AW8+апрель!AW8</f>
        <v>0</v>
      </c>
      <c r="AX8" s="126">
        <f>июнь!AX8+май!AX8+апрель!AX8</f>
        <v>0</v>
      </c>
      <c r="AY8" s="126">
        <f>июнь!AY8+май!AY8+апрель!AY8</f>
        <v>0</v>
      </c>
      <c r="AZ8" s="126">
        <f>июнь!AZ8+май!AZ8+апрель!AZ8</f>
        <v>0</v>
      </c>
      <c r="BA8" s="126">
        <f>июнь!BA8+май!BA8+апрель!BA8</f>
        <v>0</v>
      </c>
      <c r="BB8" s="126">
        <f>июнь!BB8+май!BB8+апрель!BB8</f>
        <v>0</v>
      </c>
      <c r="BC8" s="126">
        <f>июнь!BC8+май!BC8+апрель!BC8</f>
        <v>0</v>
      </c>
      <c r="BD8" s="126">
        <f>июнь!BD8+май!BD8+апрель!BD8</f>
        <v>0</v>
      </c>
      <c r="BE8" s="126">
        <f>июнь!BE8+май!BE8+апрель!BE8</f>
        <v>0</v>
      </c>
      <c r="BF8" s="126">
        <f>июнь!BF8+май!BF8+апрель!BF8</f>
        <v>0</v>
      </c>
      <c r="BG8" s="126">
        <f>июнь!BG8+май!BG8+апрель!BG8</f>
        <v>0</v>
      </c>
      <c r="BH8" s="126">
        <f>июнь!BH8+май!BH8+апрель!BH8</f>
        <v>0</v>
      </c>
      <c r="BI8" s="126">
        <f>июнь!BI8+май!BI8+апрель!BI8</f>
        <v>0</v>
      </c>
      <c r="BJ8" s="126">
        <f>июнь!BJ8+май!BJ8+апрель!BJ8</f>
        <v>0</v>
      </c>
      <c r="BK8" s="126">
        <f>июнь!BK8+май!BK8+апрель!BK8</f>
        <v>0</v>
      </c>
      <c r="BL8" s="126">
        <f>июнь!BL8+май!BL8+апрель!BL8</f>
        <v>0</v>
      </c>
      <c r="BM8" s="126">
        <f>июнь!BM8+май!BM8+апрель!BM8</f>
        <v>0</v>
      </c>
      <c r="BN8" s="126">
        <f>июнь!BN8+май!BN8+апрель!BN8</f>
        <v>0</v>
      </c>
      <c r="BO8" s="126">
        <f>июнь!BO8+май!BO8+апрель!BO8</f>
        <v>0</v>
      </c>
      <c r="BP8" s="126">
        <f>июнь!BP8+май!BP8+апрель!BP8</f>
        <v>0</v>
      </c>
      <c r="BQ8" s="126">
        <f>июнь!BQ8+май!BQ8+апрель!BQ8</f>
        <v>0</v>
      </c>
      <c r="BR8" s="126">
        <f>июнь!BR8+май!BR8+апрель!BR8</f>
        <v>0</v>
      </c>
      <c r="BS8" s="126">
        <f>июнь!BS8+май!BS8+апрель!BS8</f>
        <v>0</v>
      </c>
      <c r="BT8" s="126">
        <f>июнь!BT8+май!BT8+апрель!BT8</f>
        <v>0</v>
      </c>
      <c r="BU8" s="126">
        <f>июнь!BU8+май!BU8+апрель!BU8</f>
        <v>0</v>
      </c>
      <c r="BV8" s="126">
        <f>июнь!BV8+май!BV8+апрель!BV8</f>
        <v>0</v>
      </c>
      <c r="BW8" s="126">
        <f>июнь!BW8+май!BW8+апрель!BW8</f>
        <v>0</v>
      </c>
      <c r="BX8" s="126">
        <f>июнь!BX8+май!BX8+апрель!BX8</f>
        <v>0</v>
      </c>
      <c r="BY8" s="126">
        <f>июнь!BY8+май!BY8+апрель!BY8</f>
        <v>0</v>
      </c>
      <c r="BZ8" s="126">
        <f>июнь!BZ8+май!BZ8+апрель!BZ8</f>
        <v>0</v>
      </c>
      <c r="CA8" s="126">
        <f>июнь!CA8+май!CA8+апрель!CA8</f>
        <v>0</v>
      </c>
      <c r="CB8" s="126">
        <f>июнь!CB8+май!CB8+апрель!CB8</f>
        <v>0</v>
      </c>
      <c r="CC8" s="126">
        <f>июнь!CC8+май!CC8+апрель!CC8</f>
        <v>0</v>
      </c>
      <c r="CD8" s="126">
        <f>июнь!CD8+май!CD8+апрель!CD8</f>
        <v>0</v>
      </c>
      <c r="CE8" s="126">
        <f>июнь!CE8+май!CE8+апрель!CE8</f>
        <v>0</v>
      </c>
      <c r="CF8" s="126">
        <f>июнь!CF8+май!CF8+апрель!CF8</f>
        <v>0</v>
      </c>
      <c r="CG8" s="126">
        <f>июнь!CG8+май!CG8+апрель!CG8</f>
        <v>0</v>
      </c>
      <c r="CH8" s="126">
        <f>июнь!CH8+май!CH8+апрель!CH8</f>
        <v>0</v>
      </c>
      <c r="CI8" s="126">
        <f>июнь!CI8+май!CI8+апрель!CI8</f>
        <v>0</v>
      </c>
      <c r="CJ8" s="126">
        <f>июнь!CJ8+май!CJ8+апрель!CJ8</f>
        <v>0</v>
      </c>
      <c r="CK8" s="126">
        <f>июнь!CK8+май!CK8+апрель!CK8</f>
        <v>0</v>
      </c>
      <c r="CL8" s="126">
        <f>июнь!CL8+май!CL8+апрель!CL8</f>
        <v>0</v>
      </c>
      <c r="CM8" s="126">
        <f>июнь!CM8+май!CM8+апрель!CM8</f>
        <v>0</v>
      </c>
      <c r="CN8" s="126">
        <f>июнь!CN8+май!CN8+апрель!CN8</f>
        <v>0</v>
      </c>
      <c r="CO8" s="126">
        <f>июнь!CO8+май!CO8+апрель!CO8</f>
        <v>0</v>
      </c>
      <c r="CP8" s="126">
        <f>июнь!CP8+май!CP8+апрель!CP8</f>
        <v>0</v>
      </c>
      <c r="CQ8" s="126">
        <f>июнь!CQ8+май!CQ8+апрель!CQ8</f>
        <v>0</v>
      </c>
      <c r="CR8" s="126">
        <f>июнь!CR8+май!CR8+апрель!CR8</f>
        <v>0</v>
      </c>
      <c r="CS8" s="126">
        <f>июнь!CS8+май!CS8+апрель!CS8</f>
        <v>0</v>
      </c>
      <c r="CT8" s="126">
        <f>июнь!CT8+май!CT8+апрель!CT8</f>
        <v>0</v>
      </c>
      <c r="CU8" s="126">
        <f>июнь!CU8+май!CU8+апрель!CU8</f>
        <v>0</v>
      </c>
      <c r="CV8" s="126">
        <f>июнь!CV8+май!CV8+апрель!CV8</f>
        <v>0</v>
      </c>
      <c r="CW8" s="126">
        <f>июнь!CW8+май!CW8+апрель!CW8</f>
        <v>0</v>
      </c>
      <c r="CX8" s="126">
        <f>июнь!CX8+май!CX8+апрель!CX8</f>
        <v>0</v>
      </c>
      <c r="CY8" s="126">
        <f>июнь!CY8+май!CY8+апрель!CY8</f>
        <v>0</v>
      </c>
      <c r="CZ8" s="126">
        <f>июнь!CZ8+май!CZ8+апрель!CZ8</f>
        <v>0</v>
      </c>
      <c r="DA8" s="126">
        <f>июнь!DA8+май!DA8+апрель!DA8</f>
        <v>0</v>
      </c>
      <c r="DB8" s="126">
        <f>июнь!DB8+май!DB8+апрель!DB8</f>
        <v>0</v>
      </c>
      <c r="DC8" s="126">
        <f>июнь!DC8+май!DC8+апрель!DC8</f>
        <v>0</v>
      </c>
      <c r="DD8" s="126">
        <f>июнь!DD8+май!DD8+апрель!DD8</f>
        <v>0</v>
      </c>
      <c r="DE8" s="126">
        <f>июнь!DE8+май!DE8+апрель!DE8</f>
        <v>0</v>
      </c>
      <c r="DF8" s="126">
        <f>июнь!DF8+май!DF8+апрель!DF8</f>
        <v>0</v>
      </c>
      <c r="DG8" s="126">
        <f>июнь!DG8+май!DG8+апрель!DG8</f>
        <v>0</v>
      </c>
      <c r="DH8" s="126">
        <f>июнь!DH8+май!DH8+апрель!DH8</f>
        <v>0</v>
      </c>
      <c r="DI8" s="126">
        <f>июнь!DI8+май!DI8+апрель!DI8</f>
        <v>0</v>
      </c>
      <c r="DJ8" s="126">
        <f>июнь!DJ8+май!DJ8+апрель!DJ8</f>
        <v>0</v>
      </c>
      <c r="DK8" s="126">
        <f>июнь!DK8+май!DK8+апрель!DK8</f>
        <v>0</v>
      </c>
      <c r="DL8" s="126">
        <f>июнь!DL8+май!DL8+апрель!DL8</f>
        <v>0</v>
      </c>
      <c r="DM8" s="126">
        <f>июнь!DM8+май!DM8+апрель!DM8</f>
        <v>0</v>
      </c>
      <c r="DN8" s="126">
        <f>июнь!DN8+май!DN8+апрель!DN8</f>
        <v>0</v>
      </c>
      <c r="DO8" s="126">
        <f>июнь!DO8+май!DO8+апрель!DO8</f>
        <v>0</v>
      </c>
      <c r="DP8" s="126">
        <f>июнь!DP8+май!DP8+апрель!DP8</f>
        <v>0</v>
      </c>
      <c r="DQ8" s="126">
        <f>июнь!DQ8+май!DQ8+апрель!DQ8</f>
        <v>0</v>
      </c>
      <c r="DR8" s="126">
        <f>июнь!DR8+май!DR8+апрель!DR8</f>
        <v>0</v>
      </c>
      <c r="DS8" s="126">
        <f>июнь!DS8+май!DS8+апрель!DS8</f>
        <v>0</v>
      </c>
      <c r="DT8" s="126">
        <f>июнь!DT8+май!DT8+апрель!DT8</f>
        <v>0</v>
      </c>
      <c r="DU8" s="126">
        <f>июнь!DU8+май!DU8+апрель!DU8</f>
        <v>0</v>
      </c>
      <c r="DV8" s="126">
        <f>июнь!DV8+май!DV8+апрель!DV8</f>
        <v>0</v>
      </c>
      <c r="DW8" s="126">
        <f>июнь!DW8+май!DW8+апрель!DW8</f>
        <v>0</v>
      </c>
      <c r="DX8" s="126">
        <f>июнь!DX8+май!DX8+апрель!DX8</f>
        <v>0</v>
      </c>
      <c r="DY8" s="126">
        <f>июнь!DY8+май!DY8+апрель!DY8</f>
        <v>0</v>
      </c>
      <c r="DZ8" s="126">
        <f>июнь!DZ8+май!DZ8+апрель!DZ8</f>
        <v>0</v>
      </c>
      <c r="EA8" s="126">
        <f>июнь!EA8+май!EA8+апрель!EA8</f>
        <v>0</v>
      </c>
      <c r="EB8" s="126">
        <f>июнь!EB8+май!EB8+апрель!EB8</f>
        <v>0</v>
      </c>
      <c r="EC8" s="126">
        <f>июнь!EC8+май!EC8+апрель!EC8</f>
        <v>0</v>
      </c>
      <c r="ED8" s="126">
        <f>июнь!ED8+май!ED8+апрель!ED8</f>
        <v>0</v>
      </c>
      <c r="EE8" s="126">
        <f>июнь!EE8+май!EE8+апрель!EE8</f>
        <v>0</v>
      </c>
      <c r="EF8" s="126">
        <f>июнь!EF8+май!EF8+апрель!EF8</f>
        <v>0</v>
      </c>
      <c r="EG8" s="126">
        <f>июнь!EG8+май!EG8+апрель!EG8</f>
        <v>0</v>
      </c>
      <c r="EH8" s="126">
        <f>июнь!EH8+май!EH8+апрель!EH8</f>
        <v>0</v>
      </c>
      <c r="EI8" s="126">
        <f>июнь!EI8+май!EI8+апрель!EI8</f>
        <v>0</v>
      </c>
      <c r="EJ8" s="126">
        <f>июнь!EJ8+май!EJ8+апрель!EJ8</f>
        <v>0</v>
      </c>
      <c r="EK8" s="126">
        <f>июнь!EK8+май!EK8+апрель!EK8</f>
        <v>0</v>
      </c>
      <c r="EL8" s="126">
        <f>июнь!EL8+май!EL8+апрель!EL8</f>
        <v>0</v>
      </c>
      <c r="EM8" s="126">
        <f>июнь!EM8+май!EM8+апрель!EM8</f>
        <v>0</v>
      </c>
      <c r="EN8" s="126">
        <f>июнь!EN8+май!EN8+апрель!EN8</f>
        <v>0</v>
      </c>
      <c r="EO8" s="126">
        <f>июнь!EO8+май!EO8+апрель!EO8</f>
        <v>0</v>
      </c>
      <c r="EP8" s="126">
        <f>июнь!EP8+май!EP8+апрель!EP8</f>
        <v>0</v>
      </c>
      <c r="EQ8" s="126">
        <f>июнь!EQ8+май!EQ8+апрель!EQ8</f>
        <v>0</v>
      </c>
      <c r="ER8" s="126">
        <f>июнь!ER8+май!ER8+апрель!ER8</f>
        <v>0</v>
      </c>
      <c r="ES8" s="126">
        <f>июнь!ES8+май!ES8+апрель!ES8</f>
        <v>0</v>
      </c>
      <c r="ET8" s="126">
        <f>июнь!ET8+май!ET8+апрель!ET8</f>
        <v>0</v>
      </c>
      <c r="EU8" s="126">
        <f>июнь!EU8+май!EU8+апрель!EU8</f>
        <v>0</v>
      </c>
      <c r="EV8" s="126">
        <f>июнь!EV8+май!EV8+апрель!EV8</f>
        <v>0</v>
      </c>
      <c r="EW8" s="126">
        <f>июнь!EW8+май!EW8+апрель!EW8</f>
        <v>0</v>
      </c>
      <c r="EX8" s="126">
        <f>июнь!EX8+май!EX8+апрель!EX8</f>
        <v>0</v>
      </c>
      <c r="EY8" s="126">
        <f>июнь!EY8+май!EY8+апрель!EY8</f>
        <v>0</v>
      </c>
      <c r="EZ8" s="126">
        <f>июнь!EZ8+май!EZ8+апрель!EZ8</f>
        <v>0</v>
      </c>
      <c r="FA8" s="126">
        <f>июнь!FA8+май!FA8+апрель!FA8</f>
        <v>0</v>
      </c>
      <c r="FB8" s="126">
        <f>июнь!FB8+май!FB8+апрель!FB8</f>
        <v>0</v>
      </c>
      <c r="FC8" s="126">
        <f>июнь!FC8+май!FC8+апрель!FC8</f>
        <v>0</v>
      </c>
      <c r="FD8" s="126">
        <f>июнь!FD8+май!FD8+апрель!FD8</f>
        <v>0</v>
      </c>
      <c r="FE8" s="126">
        <f>июнь!FE8+май!FE8+апрель!FE8</f>
        <v>0</v>
      </c>
      <c r="FF8" s="126">
        <f>июнь!FF8+май!FF8+апрель!FF8</f>
        <v>0</v>
      </c>
      <c r="FG8" s="126">
        <f>июнь!FG8+май!FG8+апрель!FG8</f>
        <v>0</v>
      </c>
      <c r="FH8" s="126">
        <f>июнь!FH8+май!FH8+апрель!FH8</f>
        <v>0</v>
      </c>
      <c r="FI8" s="126">
        <f>июнь!FI8+май!FI8+апрель!FI8</f>
        <v>0</v>
      </c>
      <c r="FJ8" s="126">
        <f>июнь!FJ8+май!FJ8+апрель!FJ8</f>
        <v>0</v>
      </c>
      <c r="FK8" s="126">
        <f>июнь!FK8+май!FK8+апрель!FK8</f>
        <v>0</v>
      </c>
      <c r="FL8" s="126">
        <f>июнь!FL8+май!FL8+апрель!FL8</f>
        <v>0</v>
      </c>
      <c r="FM8" s="126">
        <f>июнь!FM8+май!FM8+апрель!FM8</f>
        <v>0</v>
      </c>
      <c r="FN8" s="126">
        <f>июнь!FN8+май!FN8+апрель!FN8</f>
        <v>0</v>
      </c>
      <c r="FO8" s="126">
        <f>июнь!FO8+май!FO8+апрель!FO8</f>
        <v>0</v>
      </c>
      <c r="FP8" s="126">
        <f>июнь!FP8+май!FP8+апрель!FP8</f>
        <v>0</v>
      </c>
      <c r="FQ8" s="126">
        <f>июнь!FQ8+май!FQ8+апрель!FQ8</f>
        <v>0</v>
      </c>
      <c r="FR8" s="126">
        <f>июнь!FR8+май!FR8+апрель!FR8</f>
        <v>0</v>
      </c>
      <c r="FS8" s="126">
        <f>июнь!FS8+май!FS8+апрель!FS8</f>
        <v>0</v>
      </c>
      <c r="FT8" s="126">
        <f>июнь!FT8+май!FT8+апрель!FT8</f>
        <v>0</v>
      </c>
      <c r="FU8" s="126">
        <f>июнь!FU8+май!FU8+апрель!FU8</f>
        <v>0</v>
      </c>
      <c r="FV8" s="126">
        <f>июнь!FV8+май!FV8+апрель!FV8</f>
        <v>0</v>
      </c>
      <c r="FW8" s="126">
        <f>июнь!FW8+май!FW8+апрель!FW8</f>
        <v>0</v>
      </c>
      <c r="FX8" s="126">
        <f>июнь!FX8+май!FX8+апрель!FX8</f>
        <v>0</v>
      </c>
      <c r="FY8" s="126">
        <f>июнь!FY8+май!FY8+апрель!FY8</f>
        <v>0</v>
      </c>
      <c r="FZ8" s="126">
        <f>июнь!FZ8+май!FZ8+апрель!FZ8</f>
        <v>0</v>
      </c>
      <c r="GA8" s="126">
        <f>июнь!GA8+май!GA8+апрель!GA8</f>
        <v>0</v>
      </c>
      <c r="GB8" s="126">
        <f>июнь!GB8+май!GB8+апрель!GB8</f>
        <v>0</v>
      </c>
      <c r="GC8" s="126">
        <f>июнь!GC8+май!GC8+апрель!GC8</f>
        <v>0</v>
      </c>
      <c r="GD8" s="126">
        <f>июнь!GD8+май!GD8+апрель!GD8</f>
        <v>0</v>
      </c>
      <c r="GE8" s="126">
        <f>июнь!GE8+май!GE8+апрель!GE8</f>
        <v>0</v>
      </c>
      <c r="GF8" s="126">
        <f>июнь!GF8+май!GF8+апрель!GF8</f>
        <v>0</v>
      </c>
      <c r="GG8" s="126">
        <f>июнь!GG8+май!GG8+апрель!GG8</f>
        <v>0</v>
      </c>
      <c r="GH8" s="126">
        <f>июнь!GH8+май!GH8+апрель!GH8</f>
        <v>0</v>
      </c>
      <c r="GI8" s="126">
        <f>июнь!GI8+май!GI8+апрель!GI8</f>
        <v>0</v>
      </c>
      <c r="GJ8" s="126">
        <f>июнь!GJ8+май!GJ8+апрель!GJ8</f>
        <v>0</v>
      </c>
      <c r="GK8" s="126">
        <f>июнь!GK8+май!GK8+апрель!GK8</f>
        <v>0</v>
      </c>
      <c r="GL8" s="126">
        <f>июнь!GL8+май!GL8+апрель!GL8</f>
        <v>0</v>
      </c>
      <c r="GM8" s="126">
        <f>июнь!GM8+май!GM8+апрель!GM8</f>
        <v>0</v>
      </c>
      <c r="GN8" s="126">
        <f>июнь!GN8+май!GN8+апрель!GN8</f>
        <v>0</v>
      </c>
      <c r="GO8" s="126">
        <f>июнь!GO8+май!GO8+апрель!GO8</f>
        <v>0</v>
      </c>
      <c r="GP8" s="126">
        <f>июнь!GP8+май!GP8+апрель!GP8</f>
        <v>0</v>
      </c>
      <c r="GQ8" s="126">
        <f>июнь!GQ8+май!GQ8+апрель!GQ8</f>
        <v>0</v>
      </c>
      <c r="GR8" s="126">
        <f>июнь!GR8+май!GR8+апрель!GR8</f>
        <v>0</v>
      </c>
      <c r="GS8" s="126">
        <f>июнь!GS8+май!GS8+апрель!GS8</f>
        <v>0</v>
      </c>
      <c r="GT8" s="126">
        <f>июнь!GT8+май!GT8+апрель!GT8</f>
        <v>0</v>
      </c>
      <c r="GU8" s="126">
        <f>июнь!GU8+май!GU8+апрель!GU8</f>
        <v>0</v>
      </c>
      <c r="GV8" s="126">
        <f>июнь!GV8+май!GV8+апрель!GV8</f>
        <v>0</v>
      </c>
      <c r="GW8" s="126">
        <f>июнь!GW8+май!GW8+апрель!GW8</f>
        <v>0</v>
      </c>
      <c r="GX8" s="126">
        <f>июнь!GX8+май!GX8+апрель!GX8</f>
        <v>0</v>
      </c>
      <c r="GY8" s="126">
        <f>июнь!GY8+май!GY8+апрель!GY8</f>
        <v>0</v>
      </c>
      <c r="GZ8" s="126">
        <f>июнь!GZ8+май!GZ8+апрель!GZ8</f>
        <v>0</v>
      </c>
      <c r="HA8" s="126">
        <f>июнь!HA8+май!HA8+апрель!HA8</f>
        <v>0</v>
      </c>
      <c r="HB8" s="126">
        <f>июнь!HB8+май!HB8+апрель!HB8</f>
        <v>0</v>
      </c>
      <c r="HC8" s="126">
        <f>июнь!HC8+май!HC8+апрель!HC8</f>
        <v>0</v>
      </c>
      <c r="HD8" s="126">
        <f>июнь!HD8+май!HD8+апрель!HD8</f>
        <v>0</v>
      </c>
      <c r="HE8" s="126">
        <f>июнь!HE8+май!HE8+апрель!HE8</f>
        <v>0</v>
      </c>
      <c r="HF8" s="126">
        <f>июнь!HF8+май!HF8+апрель!HF8</f>
        <v>0</v>
      </c>
      <c r="HG8" s="126">
        <f>июнь!HG8+май!HG8+апрель!HG8</f>
        <v>0</v>
      </c>
      <c r="HH8" s="126">
        <f>июнь!HH8+май!HH8+апрель!HH8</f>
        <v>0</v>
      </c>
      <c r="HI8" s="126">
        <f>июнь!HI8+май!HI8+апрель!HI8</f>
        <v>0</v>
      </c>
      <c r="HJ8" s="126">
        <f>июнь!HJ8+май!HJ8+апрель!HJ8</f>
        <v>0</v>
      </c>
      <c r="HK8" s="126">
        <f>июнь!HK8+май!HK8+апрель!HK8</f>
        <v>0</v>
      </c>
      <c r="HL8" s="126">
        <f>июнь!HL8+май!HL8+апрель!HL8</f>
        <v>0</v>
      </c>
      <c r="HM8" s="126">
        <f>июнь!HM8+май!HM8+апрель!HM8</f>
        <v>0</v>
      </c>
      <c r="HN8" s="126">
        <f>июнь!HN8+май!HN8+апрель!HN8</f>
        <v>0</v>
      </c>
      <c r="HO8" s="126">
        <f>июнь!HO8+май!HO8+апрель!HO8</f>
        <v>0</v>
      </c>
      <c r="HP8" s="126">
        <f>июнь!HP8+май!HP8+апрель!HP8</f>
        <v>0</v>
      </c>
      <c r="HQ8" s="126">
        <f>июнь!HQ8+май!HQ8+апрель!HQ8</f>
        <v>0</v>
      </c>
      <c r="HR8" s="126">
        <f>июнь!HR8+май!HR8+апрель!HR8</f>
        <v>0</v>
      </c>
      <c r="HS8" s="126">
        <f>июнь!HS8+май!HS8+апрель!HS8</f>
        <v>0</v>
      </c>
      <c r="HT8" s="126">
        <f>июнь!HT8+май!HT8+апрель!HT8</f>
        <v>0</v>
      </c>
      <c r="HU8" s="126">
        <f>июнь!HU8+май!HU8+апрель!HU8</f>
        <v>0</v>
      </c>
      <c r="HV8" s="126">
        <f>июнь!HV8+май!HV8+апрель!HV8</f>
        <v>0</v>
      </c>
      <c r="HW8" s="126">
        <f>июнь!HW8+май!HW8+апрель!HW8</f>
        <v>0</v>
      </c>
      <c r="HX8" s="126">
        <f>июнь!HX8+май!HX8+апрель!HX8</f>
        <v>0</v>
      </c>
      <c r="HY8" s="126">
        <f>июнь!HY8+май!HY8+апрель!HY8</f>
        <v>0</v>
      </c>
      <c r="HZ8" s="126">
        <f>июнь!HZ8+май!HZ8+апрель!HZ8</f>
        <v>0</v>
      </c>
      <c r="IA8" s="126">
        <f>июнь!IA8+май!IA8+апрель!IA8</f>
        <v>0</v>
      </c>
      <c r="IB8" s="126">
        <f>июнь!IB8+май!IB8+апрель!IB8</f>
        <v>0</v>
      </c>
      <c r="IC8" s="126">
        <f>июнь!IC8+май!IC8+апрель!IC8</f>
        <v>0</v>
      </c>
      <c r="ID8" s="126">
        <f>июнь!ID8+май!ID8+апрель!ID8</f>
        <v>0</v>
      </c>
      <c r="IE8" s="126">
        <f>июнь!IE8+май!IE8+апрель!IE8</f>
        <v>1</v>
      </c>
      <c r="IF8" s="126">
        <f>июнь!IF8+май!IF8+апрель!IF8</f>
        <v>0</v>
      </c>
    </row>
    <row r="9" spans="1:240" ht="13.5" customHeight="1">
      <c r="A9" s="15"/>
      <c r="B9" s="53"/>
      <c r="C9" s="16" t="s">
        <v>20</v>
      </c>
      <c r="D9" s="23">
        <f t="shared" ref="D9:D15" si="0">E9+F9</f>
        <v>0.08</v>
      </c>
      <c r="E9" s="17">
        <f>E11+E13</f>
        <v>0.08</v>
      </c>
      <c r="F9" s="17"/>
      <c r="G9" s="126">
        <f>июнь!G9+май!G9+апрель!G9</f>
        <v>0</v>
      </c>
      <c r="H9" s="126">
        <f>июнь!H9+май!H9+апрель!H9</f>
        <v>0</v>
      </c>
      <c r="I9" s="126">
        <f>июнь!I9+май!I9+апрель!I9</f>
        <v>0</v>
      </c>
      <c r="J9" s="126">
        <f>июнь!J9+май!J9+апрель!J9</f>
        <v>0</v>
      </c>
      <c r="K9" s="126">
        <f>июнь!K9+май!K9+апрель!K9</f>
        <v>0</v>
      </c>
      <c r="L9" s="126">
        <f>июнь!L9+май!L9+апрель!L9</f>
        <v>0</v>
      </c>
      <c r="M9" s="126">
        <f>июнь!M9+май!M9+апрель!M9</f>
        <v>0</v>
      </c>
      <c r="N9" s="126">
        <f>июнь!N9+май!N9+апрель!N9</f>
        <v>0</v>
      </c>
      <c r="O9" s="126">
        <f>июнь!O9+май!O9+апрель!O9</f>
        <v>0</v>
      </c>
      <c r="P9" s="126">
        <f>июнь!P9+май!P9+апрель!P9</f>
        <v>0</v>
      </c>
      <c r="Q9" s="126">
        <f>июнь!Q9+май!Q9+апрель!Q9</f>
        <v>0</v>
      </c>
      <c r="R9" s="126">
        <f>июнь!R9+май!R9+апрель!R9</f>
        <v>0</v>
      </c>
      <c r="S9" s="126">
        <f>июнь!S9+май!S9+апрель!S9</f>
        <v>0</v>
      </c>
      <c r="T9" s="126">
        <f>июнь!T9+май!T9+апрель!T9</f>
        <v>0</v>
      </c>
      <c r="U9" s="126">
        <f>июнь!U9+май!U9+апрель!U9</f>
        <v>0</v>
      </c>
      <c r="V9" s="126">
        <f>июнь!V9+май!V9+апрель!V9</f>
        <v>0</v>
      </c>
      <c r="W9" s="126">
        <f>июнь!W9+май!W9+апрель!W9</f>
        <v>0</v>
      </c>
      <c r="X9" s="126">
        <f>июнь!X9+май!X9+апрель!X9</f>
        <v>0</v>
      </c>
      <c r="Y9" s="126">
        <f>июнь!Y9+май!Y9+апрель!Y9</f>
        <v>0</v>
      </c>
      <c r="Z9" s="126">
        <f>июнь!Z9+май!Z9+апрель!Z9</f>
        <v>0</v>
      </c>
      <c r="AA9" s="126">
        <f>июнь!AA9+май!AA9+апрель!AA9</f>
        <v>0</v>
      </c>
      <c r="AB9" s="126">
        <f>июнь!AB9+май!AB9+апрель!AB9</f>
        <v>0</v>
      </c>
      <c r="AC9" s="126">
        <f>июнь!AC9+май!AC9+апрель!AC9</f>
        <v>0</v>
      </c>
      <c r="AD9" s="126">
        <f>июнь!AD9+май!AD9+апрель!AD9</f>
        <v>0</v>
      </c>
      <c r="AE9" s="126">
        <f>июнь!AE9+май!AE9+апрель!AE9</f>
        <v>0</v>
      </c>
      <c r="AF9" s="126">
        <f>июнь!AF9+май!AF9+апрель!AF9</f>
        <v>0</v>
      </c>
      <c r="AG9" s="126">
        <f>июнь!AG9+май!AG9+апрель!AG9</f>
        <v>0</v>
      </c>
      <c r="AH9" s="126">
        <f>июнь!AH9+май!AH9+апрель!AH9</f>
        <v>0</v>
      </c>
      <c r="AI9" s="126">
        <f>июнь!AI9+май!AI9+апрель!AI9</f>
        <v>0</v>
      </c>
      <c r="AJ9" s="126">
        <f>июнь!AJ9+май!AJ9+апрель!AJ9</f>
        <v>0</v>
      </c>
      <c r="AK9" s="126">
        <f>июнь!AK9+май!AK9+апрель!AK9</f>
        <v>0</v>
      </c>
      <c r="AL9" s="126">
        <f>июнь!AL9+май!AL9+апрель!AL9</f>
        <v>0</v>
      </c>
      <c r="AM9" s="126">
        <f>июнь!AM9+май!AM9+апрель!AM9</f>
        <v>0</v>
      </c>
      <c r="AN9" s="126">
        <f>июнь!AN9+май!AN9+апрель!AN9</f>
        <v>0</v>
      </c>
      <c r="AO9" s="126">
        <f>июнь!AO9+май!AO9+апрель!AO9</f>
        <v>0</v>
      </c>
      <c r="AP9" s="126">
        <f>июнь!AP9+май!AP9+апрель!AP9</f>
        <v>0</v>
      </c>
      <c r="AQ9" s="126">
        <f>июнь!AQ9+май!AQ9+апрель!AQ9</f>
        <v>0</v>
      </c>
      <c r="AR9" s="126">
        <f>июнь!AR9+май!AR9+апрель!AR9</f>
        <v>0</v>
      </c>
      <c r="AS9" s="126">
        <f>июнь!AS9+май!AS9+апрель!AS9</f>
        <v>0</v>
      </c>
      <c r="AT9" s="126">
        <f>июнь!AT9+май!AT9+апрель!AT9</f>
        <v>0</v>
      </c>
      <c r="AU9" s="126">
        <f>июнь!AU9+май!AU9+апрель!AU9</f>
        <v>0</v>
      </c>
      <c r="AV9" s="126">
        <f>июнь!AV9+май!AV9+апрель!AV9</f>
        <v>0</v>
      </c>
      <c r="AW9" s="126">
        <f>июнь!AW9+май!AW9+апрель!AW9</f>
        <v>0</v>
      </c>
      <c r="AX9" s="126">
        <f>июнь!AX9+май!AX9+апрель!AX9</f>
        <v>0</v>
      </c>
      <c r="AY9" s="126">
        <f>июнь!AY9+май!AY9+апрель!AY9</f>
        <v>0</v>
      </c>
      <c r="AZ9" s="126">
        <f>июнь!AZ9+май!AZ9+апрель!AZ9</f>
        <v>0</v>
      </c>
      <c r="BA9" s="126">
        <f>июнь!BA9+май!BA9+апрель!BA9</f>
        <v>0</v>
      </c>
      <c r="BB9" s="126">
        <f>июнь!BB9+май!BB9+апрель!BB9</f>
        <v>0</v>
      </c>
      <c r="BC9" s="126">
        <f>июнь!BC9+май!BC9+апрель!BC9</f>
        <v>0</v>
      </c>
      <c r="BD9" s="126">
        <f>июнь!BD9+май!BD9+апрель!BD9</f>
        <v>0</v>
      </c>
      <c r="BE9" s="126">
        <f>июнь!BE9+май!BE9+апрель!BE9</f>
        <v>0</v>
      </c>
      <c r="BF9" s="126">
        <f>июнь!BF9+май!BF9+апрель!BF9</f>
        <v>0</v>
      </c>
      <c r="BG9" s="126">
        <f>июнь!BG9+май!BG9+апрель!BG9</f>
        <v>0</v>
      </c>
      <c r="BH9" s="126">
        <f>июнь!BH9+май!BH9+апрель!BH9</f>
        <v>0</v>
      </c>
      <c r="BI9" s="126">
        <f>июнь!BI9+май!BI9+апрель!BI9</f>
        <v>0</v>
      </c>
      <c r="BJ9" s="126">
        <f>июнь!BJ9+май!BJ9+апрель!BJ9</f>
        <v>0</v>
      </c>
      <c r="BK9" s="126">
        <f>июнь!BK9+май!BK9+апрель!BK9</f>
        <v>0</v>
      </c>
      <c r="BL9" s="126">
        <f>июнь!BL9+май!BL9+апрель!BL9</f>
        <v>0</v>
      </c>
      <c r="BM9" s="126">
        <f>июнь!BM9+май!BM9+апрель!BM9</f>
        <v>0</v>
      </c>
      <c r="BN9" s="126">
        <f>июнь!BN9+май!BN9+апрель!BN9</f>
        <v>0</v>
      </c>
      <c r="BO9" s="126">
        <f>июнь!BO9+май!BO9+апрель!BO9</f>
        <v>0</v>
      </c>
      <c r="BP9" s="126">
        <f>июнь!BP9+май!BP9+апрель!BP9</f>
        <v>0</v>
      </c>
      <c r="BQ9" s="126">
        <f>июнь!BQ9+май!BQ9+апрель!BQ9</f>
        <v>0</v>
      </c>
      <c r="BR9" s="126">
        <f>июнь!BR9+май!BR9+апрель!BR9</f>
        <v>0</v>
      </c>
      <c r="BS9" s="126">
        <f>июнь!BS9+май!BS9+апрель!BS9</f>
        <v>0</v>
      </c>
      <c r="BT9" s="126">
        <f>июнь!BT9+май!BT9+апрель!BT9</f>
        <v>0</v>
      </c>
      <c r="BU9" s="126">
        <f>июнь!BU9+май!BU9+апрель!BU9</f>
        <v>0</v>
      </c>
      <c r="BV9" s="126">
        <f>июнь!BV9+май!BV9+апрель!BV9</f>
        <v>0</v>
      </c>
      <c r="BW9" s="126">
        <f>июнь!BW9+май!BW9+апрель!BW9</f>
        <v>0</v>
      </c>
      <c r="BX9" s="126">
        <f>июнь!BX9+май!BX9+апрель!BX9</f>
        <v>0</v>
      </c>
      <c r="BY9" s="126">
        <f>июнь!BY9+май!BY9+апрель!BY9</f>
        <v>0</v>
      </c>
      <c r="BZ9" s="126">
        <f>июнь!BZ9+май!BZ9+апрель!BZ9</f>
        <v>0</v>
      </c>
      <c r="CA9" s="126">
        <f>июнь!CA9+май!CA9+апрель!CA9</f>
        <v>0</v>
      </c>
      <c r="CB9" s="126">
        <f>июнь!CB9+май!CB9+апрель!CB9</f>
        <v>0</v>
      </c>
      <c r="CC9" s="126">
        <f>июнь!CC9+май!CC9+апрель!CC9</f>
        <v>0</v>
      </c>
      <c r="CD9" s="126">
        <f>июнь!CD9+май!CD9+апрель!CD9</f>
        <v>0</v>
      </c>
      <c r="CE9" s="126">
        <f>июнь!CE9+май!CE9+апрель!CE9</f>
        <v>0</v>
      </c>
      <c r="CF9" s="126">
        <f>июнь!CF9+май!CF9+апрель!CF9</f>
        <v>0</v>
      </c>
      <c r="CG9" s="126">
        <f>июнь!CG9+май!CG9+апрель!CG9</f>
        <v>0</v>
      </c>
      <c r="CH9" s="126">
        <f>июнь!CH9+май!CH9+апрель!CH9</f>
        <v>0</v>
      </c>
      <c r="CI9" s="126">
        <f>июнь!CI9+май!CI9+апрель!CI9</f>
        <v>0</v>
      </c>
      <c r="CJ9" s="126">
        <f>июнь!CJ9+май!CJ9+апрель!CJ9</f>
        <v>0</v>
      </c>
      <c r="CK9" s="126">
        <f>июнь!CK9+май!CK9+апрель!CK9</f>
        <v>0</v>
      </c>
      <c r="CL9" s="126">
        <f>июнь!CL9+май!CL9+апрель!CL9</f>
        <v>0</v>
      </c>
      <c r="CM9" s="126">
        <f>июнь!CM9+май!CM9+апрель!CM9</f>
        <v>0</v>
      </c>
      <c r="CN9" s="126">
        <f>июнь!CN9+май!CN9+апрель!CN9</f>
        <v>0</v>
      </c>
      <c r="CO9" s="126">
        <f>июнь!CO9+май!CO9+апрель!CO9</f>
        <v>0</v>
      </c>
      <c r="CP9" s="126">
        <f>июнь!CP9+май!CP9+апрель!CP9</f>
        <v>0</v>
      </c>
      <c r="CQ9" s="126">
        <f>июнь!CQ9+май!CQ9+апрель!CQ9</f>
        <v>0</v>
      </c>
      <c r="CR9" s="126">
        <f>июнь!CR9+май!CR9+апрель!CR9</f>
        <v>0</v>
      </c>
      <c r="CS9" s="126">
        <f>июнь!CS9+май!CS9+апрель!CS9</f>
        <v>0</v>
      </c>
      <c r="CT9" s="126">
        <f>июнь!CT9+май!CT9+апрель!CT9</f>
        <v>0</v>
      </c>
      <c r="CU9" s="126">
        <f>июнь!CU9+май!CU9+апрель!CU9</f>
        <v>0</v>
      </c>
      <c r="CV9" s="126">
        <f>июнь!CV9+май!CV9+апрель!CV9</f>
        <v>0</v>
      </c>
      <c r="CW9" s="126">
        <f>июнь!CW9+май!CW9+апрель!CW9</f>
        <v>0</v>
      </c>
      <c r="CX9" s="126">
        <f>июнь!CX9+май!CX9+апрель!CX9</f>
        <v>0</v>
      </c>
      <c r="CY9" s="126">
        <f>июнь!CY9+май!CY9+апрель!CY9</f>
        <v>0</v>
      </c>
      <c r="CZ9" s="126">
        <f>июнь!CZ9+май!CZ9+апрель!CZ9</f>
        <v>0</v>
      </c>
      <c r="DA9" s="126">
        <f>июнь!DA9+май!DA9+апрель!DA9</f>
        <v>0</v>
      </c>
      <c r="DB9" s="126">
        <f>июнь!DB9+май!DB9+апрель!DB9</f>
        <v>0</v>
      </c>
      <c r="DC9" s="126">
        <f>июнь!DC9+май!DC9+апрель!DC9</f>
        <v>0</v>
      </c>
      <c r="DD9" s="126">
        <f>июнь!DD9+май!DD9+апрель!DD9</f>
        <v>0</v>
      </c>
      <c r="DE9" s="126">
        <f>июнь!DE9+май!DE9+апрель!DE9</f>
        <v>0</v>
      </c>
      <c r="DF9" s="126">
        <f>июнь!DF9+май!DF9+апрель!DF9</f>
        <v>0</v>
      </c>
      <c r="DG9" s="126">
        <f>июнь!DG9+май!DG9+апрель!DG9</f>
        <v>0</v>
      </c>
      <c r="DH9" s="126">
        <f>июнь!DH9+май!DH9+апрель!DH9</f>
        <v>0</v>
      </c>
      <c r="DI9" s="126">
        <f>июнь!DI9+май!DI9+апрель!DI9</f>
        <v>0</v>
      </c>
      <c r="DJ9" s="126">
        <f>июнь!DJ9+май!DJ9+апрель!DJ9</f>
        <v>0</v>
      </c>
      <c r="DK9" s="126">
        <f>июнь!DK9+май!DK9+апрель!DK9</f>
        <v>0</v>
      </c>
      <c r="DL9" s="126">
        <f>июнь!DL9+май!DL9+апрель!DL9</f>
        <v>0</v>
      </c>
      <c r="DM9" s="126">
        <f>июнь!DM9+май!DM9+апрель!DM9</f>
        <v>0</v>
      </c>
      <c r="DN9" s="126">
        <f>июнь!DN9+май!DN9+апрель!DN9</f>
        <v>0</v>
      </c>
      <c r="DO9" s="126">
        <f>июнь!DO9+май!DO9+апрель!DO9</f>
        <v>0</v>
      </c>
      <c r="DP9" s="126">
        <f>июнь!DP9+май!DP9+апрель!DP9</f>
        <v>0</v>
      </c>
      <c r="DQ9" s="126">
        <f>июнь!DQ9+май!DQ9+апрель!DQ9</f>
        <v>0</v>
      </c>
      <c r="DR9" s="126">
        <f>июнь!DR9+май!DR9+апрель!DR9</f>
        <v>0</v>
      </c>
      <c r="DS9" s="126">
        <f>июнь!DS9+май!DS9+апрель!DS9</f>
        <v>0</v>
      </c>
      <c r="DT9" s="126">
        <f>июнь!DT9+май!DT9+апрель!DT9</f>
        <v>0</v>
      </c>
      <c r="DU9" s="126">
        <f>июнь!DU9+май!DU9+апрель!DU9</f>
        <v>0</v>
      </c>
      <c r="DV9" s="126">
        <f>июнь!DV9+май!DV9+апрель!DV9</f>
        <v>0</v>
      </c>
      <c r="DW9" s="126">
        <f>июнь!DW9+май!DW9+апрель!DW9</f>
        <v>0</v>
      </c>
      <c r="DX9" s="126">
        <f>июнь!DX9+май!DX9+апрель!DX9</f>
        <v>0</v>
      </c>
      <c r="DY9" s="126">
        <f>июнь!DY9+май!DY9+апрель!DY9</f>
        <v>0</v>
      </c>
      <c r="DZ9" s="126">
        <f>июнь!DZ9+май!DZ9+апрель!DZ9</f>
        <v>0</v>
      </c>
      <c r="EA9" s="126">
        <f>июнь!EA9+май!EA9+апрель!EA9</f>
        <v>0</v>
      </c>
      <c r="EB9" s="126">
        <f>июнь!EB9+май!EB9+апрель!EB9</f>
        <v>0</v>
      </c>
      <c r="EC9" s="126">
        <f>июнь!EC9+май!EC9+апрель!EC9</f>
        <v>0</v>
      </c>
      <c r="ED9" s="126">
        <f>июнь!ED9+май!ED9+апрель!ED9</f>
        <v>0</v>
      </c>
      <c r="EE9" s="126">
        <f>июнь!EE9+май!EE9+апрель!EE9</f>
        <v>0</v>
      </c>
      <c r="EF9" s="126">
        <f>июнь!EF9+май!EF9+апрель!EF9</f>
        <v>0</v>
      </c>
      <c r="EG9" s="126">
        <f>июнь!EG9+май!EG9+апрель!EG9</f>
        <v>0</v>
      </c>
      <c r="EH9" s="126">
        <f>июнь!EH9+май!EH9+апрель!EH9</f>
        <v>0</v>
      </c>
      <c r="EI9" s="126">
        <f>июнь!EI9+май!EI9+апрель!EI9</f>
        <v>0</v>
      </c>
      <c r="EJ9" s="126">
        <f>июнь!EJ9+май!EJ9+апрель!EJ9</f>
        <v>0</v>
      </c>
      <c r="EK9" s="126">
        <f>июнь!EK9+май!EK9+апрель!EK9</f>
        <v>0</v>
      </c>
      <c r="EL9" s="126">
        <f>июнь!EL9+май!EL9+апрель!EL9</f>
        <v>0</v>
      </c>
      <c r="EM9" s="126">
        <f>июнь!EM9+май!EM9+апрель!EM9</f>
        <v>0</v>
      </c>
      <c r="EN9" s="126">
        <f>июнь!EN9+май!EN9+апрель!EN9</f>
        <v>0</v>
      </c>
      <c r="EO9" s="126">
        <f>июнь!EO9+май!EO9+апрель!EO9</f>
        <v>0</v>
      </c>
      <c r="EP9" s="126">
        <f>июнь!EP9+май!EP9+апрель!EP9</f>
        <v>0</v>
      </c>
      <c r="EQ9" s="126">
        <f>июнь!EQ9+май!EQ9+апрель!EQ9</f>
        <v>0</v>
      </c>
      <c r="ER9" s="126">
        <f>июнь!ER9+май!ER9+апрель!ER9</f>
        <v>0</v>
      </c>
      <c r="ES9" s="126">
        <f>июнь!ES9+май!ES9+апрель!ES9</f>
        <v>0</v>
      </c>
      <c r="ET9" s="126">
        <f>июнь!ET9+май!ET9+апрель!ET9</f>
        <v>0</v>
      </c>
      <c r="EU9" s="126">
        <f>июнь!EU9+май!EU9+апрель!EU9</f>
        <v>0</v>
      </c>
      <c r="EV9" s="126">
        <f>июнь!EV9+май!EV9+апрель!EV9</f>
        <v>0</v>
      </c>
      <c r="EW9" s="126">
        <f>июнь!EW9+май!EW9+апрель!EW9</f>
        <v>0</v>
      </c>
      <c r="EX9" s="126">
        <f>июнь!EX9+май!EX9+апрель!EX9</f>
        <v>0</v>
      </c>
      <c r="EY9" s="126">
        <f>июнь!EY9+май!EY9+апрель!EY9</f>
        <v>0</v>
      </c>
      <c r="EZ9" s="126">
        <f>июнь!EZ9+май!EZ9+апрель!EZ9</f>
        <v>0</v>
      </c>
      <c r="FA9" s="126">
        <f>июнь!FA9+май!FA9+апрель!FA9</f>
        <v>0</v>
      </c>
      <c r="FB9" s="126">
        <f>июнь!FB9+май!FB9+апрель!FB9</f>
        <v>0</v>
      </c>
      <c r="FC9" s="126">
        <f>июнь!FC9+май!FC9+апрель!FC9</f>
        <v>0</v>
      </c>
      <c r="FD9" s="126">
        <f>июнь!FD9+май!FD9+апрель!FD9</f>
        <v>0</v>
      </c>
      <c r="FE9" s="126">
        <f>июнь!FE9+май!FE9+апрель!FE9</f>
        <v>0</v>
      </c>
      <c r="FF9" s="126">
        <f>июнь!FF9+май!FF9+апрель!FF9</f>
        <v>0</v>
      </c>
      <c r="FG9" s="126">
        <f>июнь!FG9+май!FG9+апрель!FG9</f>
        <v>0</v>
      </c>
      <c r="FH9" s="126">
        <f>июнь!FH9+май!FH9+апрель!FH9</f>
        <v>0</v>
      </c>
      <c r="FI9" s="126">
        <f>июнь!FI9+май!FI9+апрель!FI9</f>
        <v>0</v>
      </c>
      <c r="FJ9" s="126">
        <f>июнь!FJ9+май!FJ9+апрель!FJ9</f>
        <v>0</v>
      </c>
      <c r="FK9" s="126">
        <f>июнь!FK9+май!FK9+апрель!FK9</f>
        <v>0</v>
      </c>
      <c r="FL9" s="126">
        <f>июнь!FL9+май!FL9+апрель!FL9</f>
        <v>0</v>
      </c>
      <c r="FM9" s="126">
        <f>июнь!FM9+май!FM9+апрель!FM9</f>
        <v>0</v>
      </c>
      <c r="FN9" s="126">
        <f>июнь!FN9+май!FN9+апрель!FN9</f>
        <v>0</v>
      </c>
      <c r="FO9" s="126">
        <f>июнь!FO9+май!FO9+апрель!FO9</f>
        <v>0</v>
      </c>
      <c r="FP9" s="126">
        <f>июнь!FP9+май!FP9+апрель!FP9</f>
        <v>0</v>
      </c>
      <c r="FQ9" s="126">
        <f>июнь!FQ9+май!FQ9+апрель!FQ9</f>
        <v>0</v>
      </c>
      <c r="FR9" s="126">
        <f>июнь!FR9+май!FR9+апрель!FR9</f>
        <v>0</v>
      </c>
      <c r="FS9" s="126">
        <f>июнь!FS9+май!FS9+апрель!FS9</f>
        <v>0</v>
      </c>
      <c r="FT9" s="126">
        <f>июнь!FT9+май!FT9+апрель!FT9</f>
        <v>0</v>
      </c>
      <c r="FU9" s="126">
        <f>июнь!FU9+май!FU9+апрель!FU9</f>
        <v>0</v>
      </c>
      <c r="FV9" s="126">
        <f>июнь!FV9+май!FV9+апрель!FV9</f>
        <v>0</v>
      </c>
      <c r="FW9" s="126">
        <f>июнь!FW9+май!FW9+апрель!FW9</f>
        <v>0</v>
      </c>
      <c r="FX9" s="126">
        <f>июнь!FX9+май!FX9+апрель!FX9</f>
        <v>0</v>
      </c>
      <c r="FY9" s="126">
        <f>июнь!FY9+май!FY9+апрель!FY9</f>
        <v>0</v>
      </c>
      <c r="FZ9" s="126">
        <f>июнь!FZ9+май!FZ9+апрель!FZ9</f>
        <v>0</v>
      </c>
      <c r="GA9" s="126">
        <f>июнь!GA9+май!GA9+апрель!GA9</f>
        <v>0</v>
      </c>
      <c r="GB9" s="126">
        <f>июнь!GB9+май!GB9+апрель!GB9</f>
        <v>0</v>
      </c>
      <c r="GC9" s="126">
        <f>июнь!GC9+май!GC9+апрель!GC9</f>
        <v>0</v>
      </c>
      <c r="GD9" s="126">
        <f>июнь!GD9+май!GD9+апрель!GD9</f>
        <v>0</v>
      </c>
      <c r="GE9" s="126">
        <f>июнь!GE9+май!GE9+апрель!GE9</f>
        <v>0</v>
      </c>
      <c r="GF9" s="126">
        <f>июнь!GF9+май!GF9+апрель!GF9</f>
        <v>0</v>
      </c>
      <c r="GG9" s="126">
        <f>июнь!GG9+май!GG9+апрель!GG9</f>
        <v>0</v>
      </c>
      <c r="GH9" s="126">
        <f>июнь!GH9+май!GH9+апрель!GH9</f>
        <v>0</v>
      </c>
      <c r="GI9" s="126">
        <f>июнь!GI9+май!GI9+апрель!GI9</f>
        <v>0</v>
      </c>
      <c r="GJ9" s="126">
        <f>июнь!GJ9+май!GJ9+апрель!GJ9</f>
        <v>0</v>
      </c>
      <c r="GK9" s="126">
        <f>июнь!GK9+май!GK9+апрель!GK9</f>
        <v>0</v>
      </c>
      <c r="GL9" s="126">
        <f>июнь!GL9+май!GL9+апрель!GL9</f>
        <v>0</v>
      </c>
      <c r="GM9" s="126">
        <f>июнь!GM9+май!GM9+апрель!GM9</f>
        <v>0</v>
      </c>
      <c r="GN9" s="126">
        <f>июнь!GN9+май!GN9+апрель!GN9</f>
        <v>0</v>
      </c>
      <c r="GO9" s="126">
        <f>июнь!GO9+май!GO9+апрель!GO9</f>
        <v>0</v>
      </c>
      <c r="GP9" s="126">
        <f>июнь!GP9+май!GP9+апрель!GP9</f>
        <v>0</v>
      </c>
      <c r="GQ9" s="126">
        <f>июнь!GQ9+май!GQ9+апрель!GQ9</f>
        <v>0</v>
      </c>
      <c r="GR9" s="126">
        <f>июнь!GR9+май!GR9+апрель!GR9</f>
        <v>0</v>
      </c>
      <c r="GS9" s="126">
        <f>июнь!GS9+май!GS9+апрель!GS9</f>
        <v>0</v>
      </c>
      <c r="GT9" s="126">
        <f>июнь!GT9+май!GT9+апрель!GT9</f>
        <v>0</v>
      </c>
      <c r="GU9" s="126">
        <f>июнь!GU9+май!GU9+апрель!GU9</f>
        <v>0</v>
      </c>
      <c r="GV9" s="126">
        <f>июнь!GV9+май!GV9+апрель!GV9</f>
        <v>0</v>
      </c>
      <c r="GW9" s="126">
        <f>июнь!GW9+май!GW9+апрель!GW9</f>
        <v>0</v>
      </c>
      <c r="GX9" s="126">
        <f>июнь!GX9+май!GX9+апрель!GX9</f>
        <v>0</v>
      </c>
      <c r="GY9" s="126">
        <f>июнь!GY9+май!GY9+апрель!GY9</f>
        <v>0</v>
      </c>
      <c r="GZ9" s="126">
        <f>июнь!GZ9+май!GZ9+апрель!GZ9</f>
        <v>0</v>
      </c>
      <c r="HA9" s="126">
        <f>июнь!HA9+май!HA9+апрель!HA9</f>
        <v>0</v>
      </c>
      <c r="HB9" s="126">
        <f>июнь!HB9+май!HB9+апрель!HB9</f>
        <v>0</v>
      </c>
      <c r="HC9" s="126">
        <f>июнь!HC9+май!HC9+апрель!HC9</f>
        <v>0</v>
      </c>
      <c r="HD9" s="126">
        <f>июнь!HD9+май!HD9+апрель!HD9</f>
        <v>0</v>
      </c>
      <c r="HE9" s="126">
        <f>июнь!HE9+май!HE9+апрель!HE9</f>
        <v>0</v>
      </c>
      <c r="HF9" s="126">
        <f>июнь!HF9+май!HF9+апрель!HF9</f>
        <v>0</v>
      </c>
      <c r="HG9" s="126">
        <f>июнь!HG9+май!HG9+апрель!HG9</f>
        <v>0</v>
      </c>
      <c r="HH9" s="126">
        <f>июнь!HH9+май!HH9+апрель!HH9</f>
        <v>0</v>
      </c>
      <c r="HI9" s="126">
        <f>июнь!HI9+май!HI9+апрель!HI9</f>
        <v>0</v>
      </c>
      <c r="HJ9" s="126">
        <f>июнь!HJ9+май!HJ9+апрель!HJ9</f>
        <v>0</v>
      </c>
      <c r="HK9" s="126">
        <f>июнь!HK9+май!HK9+апрель!HK9</f>
        <v>0</v>
      </c>
      <c r="HL9" s="126">
        <f>июнь!HL9+май!HL9+апрель!HL9</f>
        <v>0</v>
      </c>
      <c r="HM9" s="126">
        <f>июнь!HM9+май!HM9+апрель!HM9</f>
        <v>0</v>
      </c>
      <c r="HN9" s="126">
        <f>июнь!HN9+май!HN9+апрель!HN9</f>
        <v>0</v>
      </c>
      <c r="HO9" s="126">
        <f>июнь!HO9+май!HO9+апрель!HO9</f>
        <v>0</v>
      </c>
      <c r="HP9" s="126">
        <f>июнь!HP9+май!HP9+апрель!HP9</f>
        <v>0</v>
      </c>
      <c r="HQ9" s="126">
        <f>июнь!HQ9+май!HQ9+апрель!HQ9</f>
        <v>0</v>
      </c>
      <c r="HR9" s="126">
        <f>июнь!HR9+май!HR9+апрель!HR9</f>
        <v>0</v>
      </c>
      <c r="HS9" s="126">
        <f>июнь!HS9+май!HS9+апрель!HS9</f>
        <v>0</v>
      </c>
      <c r="HT9" s="126">
        <f>июнь!HT9+май!HT9+апрель!HT9</f>
        <v>0</v>
      </c>
      <c r="HU9" s="126">
        <f>июнь!HU9+май!HU9+апрель!HU9</f>
        <v>0</v>
      </c>
      <c r="HV9" s="126">
        <f>июнь!HV9+май!HV9+апрель!HV9</f>
        <v>0</v>
      </c>
      <c r="HW9" s="126">
        <f>июнь!HW9+май!HW9+апрель!HW9</f>
        <v>0</v>
      </c>
      <c r="HX9" s="126">
        <f>июнь!HX9+май!HX9+апрель!HX9</f>
        <v>0</v>
      </c>
      <c r="HY9" s="126">
        <f>июнь!HY9+май!HY9+апрель!HY9</f>
        <v>0</v>
      </c>
      <c r="HZ9" s="126">
        <f>июнь!HZ9+май!HZ9+апрель!HZ9</f>
        <v>0</v>
      </c>
      <c r="IA9" s="126">
        <f>июнь!IA9+май!IA9+апрель!IA9</f>
        <v>0</v>
      </c>
      <c r="IB9" s="126">
        <f>июнь!IB9+май!IB9+апрель!IB9</f>
        <v>0</v>
      </c>
      <c r="IC9" s="126">
        <f>июнь!IC9+май!IC9+апрель!IC9</f>
        <v>0</v>
      </c>
      <c r="ID9" s="126">
        <f>июнь!ID9+май!ID9+апрель!ID9</f>
        <v>0</v>
      </c>
      <c r="IE9" s="126">
        <f>июнь!IE9+май!IE9+апрель!IE9</f>
        <v>0.08</v>
      </c>
      <c r="IF9" s="126">
        <f>июнь!IF9+май!IF9+апрель!IF9</f>
        <v>0</v>
      </c>
    </row>
    <row r="10" spans="1:240" ht="13.5" customHeight="1">
      <c r="A10" s="15"/>
      <c r="B10" s="53" t="s">
        <v>21</v>
      </c>
      <c r="C10" s="16" t="s">
        <v>17</v>
      </c>
      <c r="D10" s="23">
        <f t="shared" si="0"/>
        <v>112.496</v>
      </c>
      <c r="E10" s="17">
        <f>E12+E14+E15</f>
        <v>112.496</v>
      </c>
      <c r="F10" s="17"/>
      <c r="G10" s="126">
        <f>июнь!G10+май!G10+апрель!G10</f>
        <v>0</v>
      </c>
      <c r="H10" s="126">
        <f>июнь!H10+май!H10+апрель!H10</f>
        <v>0</v>
      </c>
      <c r="I10" s="126">
        <f>июнь!I10+май!I10+апрель!I10</f>
        <v>0</v>
      </c>
      <c r="J10" s="126">
        <f>июнь!J10+май!J10+апрель!J10</f>
        <v>0</v>
      </c>
      <c r="K10" s="126">
        <f>июнь!K10+май!K10+апрель!K10</f>
        <v>0</v>
      </c>
      <c r="L10" s="126">
        <f>июнь!L10+май!L10+апрель!L10</f>
        <v>0</v>
      </c>
      <c r="M10" s="126">
        <f>июнь!M10+май!M10+апрель!M10</f>
        <v>0</v>
      </c>
      <c r="N10" s="126">
        <f>июнь!N10+май!N10+апрель!N10</f>
        <v>0</v>
      </c>
      <c r="O10" s="126">
        <f>июнь!O10+май!O10+апрель!O10</f>
        <v>0</v>
      </c>
      <c r="P10" s="126">
        <f>июнь!P10+май!P10+апрель!P10</f>
        <v>0</v>
      </c>
      <c r="Q10" s="126">
        <f>июнь!Q10+май!Q10+апрель!Q10</f>
        <v>0</v>
      </c>
      <c r="R10" s="126">
        <f>июнь!R10+май!R10+апрель!R10</f>
        <v>0</v>
      </c>
      <c r="S10" s="126">
        <f>июнь!S10+май!S10+апрель!S10</f>
        <v>0</v>
      </c>
      <c r="T10" s="126">
        <f>июнь!T10+май!T10+апрель!T10</f>
        <v>0</v>
      </c>
      <c r="U10" s="126">
        <f>июнь!U10+май!U10+апрель!U10</f>
        <v>0</v>
      </c>
      <c r="V10" s="126">
        <f>июнь!V10+май!V10+апрель!V10</f>
        <v>0</v>
      </c>
      <c r="W10" s="126">
        <f>июнь!W10+май!W10+апрель!W10</f>
        <v>0</v>
      </c>
      <c r="X10" s="126">
        <f>июнь!X10+май!X10+апрель!X10</f>
        <v>0</v>
      </c>
      <c r="Y10" s="126">
        <f>июнь!Y10+май!Y10+апрель!Y10</f>
        <v>0</v>
      </c>
      <c r="Z10" s="126">
        <f>июнь!Z10+май!Z10+апрель!Z10</f>
        <v>0</v>
      </c>
      <c r="AA10" s="126">
        <f>июнь!AA10+май!AA10+апрель!AA10</f>
        <v>0</v>
      </c>
      <c r="AB10" s="126">
        <f>июнь!AB10+май!AB10+апрель!AB10</f>
        <v>0</v>
      </c>
      <c r="AC10" s="126">
        <f>июнь!AC10+май!AC10+апрель!AC10</f>
        <v>0</v>
      </c>
      <c r="AD10" s="126">
        <f>июнь!AD10+май!AD10+апрель!AD10</f>
        <v>0</v>
      </c>
      <c r="AE10" s="126">
        <f>июнь!AE10+май!AE10+апрель!AE10</f>
        <v>0</v>
      </c>
      <c r="AF10" s="126">
        <f>июнь!AF10+май!AF10+апрель!AF10</f>
        <v>0</v>
      </c>
      <c r="AG10" s="126">
        <f>июнь!AG10+май!AG10+апрель!AG10</f>
        <v>0</v>
      </c>
      <c r="AH10" s="126">
        <f>июнь!AH10+май!AH10+апрель!AH10</f>
        <v>0</v>
      </c>
      <c r="AI10" s="126">
        <f>июнь!AI10+май!AI10+апрель!AI10</f>
        <v>0</v>
      </c>
      <c r="AJ10" s="126">
        <f>июнь!AJ10+май!AJ10+апрель!AJ10</f>
        <v>0</v>
      </c>
      <c r="AK10" s="126">
        <f>июнь!AK10+май!AK10+апрель!AK10</f>
        <v>0</v>
      </c>
      <c r="AL10" s="126">
        <f>июнь!AL10+май!AL10+апрель!AL10</f>
        <v>0</v>
      </c>
      <c r="AM10" s="126">
        <f>июнь!AM10+май!AM10+апрель!AM10</f>
        <v>0</v>
      </c>
      <c r="AN10" s="126">
        <f>июнь!AN10+май!AN10+апрель!AN10</f>
        <v>0</v>
      </c>
      <c r="AO10" s="126">
        <f>июнь!AO10+май!AO10+апрель!AO10</f>
        <v>0</v>
      </c>
      <c r="AP10" s="126">
        <f>июнь!AP10+май!AP10+апрель!AP10</f>
        <v>0</v>
      </c>
      <c r="AQ10" s="126">
        <f>июнь!AQ10+май!AQ10+апрель!AQ10</f>
        <v>0</v>
      </c>
      <c r="AR10" s="126">
        <f>июнь!AR10+май!AR10+апрель!AR10</f>
        <v>0</v>
      </c>
      <c r="AS10" s="126">
        <f>июнь!AS10+май!AS10+апрель!AS10</f>
        <v>0</v>
      </c>
      <c r="AT10" s="126">
        <f>июнь!AT10+май!AT10+апрель!AT10</f>
        <v>0</v>
      </c>
      <c r="AU10" s="126">
        <f>июнь!AU10+май!AU10+апрель!AU10</f>
        <v>0</v>
      </c>
      <c r="AV10" s="126">
        <f>июнь!AV10+май!AV10+апрель!AV10</f>
        <v>0</v>
      </c>
      <c r="AW10" s="126">
        <f>июнь!AW10+май!AW10+апрель!AW10</f>
        <v>0</v>
      </c>
      <c r="AX10" s="126">
        <f>июнь!AX10+май!AX10+апрель!AX10</f>
        <v>0</v>
      </c>
      <c r="AY10" s="126">
        <f>июнь!AY10+май!AY10+апрель!AY10</f>
        <v>0</v>
      </c>
      <c r="AZ10" s="126">
        <f>июнь!AZ10+май!AZ10+апрель!AZ10</f>
        <v>0</v>
      </c>
      <c r="BA10" s="126">
        <f>июнь!BA10+май!BA10+апрель!BA10</f>
        <v>0</v>
      </c>
      <c r="BB10" s="126">
        <f>июнь!BB10+май!BB10+апрель!BB10</f>
        <v>0</v>
      </c>
      <c r="BC10" s="126">
        <f>июнь!BC10+май!BC10+апрель!BC10</f>
        <v>0</v>
      </c>
      <c r="BD10" s="126">
        <f>июнь!BD10+май!BD10+апрель!BD10</f>
        <v>0</v>
      </c>
      <c r="BE10" s="126">
        <f>июнь!BE10+май!BE10+апрель!BE10</f>
        <v>0</v>
      </c>
      <c r="BF10" s="126">
        <f>июнь!BF10+май!BF10+апрель!BF10</f>
        <v>0</v>
      </c>
      <c r="BG10" s="126">
        <f>июнь!BG10+май!BG10+апрель!BG10</f>
        <v>0</v>
      </c>
      <c r="BH10" s="126">
        <f>июнь!BH10+май!BH10+апрель!BH10</f>
        <v>0</v>
      </c>
      <c r="BI10" s="126">
        <f>июнь!BI10+май!BI10+апрель!BI10</f>
        <v>0</v>
      </c>
      <c r="BJ10" s="126">
        <f>июнь!BJ10+май!BJ10+апрель!BJ10</f>
        <v>0</v>
      </c>
      <c r="BK10" s="126">
        <f>июнь!BK10+май!BK10+апрель!BK10</f>
        <v>0</v>
      </c>
      <c r="BL10" s="126">
        <f>июнь!BL10+май!BL10+апрель!BL10</f>
        <v>0</v>
      </c>
      <c r="BM10" s="126">
        <f>июнь!BM10+май!BM10+апрель!BM10</f>
        <v>0</v>
      </c>
      <c r="BN10" s="126">
        <f>июнь!BN10+май!BN10+апрель!BN10</f>
        <v>0</v>
      </c>
      <c r="BO10" s="126">
        <f>июнь!BO10+май!BO10+апрель!BO10</f>
        <v>0</v>
      </c>
      <c r="BP10" s="126">
        <f>июнь!BP10+май!BP10+апрель!BP10</f>
        <v>0</v>
      </c>
      <c r="BQ10" s="126">
        <f>июнь!BQ10+май!BQ10+апрель!BQ10</f>
        <v>0</v>
      </c>
      <c r="BR10" s="126">
        <f>июнь!BR10+май!BR10+апрель!BR10</f>
        <v>0</v>
      </c>
      <c r="BS10" s="126">
        <f>июнь!BS10+май!BS10+апрель!BS10</f>
        <v>0</v>
      </c>
      <c r="BT10" s="126">
        <f>июнь!BT10+май!BT10+апрель!BT10</f>
        <v>0</v>
      </c>
      <c r="BU10" s="126">
        <f>июнь!BU10+май!BU10+апрель!BU10</f>
        <v>0</v>
      </c>
      <c r="BV10" s="126">
        <f>июнь!BV10+май!BV10+апрель!BV10</f>
        <v>0</v>
      </c>
      <c r="BW10" s="126">
        <f>июнь!BW10+май!BW10+апрель!BW10</f>
        <v>0</v>
      </c>
      <c r="BX10" s="126">
        <f>июнь!BX10+май!BX10+апрель!BX10</f>
        <v>0</v>
      </c>
      <c r="BY10" s="126">
        <f>июнь!BY10+май!BY10+апрель!BY10</f>
        <v>0</v>
      </c>
      <c r="BZ10" s="126">
        <f>июнь!BZ10+май!BZ10+апрель!BZ10</f>
        <v>0</v>
      </c>
      <c r="CA10" s="126">
        <f>июнь!CA10+май!CA10+апрель!CA10</f>
        <v>0</v>
      </c>
      <c r="CB10" s="126">
        <f>июнь!CB10+май!CB10+апрель!CB10</f>
        <v>0</v>
      </c>
      <c r="CC10" s="126">
        <f>июнь!CC10+май!CC10+апрель!CC10</f>
        <v>0</v>
      </c>
      <c r="CD10" s="126">
        <f>июнь!CD10+май!CD10+апрель!CD10</f>
        <v>0</v>
      </c>
      <c r="CE10" s="126">
        <f>июнь!CE10+май!CE10+апрель!CE10</f>
        <v>0</v>
      </c>
      <c r="CF10" s="126">
        <f>июнь!CF10+май!CF10+апрель!CF10</f>
        <v>0</v>
      </c>
      <c r="CG10" s="126">
        <f>июнь!CG10+май!CG10+апрель!CG10</f>
        <v>0</v>
      </c>
      <c r="CH10" s="126">
        <f>июнь!CH10+май!CH10+апрель!CH10</f>
        <v>0</v>
      </c>
      <c r="CI10" s="126">
        <f>июнь!CI10+май!CI10+апрель!CI10</f>
        <v>0</v>
      </c>
      <c r="CJ10" s="126">
        <f>июнь!CJ10+май!CJ10+апрель!CJ10</f>
        <v>0</v>
      </c>
      <c r="CK10" s="126">
        <f>июнь!CK10+май!CK10+апрель!CK10</f>
        <v>0</v>
      </c>
      <c r="CL10" s="126">
        <f>июнь!CL10+май!CL10+апрель!CL10</f>
        <v>0</v>
      </c>
      <c r="CM10" s="126">
        <f>июнь!CM10+май!CM10+апрель!CM10</f>
        <v>0</v>
      </c>
      <c r="CN10" s="126">
        <f>июнь!CN10+май!CN10+апрель!CN10</f>
        <v>0</v>
      </c>
      <c r="CO10" s="126">
        <f>июнь!CO10+май!CO10+апрель!CO10</f>
        <v>0</v>
      </c>
      <c r="CP10" s="126">
        <f>июнь!CP10+май!CP10+апрель!CP10</f>
        <v>0</v>
      </c>
      <c r="CQ10" s="126">
        <f>июнь!CQ10+май!CQ10+апрель!CQ10</f>
        <v>0</v>
      </c>
      <c r="CR10" s="126">
        <f>июнь!CR10+май!CR10+апрель!CR10</f>
        <v>0</v>
      </c>
      <c r="CS10" s="126">
        <f>июнь!CS10+май!CS10+апрель!CS10</f>
        <v>0</v>
      </c>
      <c r="CT10" s="126">
        <f>июнь!CT10+май!CT10+апрель!CT10</f>
        <v>0</v>
      </c>
      <c r="CU10" s="126">
        <f>июнь!CU10+май!CU10+апрель!CU10</f>
        <v>0</v>
      </c>
      <c r="CV10" s="126">
        <f>июнь!CV10+май!CV10+апрель!CV10</f>
        <v>0</v>
      </c>
      <c r="CW10" s="126">
        <f>июнь!CW10+май!CW10+апрель!CW10</f>
        <v>0</v>
      </c>
      <c r="CX10" s="126">
        <f>июнь!CX10+май!CX10+апрель!CX10</f>
        <v>0</v>
      </c>
      <c r="CY10" s="126">
        <f>июнь!CY10+май!CY10+апрель!CY10</f>
        <v>0</v>
      </c>
      <c r="CZ10" s="126">
        <f>июнь!CZ10+май!CZ10+апрель!CZ10</f>
        <v>0</v>
      </c>
      <c r="DA10" s="126">
        <f>июнь!DA10+май!DA10+апрель!DA10</f>
        <v>0</v>
      </c>
      <c r="DB10" s="126">
        <f>июнь!DB10+май!DB10+апрель!DB10</f>
        <v>0</v>
      </c>
      <c r="DC10" s="126">
        <f>июнь!DC10+май!DC10+апрель!DC10</f>
        <v>0</v>
      </c>
      <c r="DD10" s="126">
        <f>июнь!DD10+май!DD10+апрель!DD10</f>
        <v>0</v>
      </c>
      <c r="DE10" s="126">
        <f>июнь!DE10+май!DE10+апрель!DE10</f>
        <v>0</v>
      </c>
      <c r="DF10" s="126">
        <f>июнь!DF10+май!DF10+апрель!DF10</f>
        <v>0</v>
      </c>
      <c r="DG10" s="126">
        <f>июнь!DG10+май!DG10+апрель!DG10</f>
        <v>0</v>
      </c>
      <c r="DH10" s="126">
        <f>июнь!DH10+май!DH10+апрель!DH10</f>
        <v>0</v>
      </c>
      <c r="DI10" s="126">
        <f>июнь!DI10+май!DI10+апрель!DI10</f>
        <v>0</v>
      </c>
      <c r="DJ10" s="126">
        <f>июнь!DJ10+май!DJ10+апрель!DJ10</f>
        <v>0</v>
      </c>
      <c r="DK10" s="126">
        <f>июнь!DK10+май!DK10+апрель!DK10</f>
        <v>0</v>
      </c>
      <c r="DL10" s="126">
        <f>июнь!DL10+май!DL10+апрель!DL10</f>
        <v>0</v>
      </c>
      <c r="DM10" s="126">
        <f>июнь!DM10+май!DM10+апрель!DM10</f>
        <v>0</v>
      </c>
      <c r="DN10" s="126">
        <f>июнь!DN10+май!DN10+апрель!DN10</f>
        <v>0</v>
      </c>
      <c r="DO10" s="126">
        <f>июнь!DO10+май!DO10+апрель!DO10</f>
        <v>0</v>
      </c>
      <c r="DP10" s="126">
        <f>июнь!DP10+май!DP10+апрель!DP10</f>
        <v>0</v>
      </c>
      <c r="DQ10" s="126">
        <f>июнь!DQ10+май!DQ10+апрель!DQ10</f>
        <v>0</v>
      </c>
      <c r="DR10" s="126">
        <f>июнь!DR10+май!DR10+апрель!DR10</f>
        <v>0</v>
      </c>
      <c r="DS10" s="126">
        <f>июнь!DS10+май!DS10+апрель!DS10</f>
        <v>0</v>
      </c>
      <c r="DT10" s="126">
        <f>июнь!DT10+май!DT10+апрель!DT10</f>
        <v>0</v>
      </c>
      <c r="DU10" s="126">
        <f>июнь!DU10+май!DU10+апрель!DU10</f>
        <v>0</v>
      </c>
      <c r="DV10" s="126">
        <f>июнь!DV10+май!DV10+апрель!DV10</f>
        <v>0</v>
      </c>
      <c r="DW10" s="126">
        <f>июнь!DW10+май!DW10+апрель!DW10</f>
        <v>0</v>
      </c>
      <c r="DX10" s="126">
        <f>июнь!DX10+май!DX10+апрель!DX10</f>
        <v>0</v>
      </c>
      <c r="DY10" s="126">
        <f>июнь!DY10+май!DY10+апрель!DY10</f>
        <v>0</v>
      </c>
      <c r="DZ10" s="126">
        <f>июнь!DZ10+май!DZ10+апрель!DZ10</f>
        <v>0</v>
      </c>
      <c r="EA10" s="126">
        <f>июнь!EA10+май!EA10+апрель!EA10</f>
        <v>0</v>
      </c>
      <c r="EB10" s="126">
        <f>июнь!EB10+май!EB10+апрель!EB10</f>
        <v>0</v>
      </c>
      <c r="EC10" s="126">
        <f>июнь!EC10+май!EC10+апрель!EC10</f>
        <v>0</v>
      </c>
      <c r="ED10" s="126">
        <f>июнь!ED10+май!ED10+апрель!ED10</f>
        <v>0</v>
      </c>
      <c r="EE10" s="126">
        <f>июнь!EE10+май!EE10+апрель!EE10</f>
        <v>0</v>
      </c>
      <c r="EF10" s="126">
        <f>июнь!EF10+май!EF10+апрель!EF10</f>
        <v>0</v>
      </c>
      <c r="EG10" s="126">
        <f>июнь!EG10+май!EG10+апрель!EG10</f>
        <v>0</v>
      </c>
      <c r="EH10" s="126">
        <f>июнь!EH10+май!EH10+апрель!EH10</f>
        <v>0</v>
      </c>
      <c r="EI10" s="126">
        <f>июнь!EI10+май!EI10+апрель!EI10</f>
        <v>0</v>
      </c>
      <c r="EJ10" s="126">
        <f>июнь!EJ10+май!EJ10+апрель!EJ10</f>
        <v>0</v>
      </c>
      <c r="EK10" s="126">
        <f>июнь!EK10+май!EK10+апрель!EK10</f>
        <v>0</v>
      </c>
      <c r="EL10" s="126">
        <f>июнь!EL10+май!EL10+апрель!EL10</f>
        <v>0</v>
      </c>
      <c r="EM10" s="126">
        <f>июнь!EM10+май!EM10+апрель!EM10</f>
        <v>0</v>
      </c>
      <c r="EN10" s="126">
        <f>июнь!EN10+май!EN10+апрель!EN10</f>
        <v>0</v>
      </c>
      <c r="EO10" s="126">
        <f>июнь!EO10+май!EO10+апрель!EO10</f>
        <v>0</v>
      </c>
      <c r="EP10" s="126">
        <f>июнь!EP10+май!EP10+апрель!EP10</f>
        <v>0</v>
      </c>
      <c r="EQ10" s="126">
        <f>июнь!EQ10+май!EQ10+апрель!EQ10</f>
        <v>0</v>
      </c>
      <c r="ER10" s="126">
        <f>июнь!ER10+май!ER10+апрель!ER10</f>
        <v>0</v>
      </c>
      <c r="ES10" s="126">
        <f>июнь!ES10+май!ES10+апрель!ES10</f>
        <v>0</v>
      </c>
      <c r="ET10" s="126">
        <f>июнь!ET10+май!ET10+апрель!ET10</f>
        <v>0</v>
      </c>
      <c r="EU10" s="126">
        <f>июнь!EU10+май!EU10+апрель!EU10</f>
        <v>0</v>
      </c>
      <c r="EV10" s="126">
        <f>июнь!EV10+май!EV10+апрель!EV10</f>
        <v>0</v>
      </c>
      <c r="EW10" s="126">
        <f>июнь!EW10+май!EW10+апрель!EW10</f>
        <v>0</v>
      </c>
      <c r="EX10" s="126">
        <f>июнь!EX10+май!EX10+апрель!EX10</f>
        <v>0</v>
      </c>
      <c r="EY10" s="126">
        <f>июнь!EY10+май!EY10+апрель!EY10</f>
        <v>0</v>
      </c>
      <c r="EZ10" s="126">
        <f>июнь!EZ10+май!EZ10+апрель!EZ10</f>
        <v>0</v>
      </c>
      <c r="FA10" s="126">
        <f>июнь!FA10+май!FA10+апрель!FA10</f>
        <v>0</v>
      </c>
      <c r="FB10" s="126">
        <f>июнь!FB10+май!FB10+апрель!FB10</f>
        <v>0</v>
      </c>
      <c r="FC10" s="126">
        <f>июнь!FC10+май!FC10+апрель!FC10</f>
        <v>0</v>
      </c>
      <c r="FD10" s="126">
        <f>июнь!FD10+май!FD10+апрель!FD10</f>
        <v>0</v>
      </c>
      <c r="FE10" s="126">
        <f>июнь!FE10+май!FE10+апрель!FE10</f>
        <v>0</v>
      </c>
      <c r="FF10" s="126">
        <f>июнь!FF10+май!FF10+апрель!FF10</f>
        <v>0</v>
      </c>
      <c r="FG10" s="126">
        <f>июнь!FG10+май!FG10+апрель!FG10</f>
        <v>0</v>
      </c>
      <c r="FH10" s="126">
        <f>июнь!FH10+май!FH10+апрель!FH10</f>
        <v>0</v>
      </c>
      <c r="FI10" s="126">
        <f>июнь!FI10+май!FI10+апрель!FI10</f>
        <v>0</v>
      </c>
      <c r="FJ10" s="126">
        <f>июнь!FJ10+май!FJ10+апрель!FJ10</f>
        <v>0</v>
      </c>
      <c r="FK10" s="126">
        <f>июнь!FK10+май!FK10+апрель!FK10</f>
        <v>0</v>
      </c>
      <c r="FL10" s="126">
        <f>июнь!FL10+май!FL10+апрель!FL10</f>
        <v>0</v>
      </c>
      <c r="FM10" s="126">
        <f>июнь!FM10+май!FM10+апрель!FM10</f>
        <v>0</v>
      </c>
      <c r="FN10" s="126">
        <f>июнь!FN10+май!FN10+апрель!FN10</f>
        <v>0</v>
      </c>
      <c r="FO10" s="126">
        <f>июнь!FO10+май!FO10+апрель!FO10</f>
        <v>0</v>
      </c>
      <c r="FP10" s="126">
        <f>июнь!FP10+май!FP10+апрель!FP10</f>
        <v>0</v>
      </c>
      <c r="FQ10" s="126">
        <f>июнь!FQ10+май!FQ10+апрель!FQ10</f>
        <v>0</v>
      </c>
      <c r="FR10" s="126">
        <f>июнь!FR10+май!FR10+апрель!FR10</f>
        <v>0</v>
      </c>
      <c r="FS10" s="126">
        <f>июнь!FS10+май!FS10+апрель!FS10</f>
        <v>0</v>
      </c>
      <c r="FT10" s="126">
        <f>июнь!FT10+май!FT10+апрель!FT10</f>
        <v>0</v>
      </c>
      <c r="FU10" s="126">
        <f>июнь!FU10+май!FU10+апрель!FU10</f>
        <v>0</v>
      </c>
      <c r="FV10" s="126">
        <f>июнь!FV10+май!FV10+апрель!FV10</f>
        <v>0</v>
      </c>
      <c r="FW10" s="126">
        <f>июнь!FW10+май!FW10+апрель!FW10</f>
        <v>0</v>
      </c>
      <c r="FX10" s="126">
        <f>июнь!FX10+май!FX10+апрель!FX10</f>
        <v>0</v>
      </c>
      <c r="FY10" s="126">
        <f>июнь!FY10+май!FY10+апрель!FY10</f>
        <v>0</v>
      </c>
      <c r="FZ10" s="126">
        <f>июнь!FZ10+май!FZ10+апрель!FZ10</f>
        <v>0</v>
      </c>
      <c r="GA10" s="126">
        <f>июнь!GA10+май!GA10+апрель!GA10</f>
        <v>0</v>
      </c>
      <c r="GB10" s="126">
        <f>июнь!GB10+май!GB10+апрель!GB10</f>
        <v>0</v>
      </c>
      <c r="GC10" s="126">
        <f>июнь!GC10+май!GC10+апрель!GC10</f>
        <v>0</v>
      </c>
      <c r="GD10" s="126">
        <f>июнь!GD10+май!GD10+апрель!GD10</f>
        <v>0</v>
      </c>
      <c r="GE10" s="126">
        <f>июнь!GE10+май!GE10+апрель!GE10</f>
        <v>0</v>
      </c>
      <c r="GF10" s="126">
        <f>июнь!GF10+май!GF10+апрель!GF10</f>
        <v>0</v>
      </c>
      <c r="GG10" s="126">
        <f>июнь!GG10+май!GG10+апрель!GG10</f>
        <v>0</v>
      </c>
      <c r="GH10" s="126">
        <f>июнь!GH10+май!GH10+апрель!GH10</f>
        <v>0</v>
      </c>
      <c r="GI10" s="126">
        <f>июнь!GI10+май!GI10+апрель!GI10</f>
        <v>0</v>
      </c>
      <c r="GJ10" s="126">
        <f>июнь!GJ10+май!GJ10+апрель!GJ10</f>
        <v>0</v>
      </c>
      <c r="GK10" s="126">
        <f>июнь!GK10+май!GK10+апрель!GK10</f>
        <v>0</v>
      </c>
      <c r="GL10" s="126">
        <f>июнь!GL10+май!GL10+апрель!GL10</f>
        <v>0</v>
      </c>
      <c r="GM10" s="126">
        <f>июнь!GM10+май!GM10+апрель!GM10</f>
        <v>0</v>
      </c>
      <c r="GN10" s="126">
        <f>июнь!GN10+май!GN10+апрель!GN10</f>
        <v>0</v>
      </c>
      <c r="GO10" s="126">
        <f>июнь!GO10+май!GO10+апрель!GO10</f>
        <v>0</v>
      </c>
      <c r="GP10" s="126">
        <f>июнь!GP10+май!GP10+апрель!GP10</f>
        <v>0</v>
      </c>
      <c r="GQ10" s="126">
        <f>июнь!GQ10+май!GQ10+апрель!GQ10</f>
        <v>0</v>
      </c>
      <c r="GR10" s="126">
        <f>июнь!GR10+май!GR10+апрель!GR10</f>
        <v>0</v>
      </c>
      <c r="GS10" s="126">
        <f>июнь!GS10+май!GS10+апрель!GS10</f>
        <v>0</v>
      </c>
      <c r="GT10" s="126">
        <f>июнь!GT10+май!GT10+апрель!GT10</f>
        <v>0</v>
      </c>
      <c r="GU10" s="126">
        <f>июнь!GU10+май!GU10+апрель!GU10</f>
        <v>0</v>
      </c>
      <c r="GV10" s="126">
        <f>июнь!GV10+май!GV10+апрель!GV10</f>
        <v>0</v>
      </c>
      <c r="GW10" s="126">
        <f>июнь!GW10+май!GW10+апрель!GW10</f>
        <v>0</v>
      </c>
      <c r="GX10" s="126">
        <f>июнь!GX10+май!GX10+апрель!GX10</f>
        <v>0</v>
      </c>
      <c r="GY10" s="126">
        <f>июнь!GY10+май!GY10+апрель!GY10</f>
        <v>0</v>
      </c>
      <c r="GZ10" s="126">
        <f>июнь!GZ10+май!GZ10+апрель!GZ10</f>
        <v>0</v>
      </c>
      <c r="HA10" s="126">
        <f>июнь!HA10+май!HA10+апрель!HA10</f>
        <v>0</v>
      </c>
      <c r="HB10" s="126">
        <f>июнь!HB10+май!HB10+апрель!HB10</f>
        <v>0</v>
      </c>
      <c r="HC10" s="126">
        <f>июнь!HC10+май!HC10+апрель!HC10</f>
        <v>0</v>
      </c>
      <c r="HD10" s="126">
        <f>июнь!HD10+май!HD10+апрель!HD10</f>
        <v>0</v>
      </c>
      <c r="HE10" s="126">
        <f>июнь!HE10+май!HE10+апрель!HE10</f>
        <v>0</v>
      </c>
      <c r="HF10" s="126">
        <f>июнь!HF10+май!HF10+апрель!HF10</f>
        <v>0</v>
      </c>
      <c r="HG10" s="126">
        <f>июнь!HG10+май!HG10+апрель!HG10</f>
        <v>0</v>
      </c>
      <c r="HH10" s="126">
        <f>июнь!HH10+май!HH10+апрель!HH10</f>
        <v>0</v>
      </c>
      <c r="HI10" s="126">
        <f>июнь!HI10+май!HI10+апрель!HI10</f>
        <v>0</v>
      </c>
      <c r="HJ10" s="126">
        <f>июнь!HJ10+май!HJ10+апрель!HJ10</f>
        <v>0</v>
      </c>
      <c r="HK10" s="126">
        <f>июнь!HK10+май!HK10+апрель!HK10</f>
        <v>0</v>
      </c>
      <c r="HL10" s="126">
        <f>июнь!HL10+май!HL10+апрель!HL10</f>
        <v>0</v>
      </c>
      <c r="HM10" s="126">
        <f>июнь!HM10+май!HM10+апрель!HM10</f>
        <v>0</v>
      </c>
      <c r="HN10" s="126">
        <f>июнь!HN10+май!HN10+апрель!HN10</f>
        <v>0</v>
      </c>
      <c r="HO10" s="126">
        <f>июнь!HO10+май!HO10+апрель!HO10</f>
        <v>0</v>
      </c>
      <c r="HP10" s="126">
        <f>июнь!HP10+май!HP10+апрель!HP10</f>
        <v>0</v>
      </c>
      <c r="HQ10" s="126">
        <f>июнь!HQ10+май!HQ10+апрель!HQ10</f>
        <v>0</v>
      </c>
      <c r="HR10" s="126">
        <f>июнь!HR10+май!HR10+апрель!HR10</f>
        <v>0</v>
      </c>
      <c r="HS10" s="126">
        <f>июнь!HS10+май!HS10+апрель!HS10</f>
        <v>0</v>
      </c>
      <c r="HT10" s="126">
        <f>июнь!HT10+май!HT10+апрель!HT10</f>
        <v>0</v>
      </c>
      <c r="HU10" s="126">
        <f>июнь!HU10+май!HU10+апрель!HU10</f>
        <v>0</v>
      </c>
      <c r="HV10" s="126">
        <f>июнь!HV10+май!HV10+апрель!HV10</f>
        <v>0</v>
      </c>
      <c r="HW10" s="126">
        <f>июнь!HW10+май!HW10+апрель!HW10</f>
        <v>0</v>
      </c>
      <c r="HX10" s="126">
        <f>июнь!HX10+май!HX10+апрель!HX10</f>
        <v>0</v>
      </c>
      <c r="HY10" s="126">
        <f>июнь!HY10+май!HY10+апрель!HY10</f>
        <v>0</v>
      </c>
      <c r="HZ10" s="126">
        <f>июнь!HZ10+май!HZ10+апрель!HZ10</f>
        <v>0</v>
      </c>
      <c r="IA10" s="126">
        <f>июнь!IA10+май!IA10+апрель!IA10</f>
        <v>0</v>
      </c>
      <c r="IB10" s="126">
        <f>июнь!IB10+май!IB10+апрель!IB10</f>
        <v>0</v>
      </c>
      <c r="IC10" s="126">
        <f>июнь!IC10+май!IC10+апрель!IC10</f>
        <v>0</v>
      </c>
      <c r="ID10" s="126">
        <f>июнь!ID10+май!ID10+апрель!ID10</f>
        <v>0</v>
      </c>
      <c r="IE10" s="126">
        <f>июнь!IE10+май!IE10+апрель!IE10</f>
        <v>112.496</v>
      </c>
      <c r="IF10" s="126">
        <f>июнь!IF10+май!IF10+апрель!IF10</f>
        <v>0</v>
      </c>
    </row>
    <row r="11" spans="1:240" ht="13.5" customHeight="1">
      <c r="A11" s="15" t="s">
        <v>22</v>
      </c>
      <c r="B11" s="53" t="s">
        <v>23</v>
      </c>
      <c r="C11" s="16" t="s">
        <v>20</v>
      </c>
      <c r="D11" s="23">
        <f t="shared" si="0"/>
        <v>0</v>
      </c>
      <c r="E11" s="17">
        <f t="shared" ref="E11:E16" si="1">SUM(G11:IF11)</f>
        <v>0</v>
      </c>
      <c r="F11" s="17"/>
      <c r="G11" s="126">
        <f>июнь!G11+май!G11+апрель!G11</f>
        <v>0</v>
      </c>
      <c r="H11" s="126">
        <f>июнь!H11+май!H11+апрель!H11</f>
        <v>0</v>
      </c>
      <c r="I11" s="126">
        <f>июнь!I11+май!I11+апрель!I11</f>
        <v>0</v>
      </c>
      <c r="J11" s="126">
        <f>июнь!J11+май!J11+апрель!J11</f>
        <v>0</v>
      </c>
      <c r="K11" s="126">
        <f>июнь!K11+май!K11+апрель!K11</f>
        <v>0</v>
      </c>
      <c r="L11" s="126">
        <f>июнь!L11+май!L11+апрель!L11</f>
        <v>0</v>
      </c>
      <c r="M11" s="126">
        <f>июнь!M11+май!M11+апрель!M11</f>
        <v>0</v>
      </c>
      <c r="N11" s="126">
        <f>июнь!N11+май!N11+апрель!N11</f>
        <v>0</v>
      </c>
      <c r="O11" s="126">
        <f>июнь!O11+май!O11+апрель!O11</f>
        <v>0</v>
      </c>
      <c r="P11" s="126">
        <f>июнь!P11+май!P11+апрель!P11</f>
        <v>0</v>
      </c>
      <c r="Q11" s="126">
        <f>июнь!Q11+май!Q11+апрель!Q11</f>
        <v>0</v>
      </c>
      <c r="R11" s="126">
        <f>июнь!R11+май!R11+апрель!R11</f>
        <v>0</v>
      </c>
      <c r="S11" s="126">
        <f>июнь!S11+май!S11+апрель!S11</f>
        <v>0</v>
      </c>
      <c r="T11" s="126">
        <f>июнь!T11+май!T11+апрель!T11</f>
        <v>0</v>
      </c>
      <c r="U11" s="126">
        <f>июнь!U11+май!U11+апрель!U11</f>
        <v>0</v>
      </c>
      <c r="V11" s="126">
        <f>июнь!V11+май!V11+апрель!V11</f>
        <v>0</v>
      </c>
      <c r="W11" s="126">
        <f>июнь!W11+май!W11+апрель!W11</f>
        <v>0</v>
      </c>
      <c r="X11" s="126">
        <f>июнь!X11+май!X11+апрель!X11</f>
        <v>0</v>
      </c>
      <c r="Y11" s="126">
        <f>июнь!Y11+май!Y11+апрель!Y11</f>
        <v>0</v>
      </c>
      <c r="Z11" s="126">
        <f>июнь!Z11+май!Z11+апрель!Z11</f>
        <v>0</v>
      </c>
      <c r="AA11" s="126">
        <f>июнь!AA11+май!AA11+апрель!AA11</f>
        <v>0</v>
      </c>
      <c r="AB11" s="126">
        <f>июнь!AB11+май!AB11+апрель!AB11</f>
        <v>0</v>
      </c>
      <c r="AC11" s="126">
        <f>июнь!AC11+май!AC11+апрель!AC11</f>
        <v>0</v>
      </c>
      <c r="AD11" s="126">
        <f>июнь!AD11+май!AD11+апрель!AD11</f>
        <v>0</v>
      </c>
      <c r="AE11" s="126">
        <f>июнь!AE11+май!AE11+апрель!AE11</f>
        <v>0</v>
      </c>
      <c r="AF11" s="126">
        <f>июнь!AF11+май!AF11+апрель!AF11</f>
        <v>0</v>
      </c>
      <c r="AG11" s="126">
        <f>июнь!AG11+май!AG11+апрель!AG11</f>
        <v>0</v>
      </c>
      <c r="AH11" s="126">
        <f>июнь!AH11+май!AH11+апрель!AH11</f>
        <v>0</v>
      </c>
      <c r="AI11" s="126">
        <f>июнь!AI11+май!AI11+апрель!AI11</f>
        <v>0</v>
      </c>
      <c r="AJ11" s="126">
        <f>июнь!AJ11+май!AJ11+апрель!AJ11</f>
        <v>0</v>
      </c>
      <c r="AK11" s="126">
        <f>июнь!AK11+май!AK11+апрель!AK11</f>
        <v>0</v>
      </c>
      <c r="AL11" s="126">
        <f>июнь!AL11+май!AL11+апрель!AL11</f>
        <v>0</v>
      </c>
      <c r="AM11" s="126">
        <f>июнь!AM11+май!AM11+апрель!AM11</f>
        <v>0</v>
      </c>
      <c r="AN11" s="126">
        <f>июнь!AN11+май!AN11+апрель!AN11</f>
        <v>0</v>
      </c>
      <c r="AO11" s="126">
        <f>июнь!AO11+май!AO11+апрель!AO11</f>
        <v>0</v>
      </c>
      <c r="AP11" s="126">
        <f>июнь!AP11+май!AP11+апрель!AP11</f>
        <v>0</v>
      </c>
      <c r="AQ11" s="126">
        <f>июнь!AQ11+май!AQ11+апрель!AQ11</f>
        <v>0</v>
      </c>
      <c r="AR11" s="126">
        <f>июнь!AR11+май!AR11+апрель!AR11</f>
        <v>0</v>
      </c>
      <c r="AS11" s="126">
        <f>июнь!AS11+май!AS11+апрель!AS11</f>
        <v>0</v>
      </c>
      <c r="AT11" s="126">
        <f>июнь!AT11+май!AT11+апрель!AT11</f>
        <v>0</v>
      </c>
      <c r="AU11" s="126">
        <f>июнь!AU11+май!AU11+апрель!AU11</f>
        <v>0</v>
      </c>
      <c r="AV11" s="126">
        <f>июнь!AV11+май!AV11+апрель!AV11</f>
        <v>0</v>
      </c>
      <c r="AW11" s="126">
        <f>июнь!AW11+май!AW11+апрель!AW11</f>
        <v>0</v>
      </c>
      <c r="AX11" s="126">
        <f>июнь!AX11+май!AX11+апрель!AX11</f>
        <v>0</v>
      </c>
      <c r="AY11" s="126">
        <f>июнь!AY11+май!AY11+апрель!AY11</f>
        <v>0</v>
      </c>
      <c r="AZ11" s="126">
        <f>июнь!AZ11+май!AZ11+апрель!AZ11</f>
        <v>0</v>
      </c>
      <c r="BA11" s="126">
        <f>июнь!BA11+май!BA11+апрель!BA11</f>
        <v>0</v>
      </c>
      <c r="BB11" s="126">
        <f>июнь!BB11+май!BB11+апрель!BB11</f>
        <v>0</v>
      </c>
      <c r="BC11" s="126">
        <f>июнь!BC11+май!BC11+апрель!BC11</f>
        <v>0</v>
      </c>
      <c r="BD11" s="126">
        <f>июнь!BD11+май!BD11+апрель!BD11</f>
        <v>0</v>
      </c>
      <c r="BE11" s="126">
        <f>июнь!BE11+май!BE11+апрель!BE11</f>
        <v>0</v>
      </c>
      <c r="BF11" s="126">
        <f>июнь!BF11+май!BF11+апрель!BF11</f>
        <v>0</v>
      </c>
      <c r="BG11" s="126">
        <f>июнь!BG11+май!BG11+апрель!BG11</f>
        <v>0</v>
      </c>
      <c r="BH11" s="126">
        <f>июнь!BH11+май!BH11+апрель!BH11</f>
        <v>0</v>
      </c>
      <c r="BI11" s="126">
        <f>июнь!BI11+май!BI11+апрель!BI11</f>
        <v>0</v>
      </c>
      <c r="BJ11" s="126">
        <f>июнь!BJ11+май!BJ11+апрель!BJ11</f>
        <v>0</v>
      </c>
      <c r="BK11" s="126">
        <f>июнь!BK11+май!BK11+апрель!BK11</f>
        <v>0</v>
      </c>
      <c r="BL11" s="126">
        <f>июнь!BL11+май!BL11+апрель!BL11</f>
        <v>0</v>
      </c>
      <c r="BM11" s="126">
        <f>июнь!BM11+май!BM11+апрель!BM11</f>
        <v>0</v>
      </c>
      <c r="BN11" s="126">
        <f>июнь!BN11+май!BN11+апрель!BN11</f>
        <v>0</v>
      </c>
      <c r="BO11" s="126">
        <f>июнь!BO11+май!BO11+апрель!BO11</f>
        <v>0</v>
      </c>
      <c r="BP11" s="126">
        <f>июнь!BP11+май!BP11+апрель!BP11</f>
        <v>0</v>
      </c>
      <c r="BQ11" s="126">
        <f>июнь!BQ11+май!BQ11+апрель!BQ11</f>
        <v>0</v>
      </c>
      <c r="BR11" s="126">
        <f>июнь!BR11+май!BR11+апрель!BR11</f>
        <v>0</v>
      </c>
      <c r="BS11" s="126">
        <f>июнь!BS11+май!BS11+апрель!BS11</f>
        <v>0</v>
      </c>
      <c r="BT11" s="126">
        <f>июнь!BT11+май!BT11+апрель!BT11</f>
        <v>0</v>
      </c>
      <c r="BU11" s="126">
        <f>июнь!BU11+май!BU11+апрель!BU11</f>
        <v>0</v>
      </c>
      <c r="BV11" s="126">
        <f>июнь!BV11+май!BV11+апрель!BV11</f>
        <v>0</v>
      </c>
      <c r="BW11" s="126">
        <f>июнь!BW11+май!BW11+апрель!BW11</f>
        <v>0</v>
      </c>
      <c r="BX11" s="126">
        <f>июнь!BX11+май!BX11+апрель!BX11</f>
        <v>0</v>
      </c>
      <c r="BY11" s="126">
        <f>июнь!BY11+май!BY11+апрель!BY11</f>
        <v>0</v>
      </c>
      <c r="BZ11" s="126">
        <f>июнь!BZ11+май!BZ11+апрель!BZ11</f>
        <v>0</v>
      </c>
      <c r="CA11" s="126">
        <f>июнь!CA11+май!CA11+апрель!CA11</f>
        <v>0</v>
      </c>
      <c r="CB11" s="126">
        <f>июнь!CB11+май!CB11+апрель!CB11</f>
        <v>0</v>
      </c>
      <c r="CC11" s="126">
        <f>июнь!CC11+май!CC11+апрель!CC11</f>
        <v>0</v>
      </c>
      <c r="CD11" s="126">
        <f>июнь!CD11+май!CD11+апрель!CD11</f>
        <v>0</v>
      </c>
      <c r="CE11" s="126">
        <f>июнь!CE11+май!CE11+апрель!CE11</f>
        <v>0</v>
      </c>
      <c r="CF11" s="126">
        <f>июнь!CF11+май!CF11+апрель!CF11</f>
        <v>0</v>
      </c>
      <c r="CG11" s="126">
        <f>июнь!CG11+май!CG11+апрель!CG11</f>
        <v>0</v>
      </c>
      <c r="CH11" s="126">
        <f>июнь!CH11+май!CH11+апрель!CH11</f>
        <v>0</v>
      </c>
      <c r="CI11" s="126">
        <f>июнь!CI11+май!CI11+апрель!CI11</f>
        <v>0</v>
      </c>
      <c r="CJ11" s="126">
        <f>июнь!CJ11+май!CJ11+апрель!CJ11</f>
        <v>0</v>
      </c>
      <c r="CK11" s="126">
        <f>июнь!CK11+май!CK11+апрель!CK11</f>
        <v>0</v>
      </c>
      <c r="CL11" s="126">
        <f>июнь!CL11+май!CL11+апрель!CL11</f>
        <v>0</v>
      </c>
      <c r="CM11" s="126">
        <f>июнь!CM11+май!CM11+апрель!CM11</f>
        <v>0</v>
      </c>
      <c r="CN11" s="126">
        <f>июнь!CN11+май!CN11+апрель!CN11</f>
        <v>0</v>
      </c>
      <c r="CO11" s="126">
        <f>июнь!CO11+май!CO11+апрель!CO11</f>
        <v>0</v>
      </c>
      <c r="CP11" s="126">
        <f>июнь!CP11+май!CP11+апрель!CP11</f>
        <v>0</v>
      </c>
      <c r="CQ11" s="126">
        <f>июнь!CQ11+май!CQ11+апрель!CQ11</f>
        <v>0</v>
      </c>
      <c r="CR11" s="126">
        <f>июнь!CR11+май!CR11+апрель!CR11</f>
        <v>0</v>
      </c>
      <c r="CS11" s="126">
        <f>июнь!CS11+май!CS11+апрель!CS11</f>
        <v>0</v>
      </c>
      <c r="CT11" s="126">
        <f>июнь!CT11+май!CT11+апрель!CT11</f>
        <v>0</v>
      </c>
      <c r="CU11" s="126">
        <f>июнь!CU11+май!CU11+апрель!CU11</f>
        <v>0</v>
      </c>
      <c r="CV11" s="126">
        <f>июнь!CV11+май!CV11+апрель!CV11</f>
        <v>0</v>
      </c>
      <c r="CW11" s="126">
        <f>июнь!CW11+май!CW11+апрель!CW11</f>
        <v>0</v>
      </c>
      <c r="CX11" s="126">
        <f>июнь!CX11+май!CX11+апрель!CX11</f>
        <v>0</v>
      </c>
      <c r="CY11" s="126">
        <f>июнь!CY11+май!CY11+апрель!CY11</f>
        <v>0</v>
      </c>
      <c r="CZ11" s="126">
        <f>июнь!CZ11+май!CZ11+апрель!CZ11</f>
        <v>0</v>
      </c>
      <c r="DA11" s="126">
        <f>июнь!DA11+май!DA11+апрель!DA11</f>
        <v>0</v>
      </c>
      <c r="DB11" s="126">
        <f>июнь!DB11+май!DB11+апрель!DB11</f>
        <v>0</v>
      </c>
      <c r="DC11" s="126">
        <f>июнь!DC11+май!DC11+апрель!DC11</f>
        <v>0</v>
      </c>
      <c r="DD11" s="126">
        <f>июнь!DD11+май!DD11+апрель!DD11</f>
        <v>0</v>
      </c>
      <c r="DE11" s="126">
        <f>июнь!DE11+май!DE11+апрель!DE11</f>
        <v>0</v>
      </c>
      <c r="DF11" s="126">
        <f>июнь!DF11+май!DF11+апрель!DF11</f>
        <v>0</v>
      </c>
      <c r="DG11" s="126">
        <f>июнь!DG11+май!DG11+апрель!DG11</f>
        <v>0</v>
      </c>
      <c r="DH11" s="126">
        <f>июнь!DH11+май!DH11+апрель!DH11</f>
        <v>0</v>
      </c>
      <c r="DI11" s="126">
        <f>июнь!DI11+май!DI11+апрель!DI11</f>
        <v>0</v>
      </c>
      <c r="DJ11" s="126">
        <f>июнь!DJ11+май!DJ11+апрель!DJ11</f>
        <v>0</v>
      </c>
      <c r="DK11" s="126">
        <f>июнь!DK11+май!DK11+апрель!DK11</f>
        <v>0</v>
      </c>
      <c r="DL11" s="126">
        <f>июнь!DL11+май!DL11+апрель!DL11</f>
        <v>0</v>
      </c>
      <c r="DM11" s="126">
        <f>июнь!DM11+май!DM11+апрель!DM11</f>
        <v>0</v>
      </c>
      <c r="DN11" s="126">
        <f>июнь!DN11+май!DN11+апрель!DN11</f>
        <v>0</v>
      </c>
      <c r="DO11" s="126">
        <f>июнь!DO11+май!DO11+апрель!DO11</f>
        <v>0</v>
      </c>
      <c r="DP11" s="126">
        <f>июнь!DP11+май!DP11+апрель!DP11</f>
        <v>0</v>
      </c>
      <c r="DQ11" s="126">
        <f>июнь!DQ11+май!DQ11+апрель!DQ11</f>
        <v>0</v>
      </c>
      <c r="DR11" s="126">
        <f>июнь!DR11+май!DR11+апрель!DR11</f>
        <v>0</v>
      </c>
      <c r="DS11" s="126">
        <f>июнь!DS11+май!DS11+апрель!DS11</f>
        <v>0</v>
      </c>
      <c r="DT11" s="126">
        <f>июнь!DT11+май!DT11+апрель!DT11</f>
        <v>0</v>
      </c>
      <c r="DU11" s="126">
        <f>июнь!DU11+май!DU11+апрель!DU11</f>
        <v>0</v>
      </c>
      <c r="DV11" s="126">
        <f>июнь!DV11+май!DV11+апрель!DV11</f>
        <v>0</v>
      </c>
      <c r="DW11" s="126">
        <f>июнь!DW11+май!DW11+апрель!DW11</f>
        <v>0</v>
      </c>
      <c r="DX11" s="126">
        <f>июнь!DX11+май!DX11+апрель!DX11</f>
        <v>0</v>
      </c>
      <c r="DY11" s="126">
        <f>июнь!DY11+май!DY11+апрель!DY11</f>
        <v>0</v>
      </c>
      <c r="DZ11" s="126">
        <f>июнь!DZ11+май!DZ11+апрель!DZ11</f>
        <v>0</v>
      </c>
      <c r="EA11" s="126">
        <f>июнь!EA11+май!EA11+апрель!EA11</f>
        <v>0</v>
      </c>
      <c r="EB11" s="126">
        <f>июнь!EB11+май!EB11+апрель!EB11</f>
        <v>0</v>
      </c>
      <c r="EC11" s="126">
        <f>июнь!EC11+май!EC11+апрель!EC11</f>
        <v>0</v>
      </c>
      <c r="ED11" s="126">
        <f>июнь!ED11+май!ED11+апрель!ED11</f>
        <v>0</v>
      </c>
      <c r="EE11" s="126">
        <f>июнь!EE11+май!EE11+апрель!EE11</f>
        <v>0</v>
      </c>
      <c r="EF11" s="126">
        <f>июнь!EF11+май!EF11+апрель!EF11</f>
        <v>0</v>
      </c>
      <c r="EG11" s="126">
        <f>июнь!EG11+май!EG11+апрель!EG11</f>
        <v>0</v>
      </c>
      <c r="EH11" s="126">
        <f>июнь!EH11+май!EH11+апрель!EH11</f>
        <v>0</v>
      </c>
      <c r="EI11" s="126">
        <f>июнь!EI11+май!EI11+апрель!EI11</f>
        <v>0</v>
      </c>
      <c r="EJ11" s="126">
        <f>июнь!EJ11+май!EJ11+апрель!EJ11</f>
        <v>0</v>
      </c>
      <c r="EK11" s="126">
        <f>июнь!EK11+май!EK11+апрель!EK11</f>
        <v>0</v>
      </c>
      <c r="EL11" s="126">
        <f>июнь!EL11+май!EL11+апрель!EL11</f>
        <v>0</v>
      </c>
      <c r="EM11" s="126">
        <f>июнь!EM11+май!EM11+апрель!EM11</f>
        <v>0</v>
      </c>
      <c r="EN11" s="126">
        <f>июнь!EN11+май!EN11+апрель!EN11</f>
        <v>0</v>
      </c>
      <c r="EO11" s="126">
        <f>июнь!EO11+май!EO11+апрель!EO11</f>
        <v>0</v>
      </c>
      <c r="EP11" s="126">
        <f>июнь!EP11+май!EP11+апрель!EP11</f>
        <v>0</v>
      </c>
      <c r="EQ11" s="126">
        <f>июнь!EQ11+май!EQ11+апрель!EQ11</f>
        <v>0</v>
      </c>
      <c r="ER11" s="126">
        <f>июнь!ER11+май!ER11+апрель!ER11</f>
        <v>0</v>
      </c>
      <c r="ES11" s="126">
        <f>июнь!ES11+май!ES11+апрель!ES11</f>
        <v>0</v>
      </c>
      <c r="ET11" s="126">
        <f>июнь!ET11+май!ET11+апрель!ET11</f>
        <v>0</v>
      </c>
      <c r="EU11" s="126">
        <f>июнь!EU11+май!EU11+апрель!EU11</f>
        <v>0</v>
      </c>
      <c r="EV11" s="126">
        <f>июнь!EV11+май!EV11+апрель!EV11</f>
        <v>0</v>
      </c>
      <c r="EW11" s="126">
        <f>июнь!EW11+май!EW11+апрель!EW11</f>
        <v>0</v>
      </c>
      <c r="EX11" s="126">
        <f>июнь!EX11+май!EX11+апрель!EX11</f>
        <v>0</v>
      </c>
      <c r="EY11" s="126">
        <f>июнь!EY11+май!EY11+апрель!EY11</f>
        <v>0</v>
      </c>
      <c r="EZ11" s="126">
        <f>июнь!EZ11+май!EZ11+апрель!EZ11</f>
        <v>0</v>
      </c>
      <c r="FA11" s="126">
        <f>июнь!FA11+май!FA11+апрель!FA11</f>
        <v>0</v>
      </c>
      <c r="FB11" s="126">
        <f>июнь!FB11+май!FB11+апрель!FB11</f>
        <v>0</v>
      </c>
      <c r="FC11" s="126">
        <f>июнь!FC11+май!FC11+апрель!FC11</f>
        <v>0</v>
      </c>
      <c r="FD11" s="126">
        <f>июнь!FD11+май!FD11+апрель!FD11</f>
        <v>0</v>
      </c>
      <c r="FE11" s="126">
        <f>июнь!FE11+май!FE11+апрель!FE11</f>
        <v>0</v>
      </c>
      <c r="FF11" s="126">
        <f>июнь!FF11+май!FF11+апрель!FF11</f>
        <v>0</v>
      </c>
      <c r="FG11" s="126">
        <f>июнь!FG11+май!FG11+апрель!FG11</f>
        <v>0</v>
      </c>
      <c r="FH11" s="126">
        <f>июнь!FH11+май!FH11+апрель!FH11</f>
        <v>0</v>
      </c>
      <c r="FI11" s="126">
        <f>июнь!FI11+май!FI11+апрель!FI11</f>
        <v>0</v>
      </c>
      <c r="FJ11" s="126">
        <f>июнь!FJ11+май!FJ11+апрель!FJ11</f>
        <v>0</v>
      </c>
      <c r="FK11" s="126">
        <f>июнь!FK11+май!FK11+апрель!FK11</f>
        <v>0</v>
      </c>
      <c r="FL11" s="126">
        <f>июнь!FL11+май!FL11+апрель!FL11</f>
        <v>0</v>
      </c>
      <c r="FM11" s="126">
        <f>июнь!FM11+май!FM11+апрель!FM11</f>
        <v>0</v>
      </c>
      <c r="FN11" s="126">
        <f>июнь!FN11+май!FN11+апрель!FN11</f>
        <v>0</v>
      </c>
      <c r="FO11" s="126">
        <f>июнь!FO11+май!FO11+апрель!FO11</f>
        <v>0</v>
      </c>
      <c r="FP11" s="126">
        <f>июнь!FP11+май!FP11+апрель!FP11</f>
        <v>0</v>
      </c>
      <c r="FQ11" s="126">
        <f>июнь!FQ11+май!FQ11+апрель!FQ11</f>
        <v>0</v>
      </c>
      <c r="FR11" s="126">
        <f>июнь!FR11+май!FR11+апрель!FR11</f>
        <v>0</v>
      </c>
      <c r="FS11" s="126">
        <f>июнь!FS11+май!FS11+апрель!FS11</f>
        <v>0</v>
      </c>
      <c r="FT11" s="126">
        <f>июнь!FT11+май!FT11+апрель!FT11</f>
        <v>0</v>
      </c>
      <c r="FU11" s="126">
        <f>июнь!FU11+май!FU11+апрель!FU11</f>
        <v>0</v>
      </c>
      <c r="FV11" s="126">
        <f>июнь!FV11+май!FV11+апрель!FV11</f>
        <v>0</v>
      </c>
      <c r="FW11" s="126">
        <f>июнь!FW11+май!FW11+апрель!FW11</f>
        <v>0</v>
      </c>
      <c r="FX11" s="126">
        <f>июнь!FX11+май!FX11+апрель!FX11</f>
        <v>0</v>
      </c>
      <c r="FY11" s="126">
        <f>июнь!FY11+май!FY11+апрель!FY11</f>
        <v>0</v>
      </c>
      <c r="FZ11" s="126">
        <f>июнь!FZ11+май!FZ11+апрель!FZ11</f>
        <v>0</v>
      </c>
      <c r="GA11" s="126">
        <f>июнь!GA11+май!GA11+апрель!GA11</f>
        <v>0</v>
      </c>
      <c r="GB11" s="126">
        <f>июнь!GB11+май!GB11+апрель!GB11</f>
        <v>0</v>
      </c>
      <c r="GC11" s="126">
        <f>июнь!GC11+май!GC11+апрель!GC11</f>
        <v>0</v>
      </c>
      <c r="GD11" s="126">
        <f>июнь!GD11+май!GD11+апрель!GD11</f>
        <v>0</v>
      </c>
      <c r="GE11" s="126">
        <f>июнь!GE11+май!GE11+апрель!GE11</f>
        <v>0</v>
      </c>
      <c r="GF11" s="126">
        <f>июнь!GF11+май!GF11+апрель!GF11</f>
        <v>0</v>
      </c>
      <c r="GG11" s="126">
        <f>июнь!GG11+май!GG11+апрель!GG11</f>
        <v>0</v>
      </c>
      <c r="GH11" s="126">
        <f>июнь!GH11+май!GH11+апрель!GH11</f>
        <v>0</v>
      </c>
      <c r="GI11" s="126">
        <f>июнь!GI11+май!GI11+апрель!GI11</f>
        <v>0</v>
      </c>
      <c r="GJ11" s="126">
        <f>июнь!GJ11+май!GJ11+апрель!GJ11</f>
        <v>0</v>
      </c>
      <c r="GK11" s="126">
        <f>июнь!GK11+май!GK11+апрель!GK11</f>
        <v>0</v>
      </c>
      <c r="GL11" s="126">
        <f>июнь!GL11+май!GL11+апрель!GL11</f>
        <v>0</v>
      </c>
      <c r="GM11" s="126">
        <f>июнь!GM11+май!GM11+апрель!GM11</f>
        <v>0</v>
      </c>
      <c r="GN11" s="126">
        <f>июнь!GN11+май!GN11+апрель!GN11</f>
        <v>0</v>
      </c>
      <c r="GO11" s="126">
        <f>июнь!GO11+май!GO11+апрель!GO11</f>
        <v>0</v>
      </c>
      <c r="GP11" s="126">
        <f>июнь!GP11+май!GP11+апрель!GP11</f>
        <v>0</v>
      </c>
      <c r="GQ11" s="126">
        <f>июнь!GQ11+май!GQ11+апрель!GQ11</f>
        <v>0</v>
      </c>
      <c r="GR11" s="126">
        <f>июнь!GR11+май!GR11+апрель!GR11</f>
        <v>0</v>
      </c>
      <c r="GS11" s="126">
        <f>июнь!GS11+май!GS11+апрель!GS11</f>
        <v>0</v>
      </c>
      <c r="GT11" s="126">
        <f>июнь!GT11+май!GT11+апрель!GT11</f>
        <v>0</v>
      </c>
      <c r="GU11" s="126">
        <f>июнь!GU11+май!GU11+апрель!GU11</f>
        <v>0</v>
      </c>
      <c r="GV11" s="126">
        <f>июнь!GV11+май!GV11+апрель!GV11</f>
        <v>0</v>
      </c>
      <c r="GW11" s="126">
        <f>июнь!GW11+май!GW11+апрель!GW11</f>
        <v>0</v>
      </c>
      <c r="GX11" s="126">
        <f>июнь!GX11+май!GX11+апрель!GX11</f>
        <v>0</v>
      </c>
      <c r="GY11" s="126">
        <f>июнь!GY11+май!GY11+апрель!GY11</f>
        <v>0</v>
      </c>
      <c r="GZ11" s="126">
        <f>июнь!GZ11+май!GZ11+апрель!GZ11</f>
        <v>0</v>
      </c>
      <c r="HA11" s="126">
        <f>июнь!HA11+май!HA11+апрель!HA11</f>
        <v>0</v>
      </c>
      <c r="HB11" s="126">
        <f>июнь!HB11+май!HB11+апрель!HB11</f>
        <v>0</v>
      </c>
      <c r="HC11" s="126">
        <f>июнь!HC11+май!HC11+апрель!HC11</f>
        <v>0</v>
      </c>
      <c r="HD11" s="126">
        <f>июнь!HD11+май!HD11+апрель!HD11</f>
        <v>0</v>
      </c>
      <c r="HE11" s="126">
        <f>июнь!HE11+май!HE11+апрель!HE11</f>
        <v>0</v>
      </c>
      <c r="HF11" s="126">
        <f>июнь!HF11+май!HF11+апрель!HF11</f>
        <v>0</v>
      </c>
      <c r="HG11" s="126">
        <f>июнь!HG11+май!HG11+апрель!HG11</f>
        <v>0</v>
      </c>
      <c r="HH11" s="126">
        <f>июнь!HH11+май!HH11+апрель!HH11</f>
        <v>0</v>
      </c>
      <c r="HI11" s="126">
        <f>июнь!HI11+май!HI11+апрель!HI11</f>
        <v>0</v>
      </c>
      <c r="HJ11" s="126">
        <f>июнь!HJ11+май!HJ11+апрель!HJ11</f>
        <v>0</v>
      </c>
      <c r="HK11" s="126">
        <f>июнь!HK11+май!HK11+апрель!HK11</f>
        <v>0</v>
      </c>
      <c r="HL11" s="126">
        <f>июнь!HL11+май!HL11+апрель!HL11</f>
        <v>0</v>
      </c>
      <c r="HM11" s="126">
        <f>июнь!HM11+май!HM11+апрель!HM11</f>
        <v>0</v>
      </c>
      <c r="HN11" s="126">
        <f>июнь!HN11+май!HN11+апрель!HN11</f>
        <v>0</v>
      </c>
      <c r="HO11" s="126">
        <f>июнь!HO11+май!HO11+апрель!HO11</f>
        <v>0</v>
      </c>
      <c r="HP11" s="126">
        <f>июнь!HP11+май!HP11+апрель!HP11</f>
        <v>0</v>
      </c>
      <c r="HQ11" s="126">
        <f>июнь!HQ11+май!HQ11+апрель!HQ11</f>
        <v>0</v>
      </c>
      <c r="HR11" s="126">
        <f>июнь!HR11+май!HR11+апрель!HR11</f>
        <v>0</v>
      </c>
      <c r="HS11" s="126">
        <f>июнь!HS11+май!HS11+апрель!HS11</f>
        <v>0</v>
      </c>
      <c r="HT11" s="126">
        <f>июнь!HT11+май!HT11+апрель!HT11</f>
        <v>0</v>
      </c>
      <c r="HU11" s="126">
        <f>июнь!HU11+май!HU11+апрель!HU11</f>
        <v>0</v>
      </c>
      <c r="HV11" s="126">
        <f>июнь!HV11+май!HV11+апрель!HV11</f>
        <v>0</v>
      </c>
      <c r="HW11" s="126">
        <f>июнь!HW11+май!HW11+апрель!HW11</f>
        <v>0</v>
      </c>
      <c r="HX11" s="126">
        <f>июнь!HX11+май!HX11+апрель!HX11</f>
        <v>0</v>
      </c>
      <c r="HY11" s="126">
        <f>июнь!HY11+май!HY11+апрель!HY11</f>
        <v>0</v>
      </c>
      <c r="HZ11" s="126">
        <f>июнь!HZ11+май!HZ11+апрель!HZ11</f>
        <v>0</v>
      </c>
      <c r="IA11" s="126">
        <f>июнь!IA11+май!IA11+апрель!IA11</f>
        <v>0</v>
      </c>
      <c r="IB11" s="126">
        <f>июнь!IB11+май!IB11+апрель!IB11</f>
        <v>0</v>
      </c>
      <c r="IC11" s="126">
        <f>июнь!IC11+май!IC11+апрель!IC11</f>
        <v>0</v>
      </c>
      <c r="ID11" s="126">
        <f>июнь!ID11+май!ID11+апрель!ID11</f>
        <v>0</v>
      </c>
      <c r="IE11" s="126">
        <f>июнь!IE11+май!IE11+апрель!IE11</f>
        <v>0</v>
      </c>
      <c r="IF11" s="126">
        <f>июнь!IF11+май!IF11+апрель!IF11</f>
        <v>0</v>
      </c>
    </row>
    <row r="12" spans="1:240" ht="13.5" customHeight="1">
      <c r="A12" s="15"/>
      <c r="B12" s="53"/>
      <c r="C12" s="16" t="s">
        <v>17</v>
      </c>
      <c r="D12" s="23">
        <f t="shared" si="0"/>
        <v>0</v>
      </c>
      <c r="E12" s="17">
        <f t="shared" si="1"/>
        <v>0</v>
      </c>
      <c r="F12" s="17"/>
      <c r="G12" s="126">
        <f>июнь!G12+май!G12+апрель!G12</f>
        <v>0</v>
      </c>
      <c r="H12" s="126">
        <f>июнь!H12+май!H12+апрель!H12</f>
        <v>0</v>
      </c>
      <c r="I12" s="126">
        <f>июнь!I12+май!I12+апрель!I12</f>
        <v>0</v>
      </c>
      <c r="J12" s="126">
        <f>июнь!J12+май!J12+апрель!J12</f>
        <v>0</v>
      </c>
      <c r="K12" s="126">
        <f>июнь!K12+май!K12+апрель!K12</f>
        <v>0</v>
      </c>
      <c r="L12" s="126">
        <f>июнь!L12+май!L12+апрель!L12</f>
        <v>0</v>
      </c>
      <c r="M12" s="126">
        <f>июнь!M12+май!M12+апрель!M12</f>
        <v>0</v>
      </c>
      <c r="N12" s="126">
        <f>июнь!N12+май!N12+апрель!N12</f>
        <v>0</v>
      </c>
      <c r="O12" s="126">
        <f>июнь!O12+май!O12+апрель!O12</f>
        <v>0</v>
      </c>
      <c r="P12" s="126">
        <f>июнь!P12+май!P12+апрель!P12</f>
        <v>0</v>
      </c>
      <c r="Q12" s="126">
        <f>июнь!Q12+май!Q12+апрель!Q12</f>
        <v>0</v>
      </c>
      <c r="R12" s="126">
        <f>июнь!R12+май!R12+апрель!R12</f>
        <v>0</v>
      </c>
      <c r="S12" s="126">
        <f>июнь!S12+май!S12+апрель!S12</f>
        <v>0</v>
      </c>
      <c r="T12" s="126">
        <f>июнь!T12+май!T12+апрель!T12</f>
        <v>0</v>
      </c>
      <c r="U12" s="126">
        <f>июнь!U12+май!U12+апрель!U12</f>
        <v>0</v>
      </c>
      <c r="V12" s="126">
        <f>июнь!V12+май!V12+апрель!V12</f>
        <v>0</v>
      </c>
      <c r="W12" s="126">
        <f>июнь!W12+май!W12+апрель!W12</f>
        <v>0</v>
      </c>
      <c r="X12" s="126">
        <f>июнь!X12+май!X12+апрель!X12</f>
        <v>0</v>
      </c>
      <c r="Y12" s="126">
        <f>июнь!Y12+май!Y12+апрель!Y12</f>
        <v>0</v>
      </c>
      <c r="Z12" s="126">
        <f>июнь!Z12+май!Z12+апрель!Z12</f>
        <v>0</v>
      </c>
      <c r="AA12" s="126">
        <f>июнь!AA12+май!AA12+апрель!AA12</f>
        <v>0</v>
      </c>
      <c r="AB12" s="126">
        <f>июнь!AB12+май!AB12+апрель!AB12</f>
        <v>0</v>
      </c>
      <c r="AC12" s="126">
        <f>июнь!AC12+май!AC12+апрель!AC12</f>
        <v>0</v>
      </c>
      <c r="AD12" s="126">
        <f>июнь!AD12+май!AD12+апрель!AD12</f>
        <v>0</v>
      </c>
      <c r="AE12" s="126">
        <f>июнь!AE12+май!AE12+апрель!AE12</f>
        <v>0</v>
      </c>
      <c r="AF12" s="126">
        <f>июнь!AF12+май!AF12+апрель!AF12</f>
        <v>0</v>
      </c>
      <c r="AG12" s="126">
        <f>июнь!AG12+май!AG12+апрель!AG12</f>
        <v>0</v>
      </c>
      <c r="AH12" s="126">
        <f>июнь!AH12+май!AH12+апрель!AH12</f>
        <v>0</v>
      </c>
      <c r="AI12" s="126">
        <f>июнь!AI12+май!AI12+апрель!AI12</f>
        <v>0</v>
      </c>
      <c r="AJ12" s="126">
        <f>июнь!AJ12+май!AJ12+апрель!AJ12</f>
        <v>0</v>
      </c>
      <c r="AK12" s="126">
        <f>июнь!AK12+май!AK12+апрель!AK12</f>
        <v>0</v>
      </c>
      <c r="AL12" s="126">
        <f>июнь!AL12+май!AL12+апрель!AL12</f>
        <v>0</v>
      </c>
      <c r="AM12" s="126">
        <f>июнь!AM12+май!AM12+апрель!AM12</f>
        <v>0</v>
      </c>
      <c r="AN12" s="126">
        <f>июнь!AN12+май!AN12+апрель!AN12</f>
        <v>0</v>
      </c>
      <c r="AO12" s="126">
        <f>июнь!AO12+май!AO12+апрель!AO12</f>
        <v>0</v>
      </c>
      <c r="AP12" s="126">
        <f>июнь!AP12+май!AP12+апрель!AP12</f>
        <v>0</v>
      </c>
      <c r="AQ12" s="126">
        <f>июнь!AQ12+май!AQ12+апрель!AQ12</f>
        <v>0</v>
      </c>
      <c r="AR12" s="126">
        <f>июнь!AR12+май!AR12+апрель!AR12</f>
        <v>0</v>
      </c>
      <c r="AS12" s="126">
        <f>июнь!AS12+май!AS12+апрель!AS12</f>
        <v>0</v>
      </c>
      <c r="AT12" s="126">
        <f>июнь!AT12+май!AT12+апрель!AT12</f>
        <v>0</v>
      </c>
      <c r="AU12" s="126">
        <f>июнь!AU12+май!AU12+апрель!AU12</f>
        <v>0</v>
      </c>
      <c r="AV12" s="126">
        <f>июнь!AV12+май!AV12+апрель!AV12</f>
        <v>0</v>
      </c>
      <c r="AW12" s="126">
        <f>июнь!AW12+май!AW12+апрель!AW12</f>
        <v>0</v>
      </c>
      <c r="AX12" s="126">
        <f>июнь!AX12+май!AX12+апрель!AX12</f>
        <v>0</v>
      </c>
      <c r="AY12" s="126">
        <f>июнь!AY12+май!AY12+апрель!AY12</f>
        <v>0</v>
      </c>
      <c r="AZ12" s="126">
        <f>июнь!AZ12+май!AZ12+апрель!AZ12</f>
        <v>0</v>
      </c>
      <c r="BA12" s="126">
        <f>июнь!BA12+май!BA12+апрель!BA12</f>
        <v>0</v>
      </c>
      <c r="BB12" s="126">
        <f>июнь!BB12+май!BB12+апрель!BB12</f>
        <v>0</v>
      </c>
      <c r="BC12" s="126">
        <f>июнь!BC12+май!BC12+апрель!BC12</f>
        <v>0</v>
      </c>
      <c r="BD12" s="126">
        <f>июнь!BD12+май!BD12+апрель!BD12</f>
        <v>0</v>
      </c>
      <c r="BE12" s="126">
        <f>июнь!BE12+май!BE12+апрель!BE12</f>
        <v>0</v>
      </c>
      <c r="BF12" s="126">
        <f>июнь!BF12+май!BF12+апрель!BF12</f>
        <v>0</v>
      </c>
      <c r="BG12" s="126">
        <f>июнь!BG12+май!BG12+апрель!BG12</f>
        <v>0</v>
      </c>
      <c r="BH12" s="126">
        <f>июнь!BH12+май!BH12+апрель!BH12</f>
        <v>0</v>
      </c>
      <c r="BI12" s="126">
        <f>июнь!BI12+май!BI12+апрель!BI12</f>
        <v>0</v>
      </c>
      <c r="BJ12" s="126">
        <f>июнь!BJ12+май!BJ12+апрель!BJ12</f>
        <v>0</v>
      </c>
      <c r="BK12" s="126">
        <f>июнь!BK12+май!BK12+апрель!BK12</f>
        <v>0</v>
      </c>
      <c r="BL12" s="126">
        <f>июнь!BL12+май!BL12+апрель!BL12</f>
        <v>0</v>
      </c>
      <c r="BM12" s="126">
        <f>июнь!BM12+май!BM12+апрель!BM12</f>
        <v>0</v>
      </c>
      <c r="BN12" s="126">
        <f>июнь!BN12+май!BN12+апрель!BN12</f>
        <v>0</v>
      </c>
      <c r="BO12" s="126">
        <f>июнь!BO12+май!BO12+апрель!BO12</f>
        <v>0</v>
      </c>
      <c r="BP12" s="126">
        <f>июнь!BP12+май!BP12+апрель!BP12</f>
        <v>0</v>
      </c>
      <c r="BQ12" s="126">
        <f>июнь!BQ12+май!BQ12+апрель!BQ12</f>
        <v>0</v>
      </c>
      <c r="BR12" s="126">
        <f>июнь!BR12+май!BR12+апрель!BR12</f>
        <v>0</v>
      </c>
      <c r="BS12" s="126">
        <f>июнь!BS12+май!BS12+апрель!BS12</f>
        <v>0</v>
      </c>
      <c r="BT12" s="126">
        <f>июнь!BT12+май!BT12+апрель!BT12</f>
        <v>0</v>
      </c>
      <c r="BU12" s="126">
        <f>июнь!BU12+май!BU12+апрель!BU12</f>
        <v>0</v>
      </c>
      <c r="BV12" s="126">
        <f>июнь!BV12+май!BV12+апрель!BV12</f>
        <v>0</v>
      </c>
      <c r="BW12" s="126">
        <f>июнь!BW12+май!BW12+апрель!BW12</f>
        <v>0</v>
      </c>
      <c r="BX12" s="126">
        <f>июнь!BX12+май!BX12+апрель!BX12</f>
        <v>0</v>
      </c>
      <c r="BY12" s="126">
        <f>июнь!BY12+май!BY12+апрель!BY12</f>
        <v>0</v>
      </c>
      <c r="BZ12" s="126">
        <f>июнь!BZ12+май!BZ12+апрель!BZ12</f>
        <v>0</v>
      </c>
      <c r="CA12" s="126">
        <f>июнь!CA12+май!CA12+апрель!CA12</f>
        <v>0</v>
      </c>
      <c r="CB12" s="126">
        <f>июнь!CB12+май!CB12+апрель!CB12</f>
        <v>0</v>
      </c>
      <c r="CC12" s="126">
        <f>июнь!CC12+май!CC12+апрель!CC12</f>
        <v>0</v>
      </c>
      <c r="CD12" s="126">
        <f>июнь!CD12+май!CD12+апрель!CD12</f>
        <v>0</v>
      </c>
      <c r="CE12" s="126">
        <f>июнь!CE12+май!CE12+апрель!CE12</f>
        <v>0</v>
      </c>
      <c r="CF12" s="126">
        <f>июнь!CF12+май!CF12+апрель!CF12</f>
        <v>0</v>
      </c>
      <c r="CG12" s="126">
        <f>июнь!CG12+май!CG12+апрель!CG12</f>
        <v>0</v>
      </c>
      <c r="CH12" s="126">
        <f>июнь!CH12+май!CH12+апрель!CH12</f>
        <v>0</v>
      </c>
      <c r="CI12" s="126">
        <f>июнь!CI12+май!CI12+апрель!CI12</f>
        <v>0</v>
      </c>
      <c r="CJ12" s="126">
        <f>июнь!CJ12+май!CJ12+апрель!CJ12</f>
        <v>0</v>
      </c>
      <c r="CK12" s="126">
        <f>июнь!CK12+май!CK12+апрель!CK12</f>
        <v>0</v>
      </c>
      <c r="CL12" s="126">
        <f>июнь!CL12+май!CL12+апрель!CL12</f>
        <v>0</v>
      </c>
      <c r="CM12" s="126">
        <f>июнь!CM12+май!CM12+апрель!CM12</f>
        <v>0</v>
      </c>
      <c r="CN12" s="126">
        <f>июнь!CN12+май!CN12+апрель!CN12</f>
        <v>0</v>
      </c>
      <c r="CO12" s="126">
        <f>июнь!CO12+май!CO12+апрель!CO12</f>
        <v>0</v>
      </c>
      <c r="CP12" s="126">
        <f>июнь!CP12+май!CP12+апрель!CP12</f>
        <v>0</v>
      </c>
      <c r="CQ12" s="126">
        <f>июнь!CQ12+май!CQ12+апрель!CQ12</f>
        <v>0</v>
      </c>
      <c r="CR12" s="126">
        <f>июнь!CR12+май!CR12+апрель!CR12</f>
        <v>0</v>
      </c>
      <c r="CS12" s="126">
        <f>июнь!CS12+май!CS12+апрель!CS12</f>
        <v>0</v>
      </c>
      <c r="CT12" s="126">
        <f>июнь!CT12+май!CT12+апрель!CT12</f>
        <v>0</v>
      </c>
      <c r="CU12" s="126">
        <f>июнь!CU12+май!CU12+апрель!CU12</f>
        <v>0</v>
      </c>
      <c r="CV12" s="126">
        <f>июнь!CV12+май!CV12+апрель!CV12</f>
        <v>0</v>
      </c>
      <c r="CW12" s="126">
        <f>июнь!CW12+май!CW12+апрель!CW12</f>
        <v>0</v>
      </c>
      <c r="CX12" s="126">
        <f>июнь!CX12+май!CX12+апрель!CX12</f>
        <v>0</v>
      </c>
      <c r="CY12" s="126">
        <f>июнь!CY12+май!CY12+апрель!CY12</f>
        <v>0</v>
      </c>
      <c r="CZ12" s="126">
        <f>июнь!CZ12+май!CZ12+апрель!CZ12</f>
        <v>0</v>
      </c>
      <c r="DA12" s="126">
        <f>июнь!DA12+май!DA12+апрель!DA12</f>
        <v>0</v>
      </c>
      <c r="DB12" s="126">
        <f>июнь!DB12+май!DB12+апрель!DB12</f>
        <v>0</v>
      </c>
      <c r="DC12" s="126">
        <f>июнь!DC12+май!DC12+апрель!DC12</f>
        <v>0</v>
      </c>
      <c r="DD12" s="126">
        <f>июнь!DD12+май!DD12+апрель!DD12</f>
        <v>0</v>
      </c>
      <c r="DE12" s="126">
        <f>июнь!DE12+май!DE12+апрель!DE12</f>
        <v>0</v>
      </c>
      <c r="DF12" s="126">
        <f>июнь!DF12+май!DF12+апрель!DF12</f>
        <v>0</v>
      </c>
      <c r="DG12" s="126">
        <f>июнь!DG12+май!DG12+апрель!DG12</f>
        <v>0</v>
      </c>
      <c r="DH12" s="126">
        <f>июнь!DH12+май!DH12+апрель!DH12</f>
        <v>0</v>
      </c>
      <c r="DI12" s="126">
        <f>июнь!DI12+май!DI12+апрель!DI12</f>
        <v>0</v>
      </c>
      <c r="DJ12" s="126">
        <f>июнь!DJ12+май!DJ12+апрель!DJ12</f>
        <v>0</v>
      </c>
      <c r="DK12" s="126">
        <f>июнь!DK12+май!DK12+апрель!DK12</f>
        <v>0</v>
      </c>
      <c r="DL12" s="126">
        <f>июнь!DL12+май!DL12+апрель!DL12</f>
        <v>0</v>
      </c>
      <c r="DM12" s="126">
        <f>июнь!DM12+май!DM12+апрель!DM12</f>
        <v>0</v>
      </c>
      <c r="DN12" s="126">
        <f>июнь!DN12+май!DN12+апрель!DN12</f>
        <v>0</v>
      </c>
      <c r="DO12" s="126">
        <f>июнь!DO12+май!DO12+апрель!DO12</f>
        <v>0</v>
      </c>
      <c r="DP12" s="126">
        <f>июнь!DP12+май!DP12+апрель!DP12</f>
        <v>0</v>
      </c>
      <c r="DQ12" s="126">
        <f>июнь!DQ12+май!DQ12+апрель!DQ12</f>
        <v>0</v>
      </c>
      <c r="DR12" s="126">
        <f>июнь!DR12+май!DR12+апрель!DR12</f>
        <v>0</v>
      </c>
      <c r="DS12" s="126">
        <f>июнь!DS12+май!DS12+апрель!DS12</f>
        <v>0</v>
      </c>
      <c r="DT12" s="126">
        <f>июнь!DT12+май!DT12+апрель!DT12</f>
        <v>0</v>
      </c>
      <c r="DU12" s="126">
        <f>июнь!DU12+май!DU12+апрель!DU12</f>
        <v>0</v>
      </c>
      <c r="DV12" s="126">
        <f>июнь!DV12+май!DV12+апрель!DV12</f>
        <v>0</v>
      </c>
      <c r="DW12" s="126">
        <f>июнь!DW12+май!DW12+апрель!DW12</f>
        <v>0</v>
      </c>
      <c r="DX12" s="126">
        <f>июнь!DX12+май!DX12+апрель!DX12</f>
        <v>0</v>
      </c>
      <c r="DY12" s="126">
        <f>июнь!DY12+май!DY12+апрель!DY12</f>
        <v>0</v>
      </c>
      <c r="DZ12" s="126">
        <f>июнь!DZ12+май!DZ12+апрель!DZ12</f>
        <v>0</v>
      </c>
      <c r="EA12" s="126">
        <f>июнь!EA12+май!EA12+апрель!EA12</f>
        <v>0</v>
      </c>
      <c r="EB12" s="126">
        <f>июнь!EB12+май!EB12+апрель!EB12</f>
        <v>0</v>
      </c>
      <c r="EC12" s="126">
        <f>июнь!EC12+май!EC12+апрель!EC12</f>
        <v>0</v>
      </c>
      <c r="ED12" s="126">
        <f>июнь!ED12+май!ED12+апрель!ED12</f>
        <v>0</v>
      </c>
      <c r="EE12" s="126">
        <f>июнь!EE12+май!EE12+апрель!EE12</f>
        <v>0</v>
      </c>
      <c r="EF12" s="126">
        <f>июнь!EF12+май!EF12+апрель!EF12</f>
        <v>0</v>
      </c>
      <c r="EG12" s="126">
        <f>июнь!EG12+май!EG12+апрель!EG12</f>
        <v>0</v>
      </c>
      <c r="EH12" s="126">
        <f>июнь!EH12+май!EH12+апрель!EH12</f>
        <v>0</v>
      </c>
      <c r="EI12" s="126">
        <f>июнь!EI12+май!EI12+апрель!EI12</f>
        <v>0</v>
      </c>
      <c r="EJ12" s="126">
        <f>июнь!EJ12+май!EJ12+апрель!EJ12</f>
        <v>0</v>
      </c>
      <c r="EK12" s="126">
        <f>июнь!EK12+май!EK12+апрель!EK12</f>
        <v>0</v>
      </c>
      <c r="EL12" s="126">
        <f>июнь!EL12+май!EL12+апрель!EL12</f>
        <v>0</v>
      </c>
      <c r="EM12" s="126">
        <f>июнь!EM12+май!EM12+апрель!EM12</f>
        <v>0</v>
      </c>
      <c r="EN12" s="126">
        <f>июнь!EN12+май!EN12+апрель!EN12</f>
        <v>0</v>
      </c>
      <c r="EO12" s="126">
        <f>июнь!EO12+май!EO12+апрель!EO12</f>
        <v>0</v>
      </c>
      <c r="EP12" s="126">
        <f>июнь!EP12+май!EP12+апрель!EP12</f>
        <v>0</v>
      </c>
      <c r="EQ12" s="126">
        <f>июнь!EQ12+май!EQ12+апрель!EQ12</f>
        <v>0</v>
      </c>
      <c r="ER12" s="126">
        <f>июнь!ER12+май!ER12+апрель!ER12</f>
        <v>0</v>
      </c>
      <c r="ES12" s="126">
        <f>июнь!ES12+май!ES12+апрель!ES12</f>
        <v>0</v>
      </c>
      <c r="ET12" s="126">
        <f>июнь!ET12+май!ET12+апрель!ET12</f>
        <v>0</v>
      </c>
      <c r="EU12" s="126">
        <f>июнь!EU12+май!EU12+апрель!EU12</f>
        <v>0</v>
      </c>
      <c r="EV12" s="126">
        <f>июнь!EV12+май!EV12+апрель!EV12</f>
        <v>0</v>
      </c>
      <c r="EW12" s="126">
        <f>июнь!EW12+май!EW12+апрель!EW12</f>
        <v>0</v>
      </c>
      <c r="EX12" s="126">
        <f>июнь!EX12+май!EX12+апрель!EX12</f>
        <v>0</v>
      </c>
      <c r="EY12" s="126">
        <f>июнь!EY12+май!EY12+апрель!EY12</f>
        <v>0</v>
      </c>
      <c r="EZ12" s="126">
        <f>июнь!EZ12+май!EZ12+апрель!EZ12</f>
        <v>0</v>
      </c>
      <c r="FA12" s="126">
        <f>июнь!FA12+май!FA12+апрель!FA12</f>
        <v>0</v>
      </c>
      <c r="FB12" s="126">
        <f>июнь!FB12+май!FB12+апрель!FB12</f>
        <v>0</v>
      </c>
      <c r="FC12" s="126">
        <f>июнь!FC12+май!FC12+апрель!FC12</f>
        <v>0</v>
      </c>
      <c r="FD12" s="126">
        <f>июнь!FD12+май!FD12+апрель!FD12</f>
        <v>0</v>
      </c>
      <c r="FE12" s="126">
        <f>июнь!FE12+май!FE12+апрель!FE12</f>
        <v>0</v>
      </c>
      <c r="FF12" s="126">
        <f>июнь!FF12+май!FF12+апрель!FF12</f>
        <v>0</v>
      </c>
      <c r="FG12" s="126">
        <f>июнь!FG12+май!FG12+апрель!FG12</f>
        <v>0</v>
      </c>
      <c r="FH12" s="126">
        <f>июнь!FH12+май!FH12+апрель!FH12</f>
        <v>0</v>
      </c>
      <c r="FI12" s="126">
        <f>июнь!FI12+май!FI12+апрель!FI12</f>
        <v>0</v>
      </c>
      <c r="FJ12" s="126">
        <f>июнь!FJ12+май!FJ12+апрель!FJ12</f>
        <v>0</v>
      </c>
      <c r="FK12" s="126">
        <f>июнь!FK12+май!FK12+апрель!FK12</f>
        <v>0</v>
      </c>
      <c r="FL12" s="126">
        <f>июнь!FL12+май!FL12+апрель!FL12</f>
        <v>0</v>
      </c>
      <c r="FM12" s="126">
        <f>июнь!FM12+май!FM12+апрель!FM12</f>
        <v>0</v>
      </c>
      <c r="FN12" s="126">
        <f>июнь!FN12+май!FN12+апрель!FN12</f>
        <v>0</v>
      </c>
      <c r="FO12" s="126">
        <f>июнь!FO12+май!FO12+апрель!FO12</f>
        <v>0</v>
      </c>
      <c r="FP12" s="126">
        <f>июнь!FP12+май!FP12+апрель!FP12</f>
        <v>0</v>
      </c>
      <c r="FQ12" s="126">
        <f>июнь!FQ12+май!FQ12+апрель!FQ12</f>
        <v>0</v>
      </c>
      <c r="FR12" s="126">
        <f>июнь!FR12+май!FR12+апрель!FR12</f>
        <v>0</v>
      </c>
      <c r="FS12" s="126">
        <f>июнь!FS12+май!FS12+апрель!FS12</f>
        <v>0</v>
      </c>
      <c r="FT12" s="126">
        <f>июнь!FT12+май!FT12+апрель!FT12</f>
        <v>0</v>
      </c>
      <c r="FU12" s="126">
        <f>июнь!FU12+май!FU12+апрель!FU12</f>
        <v>0</v>
      </c>
      <c r="FV12" s="126">
        <f>июнь!FV12+май!FV12+апрель!FV12</f>
        <v>0</v>
      </c>
      <c r="FW12" s="126">
        <f>июнь!FW12+май!FW12+апрель!FW12</f>
        <v>0</v>
      </c>
      <c r="FX12" s="126">
        <f>июнь!FX12+май!FX12+апрель!FX12</f>
        <v>0</v>
      </c>
      <c r="FY12" s="126">
        <f>июнь!FY12+май!FY12+апрель!FY12</f>
        <v>0</v>
      </c>
      <c r="FZ12" s="126">
        <f>июнь!FZ12+май!FZ12+апрель!FZ12</f>
        <v>0</v>
      </c>
      <c r="GA12" s="126">
        <f>июнь!GA12+май!GA12+апрель!GA12</f>
        <v>0</v>
      </c>
      <c r="GB12" s="126">
        <f>июнь!GB12+май!GB12+апрель!GB12</f>
        <v>0</v>
      </c>
      <c r="GC12" s="126">
        <f>июнь!GC12+май!GC12+апрель!GC12</f>
        <v>0</v>
      </c>
      <c r="GD12" s="126">
        <f>июнь!GD12+май!GD12+апрель!GD12</f>
        <v>0</v>
      </c>
      <c r="GE12" s="126">
        <f>июнь!GE12+май!GE12+апрель!GE12</f>
        <v>0</v>
      </c>
      <c r="GF12" s="126">
        <f>июнь!GF12+май!GF12+апрель!GF12</f>
        <v>0</v>
      </c>
      <c r="GG12" s="126">
        <f>июнь!GG12+май!GG12+апрель!GG12</f>
        <v>0</v>
      </c>
      <c r="GH12" s="126">
        <f>июнь!GH12+май!GH12+апрель!GH12</f>
        <v>0</v>
      </c>
      <c r="GI12" s="126">
        <f>июнь!GI12+май!GI12+апрель!GI12</f>
        <v>0</v>
      </c>
      <c r="GJ12" s="126">
        <f>июнь!GJ12+май!GJ12+апрель!GJ12</f>
        <v>0</v>
      </c>
      <c r="GK12" s="126">
        <f>июнь!GK12+май!GK12+апрель!GK12</f>
        <v>0</v>
      </c>
      <c r="GL12" s="126">
        <f>июнь!GL12+май!GL12+апрель!GL12</f>
        <v>0</v>
      </c>
      <c r="GM12" s="126">
        <f>июнь!GM12+май!GM12+апрель!GM12</f>
        <v>0</v>
      </c>
      <c r="GN12" s="126">
        <f>июнь!GN12+май!GN12+апрель!GN12</f>
        <v>0</v>
      </c>
      <c r="GO12" s="126">
        <f>июнь!GO12+май!GO12+апрель!GO12</f>
        <v>0</v>
      </c>
      <c r="GP12" s="126">
        <f>июнь!GP12+май!GP12+апрель!GP12</f>
        <v>0</v>
      </c>
      <c r="GQ12" s="126">
        <f>июнь!GQ12+май!GQ12+апрель!GQ12</f>
        <v>0</v>
      </c>
      <c r="GR12" s="126">
        <f>июнь!GR12+май!GR12+апрель!GR12</f>
        <v>0</v>
      </c>
      <c r="GS12" s="126">
        <f>июнь!GS12+май!GS12+апрель!GS12</f>
        <v>0</v>
      </c>
      <c r="GT12" s="126">
        <f>июнь!GT12+май!GT12+апрель!GT12</f>
        <v>0</v>
      </c>
      <c r="GU12" s="126">
        <f>июнь!GU12+май!GU12+апрель!GU12</f>
        <v>0</v>
      </c>
      <c r="GV12" s="126">
        <f>июнь!GV12+май!GV12+апрель!GV12</f>
        <v>0</v>
      </c>
      <c r="GW12" s="126">
        <f>июнь!GW12+май!GW12+апрель!GW12</f>
        <v>0</v>
      </c>
      <c r="GX12" s="126">
        <f>июнь!GX12+май!GX12+апрель!GX12</f>
        <v>0</v>
      </c>
      <c r="GY12" s="126">
        <f>июнь!GY12+май!GY12+апрель!GY12</f>
        <v>0</v>
      </c>
      <c r="GZ12" s="126">
        <f>июнь!GZ12+май!GZ12+апрель!GZ12</f>
        <v>0</v>
      </c>
      <c r="HA12" s="126">
        <f>июнь!HA12+май!HA12+апрель!HA12</f>
        <v>0</v>
      </c>
      <c r="HB12" s="126">
        <f>июнь!HB12+май!HB12+апрель!HB12</f>
        <v>0</v>
      </c>
      <c r="HC12" s="126">
        <f>июнь!HC12+май!HC12+апрель!HC12</f>
        <v>0</v>
      </c>
      <c r="HD12" s="126">
        <f>июнь!HD12+май!HD12+апрель!HD12</f>
        <v>0</v>
      </c>
      <c r="HE12" s="126">
        <f>июнь!HE12+май!HE12+апрель!HE12</f>
        <v>0</v>
      </c>
      <c r="HF12" s="126">
        <f>июнь!HF12+май!HF12+апрель!HF12</f>
        <v>0</v>
      </c>
      <c r="HG12" s="126">
        <f>июнь!HG12+май!HG12+апрель!HG12</f>
        <v>0</v>
      </c>
      <c r="HH12" s="126">
        <f>июнь!HH12+май!HH12+апрель!HH12</f>
        <v>0</v>
      </c>
      <c r="HI12" s="126">
        <f>июнь!HI12+май!HI12+апрель!HI12</f>
        <v>0</v>
      </c>
      <c r="HJ12" s="126">
        <f>июнь!HJ12+май!HJ12+апрель!HJ12</f>
        <v>0</v>
      </c>
      <c r="HK12" s="126">
        <f>июнь!HK12+май!HK12+апрель!HK12</f>
        <v>0</v>
      </c>
      <c r="HL12" s="126">
        <f>июнь!HL12+май!HL12+апрель!HL12</f>
        <v>0</v>
      </c>
      <c r="HM12" s="126">
        <f>июнь!HM12+май!HM12+апрель!HM12</f>
        <v>0</v>
      </c>
      <c r="HN12" s="126">
        <f>июнь!HN12+май!HN12+апрель!HN12</f>
        <v>0</v>
      </c>
      <c r="HO12" s="126">
        <f>июнь!HO12+май!HO12+апрель!HO12</f>
        <v>0</v>
      </c>
      <c r="HP12" s="126">
        <f>июнь!HP12+май!HP12+апрель!HP12</f>
        <v>0</v>
      </c>
      <c r="HQ12" s="126">
        <f>июнь!HQ12+май!HQ12+апрель!HQ12</f>
        <v>0</v>
      </c>
      <c r="HR12" s="126">
        <f>июнь!HR12+май!HR12+апрель!HR12</f>
        <v>0</v>
      </c>
      <c r="HS12" s="126">
        <f>июнь!HS12+май!HS12+апрель!HS12</f>
        <v>0</v>
      </c>
      <c r="HT12" s="126">
        <f>июнь!HT12+май!HT12+апрель!HT12</f>
        <v>0</v>
      </c>
      <c r="HU12" s="126">
        <f>июнь!HU12+май!HU12+апрель!HU12</f>
        <v>0</v>
      </c>
      <c r="HV12" s="126">
        <f>июнь!HV12+май!HV12+апрель!HV12</f>
        <v>0</v>
      </c>
      <c r="HW12" s="126">
        <f>июнь!HW12+май!HW12+апрель!HW12</f>
        <v>0</v>
      </c>
      <c r="HX12" s="126">
        <f>июнь!HX12+май!HX12+апрель!HX12</f>
        <v>0</v>
      </c>
      <c r="HY12" s="126">
        <f>июнь!HY12+май!HY12+апрель!HY12</f>
        <v>0</v>
      </c>
      <c r="HZ12" s="126">
        <f>июнь!HZ12+май!HZ12+апрель!HZ12</f>
        <v>0</v>
      </c>
      <c r="IA12" s="126">
        <f>июнь!IA12+май!IA12+апрель!IA12</f>
        <v>0</v>
      </c>
      <c r="IB12" s="126">
        <f>июнь!IB12+май!IB12+апрель!IB12</f>
        <v>0</v>
      </c>
      <c r="IC12" s="126">
        <f>июнь!IC12+май!IC12+апрель!IC12</f>
        <v>0</v>
      </c>
      <c r="ID12" s="126">
        <f>июнь!ID12+май!ID12+апрель!ID12</f>
        <v>0</v>
      </c>
      <c r="IE12" s="126">
        <f>июнь!IE12+май!IE12+апрель!IE12</f>
        <v>0</v>
      </c>
      <c r="IF12" s="126">
        <f>июнь!IF12+май!IF12+апрель!IF12</f>
        <v>0</v>
      </c>
    </row>
    <row r="13" spans="1:240" ht="13.5" customHeight="1">
      <c r="A13" s="15" t="s">
        <v>24</v>
      </c>
      <c r="B13" s="53" t="s">
        <v>25</v>
      </c>
      <c r="C13" s="16" t="s">
        <v>20</v>
      </c>
      <c r="D13" s="23">
        <f t="shared" si="0"/>
        <v>0.08</v>
      </c>
      <c r="E13" s="17">
        <f t="shared" si="1"/>
        <v>0.08</v>
      </c>
      <c r="F13" s="17"/>
      <c r="G13" s="126">
        <f>июнь!G13+май!G13+апрель!G13</f>
        <v>0</v>
      </c>
      <c r="H13" s="126">
        <f>июнь!H13+май!H13+апрель!H13</f>
        <v>0</v>
      </c>
      <c r="I13" s="126">
        <f>июнь!I13+май!I13+апрель!I13</f>
        <v>0</v>
      </c>
      <c r="J13" s="126">
        <f>июнь!J13+май!J13+апрель!J13</f>
        <v>0</v>
      </c>
      <c r="K13" s="126">
        <f>июнь!K13+май!K13+апрель!K13</f>
        <v>0</v>
      </c>
      <c r="L13" s="126">
        <f>июнь!L13+май!L13+апрель!L13</f>
        <v>0</v>
      </c>
      <c r="M13" s="126">
        <f>июнь!M13+май!M13+апрель!M13</f>
        <v>0</v>
      </c>
      <c r="N13" s="126">
        <f>июнь!N13+май!N13+апрель!N13</f>
        <v>0</v>
      </c>
      <c r="O13" s="126">
        <f>июнь!O13+май!O13+апрель!O13</f>
        <v>0</v>
      </c>
      <c r="P13" s="126">
        <f>июнь!P13+май!P13+апрель!P13</f>
        <v>0</v>
      </c>
      <c r="Q13" s="126">
        <f>июнь!Q13+май!Q13+апрель!Q13</f>
        <v>0</v>
      </c>
      <c r="R13" s="126">
        <f>июнь!R13+май!R13+апрель!R13</f>
        <v>0</v>
      </c>
      <c r="S13" s="126">
        <f>июнь!S13+май!S13+апрель!S13</f>
        <v>0</v>
      </c>
      <c r="T13" s="126">
        <f>июнь!T13+май!T13+апрель!T13</f>
        <v>0</v>
      </c>
      <c r="U13" s="126">
        <f>июнь!U13+май!U13+апрель!U13</f>
        <v>0</v>
      </c>
      <c r="V13" s="126">
        <f>июнь!V13+май!V13+апрель!V13</f>
        <v>0</v>
      </c>
      <c r="W13" s="126">
        <f>июнь!W13+май!W13+апрель!W13</f>
        <v>0</v>
      </c>
      <c r="X13" s="126">
        <f>июнь!X13+май!X13+апрель!X13</f>
        <v>0</v>
      </c>
      <c r="Y13" s="126">
        <f>июнь!Y13+май!Y13+апрель!Y13</f>
        <v>0</v>
      </c>
      <c r="Z13" s="126">
        <f>июнь!Z13+май!Z13+апрель!Z13</f>
        <v>0</v>
      </c>
      <c r="AA13" s="126">
        <f>июнь!AA13+май!AA13+апрель!AA13</f>
        <v>0</v>
      </c>
      <c r="AB13" s="126">
        <f>июнь!AB13+май!AB13+апрель!AB13</f>
        <v>0</v>
      </c>
      <c r="AC13" s="126">
        <f>июнь!AC13+май!AC13+апрель!AC13</f>
        <v>0</v>
      </c>
      <c r="AD13" s="126">
        <f>июнь!AD13+май!AD13+апрель!AD13</f>
        <v>0</v>
      </c>
      <c r="AE13" s="126">
        <f>июнь!AE13+май!AE13+апрель!AE13</f>
        <v>0</v>
      </c>
      <c r="AF13" s="126">
        <f>июнь!AF13+май!AF13+апрель!AF13</f>
        <v>0</v>
      </c>
      <c r="AG13" s="126">
        <f>июнь!AG13+май!AG13+апрель!AG13</f>
        <v>0</v>
      </c>
      <c r="AH13" s="126">
        <f>июнь!AH13+май!AH13+апрель!AH13</f>
        <v>0</v>
      </c>
      <c r="AI13" s="126">
        <f>июнь!AI13+май!AI13+апрель!AI13</f>
        <v>0</v>
      </c>
      <c r="AJ13" s="126">
        <f>июнь!AJ13+май!AJ13+апрель!AJ13</f>
        <v>0</v>
      </c>
      <c r="AK13" s="126">
        <f>июнь!AK13+май!AK13+апрель!AK13</f>
        <v>0</v>
      </c>
      <c r="AL13" s="126">
        <f>июнь!AL13+май!AL13+апрель!AL13</f>
        <v>0</v>
      </c>
      <c r="AM13" s="126">
        <f>июнь!AM13+май!AM13+апрель!AM13</f>
        <v>0</v>
      </c>
      <c r="AN13" s="126">
        <f>июнь!AN13+май!AN13+апрель!AN13</f>
        <v>0</v>
      </c>
      <c r="AO13" s="126">
        <f>июнь!AO13+май!AO13+апрель!AO13</f>
        <v>0</v>
      </c>
      <c r="AP13" s="126">
        <f>июнь!AP13+май!AP13+апрель!AP13</f>
        <v>0</v>
      </c>
      <c r="AQ13" s="126">
        <f>июнь!AQ13+май!AQ13+апрель!AQ13</f>
        <v>0</v>
      </c>
      <c r="AR13" s="126">
        <f>июнь!AR13+май!AR13+апрель!AR13</f>
        <v>0</v>
      </c>
      <c r="AS13" s="126">
        <f>июнь!AS13+май!AS13+апрель!AS13</f>
        <v>0</v>
      </c>
      <c r="AT13" s="126">
        <f>июнь!AT13+май!AT13+апрель!AT13</f>
        <v>0</v>
      </c>
      <c r="AU13" s="126">
        <f>июнь!AU13+май!AU13+апрель!AU13</f>
        <v>0</v>
      </c>
      <c r="AV13" s="126">
        <f>июнь!AV13+май!AV13+апрель!AV13</f>
        <v>0</v>
      </c>
      <c r="AW13" s="126">
        <f>июнь!AW13+май!AW13+апрель!AW13</f>
        <v>0</v>
      </c>
      <c r="AX13" s="126">
        <f>июнь!AX13+май!AX13+апрель!AX13</f>
        <v>0</v>
      </c>
      <c r="AY13" s="126">
        <f>июнь!AY13+май!AY13+апрель!AY13</f>
        <v>0</v>
      </c>
      <c r="AZ13" s="126">
        <f>июнь!AZ13+май!AZ13+апрель!AZ13</f>
        <v>0</v>
      </c>
      <c r="BA13" s="126">
        <f>июнь!BA13+май!BA13+апрель!BA13</f>
        <v>0</v>
      </c>
      <c r="BB13" s="126">
        <f>июнь!BB13+май!BB13+апрель!BB13</f>
        <v>0</v>
      </c>
      <c r="BC13" s="126">
        <f>июнь!BC13+май!BC13+апрель!BC13</f>
        <v>0</v>
      </c>
      <c r="BD13" s="126">
        <f>июнь!BD13+май!BD13+апрель!BD13</f>
        <v>0</v>
      </c>
      <c r="BE13" s="126">
        <f>июнь!BE13+май!BE13+апрель!BE13</f>
        <v>0</v>
      </c>
      <c r="BF13" s="126">
        <f>июнь!BF13+май!BF13+апрель!BF13</f>
        <v>0</v>
      </c>
      <c r="BG13" s="126">
        <f>июнь!BG13+май!BG13+апрель!BG13</f>
        <v>0</v>
      </c>
      <c r="BH13" s="126">
        <f>июнь!BH13+май!BH13+апрель!BH13</f>
        <v>0</v>
      </c>
      <c r="BI13" s="126">
        <f>июнь!BI13+май!BI13+апрель!BI13</f>
        <v>0</v>
      </c>
      <c r="BJ13" s="126">
        <f>июнь!BJ13+май!BJ13+апрель!BJ13</f>
        <v>0</v>
      </c>
      <c r="BK13" s="126">
        <f>июнь!BK13+май!BK13+апрель!BK13</f>
        <v>0</v>
      </c>
      <c r="BL13" s="126">
        <f>июнь!BL13+май!BL13+апрель!BL13</f>
        <v>0</v>
      </c>
      <c r="BM13" s="126">
        <f>июнь!BM13+май!BM13+апрель!BM13</f>
        <v>0</v>
      </c>
      <c r="BN13" s="126">
        <f>июнь!BN13+май!BN13+апрель!BN13</f>
        <v>0</v>
      </c>
      <c r="BO13" s="126">
        <f>июнь!BO13+май!BO13+апрель!BO13</f>
        <v>0</v>
      </c>
      <c r="BP13" s="126">
        <f>июнь!BP13+май!BP13+апрель!BP13</f>
        <v>0</v>
      </c>
      <c r="BQ13" s="126">
        <f>июнь!BQ13+май!BQ13+апрель!BQ13</f>
        <v>0</v>
      </c>
      <c r="BR13" s="126">
        <f>июнь!BR13+май!BR13+апрель!BR13</f>
        <v>0</v>
      </c>
      <c r="BS13" s="126">
        <f>июнь!BS13+май!BS13+апрель!BS13</f>
        <v>0</v>
      </c>
      <c r="BT13" s="126">
        <f>июнь!BT13+май!BT13+апрель!BT13</f>
        <v>0</v>
      </c>
      <c r="BU13" s="126">
        <f>июнь!BU13+май!BU13+апрель!BU13</f>
        <v>0</v>
      </c>
      <c r="BV13" s="126">
        <f>июнь!BV13+май!BV13+апрель!BV13</f>
        <v>0</v>
      </c>
      <c r="BW13" s="126">
        <f>июнь!BW13+май!BW13+апрель!BW13</f>
        <v>0</v>
      </c>
      <c r="BX13" s="126">
        <f>июнь!BX13+май!BX13+апрель!BX13</f>
        <v>0</v>
      </c>
      <c r="BY13" s="126">
        <f>июнь!BY13+май!BY13+апрель!BY13</f>
        <v>0</v>
      </c>
      <c r="BZ13" s="126">
        <f>июнь!BZ13+май!BZ13+апрель!BZ13</f>
        <v>0</v>
      </c>
      <c r="CA13" s="126">
        <f>июнь!CA13+май!CA13+апрель!CA13</f>
        <v>0</v>
      </c>
      <c r="CB13" s="126">
        <f>июнь!CB13+май!CB13+апрель!CB13</f>
        <v>0</v>
      </c>
      <c r="CC13" s="126">
        <f>июнь!CC13+май!CC13+апрель!CC13</f>
        <v>0</v>
      </c>
      <c r="CD13" s="126">
        <f>июнь!CD13+май!CD13+апрель!CD13</f>
        <v>0</v>
      </c>
      <c r="CE13" s="126">
        <f>июнь!CE13+май!CE13+апрель!CE13</f>
        <v>0</v>
      </c>
      <c r="CF13" s="126">
        <f>июнь!CF13+май!CF13+апрель!CF13</f>
        <v>0</v>
      </c>
      <c r="CG13" s="126">
        <f>июнь!CG13+май!CG13+апрель!CG13</f>
        <v>0</v>
      </c>
      <c r="CH13" s="126">
        <f>июнь!CH13+май!CH13+апрель!CH13</f>
        <v>0</v>
      </c>
      <c r="CI13" s="126">
        <f>июнь!CI13+май!CI13+апрель!CI13</f>
        <v>0</v>
      </c>
      <c r="CJ13" s="126">
        <f>июнь!CJ13+май!CJ13+апрель!CJ13</f>
        <v>0</v>
      </c>
      <c r="CK13" s="126">
        <f>июнь!CK13+май!CK13+апрель!CK13</f>
        <v>0</v>
      </c>
      <c r="CL13" s="126">
        <f>июнь!CL13+май!CL13+апрель!CL13</f>
        <v>0</v>
      </c>
      <c r="CM13" s="126">
        <f>июнь!CM13+май!CM13+апрель!CM13</f>
        <v>0</v>
      </c>
      <c r="CN13" s="126">
        <f>июнь!CN13+май!CN13+апрель!CN13</f>
        <v>0</v>
      </c>
      <c r="CO13" s="126">
        <f>июнь!CO13+май!CO13+апрель!CO13</f>
        <v>0</v>
      </c>
      <c r="CP13" s="126">
        <f>июнь!CP13+май!CP13+апрель!CP13</f>
        <v>0</v>
      </c>
      <c r="CQ13" s="126">
        <f>июнь!CQ13+май!CQ13+апрель!CQ13</f>
        <v>0</v>
      </c>
      <c r="CR13" s="126">
        <f>июнь!CR13+май!CR13+апрель!CR13</f>
        <v>0</v>
      </c>
      <c r="CS13" s="126">
        <f>июнь!CS13+май!CS13+апрель!CS13</f>
        <v>0</v>
      </c>
      <c r="CT13" s="126">
        <f>июнь!CT13+май!CT13+апрель!CT13</f>
        <v>0</v>
      </c>
      <c r="CU13" s="126">
        <f>июнь!CU13+май!CU13+апрель!CU13</f>
        <v>0</v>
      </c>
      <c r="CV13" s="126">
        <f>июнь!CV13+май!CV13+апрель!CV13</f>
        <v>0</v>
      </c>
      <c r="CW13" s="126">
        <f>июнь!CW13+май!CW13+апрель!CW13</f>
        <v>0</v>
      </c>
      <c r="CX13" s="126">
        <f>июнь!CX13+май!CX13+апрель!CX13</f>
        <v>0</v>
      </c>
      <c r="CY13" s="126">
        <f>июнь!CY13+май!CY13+апрель!CY13</f>
        <v>0</v>
      </c>
      <c r="CZ13" s="126">
        <f>июнь!CZ13+май!CZ13+апрель!CZ13</f>
        <v>0</v>
      </c>
      <c r="DA13" s="126">
        <f>июнь!DA13+май!DA13+апрель!DA13</f>
        <v>0</v>
      </c>
      <c r="DB13" s="126">
        <f>июнь!DB13+май!DB13+апрель!DB13</f>
        <v>0</v>
      </c>
      <c r="DC13" s="126">
        <f>июнь!DC13+май!DC13+апрель!DC13</f>
        <v>0</v>
      </c>
      <c r="DD13" s="126">
        <f>июнь!DD13+май!DD13+апрель!DD13</f>
        <v>0</v>
      </c>
      <c r="DE13" s="126">
        <f>июнь!DE13+май!DE13+апрель!DE13</f>
        <v>0</v>
      </c>
      <c r="DF13" s="126">
        <f>июнь!DF13+май!DF13+апрель!DF13</f>
        <v>0</v>
      </c>
      <c r="DG13" s="126">
        <f>июнь!DG13+май!DG13+апрель!DG13</f>
        <v>0</v>
      </c>
      <c r="DH13" s="126">
        <f>июнь!DH13+май!DH13+апрель!DH13</f>
        <v>0</v>
      </c>
      <c r="DI13" s="126">
        <f>июнь!DI13+май!DI13+апрель!DI13</f>
        <v>0</v>
      </c>
      <c r="DJ13" s="126">
        <f>июнь!DJ13+май!DJ13+апрель!DJ13</f>
        <v>0</v>
      </c>
      <c r="DK13" s="126">
        <f>июнь!DK13+май!DK13+апрель!DK13</f>
        <v>0</v>
      </c>
      <c r="DL13" s="126">
        <f>июнь!DL13+май!DL13+апрель!DL13</f>
        <v>0</v>
      </c>
      <c r="DM13" s="126">
        <f>июнь!DM13+май!DM13+апрель!DM13</f>
        <v>0</v>
      </c>
      <c r="DN13" s="126">
        <f>июнь!DN13+май!DN13+апрель!DN13</f>
        <v>0</v>
      </c>
      <c r="DO13" s="126">
        <f>июнь!DO13+май!DO13+апрель!DO13</f>
        <v>0</v>
      </c>
      <c r="DP13" s="126">
        <f>июнь!DP13+май!DP13+апрель!DP13</f>
        <v>0</v>
      </c>
      <c r="DQ13" s="126">
        <f>июнь!DQ13+май!DQ13+апрель!DQ13</f>
        <v>0</v>
      </c>
      <c r="DR13" s="126">
        <f>июнь!DR13+май!DR13+апрель!DR13</f>
        <v>0</v>
      </c>
      <c r="DS13" s="126">
        <f>июнь!DS13+май!DS13+апрель!DS13</f>
        <v>0</v>
      </c>
      <c r="DT13" s="126">
        <f>июнь!DT13+май!DT13+апрель!DT13</f>
        <v>0</v>
      </c>
      <c r="DU13" s="126">
        <f>июнь!DU13+май!DU13+апрель!DU13</f>
        <v>0</v>
      </c>
      <c r="DV13" s="126">
        <f>июнь!DV13+май!DV13+апрель!DV13</f>
        <v>0</v>
      </c>
      <c r="DW13" s="126">
        <f>июнь!DW13+май!DW13+апрель!DW13</f>
        <v>0</v>
      </c>
      <c r="DX13" s="126">
        <f>июнь!DX13+май!DX13+апрель!DX13</f>
        <v>0</v>
      </c>
      <c r="DY13" s="126">
        <f>июнь!DY13+май!DY13+апрель!DY13</f>
        <v>0</v>
      </c>
      <c r="DZ13" s="126">
        <f>июнь!DZ13+май!DZ13+апрель!DZ13</f>
        <v>0</v>
      </c>
      <c r="EA13" s="126">
        <f>июнь!EA13+май!EA13+апрель!EA13</f>
        <v>0</v>
      </c>
      <c r="EB13" s="126">
        <f>июнь!EB13+май!EB13+апрель!EB13</f>
        <v>0</v>
      </c>
      <c r="EC13" s="126">
        <f>июнь!EC13+май!EC13+апрель!EC13</f>
        <v>0</v>
      </c>
      <c r="ED13" s="126">
        <f>июнь!ED13+май!ED13+апрель!ED13</f>
        <v>0</v>
      </c>
      <c r="EE13" s="126">
        <f>июнь!EE13+май!EE13+апрель!EE13</f>
        <v>0</v>
      </c>
      <c r="EF13" s="126">
        <f>июнь!EF13+май!EF13+апрель!EF13</f>
        <v>0</v>
      </c>
      <c r="EG13" s="126">
        <f>июнь!EG13+май!EG13+апрель!EG13</f>
        <v>0</v>
      </c>
      <c r="EH13" s="126">
        <f>июнь!EH13+май!EH13+апрель!EH13</f>
        <v>0</v>
      </c>
      <c r="EI13" s="126">
        <f>июнь!EI13+май!EI13+апрель!EI13</f>
        <v>0</v>
      </c>
      <c r="EJ13" s="126">
        <f>июнь!EJ13+май!EJ13+апрель!EJ13</f>
        <v>0</v>
      </c>
      <c r="EK13" s="126">
        <f>июнь!EK13+май!EK13+апрель!EK13</f>
        <v>0</v>
      </c>
      <c r="EL13" s="126">
        <f>июнь!EL13+май!EL13+апрель!EL13</f>
        <v>0</v>
      </c>
      <c r="EM13" s="126">
        <f>июнь!EM13+май!EM13+апрель!EM13</f>
        <v>0</v>
      </c>
      <c r="EN13" s="126">
        <f>июнь!EN13+май!EN13+апрель!EN13</f>
        <v>0</v>
      </c>
      <c r="EO13" s="126">
        <f>июнь!EO13+май!EO13+апрель!EO13</f>
        <v>0</v>
      </c>
      <c r="EP13" s="126">
        <f>июнь!EP13+май!EP13+апрель!EP13</f>
        <v>0</v>
      </c>
      <c r="EQ13" s="126">
        <f>июнь!EQ13+май!EQ13+апрель!EQ13</f>
        <v>0</v>
      </c>
      <c r="ER13" s="126">
        <f>июнь!ER13+май!ER13+апрель!ER13</f>
        <v>0</v>
      </c>
      <c r="ES13" s="126">
        <f>июнь!ES13+май!ES13+апрель!ES13</f>
        <v>0</v>
      </c>
      <c r="ET13" s="126">
        <f>июнь!ET13+май!ET13+апрель!ET13</f>
        <v>0</v>
      </c>
      <c r="EU13" s="126">
        <f>июнь!EU13+май!EU13+апрель!EU13</f>
        <v>0</v>
      </c>
      <c r="EV13" s="126">
        <f>июнь!EV13+май!EV13+апрель!EV13</f>
        <v>0</v>
      </c>
      <c r="EW13" s="126">
        <f>июнь!EW13+май!EW13+апрель!EW13</f>
        <v>0</v>
      </c>
      <c r="EX13" s="126">
        <f>июнь!EX13+май!EX13+апрель!EX13</f>
        <v>0</v>
      </c>
      <c r="EY13" s="126">
        <f>июнь!EY13+май!EY13+апрель!EY13</f>
        <v>0</v>
      </c>
      <c r="EZ13" s="126">
        <f>июнь!EZ13+май!EZ13+апрель!EZ13</f>
        <v>0</v>
      </c>
      <c r="FA13" s="126">
        <f>июнь!FA13+май!FA13+апрель!FA13</f>
        <v>0</v>
      </c>
      <c r="FB13" s="126">
        <f>июнь!FB13+май!FB13+апрель!FB13</f>
        <v>0</v>
      </c>
      <c r="FC13" s="126">
        <f>июнь!FC13+май!FC13+апрель!FC13</f>
        <v>0</v>
      </c>
      <c r="FD13" s="126">
        <f>июнь!FD13+май!FD13+апрель!FD13</f>
        <v>0</v>
      </c>
      <c r="FE13" s="126">
        <f>июнь!FE13+май!FE13+апрель!FE13</f>
        <v>0</v>
      </c>
      <c r="FF13" s="126">
        <f>июнь!FF13+май!FF13+апрель!FF13</f>
        <v>0</v>
      </c>
      <c r="FG13" s="126">
        <f>июнь!FG13+май!FG13+апрель!FG13</f>
        <v>0</v>
      </c>
      <c r="FH13" s="126">
        <f>июнь!FH13+май!FH13+апрель!FH13</f>
        <v>0</v>
      </c>
      <c r="FI13" s="126">
        <f>июнь!FI13+май!FI13+апрель!FI13</f>
        <v>0</v>
      </c>
      <c r="FJ13" s="126">
        <f>июнь!FJ13+май!FJ13+апрель!FJ13</f>
        <v>0</v>
      </c>
      <c r="FK13" s="126">
        <f>июнь!FK13+май!FK13+апрель!FK13</f>
        <v>0</v>
      </c>
      <c r="FL13" s="126">
        <f>июнь!FL13+май!FL13+апрель!FL13</f>
        <v>0</v>
      </c>
      <c r="FM13" s="126">
        <f>июнь!FM13+май!FM13+апрель!FM13</f>
        <v>0</v>
      </c>
      <c r="FN13" s="126">
        <f>июнь!FN13+май!FN13+апрель!FN13</f>
        <v>0</v>
      </c>
      <c r="FO13" s="126">
        <f>июнь!FO13+май!FO13+апрель!FO13</f>
        <v>0</v>
      </c>
      <c r="FP13" s="126">
        <f>июнь!FP13+май!FP13+апрель!FP13</f>
        <v>0</v>
      </c>
      <c r="FQ13" s="126">
        <f>июнь!FQ13+май!FQ13+апрель!FQ13</f>
        <v>0</v>
      </c>
      <c r="FR13" s="126">
        <f>июнь!FR13+май!FR13+апрель!FR13</f>
        <v>0</v>
      </c>
      <c r="FS13" s="126">
        <f>июнь!FS13+май!FS13+апрель!FS13</f>
        <v>0</v>
      </c>
      <c r="FT13" s="126">
        <f>июнь!FT13+май!FT13+апрель!FT13</f>
        <v>0</v>
      </c>
      <c r="FU13" s="126">
        <f>июнь!FU13+май!FU13+апрель!FU13</f>
        <v>0</v>
      </c>
      <c r="FV13" s="126">
        <f>июнь!FV13+май!FV13+апрель!FV13</f>
        <v>0</v>
      </c>
      <c r="FW13" s="126">
        <f>июнь!FW13+май!FW13+апрель!FW13</f>
        <v>0</v>
      </c>
      <c r="FX13" s="126">
        <f>июнь!FX13+май!FX13+апрель!FX13</f>
        <v>0</v>
      </c>
      <c r="FY13" s="126">
        <f>июнь!FY13+май!FY13+апрель!FY13</f>
        <v>0</v>
      </c>
      <c r="FZ13" s="126">
        <f>июнь!FZ13+май!FZ13+апрель!FZ13</f>
        <v>0</v>
      </c>
      <c r="GA13" s="126">
        <f>июнь!GA13+май!GA13+апрель!GA13</f>
        <v>0</v>
      </c>
      <c r="GB13" s="126">
        <f>июнь!GB13+май!GB13+апрель!GB13</f>
        <v>0</v>
      </c>
      <c r="GC13" s="126">
        <f>июнь!GC13+май!GC13+апрель!GC13</f>
        <v>0</v>
      </c>
      <c r="GD13" s="126">
        <f>июнь!GD13+май!GD13+апрель!GD13</f>
        <v>0</v>
      </c>
      <c r="GE13" s="126">
        <f>июнь!GE13+май!GE13+апрель!GE13</f>
        <v>0</v>
      </c>
      <c r="GF13" s="126">
        <f>июнь!GF13+май!GF13+апрель!GF13</f>
        <v>0</v>
      </c>
      <c r="GG13" s="126">
        <f>июнь!GG13+май!GG13+апрель!GG13</f>
        <v>0</v>
      </c>
      <c r="GH13" s="126">
        <f>июнь!GH13+май!GH13+апрель!GH13</f>
        <v>0</v>
      </c>
      <c r="GI13" s="126">
        <f>июнь!GI13+май!GI13+апрель!GI13</f>
        <v>0</v>
      </c>
      <c r="GJ13" s="126">
        <f>июнь!GJ13+май!GJ13+апрель!GJ13</f>
        <v>0</v>
      </c>
      <c r="GK13" s="126">
        <f>июнь!GK13+май!GK13+апрель!GK13</f>
        <v>0</v>
      </c>
      <c r="GL13" s="126">
        <f>июнь!GL13+май!GL13+апрель!GL13</f>
        <v>0</v>
      </c>
      <c r="GM13" s="126">
        <f>июнь!GM13+май!GM13+апрель!GM13</f>
        <v>0</v>
      </c>
      <c r="GN13" s="126">
        <f>июнь!GN13+май!GN13+апрель!GN13</f>
        <v>0</v>
      </c>
      <c r="GO13" s="126">
        <f>июнь!GO13+май!GO13+апрель!GO13</f>
        <v>0</v>
      </c>
      <c r="GP13" s="126">
        <f>июнь!GP13+май!GP13+апрель!GP13</f>
        <v>0</v>
      </c>
      <c r="GQ13" s="126">
        <f>июнь!GQ13+май!GQ13+апрель!GQ13</f>
        <v>0</v>
      </c>
      <c r="GR13" s="126">
        <f>июнь!GR13+май!GR13+апрель!GR13</f>
        <v>0</v>
      </c>
      <c r="GS13" s="126">
        <f>июнь!GS13+май!GS13+апрель!GS13</f>
        <v>0</v>
      </c>
      <c r="GT13" s="126">
        <f>июнь!GT13+май!GT13+апрель!GT13</f>
        <v>0</v>
      </c>
      <c r="GU13" s="126">
        <f>июнь!GU13+май!GU13+апрель!GU13</f>
        <v>0</v>
      </c>
      <c r="GV13" s="126">
        <f>июнь!GV13+май!GV13+апрель!GV13</f>
        <v>0</v>
      </c>
      <c r="GW13" s="126">
        <f>июнь!GW13+май!GW13+апрель!GW13</f>
        <v>0</v>
      </c>
      <c r="GX13" s="126">
        <f>июнь!GX13+май!GX13+апрель!GX13</f>
        <v>0</v>
      </c>
      <c r="GY13" s="126">
        <f>июнь!GY13+май!GY13+апрель!GY13</f>
        <v>0</v>
      </c>
      <c r="GZ13" s="126">
        <f>июнь!GZ13+май!GZ13+апрель!GZ13</f>
        <v>0</v>
      </c>
      <c r="HA13" s="126">
        <f>июнь!HA13+май!HA13+апрель!HA13</f>
        <v>0</v>
      </c>
      <c r="HB13" s="126">
        <f>июнь!HB13+май!HB13+апрель!HB13</f>
        <v>0</v>
      </c>
      <c r="HC13" s="126">
        <f>июнь!HC13+май!HC13+апрель!HC13</f>
        <v>0</v>
      </c>
      <c r="HD13" s="126">
        <f>июнь!HD13+май!HD13+апрель!HD13</f>
        <v>0</v>
      </c>
      <c r="HE13" s="126">
        <f>июнь!HE13+май!HE13+апрель!HE13</f>
        <v>0</v>
      </c>
      <c r="HF13" s="126">
        <f>июнь!HF13+май!HF13+апрель!HF13</f>
        <v>0</v>
      </c>
      <c r="HG13" s="126">
        <f>июнь!HG13+май!HG13+апрель!HG13</f>
        <v>0</v>
      </c>
      <c r="HH13" s="126">
        <f>июнь!HH13+май!HH13+апрель!HH13</f>
        <v>0</v>
      </c>
      <c r="HI13" s="126">
        <f>июнь!HI13+май!HI13+апрель!HI13</f>
        <v>0</v>
      </c>
      <c r="HJ13" s="126">
        <f>июнь!HJ13+май!HJ13+апрель!HJ13</f>
        <v>0</v>
      </c>
      <c r="HK13" s="126">
        <f>июнь!HK13+май!HK13+апрель!HK13</f>
        <v>0</v>
      </c>
      <c r="HL13" s="126">
        <f>июнь!HL13+май!HL13+апрель!HL13</f>
        <v>0</v>
      </c>
      <c r="HM13" s="126">
        <f>июнь!HM13+май!HM13+апрель!HM13</f>
        <v>0</v>
      </c>
      <c r="HN13" s="126">
        <f>июнь!HN13+май!HN13+апрель!HN13</f>
        <v>0</v>
      </c>
      <c r="HO13" s="126">
        <f>июнь!HO13+май!HO13+апрель!HO13</f>
        <v>0</v>
      </c>
      <c r="HP13" s="126">
        <f>июнь!HP13+май!HP13+апрель!HP13</f>
        <v>0</v>
      </c>
      <c r="HQ13" s="126">
        <f>июнь!HQ13+май!HQ13+апрель!HQ13</f>
        <v>0</v>
      </c>
      <c r="HR13" s="126">
        <f>июнь!HR13+май!HR13+апрель!HR13</f>
        <v>0</v>
      </c>
      <c r="HS13" s="126">
        <f>июнь!HS13+май!HS13+апрель!HS13</f>
        <v>0</v>
      </c>
      <c r="HT13" s="126">
        <f>июнь!HT13+май!HT13+апрель!HT13</f>
        <v>0</v>
      </c>
      <c r="HU13" s="126">
        <f>июнь!HU13+май!HU13+апрель!HU13</f>
        <v>0</v>
      </c>
      <c r="HV13" s="126">
        <f>июнь!HV13+май!HV13+апрель!HV13</f>
        <v>0</v>
      </c>
      <c r="HW13" s="126">
        <f>июнь!HW13+май!HW13+апрель!HW13</f>
        <v>0</v>
      </c>
      <c r="HX13" s="126">
        <f>июнь!HX13+май!HX13+апрель!HX13</f>
        <v>0</v>
      </c>
      <c r="HY13" s="126">
        <f>июнь!HY13+май!HY13+апрель!HY13</f>
        <v>0</v>
      </c>
      <c r="HZ13" s="126">
        <f>июнь!HZ13+май!HZ13+апрель!HZ13</f>
        <v>0</v>
      </c>
      <c r="IA13" s="126">
        <f>июнь!IA13+май!IA13+апрель!IA13</f>
        <v>0</v>
      </c>
      <c r="IB13" s="126">
        <f>июнь!IB13+май!IB13+апрель!IB13</f>
        <v>0</v>
      </c>
      <c r="IC13" s="126">
        <f>июнь!IC13+май!IC13+апрель!IC13</f>
        <v>0</v>
      </c>
      <c r="ID13" s="126">
        <f>июнь!ID13+май!ID13+апрель!ID13</f>
        <v>0</v>
      </c>
      <c r="IE13" s="126">
        <f>июнь!IE13+май!IE13+апрель!IE13</f>
        <v>0.08</v>
      </c>
      <c r="IF13" s="126">
        <f>июнь!IF13+май!IF13+апрель!IF13</f>
        <v>0</v>
      </c>
    </row>
    <row r="14" spans="1:240" ht="13.5" customHeight="1">
      <c r="A14" s="15"/>
      <c r="B14" s="53"/>
      <c r="C14" s="16" t="s">
        <v>17</v>
      </c>
      <c r="D14" s="23">
        <f t="shared" si="0"/>
        <v>112.496</v>
      </c>
      <c r="E14" s="17">
        <f t="shared" si="1"/>
        <v>112.496</v>
      </c>
      <c r="F14" s="17"/>
      <c r="G14" s="126">
        <f>июнь!G14+май!G14+апрель!G14</f>
        <v>0</v>
      </c>
      <c r="H14" s="126">
        <f>июнь!H14+май!H14+апрель!H14</f>
        <v>0</v>
      </c>
      <c r="I14" s="126">
        <f>июнь!I14+май!I14+апрель!I14</f>
        <v>0</v>
      </c>
      <c r="J14" s="126">
        <f>июнь!J14+май!J14+апрель!J14</f>
        <v>0</v>
      </c>
      <c r="K14" s="126">
        <f>июнь!K14+май!K14+апрель!K14</f>
        <v>0</v>
      </c>
      <c r="L14" s="126">
        <f>июнь!L14+май!L14+апрель!L14</f>
        <v>0</v>
      </c>
      <c r="M14" s="126">
        <f>июнь!M14+май!M14+апрель!M14</f>
        <v>0</v>
      </c>
      <c r="N14" s="126">
        <f>июнь!N14+май!N14+апрель!N14</f>
        <v>0</v>
      </c>
      <c r="O14" s="126">
        <f>июнь!O14+май!O14+апрель!O14</f>
        <v>0</v>
      </c>
      <c r="P14" s="126">
        <f>июнь!P14+май!P14+апрель!P14</f>
        <v>0</v>
      </c>
      <c r="Q14" s="126">
        <f>июнь!Q14+май!Q14+апрель!Q14</f>
        <v>0</v>
      </c>
      <c r="R14" s="126">
        <f>июнь!R14+май!R14+апрель!R14</f>
        <v>0</v>
      </c>
      <c r="S14" s="126">
        <f>июнь!S14+май!S14+апрель!S14</f>
        <v>0</v>
      </c>
      <c r="T14" s="126">
        <f>июнь!T14+май!T14+апрель!T14</f>
        <v>0</v>
      </c>
      <c r="U14" s="126">
        <f>июнь!U14+май!U14+апрель!U14</f>
        <v>0</v>
      </c>
      <c r="V14" s="126">
        <f>июнь!V14+май!V14+апрель!V14</f>
        <v>0</v>
      </c>
      <c r="W14" s="126">
        <f>июнь!W14+май!W14+апрель!W14</f>
        <v>0</v>
      </c>
      <c r="X14" s="126">
        <f>июнь!X14+май!X14+апрель!X14</f>
        <v>0</v>
      </c>
      <c r="Y14" s="126">
        <f>июнь!Y14+май!Y14+апрель!Y14</f>
        <v>0</v>
      </c>
      <c r="Z14" s="126">
        <f>июнь!Z14+май!Z14+апрель!Z14</f>
        <v>0</v>
      </c>
      <c r="AA14" s="126">
        <f>июнь!AA14+май!AA14+апрель!AA14</f>
        <v>0</v>
      </c>
      <c r="AB14" s="126">
        <f>июнь!AB14+май!AB14+апрель!AB14</f>
        <v>0</v>
      </c>
      <c r="AC14" s="126">
        <f>июнь!AC14+май!AC14+апрель!AC14</f>
        <v>0</v>
      </c>
      <c r="AD14" s="126">
        <f>июнь!AD14+май!AD14+апрель!AD14</f>
        <v>0</v>
      </c>
      <c r="AE14" s="126">
        <f>июнь!AE14+май!AE14+апрель!AE14</f>
        <v>0</v>
      </c>
      <c r="AF14" s="126">
        <f>июнь!AF14+май!AF14+апрель!AF14</f>
        <v>0</v>
      </c>
      <c r="AG14" s="126">
        <f>июнь!AG14+май!AG14+апрель!AG14</f>
        <v>0</v>
      </c>
      <c r="AH14" s="126">
        <f>июнь!AH14+май!AH14+апрель!AH14</f>
        <v>0</v>
      </c>
      <c r="AI14" s="126">
        <f>июнь!AI14+май!AI14+апрель!AI14</f>
        <v>0</v>
      </c>
      <c r="AJ14" s="126">
        <f>июнь!AJ14+май!AJ14+апрель!AJ14</f>
        <v>0</v>
      </c>
      <c r="AK14" s="126">
        <f>июнь!AK14+май!AK14+апрель!AK14</f>
        <v>0</v>
      </c>
      <c r="AL14" s="126">
        <f>июнь!AL14+май!AL14+апрель!AL14</f>
        <v>0</v>
      </c>
      <c r="AM14" s="126">
        <f>июнь!AM14+май!AM14+апрель!AM14</f>
        <v>0</v>
      </c>
      <c r="AN14" s="126">
        <f>июнь!AN14+май!AN14+апрель!AN14</f>
        <v>0</v>
      </c>
      <c r="AO14" s="126">
        <f>июнь!AO14+май!AO14+апрель!AO14</f>
        <v>0</v>
      </c>
      <c r="AP14" s="126">
        <f>июнь!AP14+май!AP14+апрель!AP14</f>
        <v>0</v>
      </c>
      <c r="AQ14" s="126">
        <f>июнь!AQ14+май!AQ14+апрель!AQ14</f>
        <v>0</v>
      </c>
      <c r="AR14" s="126">
        <f>июнь!AR14+май!AR14+апрель!AR14</f>
        <v>0</v>
      </c>
      <c r="AS14" s="126">
        <f>июнь!AS14+май!AS14+апрель!AS14</f>
        <v>0</v>
      </c>
      <c r="AT14" s="126">
        <f>июнь!AT14+май!AT14+апрель!AT14</f>
        <v>0</v>
      </c>
      <c r="AU14" s="126">
        <f>июнь!AU14+май!AU14+апрель!AU14</f>
        <v>0</v>
      </c>
      <c r="AV14" s="126">
        <f>июнь!AV14+май!AV14+апрель!AV14</f>
        <v>0</v>
      </c>
      <c r="AW14" s="126">
        <f>июнь!AW14+май!AW14+апрель!AW14</f>
        <v>0</v>
      </c>
      <c r="AX14" s="126">
        <f>июнь!AX14+май!AX14+апрель!AX14</f>
        <v>0</v>
      </c>
      <c r="AY14" s="126">
        <f>июнь!AY14+май!AY14+апрель!AY14</f>
        <v>0</v>
      </c>
      <c r="AZ14" s="126">
        <f>июнь!AZ14+май!AZ14+апрель!AZ14</f>
        <v>0</v>
      </c>
      <c r="BA14" s="126">
        <f>июнь!BA14+май!BA14+апрель!BA14</f>
        <v>0</v>
      </c>
      <c r="BB14" s="126">
        <f>июнь!BB14+май!BB14+апрель!BB14</f>
        <v>0</v>
      </c>
      <c r="BC14" s="126">
        <f>июнь!BC14+май!BC14+апрель!BC14</f>
        <v>0</v>
      </c>
      <c r="BD14" s="126">
        <f>июнь!BD14+май!BD14+апрель!BD14</f>
        <v>0</v>
      </c>
      <c r="BE14" s="126">
        <f>июнь!BE14+май!BE14+апрель!BE14</f>
        <v>0</v>
      </c>
      <c r="BF14" s="126">
        <f>июнь!BF14+май!BF14+апрель!BF14</f>
        <v>0</v>
      </c>
      <c r="BG14" s="126">
        <f>июнь!BG14+май!BG14+апрель!BG14</f>
        <v>0</v>
      </c>
      <c r="BH14" s="126">
        <f>июнь!BH14+май!BH14+апрель!BH14</f>
        <v>0</v>
      </c>
      <c r="BI14" s="126">
        <f>июнь!BI14+май!BI14+апрель!BI14</f>
        <v>0</v>
      </c>
      <c r="BJ14" s="126">
        <f>июнь!BJ14+май!BJ14+апрель!BJ14</f>
        <v>0</v>
      </c>
      <c r="BK14" s="126">
        <f>июнь!BK14+май!BK14+апрель!BK14</f>
        <v>0</v>
      </c>
      <c r="BL14" s="126">
        <f>июнь!BL14+май!BL14+апрель!BL14</f>
        <v>0</v>
      </c>
      <c r="BM14" s="126">
        <f>июнь!BM14+май!BM14+апрель!BM14</f>
        <v>0</v>
      </c>
      <c r="BN14" s="126">
        <f>июнь!BN14+май!BN14+апрель!BN14</f>
        <v>0</v>
      </c>
      <c r="BO14" s="126">
        <f>июнь!BO14+май!BO14+апрель!BO14</f>
        <v>0</v>
      </c>
      <c r="BP14" s="126">
        <f>июнь!BP14+май!BP14+апрель!BP14</f>
        <v>0</v>
      </c>
      <c r="BQ14" s="126">
        <f>июнь!BQ14+май!BQ14+апрель!BQ14</f>
        <v>0</v>
      </c>
      <c r="BR14" s="126">
        <f>июнь!BR14+май!BR14+апрель!BR14</f>
        <v>0</v>
      </c>
      <c r="BS14" s="126">
        <f>июнь!BS14+май!BS14+апрель!BS14</f>
        <v>0</v>
      </c>
      <c r="BT14" s="126">
        <f>июнь!BT14+май!BT14+апрель!BT14</f>
        <v>0</v>
      </c>
      <c r="BU14" s="126">
        <f>июнь!BU14+май!BU14+апрель!BU14</f>
        <v>0</v>
      </c>
      <c r="BV14" s="126">
        <f>июнь!BV14+май!BV14+апрель!BV14</f>
        <v>0</v>
      </c>
      <c r="BW14" s="126">
        <f>июнь!BW14+май!BW14+апрель!BW14</f>
        <v>0</v>
      </c>
      <c r="BX14" s="126">
        <f>июнь!BX14+май!BX14+апрель!BX14</f>
        <v>0</v>
      </c>
      <c r="BY14" s="126">
        <f>июнь!BY14+май!BY14+апрель!BY14</f>
        <v>0</v>
      </c>
      <c r="BZ14" s="126">
        <f>июнь!BZ14+май!BZ14+апрель!BZ14</f>
        <v>0</v>
      </c>
      <c r="CA14" s="126">
        <f>июнь!CA14+май!CA14+апрель!CA14</f>
        <v>0</v>
      </c>
      <c r="CB14" s="126">
        <f>июнь!CB14+май!CB14+апрель!CB14</f>
        <v>0</v>
      </c>
      <c r="CC14" s="126">
        <f>июнь!CC14+май!CC14+апрель!CC14</f>
        <v>0</v>
      </c>
      <c r="CD14" s="126">
        <f>июнь!CD14+май!CD14+апрель!CD14</f>
        <v>0</v>
      </c>
      <c r="CE14" s="126">
        <f>июнь!CE14+май!CE14+апрель!CE14</f>
        <v>0</v>
      </c>
      <c r="CF14" s="126">
        <f>июнь!CF14+май!CF14+апрель!CF14</f>
        <v>0</v>
      </c>
      <c r="CG14" s="126">
        <f>июнь!CG14+май!CG14+апрель!CG14</f>
        <v>0</v>
      </c>
      <c r="CH14" s="126">
        <f>июнь!CH14+май!CH14+апрель!CH14</f>
        <v>0</v>
      </c>
      <c r="CI14" s="126">
        <f>июнь!CI14+май!CI14+апрель!CI14</f>
        <v>0</v>
      </c>
      <c r="CJ14" s="126">
        <f>июнь!CJ14+май!CJ14+апрель!CJ14</f>
        <v>0</v>
      </c>
      <c r="CK14" s="126">
        <f>июнь!CK14+май!CK14+апрель!CK14</f>
        <v>0</v>
      </c>
      <c r="CL14" s="126">
        <f>июнь!CL14+май!CL14+апрель!CL14</f>
        <v>0</v>
      </c>
      <c r="CM14" s="126">
        <f>июнь!CM14+май!CM14+апрель!CM14</f>
        <v>0</v>
      </c>
      <c r="CN14" s="126">
        <f>июнь!CN14+май!CN14+апрель!CN14</f>
        <v>0</v>
      </c>
      <c r="CO14" s="126">
        <f>июнь!CO14+май!CO14+апрель!CO14</f>
        <v>0</v>
      </c>
      <c r="CP14" s="126">
        <f>июнь!CP14+май!CP14+апрель!CP14</f>
        <v>0</v>
      </c>
      <c r="CQ14" s="126">
        <f>июнь!CQ14+май!CQ14+апрель!CQ14</f>
        <v>0</v>
      </c>
      <c r="CR14" s="126">
        <f>июнь!CR14+май!CR14+апрель!CR14</f>
        <v>0</v>
      </c>
      <c r="CS14" s="126">
        <f>июнь!CS14+май!CS14+апрель!CS14</f>
        <v>0</v>
      </c>
      <c r="CT14" s="126">
        <f>июнь!CT14+май!CT14+апрель!CT14</f>
        <v>0</v>
      </c>
      <c r="CU14" s="126">
        <f>июнь!CU14+май!CU14+апрель!CU14</f>
        <v>0</v>
      </c>
      <c r="CV14" s="126">
        <f>июнь!CV14+май!CV14+апрель!CV14</f>
        <v>0</v>
      </c>
      <c r="CW14" s="126">
        <f>июнь!CW14+май!CW14+апрель!CW14</f>
        <v>0</v>
      </c>
      <c r="CX14" s="126">
        <f>июнь!CX14+май!CX14+апрель!CX14</f>
        <v>0</v>
      </c>
      <c r="CY14" s="126">
        <f>июнь!CY14+май!CY14+апрель!CY14</f>
        <v>0</v>
      </c>
      <c r="CZ14" s="126">
        <f>июнь!CZ14+май!CZ14+апрель!CZ14</f>
        <v>0</v>
      </c>
      <c r="DA14" s="126">
        <f>июнь!DA14+май!DA14+апрель!DA14</f>
        <v>0</v>
      </c>
      <c r="DB14" s="126">
        <f>июнь!DB14+май!DB14+апрель!DB14</f>
        <v>0</v>
      </c>
      <c r="DC14" s="126">
        <f>июнь!DC14+май!DC14+апрель!DC14</f>
        <v>0</v>
      </c>
      <c r="DD14" s="126">
        <f>июнь!DD14+май!DD14+апрель!DD14</f>
        <v>0</v>
      </c>
      <c r="DE14" s="126">
        <f>июнь!DE14+май!DE14+апрель!DE14</f>
        <v>0</v>
      </c>
      <c r="DF14" s="126">
        <f>июнь!DF14+май!DF14+апрель!DF14</f>
        <v>0</v>
      </c>
      <c r="DG14" s="126">
        <f>июнь!DG14+май!DG14+апрель!DG14</f>
        <v>0</v>
      </c>
      <c r="DH14" s="126">
        <f>июнь!DH14+май!DH14+апрель!DH14</f>
        <v>0</v>
      </c>
      <c r="DI14" s="126">
        <f>июнь!DI14+май!DI14+апрель!DI14</f>
        <v>0</v>
      </c>
      <c r="DJ14" s="126">
        <f>июнь!DJ14+май!DJ14+апрель!DJ14</f>
        <v>0</v>
      </c>
      <c r="DK14" s="126">
        <f>июнь!DK14+май!DK14+апрель!DK14</f>
        <v>0</v>
      </c>
      <c r="DL14" s="126">
        <f>июнь!DL14+май!DL14+апрель!DL14</f>
        <v>0</v>
      </c>
      <c r="DM14" s="126">
        <f>июнь!DM14+май!DM14+апрель!DM14</f>
        <v>0</v>
      </c>
      <c r="DN14" s="126">
        <f>июнь!DN14+май!DN14+апрель!DN14</f>
        <v>0</v>
      </c>
      <c r="DO14" s="126">
        <f>июнь!DO14+май!DO14+апрель!DO14</f>
        <v>0</v>
      </c>
      <c r="DP14" s="126">
        <f>июнь!DP14+май!DP14+апрель!DP14</f>
        <v>0</v>
      </c>
      <c r="DQ14" s="126">
        <f>июнь!DQ14+май!DQ14+апрель!DQ14</f>
        <v>0</v>
      </c>
      <c r="DR14" s="126">
        <f>июнь!DR14+май!DR14+апрель!DR14</f>
        <v>0</v>
      </c>
      <c r="DS14" s="126">
        <f>июнь!DS14+май!DS14+апрель!DS14</f>
        <v>0</v>
      </c>
      <c r="DT14" s="126">
        <f>июнь!DT14+май!DT14+апрель!DT14</f>
        <v>0</v>
      </c>
      <c r="DU14" s="126">
        <f>июнь!DU14+май!DU14+апрель!DU14</f>
        <v>0</v>
      </c>
      <c r="DV14" s="126">
        <f>июнь!DV14+май!DV14+апрель!DV14</f>
        <v>0</v>
      </c>
      <c r="DW14" s="126">
        <f>июнь!DW14+май!DW14+апрель!DW14</f>
        <v>0</v>
      </c>
      <c r="DX14" s="126">
        <f>июнь!DX14+май!DX14+апрель!DX14</f>
        <v>0</v>
      </c>
      <c r="DY14" s="126">
        <f>июнь!DY14+май!DY14+апрель!DY14</f>
        <v>0</v>
      </c>
      <c r="DZ14" s="126">
        <f>июнь!DZ14+май!DZ14+апрель!DZ14</f>
        <v>0</v>
      </c>
      <c r="EA14" s="126">
        <f>июнь!EA14+май!EA14+апрель!EA14</f>
        <v>0</v>
      </c>
      <c r="EB14" s="126">
        <f>июнь!EB14+май!EB14+апрель!EB14</f>
        <v>0</v>
      </c>
      <c r="EC14" s="126">
        <f>июнь!EC14+май!EC14+апрель!EC14</f>
        <v>0</v>
      </c>
      <c r="ED14" s="126">
        <f>июнь!ED14+май!ED14+апрель!ED14</f>
        <v>0</v>
      </c>
      <c r="EE14" s="126">
        <f>июнь!EE14+май!EE14+апрель!EE14</f>
        <v>0</v>
      </c>
      <c r="EF14" s="126">
        <f>июнь!EF14+май!EF14+апрель!EF14</f>
        <v>0</v>
      </c>
      <c r="EG14" s="126">
        <f>июнь!EG14+май!EG14+апрель!EG14</f>
        <v>0</v>
      </c>
      <c r="EH14" s="126">
        <f>июнь!EH14+май!EH14+апрель!EH14</f>
        <v>0</v>
      </c>
      <c r="EI14" s="126">
        <f>июнь!EI14+май!EI14+апрель!EI14</f>
        <v>0</v>
      </c>
      <c r="EJ14" s="126">
        <f>июнь!EJ14+май!EJ14+апрель!EJ14</f>
        <v>0</v>
      </c>
      <c r="EK14" s="126">
        <f>июнь!EK14+май!EK14+апрель!EK14</f>
        <v>0</v>
      </c>
      <c r="EL14" s="126">
        <f>июнь!EL14+май!EL14+апрель!EL14</f>
        <v>0</v>
      </c>
      <c r="EM14" s="126">
        <f>июнь!EM14+май!EM14+апрель!EM14</f>
        <v>0</v>
      </c>
      <c r="EN14" s="126">
        <f>июнь!EN14+май!EN14+апрель!EN14</f>
        <v>0</v>
      </c>
      <c r="EO14" s="126">
        <f>июнь!EO14+май!EO14+апрель!EO14</f>
        <v>0</v>
      </c>
      <c r="EP14" s="126">
        <f>июнь!EP14+май!EP14+апрель!EP14</f>
        <v>0</v>
      </c>
      <c r="EQ14" s="126">
        <f>июнь!EQ14+май!EQ14+апрель!EQ14</f>
        <v>0</v>
      </c>
      <c r="ER14" s="126">
        <f>июнь!ER14+май!ER14+апрель!ER14</f>
        <v>0</v>
      </c>
      <c r="ES14" s="126">
        <f>июнь!ES14+май!ES14+апрель!ES14</f>
        <v>0</v>
      </c>
      <c r="ET14" s="126">
        <f>июнь!ET14+май!ET14+апрель!ET14</f>
        <v>0</v>
      </c>
      <c r="EU14" s="126">
        <f>июнь!EU14+май!EU14+апрель!EU14</f>
        <v>0</v>
      </c>
      <c r="EV14" s="126">
        <f>июнь!EV14+май!EV14+апрель!EV14</f>
        <v>0</v>
      </c>
      <c r="EW14" s="126">
        <f>июнь!EW14+май!EW14+апрель!EW14</f>
        <v>0</v>
      </c>
      <c r="EX14" s="126">
        <f>июнь!EX14+май!EX14+апрель!EX14</f>
        <v>0</v>
      </c>
      <c r="EY14" s="126">
        <f>июнь!EY14+май!EY14+апрель!EY14</f>
        <v>0</v>
      </c>
      <c r="EZ14" s="126">
        <f>июнь!EZ14+май!EZ14+апрель!EZ14</f>
        <v>0</v>
      </c>
      <c r="FA14" s="126">
        <f>июнь!FA14+май!FA14+апрель!FA14</f>
        <v>0</v>
      </c>
      <c r="FB14" s="126">
        <f>июнь!FB14+май!FB14+апрель!FB14</f>
        <v>0</v>
      </c>
      <c r="FC14" s="126">
        <f>июнь!FC14+май!FC14+апрель!FC14</f>
        <v>0</v>
      </c>
      <c r="FD14" s="126">
        <f>июнь!FD14+май!FD14+апрель!FD14</f>
        <v>0</v>
      </c>
      <c r="FE14" s="126">
        <f>июнь!FE14+май!FE14+апрель!FE14</f>
        <v>0</v>
      </c>
      <c r="FF14" s="126">
        <f>июнь!FF14+май!FF14+апрель!FF14</f>
        <v>0</v>
      </c>
      <c r="FG14" s="126">
        <f>июнь!FG14+май!FG14+апрель!FG14</f>
        <v>0</v>
      </c>
      <c r="FH14" s="126">
        <f>июнь!FH14+май!FH14+апрель!FH14</f>
        <v>0</v>
      </c>
      <c r="FI14" s="126">
        <f>июнь!FI14+май!FI14+апрель!FI14</f>
        <v>0</v>
      </c>
      <c r="FJ14" s="126">
        <f>июнь!FJ14+май!FJ14+апрель!FJ14</f>
        <v>0</v>
      </c>
      <c r="FK14" s="126">
        <f>июнь!FK14+май!FK14+апрель!FK14</f>
        <v>0</v>
      </c>
      <c r="FL14" s="126">
        <f>июнь!FL14+май!FL14+апрель!FL14</f>
        <v>0</v>
      </c>
      <c r="FM14" s="126">
        <f>июнь!FM14+май!FM14+апрель!FM14</f>
        <v>0</v>
      </c>
      <c r="FN14" s="126">
        <f>июнь!FN14+май!FN14+апрель!FN14</f>
        <v>0</v>
      </c>
      <c r="FO14" s="126">
        <f>июнь!FO14+май!FO14+апрель!FO14</f>
        <v>0</v>
      </c>
      <c r="FP14" s="126">
        <f>июнь!FP14+май!FP14+апрель!FP14</f>
        <v>0</v>
      </c>
      <c r="FQ14" s="126">
        <f>июнь!FQ14+май!FQ14+апрель!FQ14</f>
        <v>0</v>
      </c>
      <c r="FR14" s="126">
        <f>июнь!FR14+май!FR14+апрель!FR14</f>
        <v>0</v>
      </c>
      <c r="FS14" s="126">
        <f>июнь!FS14+май!FS14+апрель!FS14</f>
        <v>0</v>
      </c>
      <c r="FT14" s="126">
        <f>июнь!FT14+май!FT14+апрель!FT14</f>
        <v>0</v>
      </c>
      <c r="FU14" s="126">
        <f>июнь!FU14+май!FU14+апрель!FU14</f>
        <v>0</v>
      </c>
      <c r="FV14" s="126">
        <f>июнь!FV14+май!FV14+апрель!FV14</f>
        <v>0</v>
      </c>
      <c r="FW14" s="126">
        <f>июнь!FW14+май!FW14+апрель!FW14</f>
        <v>0</v>
      </c>
      <c r="FX14" s="126">
        <f>июнь!FX14+май!FX14+апрель!FX14</f>
        <v>0</v>
      </c>
      <c r="FY14" s="126">
        <f>июнь!FY14+май!FY14+апрель!FY14</f>
        <v>0</v>
      </c>
      <c r="FZ14" s="126">
        <f>июнь!FZ14+май!FZ14+апрель!FZ14</f>
        <v>0</v>
      </c>
      <c r="GA14" s="126">
        <f>июнь!GA14+май!GA14+апрель!GA14</f>
        <v>0</v>
      </c>
      <c r="GB14" s="126">
        <f>июнь!GB14+май!GB14+апрель!GB14</f>
        <v>0</v>
      </c>
      <c r="GC14" s="126">
        <f>июнь!GC14+май!GC14+апрель!GC14</f>
        <v>0</v>
      </c>
      <c r="GD14" s="126">
        <f>июнь!GD14+май!GD14+апрель!GD14</f>
        <v>0</v>
      </c>
      <c r="GE14" s="126">
        <f>июнь!GE14+май!GE14+апрель!GE14</f>
        <v>0</v>
      </c>
      <c r="GF14" s="126">
        <f>июнь!GF14+май!GF14+апрель!GF14</f>
        <v>0</v>
      </c>
      <c r="GG14" s="126">
        <f>июнь!GG14+май!GG14+апрель!GG14</f>
        <v>0</v>
      </c>
      <c r="GH14" s="126">
        <f>июнь!GH14+май!GH14+апрель!GH14</f>
        <v>0</v>
      </c>
      <c r="GI14" s="126">
        <f>июнь!GI14+май!GI14+апрель!GI14</f>
        <v>0</v>
      </c>
      <c r="GJ14" s="126">
        <f>июнь!GJ14+май!GJ14+апрель!GJ14</f>
        <v>0</v>
      </c>
      <c r="GK14" s="126">
        <f>июнь!GK14+май!GK14+апрель!GK14</f>
        <v>0</v>
      </c>
      <c r="GL14" s="126">
        <f>июнь!GL14+май!GL14+апрель!GL14</f>
        <v>0</v>
      </c>
      <c r="GM14" s="126">
        <f>июнь!GM14+май!GM14+апрель!GM14</f>
        <v>0</v>
      </c>
      <c r="GN14" s="126">
        <f>июнь!GN14+май!GN14+апрель!GN14</f>
        <v>0</v>
      </c>
      <c r="GO14" s="126">
        <f>июнь!GO14+май!GO14+апрель!GO14</f>
        <v>0</v>
      </c>
      <c r="GP14" s="126">
        <f>июнь!GP14+май!GP14+апрель!GP14</f>
        <v>0</v>
      </c>
      <c r="GQ14" s="126">
        <f>июнь!GQ14+май!GQ14+апрель!GQ14</f>
        <v>0</v>
      </c>
      <c r="GR14" s="126">
        <f>июнь!GR14+май!GR14+апрель!GR14</f>
        <v>0</v>
      </c>
      <c r="GS14" s="126">
        <f>июнь!GS14+май!GS14+апрель!GS14</f>
        <v>0</v>
      </c>
      <c r="GT14" s="126">
        <f>июнь!GT14+май!GT14+апрель!GT14</f>
        <v>0</v>
      </c>
      <c r="GU14" s="126">
        <f>июнь!GU14+май!GU14+апрель!GU14</f>
        <v>0</v>
      </c>
      <c r="GV14" s="126">
        <f>июнь!GV14+май!GV14+апрель!GV14</f>
        <v>0</v>
      </c>
      <c r="GW14" s="126">
        <f>июнь!GW14+май!GW14+апрель!GW14</f>
        <v>0</v>
      </c>
      <c r="GX14" s="126">
        <f>июнь!GX14+май!GX14+апрель!GX14</f>
        <v>0</v>
      </c>
      <c r="GY14" s="126">
        <f>июнь!GY14+май!GY14+апрель!GY14</f>
        <v>0</v>
      </c>
      <c r="GZ14" s="126">
        <f>июнь!GZ14+май!GZ14+апрель!GZ14</f>
        <v>0</v>
      </c>
      <c r="HA14" s="126">
        <f>июнь!HA14+май!HA14+апрель!HA14</f>
        <v>0</v>
      </c>
      <c r="HB14" s="126">
        <f>июнь!HB14+май!HB14+апрель!HB14</f>
        <v>0</v>
      </c>
      <c r="HC14" s="126">
        <f>июнь!HC14+май!HC14+апрель!HC14</f>
        <v>0</v>
      </c>
      <c r="HD14" s="126">
        <f>июнь!HD14+май!HD14+апрель!HD14</f>
        <v>0</v>
      </c>
      <c r="HE14" s="126">
        <f>июнь!HE14+май!HE14+апрель!HE14</f>
        <v>0</v>
      </c>
      <c r="HF14" s="126">
        <f>июнь!HF14+май!HF14+апрель!HF14</f>
        <v>0</v>
      </c>
      <c r="HG14" s="126">
        <f>июнь!HG14+май!HG14+апрель!HG14</f>
        <v>0</v>
      </c>
      <c r="HH14" s="126">
        <f>июнь!HH14+май!HH14+апрель!HH14</f>
        <v>0</v>
      </c>
      <c r="HI14" s="126">
        <f>июнь!HI14+май!HI14+апрель!HI14</f>
        <v>0</v>
      </c>
      <c r="HJ14" s="126">
        <f>июнь!HJ14+май!HJ14+апрель!HJ14</f>
        <v>0</v>
      </c>
      <c r="HK14" s="126">
        <f>июнь!HK14+май!HK14+апрель!HK14</f>
        <v>0</v>
      </c>
      <c r="HL14" s="126">
        <f>июнь!HL14+май!HL14+апрель!HL14</f>
        <v>0</v>
      </c>
      <c r="HM14" s="126">
        <f>июнь!HM14+май!HM14+апрель!HM14</f>
        <v>0</v>
      </c>
      <c r="HN14" s="126">
        <f>июнь!HN14+май!HN14+апрель!HN14</f>
        <v>0</v>
      </c>
      <c r="HO14" s="126">
        <f>июнь!HO14+май!HO14+апрель!HO14</f>
        <v>0</v>
      </c>
      <c r="HP14" s="126">
        <f>июнь!HP14+май!HP14+апрель!HP14</f>
        <v>0</v>
      </c>
      <c r="HQ14" s="126">
        <f>июнь!HQ14+май!HQ14+апрель!HQ14</f>
        <v>0</v>
      </c>
      <c r="HR14" s="126">
        <f>июнь!HR14+май!HR14+апрель!HR14</f>
        <v>0</v>
      </c>
      <c r="HS14" s="126">
        <f>июнь!HS14+май!HS14+апрель!HS14</f>
        <v>0</v>
      </c>
      <c r="HT14" s="126">
        <f>июнь!HT14+май!HT14+апрель!HT14</f>
        <v>0</v>
      </c>
      <c r="HU14" s="126">
        <f>июнь!HU14+май!HU14+апрель!HU14</f>
        <v>0</v>
      </c>
      <c r="HV14" s="126">
        <f>июнь!HV14+май!HV14+апрель!HV14</f>
        <v>0</v>
      </c>
      <c r="HW14" s="126">
        <f>июнь!HW14+май!HW14+апрель!HW14</f>
        <v>0</v>
      </c>
      <c r="HX14" s="126">
        <f>июнь!HX14+май!HX14+апрель!HX14</f>
        <v>0</v>
      </c>
      <c r="HY14" s="126">
        <f>июнь!HY14+май!HY14+апрель!HY14</f>
        <v>0</v>
      </c>
      <c r="HZ14" s="126">
        <f>июнь!HZ14+май!HZ14+апрель!HZ14</f>
        <v>0</v>
      </c>
      <c r="IA14" s="126">
        <f>июнь!IA14+май!IA14+апрель!IA14</f>
        <v>0</v>
      </c>
      <c r="IB14" s="126">
        <f>июнь!IB14+май!IB14+апрель!IB14</f>
        <v>0</v>
      </c>
      <c r="IC14" s="126">
        <f>июнь!IC14+май!IC14+апрель!IC14</f>
        <v>0</v>
      </c>
      <c r="ID14" s="126">
        <f>июнь!ID14+май!ID14+апрель!ID14</f>
        <v>0</v>
      </c>
      <c r="IE14" s="126">
        <f>июнь!IE14+май!IE14+апрель!IE14</f>
        <v>112.496</v>
      </c>
      <c r="IF14" s="126">
        <f>июнь!IF14+май!IF14+апрель!IF14</f>
        <v>0</v>
      </c>
    </row>
    <row r="15" spans="1:240" ht="13.5" customHeight="1">
      <c r="A15" s="15" t="s">
        <v>26</v>
      </c>
      <c r="B15" s="53" t="s">
        <v>27</v>
      </c>
      <c r="C15" s="16" t="s">
        <v>17</v>
      </c>
      <c r="D15" s="23">
        <f t="shared" si="0"/>
        <v>0</v>
      </c>
      <c r="E15" s="17">
        <f t="shared" si="1"/>
        <v>0</v>
      </c>
      <c r="F15" s="17"/>
      <c r="G15" s="126">
        <f>июнь!G15+май!G15+апрель!G15</f>
        <v>0</v>
      </c>
      <c r="H15" s="126">
        <f>июнь!H15+май!H15+апрель!H15</f>
        <v>0</v>
      </c>
      <c r="I15" s="126">
        <f>июнь!I15+май!I15+апрель!I15</f>
        <v>0</v>
      </c>
      <c r="J15" s="126">
        <f>июнь!J15+май!J15+апрель!J15</f>
        <v>0</v>
      </c>
      <c r="K15" s="126">
        <f>июнь!K15+май!K15+апрель!K15</f>
        <v>0</v>
      </c>
      <c r="L15" s="126">
        <f>июнь!L15+май!L15+апрель!L15</f>
        <v>0</v>
      </c>
      <c r="M15" s="126">
        <f>июнь!M15+май!M15+апрель!M15</f>
        <v>0</v>
      </c>
      <c r="N15" s="126">
        <f>июнь!N15+май!N15+апрель!N15</f>
        <v>0</v>
      </c>
      <c r="O15" s="126">
        <f>июнь!O15+май!O15+апрель!O15</f>
        <v>0</v>
      </c>
      <c r="P15" s="126">
        <f>июнь!P15+май!P15+апрель!P15</f>
        <v>0</v>
      </c>
      <c r="Q15" s="126">
        <f>июнь!Q15+май!Q15+апрель!Q15</f>
        <v>0</v>
      </c>
      <c r="R15" s="126">
        <f>июнь!R15+май!R15+апрель!R15</f>
        <v>0</v>
      </c>
      <c r="S15" s="126">
        <f>июнь!S15+май!S15+апрель!S15</f>
        <v>0</v>
      </c>
      <c r="T15" s="126">
        <f>июнь!T15+май!T15+апрель!T15</f>
        <v>0</v>
      </c>
      <c r="U15" s="126">
        <f>июнь!U15+май!U15+апрель!U15</f>
        <v>0</v>
      </c>
      <c r="V15" s="126">
        <f>июнь!V15+май!V15+апрель!V15</f>
        <v>0</v>
      </c>
      <c r="W15" s="126">
        <f>июнь!W15+май!W15+апрель!W15</f>
        <v>0</v>
      </c>
      <c r="X15" s="126">
        <f>июнь!X15+май!X15+апрель!X15</f>
        <v>0</v>
      </c>
      <c r="Y15" s="126">
        <f>июнь!Y15+май!Y15+апрель!Y15</f>
        <v>0</v>
      </c>
      <c r="Z15" s="126">
        <f>июнь!Z15+май!Z15+апрель!Z15</f>
        <v>0</v>
      </c>
      <c r="AA15" s="126">
        <f>июнь!AA15+май!AA15+апрель!AA15</f>
        <v>0</v>
      </c>
      <c r="AB15" s="126">
        <f>июнь!AB15+май!AB15+апрель!AB15</f>
        <v>0</v>
      </c>
      <c r="AC15" s="126">
        <f>июнь!AC15+май!AC15+апрель!AC15</f>
        <v>0</v>
      </c>
      <c r="AD15" s="126">
        <f>июнь!AD15+май!AD15+апрель!AD15</f>
        <v>0</v>
      </c>
      <c r="AE15" s="126">
        <f>июнь!AE15+май!AE15+апрель!AE15</f>
        <v>0</v>
      </c>
      <c r="AF15" s="126">
        <f>июнь!AF15+май!AF15+апрель!AF15</f>
        <v>0</v>
      </c>
      <c r="AG15" s="126">
        <f>июнь!AG15+май!AG15+апрель!AG15</f>
        <v>0</v>
      </c>
      <c r="AH15" s="126">
        <f>июнь!AH15+май!AH15+апрель!AH15</f>
        <v>0</v>
      </c>
      <c r="AI15" s="126">
        <f>июнь!AI15+май!AI15+апрель!AI15</f>
        <v>0</v>
      </c>
      <c r="AJ15" s="126">
        <f>июнь!AJ15+май!AJ15+апрель!AJ15</f>
        <v>0</v>
      </c>
      <c r="AK15" s="126">
        <f>июнь!AK15+май!AK15+апрель!AK15</f>
        <v>0</v>
      </c>
      <c r="AL15" s="126">
        <f>июнь!AL15+май!AL15+апрель!AL15</f>
        <v>0</v>
      </c>
      <c r="AM15" s="126">
        <f>июнь!AM15+май!AM15+апрель!AM15</f>
        <v>0</v>
      </c>
      <c r="AN15" s="126">
        <f>июнь!AN15+май!AN15+апрель!AN15</f>
        <v>0</v>
      </c>
      <c r="AO15" s="126">
        <f>июнь!AO15+май!AO15+апрель!AO15</f>
        <v>0</v>
      </c>
      <c r="AP15" s="126">
        <f>июнь!AP15+май!AP15+апрель!AP15</f>
        <v>0</v>
      </c>
      <c r="AQ15" s="126">
        <f>июнь!AQ15+май!AQ15+апрель!AQ15</f>
        <v>0</v>
      </c>
      <c r="AR15" s="126">
        <f>июнь!AR15+май!AR15+апрель!AR15</f>
        <v>0</v>
      </c>
      <c r="AS15" s="126">
        <f>июнь!AS15+май!AS15+апрель!AS15</f>
        <v>0</v>
      </c>
      <c r="AT15" s="126">
        <f>июнь!AT15+май!AT15+апрель!AT15</f>
        <v>0</v>
      </c>
      <c r="AU15" s="126">
        <f>июнь!AU15+май!AU15+апрель!AU15</f>
        <v>0</v>
      </c>
      <c r="AV15" s="126">
        <f>июнь!AV15+май!AV15+апрель!AV15</f>
        <v>0</v>
      </c>
      <c r="AW15" s="126">
        <f>июнь!AW15+май!AW15+апрель!AW15</f>
        <v>0</v>
      </c>
      <c r="AX15" s="126">
        <f>июнь!AX15+май!AX15+апрель!AX15</f>
        <v>0</v>
      </c>
      <c r="AY15" s="126">
        <f>июнь!AY15+май!AY15+апрель!AY15</f>
        <v>0</v>
      </c>
      <c r="AZ15" s="126">
        <f>июнь!AZ15+май!AZ15+апрель!AZ15</f>
        <v>0</v>
      </c>
      <c r="BA15" s="126">
        <f>июнь!BA15+май!BA15+апрель!BA15</f>
        <v>0</v>
      </c>
      <c r="BB15" s="126">
        <f>июнь!BB15+май!BB15+апрель!BB15</f>
        <v>0</v>
      </c>
      <c r="BC15" s="126">
        <f>июнь!BC15+май!BC15+апрель!BC15</f>
        <v>0</v>
      </c>
      <c r="BD15" s="126">
        <f>июнь!BD15+май!BD15+апрель!BD15</f>
        <v>0</v>
      </c>
      <c r="BE15" s="126">
        <f>июнь!BE15+май!BE15+апрель!BE15</f>
        <v>0</v>
      </c>
      <c r="BF15" s="126">
        <f>июнь!BF15+май!BF15+апрель!BF15</f>
        <v>0</v>
      </c>
      <c r="BG15" s="126">
        <f>июнь!BG15+май!BG15+апрель!BG15</f>
        <v>0</v>
      </c>
      <c r="BH15" s="126">
        <f>июнь!BH15+май!BH15+апрель!BH15</f>
        <v>0</v>
      </c>
      <c r="BI15" s="126">
        <f>июнь!BI15+май!BI15+апрель!BI15</f>
        <v>0</v>
      </c>
      <c r="BJ15" s="126">
        <f>июнь!BJ15+май!BJ15+апрель!BJ15</f>
        <v>0</v>
      </c>
      <c r="BK15" s="126">
        <f>июнь!BK15+май!BK15+апрель!BK15</f>
        <v>0</v>
      </c>
      <c r="BL15" s="126">
        <f>июнь!BL15+май!BL15+апрель!BL15</f>
        <v>0</v>
      </c>
      <c r="BM15" s="126">
        <f>июнь!BM15+май!BM15+апрель!BM15</f>
        <v>0</v>
      </c>
      <c r="BN15" s="126">
        <f>июнь!BN15+май!BN15+апрель!BN15</f>
        <v>0</v>
      </c>
      <c r="BO15" s="126">
        <f>июнь!BO15+май!BO15+апрель!BO15</f>
        <v>0</v>
      </c>
      <c r="BP15" s="126">
        <f>июнь!BP15+май!BP15+апрель!BP15</f>
        <v>0</v>
      </c>
      <c r="BQ15" s="126">
        <f>июнь!BQ15+май!BQ15+апрель!BQ15</f>
        <v>0</v>
      </c>
      <c r="BR15" s="126">
        <f>июнь!BR15+май!BR15+апрель!BR15</f>
        <v>0</v>
      </c>
      <c r="BS15" s="126">
        <f>июнь!BS15+май!BS15+апрель!BS15</f>
        <v>0</v>
      </c>
      <c r="BT15" s="126">
        <f>июнь!BT15+май!BT15+апрель!BT15</f>
        <v>0</v>
      </c>
      <c r="BU15" s="126">
        <f>июнь!BU15+май!BU15+апрель!BU15</f>
        <v>0</v>
      </c>
      <c r="BV15" s="126">
        <f>июнь!BV15+май!BV15+апрель!BV15</f>
        <v>0</v>
      </c>
      <c r="BW15" s="126">
        <f>июнь!BW15+май!BW15+апрель!BW15</f>
        <v>0</v>
      </c>
      <c r="BX15" s="126">
        <f>июнь!BX15+май!BX15+апрель!BX15</f>
        <v>0</v>
      </c>
      <c r="BY15" s="126">
        <f>июнь!BY15+май!BY15+апрель!BY15</f>
        <v>0</v>
      </c>
      <c r="BZ15" s="126">
        <f>июнь!BZ15+май!BZ15+апрель!BZ15</f>
        <v>0</v>
      </c>
      <c r="CA15" s="126">
        <f>июнь!CA15+май!CA15+апрель!CA15</f>
        <v>0</v>
      </c>
      <c r="CB15" s="126">
        <f>июнь!CB15+май!CB15+апрель!CB15</f>
        <v>0</v>
      </c>
      <c r="CC15" s="126">
        <f>июнь!CC15+май!CC15+апрель!CC15</f>
        <v>0</v>
      </c>
      <c r="CD15" s="126">
        <f>июнь!CD15+май!CD15+апрель!CD15</f>
        <v>0</v>
      </c>
      <c r="CE15" s="126">
        <f>июнь!CE15+май!CE15+апрель!CE15</f>
        <v>0</v>
      </c>
      <c r="CF15" s="126">
        <f>июнь!CF15+май!CF15+апрель!CF15</f>
        <v>0</v>
      </c>
      <c r="CG15" s="126">
        <f>июнь!CG15+май!CG15+апрель!CG15</f>
        <v>0</v>
      </c>
      <c r="CH15" s="126">
        <f>июнь!CH15+май!CH15+апрель!CH15</f>
        <v>0</v>
      </c>
      <c r="CI15" s="126">
        <f>июнь!CI15+май!CI15+апрель!CI15</f>
        <v>0</v>
      </c>
      <c r="CJ15" s="126">
        <f>июнь!CJ15+май!CJ15+апрель!CJ15</f>
        <v>0</v>
      </c>
      <c r="CK15" s="126">
        <f>июнь!CK15+май!CK15+апрель!CK15</f>
        <v>0</v>
      </c>
      <c r="CL15" s="126">
        <f>июнь!CL15+май!CL15+апрель!CL15</f>
        <v>0</v>
      </c>
      <c r="CM15" s="126">
        <f>июнь!CM15+май!CM15+апрель!CM15</f>
        <v>0</v>
      </c>
      <c r="CN15" s="126">
        <f>июнь!CN15+май!CN15+апрель!CN15</f>
        <v>0</v>
      </c>
      <c r="CO15" s="126">
        <f>июнь!CO15+май!CO15+апрель!CO15</f>
        <v>0</v>
      </c>
      <c r="CP15" s="126">
        <f>июнь!CP15+май!CP15+апрель!CP15</f>
        <v>0</v>
      </c>
      <c r="CQ15" s="126">
        <f>июнь!CQ15+май!CQ15+апрель!CQ15</f>
        <v>0</v>
      </c>
      <c r="CR15" s="126">
        <f>июнь!CR15+май!CR15+апрель!CR15</f>
        <v>0</v>
      </c>
      <c r="CS15" s="126">
        <f>июнь!CS15+май!CS15+апрель!CS15</f>
        <v>0</v>
      </c>
      <c r="CT15" s="126">
        <f>июнь!CT15+май!CT15+апрель!CT15</f>
        <v>0</v>
      </c>
      <c r="CU15" s="126">
        <f>июнь!CU15+май!CU15+апрель!CU15</f>
        <v>0</v>
      </c>
      <c r="CV15" s="126">
        <f>июнь!CV15+май!CV15+апрель!CV15</f>
        <v>0</v>
      </c>
      <c r="CW15" s="126">
        <f>июнь!CW15+май!CW15+апрель!CW15</f>
        <v>0</v>
      </c>
      <c r="CX15" s="126">
        <f>июнь!CX15+май!CX15+апрель!CX15</f>
        <v>0</v>
      </c>
      <c r="CY15" s="126">
        <f>июнь!CY15+май!CY15+апрель!CY15</f>
        <v>0</v>
      </c>
      <c r="CZ15" s="126">
        <f>июнь!CZ15+май!CZ15+апрель!CZ15</f>
        <v>0</v>
      </c>
      <c r="DA15" s="126">
        <f>июнь!DA15+май!DA15+апрель!DA15</f>
        <v>0</v>
      </c>
      <c r="DB15" s="126">
        <f>июнь!DB15+май!DB15+апрель!DB15</f>
        <v>0</v>
      </c>
      <c r="DC15" s="126">
        <f>июнь!DC15+май!DC15+апрель!DC15</f>
        <v>0</v>
      </c>
      <c r="DD15" s="126">
        <f>июнь!DD15+май!DD15+апрель!DD15</f>
        <v>0</v>
      </c>
      <c r="DE15" s="126">
        <f>июнь!DE15+май!DE15+апрель!DE15</f>
        <v>0</v>
      </c>
      <c r="DF15" s="126">
        <f>июнь!DF15+май!DF15+апрель!DF15</f>
        <v>0</v>
      </c>
      <c r="DG15" s="126">
        <f>июнь!DG15+май!DG15+апрель!DG15</f>
        <v>0</v>
      </c>
      <c r="DH15" s="126">
        <f>июнь!DH15+май!DH15+апрель!DH15</f>
        <v>0</v>
      </c>
      <c r="DI15" s="126">
        <f>июнь!DI15+май!DI15+апрель!DI15</f>
        <v>0</v>
      </c>
      <c r="DJ15" s="126">
        <f>июнь!DJ15+май!DJ15+апрель!DJ15</f>
        <v>0</v>
      </c>
      <c r="DK15" s="126">
        <f>июнь!DK15+май!DK15+апрель!DK15</f>
        <v>0</v>
      </c>
      <c r="DL15" s="126">
        <f>июнь!DL15+май!DL15+апрель!DL15</f>
        <v>0</v>
      </c>
      <c r="DM15" s="126">
        <f>июнь!DM15+май!DM15+апрель!DM15</f>
        <v>0</v>
      </c>
      <c r="DN15" s="126">
        <f>июнь!DN15+май!DN15+апрель!DN15</f>
        <v>0</v>
      </c>
      <c r="DO15" s="126">
        <f>июнь!DO15+май!DO15+апрель!DO15</f>
        <v>0</v>
      </c>
      <c r="DP15" s="126">
        <f>июнь!DP15+май!DP15+апрель!DP15</f>
        <v>0</v>
      </c>
      <c r="DQ15" s="126">
        <f>июнь!DQ15+май!DQ15+апрель!DQ15</f>
        <v>0</v>
      </c>
      <c r="DR15" s="126">
        <f>июнь!DR15+май!DR15+апрель!DR15</f>
        <v>0</v>
      </c>
      <c r="DS15" s="126">
        <f>июнь!DS15+май!DS15+апрель!DS15</f>
        <v>0</v>
      </c>
      <c r="DT15" s="126">
        <f>июнь!DT15+май!DT15+апрель!DT15</f>
        <v>0</v>
      </c>
      <c r="DU15" s="126">
        <f>июнь!DU15+май!DU15+апрель!DU15</f>
        <v>0</v>
      </c>
      <c r="DV15" s="126">
        <f>июнь!DV15+май!DV15+апрель!DV15</f>
        <v>0</v>
      </c>
      <c r="DW15" s="126">
        <f>июнь!DW15+май!DW15+апрель!DW15</f>
        <v>0</v>
      </c>
      <c r="DX15" s="126">
        <f>июнь!DX15+май!DX15+апрель!DX15</f>
        <v>0</v>
      </c>
      <c r="DY15" s="126">
        <f>июнь!DY15+май!DY15+апрель!DY15</f>
        <v>0</v>
      </c>
      <c r="DZ15" s="126">
        <f>июнь!DZ15+май!DZ15+апрель!DZ15</f>
        <v>0</v>
      </c>
      <c r="EA15" s="126">
        <f>июнь!EA15+май!EA15+апрель!EA15</f>
        <v>0</v>
      </c>
      <c r="EB15" s="126">
        <f>июнь!EB15+май!EB15+апрель!EB15</f>
        <v>0</v>
      </c>
      <c r="EC15" s="126">
        <f>июнь!EC15+май!EC15+апрель!EC15</f>
        <v>0</v>
      </c>
      <c r="ED15" s="126">
        <f>июнь!ED15+май!ED15+апрель!ED15</f>
        <v>0</v>
      </c>
      <c r="EE15" s="126">
        <f>июнь!EE15+май!EE15+апрель!EE15</f>
        <v>0</v>
      </c>
      <c r="EF15" s="126">
        <f>июнь!EF15+май!EF15+апрель!EF15</f>
        <v>0</v>
      </c>
      <c r="EG15" s="126">
        <f>июнь!EG15+май!EG15+апрель!EG15</f>
        <v>0</v>
      </c>
      <c r="EH15" s="126">
        <f>июнь!EH15+май!EH15+апрель!EH15</f>
        <v>0</v>
      </c>
      <c r="EI15" s="126">
        <f>июнь!EI15+май!EI15+апрель!EI15</f>
        <v>0</v>
      </c>
      <c r="EJ15" s="126">
        <f>июнь!EJ15+май!EJ15+апрель!EJ15</f>
        <v>0</v>
      </c>
      <c r="EK15" s="126">
        <f>июнь!EK15+май!EK15+апрель!EK15</f>
        <v>0</v>
      </c>
      <c r="EL15" s="126">
        <f>июнь!EL15+май!EL15+апрель!EL15</f>
        <v>0</v>
      </c>
      <c r="EM15" s="126">
        <f>июнь!EM15+май!EM15+апрель!EM15</f>
        <v>0</v>
      </c>
      <c r="EN15" s="126">
        <f>июнь!EN15+май!EN15+апрель!EN15</f>
        <v>0</v>
      </c>
      <c r="EO15" s="126">
        <f>июнь!EO15+май!EO15+апрель!EO15</f>
        <v>0</v>
      </c>
      <c r="EP15" s="126">
        <f>июнь!EP15+май!EP15+апрель!EP15</f>
        <v>0</v>
      </c>
      <c r="EQ15" s="126">
        <f>июнь!EQ15+май!EQ15+апрель!EQ15</f>
        <v>0</v>
      </c>
      <c r="ER15" s="126">
        <f>июнь!ER15+май!ER15+апрель!ER15</f>
        <v>0</v>
      </c>
      <c r="ES15" s="126">
        <f>июнь!ES15+май!ES15+апрель!ES15</f>
        <v>0</v>
      </c>
      <c r="ET15" s="126">
        <f>июнь!ET15+май!ET15+апрель!ET15</f>
        <v>0</v>
      </c>
      <c r="EU15" s="126">
        <f>июнь!EU15+май!EU15+апрель!EU15</f>
        <v>0</v>
      </c>
      <c r="EV15" s="126">
        <f>июнь!EV15+май!EV15+апрель!EV15</f>
        <v>0</v>
      </c>
      <c r="EW15" s="126">
        <f>июнь!EW15+май!EW15+апрель!EW15</f>
        <v>0</v>
      </c>
      <c r="EX15" s="126">
        <f>июнь!EX15+май!EX15+апрель!EX15</f>
        <v>0</v>
      </c>
      <c r="EY15" s="126">
        <f>июнь!EY15+май!EY15+апрель!EY15</f>
        <v>0</v>
      </c>
      <c r="EZ15" s="126">
        <f>июнь!EZ15+май!EZ15+апрель!EZ15</f>
        <v>0</v>
      </c>
      <c r="FA15" s="126">
        <f>июнь!FA15+май!FA15+апрель!FA15</f>
        <v>0</v>
      </c>
      <c r="FB15" s="126">
        <f>июнь!FB15+май!FB15+апрель!FB15</f>
        <v>0</v>
      </c>
      <c r="FC15" s="126">
        <f>июнь!FC15+май!FC15+апрель!FC15</f>
        <v>0</v>
      </c>
      <c r="FD15" s="126">
        <f>июнь!FD15+май!FD15+апрель!FD15</f>
        <v>0</v>
      </c>
      <c r="FE15" s="126">
        <f>июнь!FE15+май!FE15+апрель!FE15</f>
        <v>0</v>
      </c>
      <c r="FF15" s="126">
        <f>июнь!FF15+май!FF15+апрель!FF15</f>
        <v>0</v>
      </c>
      <c r="FG15" s="126">
        <f>июнь!FG15+май!FG15+апрель!FG15</f>
        <v>0</v>
      </c>
      <c r="FH15" s="126">
        <f>июнь!FH15+май!FH15+апрель!FH15</f>
        <v>0</v>
      </c>
      <c r="FI15" s="126">
        <f>июнь!FI15+май!FI15+апрель!FI15</f>
        <v>0</v>
      </c>
      <c r="FJ15" s="126">
        <f>июнь!FJ15+май!FJ15+апрель!FJ15</f>
        <v>0</v>
      </c>
      <c r="FK15" s="126">
        <f>июнь!FK15+май!FK15+апрель!FK15</f>
        <v>0</v>
      </c>
      <c r="FL15" s="126">
        <f>июнь!FL15+май!FL15+апрель!FL15</f>
        <v>0</v>
      </c>
      <c r="FM15" s="126">
        <f>июнь!FM15+май!FM15+апрель!FM15</f>
        <v>0</v>
      </c>
      <c r="FN15" s="126">
        <f>июнь!FN15+май!FN15+апрель!FN15</f>
        <v>0</v>
      </c>
      <c r="FO15" s="126">
        <f>июнь!FO15+май!FO15+апрель!FO15</f>
        <v>0</v>
      </c>
      <c r="FP15" s="126">
        <f>июнь!FP15+май!FP15+апрель!FP15</f>
        <v>0</v>
      </c>
      <c r="FQ15" s="126">
        <f>июнь!FQ15+май!FQ15+апрель!FQ15</f>
        <v>0</v>
      </c>
      <c r="FR15" s="126">
        <f>июнь!FR15+май!FR15+апрель!FR15</f>
        <v>0</v>
      </c>
      <c r="FS15" s="126">
        <f>июнь!FS15+май!FS15+апрель!FS15</f>
        <v>0</v>
      </c>
      <c r="FT15" s="126">
        <f>июнь!FT15+май!FT15+апрель!FT15</f>
        <v>0</v>
      </c>
      <c r="FU15" s="126">
        <f>июнь!FU15+май!FU15+апрель!FU15</f>
        <v>0</v>
      </c>
      <c r="FV15" s="126">
        <f>июнь!FV15+май!FV15+апрель!FV15</f>
        <v>0</v>
      </c>
      <c r="FW15" s="126">
        <f>июнь!FW15+май!FW15+апрель!FW15</f>
        <v>0</v>
      </c>
      <c r="FX15" s="126">
        <f>июнь!FX15+май!FX15+апрель!FX15</f>
        <v>0</v>
      </c>
      <c r="FY15" s="126">
        <f>июнь!FY15+май!FY15+апрель!FY15</f>
        <v>0</v>
      </c>
      <c r="FZ15" s="126">
        <f>июнь!FZ15+май!FZ15+апрель!FZ15</f>
        <v>0</v>
      </c>
      <c r="GA15" s="126">
        <f>июнь!GA15+май!GA15+апрель!GA15</f>
        <v>0</v>
      </c>
      <c r="GB15" s="126">
        <f>июнь!GB15+май!GB15+апрель!GB15</f>
        <v>0</v>
      </c>
      <c r="GC15" s="126">
        <f>июнь!GC15+май!GC15+апрель!GC15</f>
        <v>0</v>
      </c>
      <c r="GD15" s="126">
        <f>июнь!GD15+май!GD15+апрель!GD15</f>
        <v>0</v>
      </c>
      <c r="GE15" s="126">
        <f>июнь!GE15+май!GE15+апрель!GE15</f>
        <v>0</v>
      </c>
      <c r="GF15" s="126">
        <f>июнь!GF15+май!GF15+апрель!GF15</f>
        <v>0</v>
      </c>
      <c r="GG15" s="126">
        <f>июнь!GG15+май!GG15+апрель!GG15</f>
        <v>0</v>
      </c>
      <c r="GH15" s="126">
        <f>июнь!GH15+май!GH15+апрель!GH15</f>
        <v>0</v>
      </c>
      <c r="GI15" s="126">
        <f>июнь!GI15+май!GI15+апрель!GI15</f>
        <v>0</v>
      </c>
      <c r="GJ15" s="126">
        <f>июнь!GJ15+май!GJ15+апрель!GJ15</f>
        <v>0</v>
      </c>
      <c r="GK15" s="126">
        <f>июнь!GK15+май!GK15+апрель!GK15</f>
        <v>0</v>
      </c>
      <c r="GL15" s="126">
        <f>июнь!GL15+май!GL15+апрель!GL15</f>
        <v>0</v>
      </c>
      <c r="GM15" s="126">
        <f>июнь!GM15+май!GM15+апрель!GM15</f>
        <v>0</v>
      </c>
      <c r="GN15" s="126">
        <f>июнь!GN15+май!GN15+апрель!GN15</f>
        <v>0</v>
      </c>
      <c r="GO15" s="126">
        <f>июнь!GO15+май!GO15+апрель!GO15</f>
        <v>0</v>
      </c>
      <c r="GP15" s="126">
        <f>июнь!GP15+май!GP15+апрель!GP15</f>
        <v>0</v>
      </c>
      <c r="GQ15" s="126">
        <f>июнь!GQ15+май!GQ15+апрель!GQ15</f>
        <v>0</v>
      </c>
      <c r="GR15" s="126">
        <f>июнь!GR15+май!GR15+апрель!GR15</f>
        <v>0</v>
      </c>
      <c r="GS15" s="126">
        <f>июнь!GS15+май!GS15+апрель!GS15</f>
        <v>0</v>
      </c>
      <c r="GT15" s="126">
        <f>июнь!GT15+май!GT15+апрель!GT15</f>
        <v>0</v>
      </c>
      <c r="GU15" s="126">
        <f>июнь!GU15+май!GU15+апрель!GU15</f>
        <v>0</v>
      </c>
      <c r="GV15" s="126">
        <f>июнь!GV15+май!GV15+апрель!GV15</f>
        <v>0</v>
      </c>
      <c r="GW15" s="126">
        <f>июнь!GW15+май!GW15+апрель!GW15</f>
        <v>0</v>
      </c>
      <c r="GX15" s="126">
        <f>июнь!GX15+май!GX15+апрель!GX15</f>
        <v>0</v>
      </c>
      <c r="GY15" s="126">
        <f>июнь!GY15+май!GY15+апрель!GY15</f>
        <v>0</v>
      </c>
      <c r="GZ15" s="126">
        <f>июнь!GZ15+май!GZ15+апрель!GZ15</f>
        <v>0</v>
      </c>
      <c r="HA15" s="126">
        <f>июнь!HA15+май!HA15+апрель!HA15</f>
        <v>0</v>
      </c>
      <c r="HB15" s="126">
        <f>июнь!HB15+май!HB15+апрель!HB15</f>
        <v>0</v>
      </c>
      <c r="HC15" s="126">
        <f>июнь!HC15+май!HC15+апрель!HC15</f>
        <v>0</v>
      </c>
      <c r="HD15" s="126">
        <f>июнь!HD15+май!HD15+апрель!HD15</f>
        <v>0</v>
      </c>
      <c r="HE15" s="126">
        <f>июнь!HE15+май!HE15+апрель!HE15</f>
        <v>0</v>
      </c>
      <c r="HF15" s="126">
        <f>июнь!HF15+май!HF15+апрель!HF15</f>
        <v>0</v>
      </c>
      <c r="HG15" s="126">
        <f>июнь!HG15+май!HG15+апрель!HG15</f>
        <v>0</v>
      </c>
      <c r="HH15" s="126">
        <f>июнь!HH15+май!HH15+апрель!HH15</f>
        <v>0</v>
      </c>
      <c r="HI15" s="126">
        <f>июнь!HI15+май!HI15+апрель!HI15</f>
        <v>0</v>
      </c>
      <c r="HJ15" s="126">
        <f>июнь!HJ15+май!HJ15+апрель!HJ15</f>
        <v>0</v>
      </c>
      <c r="HK15" s="126">
        <f>июнь!HK15+май!HK15+апрель!HK15</f>
        <v>0</v>
      </c>
      <c r="HL15" s="126">
        <f>июнь!HL15+май!HL15+апрель!HL15</f>
        <v>0</v>
      </c>
      <c r="HM15" s="126">
        <f>июнь!HM15+май!HM15+апрель!HM15</f>
        <v>0</v>
      </c>
      <c r="HN15" s="126">
        <f>июнь!HN15+май!HN15+апрель!HN15</f>
        <v>0</v>
      </c>
      <c r="HO15" s="126">
        <f>июнь!HO15+май!HO15+апрель!HO15</f>
        <v>0</v>
      </c>
      <c r="HP15" s="126">
        <f>июнь!HP15+май!HP15+апрель!HP15</f>
        <v>0</v>
      </c>
      <c r="HQ15" s="126">
        <f>июнь!HQ15+май!HQ15+апрель!HQ15</f>
        <v>0</v>
      </c>
      <c r="HR15" s="126">
        <f>июнь!HR15+май!HR15+апрель!HR15</f>
        <v>0</v>
      </c>
      <c r="HS15" s="126">
        <f>июнь!HS15+май!HS15+апрель!HS15</f>
        <v>0</v>
      </c>
      <c r="HT15" s="126">
        <f>июнь!HT15+май!HT15+апрель!HT15</f>
        <v>0</v>
      </c>
      <c r="HU15" s="126">
        <f>июнь!HU15+май!HU15+апрель!HU15</f>
        <v>0</v>
      </c>
      <c r="HV15" s="126">
        <f>июнь!HV15+май!HV15+апрель!HV15</f>
        <v>0</v>
      </c>
      <c r="HW15" s="126">
        <f>июнь!HW15+май!HW15+апрель!HW15</f>
        <v>0</v>
      </c>
      <c r="HX15" s="126">
        <f>июнь!HX15+май!HX15+апрель!HX15</f>
        <v>0</v>
      </c>
      <c r="HY15" s="126">
        <f>июнь!HY15+май!HY15+апрель!HY15</f>
        <v>0</v>
      </c>
      <c r="HZ15" s="126">
        <f>июнь!HZ15+май!HZ15+апрель!HZ15</f>
        <v>0</v>
      </c>
      <c r="IA15" s="126">
        <f>июнь!IA15+май!IA15+апрель!IA15</f>
        <v>0</v>
      </c>
      <c r="IB15" s="126">
        <f>июнь!IB15+май!IB15+апрель!IB15</f>
        <v>0</v>
      </c>
      <c r="IC15" s="126">
        <f>июнь!IC15+май!IC15+апрель!IC15</f>
        <v>0</v>
      </c>
      <c r="ID15" s="126">
        <f>июнь!ID15+май!ID15+апрель!ID15</f>
        <v>0</v>
      </c>
      <c r="IE15" s="126">
        <f>июнь!IE15+май!IE15+апрель!IE15</f>
        <v>0</v>
      </c>
      <c r="IF15" s="126">
        <f>июнь!IF15+май!IF15+апрель!IF15</f>
        <v>0</v>
      </c>
    </row>
    <row r="16" spans="1:240" ht="13.5" customHeight="1">
      <c r="A16" s="15" t="s">
        <v>28</v>
      </c>
      <c r="B16" s="54" t="s">
        <v>29</v>
      </c>
      <c r="C16" s="16" t="s">
        <v>19</v>
      </c>
      <c r="D16" s="37">
        <f>E16+F16</f>
        <v>0</v>
      </c>
      <c r="E16" s="19">
        <f t="shared" si="1"/>
        <v>0</v>
      </c>
      <c r="F16" s="19"/>
      <c r="G16" s="126">
        <f>июнь!G16+май!G16+апрель!G16</f>
        <v>0</v>
      </c>
      <c r="H16" s="126">
        <f>июнь!H16+май!H16+апрель!H16</f>
        <v>0</v>
      </c>
      <c r="I16" s="126">
        <f>июнь!I16+май!I16+апрель!I16</f>
        <v>0</v>
      </c>
      <c r="J16" s="126">
        <f>июнь!J16+май!J16+апрель!J16</f>
        <v>0</v>
      </c>
      <c r="K16" s="126">
        <f>июнь!K16+май!K16+апрель!K16</f>
        <v>0</v>
      </c>
      <c r="L16" s="126">
        <f>июнь!L16+май!L16+апрель!L16</f>
        <v>0</v>
      </c>
      <c r="M16" s="126">
        <f>июнь!M16+май!M16+апрель!M16</f>
        <v>0</v>
      </c>
      <c r="N16" s="126">
        <f>июнь!N16+май!N16+апрель!N16</f>
        <v>0</v>
      </c>
      <c r="O16" s="126">
        <f>июнь!O16+май!O16+апрель!O16</f>
        <v>0</v>
      </c>
      <c r="P16" s="126">
        <f>июнь!P16+май!P16+апрель!P16</f>
        <v>0</v>
      </c>
      <c r="Q16" s="126">
        <f>июнь!Q16+май!Q16+апрель!Q16</f>
        <v>0</v>
      </c>
      <c r="R16" s="126">
        <f>июнь!R16+май!R16+апрель!R16</f>
        <v>0</v>
      </c>
      <c r="S16" s="126">
        <f>июнь!S16+май!S16+апрель!S16</f>
        <v>0</v>
      </c>
      <c r="T16" s="126">
        <f>июнь!T16+май!T16+апрель!T16</f>
        <v>0</v>
      </c>
      <c r="U16" s="126">
        <f>июнь!U16+май!U16+апрель!U16</f>
        <v>0</v>
      </c>
      <c r="V16" s="126">
        <f>июнь!V16+май!V16+апрель!V16</f>
        <v>0</v>
      </c>
      <c r="W16" s="126">
        <f>июнь!W16+май!W16+апрель!W16</f>
        <v>0</v>
      </c>
      <c r="X16" s="126">
        <f>июнь!X16+май!X16+апрель!X16</f>
        <v>0</v>
      </c>
      <c r="Y16" s="126">
        <f>июнь!Y16+май!Y16+апрель!Y16</f>
        <v>0</v>
      </c>
      <c r="Z16" s="126">
        <f>июнь!Z16+май!Z16+апрель!Z16</f>
        <v>0</v>
      </c>
      <c r="AA16" s="126">
        <f>июнь!AA16+май!AA16+апрель!AA16</f>
        <v>0</v>
      </c>
      <c r="AB16" s="126">
        <f>июнь!AB16+май!AB16+апрель!AB16</f>
        <v>0</v>
      </c>
      <c r="AC16" s="126">
        <f>июнь!AC16+май!AC16+апрель!AC16</f>
        <v>0</v>
      </c>
      <c r="AD16" s="126">
        <f>июнь!AD16+май!AD16+апрель!AD16</f>
        <v>0</v>
      </c>
      <c r="AE16" s="126">
        <f>июнь!AE16+май!AE16+апрель!AE16</f>
        <v>0</v>
      </c>
      <c r="AF16" s="126">
        <f>июнь!AF16+май!AF16+апрель!AF16</f>
        <v>0</v>
      </c>
      <c r="AG16" s="126">
        <f>июнь!AG16+май!AG16+апрель!AG16</f>
        <v>0</v>
      </c>
      <c r="AH16" s="126">
        <f>июнь!AH16+май!AH16+апрель!AH16</f>
        <v>0</v>
      </c>
      <c r="AI16" s="126">
        <f>июнь!AI16+май!AI16+апрель!AI16</f>
        <v>0</v>
      </c>
      <c r="AJ16" s="126">
        <f>июнь!AJ16+май!AJ16+апрель!AJ16</f>
        <v>0</v>
      </c>
      <c r="AK16" s="126">
        <f>июнь!AK16+май!AK16+апрель!AK16</f>
        <v>0</v>
      </c>
      <c r="AL16" s="126">
        <f>июнь!AL16+май!AL16+апрель!AL16</f>
        <v>0</v>
      </c>
      <c r="AM16" s="126">
        <f>июнь!AM16+май!AM16+апрель!AM16</f>
        <v>0</v>
      </c>
      <c r="AN16" s="126">
        <f>июнь!AN16+май!AN16+апрель!AN16</f>
        <v>0</v>
      </c>
      <c r="AO16" s="126">
        <f>июнь!AO16+май!AO16+апрель!AO16</f>
        <v>0</v>
      </c>
      <c r="AP16" s="126">
        <f>июнь!AP16+май!AP16+апрель!AP16</f>
        <v>0</v>
      </c>
      <c r="AQ16" s="126">
        <f>июнь!AQ16+май!AQ16+апрель!AQ16</f>
        <v>0</v>
      </c>
      <c r="AR16" s="126">
        <f>июнь!AR16+май!AR16+апрель!AR16</f>
        <v>0</v>
      </c>
      <c r="AS16" s="126">
        <f>июнь!AS16+май!AS16+апрель!AS16</f>
        <v>0</v>
      </c>
      <c r="AT16" s="126">
        <f>июнь!AT16+май!AT16+апрель!AT16</f>
        <v>0</v>
      </c>
      <c r="AU16" s="126">
        <f>июнь!AU16+май!AU16+апрель!AU16</f>
        <v>0</v>
      </c>
      <c r="AV16" s="126">
        <f>июнь!AV16+май!AV16+апрель!AV16</f>
        <v>0</v>
      </c>
      <c r="AW16" s="126">
        <f>июнь!AW16+май!AW16+апрель!AW16</f>
        <v>0</v>
      </c>
      <c r="AX16" s="126">
        <f>июнь!AX16+май!AX16+апрель!AX16</f>
        <v>0</v>
      </c>
      <c r="AY16" s="126">
        <f>июнь!AY16+май!AY16+апрель!AY16</f>
        <v>0</v>
      </c>
      <c r="AZ16" s="126">
        <f>июнь!AZ16+май!AZ16+апрель!AZ16</f>
        <v>0</v>
      </c>
      <c r="BA16" s="126">
        <f>июнь!BA16+май!BA16+апрель!BA16</f>
        <v>0</v>
      </c>
      <c r="BB16" s="126">
        <f>июнь!BB16+май!BB16+апрель!BB16</f>
        <v>0</v>
      </c>
      <c r="BC16" s="126">
        <f>июнь!BC16+май!BC16+апрель!BC16</f>
        <v>0</v>
      </c>
      <c r="BD16" s="126">
        <f>июнь!BD16+май!BD16+апрель!BD16</f>
        <v>0</v>
      </c>
      <c r="BE16" s="126">
        <f>июнь!BE16+май!BE16+апрель!BE16</f>
        <v>0</v>
      </c>
      <c r="BF16" s="126">
        <f>июнь!BF16+май!BF16+апрель!BF16</f>
        <v>0</v>
      </c>
      <c r="BG16" s="126">
        <f>июнь!BG16+май!BG16+апрель!BG16</f>
        <v>0</v>
      </c>
      <c r="BH16" s="126">
        <f>июнь!BH16+май!BH16+апрель!BH16</f>
        <v>0</v>
      </c>
      <c r="BI16" s="126">
        <f>июнь!BI16+май!BI16+апрель!BI16</f>
        <v>0</v>
      </c>
      <c r="BJ16" s="126">
        <f>июнь!BJ16+май!BJ16+апрель!BJ16</f>
        <v>0</v>
      </c>
      <c r="BK16" s="126">
        <f>июнь!BK16+май!BK16+апрель!BK16</f>
        <v>0</v>
      </c>
      <c r="BL16" s="126">
        <f>июнь!BL16+май!BL16+апрель!BL16</f>
        <v>0</v>
      </c>
      <c r="BM16" s="126">
        <f>июнь!BM16+май!BM16+апрель!BM16</f>
        <v>0</v>
      </c>
      <c r="BN16" s="126">
        <f>июнь!BN16+май!BN16+апрель!BN16</f>
        <v>0</v>
      </c>
      <c r="BO16" s="126">
        <f>июнь!BO16+май!BO16+апрель!BO16</f>
        <v>0</v>
      </c>
      <c r="BP16" s="126">
        <f>июнь!BP16+май!BP16+апрель!BP16</f>
        <v>0</v>
      </c>
      <c r="BQ16" s="126">
        <f>июнь!BQ16+май!BQ16+апрель!BQ16</f>
        <v>0</v>
      </c>
      <c r="BR16" s="126">
        <f>июнь!BR16+май!BR16+апрель!BR16</f>
        <v>0</v>
      </c>
      <c r="BS16" s="126">
        <f>июнь!BS16+май!BS16+апрель!BS16</f>
        <v>0</v>
      </c>
      <c r="BT16" s="126">
        <f>июнь!BT16+май!BT16+апрель!BT16</f>
        <v>0</v>
      </c>
      <c r="BU16" s="126">
        <f>июнь!BU16+май!BU16+апрель!BU16</f>
        <v>0</v>
      </c>
      <c r="BV16" s="126">
        <f>июнь!BV16+май!BV16+апрель!BV16</f>
        <v>0</v>
      </c>
      <c r="BW16" s="126">
        <f>июнь!BW16+май!BW16+апрель!BW16</f>
        <v>0</v>
      </c>
      <c r="BX16" s="126">
        <f>июнь!BX16+май!BX16+апрель!BX16</f>
        <v>0</v>
      </c>
      <c r="BY16" s="126">
        <f>июнь!BY16+май!BY16+апрель!BY16</f>
        <v>0</v>
      </c>
      <c r="BZ16" s="126">
        <f>июнь!BZ16+май!BZ16+апрель!BZ16</f>
        <v>0</v>
      </c>
      <c r="CA16" s="126">
        <f>июнь!CA16+май!CA16+апрель!CA16</f>
        <v>0</v>
      </c>
      <c r="CB16" s="126">
        <f>июнь!CB16+май!CB16+апрель!CB16</f>
        <v>0</v>
      </c>
      <c r="CC16" s="126">
        <f>июнь!CC16+май!CC16+апрель!CC16</f>
        <v>0</v>
      </c>
      <c r="CD16" s="126">
        <f>июнь!CD16+май!CD16+апрель!CD16</f>
        <v>0</v>
      </c>
      <c r="CE16" s="126">
        <f>июнь!CE16+май!CE16+апрель!CE16</f>
        <v>0</v>
      </c>
      <c r="CF16" s="126">
        <f>июнь!CF16+май!CF16+апрель!CF16</f>
        <v>0</v>
      </c>
      <c r="CG16" s="126">
        <f>июнь!CG16+май!CG16+апрель!CG16</f>
        <v>0</v>
      </c>
      <c r="CH16" s="126">
        <f>июнь!CH16+май!CH16+апрель!CH16</f>
        <v>0</v>
      </c>
      <c r="CI16" s="126">
        <f>июнь!CI16+май!CI16+апрель!CI16</f>
        <v>0</v>
      </c>
      <c r="CJ16" s="126">
        <f>июнь!CJ16+май!CJ16+апрель!CJ16</f>
        <v>0</v>
      </c>
      <c r="CK16" s="126">
        <f>июнь!CK16+май!CK16+апрель!CK16</f>
        <v>0</v>
      </c>
      <c r="CL16" s="126">
        <f>июнь!CL16+май!CL16+апрель!CL16</f>
        <v>0</v>
      </c>
      <c r="CM16" s="126">
        <f>июнь!CM16+май!CM16+апрель!CM16</f>
        <v>0</v>
      </c>
      <c r="CN16" s="126">
        <f>июнь!CN16+май!CN16+апрель!CN16</f>
        <v>0</v>
      </c>
      <c r="CO16" s="126">
        <f>июнь!CO16+май!CO16+апрель!CO16</f>
        <v>0</v>
      </c>
      <c r="CP16" s="126">
        <f>июнь!CP16+май!CP16+апрель!CP16</f>
        <v>0</v>
      </c>
      <c r="CQ16" s="126">
        <f>июнь!CQ16+май!CQ16+апрель!CQ16</f>
        <v>0</v>
      </c>
      <c r="CR16" s="126">
        <f>июнь!CR16+май!CR16+апрель!CR16</f>
        <v>0</v>
      </c>
      <c r="CS16" s="126">
        <f>июнь!CS16+май!CS16+апрель!CS16</f>
        <v>0</v>
      </c>
      <c r="CT16" s="126">
        <f>июнь!CT16+май!CT16+апрель!CT16</f>
        <v>0</v>
      </c>
      <c r="CU16" s="126">
        <f>июнь!CU16+май!CU16+апрель!CU16</f>
        <v>0</v>
      </c>
      <c r="CV16" s="126">
        <f>июнь!CV16+май!CV16+апрель!CV16</f>
        <v>0</v>
      </c>
      <c r="CW16" s="126">
        <f>июнь!CW16+май!CW16+апрель!CW16</f>
        <v>0</v>
      </c>
      <c r="CX16" s="126">
        <f>июнь!CX16+май!CX16+апрель!CX16</f>
        <v>0</v>
      </c>
      <c r="CY16" s="126">
        <f>июнь!CY16+май!CY16+апрель!CY16</f>
        <v>0</v>
      </c>
      <c r="CZ16" s="126">
        <f>июнь!CZ16+май!CZ16+апрель!CZ16</f>
        <v>0</v>
      </c>
      <c r="DA16" s="126">
        <f>июнь!DA16+май!DA16+апрель!DA16</f>
        <v>0</v>
      </c>
      <c r="DB16" s="126">
        <f>июнь!DB16+май!DB16+апрель!DB16</f>
        <v>0</v>
      </c>
      <c r="DC16" s="126">
        <f>июнь!DC16+май!DC16+апрель!DC16</f>
        <v>0</v>
      </c>
      <c r="DD16" s="126">
        <f>июнь!DD16+май!DD16+апрель!DD16</f>
        <v>0</v>
      </c>
      <c r="DE16" s="126">
        <f>июнь!DE16+май!DE16+апрель!DE16</f>
        <v>0</v>
      </c>
      <c r="DF16" s="126">
        <f>июнь!DF16+май!DF16+апрель!DF16</f>
        <v>0</v>
      </c>
      <c r="DG16" s="126">
        <f>июнь!DG16+май!DG16+апрель!DG16</f>
        <v>0</v>
      </c>
      <c r="DH16" s="126">
        <f>июнь!DH16+май!DH16+апрель!DH16</f>
        <v>0</v>
      </c>
      <c r="DI16" s="126">
        <f>июнь!DI16+май!DI16+апрель!DI16</f>
        <v>0</v>
      </c>
      <c r="DJ16" s="126">
        <f>июнь!DJ16+май!DJ16+апрель!DJ16</f>
        <v>0</v>
      </c>
      <c r="DK16" s="126">
        <f>июнь!DK16+май!DK16+апрель!DK16</f>
        <v>0</v>
      </c>
      <c r="DL16" s="126">
        <f>июнь!DL16+май!DL16+апрель!DL16</f>
        <v>0</v>
      </c>
      <c r="DM16" s="126">
        <f>июнь!DM16+май!DM16+апрель!DM16</f>
        <v>0</v>
      </c>
      <c r="DN16" s="126">
        <f>июнь!DN16+май!DN16+апрель!DN16</f>
        <v>0</v>
      </c>
      <c r="DO16" s="126">
        <f>июнь!DO16+май!DO16+апрель!DO16</f>
        <v>0</v>
      </c>
      <c r="DP16" s="126">
        <f>июнь!DP16+май!DP16+апрель!DP16</f>
        <v>0</v>
      </c>
      <c r="DQ16" s="126">
        <f>июнь!DQ16+май!DQ16+апрель!DQ16</f>
        <v>0</v>
      </c>
      <c r="DR16" s="126">
        <f>июнь!DR16+май!DR16+апрель!DR16</f>
        <v>0</v>
      </c>
      <c r="DS16" s="126">
        <f>июнь!DS16+май!DS16+апрель!DS16</f>
        <v>0</v>
      </c>
      <c r="DT16" s="126">
        <f>июнь!DT16+май!DT16+апрель!DT16</f>
        <v>0</v>
      </c>
      <c r="DU16" s="126">
        <f>июнь!DU16+май!DU16+апрель!DU16</f>
        <v>0</v>
      </c>
      <c r="DV16" s="126">
        <f>июнь!DV16+май!DV16+апрель!DV16</f>
        <v>0</v>
      </c>
      <c r="DW16" s="126">
        <f>июнь!DW16+май!DW16+апрель!DW16</f>
        <v>0</v>
      </c>
      <c r="DX16" s="126">
        <f>июнь!DX16+май!DX16+апрель!DX16</f>
        <v>0</v>
      </c>
      <c r="DY16" s="126">
        <f>июнь!DY16+май!DY16+апрель!DY16</f>
        <v>0</v>
      </c>
      <c r="DZ16" s="126">
        <f>июнь!DZ16+май!DZ16+апрель!DZ16</f>
        <v>0</v>
      </c>
      <c r="EA16" s="126">
        <f>июнь!EA16+май!EA16+апрель!EA16</f>
        <v>0</v>
      </c>
      <c r="EB16" s="126">
        <f>июнь!EB16+май!EB16+апрель!EB16</f>
        <v>0</v>
      </c>
      <c r="EC16" s="126">
        <f>июнь!EC16+май!EC16+апрель!EC16</f>
        <v>0</v>
      </c>
      <c r="ED16" s="126">
        <f>июнь!ED16+май!ED16+апрель!ED16</f>
        <v>0</v>
      </c>
      <c r="EE16" s="126">
        <f>июнь!EE16+май!EE16+апрель!EE16</f>
        <v>0</v>
      </c>
      <c r="EF16" s="126">
        <f>июнь!EF16+май!EF16+апрель!EF16</f>
        <v>0</v>
      </c>
      <c r="EG16" s="126">
        <f>июнь!EG16+май!EG16+апрель!EG16</f>
        <v>0</v>
      </c>
      <c r="EH16" s="126">
        <f>июнь!EH16+май!EH16+апрель!EH16</f>
        <v>0</v>
      </c>
      <c r="EI16" s="126">
        <f>июнь!EI16+май!EI16+апрель!EI16</f>
        <v>0</v>
      </c>
      <c r="EJ16" s="126">
        <f>июнь!EJ16+май!EJ16+апрель!EJ16</f>
        <v>0</v>
      </c>
      <c r="EK16" s="126">
        <f>июнь!EK16+май!EK16+апрель!EK16</f>
        <v>0</v>
      </c>
      <c r="EL16" s="126">
        <f>июнь!EL16+май!EL16+апрель!EL16</f>
        <v>0</v>
      </c>
      <c r="EM16" s="126">
        <f>июнь!EM16+май!EM16+апрель!EM16</f>
        <v>0</v>
      </c>
      <c r="EN16" s="126">
        <f>июнь!EN16+май!EN16+апрель!EN16</f>
        <v>0</v>
      </c>
      <c r="EO16" s="126">
        <f>июнь!EO16+май!EO16+апрель!EO16</f>
        <v>0</v>
      </c>
      <c r="EP16" s="126">
        <f>июнь!EP16+май!EP16+апрель!EP16</f>
        <v>0</v>
      </c>
      <c r="EQ16" s="126">
        <f>июнь!EQ16+май!EQ16+апрель!EQ16</f>
        <v>0</v>
      </c>
      <c r="ER16" s="126">
        <f>июнь!ER16+май!ER16+апрель!ER16</f>
        <v>0</v>
      </c>
      <c r="ES16" s="126">
        <f>июнь!ES16+май!ES16+апрель!ES16</f>
        <v>0</v>
      </c>
      <c r="ET16" s="126">
        <f>июнь!ET16+май!ET16+апрель!ET16</f>
        <v>0</v>
      </c>
      <c r="EU16" s="126">
        <f>июнь!EU16+май!EU16+апрель!EU16</f>
        <v>0</v>
      </c>
      <c r="EV16" s="126">
        <f>июнь!EV16+май!EV16+апрель!EV16</f>
        <v>0</v>
      </c>
      <c r="EW16" s="126">
        <f>июнь!EW16+май!EW16+апрель!EW16</f>
        <v>0</v>
      </c>
      <c r="EX16" s="126">
        <f>июнь!EX16+май!EX16+апрель!EX16</f>
        <v>0</v>
      </c>
      <c r="EY16" s="126">
        <f>июнь!EY16+май!EY16+апрель!EY16</f>
        <v>0</v>
      </c>
      <c r="EZ16" s="126">
        <f>июнь!EZ16+май!EZ16+апрель!EZ16</f>
        <v>0</v>
      </c>
      <c r="FA16" s="126">
        <f>июнь!FA16+май!FA16+апрель!FA16</f>
        <v>0</v>
      </c>
      <c r="FB16" s="126">
        <f>июнь!FB16+май!FB16+апрель!FB16</f>
        <v>0</v>
      </c>
      <c r="FC16" s="126">
        <f>июнь!FC16+май!FC16+апрель!FC16</f>
        <v>0</v>
      </c>
      <c r="FD16" s="126">
        <f>июнь!FD16+май!FD16+апрель!FD16</f>
        <v>0</v>
      </c>
      <c r="FE16" s="126">
        <f>июнь!FE16+май!FE16+апрель!FE16</f>
        <v>0</v>
      </c>
      <c r="FF16" s="126">
        <f>июнь!FF16+май!FF16+апрель!FF16</f>
        <v>0</v>
      </c>
      <c r="FG16" s="126">
        <f>июнь!FG16+май!FG16+апрель!FG16</f>
        <v>0</v>
      </c>
      <c r="FH16" s="126">
        <f>июнь!FH16+май!FH16+апрель!FH16</f>
        <v>0</v>
      </c>
      <c r="FI16" s="126">
        <f>июнь!FI16+май!FI16+апрель!FI16</f>
        <v>0</v>
      </c>
      <c r="FJ16" s="126">
        <f>июнь!FJ16+май!FJ16+апрель!FJ16</f>
        <v>0</v>
      </c>
      <c r="FK16" s="126">
        <f>июнь!FK16+май!FK16+апрель!FK16</f>
        <v>0</v>
      </c>
      <c r="FL16" s="126">
        <f>июнь!FL16+май!FL16+апрель!FL16</f>
        <v>0</v>
      </c>
      <c r="FM16" s="126">
        <f>июнь!FM16+май!FM16+апрель!FM16</f>
        <v>0</v>
      </c>
      <c r="FN16" s="126">
        <f>июнь!FN16+май!FN16+апрель!FN16</f>
        <v>0</v>
      </c>
      <c r="FO16" s="126">
        <f>июнь!FO16+май!FO16+апрель!FO16</f>
        <v>0</v>
      </c>
      <c r="FP16" s="126">
        <f>июнь!FP16+май!FP16+апрель!FP16</f>
        <v>0</v>
      </c>
      <c r="FQ16" s="126">
        <f>июнь!FQ16+май!FQ16+апрель!FQ16</f>
        <v>0</v>
      </c>
      <c r="FR16" s="126">
        <f>июнь!FR16+май!FR16+апрель!FR16</f>
        <v>0</v>
      </c>
      <c r="FS16" s="126">
        <f>июнь!FS16+май!FS16+апрель!FS16</f>
        <v>0</v>
      </c>
      <c r="FT16" s="126">
        <f>июнь!FT16+май!FT16+апрель!FT16</f>
        <v>0</v>
      </c>
      <c r="FU16" s="126">
        <f>июнь!FU16+май!FU16+апрель!FU16</f>
        <v>0</v>
      </c>
      <c r="FV16" s="126">
        <f>июнь!FV16+май!FV16+апрель!FV16</f>
        <v>0</v>
      </c>
      <c r="FW16" s="126">
        <f>июнь!FW16+май!FW16+апрель!FW16</f>
        <v>0</v>
      </c>
      <c r="FX16" s="126">
        <f>июнь!FX16+май!FX16+апрель!FX16</f>
        <v>0</v>
      </c>
      <c r="FY16" s="126">
        <f>июнь!FY16+май!FY16+апрель!FY16</f>
        <v>0</v>
      </c>
      <c r="FZ16" s="126">
        <f>июнь!FZ16+май!FZ16+апрель!FZ16</f>
        <v>0</v>
      </c>
      <c r="GA16" s="126">
        <f>июнь!GA16+май!GA16+апрель!GA16</f>
        <v>0</v>
      </c>
      <c r="GB16" s="126">
        <f>июнь!GB16+май!GB16+апрель!GB16</f>
        <v>0</v>
      </c>
      <c r="GC16" s="126">
        <f>июнь!GC16+май!GC16+апрель!GC16</f>
        <v>0</v>
      </c>
      <c r="GD16" s="126">
        <f>июнь!GD16+май!GD16+апрель!GD16</f>
        <v>0</v>
      </c>
      <c r="GE16" s="126">
        <f>июнь!GE16+май!GE16+апрель!GE16</f>
        <v>0</v>
      </c>
      <c r="GF16" s="126">
        <f>июнь!GF16+май!GF16+апрель!GF16</f>
        <v>0</v>
      </c>
      <c r="GG16" s="126">
        <f>июнь!GG16+май!GG16+апрель!GG16</f>
        <v>0</v>
      </c>
      <c r="GH16" s="126">
        <f>июнь!GH16+май!GH16+апрель!GH16</f>
        <v>0</v>
      </c>
      <c r="GI16" s="126">
        <f>июнь!GI16+май!GI16+апрель!GI16</f>
        <v>0</v>
      </c>
      <c r="GJ16" s="126">
        <f>июнь!GJ16+май!GJ16+апрель!GJ16</f>
        <v>0</v>
      </c>
      <c r="GK16" s="126">
        <f>июнь!GK16+май!GK16+апрель!GK16</f>
        <v>0</v>
      </c>
      <c r="GL16" s="126">
        <f>июнь!GL16+май!GL16+апрель!GL16</f>
        <v>0</v>
      </c>
      <c r="GM16" s="126">
        <f>июнь!GM16+май!GM16+апрель!GM16</f>
        <v>0</v>
      </c>
      <c r="GN16" s="126">
        <f>июнь!GN16+май!GN16+апрель!GN16</f>
        <v>0</v>
      </c>
      <c r="GO16" s="126">
        <f>июнь!GO16+май!GO16+апрель!GO16</f>
        <v>0</v>
      </c>
      <c r="GP16" s="126">
        <f>июнь!GP16+май!GP16+апрель!GP16</f>
        <v>0</v>
      </c>
      <c r="GQ16" s="126">
        <f>июнь!GQ16+май!GQ16+апрель!GQ16</f>
        <v>0</v>
      </c>
      <c r="GR16" s="126">
        <f>июнь!GR16+май!GR16+апрель!GR16</f>
        <v>0</v>
      </c>
      <c r="GS16" s="126">
        <f>июнь!GS16+май!GS16+апрель!GS16</f>
        <v>0</v>
      </c>
      <c r="GT16" s="126">
        <f>июнь!GT16+май!GT16+апрель!GT16</f>
        <v>0</v>
      </c>
      <c r="GU16" s="126">
        <f>июнь!GU16+май!GU16+апрель!GU16</f>
        <v>0</v>
      </c>
      <c r="GV16" s="126">
        <f>июнь!GV16+май!GV16+апрель!GV16</f>
        <v>0</v>
      </c>
      <c r="GW16" s="126">
        <f>июнь!GW16+май!GW16+апрель!GW16</f>
        <v>0</v>
      </c>
      <c r="GX16" s="126">
        <f>июнь!GX16+май!GX16+апрель!GX16</f>
        <v>0</v>
      </c>
      <c r="GY16" s="126">
        <f>июнь!GY16+май!GY16+апрель!GY16</f>
        <v>0</v>
      </c>
      <c r="GZ16" s="126">
        <f>июнь!GZ16+май!GZ16+апрель!GZ16</f>
        <v>0</v>
      </c>
      <c r="HA16" s="126">
        <f>июнь!HA16+май!HA16+апрель!HA16</f>
        <v>0</v>
      </c>
      <c r="HB16" s="126">
        <f>июнь!HB16+май!HB16+апрель!HB16</f>
        <v>0</v>
      </c>
      <c r="HC16" s="126">
        <f>июнь!HC16+май!HC16+апрель!HC16</f>
        <v>0</v>
      </c>
      <c r="HD16" s="126">
        <f>июнь!HD16+май!HD16+апрель!HD16</f>
        <v>0</v>
      </c>
      <c r="HE16" s="126">
        <f>июнь!HE16+май!HE16+апрель!HE16</f>
        <v>0</v>
      </c>
      <c r="HF16" s="126">
        <f>июнь!HF16+май!HF16+апрель!HF16</f>
        <v>0</v>
      </c>
      <c r="HG16" s="126">
        <f>июнь!HG16+май!HG16+апрель!HG16</f>
        <v>0</v>
      </c>
      <c r="HH16" s="126">
        <f>июнь!HH16+май!HH16+апрель!HH16</f>
        <v>0</v>
      </c>
      <c r="HI16" s="126">
        <f>июнь!HI16+май!HI16+апрель!HI16</f>
        <v>0</v>
      </c>
      <c r="HJ16" s="126">
        <f>июнь!HJ16+май!HJ16+апрель!HJ16</f>
        <v>0</v>
      </c>
      <c r="HK16" s="126">
        <f>июнь!HK16+май!HK16+апрель!HK16</f>
        <v>0</v>
      </c>
      <c r="HL16" s="126">
        <f>июнь!HL16+май!HL16+апрель!HL16</f>
        <v>0</v>
      </c>
      <c r="HM16" s="126">
        <f>июнь!HM16+май!HM16+апрель!HM16</f>
        <v>0</v>
      </c>
      <c r="HN16" s="126">
        <f>июнь!HN16+май!HN16+апрель!HN16</f>
        <v>0</v>
      </c>
      <c r="HO16" s="126">
        <f>июнь!HO16+май!HO16+апрель!HO16</f>
        <v>0</v>
      </c>
      <c r="HP16" s="126">
        <f>июнь!HP16+май!HP16+апрель!HP16</f>
        <v>0</v>
      </c>
      <c r="HQ16" s="126">
        <f>июнь!HQ16+май!HQ16+апрель!HQ16</f>
        <v>0</v>
      </c>
      <c r="HR16" s="126">
        <f>июнь!HR16+май!HR16+апрель!HR16</f>
        <v>0</v>
      </c>
      <c r="HS16" s="126">
        <f>июнь!HS16+май!HS16+апрель!HS16</f>
        <v>0</v>
      </c>
      <c r="HT16" s="126">
        <f>июнь!HT16+май!HT16+апрель!HT16</f>
        <v>0</v>
      </c>
      <c r="HU16" s="126">
        <f>июнь!HU16+май!HU16+апрель!HU16</f>
        <v>0</v>
      </c>
      <c r="HV16" s="126">
        <f>июнь!HV16+май!HV16+апрель!HV16</f>
        <v>0</v>
      </c>
      <c r="HW16" s="126">
        <f>июнь!HW16+май!HW16+апрель!HW16</f>
        <v>0</v>
      </c>
      <c r="HX16" s="126">
        <f>июнь!HX16+май!HX16+апрель!HX16</f>
        <v>0</v>
      </c>
      <c r="HY16" s="126">
        <f>июнь!HY16+май!HY16+апрель!HY16</f>
        <v>0</v>
      </c>
      <c r="HZ16" s="126">
        <f>июнь!HZ16+май!HZ16+апрель!HZ16</f>
        <v>0</v>
      </c>
      <c r="IA16" s="126">
        <f>июнь!IA16+май!IA16+апрель!IA16</f>
        <v>0</v>
      </c>
      <c r="IB16" s="126">
        <f>июнь!IB16+май!IB16+апрель!IB16</f>
        <v>0</v>
      </c>
      <c r="IC16" s="126">
        <f>июнь!IC16+май!IC16+апрель!IC16</f>
        <v>0</v>
      </c>
      <c r="ID16" s="126">
        <f>июнь!ID16+май!ID16+апрель!ID16</f>
        <v>0</v>
      </c>
      <c r="IE16" s="126">
        <f>июнь!IE16+май!IE16+апрель!IE16</f>
        <v>0</v>
      </c>
      <c r="IF16" s="126">
        <f>июнь!IF16+май!IF16+апрель!IF16</f>
        <v>0</v>
      </c>
    </row>
    <row r="17" spans="1:240" ht="13.5" customHeight="1">
      <c r="A17" s="15"/>
      <c r="B17" s="54"/>
      <c r="C17" s="16" t="s">
        <v>17</v>
      </c>
      <c r="D17" s="23">
        <f>E17+F17</f>
        <v>0</v>
      </c>
      <c r="E17" s="17">
        <f>E19+E21+E23+E25+E26</f>
        <v>0</v>
      </c>
      <c r="F17" s="17"/>
      <c r="G17" s="126">
        <f>июнь!G17+май!G17+апрель!G17</f>
        <v>0</v>
      </c>
      <c r="H17" s="126">
        <f>июнь!H17+май!H17+апрель!H17</f>
        <v>0</v>
      </c>
      <c r="I17" s="126">
        <f>июнь!I17+май!I17+апрель!I17</f>
        <v>0</v>
      </c>
      <c r="J17" s="126">
        <f>июнь!J17+май!J17+апрель!J17</f>
        <v>0</v>
      </c>
      <c r="K17" s="126">
        <f>июнь!K17+май!K17+апрель!K17</f>
        <v>0</v>
      </c>
      <c r="L17" s="126">
        <f>июнь!L17+май!L17+апрель!L17</f>
        <v>0</v>
      </c>
      <c r="M17" s="126">
        <f>июнь!M17+май!M17+апрель!M17</f>
        <v>0</v>
      </c>
      <c r="N17" s="126">
        <f>июнь!N17+май!N17+апрель!N17</f>
        <v>0</v>
      </c>
      <c r="O17" s="126">
        <f>июнь!O17+май!O17+апрель!O17</f>
        <v>0</v>
      </c>
      <c r="P17" s="126">
        <f>июнь!P17+май!P17+апрель!P17</f>
        <v>0</v>
      </c>
      <c r="Q17" s="126">
        <f>июнь!Q17+май!Q17+апрель!Q17</f>
        <v>0</v>
      </c>
      <c r="R17" s="126">
        <f>июнь!R17+май!R17+апрель!R17</f>
        <v>0</v>
      </c>
      <c r="S17" s="126">
        <f>июнь!S17+май!S17+апрель!S17</f>
        <v>0</v>
      </c>
      <c r="T17" s="126">
        <f>июнь!T17+май!T17+апрель!T17</f>
        <v>0</v>
      </c>
      <c r="U17" s="126">
        <f>июнь!U17+май!U17+апрель!U17</f>
        <v>0</v>
      </c>
      <c r="V17" s="126">
        <f>июнь!V17+май!V17+апрель!V17</f>
        <v>0</v>
      </c>
      <c r="W17" s="126">
        <f>июнь!W17+май!W17+апрель!W17</f>
        <v>0</v>
      </c>
      <c r="X17" s="126">
        <f>июнь!X17+май!X17+апрель!X17</f>
        <v>0</v>
      </c>
      <c r="Y17" s="126">
        <f>июнь!Y17+май!Y17+апрель!Y17</f>
        <v>0</v>
      </c>
      <c r="Z17" s="126">
        <f>июнь!Z17+май!Z17+апрель!Z17</f>
        <v>0</v>
      </c>
      <c r="AA17" s="126">
        <f>июнь!AA17+май!AA17+апрель!AA17</f>
        <v>0</v>
      </c>
      <c r="AB17" s="126">
        <f>июнь!AB17+май!AB17+апрель!AB17</f>
        <v>0</v>
      </c>
      <c r="AC17" s="126">
        <f>июнь!AC17+май!AC17+апрель!AC17</f>
        <v>0</v>
      </c>
      <c r="AD17" s="126">
        <f>июнь!AD17+май!AD17+апрель!AD17</f>
        <v>0</v>
      </c>
      <c r="AE17" s="126">
        <f>июнь!AE17+май!AE17+апрель!AE17</f>
        <v>0</v>
      </c>
      <c r="AF17" s="126">
        <f>июнь!AF17+май!AF17+апрель!AF17</f>
        <v>0</v>
      </c>
      <c r="AG17" s="126">
        <f>июнь!AG17+май!AG17+апрель!AG17</f>
        <v>0</v>
      </c>
      <c r="AH17" s="126">
        <f>июнь!AH17+май!AH17+апрель!AH17</f>
        <v>0</v>
      </c>
      <c r="AI17" s="126">
        <f>июнь!AI17+май!AI17+апрель!AI17</f>
        <v>0</v>
      </c>
      <c r="AJ17" s="126">
        <f>июнь!AJ17+май!AJ17+апрель!AJ17</f>
        <v>0</v>
      </c>
      <c r="AK17" s="126">
        <f>июнь!AK17+май!AK17+апрель!AK17</f>
        <v>0</v>
      </c>
      <c r="AL17" s="126">
        <f>июнь!AL17+май!AL17+апрель!AL17</f>
        <v>0</v>
      </c>
      <c r="AM17" s="126">
        <f>июнь!AM17+май!AM17+апрель!AM17</f>
        <v>0</v>
      </c>
      <c r="AN17" s="126">
        <f>июнь!AN17+май!AN17+апрель!AN17</f>
        <v>0</v>
      </c>
      <c r="AO17" s="126">
        <f>июнь!AO17+май!AO17+апрель!AO17</f>
        <v>0</v>
      </c>
      <c r="AP17" s="126">
        <f>июнь!AP17+май!AP17+апрель!AP17</f>
        <v>0</v>
      </c>
      <c r="AQ17" s="126">
        <f>июнь!AQ17+май!AQ17+апрель!AQ17</f>
        <v>0</v>
      </c>
      <c r="AR17" s="126">
        <f>июнь!AR17+май!AR17+апрель!AR17</f>
        <v>0</v>
      </c>
      <c r="AS17" s="126">
        <f>июнь!AS17+май!AS17+апрель!AS17</f>
        <v>0</v>
      </c>
      <c r="AT17" s="126">
        <f>июнь!AT17+май!AT17+апрель!AT17</f>
        <v>0</v>
      </c>
      <c r="AU17" s="126">
        <f>июнь!AU17+май!AU17+апрель!AU17</f>
        <v>0</v>
      </c>
      <c r="AV17" s="126">
        <f>июнь!AV17+май!AV17+апрель!AV17</f>
        <v>0</v>
      </c>
      <c r="AW17" s="126">
        <f>июнь!AW17+май!AW17+апрель!AW17</f>
        <v>0</v>
      </c>
      <c r="AX17" s="126">
        <f>июнь!AX17+май!AX17+апрель!AX17</f>
        <v>0</v>
      </c>
      <c r="AY17" s="126">
        <f>июнь!AY17+май!AY17+апрель!AY17</f>
        <v>0</v>
      </c>
      <c r="AZ17" s="126">
        <f>июнь!AZ17+май!AZ17+апрель!AZ17</f>
        <v>0</v>
      </c>
      <c r="BA17" s="126">
        <f>июнь!BA17+май!BA17+апрель!BA17</f>
        <v>0</v>
      </c>
      <c r="BB17" s="126">
        <f>июнь!BB17+май!BB17+апрель!BB17</f>
        <v>0</v>
      </c>
      <c r="BC17" s="126">
        <f>июнь!BC17+май!BC17+апрель!BC17</f>
        <v>0</v>
      </c>
      <c r="BD17" s="126">
        <f>июнь!BD17+май!BD17+апрель!BD17</f>
        <v>0</v>
      </c>
      <c r="BE17" s="126">
        <f>июнь!BE17+май!BE17+апрель!BE17</f>
        <v>0</v>
      </c>
      <c r="BF17" s="126">
        <f>июнь!BF17+май!BF17+апрель!BF17</f>
        <v>0</v>
      </c>
      <c r="BG17" s="126">
        <f>июнь!BG17+май!BG17+апрель!BG17</f>
        <v>0</v>
      </c>
      <c r="BH17" s="126">
        <f>июнь!BH17+май!BH17+апрель!BH17</f>
        <v>0</v>
      </c>
      <c r="BI17" s="126">
        <f>июнь!BI17+май!BI17+апрель!BI17</f>
        <v>0</v>
      </c>
      <c r="BJ17" s="126">
        <f>июнь!BJ17+май!BJ17+апрель!BJ17</f>
        <v>0</v>
      </c>
      <c r="BK17" s="126">
        <f>июнь!BK17+май!BK17+апрель!BK17</f>
        <v>0</v>
      </c>
      <c r="BL17" s="126">
        <f>июнь!BL17+май!BL17+апрель!BL17</f>
        <v>0</v>
      </c>
      <c r="BM17" s="126">
        <f>июнь!BM17+май!BM17+апрель!BM17</f>
        <v>0</v>
      </c>
      <c r="BN17" s="126">
        <f>июнь!BN17+май!BN17+апрель!BN17</f>
        <v>0</v>
      </c>
      <c r="BO17" s="126">
        <f>июнь!BO17+май!BO17+апрель!BO17</f>
        <v>0</v>
      </c>
      <c r="BP17" s="126">
        <f>июнь!BP17+май!BP17+апрель!BP17</f>
        <v>0</v>
      </c>
      <c r="BQ17" s="126">
        <f>июнь!BQ17+май!BQ17+апрель!BQ17</f>
        <v>0</v>
      </c>
      <c r="BR17" s="126">
        <f>июнь!BR17+май!BR17+апрель!BR17</f>
        <v>0</v>
      </c>
      <c r="BS17" s="126">
        <f>июнь!BS17+май!BS17+апрель!BS17</f>
        <v>0</v>
      </c>
      <c r="BT17" s="126">
        <f>июнь!BT17+май!BT17+апрель!BT17</f>
        <v>0</v>
      </c>
      <c r="BU17" s="126">
        <f>июнь!BU17+май!BU17+апрель!BU17</f>
        <v>0</v>
      </c>
      <c r="BV17" s="126">
        <f>июнь!BV17+май!BV17+апрель!BV17</f>
        <v>0</v>
      </c>
      <c r="BW17" s="126">
        <f>июнь!BW17+май!BW17+апрель!BW17</f>
        <v>0</v>
      </c>
      <c r="BX17" s="126">
        <f>июнь!BX17+май!BX17+апрель!BX17</f>
        <v>0</v>
      </c>
      <c r="BY17" s="126">
        <f>июнь!BY17+май!BY17+апрель!BY17</f>
        <v>0</v>
      </c>
      <c r="BZ17" s="126">
        <f>июнь!BZ17+май!BZ17+апрель!BZ17</f>
        <v>0</v>
      </c>
      <c r="CA17" s="126">
        <f>июнь!CA17+май!CA17+апрель!CA17</f>
        <v>0</v>
      </c>
      <c r="CB17" s="126">
        <f>июнь!CB17+май!CB17+апрель!CB17</f>
        <v>0</v>
      </c>
      <c r="CC17" s="126">
        <f>июнь!CC17+май!CC17+апрель!CC17</f>
        <v>0</v>
      </c>
      <c r="CD17" s="126">
        <f>июнь!CD17+май!CD17+апрель!CD17</f>
        <v>0</v>
      </c>
      <c r="CE17" s="126">
        <f>июнь!CE17+май!CE17+апрель!CE17</f>
        <v>0</v>
      </c>
      <c r="CF17" s="126">
        <f>июнь!CF17+май!CF17+апрель!CF17</f>
        <v>0</v>
      </c>
      <c r="CG17" s="126">
        <f>июнь!CG17+май!CG17+апрель!CG17</f>
        <v>0</v>
      </c>
      <c r="CH17" s="126">
        <f>июнь!CH17+май!CH17+апрель!CH17</f>
        <v>0</v>
      </c>
      <c r="CI17" s="126">
        <f>июнь!CI17+май!CI17+апрель!CI17</f>
        <v>0</v>
      </c>
      <c r="CJ17" s="126">
        <f>июнь!CJ17+май!CJ17+апрель!CJ17</f>
        <v>0</v>
      </c>
      <c r="CK17" s="126">
        <f>июнь!CK17+май!CK17+апрель!CK17</f>
        <v>0</v>
      </c>
      <c r="CL17" s="126">
        <f>июнь!CL17+май!CL17+апрель!CL17</f>
        <v>0</v>
      </c>
      <c r="CM17" s="126">
        <f>июнь!CM17+май!CM17+апрель!CM17</f>
        <v>0</v>
      </c>
      <c r="CN17" s="126">
        <f>июнь!CN17+май!CN17+апрель!CN17</f>
        <v>0</v>
      </c>
      <c r="CO17" s="126">
        <f>июнь!CO17+май!CO17+апрель!CO17</f>
        <v>0</v>
      </c>
      <c r="CP17" s="126">
        <f>июнь!CP17+май!CP17+апрель!CP17</f>
        <v>0</v>
      </c>
      <c r="CQ17" s="126">
        <f>июнь!CQ17+май!CQ17+апрель!CQ17</f>
        <v>0</v>
      </c>
      <c r="CR17" s="126">
        <f>июнь!CR17+май!CR17+апрель!CR17</f>
        <v>0</v>
      </c>
      <c r="CS17" s="126">
        <f>июнь!CS17+май!CS17+апрель!CS17</f>
        <v>0</v>
      </c>
      <c r="CT17" s="126">
        <f>июнь!CT17+май!CT17+апрель!CT17</f>
        <v>0</v>
      </c>
      <c r="CU17" s="126">
        <f>июнь!CU17+май!CU17+апрель!CU17</f>
        <v>0</v>
      </c>
      <c r="CV17" s="126">
        <f>июнь!CV17+май!CV17+апрель!CV17</f>
        <v>0</v>
      </c>
      <c r="CW17" s="126">
        <f>июнь!CW17+май!CW17+апрель!CW17</f>
        <v>0</v>
      </c>
      <c r="CX17" s="126">
        <f>июнь!CX17+май!CX17+апрель!CX17</f>
        <v>0</v>
      </c>
      <c r="CY17" s="126">
        <f>июнь!CY17+май!CY17+апрель!CY17</f>
        <v>0</v>
      </c>
      <c r="CZ17" s="126">
        <f>июнь!CZ17+май!CZ17+апрель!CZ17</f>
        <v>0</v>
      </c>
      <c r="DA17" s="126">
        <f>июнь!DA17+май!DA17+апрель!DA17</f>
        <v>0</v>
      </c>
      <c r="DB17" s="126">
        <f>июнь!DB17+май!DB17+апрель!DB17</f>
        <v>0</v>
      </c>
      <c r="DC17" s="126">
        <f>июнь!DC17+май!DC17+апрель!DC17</f>
        <v>0</v>
      </c>
      <c r="DD17" s="126">
        <f>июнь!DD17+май!DD17+апрель!DD17</f>
        <v>0</v>
      </c>
      <c r="DE17" s="126">
        <f>июнь!DE17+май!DE17+апрель!DE17</f>
        <v>0</v>
      </c>
      <c r="DF17" s="126">
        <f>июнь!DF17+май!DF17+апрель!DF17</f>
        <v>0</v>
      </c>
      <c r="DG17" s="126">
        <f>июнь!DG17+май!DG17+апрель!DG17</f>
        <v>0</v>
      </c>
      <c r="DH17" s="126">
        <f>июнь!DH17+май!DH17+апрель!DH17</f>
        <v>0</v>
      </c>
      <c r="DI17" s="126">
        <f>июнь!DI17+май!DI17+апрель!DI17</f>
        <v>0</v>
      </c>
      <c r="DJ17" s="126">
        <f>июнь!DJ17+май!DJ17+апрель!DJ17</f>
        <v>0</v>
      </c>
      <c r="DK17" s="126">
        <f>июнь!DK17+май!DK17+апрель!DK17</f>
        <v>0</v>
      </c>
      <c r="DL17" s="126">
        <f>июнь!DL17+май!DL17+апрель!DL17</f>
        <v>0</v>
      </c>
      <c r="DM17" s="126">
        <f>июнь!DM17+май!DM17+апрель!DM17</f>
        <v>0</v>
      </c>
      <c r="DN17" s="126">
        <f>июнь!DN17+май!DN17+апрель!DN17</f>
        <v>0</v>
      </c>
      <c r="DO17" s="126">
        <f>июнь!DO17+май!DO17+апрель!DO17</f>
        <v>0</v>
      </c>
      <c r="DP17" s="126">
        <f>июнь!DP17+май!DP17+апрель!DP17</f>
        <v>0</v>
      </c>
      <c r="DQ17" s="126">
        <f>июнь!DQ17+май!DQ17+апрель!DQ17</f>
        <v>0</v>
      </c>
      <c r="DR17" s="126">
        <f>июнь!DR17+май!DR17+апрель!DR17</f>
        <v>0</v>
      </c>
      <c r="DS17" s="126">
        <f>июнь!DS17+май!DS17+апрель!DS17</f>
        <v>0</v>
      </c>
      <c r="DT17" s="126">
        <f>июнь!DT17+май!DT17+апрель!DT17</f>
        <v>0</v>
      </c>
      <c r="DU17" s="126">
        <f>июнь!DU17+май!DU17+апрель!DU17</f>
        <v>0</v>
      </c>
      <c r="DV17" s="126">
        <f>июнь!DV17+май!DV17+апрель!DV17</f>
        <v>0</v>
      </c>
      <c r="DW17" s="126">
        <f>июнь!DW17+май!DW17+апрель!DW17</f>
        <v>0</v>
      </c>
      <c r="DX17" s="126">
        <f>июнь!DX17+май!DX17+апрель!DX17</f>
        <v>0</v>
      </c>
      <c r="DY17" s="126">
        <f>июнь!DY17+май!DY17+апрель!DY17</f>
        <v>0</v>
      </c>
      <c r="DZ17" s="126">
        <f>июнь!DZ17+май!DZ17+апрель!DZ17</f>
        <v>0</v>
      </c>
      <c r="EA17" s="126">
        <f>июнь!EA17+май!EA17+апрель!EA17</f>
        <v>0</v>
      </c>
      <c r="EB17" s="126">
        <f>июнь!EB17+май!EB17+апрель!EB17</f>
        <v>0</v>
      </c>
      <c r="EC17" s="126">
        <f>июнь!EC17+май!EC17+апрель!EC17</f>
        <v>0</v>
      </c>
      <c r="ED17" s="126">
        <f>июнь!ED17+май!ED17+апрель!ED17</f>
        <v>0</v>
      </c>
      <c r="EE17" s="126">
        <f>июнь!EE17+май!EE17+апрель!EE17</f>
        <v>0</v>
      </c>
      <c r="EF17" s="126">
        <f>июнь!EF17+май!EF17+апрель!EF17</f>
        <v>0</v>
      </c>
      <c r="EG17" s="126">
        <f>июнь!EG17+май!EG17+апрель!EG17</f>
        <v>0</v>
      </c>
      <c r="EH17" s="126">
        <f>июнь!EH17+май!EH17+апрель!EH17</f>
        <v>0</v>
      </c>
      <c r="EI17" s="126">
        <f>июнь!EI17+май!EI17+апрель!EI17</f>
        <v>0</v>
      </c>
      <c r="EJ17" s="126">
        <f>июнь!EJ17+май!EJ17+апрель!EJ17</f>
        <v>0</v>
      </c>
      <c r="EK17" s="126">
        <f>июнь!EK17+май!EK17+апрель!EK17</f>
        <v>0</v>
      </c>
      <c r="EL17" s="126">
        <f>июнь!EL17+май!EL17+апрель!EL17</f>
        <v>0</v>
      </c>
      <c r="EM17" s="126">
        <f>июнь!EM17+май!EM17+апрель!EM17</f>
        <v>0</v>
      </c>
      <c r="EN17" s="126">
        <f>июнь!EN17+май!EN17+апрель!EN17</f>
        <v>0</v>
      </c>
      <c r="EO17" s="126">
        <f>июнь!EO17+май!EO17+апрель!EO17</f>
        <v>0</v>
      </c>
      <c r="EP17" s="126">
        <f>июнь!EP17+май!EP17+апрель!EP17</f>
        <v>0</v>
      </c>
      <c r="EQ17" s="126">
        <f>июнь!EQ17+май!EQ17+апрель!EQ17</f>
        <v>0</v>
      </c>
      <c r="ER17" s="126">
        <f>июнь!ER17+май!ER17+апрель!ER17</f>
        <v>0</v>
      </c>
      <c r="ES17" s="126">
        <f>июнь!ES17+май!ES17+апрель!ES17</f>
        <v>0</v>
      </c>
      <c r="ET17" s="126">
        <f>июнь!ET17+май!ET17+апрель!ET17</f>
        <v>0</v>
      </c>
      <c r="EU17" s="126">
        <f>июнь!EU17+май!EU17+апрель!EU17</f>
        <v>0</v>
      </c>
      <c r="EV17" s="126">
        <f>июнь!EV17+май!EV17+апрель!EV17</f>
        <v>0</v>
      </c>
      <c r="EW17" s="126">
        <f>июнь!EW17+май!EW17+апрель!EW17</f>
        <v>0</v>
      </c>
      <c r="EX17" s="126">
        <f>июнь!EX17+май!EX17+апрель!EX17</f>
        <v>0</v>
      </c>
      <c r="EY17" s="126">
        <f>июнь!EY17+май!EY17+апрель!EY17</f>
        <v>0</v>
      </c>
      <c r="EZ17" s="126">
        <f>июнь!EZ17+май!EZ17+апрель!EZ17</f>
        <v>0</v>
      </c>
      <c r="FA17" s="126">
        <f>июнь!FA17+май!FA17+апрель!FA17</f>
        <v>0</v>
      </c>
      <c r="FB17" s="126">
        <f>июнь!FB17+май!FB17+апрель!FB17</f>
        <v>0</v>
      </c>
      <c r="FC17" s="126">
        <f>июнь!FC17+май!FC17+апрель!FC17</f>
        <v>0</v>
      </c>
      <c r="FD17" s="126">
        <f>июнь!FD17+май!FD17+апрель!FD17</f>
        <v>0</v>
      </c>
      <c r="FE17" s="126">
        <f>июнь!FE17+май!FE17+апрель!FE17</f>
        <v>0</v>
      </c>
      <c r="FF17" s="126">
        <f>июнь!FF17+май!FF17+апрель!FF17</f>
        <v>0</v>
      </c>
      <c r="FG17" s="126">
        <f>июнь!FG17+май!FG17+апрель!FG17</f>
        <v>0</v>
      </c>
      <c r="FH17" s="126">
        <f>июнь!FH17+май!FH17+апрель!FH17</f>
        <v>0</v>
      </c>
      <c r="FI17" s="126">
        <f>июнь!FI17+май!FI17+апрель!FI17</f>
        <v>0</v>
      </c>
      <c r="FJ17" s="126">
        <f>июнь!FJ17+май!FJ17+апрель!FJ17</f>
        <v>0</v>
      </c>
      <c r="FK17" s="126">
        <f>июнь!FK17+май!FK17+апрель!FK17</f>
        <v>0</v>
      </c>
      <c r="FL17" s="126">
        <f>июнь!FL17+май!FL17+апрель!FL17</f>
        <v>0</v>
      </c>
      <c r="FM17" s="126">
        <f>июнь!FM17+май!FM17+апрель!FM17</f>
        <v>0</v>
      </c>
      <c r="FN17" s="126">
        <f>июнь!FN17+май!FN17+апрель!FN17</f>
        <v>0</v>
      </c>
      <c r="FO17" s="126">
        <f>июнь!FO17+май!FO17+апрель!FO17</f>
        <v>0</v>
      </c>
      <c r="FP17" s="126">
        <f>июнь!FP17+май!FP17+апрель!FP17</f>
        <v>0</v>
      </c>
      <c r="FQ17" s="126">
        <f>июнь!FQ17+май!FQ17+апрель!FQ17</f>
        <v>0</v>
      </c>
      <c r="FR17" s="126">
        <f>июнь!FR17+май!FR17+апрель!FR17</f>
        <v>0</v>
      </c>
      <c r="FS17" s="126">
        <f>июнь!FS17+май!FS17+апрель!FS17</f>
        <v>0</v>
      </c>
      <c r="FT17" s="126">
        <f>июнь!FT17+май!FT17+апрель!FT17</f>
        <v>0</v>
      </c>
      <c r="FU17" s="126">
        <f>июнь!FU17+май!FU17+апрель!FU17</f>
        <v>0</v>
      </c>
      <c r="FV17" s="126">
        <f>июнь!FV17+май!FV17+апрель!FV17</f>
        <v>0</v>
      </c>
      <c r="FW17" s="126">
        <f>июнь!FW17+май!FW17+апрель!FW17</f>
        <v>0</v>
      </c>
      <c r="FX17" s="126">
        <f>июнь!FX17+май!FX17+апрель!FX17</f>
        <v>0</v>
      </c>
      <c r="FY17" s="126">
        <f>июнь!FY17+май!FY17+апрель!FY17</f>
        <v>0</v>
      </c>
      <c r="FZ17" s="126">
        <f>июнь!FZ17+май!FZ17+апрель!FZ17</f>
        <v>0</v>
      </c>
      <c r="GA17" s="126">
        <f>июнь!GA17+май!GA17+апрель!GA17</f>
        <v>0</v>
      </c>
      <c r="GB17" s="126">
        <f>июнь!GB17+май!GB17+апрель!GB17</f>
        <v>0</v>
      </c>
      <c r="GC17" s="126">
        <f>июнь!GC17+май!GC17+апрель!GC17</f>
        <v>0</v>
      </c>
      <c r="GD17" s="126">
        <f>июнь!GD17+май!GD17+апрель!GD17</f>
        <v>0</v>
      </c>
      <c r="GE17" s="126">
        <f>июнь!GE17+май!GE17+апрель!GE17</f>
        <v>0</v>
      </c>
      <c r="GF17" s="126">
        <f>июнь!GF17+май!GF17+апрель!GF17</f>
        <v>0</v>
      </c>
      <c r="GG17" s="126">
        <f>июнь!GG17+май!GG17+апрель!GG17</f>
        <v>0</v>
      </c>
      <c r="GH17" s="126">
        <f>июнь!GH17+май!GH17+апрель!GH17</f>
        <v>0</v>
      </c>
      <c r="GI17" s="126">
        <f>июнь!GI17+май!GI17+апрель!GI17</f>
        <v>0</v>
      </c>
      <c r="GJ17" s="126">
        <f>июнь!GJ17+май!GJ17+апрель!GJ17</f>
        <v>0</v>
      </c>
      <c r="GK17" s="126">
        <f>июнь!GK17+май!GK17+апрель!GK17</f>
        <v>0</v>
      </c>
      <c r="GL17" s="126">
        <f>июнь!GL17+май!GL17+апрель!GL17</f>
        <v>0</v>
      </c>
      <c r="GM17" s="126">
        <f>июнь!GM17+май!GM17+апрель!GM17</f>
        <v>0</v>
      </c>
      <c r="GN17" s="126">
        <f>июнь!GN17+май!GN17+апрель!GN17</f>
        <v>0</v>
      </c>
      <c r="GO17" s="126">
        <f>июнь!GO17+май!GO17+апрель!GO17</f>
        <v>0</v>
      </c>
      <c r="GP17" s="126">
        <f>июнь!GP17+май!GP17+апрель!GP17</f>
        <v>0</v>
      </c>
      <c r="GQ17" s="126">
        <f>июнь!GQ17+май!GQ17+апрель!GQ17</f>
        <v>0</v>
      </c>
      <c r="GR17" s="126">
        <f>июнь!GR17+май!GR17+апрель!GR17</f>
        <v>0</v>
      </c>
      <c r="GS17" s="126">
        <f>июнь!GS17+май!GS17+апрель!GS17</f>
        <v>0</v>
      </c>
      <c r="GT17" s="126">
        <f>июнь!GT17+май!GT17+апрель!GT17</f>
        <v>0</v>
      </c>
      <c r="GU17" s="126">
        <f>июнь!GU17+май!GU17+апрель!GU17</f>
        <v>0</v>
      </c>
      <c r="GV17" s="126">
        <f>июнь!GV17+май!GV17+апрель!GV17</f>
        <v>0</v>
      </c>
      <c r="GW17" s="126">
        <f>июнь!GW17+май!GW17+апрель!GW17</f>
        <v>0</v>
      </c>
      <c r="GX17" s="126">
        <f>июнь!GX17+май!GX17+апрель!GX17</f>
        <v>0</v>
      </c>
      <c r="GY17" s="126">
        <f>июнь!GY17+май!GY17+апрель!GY17</f>
        <v>0</v>
      </c>
      <c r="GZ17" s="126">
        <f>июнь!GZ17+май!GZ17+апрель!GZ17</f>
        <v>0</v>
      </c>
      <c r="HA17" s="126">
        <f>июнь!HA17+май!HA17+апрель!HA17</f>
        <v>0</v>
      </c>
      <c r="HB17" s="126">
        <f>июнь!HB17+май!HB17+апрель!HB17</f>
        <v>0</v>
      </c>
      <c r="HC17" s="126">
        <f>июнь!HC17+май!HC17+апрель!HC17</f>
        <v>0</v>
      </c>
      <c r="HD17" s="126">
        <f>июнь!HD17+май!HD17+апрель!HD17</f>
        <v>0</v>
      </c>
      <c r="HE17" s="126">
        <f>июнь!HE17+май!HE17+апрель!HE17</f>
        <v>0</v>
      </c>
      <c r="HF17" s="126">
        <f>июнь!HF17+май!HF17+апрель!HF17</f>
        <v>0</v>
      </c>
      <c r="HG17" s="126">
        <f>июнь!HG17+май!HG17+апрель!HG17</f>
        <v>0</v>
      </c>
      <c r="HH17" s="126">
        <f>июнь!HH17+май!HH17+апрель!HH17</f>
        <v>0</v>
      </c>
      <c r="HI17" s="126">
        <f>июнь!HI17+май!HI17+апрель!HI17</f>
        <v>0</v>
      </c>
      <c r="HJ17" s="126">
        <f>июнь!HJ17+май!HJ17+апрель!HJ17</f>
        <v>0</v>
      </c>
      <c r="HK17" s="126">
        <f>июнь!HK17+май!HK17+апрель!HK17</f>
        <v>0</v>
      </c>
      <c r="HL17" s="126">
        <f>июнь!HL17+май!HL17+апрель!HL17</f>
        <v>0</v>
      </c>
      <c r="HM17" s="126">
        <f>июнь!HM17+май!HM17+апрель!HM17</f>
        <v>0</v>
      </c>
      <c r="HN17" s="126">
        <f>июнь!HN17+май!HN17+апрель!HN17</f>
        <v>0</v>
      </c>
      <c r="HO17" s="126">
        <f>июнь!HO17+май!HO17+апрель!HO17</f>
        <v>0</v>
      </c>
      <c r="HP17" s="126">
        <f>июнь!HP17+май!HP17+апрель!HP17</f>
        <v>0</v>
      </c>
      <c r="HQ17" s="126">
        <f>июнь!HQ17+май!HQ17+апрель!HQ17</f>
        <v>0</v>
      </c>
      <c r="HR17" s="126">
        <f>июнь!HR17+май!HR17+апрель!HR17</f>
        <v>0</v>
      </c>
      <c r="HS17" s="126">
        <f>июнь!HS17+май!HS17+апрель!HS17</f>
        <v>0</v>
      </c>
      <c r="HT17" s="126">
        <f>июнь!HT17+май!HT17+апрель!HT17</f>
        <v>0</v>
      </c>
      <c r="HU17" s="126">
        <f>июнь!HU17+май!HU17+апрель!HU17</f>
        <v>0</v>
      </c>
      <c r="HV17" s="126">
        <f>июнь!HV17+май!HV17+апрель!HV17</f>
        <v>0</v>
      </c>
      <c r="HW17" s="126">
        <f>июнь!HW17+май!HW17+апрель!HW17</f>
        <v>0</v>
      </c>
      <c r="HX17" s="126">
        <f>июнь!HX17+май!HX17+апрель!HX17</f>
        <v>0</v>
      </c>
      <c r="HY17" s="126">
        <f>июнь!HY17+май!HY17+апрель!HY17</f>
        <v>0</v>
      </c>
      <c r="HZ17" s="126">
        <f>июнь!HZ17+май!HZ17+апрель!HZ17</f>
        <v>0</v>
      </c>
      <c r="IA17" s="126">
        <f>июнь!IA17+май!IA17+апрель!IA17</f>
        <v>0</v>
      </c>
      <c r="IB17" s="126">
        <f>июнь!IB17+май!IB17+апрель!IB17</f>
        <v>0</v>
      </c>
      <c r="IC17" s="126">
        <f>июнь!IC17+май!IC17+апрель!IC17</f>
        <v>0</v>
      </c>
      <c r="ID17" s="126">
        <f>июнь!ID17+май!ID17+апрель!ID17</f>
        <v>0</v>
      </c>
      <c r="IE17" s="126">
        <f>июнь!IE17+май!IE17+апрель!IE17</f>
        <v>0</v>
      </c>
      <c r="IF17" s="126">
        <f>июнь!IF17+май!IF17+апрель!IF17</f>
        <v>0</v>
      </c>
    </row>
    <row r="18" spans="1:240" ht="13.5" customHeight="1">
      <c r="A18" s="15" t="s">
        <v>30</v>
      </c>
      <c r="B18" s="53" t="s">
        <v>31</v>
      </c>
      <c r="C18" s="16" t="s">
        <v>32</v>
      </c>
      <c r="D18" s="23">
        <f t="shared" ref="D18:D26" si="2">E18+F18</f>
        <v>0</v>
      </c>
      <c r="E18" s="17">
        <f>SUM(G18:IF18)</f>
        <v>0</v>
      </c>
      <c r="F18" s="17"/>
      <c r="G18" s="126">
        <f>июнь!G18+май!G18+апрель!G18</f>
        <v>0</v>
      </c>
      <c r="H18" s="126">
        <f>июнь!H18+май!H18+апрель!H18</f>
        <v>0</v>
      </c>
      <c r="I18" s="126">
        <f>июнь!I18+май!I18+апрель!I18</f>
        <v>0</v>
      </c>
      <c r="J18" s="126">
        <f>июнь!J18+май!J18+апрель!J18</f>
        <v>0</v>
      </c>
      <c r="K18" s="126">
        <f>июнь!K18+май!K18+апрель!K18</f>
        <v>0</v>
      </c>
      <c r="L18" s="126">
        <f>июнь!L18+май!L18+апрель!L18</f>
        <v>0</v>
      </c>
      <c r="M18" s="126">
        <f>июнь!M18+май!M18+апрель!M18</f>
        <v>0</v>
      </c>
      <c r="N18" s="126">
        <f>июнь!N18+май!N18+апрель!N18</f>
        <v>0</v>
      </c>
      <c r="O18" s="126">
        <f>июнь!O18+май!O18+апрель!O18</f>
        <v>0</v>
      </c>
      <c r="P18" s="126">
        <f>июнь!P18+май!P18+апрель!P18</f>
        <v>0</v>
      </c>
      <c r="Q18" s="126">
        <f>июнь!Q18+май!Q18+апрель!Q18</f>
        <v>0</v>
      </c>
      <c r="R18" s="126">
        <f>июнь!R18+май!R18+апрель!R18</f>
        <v>0</v>
      </c>
      <c r="S18" s="126">
        <f>июнь!S18+май!S18+апрель!S18</f>
        <v>0</v>
      </c>
      <c r="T18" s="126">
        <f>июнь!T18+май!T18+апрель!T18</f>
        <v>0</v>
      </c>
      <c r="U18" s="126">
        <f>июнь!U18+май!U18+апрель!U18</f>
        <v>0</v>
      </c>
      <c r="V18" s="126">
        <f>июнь!V18+май!V18+апрель!V18</f>
        <v>0</v>
      </c>
      <c r="W18" s="126">
        <f>июнь!W18+май!W18+апрель!W18</f>
        <v>0</v>
      </c>
      <c r="X18" s="126">
        <f>июнь!X18+май!X18+апрель!X18</f>
        <v>0</v>
      </c>
      <c r="Y18" s="126">
        <f>июнь!Y18+май!Y18+апрель!Y18</f>
        <v>0</v>
      </c>
      <c r="Z18" s="126">
        <f>июнь!Z18+май!Z18+апрель!Z18</f>
        <v>0</v>
      </c>
      <c r="AA18" s="126">
        <f>июнь!AA18+май!AA18+апрель!AA18</f>
        <v>0</v>
      </c>
      <c r="AB18" s="126">
        <f>июнь!AB18+май!AB18+апрель!AB18</f>
        <v>0</v>
      </c>
      <c r="AC18" s="126">
        <f>июнь!AC18+май!AC18+апрель!AC18</f>
        <v>0</v>
      </c>
      <c r="AD18" s="126">
        <f>июнь!AD18+май!AD18+апрель!AD18</f>
        <v>0</v>
      </c>
      <c r="AE18" s="126">
        <f>июнь!AE18+май!AE18+апрель!AE18</f>
        <v>0</v>
      </c>
      <c r="AF18" s="126">
        <f>июнь!AF18+май!AF18+апрель!AF18</f>
        <v>0</v>
      </c>
      <c r="AG18" s="126">
        <f>июнь!AG18+май!AG18+апрель!AG18</f>
        <v>0</v>
      </c>
      <c r="AH18" s="126">
        <f>июнь!AH18+май!AH18+апрель!AH18</f>
        <v>0</v>
      </c>
      <c r="AI18" s="126">
        <f>июнь!AI18+май!AI18+апрель!AI18</f>
        <v>0</v>
      </c>
      <c r="AJ18" s="126">
        <f>июнь!AJ18+май!AJ18+апрель!AJ18</f>
        <v>0</v>
      </c>
      <c r="AK18" s="126">
        <f>июнь!AK18+май!AK18+апрель!AK18</f>
        <v>0</v>
      </c>
      <c r="AL18" s="126">
        <f>июнь!AL18+май!AL18+апрель!AL18</f>
        <v>0</v>
      </c>
      <c r="AM18" s="126">
        <f>июнь!AM18+май!AM18+апрель!AM18</f>
        <v>0</v>
      </c>
      <c r="AN18" s="126">
        <f>июнь!AN18+май!AN18+апрель!AN18</f>
        <v>0</v>
      </c>
      <c r="AO18" s="126">
        <f>июнь!AO18+май!AO18+апрель!AO18</f>
        <v>0</v>
      </c>
      <c r="AP18" s="126">
        <f>июнь!AP18+май!AP18+апрель!AP18</f>
        <v>0</v>
      </c>
      <c r="AQ18" s="126">
        <f>июнь!AQ18+май!AQ18+апрель!AQ18</f>
        <v>0</v>
      </c>
      <c r="AR18" s="126">
        <f>июнь!AR18+май!AR18+апрель!AR18</f>
        <v>0</v>
      </c>
      <c r="AS18" s="126">
        <f>июнь!AS18+май!AS18+апрель!AS18</f>
        <v>0</v>
      </c>
      <c r="AT18" s="126">
        <f>июнь!AT18+май!AT18+апрель!AT18</f>
        <v>0</v>
      </c>
      <c r="AU18" s="126">
        <f>июнь!AU18+май!AU18+апрель!AU18</f>
        <v>0</v>
      </c>
      <c r="AV18" s="126">
        <f>июнь!AV18+май!AV18+апрель!AV18</f>
        <v>0</v>
      </c>
      <c r="AW18" s="126">
        <f>июнь!AW18+май!AW18+апрель!AW18</f>
        <v>0</v>
      </c>
      <c r="AX18" s="126">
        <f>июнь!AX18+май!AX18+апрель!AX18</f>
        <v>0</v>
      </c>
      <c r="AY18" s="126">
        <f>июнь!AY18+май!AY18+апрель!AY18</f>
        <v>0</v>
      </c>
      <c r="AZ18" s="126">
        <f>июнь!AZ18+май!AZ18+апрель!AZ18</f>
        <v>0</v>
      </c>
      <c r="BA18" s="126">
        <f>июнь!BA18+май!BA18+апрель!BA18</f>
        <v>0</v>
      </c>
      <c r="BB18" s="126">
        <f>июнь!BB18+май!BB18+апрель!BB18</f>
        <v>0</v>
      </c>
      <c r="BC18" s="126">
        <f>июнь!BC18+май!BC18+апрель!BC18</f>
        <v>0</v>
      </c>
      <c r="BD18" s="126">
        <f>июнь!BD18+май!BD18+апрель!BD18</f>
        <v>0</v>
      </c>
      <c r="BE18" s="126">
        <f>июнь!BE18+май!BE18+апрель!BE18</f>
        <v>0</v>
      </c>
      <c r="BF18" s="126">
        <f>июнь!BF18+май!BF18+апрель!BF18</f>
        <v>0</v>
      </c>
      <c r="BG18" s="126">
        <f>июнь!BG18+май!BG18+апрель!BG18</f>
        <v>0</v>
      </c>
      <c r="BH18" s="126">
        <f>июнь!BH18+май!BH18+апрель!BH18</f>
        <v>0</v>
      </c>
      <c r="BI18" s="126">
        <f>июнь!BI18+май!BI18+апрель!BI18</f>
        <v>0</v>
      </c>
      <c r="BJ18" s="126">
        <f>июнь!BJ18+май!BJ18+апрель!BJ18</f>
        <v>0</v>
      </c>
      <c r="BK18" s="126">
        <f>июнь!BK18+май!BK18+апрель!BK18</f>
        <v>0</v>
      </c>
      <c r="BL18" s="126">
        <f>июнь!BL18+май!BL18+апрель!BL18</f>
        <v>0</v>
      </c>
      <c r="BM18" s="126">
        <f>июнь!BM18+май!BM18+апрель!BM18</f>
        <v>0</v>
      </c>
      <c r="BN18" s="126">
        <f>июнь!BN18+май!BN18+апрель!BN18</f>
        <v>0</v>
      </c>
      <c r="BO18" s="126">
        <f>июнь!BO18+май!BO18+апрель!BO18</f>
        <v>0</v>
      </c>
      <c r="BP18" s="126">
        <f>июнь!BP18+май!BP18+апрель!BP18</f>
        <v>0</v>
      </c>
      <c r="BQ18" s="126">
        <f>июнь!BQ18+май!BQ18+апрель!BQ18</f>
        <v>0</v>
      </c>
      <c r="BR18" s="126">
        <f>июнь!BR18+май!BR18+апрель!BR18</f>
        <v>0</v>
      </c>
      <c r="BS18" s="126">
        <f>июнь!BS18+май!BS18+апрель!BS18</f>
        <v>0</v>
      </c>
      <c r="BT18" s="126">
        <f>июнь!BT18+май!BT18+апрель!BT18</f>
        <v>0</v>
      </c>
      <c r="BU18" s="126">
        <f>июнь!BU18+май!BU18+апрель!BU18</f>
        <v>0</v>
      </c>
      <c r="BV18" s="126">
        <f>июнь!BV18+май!BV18+апрель!BV18</f>
        <v>0</v>
      </c>
      <c r="BW18" s="126">
        <f>июнь!BW18+май!BW18+апрель!BW18</f>
        <v>0</v>
      </c>
      <c r="BX18" s="126">
        <f>июнь!BX18+май!BX18+апрель!BX18</f>
        <v>0</v>
      </c>
      <c r="BY18" s="126">
        <f>июнь!BY18+май!BY18+апрель!BY18</f>
        <v>0</v>
      </c>
      <c r="BZ18" s="126">
        <f>июнь!BZ18+май!BZ18+апрель!BZ18</f>
        <v>0</v>
      </c>
      <c r="CA18" s="126">
        <f>июнь!CA18+май!CA18+апрель!CA18</f>
        <v>0</v>
      </c>
      <c r="CB18" s="126">
        <f>июнь!CB18+май!CB18+апрель!CB18</f>
        <v>0</v>
      </c>
      <c r="CC18" s="126">
        <f>июнь!CC18+май!CC18+апрель!CC18</f>
        <v>0</v>
      </c>
      <c r="CD18" s="126">
        <f>июнь!CD18+май!CD18+апрель!CD18</f>
        <v>0</v>
      </c>
      <c r="CE18" s="126">
        <f>июнь!CE18+май!CE18+апрель!CE18</f>
        <v>0</v>
      </c>
      <c r="CF18" s="126">
        <f>июнь!CF18+май!CF18+апрель!CF18</f>
        <v>0</v>
      </c>
      <c r="CG18" s="126">
        <f>июнь!CG18+май!CG18+апрель!CG18</f>
        <v>0</v>
      </c>
      <c r="CH18" s="126">
        <f>июнь!CH18+май!CH18+апрель!CH18</f>
        <v>0</v>
      </c>
      <c r="CI18" s="126">
        <f>июнь!CI18+май!CI18+апрель!CI18</f>
        <v>0</v>
      </c>
      <c r="CJ18" s="126">
        <f>июнь!CJ18+май!CJ18+апрель!CJ18</f>
        <v>0</v>
      </c>
      <c r="CK18" s="126">
        <f>июнь!CK18+май!CK18+апрель!CK18</f>
        <v>0</v>
      </c>
      <c r="CL18" s="126">
        <f>июнь!CL18+май!CL18+апрель!CL18</f>
        <v>0</v>
      </c>
      <c r="CM18" s="126">
        <f>июнь!CM18+май!CM18+апрель!CM18</f>
        <v>0</v>
      </c>
      <c r="CN18" s="126">
        <f>июнь!CN18+май!CN18+апрель!CN18</f>
        <v>0</v>
      </c>
      <c r="CO18" s="126">
        <f>июнь!CO18+май!CO18+апрель!CO18</f>
        <v>0</v>
      </c>
      <c r="CP18" s="126">
        <f>июнь!CP18+май!CP18+апрель!CP18</f>
        <v>0</v>
      </c>
      <c r="CQ18" s="126">
        <f>июнь!CQ18+май!CQ18+апрель!CQ18</f>
        <v>0</v>
      </c>
      <c r="CR18" s="126">
        <f>июнь!CR18+май!CR18+апрель!CR18</f>
        <v>0</v>
      </c>
      <c r="CS18" s="126">
        <f>июнь!CS18+май!CS18+апрель!CS18</f>
        <v>0</v>
      </c>
      <c r="CT18" s="126">
        <f>июнь!CT18+май!CT18+апрель!CT18</f>
        <v>0</v>
      </c>
      <c r="CU18" s="126">
        <f>июнь!CU18+май!CU18+апрель!CU18</f>
        <v>0</v>
      </c>
      <c r="CV18" s="126">
        <f>июнь!CV18+май!CV18+апрель!CV18</f>
        <v>0</v>
      </c>
      <c r="CW18" s="126">
        <f>июнь!CW18+май!CW18+апрель!CW18</f>
        <v>0</v>
      </c>
      <c r="CX18" s="126">
        <f>июнь!CX18+май!CX18+апрель!CX18</f>
        <v>0</v>
      </c>
      <c r="CY18" s="126">
        <f>июнь!CY18+май!CY18+апрель!CY18</f>
        <v>0</v>
      </c>
      <c r="CZ18" s="126">
        <f>июнь!CZ18+май!CZ18+апрель!CZ18</f>
        <v>0</v>
      </c>
      <c r="DA18" s="126">
        <f>июнь!DA18+май!DA18+апрель!DA18</f>
        <v>0</v>
      </c>
      <c r="DB18" s="126">
        <f>июнь!DB18+май!DB18+апрель!DB18</f>
        <v>0</v>
      </c>
      <c r="DC18" s="126">
        <f>июнь!DC18+май!DC18+апрель!DC18</f>
        <v>0</v>
      </c>
      <c r="DD18" s="126">
        <f>июнь!DD18+май!DD18+апрель!DD18</f>
        <v>0</v>
      </c>
      <c r="DE18" s="126">
        <f>июнь!DE18+май!DE18+апрель!DE18</f>
        <v>0</v>
      </c>
      <c r="DF18" s="126">
        <f>июнь!DF18+май!DF18+апрель!DF18</f>
        <v>0</v>
      </c>
      <c r="DG18" s="126">
        <f>июнь!DG18+май!DG18+апрель!DG18</f>
        <v>0</v>
      </c>
      <c r="DH18" s="126">
        <f>июнь!DH18+май!DH18+апрель!DH18</f>
        <v>0</v>
      </c>
      <c r="DI18" s="126">
        <f>июнь!DI18+май!DI18+апрель!DI18</f>
        <v>0</v>
      </c>
      <c r="DJ18" s="126">
        <f>июнь!DJ18+май!DJ18+апрель!DJ18</f>
        <v>0</v>
      </c>
      <c r="DK18" s="126">
        <f>июнь!DK18+май!DK18+апрель!DK18</f>
        <v>0</v>
      </c>
      <c r="DL18" s="126">
        <f>июнь!DL18+май!DL18+апрель!DL18</f>
        <v>0</v>
      </c>
      <c r="DM18" s="126">
        <f>июнь!DM18+май!DM18+апрель!DM18</f>
        <v>0</v>
      </c>
      <c r="DN18" s="126">
        <f>июнь!DN18+май!DN18+апрель!DN18</f>
        <v>0</v>
      </c>
      <c r="DO18" s="126">
        <f>июнь!DO18+май!DO18+апрель!DO18</f>
        <v>0</v>
      </c>
      <c r="DP18" s="126">
        <f>июнь!DP18+май!DP18+апрель!DP18</f>
        <v>0</v>
      </c>
      <c r="DQ18" s="126">
        <f>июнь!DQ18+май!DQ18+апрель!DQ18</f>
        <v>0</v>
      </c>
      <c r="DR18" s="126">
        <f>июнь!DR18+май!DR18+апрель!DR18</f>
        <v>0</v>
      </c>
      <c r="DS18" s="126">
        <f>июнь!DS18+май!DS18+апрель!DS18</f>
        <v>0</v>
      </c>
      <c r="DT18" s="126">
        <f>июнь!DT18+май!DT18+апрель!DT18</f>
        <v>0</v>
      </c>
      <c r="DU18" s="126">
        <f>июнь!DU18+май!DU18+апрель!DU18</f>
        <v>0</v>
      </c>
      <c r="DV18" s="126">
        <f>июнь!DV18+май!DV18+апрель!DV18</f>
        <v>0</v>
      </c>
      <c r="DW18" s="126">
        <f>июнь!DW18+май!DW18+апрель!DW18</f>
        <v>0</v>
      </c>
      <c r="DX18" s="126">
        <f>июнь!DX18+май!DX18+апрель!DX18</f>
        <v>0</v>
      </c>
      <c r="DY18" s="126">
        <f>июнь!DY18+май!DY18+апрель!DY18</f>
        <v>0</v>
      </c>
      <c r="DZ18" s="126">
        <f>июнь!DZ18+май!DZ18+апрель!DZ18</f>
        <v>0</v>
      </c>
      <c r="EA18" s="126">
        <f>июнь!EA18+май!EA18+апрель!EA18</f>
        <v>0</v>
      </c>
      <c r="EB18" s="126">
        <f>июнь!EB18+май!EB18+апрель!EB18</f>
        <v>0</v>
      </c>
      <c r="EC18" s="126">
        <f>июнь!EC18+май!EC18+апрель!EC18</f>
        <v>0</v>
      </c>
      <c r="ED18" s="126">
        <f>июнь!ED18+май!ED18+апрель!ED18</f>
        <v>0</v>
      </c>
      <c r="EE18" s="126">
        <f>июнь!EE18+май!EE18+апрель!EE18</f>
        <v>0</v>
      </c>
      <c r="EF18" s="126">
        <f>июнь!EF18+май!EF18+апрель!EF18</f>
        <v>0</v>
      </c>
      <c r="EG18" s="126">
        <f>июнь!EG18+май!EG18+апрель!EG18</f>
        <v>0</v>
      </c>
      <c r="EH18" s="126">
        <f>июнь!EH18+май!EH18+апрель!EH18</f>
        <v>0</v>
      </c>
      <c r="EI18" s="126">
        <f>июнь!EI18+май!EI18+апрель!EI18</f>
        <v>0</v>
      </c>
      <c r="EJ18" s="126">
        <f>июнь!EJ18+май!EJ18+апрель!EJ18</f>
        <v>0</v>
      </c>
      <c r="EK18" s="126">
        <f>июнь!EK18+май!EK18+апрель!EK18</f>
        <v>0</v>
      </c>
      <c r="EL18" s="126">
        <f>июнь!EL18+май!EL18+апрель!EL18</f>
        <v>0</v>
      </c>
      <c r="EM18" s="126">
        <f>июнь!EM18+май!EM18+апрель!EM18</f>
        <v>0</v>
      </c>
      <c r="EN18" s="126">
        <f>июнь!EN18+май!EN18+апрель!EN18</f>
        <v>0</v>
      </c>
      <c r="EO18" s="126">
        <f>июнь!EO18+май!EO18+апрель!EO18</f>
        <v>0</v>
      </c>
      <c r="EP18" s="126">
        <f>июнь!EP18+май!EP18+апрель!EP18</f>
        <v>0</v>
      </c>
      <c r="EQ18" s="126">
        <f>июнь!EQ18+май!EQ18+апрель!EQ18</f>
        <v>0</v>
      </c>
      <c r="ER18" s="126">
        <f>июнь!ER18+май!ER18+апрель!ER18</f>
        <v>0</v>
      </c>
      <c r="ES18" s="126">
        <f>июнь!ES18+май!ES18+апрель!ES18</f>
        <v>0</v>
      </c>
      <c r="ET18" s="126">
        <f>июнь!ET18+май!ET18+апрель!ET18</f>
        <v>0</v>
      </c>
      <c r="EU18" s="126">
        <f>июнь!EU18+май!EU18+апрель!EU18</f>
        <v>0</v>
      </c>
      <c r="EV18" s="126">
        <f>июнь!EV18+май!EV18+апрель!EV18</f>
        <v>0</v>
      </c>
      <c r="EW18" s="126">
        <f>июнь!EW18+май!EW18+апрель!EW18</f>
        <v>0</v>
      </c>
      <c r="EX18" s="126">
        <f>июнь!EX18+май!EX18+апрель!EX18</f>
        <v>0</v>
      </c>
      <c r="EY18" s="126">
        <f>июнь!EY18+май!EY18+апрель!EY18</f>
        <v>0</v>
      </c>
      <c r="EZ18" s="126">
        <f>июнь!EZ18+май!EZ18+апрель!EZ18</f>
        <v>0</v>
      </c>
      <c r="FA18" s="126">
        <f>июнь!FA18+май!FA18+апрель!FA18</f>
        <v>0</v>
      </c>
      <c r="FB18" s="126">
        <f>июнь!FB18+май!FB18+апрель!FB18</f>
        <v>0</v>
      </c>
      <c r="FC18" s="126">
        <f>июнь!FC18+май!FC18+апрель!FC18</f>
        <v>0</v>
      </c>
      <c r="FD18" s="126">
        <f>июнь!FD18+май!FD18+апрель!FD18</f>
        <v>0</v>
      </c>
      <c r="FE18" s="126">
        <f>июнь!FE18+май!FE18+апрель!FE18</f>
        <v>0</v>
      </c>
      <c r="FF18" s="126">
        <f>июнь!FF18+май!FF18+апрель!FF18</f>
        <v>0</v>
      </c>
      <c r="FG18" s="126">
        <f>июнь!FG18+май!FG18+апрель!FG18</f>
        <v>0</v>
      </c>
      <c r="FH18" s="126">
        <f>июнь!FH18+май!FH18+апрель!FH18</f>
        <v>0</v>
      </c>
      <c r="FI18" s="126">
        <f>июнь!FI18+май!FI18+апрель!FI18</f>
        <v>0</v>
      </c>
      <c r="FJ18" s="126">
        <f>июнь!FJ18+май!FJ18+апрель!FJ18</f>
        <v>0</v>
      </c>
      <c r="FK18" s="126">
        <f>июнь!FK18+май!FK18+апрель!FK18</f>
        <v>0</v>
      </c>
      <c r="FL18" s="126">
        <f>июнь!FL18+май!FL18+апрель!FL18</f>
        <v>0</v>
      </c>
      <c r="FM18" s="126">
        <f>июнь!FM18+май!FM18+апрель!FM18</f>
        <v>0</v>
      </c>
      <c r="FN18" s="126">
        <f>июнь!FN18+май!FN18+апрель!FN18</f>
        <v>0</v>
      </c>
      <c r="FO18" s="126">
        <f>июнь!FO18+май!FO18+апрель!FO18</f>
        <v>0</v>
      </c>
      <c r="FP18" s="126">
        <f>июнь!FP18+май!FP18+апрель!FP18</f>
        <v>0</v>
      </c>
      <c r="FQ18" s="126">
        <f>июнь!FQ18+май!FQ18+апрель!FQ18</f>
        <v>0</v>
      </c>
      <c r="FR18" s="126">
        <f>июнь!FR18+май!FR18+апрель!FR18</f>
        <v>0</v>
      </c>
      <c r="FS18" s="126">
        <f>июнь!FS18+май!FS18+апрель!FS18</f>
        <v>0</v>
      </c>
      <c r="FT18" s="126">
        <f>июнь!FT18+май!FT18+апрель!FT18</f>
        <v>0</v>
      </c>
      <c r="FU18" s="126">
        <f>июнь!FU18+май!FU18+апрель!FU18</f>
        <v>0</v>
      </c>
      <c r="FV18" s="126">
        <f>июнь!FV18+май!FV18+апрель!FV18</f>
        <v>0</v>
      </c>
      <c r="FW18" s="126">
        <f>июнь!FW18+май!FW18+апрель!FW18</f>
        <v>0</v>
      </c>
      <c r="FX18" s="126">
        <f>июнь!FX18+май!FX18+апрель!FX18</f>
        <v>0</v>
      </c>
      <c r="FY18" s="126">
        <f>июнь!FY18+май!FY18+апрель!FY18</f>
        <v>0</v>
      </c>
      <c r="FZ18" s="126">
        <f>июнь!FZ18+май!FZ18+апрель!FZ18</f>
        <v>0</v>
      </c>
      <c r="GA18" s="126">
        <f>июнь!GA18+май!GA18+апрель!GA18</f>
        <v>0</v>
      </c>
      <c r="GB18" s="126">
        <f>июнь!GB18+май!GB18+апрель!GB18</f>
        <v>0</v>
      </c>
      <c r="GC18" s="126">
        <f>июнь!GC18+май!GC18+апрель!GC18</f>
        <v>0</v>
      </c>
      <c r="GD18" s="126">
        <f>июнь!GD18+май!GD18+апрель!GD18</f>
        <v>0</v>
      </c>
      <c r="GE18" s="126">
        <f>июнь!GE18+май!GE18+апрель!GE18</f>
        <v>0</v>
      </c>
      <c r="GF18" s="126">
        <f>июнь!GF18+май!GF18+апрель!GF18</f>
        <v>0</v>
      </c>
      <c r="GG18" s="126">
        <f>июнь!GG18+май!GG18+апрель!GG18</f>
        <v>0</v>
      </c>
      <c r="GH18" s="126">
        <f>июнь!GH18+май!GH18+апрель!GH18</f>
        <v>0</v>
      </c>
      <c r="GI18" s="126">
        <f>июнь!GI18+май!GI18+апрель!GI18</f>
        <v>0</v>
      </c>
      <c r="GJ18" s="126">
        <f>июнь!GJ18+май!GJ18+апрель!GJ18</f>
        <v>0</v>
      </c>
      <c r="GK18" s="126">
        <f>июнь!GK18+май!GK18+апрель!GK18</f>
        <v>0</v>
      </c>
      <c r="GL18" s="126">
        <f>июнь!GL18+май!GL18+апрель!GL18</f>
        <v>0</v>
      </c>
      <c r="GM18" s="126">
        <f>июнь!GM18+май!GM18+апрель!GM18</f>
        <v>0</v>
      </c>
      <c r="GN18" s="126">
        <f>июнь!GN18+май!GN18+апрель!GN18</f>
        <v>0</v>
      </c>
      <c r="GO18" s="126">
        <f>июнь!GO18+май!GO18+апрель!GO18</f>
        <v>0</v>
      </c>
      <c r="GP18" s="126">
        <f>июнь!GP18+май!GP18+апрель!GP18</f>
        <v>0</v>
      </c>
      <c r="GQ18" s="126">
        <f>июнь!GQ18+май!GQ18+апрель!GQ18</f>
        <v>0</v>
      </c>
      <c r="GR18" s="126">
        <f>июнь!GR18+май!GR18+апрель!GR18</f>
        <v>0</v>
      </c>
      <c r="GS18" s="126">
        <f>июнь!GS18+май!GS18+апрель!GS18</f>
        <v>0</v>
      </c>
      <c r="GT18" s="126">
        <f>июнь!GT18+май!GT18+апрель!GT18</f>
        <v>0</v>
      </c>
      <c r="GU18" s="126">
        <f>июнь!GU18+май!GU18+апрель!GU18</f>
        <v>0</v>
      </c>
      <c r="GV18" s="126">
        <f>июнь!GV18+май!GV18+апрель!GV18</f>
        <v>0</v>
      </c>
      <c r="GW18" s="126">
        <f>июнь!GW18+май!GW18+апрель!GW18</f>
        <v>0</v>
      </c>
      <c r="GX18" s="126">
        <f>июнь!GX18+май!GX18+апрель!GX18</f>
        <v>0</v>
      </c>
      <c r="GY18" s="126">
        <f>июнь!GY18+май!GY18+апрель!GY18</f>
        <v>0</v>
      </c>
      <c r="GZ18" s="126">
        <f>июнь!GZ18+май!GZ18+апрель!GZ18</f>
        <v>0</v>
      </c>
      <c r="HA18" s="126">
        <f>июнь!HA18+май!HA18+апрель!HA18</f>
        <v>0</v>
      </c>
      <c r="HB18" s="126">
        <f>июнь!HB18+май!HB18+апрель!HB18</f>
        <v>0</v>
      </c>
      <c r="HC18" s="126">
        <f>июнь!HC18+май!HC18+апрель!HC18</f>
        <v>0</v>
      </c>
      <c r="HD18" s="126">
        <f>июнь!HD18+май!HD18+апрель!HD18</f>
        <v>0</v>
      </c>
      <c r="HE18" s="126">
        <f>июнь!HE18+май!HE18+апрель!HE18</f>
        <v>0</v>
      </c>
      <c r="HF18" s="126">
        <f>июнь!HF18+май!HF18+апрель!HF18</f>
        <v>0</v>
      </c>
      <c r="HG18" s="126">
        <f>июнь!HG18+май!HG18+апрель!HG18</f>
        <v>0</v>
      </c>
      <c r="HH18" s="126">
        <f>июнь!HH18+май!HH18+апрель!HH18</f>
        <v>0</v>
      </c>
      <c r="HI18" s="126">
        <f>июнь!HI18+май!HI18+апрель!HI18</f>
        <v>0</v>
      </c>
      <c r="HJ18" s="126">
        <f>июнь!HJ18+май!HJ18+апрель!HJ18</f>
        <v>0</v>
      </c>
      <c r="HK18" s="126">
        <f>июнь!HK18+май!HK18+апрель!HK18</f>
        <v>0</v>
      </c>
      <c r="HL18" s="126">
        <f>июнь!HL18+май!HL18+апрель!HL18</f>
        <v>0</v>
      </c>
      <c r="HM18" s="126">
        <f>июнь!HM18+май!HM18+апрель!HM18</f>
        <v>0</v>
      </c>
      <c r="HN18" s="126">
        <f>июнь!HN18+май!HN18+апрель!HN18</f>
        <v>0</v>
      </c>
      <c r="HO18" s="126">
        <f>июнь!HO18+май!HO18+апрель!HO18</f>
        <v>0</v>
      </c>
      <c r="HP18" s="126">
        <f>июнь!HP18+май!HP18+апрель!HP18</f>
        <v>0</v>
      </c>
      <c r="HQ18" s="126">
        <f>июнь!HQ18+май!HQ18+апрель!HQ18</f>
        <v>0</v>
      </c>
      <c r="HR18" s="126">
        <f>июнь!HR18+май!HR18+апрель!HR18</f>
        <v>0</v>
      </c>
      <c r="HS18" s="126">
        <f>июнь!HS18+май!HS18+апрель!HS18</f>
        <v>0</v>
      </c>
      <c r="HT18" s="126">
        <f>июнь!HT18+май!HT18+апрель!HT18</f>
        <v>0</v>
      </c>
      <c r="HU18" s="126">
        <f>июнь!HU18+май!HU18+апрель!HU18</f>
        <v>0</v>
      </c>
      <c r="HV18" s="126">
        <f>июнь!HV18+май!HV18+апрель!HV18</f>
        <v>0</v>
      </c>
      <c r="HW18" s="126">
        <f>июнь!HW18+май!HW18+апрель!HW18</f>
        <v>0</v>
      </c>
      <c r="HX18" s="126">
        <f>июнь!HX18+май!HX18+апрель!HX18</f>
        <v>0</v>
      </c>
      <c r="HY18" s="126">
        <f>июнь!HY18+май!HY18+апрель!HY18</f>
        <v>0</v>
      </c>
      <c r="HZ18" s="126">
        <f>июнь!HZ18+май!HZ18+апрель!HZ18</f>
        <v>0</v>
      </c>
      <c r="IA18" s="126">
        <f>июнь!IA18+май!IA18+апрель!IA18</f>
        <v>0</v>
      </c>
      <c r="IB18" s="126">
        <f>июнь!IB18+май!IB18+апрель!IB18</f>
        <v>0</v>
      </c>
      <c r="IC18" s="126">
        <f>июнь!IC18+май!IC18+апрель!IC18</f>
        <v>0</v>
      </c>
      <c r="ID18" s="126">
        <f>июнь!ID18+май!ID18+апрель!ID18</f>
        <v>0</v>
      </c>
      <c r="IE18" s="126">
        <f>июнь!IE18+май!IE18+апрель!IE18</f>
        <v>0</v>
      </c>
      <c r="IF18" s="126">
        <f>июнь!IF18+май!IF18+апрель!IF18</f>
        <v>0</v>
      </c>
    </row>
    <row r="19" spans="1:240" ht="13.5" customHeight="1">
      <c r="A19" s="15"/>
      <c r="B19" s="53"/>
      <c r="C19" s="16" t="s">
        <v>17</v>
      </c>
      <c r="D19" s="23">
        <f t="shared" si="2"/>
        <v>0</v>
      </c>
      <c r="E19" s="17">
        <f t="shared" ref="E19:E26" si="3">SUM(G19:IF19)</f>
        <v>0</v>
      </c>
      <c r="F19" s="17"/>
      <c r="G19" s="126">
        <f>июнь!G19+май!G19+апрель!G19</f>
        <v>0</v>
      </c>
      <c r="H19" s="126">
        <f>июнь!H19+май!H19+апрель!H19</f>
        <v>0</v>
      </c>
      <c r="I19" s="126">
        <f>июнь!I19+май!I19+апрель!I19</f>
        <v>0</v>
      </c>
      <c r="J19" s="126">
        <f>июнь!J19+май!J19+апрель!J19</f>
        <v>0</v>
      </c>
      <c r="K19" s="126">
        <f>июнь!K19+май!K19+апрель!K19</f>
        <v>0</v>
      </c>
      <c r="L19" s="126">
        <f>июнь!L19+май!L19+апрель!L19</f>
        <v>0</v>
      </c>
      <c r="M19" s="126">
        <f>июнь!M19+май!M19+апрель!M19</f>
        <v>0</v>
      </c>
      <c r="N19" s="126">
        <f>июнь!N19+май!N19+апрель!N19</f>
        <v>0</v>
      </c>
      <c r="O19" s="126">
        <f>июнь!O19+май!O19+апрель!O19</f>
        <v>0</v>
      </c>
      <c r="P19" s="126">
        <f>июнь!P19+май!P19+апрель!P19</f>
        <v>0</v>
      </c>
      <c r="Q19" s="126">
        <f>июнь!Q19+май!Q19+апрель!Q19</f>
        <v>0</v>
      </c>
      <c r="R19" s="126">
        <f>июнь!R19+май!R19+апрель!R19</f>
        <v>0</v>
      </c>
      <c r="S19" s="126">
        <f>июнь!S19+май!S19+апрель!S19</f>
        <v>0</v>
      </c>
      <c r="T19" s="126">
        <f>июнь!T19+май!T19+апрель!T19</f>
        <v>0</v>
      </c>
      <c r="U19" s="126">
        <f>июнь!U19+май!U19+апрель!U19</f>
        <v>0</v>
      </c>
      <c r="V19" s="126">
        <f>июнь!V19+май!V19+апрель!V19</f>
        <v>0</v>
      </c>
      <c r="W19" s="126">
        <f>июнь!W19+май!W19+апрель!W19</f>
        <v>0</v>
      </c>
      <c r="X19" s="126">
        <f>июнь!X19+май!X19+апрель!X19</f>
        <v>0</v>
      </c>
      <c r="Y19" s="126">
        <f>июнь!Y19+май!Y19+апрель!Y19</f>
        <v>0</v>
      </c>
      <c r="Z19" s="126">
        <f>июнь!Z19+май!Z19+апрель!Z19</f>
        <v>0</v>
      </c>
      <c r="AA19" s="126">
        <f>июнь!AA19+май!AA19+апрель!AA19</f>
        <v>0</v>
      </c>
      <c r="AB19" s="126">
        <f>июнь!AB19+май!AB19+апрель!AB19</f>
        <v>0</v>
      </c>
      <c r="AC19" s="126">
        <f>июнь!AC19+май!AC19+апрель!AC19</f>
        <v>0</v>
      </c>
      <c r="AD19" s="126">
        <f>июнь!AD19+май!AD19+апрель!AD19</f>
        <v>0</v>
      </c>
      <c r="AE19" s="126">
        <f>июнь!AE19+май!AE19+апрель!AE19</f>
        <v>0</v>
      </c>
      <c r="AF19" s="126">
        <f>июнь!AF19+май!AF19+апрель!AF19</f>
        <v>0</v>
      </c>
      <c r="AG19" s="126">
        <f>июнь!AG19+май!AG19+апрель!AG19</f>
        <v>0</v>
      </c>
      <c r="AH19" s="126">
        <f>июнь!AH19+май!AH19+апрель!AH19</f>
        <v>0</v>
      </c>
      <c r="AI19" s="126">
        <f>июнь!AI19+май!AI19+апрель!AI19</f>
        <v>0</v>
      </c>
      <c r="AJ19" s="126">
        <f>июнь!AJ19+май!AJ19+апрель!AJ19</f>
        <v>0</v>
      </c>
      <c r="AK19" s="126">
        <f>июнь!AK19+май!AK19+апрель!AK19</f>
        <v>0</v>
      </c>
      <c r="AL19" s="126">
        <f>июнь!AL19+май!AL19+апрель!AL19</f>
        <v>0</v>
      </c>
      <c r="AM19" s="126">
        <f>июнь!AM19+май!AM19+апрель!AM19</f>
        <v>0</v>
      </c>
      <c r="AN19" s="126">
        <f>июнь!AN19+май!AN19+апрель!AN19</f>
        <v>0</v>
      </c>
      <c r="AO19" s="126">
        <f>июнь!AO19+май!AO19+апрель!AO19</f>
        <v>0</v>
      </c>
      <c r="AP19" s="126">
        <f>июнь!AP19+май!AP19+апрель!AP19</f>
        <v>0</v>
      </c>
      <c r="AQ19" s="126">
        <f>июнь!AQ19+май!AQ19+апрель!AQ19</f>
        <v>0</v>
      </c>
      <c r="AR19" s="126">
        <f>июнь!AR19+май!AR19+апрель!AR19</f>
        <v>0</v>
      </c>
      <c r="AS19" s="126">
        <f>июнь!AS19+май!AS19+апрель!AS19</f>
        <v>0</v>
      </c>
      <c r="AT19" s="126">
        <f>июнь!AT19+май!AT19+апрель!AT19</f>
        <v>0</v>
      </c>
      <c r="AU19" s="126">
        <f>июнь!AU19+май!AU19+апрель!AU19</f>
        <v>0</v>
      </c>
      <c r="AV19" s="126">
        <f>июнь!AV19+май!AV19+апрель!AV19</f>
        <v>0</v>
      </c>
      <c r="AW19" s="126">
        <f>июнь!AW19+май!AW19+апрель!AW19</f>
        <v>0</v>
      </c>
      <c r="AX19" s="126">
        <f>июнь!AX19+май!AX19+апрель!AX19</f>
        <v>0</v>
      </c>
      <c r="AY19" s="126">
        <f>июнь!AY19+май!AY19+апрель!AY19</f>
        <v>0</v>
      </c>
      <c r="AZ19" s="126">
        <f>июнь!AZ19+май!AZ19+апрель!AZ19</f>
        <v>0</v>
      </c>
      <c r="BA19" s="126">
        <f>июнь!BA19+май!BA19+апрель!BA19</f>
        <v>0</v>
      </c>
      <c r="BB19" s="126">
        <f>июнь!BB19+май!BB19+апрель!BB19</f>
        <v>0</v>
      </c>
      <c r="BC19" s="126">
        <f>июнь!BC19+май!BC19+апрель!BC19</f>
        <v>0</v>
      </c>
      <c r="BD19" s="126">
        <f>июнь!BD19+май!BD19+апрель!BD19</f>
        <v>0</v>
      </c>
      <c r="BE19" s="126">
        <f>июнь!BE19+май!BE19+апрель!BE19</f>
        <v>0</v>
      </c>
      <c r="BF19" s="126">
        <f>июнь!BF19+май!BF19+апрель!BF19</f>
        <v>0</v>
      </c>
      <c r="BG19" s="126">
        <f>июнь!BG19+май!BG19+апрель!BG19</f>
        <v>0</v>
      </c>
      <c r="BH19" s="126">
        <f>июнь!BH19+май!BH19+апрель!BH19</f>
        <v>0</v>
      </c>
      <c r="BI19" s="126">
        <f>июнь!BI19+май!BI19+апрель!BI19</f>
        <v>0</v>
      </c>
      <c r="BJ19" s="126">
        <f>июнь!BJ19+май!BJ19+апрель!BJ19</f>
        <v>0</v>
      </c>
      <c r="BK19" s="126">
        <f>июнь!BK19+май!BK19+апрель!BK19</f>
        <v>0</v>
      </c>
      <c r="BL19" s="126">
        <f>июнь!BL19+май!BL19+апрель!BL19</f>
        <v>0</v>
      </c>
      <c r="BM19" s="126">
        <f>июнь!BM19+май!BM19+апрель!BM19</f>
        <v>0</v>
      </c>
      <c r="BN19" s="126">
        <f>июнь!BN19+май!BN19+апрель!BN19</f>
        <v>0</v>
      </c>
      <c r="BO19" s="126">
        <f>июнь!BO19+май!BO19+апрель!BO19</f>
        <v>0</v>
      </c>
      <c r="BP19" s="126">
        <f>июнь!BP19+май!BP19+апрель!BP19</f>
        <v>0</v>
      </c>
      <c r="BQ19" s="126">
        <f>июнь!BQ19+май!BQ19+апрель!BQ19</f>
        <v>0</v>
      </c>
      <c r="BR19" s="126">
        <f>июнь!BR19+май!BR19+апрель!BR19</f>
        <v>0</v>
      </c>
      <c r="BS19" s="126">
        <f>июнь!BS19+май!BS19+апрель!BS19</f>
        <v>0</v>
      </c>
      <c r="BT19" s="126">
        <f>июнь!BT19+май!BT19+апрель!BT19</f>
        <v>0</v>
      </c>
      <c r="BU19" s="126">
        <f>июнь!BU19+май!BU19+апрель!BU19</f>
        <v>0</v>
      </c>
      <c r="BV19" s="126">
        <f>июнь!BV19+май!BV19+апрель!BV19</f>
        <v>0</v>
      </c>
      <c r="BW19" s="126">
        <f>июнь!BW19+май!BW19+апрель!BW19</f>
        <v>0</v>
      </c>
      <c r="BX19" s="126">
        <f>июнь!BX19+май!BX19+апрель!BX19</f>
        <v>0</v>
      </c>
      <c r="BY19" s="126">
        <f>июнь!BY19+май!BY19+апрель!BY19</f>
        <v>0</v>
      </c>
      <c r="BZ19" s="126">
        <f>июнь!BZ19+май!BZ19+апрель!BZ19</f>
        <v>0</v>
      </c>
      <c r="CA19" s="126">
        <f>июнь!CA19+май!CA19+апрель!CA19</f>
        <v>0</v>
      </c>
      <c r="CB19" s="126">
        <f>июнь!CB19+май!CB19+апрель!CB19</f>
        <v>0</v>
      </c>
      <c r="CC19" s="126">
        <f>июнь!CC19+май!CC19+апрель!CC19</f>
        <v>0</v>
      </c>
      <c r="CD19" s="126">
        <f>июнь!CD19+май!CD19+апрель!CD19</f>
        <v>0</v>
      </c>
      <c r="CE19" s="126">
        <f>июнь!CE19+май!CE19+апрель!CE19</f>
        <v>0</v>
      </c>
      <c r="CF19" s="126">
        <f>июнь!CF19+май!CF19+апрель!CF19</f>
        <v>0</v>
      </c>
      <c r="CG19" s="126">
        <f>июнь!CG19+май!CG19+апрель!CG19</f>
        <v>0</v>
      </c>
      <c r="CH19" s="126">
        <f>июнь!CH19+май!CH19+апрель!CH19</f>
        <v>0</v>
      </c>
      <c r="CI19" s="126">
        <f>июнь!CI19+май!CI19+апрель!CI19</f>
        <v>0</v>
      </c>
      <c r="CJ19" s="126">
        <f>июнь!CJ19+май!CJ19+апрель!CJ19</f>
        <v>0</v>
      </c>
      <c r="CK19" s="126">
        <f>июнь!CK19+май!CK19+апрель!CK19</f>
        <v>0</v>
      </c>
      <c r="CL19" s="126">
        <f>июнь!CL19+май!CL19+апрель!CL19</f>
        <v>0</v>
      </c>
      <c r="CM19" s="126">
        <f>июнь!CM19+май!CM19+апрель!CM19</f>
        <v>0</v>
      </c>
      <c r="CN19" s="126">
        <f>июнь!CN19+май!CN19+апрель!CN19</f>
        <v>0</v>
      </c>
      <c r="CO19" s="126">
        <f>июнь!CO19+май!CO19+апрель!CO19</f>
        <v>0</v>
      </c>
      <c r="CP19" s="126">
        <f>июнь!CP19+май!CP19+апрель!CP19</f>
        <v>0</v>
      </c>
      <c r="CQ19" s="126">
        <f>июнь!CQ19+май!CQ19+апрель!CQ19</f>
        <v>0</v>
      </c>
      <c r="CR19" s="126">
        <f>июнь!CR19+май!CR19+апрель!CR19</f>
        <v>0</v>
      </c>
      <c r="CS19" s="126">
        <f>июнь!CS19+май!CS19+апрель!CS19</f>
        <v>0</v>
      </c>
      <c r="CT19" s="126">
        <f>июнь!CT19+май!CT19+апрель!CT19</f>
        <v>0</v>
      </c>
      <c r="CU19" s="126">
        <f>июнь!CU19+май!CU19+апрель!CU19</f>
        <v>0</v>
      </c>
      <c r="CV19" s="126">
        <f>июнь!CV19+май!CV19+апрель!CV19</f>
        <v>0</v>
      </c>
      <c r="CW19" s="126">
        <f>июнь!CW19+май!CW19+апрель!CW19</f>
        <v>0</v>
      </c>
      <c r="CX19" s="126">
        <f>июнь!CX19+май!CX19+апрель!CX19</f>
        <v>0</v>
      </c>
      <c r="CY19" s="126">
        <f>июнь!CY19+май!CY19+апрель!CY19</f>
        <v>0</v>
      </c>
      <c r="CZ19" s="126">
        <f>июнь!CZ19+май!CZ19+апрель!CZ19</f>
        <v>0</v>
      </c>
      <c r="DA19" s="126">
        <f>июнь!DA19+май!DA19+апрель!DA19</f>
        <v>0</v>
      </c>
      <c r="DB19" s="126">
        <f>июнь!DB19+май!DB19+апрель!DB19</f>
        <v>0</v>
      </c>
      <c r="DC19" s="126">
        <f>июнь!DC19+май!DC19+апрель!DC19</f>
        <v>0</v>
      </c>
      <c r="DD19" s="126">
        <f>июнь!DD19+май!DD19+апрель!DD19</f>
        <v>0</v>
      </c>
      <c r="DE19" s="126">
        <f>июнь!DE19+май!DE19+апрель!DE19</f>
        <v>0</v>
      </c>
      <c r="DF19" s="126">
        <f>июнь!DF19+май!DF19+апрель!DF19</f>
        <v>0</v>
      </c>
      <c r="DG19" s="126">
        <f>июнь!DG19+май!DG19+апрель!DG19</f>
        <v>0</v>
      </c>
      <c r="DH19" s="126">
        <f>июнь!DH19+май!DH19+апрель!DH19</f>
        <v>0</v>
      </c>
      <c r="DI19" s="126">
        <f>июнь!DI19+май!DI19+апрель!DI19</f>
        <v>0</v>
      </c>
      <c r="DJ19" s="126">
        <f>июнь!DJ19+май!DJ19+апрель!DJ19</f>
        <v>0</v>
      </c>
      <c r="DK19" s="126">
        <f>июнь!DK19+май!DK19+апрель!DK19</f>
        <v>0</v>
      </c>
      <c r="DL19" s="126">
        <f>июнь!DL19+май!DL19+апрель!DL19</f>
        <v>0</v>
      </c>
      <c r="DM19" s="126">
        <f>июнь!DM19+май!DM19+апрель!DM19</f>
        <v>0</v>
      </c>
      <c r="DN19" s="126">
        <f>июнь!DN19+май!DN19+апрель!DN19</f>
        <v>0</v>
      </c>
      <c r="DO19" s="126">
        <f>июнь!DO19+май!DO19+апрель!DO19</f>
        <v>0</v>
      </c>
      <c r="DP19" s="126">
        <f>июнь!DP19+май!DP19+апрель!DP19</f>
        <v>0</v>
      </c>
      <c r="DQ19" s="126">
        <f>июнь!DQ19+май!DQ19+апрель!DQ19</f>
        <v>0</v>
      </c>
      <c r="DR19" s="126">
        <f>июнь!DR19+май!DR19+апрель!DR19</f>
        <v>0</v>
      </c>
      <c r="DS19" s="126">
        <f>июнь!DS19+май!DS19+апрель!DS19</f>
        <v>0</v>
      </c>
      <c r="DT19" s="126">
        <f>июнь!DT19+май!DT19+апрель!DT19</f>
        <v>0</v>
      </c>
      <c r="DU19" s="126">
        <f>июнь!DU19+май!DU19+апрель!DU19</f>
        <v>0</v>
      </c>
      <c r="DV19" s="126">
        <f>июнь!DV19+май!DV19+апрель!DV19</f>
        <v>0</v>
      </c>
      <c r="DW19" s="126">
        <f>июнь!DW19+май!DW19+апрель!DW19</f>
        <v>0</v>
      </c>
      <c r="DX19" s="126">
        <f>июнь!DX19+май!DX19+апрель!DX19</f>
        <v>0</v>
      </c>
      <c r="DY19" s="126">
        <f>июнь!DY19+май!DY19+апрель!DY19</f>
        <v>0</v>
      </c>
      <c r="DZ19" s="126">
        <f>июнь!DZ19+май!DZ19+апрель!DZ19</f>
        <v>0</v>
      </c>
      <c r="EA19" s="126">
        <f>июнь!EA19+май!EA19+апрель!EA19</f>
        <v>0</v>
      </c>
      <c r="EB19" s="126">
        <f>июнь!EB19+май!EB19+апрель!EB19</f>
        <v>0</v>
      </c>
      <c r="EC19" s="126">
        <f>июнь!EC19+май!EC19+апрель!EC19</f>
        <v>0</v>
      </c>
      <c r="ED19" s="126">
        <f>июнь!ED19+май!ED19+апрель!ED19</f>
        <v>0</v>
      </c>
      <c r="EE19" s="126">
        <f>июнь!EE19+май!EE19+апрель!EE19</f>
        <v>0</v>
      </c>
      <c r="EF19" s="126">
        <f>июнь!EF19+май!EF19+апрель!EF19</f>
        <v>0</v>
      </c>
      <c r="EG19" s="126">
        <f>июнь!EG19+май!EG19+апрель!EG19</f>
        <v>0</v>
      </c>
      <c r="EH19" s="126">
        <f>июнь!EH19+май!EH19+апрель!EH19</f>
        <v>0</v>
      </c>
      <c r="EI19" s="126">
        <f>июнь!EI19+май!EI19+апрель!EI19</f>
        <v>0</v>
      </c>
      <c r="EJ19" s="126">
        <f>июнь!EJ19+май!EJ19+апрель!EJ19</f>
        <v>0</v>
      </c>
      <c r="EK19" s="126">
        <f>июнь!EK19+май!EK19+апрель!EK19</f>
        <v>0</v>
      </c>
      <c r="EL19" s="126">
        <f>июнь!EL19+май!EL19+апрель!EL19</f>
        <v>0</v>
      </c>
      <c r="EM19" s="126">
        <f>июнь!EM19+май!EM19+апрель!EM19</f>
        <v>0</v>
      </c>
      <c r="EN19" s="126">
        <f>июнь!EN19+май!EN19+апрель!EN19</f>
        <v>0</v>
      </c>
      <c r="EO19" s="126">
        <f>июнь!EO19+май!EO19+апрель!EO19</f>
        <v>0</v>
      </c>
      <c r="EP19" s="126">
        <f>июнь!EP19+май!EP19+апрель!EP19</f>
        <v>0</v>
      </c>
      <c r="EQ19" s="126">
        <f>июнь!EQ19+май!EQ19+апрель!EQ19</f>
        <v>0</v>
      </c>
      <c r="ER19" s="126">
        <f>июнь!ER19+май!ER19+апрель!ER19</f>
        <v>0</v>
      </c>
      <c r="ES19" s="126">
        <f>июнь!ES19+май!ES19+апрель!ES19</f>
        <v>0</v>
      </c>
      <c r="ET19" s="126">
        <f>июнь!ET19+май!ET19+апрель!ET19</f>
        <v>0</v>
      </c>
      <c r="EU19" s="126">
        <f>июнь!EU19+май!EU19+апрель!EU19</f>
        <v>0</v>
      </c>
      <c r="EV19" s="126">
        <f>июнь!EV19+май!EV19+апрель!EV19</f>
        <v>0</v>
      </c>
      <c r="EW19" s="126">
        <f>июнь!EW19+май!EW19+апрель!EW19</f>
        <v>0</v>
      </c>
      <c r="EX19" s="126">
        <f>июнь!EX19+май!EX19+апрель!EX19</f>
        <v>0</v>
      </c>
      <c r="EY19" s="126">
        <f>июнь!EY19+май!EY19+апрель!EY19</f>
        <v>0</v>
      </c>
      <c r="EZ19" s="126">
        <f>июнь!EZ19+май!EZ19+апрель!EZ19</f>
        <v>0</v>
      </c>
      <c r="FA19" s="126">
        <f>июнь!FA19+май!FA19+апрель!FA19</f>
        <v>0</v>
      </c>
      <c r="FB19" s="126">
        <f>июнь!FB19+май!FB19+апрель!FB19</f>
        <v>0</v>
      </c>
      <c r="FC19" s="126">
        <f>июнь!FC19+май!FC19+апрель!FC19</f>
        <v>0</v>
      </c>
      <c r="FD19" s="126">
        <f>июнь!FD19+май!FD19+апрель!FD19</f>
        <v>0</v>
      </c>
      <c r="FE19" s="126">
        <f>июнь!FE19+май!FE19+апрель!FE19</f>
        <v>0</v>
      </c>
      <c r="FF19" s="126">
        <f>июнь!FF19+май!FF19+апрель!FF19</f>
        <v>0</v>
      </c>
      <c r="FG19" s="126">
        <f>июнь!FG19+май!FG19+апрель!FG19</f>
        <v>0</v>
      </c>
      <c r="FH19" s="126">
        <f>июнь!FH19+май!FH19+апрель!FH19</f>
        <v>0</v>
      </c>
      <c r="FI19" s="126">
        <f>июнь!FI19+май!FI19+апрель!FI19</f>
        <v>0</v>
      </c>
      <c r="FJ19" s="126">
        <f>июнь!FJ19+май!FJ19+апрель!FJ19</f>
        <v>0</v>
      </c>
      <c r="FK19" s="126">
        <f>июнь!FK19+май!FK19+апрель!FK19</f>
        <v>0</v>
      </c>
      <c r="FL19" s="126">
        <f>июнь!FL19+май!FL19+апрель!FL19</f>
        <v>0</v>
      </c>
      <c r="FM19" s="126">
        <f>июнь!FM19+май!FM19+апрель!FM19</f>
        <v>0</v>
      </c>
      <c r="FN19" s="126">
        <f>июнь!FN19+май!FN19+апрель!FN19</f>
        <v>0</v>
      </c>
      <c r="FO19" s="126">
        <f>июнь!FO19+май!FO19+апрель!FO19</f>
        <v>0</v>
      </c>
      <c r="FP19" s="126">
        <f>июнь!FP19+май!FP19+апрель!FP19</f>
        <v>0</v>
      </c>
      <c r="FQ19" s="126">
        <f>июнь!FQ19+май!FQ19+апрель!FQ19</f>
        <v>0</v>
      </c>
      <c r="FR19" s="126">
        <f>июнь!FR19+май!FR19+апрель!FR19</f>
        <v>0</v>
      </c>
      <c r="FS19" s="126">
        <f>июнь!FS19+май!FS19+апрель!FS19</f>
        <v>0</v>
      </c>
      <c r="FT19" s="126">
        <f>июнь!FT19+май!FT19+апрель!FT19</f>
        <v>0</v>
      </c>
      <c r="FU19" s="126">
        <f>июнь!FU19+май!FU19+апрель!FU19</f>
        <v>0</v>
      </c>
      <c r="FV19" s="126">
        <f>июнь!FV19+май!FV19+апрель!FV19</f>
        <v>0</v>
      </c>
      <c r="FW19" s="126">
        <f>июнь!FW19+май!FW19+апрель!FW19</f>
        <v>0</v>
      </c>
      <c r="FX19" s="126">
        <f>июнь!FX19+май!FX19+апрель!FX19</f>
        <v>0</v>
      </c>
      <c r="FY19" s="126">
        <f>июнь!FY19+май!FY19+апрель!FY19</f>
        <v>0</v>
      </c>
      <c r="FZ19" s="126">
        <f>июнь!FZ19+май!FZ19+апрель!FZ19</f>
        <v>0</v>
      </c>
      <c r="GA19" s="126">
        <f>июнь!GA19+май!GA19+апрель!GA19</f>
        <v>0</v>
      </c>
      <c r="GB19" s="126">
        <f>июнь!GB19+май!GB19+апрель!GB19</f>
        <v>0</v>
      </c>
      <c r="GC19" s="126">
        <f>июнь!GC19+май!GC19+апрель!GC19</f>
        <v>0</v>
      </c>
      <c r="GD19" s="126">
        <f>июнь!GD19+май!GD19+апрель!GD19</f>
        <v>0</v>
      </c>
      <c r="GE19" s="126">
        <f>июнь!GE19+май!GE19+апрель!GE19</f>
        <v>0</v>
      </c>
      <c r="GF19" s="126">
        <f>июнь!GF19+май!GF19+апрель!GF19</f>
        <v>0</v>
      </c>
      <c r="GG19" s="126">
        <f>июнь!GG19+май!GG19+апрель!GG19</f>
        <v>0</v>
      </c>
      <c r="GH19" s="126">
        <f>июнь!GH19+май!GH19+апрель!GH19</f>
        <v>0</v>
      </c>
      <c r="GI19" s="126">
        <f>июнь!GI19+май!GI19+апрель!GI19</f>
        <v>0</v>
      </c>
      <c r="GJ19" s="126">
        <f>июнь!GJ19+май!GJ19+апрель!GJ19</f>
        <v>0</v>
      </c>
      <c r="GK19" s="126">
        <f>июнь!GK19+май!GK19+апрель!GK19</f>
        <v>0</v>
      </c>
      <c r="GL19" s="126">
        <f>июнь!GL19+май!GL19+апрель!GL19</f>
        <v>0</v>
      </c>
      <c r="GM19" s="126">
        <f>июнь!GM19+май!GM19+апрель!GM19</f>
        <v>0</v>
      </c>
      <c r="GN19" s="126">
        <f>июнь!GN19+май!GN19+апрель!GN19</f>
        <v>0</v>
      </c>
      <c r="GO19" s="126">
        <f>июнь!GO19+май!GO19+апрель!GO19</f>
        <v>0</v>
      </c>
      <c r="GP19" s="126">
        <f>июнь!GP19+май!GP19+апрель!GP19</f>
        <v>0</v>
      </c>
      <c r="GQ19" s="126">
        <f>июнь!GQ19+май!GQ19+апрель!GQ19</f>
        <v>0</v>
      </c>
      <c r="GR19" s="126">
        <f>июнь!GR19+май!GR19+апрель!GR19</f>
        <v>0</v>
      </c>
      <c r="GS19" s="126">
        <f>июнь!GS19+май!GS19+апрель!GS19</f>
        <v>0</v>
      </c>
      <c r="GT19" s="126">
        <f>июнь!GT19+май!GT19+апрель!GT19</f>
        <v>0</v>
      </c>
      <c r="GU19" s="126">
        <f>июнь!GU19+май!GU19+апрель!GU19</f>
        <v>0</v>
      </c>
      <c r="GV19" s="126">
        <f>июнь!GV19+май!GV19+апрель!GV19</f>
        <v>0</v>
      </c>
      <c r="GW19" s="126">
        <f>июнь!GW19+май!GW19+апрель!GW19</f>
        <v>0</v>
      </c>
      <c r="GX19" s="126">
        <f>июнь!GX19+май!GX19+апрель!GX19</f>
        <v>0</v>
      </c>
      <c r="GY19" s="126">
        <f>июнь!GY19+май!GY19+апрель!GY19</f>
        <v>0</v>
      </c>
      <c r="GZ19" s="126">
        <f>июнь!GZ19+май!GZ19+апрель!GZ19</f>
        <v>0</v>
      </c>
      <c r="HA19" s="126">
        <f>июнь!HA19+май!HA19+апрель!HA19</f>
        <v>0</v>
      </c>
      <c r="HB19" s="126">
        <f>июнь!HB19+май!HB19+апрель!HB19</f>
        <v>0</v>
      </c>
      <c r="HC19" s="126">
        <f>июнь!HC19+май!HC19+апрель!HC19</f>
        <v>0</v>
      </c>
      <c r="HD19" s="126">
        <f>июнь!HD19+май!HD19+апрель!HD19</f>
        <v>0</v>
      </c>
      <c r="HE19" s="126">
        <f>июнь!HE19+май!HE19+апрель!HE19</f>
        <v>0</v>
      </c>
      <c r="HF19" s="126">
        <f>июнь!HF19+май!HF19+апрель!HF19</f>
        <v>0</v>
      </c>
      <c r="HG19" s="126">
        <f>июнь!HG19+май!HG19+апрель!HG19</f>
        <v>0</v>
      </c>
      <c r="HH19" s="126">
        <f>июнь!HH19+май!HH19+апрель!HH19</f>
        <v>0</v>
      </c>
      <c r="HI19" s="126">
        <f>июнь!HI19+май!HI19+апрель!HI19</f>
        <v>0</v>
      </c>
      <c r="HJ19" s="126">
        <f>июнь!HJ19+май!HJ19+апрель!HJ19</f>
        <v>0</v>
      </c>
      <c r="HK19" s="126">
        <f>июнь!HK19+май!HK19+апрель!HK19</f>
        <v>0</v>
      </c>
      <c r="HL19" s="126">
        <f>июнь!HL19+май!HL19+апрель!HL19</f>
        <v>0</v>
      </c>
      <c r="HM19" s="126">
        <f>июнь!HM19+май!HM19+апрель!HM19</f>
        <v>0</v>
      </c>
      <c r="HN19" s="126">
        <f>июнь!HN19+май!HN19+апрель!HN19</f>
        <v>0</v>
      </c>
      <c r="HO19" s="126">
        <f>июнь!HO19+май!HO19+апрель!HO19</f>
        <v>0</v>
      </c>
      <c r="HP19" s="126">
        <f>июнь!HP19+май!HP19+апрель!HP19</f>
        <v>0</v>
      </c>
      <c r="HQ19" s="126">
        <f>июнь!HQ19+май!HQ19+апрель!HQ19</f>
        <v>0</v>
      </c>
      <c r="HR19" s="126">
        <f>июнь!HR19+май!HR19+апрель!HR19</f>
        <v>0</v>
      </c>
      <c r="HS19" s="126">
        <f>июнь!HS19+май!HS19+апрель!HS19</f>
        <v>0</v>
      </c>
      <c r="HT19" s="126">
        <f>июнь!HT19+май!HT19+апрель!HT19</f>
        <v>0</v>
      </c>
      <c r="HU19" s="126">
        <f>июнь!HU19+май!HU19+апрель!HU19</f>
        <v>0</v>
      </c>
      <c r="HV19" s="126">
        <f>июнь!HV19+май!HV19+апрель!HV19</f>
        <v>0</v>
      </c>
      <c r="HW19" s="126">
        <f>июнь!HW19+май!HW19+апрель!HW19</f>
        <v>0</v>
      </c>
      <c r="HX19" s="126">
        <f>июнь!HX19+май!HX19+апрель!HX19</f>
        <v>0</v>
      </c>
      <c r="HY19" s="126">
        <f>июнь!HY19+май!HY19+апрель!HY19</f>
        <v>0</v>
      </c>
      <c r="HZ19" s="126">
        <f>июнь!HZ19+май!HZ19+апрель!HZ19</f>
        <v>0</v>
      </c>
      <c r="IA19" s="126">
        <f>июнь!IA19+май!IA19+апрель!IA19</f>
        <v>0</v>
      </c>
      <c r="IB19" s="126">
        <f>июнь!IB19+май!IB19+апрель!IB19</f>
        <v>0</v>
      </c>
      <c r="IC19" s="126">
        <f>июнь!IC19+май!IC19+апрель!IC19</f>
        <v>0</v>
      </c>
      <c r="ID19" s="126">
        <f>июнь!ID19+май!ID19+апрель!ID19</f>
        <v>0</v>
      </c>
      <c r="IE19" s="126">
        <f>июнь!IE19+май!IE19+апрель!IE19</f>
        <v>0</v>
      </c>
      <c r="IF19" s="126">
        <f>июнь!IF19+май!IF19+апрель!IF19</f>
        <v>0</v>
      </c>
    </row>
    <row r="20" spans="1:240" ht="13.5" customHeight="1">
      <c r="A20" s="15" t="s">
        <v>33</v>
      </c>
      <c r="B20" s="54" t="s">
        <v>34</v>
      </c>
      <c r="C20" s="16" t="s">
        <v>35</v>
      </c>
      <c r="D20" s="23">
        <f t="shared" si="2"/>
        <v>0</v>
      </c>
      <c r="E20" s="17">
        <f t="shared" si="3"/>
        <v>0</v>
      </c>
      <c r="F20" s="17"/>
      <c r="G20" s="126">
        <f>июнь!G20+май!G20+апрель!G20</f>
        <v>0</v>
      </c>
      <c r="H20" s="126">
        <f>июнь!H20+май!H20+апрель!H20</f>
        <v>0</v>
      </c>
      <c r="I20" s="126">
        <f>июнь!I20+май!I20+апрель!I20</f>
        <v>0</v>
      </c>
      <c r="J20" s="126">
        <f>июнь!J20+май!J20+апрель!J20</f>
        <v>0</v>
      </c>
      <c r="K20" s="126">
        <f>июнь!K20+май!K20+апрель!K20</f>
        <v>0</v>
      </c>
      <c r="L20" s="126">
        <f>июнь!L20+май!L20+апрель!L20</f>
        <v>0</v>
      </c>
      <c r="M20" s="126">
        <f>июнь!M20+май!M20+апрель!M20</f>
        <v>0</v>
      </c>
      <c r="N20" s="126">
        <f>июнь!N20+май!N20+апрель!N20</f>
        <v>0</v>
      </c>
      <c r="O20" s="126">
        <f>июнь!O20+май!O20+апрель!O20</f>
        <v>0</v>
      </c>
      <c r="P20" s="126">
        <f>июнь!P20+май!P20+апрель!P20</f>
        <v>0</v>
      </c>
      <c r="Q20" s="126">
        <f>июнь!Q20+май!Q20+апрель!Q20</f>
        <v>0</v>
      </c>
      <c r="R20" s="126">
        <f>июнь!R20+май!R20+апрель!R20</f>
        <v>0</v>
      </c>
      <c r="S20" s="126">
        <f>июнь!S20+май!S20+апрель!S20</f>
        <v>0</v>
      </c>
      <c r="T20" s="126">
        <f>июнь!T20+май!T20+апрель!T20</f>
        <v>0</v>
      </c>
      <c r="U20" s="126">
        <f>июнь!U20+май!U20+апрель!U20</f>
        <v>0</v>
      </c>
      <c r="V20" s="126">
        <f>июнь!V20+май!V20+апрель!V20</f>
        <v>0</v>
      </c>
      <c r="W20" s="126">
        <f>июнь!W20+май!W20+апрель!W20</f>
        <v>0</v>
      </c>
      <c r="X20" s="126">
        <f>июнь!X20+май!X20+апрель!X20</f>
        <v>0</v>
      </c>
      <c r="Y20" s="126">
        <f>июнь!Y20+май!Y20+апрель!Y20</f>
        <v>0</v>
      </c>
      <c r="Z20" s="126">
        <f>июнь!Z20+май!Z20+апрель!Z20</f>
        <v>0</v>
      </c>
      <c r="AA20" s="126">
        <f>июнь!AA20+май!AA20+апрель!AA20</f>
        <v>0</v>
      </c>
      <c r="AB20" s="126">
        <f>июнь!AB20+май!AB20+апрель!AB20</f>
        <v>0</v>
      </c>
      <c r="AC20" s="126">
        <f>июнь!AC20+май!AC20+апрель!AC20</f>
        <v>0</v>
      </c>
      <c r="AD20" s="126">
        <f>июнь!AD20+май!AD20+апрель!AD20</f>
        <v>0</v>
      </c>
      <c r="AE20" s="126">
        <f>июнь!AE20+май!AE20+апрель!AE20</f>
        <v>0</v>
      </c>
      <c r="AF20" s="126">
        <f>июнь!AF20+май!AF20+апрель!AF20</f>
        <v>0</v>
      </c>
      <c r="AG20" s="126">
        <f>июнь!AG20+май!AG20+апрель!AG20</f>
        <v>0</v>
      </c>
      <c r="AH20" s="126">
        <f>июнь!AH20+май!AH20+апрель!AH20</f>
        <v>0</v>
      </c>
      <c r="AI20" s="126">
        <f>июнь!AI20+май!AI20+апрель!AI20</f>
        <v>0</v>
      </c>
      <c r="AJ20" s="126">
        <f>июнь!AJ20+май!AJ20+апрель!AJ20</f>
        <v>0</v>
      </c>
      <c r="AK20" s="126">
        <f>июнь!AK20+май!AK20+апрель!AK20</f>
        <v>0</v>
      </c>
      <c r="AL20" s="126">
        <f>июнь!AL20+май!AL20+апрель!AL20</f>
        <v>0</v>
      </c>
      <c r="AM20" s="126">
        <f>июнь!AM20+май!AM20+апрель!AM20</f>
        <v>0</v>
      </c>
      <c r="AN20" s="126">
        <f>июнь!AN20+май!AN20+апрель!AN20</f>
        <v>0</v>
      </c>
      <c r="AO20" s="126">
        <f>июнь!AO20+май!AO20+апрель!AO20</f>
        <v>0</v>
      </c>
      <c r="AP20" s="126">
        <f>июнь!AP20+май!AP20+апрель!AP20</f>
        <v>0</v>
      </c>
      <c r="AQ20" s="126">
        <f>июнь!AQ20+май!AQ20+апрель!AQ20</f>
        <v>0</v>
      </c>
      <c r="AR20" s="126">
        <f>июнь!AR20+май!AR20+апрель!AR20</f>
        <v>0</v>
      </c>
      <c r="AS20" s="126">
        <f>июнь!AS20+май!AS20+апрель!AS20</f>
        <v>0</v>
      </c>
      <c r="AT20" s="126">
        <f>июнь!AT20+май!AT20+апрель!AT20</f>
        <v>0</v>
      </c>
      <c r="AU20" s="126">
        <f>июнь!AU20+май!AU20+апрель!AU20</f>
        <v>0</v>
      </c>
      <c r="AV20" s="126">
        <f>июнь!AV20+май!AV20+апрель!AV20</f>
        <v>0</v>
      </c>
      <c r="AW20" s="126">
        <f>июнь!AW20+май!AW20+апрель!AW20</f>
        <v>0</v>
      </c>
      <c r="AX20" s="126">
        <f>июнь!AX20+май!AX20+апрель!AX20</f>
        <v>0</v>
      </c>
      <c r="AY20" s="126">
        <f>июнь!AY20+май!AY20+апрель!AY20</f>
        <v>0</v>
      </c>
      <c r="AZ20" s="126">
        <f>июнь!AZ20+май!AZ20+апрель!AZ20</f>
        <v>0</v>
      </c>
      <c r="BA20" s="126">
        <f>июнь!BA20+май!BA20+апрель!BA20</f>
        <v>0</v>
      </c>
      <c r="BB20" s="126">
        <f>июнь!BB20+май!BB20+апрель!BB20</f>
        <v>0</v>
      </c>
      <c r="BC20" s="126">
        <f>июнь!BC20+май!BC20+апрель!BC20</f>
        <v>0</v>
      </c>
      <c r="BD20" s="126">
        <f>июнь!BD20+май!BD20+апрель!BD20</f>
        <v>0</v>
      </c>
      <c r="BE20" s="126">
        <f>июнь!BE20+май!BE20+апрель!BE20</f>
        <v>0</v>
      </c>
      <c r="BF20" s="126">
        <f>июнь!BF20+май!BF20+апрель!BF20</f>
        <v>0</v>
      </c>
      <c r="BG20" s="126">
        <f>июнь!BG20+май!BG20+апрель!BG20</f>
        <v>0</v>
      </c>
      <c r="BH20" s="126">
        <f>июнь!BH20+май!BH20+апрель!BH20</f>
        <v>0</v>
      </c>
      <c r="BI20" s="126">
        <f>июнь!BI20+май!BI20+апрель!BI20</f>
        <v>0</v>
      </c>
      <c r="BJ20" s="126">
        <f>июнь!BJ20+май!BJ20+апрель!BJ20</f>
        <v>0</v>
      </c>
      <c r="BK20" s="126">
        <f>июнь!BK20+май!BK20+апрель!BK20</f>
        <v>0</v>
      </c>
      <c r="BL20" s="126">
        <f>июнь!BL20+май!BL20+апрель!BL20</f>
        <v>0</v>
      </c>
      <c r="BM20" s="126">
        <f>июнь!BM20+май!BM20+апрель!BM20</f>
        <v>0</v>
      </c>
      <c r="BN20" s="126">
        <f>июнь!BN20+май!BN20+апрель!BN20</f>
        <v>0</v>
      </c>
      <c r="BO20" s="126">
        <f>июнь!BO20+май!BO20+апрель!BO20</f>
        <v>0</v>
      </c>
      <c r="BP20" s="126">
        <f>июнь!BP20+май!BP20+апрель!BP20</f>
        <v>0</v>
      </c>
      <c r="BQ20" s="126">
        <f>июнь!BQ20+май!BQ20+апрель!BQ20</f>
        <v>0</v>
      </c>
      <c r="BR20" s="126">
        <f>июнь!BR20+май!BR20+апрель!BR20</f>
        <v>0</v>
      </c>
      <c r="BS20" s="126">
        <f>июнь!BS20+май!BS20+апрель!BS20</f>
        <v>0</v>
      </c>
      <c r="BT20" s="126">
        <f>июнь!BT20+май!BT20+апрель!BT20</f>
        <v>0</v>
      </c>
      <c r="BU20" s="126">
        <f>июнь!BU20+май!BU20+апрель!BU20</f>
        <v>0</v>
      </c>
      <c r="BV20" s="126">
        <f>июнь!BV20+май!BV20+апрель!BV20</f>
        <v>0</v>
      </c>
      <c r="BW20" s="126">
        <f>июнь!BW20+май!BW20+апрель!BW20</f>
        <v>0</v>
      </c>
      <c r="BX20" s="126">
        <f>июнь!BX20+май!BX20+апрель!BX20</f>
        <v>0</v>
      </c>
      <c r="BY20" s="126">
        <f>июнь!BY20+май!BY20+апрель!BY20</f>
        <v>0</v>
      </c>
      <c r="BZ20" s="126">
        <f>июнь!BZ20+май!BZ20+апрель!BZ20</f>
        <v>0</v>
      </c>
      <c r="CA20" s="126">
        <f>июнь!CA20+май!CA20+апрель!CA20</f>
        <v>0</v>
      </c>
      <c r="CB20" s="126">
        <f>июнь!CB20+май!CB20+апрель!CB20</f>
        <v>0</v>
      </c>
      <c r="CC20" s="126">
        <f>июнь!CC20+май!CC20+апрель!CC20</f>
        <v>0</v>
      </c>
      <c r="CD20" s="126">
        <f>июнь!CD20+май!CD20+апрель!CD20</f>
        <v>0</v>
      </c>
      <c r="CE20" s="126">
        <f>июнь!CE20+май!CE20+апрель!CE20</f>
        <v>0</v>
      </c>
      <c r="CF20" s="126">
        <f>июнь!CF20+май!CF20+апрель!CF20</f>
        <v>0</v>
      </c>
      <c r="CG20" s="126">
        <f>июнь!CG20+май!CG20+апрель!CG20</f>
        <v>0</v>
      </c>
      <c r="CH20" s="126">
        <f>июнь!CH20+май!CH20+апрель!CH20</f>
        <v>0</v>
      </c>
      <c r="CI20" s="126">
        <f>июнь!CI20+май!CI20+апрель!CI20</f>
        <v>0</v>
      </c>
      <c r="CJ20" s="126">
        <f>июнь!CJ20+май!CJ20+апрель!CJ20</f>
        <v>0</v>
      </c>
      <c r="CK20" s="126">
        <f>июнь!CK20+май!CK20+апрель!CK20</f>
        <v>0</v>
      </c>
      <c r="CL20" s="126">
        <f>июнь!CL20+май!CL20+апрель!CL20</f>
        <v>0</v>
      </c>
      <c r="CM20" s="126">
        <f>июнь!CM20+май!CM20+апрель!CM20</f>
        <v>0</v>
      </c>
      <c r="CN20" s="126">
        <f>июнь!CN20+май!CN20+апрель!CN20</f>
        <v>0</v>
      </c>
      <c r="CO20" s="126">
        <f>июнь!CO20+май!CO20+апрель!CO20</f>
        <v>0</v>
      </c>
      <c r="CP20" s="126">
        <f>июнь!CP20+май!CP20+апрель!CP20</f>
        <v>0</v>
      </c>
      <c r="CQ20" s="126">
        <f>июнь!CQ20+май!CQ20+апрель!CQ20</f>
        <v>0</v>
      </c>
      <c r="CR20" s="126">
        <f>июнь!CR20+май!CR20+апрель!CR20</f>
        <v>0</v>
      </c>
      <c r="CS20" s="126">
        <f>июнь!CS20+май!CS20+апрель!CS20</f>
        <v>0</v>
      </c>
      <c r="CT20" s="126">
        <f>июнь!CT20+май!CT20+апрель!CT20</f>
        <v>0</v>
      </c>
      <c r="CU20" s="126">
        <f>июнь!CU20+май!CU20+апрель!CU20</f>
        <v>0</v>
      </c>
      <c r="CV20" s="126">
        <f>июнь!CV20+май!CV20+апрель!CV20</f>
        <v>0</v>
      </c>
      <c r="CW20" s="126">
        <f>июнь!CW20+май!CW20+апрель!CW20</f>
        <v>0</v>
      </c>
      <c r="CX20" s="126">
        <f>июнь!CX20+май!CX20+апрель!CX20</f>
        <v>0</v>
      </c>
      <c r="CY20" s="126">
        <f>июнь!CY20+май!CY20+апрель!CY20</f>
        <v>0</v>
      </c>
      <c r="CZ20" s="126">
        <f>июнь!CZ20+май!CZ20+апрель!CZ20</f>
        <v>0</v>
      </c>
      <c r="DA20" s="126">
        <f>июнь!DA20+май!DA20+апрель!DA20</f>
        <v>0</v>
      </c>
      <c r="DB20" s="126">
        <f>июнь!DB20+май!DB20+апрель!DB20</f>
        <v>0</v>
      </c>
      <c r="DC20" s="126">
        <f>июнь!DC20+май!DC20+апрель!DC20</f>
        <v>0</v>
      </c>
      <c r="DD20" s="126">
        <f>июнь!DD20+май!DD20+апрель!DD20</f>
        <v>0</v>
      </c>
      <c r="DE20" s="126">
        <f>июнь!DE20+май!DE20+апрель!DE20</f>
        <v>0</v>
      </c>
      <c r="DF20" s="126">
        <f>июнь!DF20+май!DF20+апрель!DF20</f>
        <v>0</v>
      </c>
      <c r="DG20" s="126">
        <f>июнь!DG20+май!DG20+апрель!DG20</f>
        <v>0</v>
      </c>
      <c r="DH20" s="126">
        <f>июнь!DH20+май!DH20+апрель!DH20</f>
        <v>0</v>
      </c>
      <c r="DI20" s="126">
        <f>июнь!DI20+май!DI20+апрель!DI20</f>
        <v>0</v>
      </c>
      <c r="DJ20" s="126">
        <f>июнь!DJ20+май!DJ20+апрель!DJ20</f>
        <v>0</v>
      </c>
      <c r="DK20" s="126">
        <f>июнь!DK20+май!DK20+апрель!DK20</f>
        <v>0</v>
      </c>
      <c r="DL20" s="126">
        <f>июнь!DL20+май!DL20+апрель!DL20</f>
        <v>0</v>
      </c>
      <c r="DM20" s="126">
        <f>июнь!DM20+май!DM20+апрель!DM20</f>
        <v>0</v>
      </c>
      <c r="DN20" s="126">
        <f>июнь!DN20+май!DN20+апрель!DN20</f>
        <v>0</v>
      </c>
      <c r="DO20" s="126">
        <f>июнь!DO20+май!DO20+апрель!DO20</f>
        <v>0</v>
      </c>
      <c r="DP20" s="126">
        <f>июнь!DP20+май!DP20+апрель!DP20</f>
        <v>0</v>
      </c>
      <c r="DQ20" s="126">
        <f>июнь!DQ20+май!DQ20+апрель!DQ20</f>
        <v>0</v>
      </c>
      <c r="DR20" s="126">
        <f>июнь!DR20+май!DR20+апрель!DR20</f>
        <v>0</v>
      </c>
      <c r="DS20" s="126">
        <f>июнь!DS20+май!DS20+апрель!DS20</f>
        <v>0</v>
      </c>
      <c r="DT20" s="126">
        <f>июнь!DT20+май!DT20+апрель!DT20</f>
        <v>0</v>
      </c>
      <c r="DU20" s="126">
        <f>июнь!DU20+май!DU20+апрель!DU20</f>
        <v>0</v>
      </c>
      <c r="DV20" s="126">
        <f>июнь!DV20+май!DV20+апрель!DV20</f>
        <v>0</v>
      </c>
      <c r="DW20" s="126">
        <f>июнь!DW20+май!DW20+апрель!DW20</f>
        <v>0</v>
      </c>
      <c r="DX20" s="126">
        <f>июнь!DX20+май!DX20+апрель!DX20</f>
        <v>0</v>
      </c>
      <c r="DY20" s="126">
        <f>июнь!DY20+май!DY20+апрель!DY20</f>
        <v>0</v>
      </c>
      <c r="DZ20" s="126">
        <f>июнь!DZ20+май!DZ20+апрель!DZ20</f>
        <v>0</v>
      </c>
      <c r="EA20" s="126">
        <f>июнь!EA20+май!EA20+апрель!EA20</f>
        <v>0</v>
      </c>
      <c r="EB20" s="126">
        <f>июнь!EB20+май!EB20+апрель!EB20</f>
        <v>0</v>
      </c>
      <c r="EC20" s="126">
        <f>июнь!EC20+май!EC20+апрель!EC20</f>
        <v>0</v>
      </c>
      <c r="ED20" s="126">
        <f>июнь!ED20+май!ED20+апрель!ED20</f>
        <v>0</v>
      </c>
      <c r="EE20" s="126">
        <f>июнь!EE20+май!EE20+апрель!EE20</f>
        <v>0</v>
      </c>
      <c r="EF20" s="126">
        <f>июнь!EF20+май!EF20+апрель!EF20</f>
        <v>0</v>
      </c>
      <c r="EG20" s="126">
        <f>июнь!EG20+май!EG20+апрель!EG20</f>
        <v>0</v>
      </c>
      <c r="EH20" s="126">
        <f>июнь!EH20+май!EH20+апрель!EH20</f>
        <v>0</v>
      </c>
      <c r="EI20" s="126">
        <f>июнь!EI20+май!EI20+апрель!EI20</f>
        <v>0</v>
      </c>
      <c r="EJ20" s="126">
        <f>июнь!EJ20+май!EJ20+апрель!EJ20</f>
        <v>0</v>
      </c>
      <c r="EK20" s="126">
        <f>июнь!EK20+май!EK20+апрель!EK20</f>
        <v>0</v>
      </c>
      <c r="EL20" s="126">
        <f>июнь!EL20+май!EL20+апрель!EL20</f>
        <v>0</v>
      </c>
      <c r="EM20" s="126">
        <f>июнь!EM20+май!EM20+апрель!EM20</f>
        <v>0</v>
      </c>
      <c r="EN20" s="126">
        <f>июнь!EN20+май!EN20+апрель!EN20</f>
        <v>0</v>
      </c>
      <c r="EO20" s="126">
        <f>июнь!EO20+май!EO20+апрель!EO20</f>
        <v>0</v>
      </c>
      <c r="EP20" s="126">
        <f>июнь!EP20+май!EP20+апрель!EP20</f>
        <v>0</v>
      </c>
      <c r="EQ20" s="126">
        <f>июнь!EQ20+май!EQ20+апрель!EQ20</f>
        <v>0</v>
      </c>
      <c r="ER20" s="126">
        <f>июнь!ER20+май!ER20+апрель!ER20</f>
        <v>0</v>
      </c>
      <c r="ES20" s="126">
        <f>июнь!ES20+май!ES20+апрель!ES20</f>
        <v>0</v>
      </c>
      <c r="ET20" s="126">
        <f>июнь!ET20+май!ET20+апрель!ET20</f>
        <v>0</v>
      </c>
      <c r="EU20" s="126">
        <f>июнь!EU20+май!EU20+апрель!EU20</f>
        <v>0</v>
      </c>
      <c r="EV20" s="126">
        <f>июнь!EV20+май!EV20+апрель!EV20</f>
        <v>0</v>
      </c>
      <c r="EW20" s="126">
        <f>июнь!EW20+май!EW20+апрель!EW20</f>
        <v>0</v>
      </c>
      <c r="EX20" s="126">
        <f>июнь!EX20+май!EX20+апрель!EX20</f>
        <v>0</v>
      </c>
      <c r="EY20" s="126">
        <f>июнь!EY20+май!EY20+апрель!EY20</f>
        <v>0</v>
      </c>
      <c r="EZ20" s="126">
        <f>июнь!EZ20+май!EZ20+апрель!EZ20</f>
        <v>0</v>
      </c>
      <c r="FA20" s="126">
        <f>июнь!FA20+май!FA20+апрель!FA20</f>
        <v>0</v>
      </c>
      <c r="FB20" s="126">
        <f>июнь!FB20+май!FB20+апрель!FB20</f>
        <v>0</v>
      </c>
      <c r="FC20" s="126">
        <f>июнь!FC20+май!FC20+апрель!FC20</f>
        <v>0</v>
      </c>
      <c r="FD20" s="126">
        <f>июнь!FD20+май!FD20+апрель!FD20</f>
        <v>0</v>
      </c>
      <c r="FE20" s="126">
        <f>июнь!FE20+май!FE20+апрель!FE20</f>
        <v>0</v>
      </c>
      <c r="FF20" s="126">
        <f>июнь!FF20+май!FF20+апрель!FF20</f>
        <v>0</v>
      </c>
      <c r="FG20" s="126">
        <f>июнь!FG20+май!FG20+апрель!FG20</f>
        <v>0</v>
      </c>
      <c r="FH20" s="126">
        <f>июнь!FH20+май!FH20+апрель!FH20</f>
        <v>0</v>
      </c>
      <c r="FI20" s="126">
        <f>июнь!FI20+май!FI20+апрель!FI20</f>
        <v>0</v>
      </c>
      <c r="FJ20" s="126">
        <f>июнь!FJ20+май!FJ20+апрель!FJ20</f>
        <v>0</v>
      </c>
      <c r="FK20" s="126">
        <f>июнь!FK20+май!FK20+апрель!FK20</f>
        <v>0</v>
      </c>
      <c r="FL20" s="126">
        <f>июнь!FL20+май!FL20+апрель!FL20</f>
        <v>0</v>
      </c>
      <c r="FM20" s="126">
        <f>июнь!FM20+май!FM20+апрель!FM20</f>
        <v>0</v>
      </c>
      <c r="FN20" s="126">
        <f>июнь!FN20+май!FN20+апрель!FN20</f>
        <v>0</v>
      </c>
      <c r="FO20" s="126">
        <f>июнь!FO20+май!FO20+апрель!FO20</f>
        <v>0</v>
      </c>
      <c r="FP20" s="126">
        <f>июнь!FP20+май!FP20+апрель!FP20</f>
        <v>0</v>
      </c>
      <c r="FQ20" s="126">
        <f>июнь!FQ20+май!FQ20+апрель!FQ20</f>
        <v>0</v>
      </c>
      <c r="FR20" s="126">
        <f>июнь!FR20+май!FR20+апрель!FR20</f>
        <v>0</v>
      </c>
      <c r="FS20" s="126">
        <f>июнь!FS20+май!FS20+апрель!FS20</f>
        <v>0</v>
      </c>
      <c r="FT20" s="126">
        <f>июнь!FT20+май!FT20+апрель!FT20</f>
        <v>0</v>
      </c>
      <c r="FU20" s="126">
        <f>июнь!FU20+май!FU20+апрель!FU20</f>
        <v>0</v>
      </c>
      <c r="FV20" s="126">
        <f>июнь!FV20+май!FV20+апрель!FV20</f>
        <v>0</v>
      </c>
      <c r="FW20" s="126">
        <f>июнь!FW20+май!FW20+апрель!FW20</f>
        <v>0</v>
      </c>
      <c r="FX20" s="126">
        <f>июнь!FX20+май!FX20+апрель!FX20</f>
        <v>0</v>
      </c>
      <c r="FY20" s="126">
        <f>июнь!FY20+май!FY20+апрель!FY20</f>
        <v>0</v>
      </c>
      <c r="FZ20" s="126">
        <f>июнь!FZ20+май!FZ20+апрель!FZ20</f>
        <v>0</v>
      </c>
      <c r="GA20" s="126">
        <f>июнь!GA20+май!GA20+апрель!GA20</f>
        <v>0</v>
      </c>
      <c r="GB20" s="126">
        <f>июнь!GB20+май!GB20+апрель!GB20</f>
        <v>0</v>
      </c>
      <c r="GC20" s="126">
        <f>июнь!GC20+май!GC20+апрель!GC20</f>
        <v>0</v>
      </c>
      <c r="GD20" s="126">
        <f>июнь!GD20+май!GD20+апрель!GD20</f>
        <v>0</v>
      </c>
      <c r="GE20" s="126">
        <f>июнь!GE20+май!GE20+апрель!GE20</f>
        <v>0</v>
      </c>
      <c r="GF20" s="126">
        <f>июнь!GF20+май!GF20+апрель!GF20</f>
        <v>0</v>
      </c>
      <c r="GG20" s="126">
        <f>июнь!GG20+май!GG20+апрель!GG20</f>
        <v>0</v>
      </c>
      <c r="GH20" s="126">
        <f>июнь!GH20+май!GH20+апрель!GH20</f>
        <v>0</v>
      </c>
      <c r="GI20" s="126">
        <f>июнь!GI20+май!GI20+апрель!GI20</f>
        <v>0</v>
      </c>
      <c r="GJ20" s="126">
        <f>июнь!GJ20+май!GJ20+апрель!GJ20</f>
        <v>0</v>
      </c>
      <c r="GK20" s="126">
        <f>июнь!GK20+май!GK20+апрель!GK20</f>
        <v>0</v>
      </c>
      <c r="GL20" s="126">
        <f>июнь!GL20+май!GL20+апрель!GL20</f>
        <v>0</v>
      </c>
      <c r="GM20" s="126">
        <f>июнь!GM20+май!GM20+апрель!GM20</f>
        <v>0</v>
      </c>
      <c r="GN20" s="126">
        <f>июнь!GN20+май!GN20+апрель!GN20</f>
        <v>0</v>
      </c>
      <c r="GO20" s="126">
        <f>июнь!GO20+май!GO20+апрель!GO20</f>
        <v>0</v>
      </c>
      <c r="GP20" s="126">
        <f>июнь!GP20+май!GP20+апрель!GP20</f>
        <v>0</v>
      </c>
      <c r="GQ20" s="126">
        <f>июнь!GQ20+май!GQ20+апрель!GQ20</f>
        <v>0</v>
      </c>
      <c r="GR20" s="126">
        <f>июнь!GR20+май!GR20+апрель!GR20</f>
        <v>0</v>
      </c>
      <c r="GS20" s="126">
        <f>июнь!GS20+май!GS20+апрель!GS20</f>
        <v>0</v>
      </c>
      <c r="GT20" s="126">
        <f>июнь!GT20+май!GT20+апрель!GT20</f>
        <v>0</v>
      </c>
      <c r="GU20" s="126">
        <f>июнь!GU20+май!GU20+апрель!GU20</f>
        <v>0</v>
      </c>
      <c r="GV20" s="126">
        <f>июнь!GV20+май!GV20+апрель!GV20</f>
        <v>0</v>
      </c>
      <c r="GW20" s="126">
        <f>июнь!GW20+май!GW20+апрель!GW20</f>
        <v>0</v>
      </c>
      <c r="GX20" s="126">
        <f>июнь!GX20+май!GX20+апрель!GX20</f>
        <v>0</v>
      </c>
      <c r="GY20" s="126">
        <f>июнь!GY20+май!GY20+апрель!GY20</f>
        <v>0</v>
      </c>
      <c r="GZ20" s="126">
        <f>июнь!GZ20+май!GZ20+апрель!GZ20</f>
        <v>0</v>
      </c>
      <c r="HA20" s="126">
        <f>июнь!HA20+май!HA20+апрель!HA20</f>
        <v>0</v>
      </c>
      <c r="HB20" s="126">
        <f>июнь!HB20+май!HB20+апрель!HB20</f>
        <v>0</v>
      </c>
      <c r="HC20" s="126">
        <f>июнь!HC20+май!HC20+апрель!HC20</f>
        <v>0</v>
      </c>
      <c r="HD20" s="126">
        <f>июнь!HD20+май!HD20+апрель!HD20</f>
        <v>0</v>
      </c>
      <c r="HE20" s="126">
        <f>июнь!HE20+май!HE20+апрель!HE20</f>
        <v>0</v>
      </c>
      <c r="HF20" s="126">
        <f>июнь!HF20+май!HF20+апрель!HF20</f>
        <v>0</v>
      </c>
      <c r="HG20" s="126">
        <f>июнь!HG20+май!HG20+апрель!HG20</f>
        <v>0</v>
      </c>
      <c r="HH20" s="126">
        <f>июнь!HH20+май!HH20+апрель!HH20</f>
        <v>0</v>
      </c>
      <c r="HI20" s="126">
        <f>июнь!HI20+май!HI20+апрель!HI20</f>
        <v>0</v>
      </c>
      <c r="HJ20" s="126">
        <f>июнь!HJ20+май!HJ20+апрель!HJ20</f>
        <v>0</v>
      </c>
      <c r="HK20" s="126">
        <f>июнь!HK20+май!HK20+апрель!HK20</f>
        <v>0</v>
      </c>
      <c r="HL20" s="126">
        <f>июнь!HL20+май!HL20+апрель!HL20</f>
        <v>0</v>
      </c>
      <c r="HM20" s="126">
        <f>июнь!HM20+май!HM20+апрель!HM20</f>
        <v>0</v>
      </c>
      <c r="HN20" s="126">
        <f>июнь!HN20+май!HN20+апрель!HN20</f>
        <v>0</v>
      </c>
      <c r="HO20" s="126">
        <f>июнь!HO20+май!HO20+апрель!HO20</f>
        <v>0</v>
      </c>
      <c r="HP20" s="126">
        <f>июнь!HP20+май!HP20+апрель!HP20</f>
        <v>0</v>
      </c>
      <c r="HQ20" s="126">
        <f>июнь!HQ20+май!HQ20+апрель!HQ20</f>
        <v>0</v>
      </c>
      <c r="HR20" s="126">
        <f>июнь!HR20+май!HR20+апрель!HR20</f>
        <v>0</v>
      </c>
      <c r="HS20" s="126">
        <f>июнь!HS20+май!HS20+апрель!HS20</f>
        <v>0</v>
      </c>
      <c r="HT20" s="126">
        <f>июнь!HT20+май!HT20+апрель!HT20</f>
        <v>0</v>
      </c>
      <c r="HU20" s="126">
        <f>июнь!HU20+май!HU20+апрель!HU20</f>
        <v>0</v>
      </c>
      <c r="HV20" s="126">
        <f>июнь!HV20+май!HV20+апрель!HV20</f>
        <v>0</v>
      </c>
      <c r="HW20" s="126">
        <f>июнь!HW20+май!HW20+апрель!HW20</f>
        <v>0</v>
      </c>
      <c r="HX20" s="126">
        <f>июнь!HX20+май!HX20+апрель!HX20</f>
        <v>0</v>
      </c>
      <c r="HY20" s="126">
        <f>июнь!HY20+май!HY20+апрель!HY20</f>
        <v>0</v>
      </c>
      <c r="HZ20" s="126">
        <f>июнь!HZ20+май!HZ20+апрель!HZ20</f>
        <v>0</v>
      </c>
      <c r="IA20" s="126">
        <f>июнь!IA20+май!IA20+апрель!IA20</f>
        <v>0</v>
      </c>
      <c r="IB20" s="126">
        <f>июнь!IB20+май!IB20+апрель!IB20</f>
        <v>0</v>
      </c>
      <c r="IC20" s="126">
        <f>июнь!IC20+май!IC20+апрель!IC20</f>
        <v>0</v>
      </c>
      <c r="ID20" s="126">
        <f>июнь!ID20+май!ID20+апрель!ID20</f>
        <v>0</v>
      </c>
      <c r="IE20" s="126">
        <f>июнь!IE20+май!IE20+апрель!IE20</f>
        <v>0</v>
      </c>
      <c r="IF20" s="126">
        <f>июнь!IF20+май!IF20+апрель!IF20</f>
        <v>0</v>
      </c>
    </row>
    <row r="21" spans="1:240" ht="13.5" customHeight="1">
      <c r="A21" s="15"/>
      <c r="B21" s="54"/>
      <c r="C21" s="16" t="s">
        <v>17</v>
      </c>
      <c r="D21" s="23">
        <f t="shared" si="2"/>
        <v>0</v>
      </c>
      <c r="E21" s="17">
        <f t="shared" si="3"/>
        <v>0</v>
      </c>
      <c r="F21" s="17"/>
      <c r="G21" s="126">
        <f>июнь!G21+май!G21+апрель!G21</f>
        <v>0</v>
      </c>
      <c r="H21" s="126">
        <f>июнь!H21+май!H21+апрель!H21</f>
        <v>0</v>
      </c>
      <c r="I21" s="126">
        <f>июнь!I21+май!I21+апрель!I21</f>
        <v>0</v>
      </c>
      <c r="J21" s="126">
        <f>июнь!J21+май!J21+апрель!J21</f>
        <v>0</v>
      </c>
      <c r="K21" s="126">
        <f>июнь!K21+май!K21+апрель!K21</f>
        <v>0</v>
      </c>
      <c r="L21" s="126">
        <f>июнь!L21+май!L21+апрель!L21</f>
        <v>0</v>
      </c>
      <c r="M21" s="126">
        <f>июнь!M21+май!M21+апрель!M21</f>
        <v>0</v>
      </c>
      <c r="N21" s="126">
        <f>июнь!N21+май!N21+апрель!N21</f>
        <v>0</v>
      </c>
      <c r="O21" s="126">
        <f>июнь!O21+май!O21+апрель!O21</f>
        <v>0</v>
      </c>
      <c r="P21" s="126">
        <f>июнь!P21+май!P21+апрель!P21</f>
        <v>0</v>
      </c>
      <c r="Q21" s="126">
        <f>июнь!Q21+май!Q21+апрель!Q21</f>
        <v>0</v>
      </c>
      <c r="R21" s="126">
        <f>июнь!R21+май!R21+апрель!R21</f>
        <v>0</v>
      </c>
      <c r="S21" s="126">
        <f>июнь!S21+май!S21+апрель!S21</f>
        <v>0</v>
      </c>
      <c r="T21" s="126">
        <f>июнь!T21+май!T21+апрель!T21</f>
        <v>0</v>
      </c>
      <c r="U21" s="126">
        <f>июнь!U21+май!U21+апрель!U21</f>
        <v>0</v>
      </c>
      <c r="V21" s="126">
        <f>июнь!V21+май!V21+апрель!V21</f>
        <v>0</v>
      </c>
      <c r="W21" s="126">
        <f>июнь!W21+май!W21+апрель!W21</f>
        <v>0</v>
      </c>
      <c r="X21" s="126">
        <f>июнь!X21+май!X21+апрель!X21</f>
        <v>0</v>
      </c>
      <c r="Y21" s="126">
        <f>июнь!Y21+май!Y21+апрель!Y21</f>
        <v>0</v>
      </c>
      <c r="Z21" s="126">
        <f>июнь!Z21+май!Z21+апрель!Z21</f>
        <v>0</v>
      </c>
      <c r="AA21" s="126">
        <f>июнь!AA21+май!AA21+апрель!AA21</f>
        <v>0</v>
      </c>
      <c r="AB21" s="126">
        <f>июнь!AB21+май!AB21+апрель!AB21</f>
        <v>0</v>
      </c>
      <c r="AC21" s="126">
        <f>июнь!AC21+май!AC21+апрель!AC21</f>
        <v>0</v>
      </c>
      <c r="AD21" s="126">
        <f>июнь!AD21+май!AD21+апрель!AD21</f>
        <v>0</v>
      </c>
      <c r="AE21" s="126">
        <f>июнь!AE21+май!AE21+апрель!AE21</f>
        <v>0</v>
      </c>
      <c r="AF21" s="126">
        <f>июнь!AF21+май!AF21+апрель!AF21</f>
        <v>0</v>
      </c>
      <c r="AG21" s="126">
        <f>июнь!AG21+май!AG21+апрель!AG21</f>
        <v>0</v>
      </c>
      <c r="AH21" s="126">
        <f>июнь!AH21+май!AH21+апрель!AH21</f>
        <v>0</v>
      </c>
      <c r="AI21" s="126">
        <f>июнь!AI21+май!AI21+апрель!AI21</f>
        <v>0</v>
      </c>
      <c r="AJ21" s="126">
        <f>июнь!AJ21+май!AJ21+апрель!AJ21</f>
        <v>0</v>
      </c>
      <c r="AK21" s="126">
        <f>июнь!AK21+май!AK21+апрель!AK21</f>
        <v>0</v>
      </c>
      <c r="AL21" s="126">
        <f>июнь!AL21+май!AL21+апрель!AL21</f>
        <v>0</v>
      </c>
      <c r="AM21" s="126">
        <f>июнь!AM21+май!AM21+апрель!AM21</f>
        <v>0</v>
      </c>
      <c r="AN21" s="126">
        <f>июнь!AN21+май!AN21+апрель!AN21</f>
        <v>0</v>
      </c>
      <c r="AO21" s="126">
        <f>июнь!AO21+май!AO21+апрель!AO21</f>
        <v>0</v>
      </c>
      <c r="AP21" s="126">
        <f>июнь!AP21+май!AP21+апрель!AP21</f>
        <v>0</v>
      </c>
      <c r="AQ21" s="126">
        <f>июнь!AQ21+май!AQ21+апрель!AQ21</f>
        <v>0</v>
      </c>
      <c r="AR21" s="126">
        <f>июнь!AR21+май!AR21+апрель!AR21</f>
        <v>0</v>
      </c>
      <c r="AS21" s="126">
        <f>июнь!AS21+май!AS21+апрель!AS21</f>
        <v>0</v>
      </c>
      <c r="AT21" s="126">
        <f>июнь!AT21+май!AT21+апрель!AT21</f>
        <v>0</v>
      </c>
      <c r="AU21" s="126">
        <f>июнь!AU21+май!AU21+апрель!AU21</f>
        <v>0</v>
      </c>
      <c r="AV21" s="126">
        <f>июнь!AV21+май!AV21+апрель!AV21</f>
        <v>0</v>
      </c>
      <c r="AW21" s="126">
        <f>июнь!AW21+май!AW21+апрель!AW21</f>
        <v>0</v>
      </c>
      <c r="AX21" s="126">
        <f>июнь!AX21+май!AX21+апрель!AX21</f>
        <v>0</v>
      </c>
      <c r="AY21" s="126">
        <f>июнь!AY21+май!AY21+апрель!AY21</f>
        <v>0</v>
      </c>
      <c r="AZ21" s="126">
        <f>июнь!AZ21+май!AZ21+апрель!AZ21</f>
        <v>0</v>
      </c>
      <c r="BA21" s="126">
        <f>июнь!BA21+май!BA21+апрель!BA21</f>
        <v>0</v>
      </c>
      <c r="BB21" s="126">
        <f>июнь!BB21+май!BB21+апрель!BB21</f>
        <v>0</v>
      </c>
      <c r="BC21" s="126">
        <f>июнь!BC21+май!BC21+апрель!BC21</f>
        <v>0</v>
      </c>
      <c r="BD21" s="126">
        <f>июнь!BD21+май!BD21+апрель!BD21</f>
        <v>0</v>
      </c>
      <c r="BE21" s="126">
        <f>июнь!BE21+май!BE21+апрель!BE21</f>
        <v>0</v>
      </c>
      <c r="BF21" s="126">
        <f>июнь!BF21+май!BF21+апрель!BF21</f>
        <v>0</v>
      </c>
      <c r="BG21" s="126">
        <f>июнь!BG21+май!BG21+апрель!BG21</f>
        <v>0</v>
      </c>
      <c r="BH21" s="126">
        <f>июнь!BH21+май!BH21+апрель!BH21</f>
        <v>0</v>
      </c>
      <c r="BI21" s="126">
        <f>июнь!BI21+май!BI21+апрель!BI21</f>
        <v>0</v>
      </c>
      <c r="BJ21" s="126">
        <f>июнь!BJ21+май!BJ21+апрель!BJ21</f>
        <v>0</v>
      </c>
      <c r="BK21" s="126">
        <f>июнь!BK21+май!BK21+апрель!BK21</f>
        <v>0</v>
      </c>
      <c r="BL21" s="126">
        <f>июнь!BL21+май!BL21+апрель!BL21</f>
        <v>0</v>
      </c>
      <c r="BM21" s="126">
        <f>июнь!BM21+май!BM21+апрель!BM21</f>
        <v>0</v>
      </c>
      <c r="BN21" s="126">
        <f>июнь!BN21+май!BN21+апрель!BN21</f>
        <v>0</v>
      </c>
      <c r="BO21" s="126">
        <f>июнь!BO21+май!BO21+апрель!BO21</f>
        <v>0</v>
      </c>
      <c r="BP21" s="126">
        <f>июнь!BP21+май!BP21+апрель!BP21</f>
        <v>0</v>
      </c>
      <c r="BQ21" s="126">
        <f>июнь!BQ21+май!BQ21+апрель!BQ21</f>
        <v>0</v>
      </c>
      <c r="BR21" s="126">
        <f>июнь!BR21+май!BR21+апрель!BR21</f>
        <v>0</v>
      </c>
      <c r="BS21" s="126">
        <f>июнь!BS21+май!BS21+апрель!BS21</f>
        <v>0</v>
      </c>
      <c r="BT21" s="126">
        <f>июнь!BT21+май!BT21+апрель!BT21</f>
        <v>0</v>
      </c>
      <c r="BU21" s="126">
        <f>июнь!BU21+май!BU21+апрель!BU21</f>
        <v>0</v>
      </c>
      <c r="BV21" s="126">
        <f>июнь!BV21+май!BV21+апрель!BV21</f>
        <v>0</v>
      </c>
      <c r="BW21" s="126">
        <f>июнь!BW21+май!BW21+апрель!BW21</f>
        <v>0</v>
      </c>
      <c r="BX21" s="126">
        <f>июнь!BX21+май!BX21+апрель!BX21</f>
        <v>0</v>
      </c>
      <c r="BY21" s="126">
        <f>июнь!BY21+май!BY21+апрель!BY21</f>
        <v>0</v>
      </c>
      <c r="BZ21" s="126">
        <f>июнь!BZ21+май!BZ21+апрель!BZ21</f>
        <v>0</v>
      </c>
      <c r="CA21" s="126">
        <f>июнь!CA21+май!CA21+апрель!CA21</f>
        <v>0</v>
      </c>
      <c r="CB21" s="126">
        <f>июнь!CB21+май!CB21+апрель!CB21</f>
        <v>0</v>
      </c>
      <c r="CC21" s="126">
        <f>июнь!CC21+май!CC21+апрель!CC21</f>
        <v>0</v>
      </c>
      <c r="CD21" s="126">
        <f>июнь!CD21+май!CD21+апрель!CD21</f>
        <v>0</v>
      </c>
      <c r="CE21" s="126">
        <f>июнь!CE21+май!CE21+апрель!CE21</f>
        <v>0</v>
      </c>
      <c r="CF21" s="126">
        <f>июнь!CF21+май!CF21+апрель!CF21</f>
        <v>0</v>
      </c>
      <c r="CG21" s="126">
        <f>июнь!CG21+май!CG21+апрель!CG21</f>
        <v>0</v>
      </c>
      <c r="CH21" s="126">
        <f>июнь!CH21+май!CH21+апрель!CH21</f>
        <v>0</v>
      </c>
      <c r="CI21" s="126">
        <f>июнь!CI21+май!CI21+апрель!CI21</f>
        <v>0</v>
      </c>
      <c r="CJ21" s="126">
        <f>июнь!CJ21+май!CJ21+апрель!CJ21</f>
        <v>0</v>
      </c>
      <c r="CK21" s="126">
        <f>июнь!CK21+май!CK21+апрель!CK21</f>
        <v>0</v>
      </c>
      <c r="CL21" s="126">
        <f>июнь!CL21+май!CL21+апрель!CL21</f>
        <v>0</v>
      </c>
      <c r="CM21" s="126">
        <f>июнь!CM21+май!CM21+апрель!CM21</f>
        <v>0</v>
      </c>
      <c r="CN21" s="126">
        <f>июнь!CN21+май!CN21+апрель!CN21</f>
        <v>0</v>
      </c>
      <c r="CO21" s="126">
        <f>июнь!CO21+май!CO21+апрель!CO21</f>
        <v>0</v>
      </c>
      <c r="CP21" s="126">
        <f>июнь!CP21+май!CP21+апрель!CP21</f>
        <v>0</v>
      </c>
      <c r="CQ21" s="126">
        <f>июнь!CQ21+май!CQ21+апрель!CQ21</f>
        <v>0</v>
      </c>
      <c r="CR21" s="126">
        <f>июнь!CR21+май!CR21+апрель!CR21</f>
        <v>0</v>
      </c>
      <c r="CS21" s="126">
        <f>июнь!CS21+май!CS21+апрель!CS21</f>
        <v>0</v>
      </c>
      <c r="CT21" s="126">
        <f>июнь!CT21+май!CT21+апрель!CT21</f>
        <v>0</v>
      </c>
      <c r="CU21" s="126">
        <f>июнь!CU21+май!CU21+апрель!CU21</f>
        <v>0</v>
      </c>
      <c r="CV21" s="126">
        <f>июнь!CV21+май!CV21+апрель!CV21</f>
        <v>0</v>
      </c>
      <c r="CW21" s="126">
        <f>июнь!CW21+май!CW21+апрель!CW21</f>
        <v>0</v>
      </c>
      <c r="CX21" s="126">
        <f>июнь!CX21+май!CX21+апрель!CX21</f>
        <v>0</v>
      </c>
      <c r="CY21" s="126">
        <f>июнь!CY21+май!CY21+апрель!CY21</f>
        <v>0</v>
      </c>
      <c r="CZ21" s="126">
        <f>июнь!CZ21+май!CZ21+апрель!CZ21</f>
        <v>0</v>
      </c>
      <c r="DA21" s="126">
        <f>июнь!DA21+май!DA21+апрель!DA21</f>
        <v>0</v>
      </c>
      <c r="DB21" s="126">
        <f>июнь!DB21+май!DB21+апрель!DB21</f>
        <v>0</v>
      </c>
      <c r="DC21" s="126">
        <f>июнь!DC21+май!DC21+апрель!DC21</f>
        <v>0</v>
      </c>
      <c r="DD21" s="126">
        <f>июнь!DD21+май!DD21+апрель!DD21</f>
        <v>0</v>
      </c>
      <c r="DE21" s="126">
        <f>июнь!DE21+май!DE21+апрель!DE21</f>
        <v>0</v>
      </c>
      <c r="DF21" s="126">
        <f>июнь!DF21+май!DF21+апрель!DF21</f>
        <v>0</v>
      </c>
      <c r="DG21" s="126">
        <f>июнь!DG21+май!DG21+апрель!DG21</f>
        <v>0</v>
      </c>
      <c r="DH21" s="126">
        <f>июнь!DH21+май!DH21+апрель!DH21</f>
        <v>0</v>
      </c>
      <c r="DI21" s="126">
        <f>июнь!DI21+май!DI21+апрель!DI21</f>
        <v>0</v>
      </c>
      <c r="DJ21" s="126">
        <f>июнь!DJ21+май!DJ21+апрель!DJ21</f>
        <v>0</v>
      </c>
      <c r="DK21" s="126">
        <f>июнь!DK21+май!DK21+апрель!DK21</f>
        <v>0</v>
      </c>
      <c r="DL21" s="126">
        <f>июнь!DL21+май!DL21+апрель!DL21</f>
        <v>0</v>
      </c>
      <c r="DM21" s="126">
        <f>июнь!DM21+май!DM21+апрель!DM21</f>
        <v>0</v>
      </c>
      <c r="DN21" s="126">
        <f>июнь!DN21+май!DN21+апрель!DN21</f>
        <v>0</v>
      </c>
      <c r="DO21" s="126">
        <f>июнь!DO21+май!DO21+апрель!DO21</f>
        <v>0</v>
      </c>
      <c r="DP21" s="126">
        <f>июнь!DP21+май!DP21+апрель!DP21</f>
        <v>0</v>
      </c>
      <c r="DQ21" s="126">
        <f>июнь!DQ21+май!DQ21+апрель!DQ21</f>
        <v>0</v>
      </c>
      <c r="DR21" s="126">
        <f>июнь!DR21+май!DR21+апрель!DR21</f>
        <v>0</v>
      </c>
      <c r="DS21" s="126">
        <f>июнь!DS21+май!DS21+апрель!DS21</f>
        <v>0</v>
      </c>
      <c r="DT21" s="126">
        <f>июнь!DT21+май!DT21+апрель!DT21</f>
        <v>0</v>
      </c>
      <c r="DU21" s="126">
        <f>июнь!DU21+май!DU21+апрель!DU21</f>
        <v>0</v>
      </c>
      <c r="DV21" s="126">
        <f>июнь!DV21+май!DV21+апрель!DV21</f>
        <v>0</v>
      </c>
      <c r="DW21" s="126">
        <f>июнь!DW21+май!DW21+апрель!DW21</f>
        <v>0</v>
      </c>
      <c r="DX21" s="126">
        <f>июнь!DX21+май!DX21+апрель!DX21</f>
        <v>0</v>
      </c>
      <c r="DY21" s="126">
        <f>июнь!DY21+май!DY21+апрель!DY21</f>
        <v>0</v>
      </c>
      <c r="DZ21" s="126">
        <f>июнь!DZ21+май!DZ21+апрель!DZ21</f>
        <v>0</v>
      </c>
      <c r="EA21" s="126">
        <f>июнь!EA21+май!EA21+апрель!EA21</f>
        <v>0</v>
      </c>
      <c r="EB21" s="126">
        <f>июнь!EB21+май!EB21+апрель!EB21</f>
        <v>0</v>
      </c>
      <c r="EC21" s="126">
        <f>июнь!EC21+май!EC21+апрель!EC21</f>
        <v>0</v>
      </c>
      <c r="ED21" s="126">
        <f>июнь!ED21+май!ED21+апрель!ED21</f>
        <v>0</v>
      </c>
      <c r="EE21" s="126">
        <f>июнь!EE21+май!EE21+апрель!EE21</f>
        <v>0</v>
      </c>
      <c r="EF21" s="126">
        <f>июнь!EF21+май!EF21+апрель!EF21</f>
        <v>0</v>
      </c>
      <c r="EG21" s="126">
        <f>июнь!EG21+май!EG21+апрель!EG21</f>
        <v>0</v>
      </c>
      <c r="EH21" s="126">
        <f>июнь!EH21+май!EH21+апрель!EH21</f>
        <v>0</v>
      </c>
      <c r="EI21" s="126">
        <f>июнь!EI21+май!EI21+апрель!EI21</f>
        <v>0</v>
      </c>
      <c r="EJ21" s="126">
        <f>июнь!EJ21+май!EJ21+апрель!EJ21</f>
        <v>0</v>
      </c>
      <c r="EK21" s="126">
        <f>июнь!EK21+май!EK21+апрель!EK21</f>
        <v>0</v>
      </c>
      <c r="EL21" s="126">
        <f>июнь!EL21+май!EL21+апрель!EL21</f>
        <v>0</v>
      </c>
      <c r="EM21" s="126">
        <f>июнь!EM21+май!EM21+апрель!EM21</f>
        <v>0</v>
      </c>
      <c r="EN21" s="126">
        <f>июнь!EN21+май!EN21+апрель!EN21</f>
        <v>0</v>
      </c>
      <c r="EO21" s="126">
        <f>июнь!EO21+май!EO21+апрель!EO21</f>
        <v>0</v>
      </c>
      <c r="EP21" s="126">
        <f>июнь!EP21+май!EP21+апрель!EP21</f>
        <v>0</v>
      </c>
      <c r="EQ21" s="126">
        <f>июнь!EQ21+май!EQ21+апрель!EQ21</f>
        <v>0</v>
      </c>
      <c r="ER21" s="126">
        <f>июнь!ER21+май!ER21+апрель!ER21</f>
        <v>0</v>
      </c>
      <c r="ES21" s="126">
        <f>июнь!ES21+май!ES21+апрель!ES21</f>
        <v>0</v>
      </c>
      <c r="ET21" s="126">
        <f>июнь!ET21+май!ET21+апрель!ET21</f>
        <v>0</v>
      </c>
      <c r="EU21" s="126">
        <f>июнь!EU21+май!EU21+апрель!EU21</f>
        <v>0</v>
      </c>
      <c r="EV21" s="126">
        <f>июнь!EV21+май!EV21+апрель!EV21</f>
        <v>0</v>
      </c>
      <c r="EW21" s="126">
        <f>июнь!EW21+май!EW21+апрель!EW21</f>
        <v>0</v>
      </c>
      <c r="EX21" s="126">
        <f>июнь!EX21+май!EX21+апрель!EX21</f>
        <v>0</v>
      </c>
      <c r="EY21" s="126">
        <f>июнь!EY21+май!EY21+апрель!EY21</f>
        <v>0</v>
      </c>
      <c r="EZ21" s="126">
        <f>июнь!EZ21+май!EZ21+апрель!EZ21</f>
        <v>0</v>
      </c>
      <c r="FA21" s="126">
        <f>июнь!FA21+май!FA21+апрель!FA21</f>
        <v>0</v>
      </c>
      <c r="FB21" s="126">
        <f>июнь!FB21+май!FB21+апрель!FB21</f>
        <v>0</v>
      </c>
      <c r="FC21" s="126">
        <f>июнь!FC21+май!FC21+апрель!FC21</f>
        <v>0</v>
      </c>
      <c r="FD21" s="126">
        <f>июнь!FD21+май!FD21+апрель!FD21</f>
        <v>0</v>
      </c>
      <c r="FE21" s="126">
        <f>июнь!FE21+май!FE21+апрель!FE21</f>
        <v>0</v>
      </c>
      <c r="FF21" s="126">
        <f>июнь!FF21+май!FF21+апрель!FF21</f>
        <v>0</v>
      </c>
      <c r="FG21" s="126">
        <f>июнь!FG21+май!FG21+апрель!FG21</f>
        <v>0</v>
      </c>
      <c r="FH21" s="126">
        <f>июнь!FH21+май!FH21+апрель!FH21</f>
        <v>0</v>
      </c>
      <c r="FI21" s="126">
        <f>июнь!FI21+май!FI21+апрель!FI21</f>
        <v>0</v>
      </c>
      <c r="FJ21" s="126">
        <f>июнь!FJ21+май!FJ21+апрель!FJ21</f>
        <v>0</v>
      </c>
      <c r="FK21" s="126">
        <f>июнь!FK21+май!FK21+апрель!FK21</f>
        <v>0</v>
      </c>
      <c r="FL21" s="126">
        <f>июнь!FL21+май!FL21+апрель!FL21</f>
        <v>0</v>
      </c>
      <c r="FM21" s="126">
        <f>июнь!FM21+май!FM21+апрель!FM21</f>
        <v>0</v>
      </c>
      <c r="FN21" s="126">
        <f>июнь!FN21+май!FN21+апрель!FN21</f>
        <v>0</v>
      </c>
      <c r="FO21" s="126">
        <f>июнь!FO21+май!FO21+апрель!FO21</f>
        <v>0</v>
      </c>
      <c r="FP21" s="126">
        <f>июнь!FP21+май!FP21+апрель!FP21</f>
        <v>0</v>
      </c>
      <c r="FQ21" s="126">
        <f>июнь!FQ21+май!FQ21+апрель!FQ21</f>
        <v>0</v>
      </c>
      <c r="FR21" s="126">
        <f>июнь!FR21+май!FR21+апрель!FR21</f>
        <v>0</v>
      </c>
      <c r="FS21" s="126">
        <f>июнь!FS21+май!FS21+апрель!FS21</f>
        <v>0</v>
      </c>
      <c r="FT21" s="126">
        <f>июнь!FT21+май!FT21+апрель!FT21</f>
        <v>0</v>
      </c>
      <c r="FU21" s="126">
        <f>июнь!FU21+май!FU21+апрель!FU21</f>
        <v>0</v>
      </c>
      <c r="FV21" s="126">
        <f>июнь!FV21+май!FV21+апрель!FV21</f>
        <v>0</v>
      </c>
      <c r="FW21" s="126">
        <f>июнь!FW21+май!FW21+апрель!FW21</f>
        <v>0</v>
      </c>
      <c r="FX21" s="126">
        <f>июнь!FX21+май!FX21+апрель!FX21</f>
        <v>0</v>
      </c>
      <c r="FY21" s="126">
        <f>июнь!FY21+май!FY21+апрель!FY21</f>
        <v>0</v>
      </c>
      <c r="FZ21" s="126">
        <f>июнь!FZ21+май!FZ21+апрель!FZ21</f>
        <v>0</v>
      </c>
      <c r="GA21" s="126">
        <f>июнь!GA21+май!GA21+апрель!GA21</f>
        <v>0</v>
      </c>
      <c r="GB21" s="126">
        <f>июнь!GB21+май!GB21+апрель!GB21</f>
        <v>0</v>
      </c>
      <c r="GC21" s="126">
        <f>июнь!GC21+май!GC21+апрель!GC21</f>
        <v>0</v>
      </c>
      <c r="GD21" s="126">
        <f>июнь!GD21+май!GD21+апрель!GD21</f>
        <v>0</v>
      </c>
      <c r="GE21" s="126">
        <f>июнь!GE21+май!GE21+апрель!GE21</f>
        <v>0</v>
      </c>
      <c r="GF21" s="126">
        <f>июнь!GF21+май!GF21+апрель!GF21</f>
        <v>0</v>
      </c>
      <c r="GG21" s="126">
        <f>июнь!GG21+май!GG21+апрель!GG21</f>
        <v>0</v>
      </c>
      <c r="GH21" s="126">
        <f>июнь!GH21+май!GH21+апрель!GH21</f>
        <v>0</v>
      </c>
      <c r="GI21" s="126">
        <f>июнь!GI21+май!GI21+апрель!GI21</f>
        <v>0</v>
      </c>
      <c r="GJ21" s="126">
        <f>июнь!GJ21+май!GJ21+апрель!GJ21</f>
        <v>0</v>
      </c>
      <c r="GK21" s="126">
        <f>июнь!GK21+май!GK21+апрель!GK21</f>
        <v>0</v>
      </c>
      <c r="GL21" s="126">
        <f>июнь!GL21+май!GL21+апрель!GL21</f>
        <v>0</v>
      </c>
      <c r="GM21" s="126">
        <f>июнь!GM21+май!GM21+апрель!GM21</f>
        <v>0</v>
      </c>
      <c r="GN21" s="126">
        <f>июнь!GN21+май!GN21+апрель!GN21</f>
        <v>0</v>
      </c>
      <c r="GO21" s="126">
        <f>июнь!GO21+май!GO21+апрель!GO21</f>
        <v>0</v>
      </c>
      <c r="GP21" s="126">
        <f>июнь!GP21+май!GP21+апрель!GP21</f>
        <v>0</v>
      </c>
      <c r="GQ21" s="126">
        <f>июнь!GQ21+май!GQ21+апрель!GQ21</f>
        <v>0</v>
      </c>
      <c r="GR21" s="126">
        <f>июнь!GR21+май!GR21+апрель!GR21</f>
        <v>0</v>
      </c>
      <c r="GS21" s="126">
        <f>июнь!GS21+май!GS21+апрель!GS21</f>
        <v>0</v>
      </c>
      <c r="GT21" s="126">
        <f>июнь!GT21+май!GT21+апрель!GT21</f>
        <v>0</v>
      </c>
      <c r="GU21" s="126">
        <f>июнь!GU21+май!GU21+апрель!GU21</f>
        <v>0</v>
      </c>
      <c r="GV21" s="126">
        <f>июнь!GV21+май!GV21+апрель!GV21</f>
        <v>0</v>
      </c>
      <c r="GW21" s="126">
        <f>июнь!GW21+май!GW21+апрель!GW21</f>
        <v>0</v>
      </c>
      <c r="GX21" s="126">
        <f>июнь!GX21+май!GX21+апрель!GX21</f>
        <v>0</v>
      </c>
      <c r="GY21" s="126">
        <f>июнь!GY21+май!GY21+апрель!GY21</f>
        <v>0</v>
      </c>
      <c r="GZ21" s="126">
        <f>июнь!GZ21+май!GZ21+апрель!GZ21</f>
        <v>0</v>
      </c>
      <c r="HA21" s="126">
        <f>июнь!HA21+май!HA21+апрель!HA21</f>
        <v>0</v>
      </c>
      <c r="HB21" s="126">
        <f>июнь!HB21+май!HB21+апрель!HB21</f>
        <v>0</v>
      </c>
      <c r="HC21" s="126">
        <f>июнь!HC21+май!HC21+апрель!HC21</f>
        <v>0</v>
      </c>
      <c r="HD21" s="126">
        <f>июнь!HD21+май!HD21+апрель!HD21</f>
        <v>0</v>
      </c>
      <c r="HE21" s="126">
        <f>июнь!HE21+май!HE21+апрель!HE21</f>
        <v>0</v>
      </c>
      <c r="HF21" s="126">
        <f>июнь!HF21+май!HF21+апрель!HF21</f>
        <v>0</v>
      </c>
      <c r="HG21" s="126">
        <f>июнь!HG21+май!HG21+апрель!HG21</f>
        <v>0</v>
      </c>
      <c r="HH21" s="126">
        <f>июнь!HH21+май!HH21+апрель!HH21</f>
        <v>0</v>
      </c>
      <c r="HI21" s="126">
        <f>июнь!HI21+май!HI21+апрель!HI21</f>
        <v>0</v>
      </c>
      <c r="HJ21" s="126">
        <f>июнь!HJ21+май!HJ21+апрель!HJ21</f>
        <v>0</v>
      </c>
      <c r="HK21" s="126">
        <f>июнь!HK21+май!HK21+апрель!HK21</f>
        <v>0</v>
      </c>
      <c r="HL21" s="126">
        <f>июнь!HL21+май!HL21+апрель!HL21</f>
        <v>0</v>
      </c>
      <c r="HM21" s="126">
        <f>июнь!HM21+май!HM21+апрель!HM21</f>
        <v>0</v>
      </c>
      <c r="HN21" s="126">
        <f>июнь!HN21+май!HN21+апрель!HN21</f>
        <v>0</v>
      </c>
      <c r="HO21" s="126">
        <f>июнь!HO21+май!HO21+апрель!HO21</f>
        <v>0</v>
      </c>
      <c r="HP21" s="126">
        <f>июнь!HP21+май!HP21+апрель!HP21</f>
        <v>0</v>
      </c>
      <c r="HQ21" s="126">
        <f>июнь!HQ21+май!HQ21+апрель!HQ21</f>
        <v>0</v>
      </c>
      <c r="HR21" s="126">
        <f>июнь!HR21+май!HR21+апрель!HR21</f>
        <v>0</v>
      </c>
      <c r="HS21" s="126">
        <f>июнь!HS21+май!HS21+апрель!HS21</f>
        <v>0</v>
      </c>
      <c r="HT21" s="126">
        <f>июнь!HT21+май!HT21+апрель!HT21</f>
        <v>0</v>
      </c>
      <c r="HU21" s="126">
        <f>июнь!HU21+май!HU21+апрель!HU21</f>
        <v>0</v>
      </c>
      <c r="HV21" s="126">
        <f>июнь!HV21+май!HV21+апрель!HV21</f>
        <v>0</v>
      </c>
      <c r="HW21" s="126">
        <f>июнь!HW21+май!HW21+апрель!HW21</f>
        <v>0</v>
      </c>
      <c r="HX21" s="126">
        <f>июнь!HX21+май!HX21+апрель!HX21</f>
        <v>0</v>
      </c>
      <c r="HY21" s="126">
        <f>июнь!HY21+май!HY21+апрель!HY21</f>
        <v>0</v>
      </c>
      <c r="HZ21" s="126">
        <f>июнь!HZ21+май!HZ21+апрель!HZ21</f>
        <v>0</v>
      </c>
      <c r="IA21" s="126">
        <f>июнь!IA21+май!IA21+апрель!IA21</f>
        <v>0</v>
      </c>
      <c r="IB21" s="126">
        <f>июнь!IB21+май!IB21+апрель!IB21</f>
        <v>0</v>
      </c>
      <c r="IC21" s="126">
        <f>июнь!IC21+май!IC21+апрель!IC21</f>
        <v>0</v>
      </c>
      <c r="ID21" s="126">
        <f>июнь!ID21+май!ID21+апрель!ID21</f>
        <v>0</v>
      </c>
      <c r="IE21" s="126">
        <f>июнь!IE21+май!IE21+апрель!IE21</f>
        <v>0</v>
      </c>
      <c r="IF21" s="126">
        <f>июнь!IF21+май!IF21+апрель!IF21</f>
        <v>0</v>
      </c>
    </row>
    <row r="22" spans="1:240" ht="13.5" customHeight="1">
      <c r="A22" s="15" t="s">
        <v>36</v>
      </c>
      <c r="B22" s="54" t="s">
        <v>37</v>
      </c>
      <c r="C22" s="16" t="s">
        <v>35</v>
      </c>
      <c r="D22" s="23">
        <f t="shared" si="2"/>
        <v>0</v>
      </c>
      <c r="E22" s="17">
        <f t="shared" si="3"/>
        <v>0</v>
      </c>
      <c r="F22" s="17"/>
      <c r="G22" s="126">
        <f>июнь!G22+май!G22+апрель!G22</f>
        <v>0</v>
      </c>
      <c r="H22" s="126">
        <f>июнь!H22+май!H22+апрель!H22</f>
        <v>0</v>
      </c>
      <c r="I22" s="126">
        <f>июнь!I22+май!I22+апрель!I22</f>
        <v>0</v>
      </c>
      <c r="J22" s="126">
        <f>июнь!J22+май!J22+апрель!J22</f>
        <v>0</v>
      </c>
      <c r="K22" s="126">
        <f>июнь!K22+май!K22+апрель!K22</f>
        <v>0</v>
      </c>
      <c r="L22" s="126">
        <f>июнь!L22+май!L22+апрель!L22</f>
        <v>0</v>
      </c>
      <c r="M22" s="126">
        <f>июнь!M22+май!M22+апрель!M22</f>
        <v>0</v>
      </c>
      <c r="N22" s="126">
        <f>июнь!N22+май!N22+апрель!N22</f>
        <v>0</v>
      </c>
      <c r="O22" s="126">
        <f>июнь!O22+май!O22+апрель!O22</f>
        <v>0</v>
      </c>
      <c r="P22" s="126">
        <f>июнь!P22+май!P22+апрель!P22</f>
        <v>0</v>
      </c>
      <c r="Q22" s="126">
        <f>июнь!Q22+май!Q22+апрель!Q22</f>
        <v>0</v>
      </c>
      <c r="R22" s="126">
        <f>июнь!R22+май!R22+апрель!R22</f>
        <v>0</v>
      </c>
      <c r="S22" s="126">
        <f>июнь!S22+май!S22+апрель!S22</f>
        <v>0</v>
      </c>
      <c r="T22" s="126">
        <f>июнь!T22+май!T22+апрель!T22</f>
        <v>0</v>
      </c>
      <c r="U22" s="126">
        <f>июнь!U22+май!U22+апрель!U22</f>
        <v>0</v>
      </c>
      <c r="V22" s="126">
        <f>июнь!V22+май!V22+апрель!V22</f>
        <v>0</v>
      </c>
      <c r="W22" s="126">
        <f>июнь!W22+май!W22+апрель!W22</f>
        <v>0</v>
      </c>
      <c r="X22" s="126">
        <f>июнь!X22+май!X22+апрель!X22</f>
        <v>0</v>
      </c>
      <c r="Y22" s="126">
        <f>июнь!Y22+май!Y22+апрель!Y22</f>
        <v>0</v>
      </c>
      <c r="Z22" s="126">
        <f>июнь!Z22+май!Z22+апрель!Z22</f>
        <v>0</v>
      </c>
      <c r="AA22" s="126">
        <f>июнь!AA22+май!AA22+апрель!AA22</f>
        <v>0</v>
      </c>
      <c r="AB22" s="126">
        <f>июнь!AB22+май!AB22+апрель!AB22</f>
        <v>0</v>
      </c>
      <c r="AC22" s="126">
        <f>июнь!AC22+май!AC22+апрель!AC22</f>
        <v>0</v>
      </c>
      <c r="AD22" s="126">
        <f>июнь!AD22+май!AD22+апрель!AD22</f>
        <v>0</v>
      </c>
      <c r="AE22" s="126">
        <f>июнь!AE22+май!AE22+апрель!AE22</f>
        <v>0</v>
      </c>
      <c r="AF22" s="126">
        <f>июнь!AF22+май!AF22+апрель!AF22</f>
        <v>0</v>
      </c>
      <c r="AG22" s="126">
        <f>июнь!AG22+май!AG22+апрель!AG22</f>
        <v>0</v>
      </c>
      <c r="AH22" s="126">
        <f>июнь!AH22+май!AH22+апрель!AH22</f>
        <v>0</v>
      </c>
      <c r="AI22" s="126">
        <f>июнь!AI22+май!AI22+апрель!AI22</f>
        <v>0</v>
      </c>
      <c r="AJ22" s="126">
        <f>июнь!AJ22+май!AJ22+апрель!AJ22</f>
        <v>0</v>
      </c>
      <c r="AK22" s="126">
        <f>июнь!AK22+май!AK22+апрель!AK22</f>
        <v>0</v>
      </c>
      <c r="AL22" s="126">
        <f>июнь!AL22+май!AL22+апрель!AL22</f>
        <v>0</v>
      </c>
      <c r="AM22" s="126">
        <f>июнь!AM22+май!AM22+апрель!AM22</f>
        <v>0</v>
      </c>
      <c r="AN22" s="126">
        <f>июнь!AN22+май!AN22+апрель!AN22</f>
        <v>0</v>
      </c>
      <c r="AO22" s="126">
        <f>июнь!AO22+май!AO22+апрель!AO22</f>
        <v>0</v>
      </c>
      <c r="AP22" s="126">
        <f>июнь!AP22+май!AP22+апрель!AP22</f>
        <v>0</v>
      </c>
      <c r="AQ22" s="126">
        <f>июнь!AQ22+май!AQ22+апрель!AQ22</f>
        <v>0</v>
      </c>
      <c r="AR22" s="126">
        <f>июнь!AR22+май!AR22+апрель!AR22</f>
        <v>0</v>
      </c>
      <c r="AS22" s="126">
        <f>июнь!AS22+май!AS22+апрель!AS22</f>
        <v>0</v>
      </c>
      <c r="AT22" s="126">
        <f>июнь!AT22+май!AT22+апрель!AT22</f>
        <v>0</v>
      </c>
      <c r="AU22" s="126">
        <f>июнь!AU22+май!AU22+апрель!AU22</f>
        <v>0</v>
      </c>
      <c r="AV22" s="126">
        <f>июнь!AV22+май!AV22+апрель!AV22</f>
        <v>0</v>
      </c>
      <c r="AW22" s="126">
        <f>июнь!AW22+май!AW22+апрель!AW22</f>
        <v>0</v>
      </c>
      <c r="AX22" s="126">
        <f>июнь!AX22+май!AX22+апрель!AX22</f>
        <v>0</v>
      </c>
      <c r="AY22" s="126">
        <f>июнь!AY22+май!AY22+апрель!AY22</f>
        <v>0</v>
      </c>
      <c r="AZ22" s="126">
        <f>июнь!AZ22+май!AZ22+апрель!AZ22</f>
        <v>0</v>
      </c>
      <c r="BA22" s="126">
        <f>июнь!BA22+май!BA22+апрель!BA22</f>
        <v>0</v>
      </c>
      <c r="BB22" s="126">
        <f>июнь!BB22+май!BB22+апрель!BB22</f>
        <v>0</v>
      </c>
      <c r="BC22" s="126">
        <f>июнь!BC22+май!BC22+апрель!BC22</f>
        <v>0</v>
      </c>
      <c r="BD22" s="126">
        <f>июнь!BD22+май!BD22+апрель!BD22</f>
        <v>0</v>
      </c>
      <c r="BE22" s="126">
        <f>июнь!BE22+май!BE22+апрель!BE22</f>
        <v>0</v>
      </c>
      <c r="BF22" s="126">
        <f>июнь!BF22+май!BF22+апрель!BF22</f>
        <v>0</v>
      </c>
      <c r="BG22" s="126">
        <f>июнь!BG22+май!BG22+апрель!BG22</f>
        <v>0</v>
      </c>
      <c r="BH22" s="126">
        <f>июнь!BH22+май!BH22+апрель!BH22</f>
        <v>0</v>
      </c>
      <c r="BI22" s="126">
        <f>июнь!BI22+май!BI22+апрель!BI22</f>
        <v>0</v>
      </c>
      <c r="BJ22" s="126">
        <f>июнь!BJ22+май!BJ22+апрель!BJ22</f>
        <v>0</v>
      </c>
      <c r="BK22" s="126">
        <f>июнь!BK22+май!BK22+апрель!BK22</f>
        <v>0</v>
      </c>
      <c r="BL22" s="126">
        <f>июнь!BL22+май!BL22+апрель!BL22</f>
        <v>0</v>
      </c>
      <c r="BM22" s="126">
        <f>июнь!BM22+май!BM22+апрель!BM22</f>
        <v>0</v>
      </c>
      <c r="BN22" s="126">
        <f>июнь!BN22+май!BN22+апрель!BN22</f>
        <v>0</v>
      </c>
      <c r="BO22" s="126">
        <f>июнь!BO22+май!BO22+апрель!BO22</f>
        <v>0</v>
      </c>
      <c r="BP22" s="126">
        <f>июнь!BP22+май!BP22+апрель!BP22</f>
        <v>0</v>
      </c>
      <c r="BQ22" s="126">
        <f>июнь!BQ22+май!BQ22+апрель!BQ22</f>
        <v>0</v>
      </c>
      <c r="BR22" s="126">
        <f>июнь!BR22+май!BR22+апрель!BR22</f>
        <v>0</v>
      </c>
      <c r="BS22" s="126">
        <f>июнь!BS22+май!BS22+апрель!BS22</f>
        <v>0</v>
      </c>
      <c r="BT22" s="126">
        <f>июнь!BT22+май!BT22+апрель!BT22</f>
        <v>0</v>
      </c>
      <c r="BU22" s="126">
        <f>июнь!BU22+май!BU22+апрель!BU22</f>
        <v>0</v>
      </c>
      <c r="BV22" s="126">
        <f>июнь!BV22+май!BV22+апрель!BV22</f>
        <v>0</v>
      </c>
      <c r="BW22" s="126">
        <f>июнь!BW22+май!BW22+апрель!BW22</f>
        <v>0</v>
      </c>
      <c r="BX22" s="126">
        <f>июнь!BX22+май!BX22+апрель!BX22</f>
        <v>0</v>
      </c>
      <c r="BY22" s="126">
        <f>июнь!BY22+май!BY22+апрель!BY22</f>
        <v>0</v>
      </c>
      <c r="BZ22" s="126">
        <f>июнь!BZ22+май!BZ22+апрель!BZ22</f>
        <v>0</v>
      </c>
      <c r="CA22" s="126">
        <f>июнь!CA22+май!CA22+апрель!CA22</f>
        <v>0</v>
      </c>
      <c r="CB22" s="126">
        <f>июнь!CB22+май!CB22+апрель!CB22</f>
        <v>0</v>
      </c>
      <c r="CC22" s="126">
        <f>июнь!CC22+май!CC22+апрель!CC22</f>
        <v>0</v>
      </c>
      <c r="CD22" s="126">
        <f>июнь!CD22+май!CD22+апрель!CD22</f>
        <v>0</v>
      </c>
      <c r="CE22" s="126">
        <f>июнь!CE22+май!CE22+апрель!CE22</f>
        <v>0</v>
      </c>
      <c r="CF22" s="126">
        <f>июнь!CF22+май!CF22+апрель!CF22</f>
        <v>0</v>
      </c>
      <c r="CG22" s="126">
        <f>июнь!CG22+май!CG22+апрель!CG22</f>
        <v>0</v>
      </c>
      <c r="CH22" s="126">
        <f>июнь!CH22+май!CH22+апрель!CH22</f>
        <v>0</v>
      </c>
      <c r="CI22" s="126">
        <f>июнь!CI22+май!CI22+апрель!CI22</f>
        <v>0</v>
      </c>
      <c r="CJ22" s="126">
        <f>июнь!CJ22+май!CJ22+апрель!CJ22</f>
        <v>0</v>
      </c>
      <c r="CK22" s="126">
        <f>июнь!CK22+май!CK22+апрель!CK22</f>
        <v>0</v>
      </c>
      <c r="CL22" s="126">
        <f>июнь!CL22+май!CL22+апрель!CL22</f>
        <v>0</v>
      </c>
      <c r="CM22" s="126">
        <f>июнь!CM22+май!CM22+апрель!CM22</f>
        <v>0</v>
      </c>
      <c r="CN22" s="126">
        <f>июнь!CN22+май!CN22+апрель!CN22</f>
        <v>0</v>
      </c>
      <c r="CO22" s="126">
        <f>июнь!CO22+май!CO22+апрель!CO22</f>
        <v>0</v>
      </c>
      <c r="CP22" s="126">
        <f>июнь!CP22+май!CP22+апрель!CP22</f>
        <v>0</v>
      </c>
      <c r="CQ22" s="126">
        <f>июнь!CQ22+май!CQ22+апрель!CQ22</f>
        <v>0</v>
      </c>
      <c r="CR22" s="126">
        <f>июнь!CR22+май!CR22+апрель!CR22</f>
        <v>0</v>
      </c>
      <c r="CS22" s="126">
        <f>июнь!CS22+май!CS22+апрель!CS22</f>
        <v>0</v>
      </c>
      <c r="CT22" s="126">
        <f>июнь!CT22+май!CT22+апрель!CT22</f>
        <v>0</v>
      </c>
      <c r="CU22" s="126">
        <f>июнь!CU22+май!CU22+апрель!CU22</f>
        <v>0</v>
      </c>
      <c r="CV22" s="126">
        <f>июнь!CV22+май!CV22+апрель!CV22</f>
        <v>0</v>
      </c>
      <c r="CW22" s="126">
        <f>июнь!CW22+май!CW22+апрель!CW22</f>
        <v>0</v>
      </c>
      <c r="CX22" s="126">
        <f>июнь!CX22+май!CX22+апрель!CX22</f>
        <v>0</v>
      </c>
      <c r="CY22" s="126">
        <f>июнь!CY22+май!CY22+апрель!CY22</f>
        <v>0</v>
      </c>
      <c r="CZ22" s="126">
        <f>июнь!CZ22+май!CZ22+апрель!CZ22</f>
        <v>0</v>
      </c>
      <c r="DA22" s="126">
        <f>июнь!DA22+май!DA22+апрель!DA22</f>
        <v>0</v>
      </c>
      <c r="DB22" s="126">
        <f>июнь!DB22+май!DB22+апрель!DB22</f>
        <v>0</v>
      </c>
      <c r="DC22" s="126">
        <f>июнь!DC22+май!DC22+апрель!DC22</f>
        <v>0</v>
      </c>
      <c r="DD22" s="126">
        <f>июнь!DD22+май!DD22+апрель!DD22</f>
        <v>0</v>
      </c>
      <c r="DE22" s="126">
        <f>июнь!DE22+май!DE22+апрель!DE22</f>
        <v>0</v>
      </c>
      <c r="DF22" s="126">
        <f>июнь!DF22+май!DF22+апрель!DF22</f>
        <v>0</v>
      </c>
      <c r="DG22" s="126">
        <f>июнь!DG22+май!DG22+апрель!DG22</f>
        <v>0</v>
      </c>
      <c r="DH22" s="126">
        <f>июнь!DH22+май!DH22+апрель!DH22</f>
        <v>0</v>
      </c>
      <c r="DI22" s="126">
        <f>июнь!DI22+май!DI22+апрель!DI22</f>
        <v>0</v>
      </c>
      <c r="DJ22" s="126">
        <f>июнь!DJ22+май!DJ22+апрель!DJ22</f>
        <v>0</v>
      </c>
      <c r="DK22" s="126">
        <f>июнь!DK22+май!DK22+апрель!DK22</f>
        <v>0</v>
      </c>
      <c r="DL22" s="126">
        <f>июнь!DL22+май!DL22+апрель!DL22</f>
        <v>0</v>
      </c>
      <c r="DM22" s="126">
        <f>июнь!DM22+май!DM22+апрель!DM22</f>
        <v>0</v>
      </c>
      <c r="DN22" s="126">
        <f>июнь!DN22+май!DN22+апрель!DN22</f>
        <v>0</v>
      </c>
      <c r="DO22" s="126">
        <f>июнь!DO22+май!DO22+апрель!DO22</f>
        <v>0</v>
      </c>
      <c r="DP22" s="126">
        <f>июнь!DP22+май!DP22+апрель!DP22</f>
        <v>0</v>
      </c>
      <c r="DQ22" s="126">
        <f>июнь!DQ22+май!DQ22+апрель!DQ22</f>
        <v>0</v>
      </c>
      <c r="DR22" s="126">
        <f>июнь!DR22+май!DR22+апрель!DR22</f>
        <v>0</v>
      </c>
      <c r="DS22" s="126">
        <f>июнь!DS22+май!DS22+апрель!DS22</f>
        <v>0</v>
      </c>
      <c r="DT22" s="126">
        <f>июнь!DT22+май!DT22+апрель!DT22</f>
        <v>0</v>
      </c>
      <c r="DU22" s="126">
        <f>июнь!DU22+май!DU22+апрель!DU22</f>
        <v>0</v>
      </c>
      <c r="DV22" s="126">
        <f>июнь!DV22+май!DV22+апрель!DV22</f>
        <v>0</v>
      </c>
      <c r="DW22" s="126">
        <f>июнь!DW22+май!DW22+апрель!DW22</f>
        <v>0</v>
      </c>
      <c r="DX22" s="126">
        <f>июнь!DX22+май!DX22+апрель!DX22</f>
        <v>0</v>
      </c>
      <c r="DY22" s="126">
        <f>июнь!DY22+май!DY22+апрель!DY22</f>
        <v>0</v>
      </c>
      <c r="DZ22" s="126">
        <f>июнь!DZ22+май!DZ22+апрель!DZ22</f>
        <v>0</v>
      </c>
      <c r="EA22" s="126">
        <f>июнь!EA22+май!EA22+апрель!EA22</f>
        <v>0</v>
      </c>
      <c r="EB22" s="126">
        <f>июнь!EB22+май!EB22+апрель!EB22</f>
        <v>0</v>
      </c>
      <c r="EC22" s="126">
        <f>июнь!EC22+май!EC22+апрель!EC22</f>
        <v>0</v>
      </c>
      <c r="ED22" s="126">
        <f>июнь!ED22+май!ED22+апрель!ED22</f>
        <v>0</v>
      </c>
      <c r="EE22" s="126">
        <f>июнь!EE22+май!EE22+апрель!EE22</f>
        <v>0</v>
      </c>
      <c r="EF22" s="126">
        <f>июнь!EF22+май!EF22+апрель!EF22</f>
        <v>0</v>
      </c>
      <c r="EG22" s="126">
        <f>июнь!EG22+май!EG22+апрель!EG22</f>
        <v>0</v>
      </c>
      <c r="EH22" s="126">
        <f>июнь!EH22+май!EH22+апрель!EH22</f>
        <v>0</v>
      </c>
      <c r="EI22" s="126">
        <f>июнь!EI22+май!EI22+апрель!EI22</f>
        <v>0</v>
      </c>
      <c r="EJ22" s="126">
        <f>июнь!EJ22+май!EJ22+апрель!EJ22</f>
        <v>0</v>
      </c>
      <c r="EK22" s="126">
        <f>июнь!EK22+май!EK22+апрель!EK22</f>
        <v>0</v>
      </c>
      <c r="EL22" s="126">
        <f>июнь!EL22+май!EL22+апрель!EL22</f>
        <v>0</v>
      </c>
      <c r="EM22" s="126">
        <f>июнь!EM22+май!EM22+апрель!EM22</f>
        <v>0</v>
      </c>
      <c r="EN22" s="126">
        <f>июнь!EN22+май!EN22+апрель!EN22</f>
        <v>0</v>
      </c>
      <c r="EO22" s="126">
        <f>июнь!EO22+май!EO22+апрель!EO22</f>
        <v>0</v>
      </c>
      <c r="EP22" s="126">
        <f>июнь!EP22+май!EP22+апрель!EP22</f>
        <v>0</v>
      </c>
      <c r="EQ22" s="126">
        <f>июнь!EQ22+май!EQ22+апрель!EQ22</f>
        <v>0</v>
      </c>
      <c r="ER22" s="126">
        <f>июнь!ER22+май!ER22+апрель!ER22</f>
        <v>0</v>
      </c>
      <c r="ES22" s="126">
        <f>июнь!ES22+май!ES22+апрель!ES22</f>
        <v>0</v>
      </c>
      <c r="ET22" s="126">
        <f>июнь!ET22+май!ET22+апрель!ET22</f>
        <v>0</v>
      </c>
      <c r="EU22" s="126">
        <f>июнь!EU22+май!EU22+апрель!EU22</f>
        <v>0</v>
      </c>
      <c r="EV22" s="126">
        <f>июнь!EV22+май!EV22+апрель!EV22</f>
        <v>0</v>
      </c>
      <c r="EW22" s="126">
        <f>июнь!EW22+май!EW22+апрель!EW22</f>
        <v>0</v>
      </c>
      <c r="EX22" s="126">
        <f>июнь!EX22+май!EX22+апрель!EX22</f>
        <v>0</v>
      </c>
      <c r="EY22" s="126">
        <f>июнь!EY22+май!EY22+апрель!EY22</f>
        <v>0</v>
      </c>
      <c r="EZ22" s="126">
        <f>июнь!EZ22+май!EZ22+апрель!EZ22</f>
        <v>0</v>
      </c>
      <c r="FA22" s="126">
        <f>июнь!FA22+май!FA22+апрель!FA22</f>
        <v>0</v>
      </c>
      <c r="FB22" s="126">
        <f>июнь!FB22+май!FB22+апрель!FB22</f>
        <v>0</v>
      </c>
      <c r="FC22" s="126">
        <f>июнь!FC22+май!FC22+апрель!FC22</f>
        <v>0</v>
      </c>
      <c r="FD22" s="126">
        <f>июнь!FD22+май!FD22+апрель!FD22</f>
        <v>0</v>
      </c>
      <c r="FE22" s="126">
        <f>июнь!FE22+май!FE22+апрель!FE22</f>
        <v>0</v>
      </c>
      <c r="FF22" s="126">
        <f>июнь!FF22+май!FF22+апрель!FF22</f>
        <v>0</v>
      </c>
      <c r="FG22" s="126">
        <f>июнь!FG22+май!FG22+апрель!FG22</f>
        <v>0</v>
      </c>
      <c r="FH22" s="126">
        <f>июнь!FH22+май!FH22+апрель!FH22</f>
        <v>0</v>
      </c>
      <c r="FI22" s="126">
        <f>июнь!FI22+май!FI22+апрель!FI22</f>
        <v>0</v>
      </c>
      <c r="FJ22" s="126">
        <f>июнь!FJ22+май!FJ22+апрель!FJ22</f>
        <v>0</v>
      </c>
      <c r="FK22" s="126">
        <f>июнь!FK22+май!FK22+апрель!FK22</f>
        <v>0</v>
      </c>
      <c r="FL22" s="126">
        <f>июнь!FL22+май!FL22+апрель!FL22</f>
        <v>0</v>
      </c>
      <c r="FM22" s="126">
        <f>июнь!FM22+май!FM22+апрель!FM22</f>
        <v>0</v>
      </c>
      <c r="FN22" s="126">
        <f>июнь!FN22+май!FN22+апрель!FN22</f>
        <v>0</v>
      </c>
      <c r="FO22" s="126">
        <f>июнь!FO22+май!FO22+апрель!FO22</f>
        <v>0</v>
      </c>
      <c r="FP22" s="126">
        <f>июнь!FP22+май!FP22+апрель!FP22</f>
        <v>0</v>
      </c>
      <c r="FQ22" s="126">
        <f>июнь!FQ22+май!FQ22+апрель!FQ22</f>
        <v>0</v>
      </c>
      <c r="FR22" s="126">
        <f>июнь!FR22+май!FR22+апрель!FR22</f>
        <v>0</v>
      </c>
      <c r="FS22" s="126">
        <f>июнь!FS22+май!FS22+апрель!FS22</f>
        <v>0</v>
      </c>
      <c r="FT22" s="126">
        <f>июнь!FT22+май!FT22+апрель!FT22</f>
        <v>0</v>
      </c>
      <c r="FU22" s="126">
        <f>июнь!FU22+май!FU22+апрель!FU22</f>
        <v>0</v>
      </c>
      <c r="FV22" s="126">
        <f>июнь!FV22+май!FV22+апрель!FV22</f>
        <v>0</v>
      </c>
      <c r="FW22" s="126">
        <f>июнь!FW22+май!FW22+апрель!FW22</f>
        <v>0</v>
      </c>
      <c r="FX22" s="126">
        <f>июнь!FX22+май!FX22+апрель!FX22</f>
        <v>0</v>
      </c>
      <c r="FY22" s="126">
        <f>июнь!FY22+май!FY22+апрель!FY22</f>
        <v>0</v>
      </c>
      <c r="FZ22" s="126">
        <f>июнь!FZ22+май!FZ22+апрель!FZ22</f>
        <v>0</v>
      </c>
      <c r="GA22" s="126">
        <f>июнь!GA22+май!GA22+апрель!GA22</f>
        <v>0</v>
      </c>
      <c r="GB22" s="126">
        <f>июнь!GB22+май!GB22+апрель!GB22</f>
        <v>0</v>
      </c>
      <c r="GC22" s="126">
        <f>июнь!GC22+май!GC22+апрель!GC22</f>
        <v>0</v>
      </c>
      <c r="GD22" s="126">
        <f>июнь!GD22+май!GD22+апрель!GD22</f>
        <v>0</v>
      </c>
      <c r="GE22" s="126">
        <f>июнь!GE22+май!GE22+апрель!GE22</f>
        <v>0</v>
      </c>
      <c r="GF22" s="126">
        <f>июнь!GF22+май!GF22+апрель!GF22</f>
        <v>0</v>
      </c>
      <c r="GG22" s="126">
        <f>июнь!GG22+май!GG22+апрель!GG22</f>
        <v>0</v>
      </c>
      <c r="GH22" s="126">
        <f>июнь!GH22+май!GH22+апрель!GH22</f>
        <v>0</v>
      </c>
      <c r="GI22" s="126">
        <f>июнь!GI22+май!GI22+апрель!GI22</f>
        <v>0</v>
      </c>
      <c r="GJ22" s="126">
        <f>июнь!GJ22+май!GJ22+апрель!GJ22</f>
        <v>0</v>
      </c>
      <c r="GK22" s="126">
        <f>июнь!GK22+май!GK22+апрель!GK22</f>
        <v>0</v>
      </c>
      <c r="GL22" s="126">
        <f>июнь!GL22+май!GL22+апрель!GL22</f>
        <v>0</v>
      </c>
      <c r="GM22" s="126">
        <f>июнь!GM22+май!GM22+апрель!GM22</f>
        <v>0</v>
      </c>
      <c r="GN22" s="126">
        <f>июнь!GN22+май!GN22+апрель!GN22</f>
        <v>0</v>
      </c>
      <c r="GO22" s="126">
        <f>июнь!GO22+май!GO22+апрель!GO22</f>
        <v>0</v>
      </c>
      <c r="GP22" s="126">
        <f>июнь!GP22+май!GP22+апрель!GP22</f>
        <v>0</v>
      </c>
      <c r="GQ22" s="126">
        <f>июнь!GQ22+май!GQ22+апрель!GQ22</f>
        <v>0</v>
      </c>
      <c r="GR22" s="126">
        <f>июнь!GR22+май!GR22+апрель!GR22</f>
        <v>0</v>
      </c>
      <c r="GS22" s="126">
        <f>июнь!GS22+май!GS22+апрель!GS22</f>
        <v>0</v>
      </c>
      <c r="GT22" s="126">
        <f>июнь!GT22+май!GT22+апрель!GT22</f>
        <v>0</v>
      </c>
      <c r="GU22" s="126">
        <f>июнь!GU22+май!GU22+апрель!GU22</f>
        <v>0</v>
      </c>
      <c r="GV22" s="126">
        <f>июнь!GV22+май!GV22+апрель!GV22</f>
        <v>0</v>
      </c>
      <c r="GW22" s="126">
        <f>июнь!GW22+май!GW22+апрель!GW22</f>
        <v>0</v>
      </c>
      <c r="GX22" s="126">
        <f>июнь!GX22+май!GX22+апрель!GX22</f>
        <v>0</v>
      </c>
      <c r="GY22" s="126">
        <f>июнь!GY22+май!GY22+апрель!GY22</f>
        <v>0</v>
      </c>
      <c r="GZ22" s="126">
        <f>июнь!GZ22+май!GZ22+апрель!GZ22</f>
        <v>0</v>
      </c>
      <c r="HA22" s="126">
        <f>июнь!HA22+май!HA22+апрель!HA22</f>
        <v>0</v>
      </c>
      <c r="HB22" s="126">
        <f>июнь!HB22+май!HB22+апрель!HB22</f>
        <v>0</v>
      </c>
      <c r="HC22" s="126">
        <f>июнь!HC22+май!HC22+апрель!HC22</f>
        <v>0</v>
      </c>
      <c r="HD22" s="126">
        <f>июнь!HD22+май!HD22+апрель!HD22</f>
        <v>0</v>
      </c>
      <c r="HE22" s="126">
        <f>июнь!HE22+май!HE22+апрель!HE22</f>
        <v>0</v>
      </c>
      <c r="HF22" s="126">
        <f>июнь!HF22+май!HF22+апрель!HF22</f>
        <v>0</v>
      </c>
      <c r="HG22" s="126">
        <f>июнь!HG22+май!HG22+апрель!HG22</f>
        <v>0</v>
      </c>
      <c r="HH22" s="126">
        <f>июнь!HH22+май!HH22+апрель!HH22</f>
        <v>0</v>
      </c>
      <c r="HI22" s="126">
        <f>июнь!HI22+май!HI22+апрель!HI22</f>
        <v>0</v>
      </c>
      <c r="HJ22" s="126">
        <f>июнь!HJ22+май!HJ22+апрель!HJ22</f>
        <v>0</v>
      </c>
      <c r="HK22" s="126">
        <f>июнь!HK22+май!HK22+апрель!HK22</f>
        <v>0</v>
      </c>
      <c r="HL22" s="126">
        <f>июнь!HL22+май!HL22+апрель!HL22</f>
        <v>0</v>
      </c>
      <c r="HM22" s="126">
        <f>июнь!HM22+май!HM22+апрель!HM22</f>
        <v>0</v>
      </c>
      <c r="HN22" s="126">
        <f>июнь!HN22+май!HN22+апрель!HN22</f>
        <v>0</v>
      </c>
      <c r="HO22" s="126">
        <f>июнь!HO22+май!HO22+апрель!HO22</f>
        <v>0</v>
      </c>
      <c r="HP22" s="126">
        <f>июнь!HP22+май!HP22+апрель!HP22</f>
        <v>0</v>
      </c>
      <c r="HQ22" s="126">
        <f>июнь!HQ22+май!HQ22+апрель!HQ22</f>
        <v>0</v>
      </c>
      <c r="HR22" s="126">
        <f>июнь!HR22+май!HR22+апрель!HR22</f>
        <v>0</v>
      </c>
      <c r="HS22" s="126">
        <f>июнь!HS22+май!HS22+апрель!HS22</f>
        <v>0</v>
      </c>
      <c r="HT22" s="126">
        <f>июнь!HT22+май!HT22+апрель!HT22</f>
        <v>0</v>
      </c>
      <c r="HU22" s="126">
        <f>июнь!HU22+май!HU22+апрель!HU22</f>
        <v>0</v>
      </c>
      <c r="HV22" s="126">
        <f>июнь!HV22+май!HV22+апрель!HV22</f>
        <v>0</v>
      </c>
      <c r="HW22" s="126">
        <f>июнь!HW22+май!HW22+апрель!HW22</f>
        <v>0</v>
      </c>
      <c r="HX22" s="126">
        <f>июнь!HX22+май!HX22+апрель!HX22</f>
        <v>0</v>
      </c>
      <c r="HY22" s="126">
        <f>июнь!HY22+май!HY22+апрель!HY22</f>
        <v>0</v>
      </c>
      <c r="HZ22" s="126">
        <f>июнь!HZ22+май!HZ22+апрель!HZ22</f>
        <v>0</v>
      </c>
      <c r="IA22" s="126">
        <f>июнь!IA22+май!IA22+апрель!IA22</f>
        <v>0</v>
      </c>
      <c r="IB22" s="126">
        <f>июнь!IB22+май!IB22+апрель!IB22</f>
        <v>0</v>
      </c>
      <c r="IC22" s="126">
        <f>июнь!IC22+май!IC22+апрель!IC22</f>
        <v>0</v>
      </c>
      <c r="ID22" s="126">
        <f>июнь!ID22+май!ID22+апрель!ID22</f>
        <v>0</v>
      </c>
      <c r="IE22" s="126">
        <f>июнь!IE22+май!IE22+апрель!IE22</f>
        <v>0</v>
      </c>
      <c r="IF22" s="126">
        <f>июнь!IF22+май!IF22+апрель!IF22</f>
        <v>0</v>
      </c>
    </row>
    <row r="23" spans="1:240" ht="13.5" customHeight="1">
      <c r="A23" s="15"/>
      <c r="B23" s="54"/>
      <c r="C23" s="16" t="s">
        <v>17</v>
      </c>
      <c r="D23" s="23">
        <f t="shared" si="2"/>
        <v>0</v>
      </c>
      <c r="E23" s="17">
        <f t="shared" si="3"/>
        <v>0</v>
      </c>
      <c r="F23" s="17"/>
      <c r="G23" s="126">
        <f>июнь!G23+май!G23+апрель!G23</f>
        <v>0</v>
      </c>
      <c r="H23" s="126">
        <f>июнь!H23+май!H23+апрель!H23</f>
        <v>0</v>
      </c>
      <c r="I23" s="126">
        <f>июнь!I23+май!I23+апрель!I23</f>
        <v>0</v>
      </c>
      <c r="J23" s="126">
        <f>июнь!J23+май!J23+апрель!J23</f>
        <v>0</v>
      </c>
      <c r="K23" s="126">
        <f>июнь!K23+май!K23+апрель!K23</f>
        <v>0</v>
      </c>
      <c r="L23" s="126">
        <f>июнь!L23+май!L23+апрель!L23</f>
        <v>0</v>
      </c>
      <c r="M23" s="126">
        <f>июнь!M23+май!M23+апрель!M23</f>
        <v>0</v>
      </c>
      <c r="N23" s="126">
        <f>июнь!N23+май!N23+апрель!N23</f>
        <v>0</v>
      </c>
      <c r="O23" s="126">
        <f>июнь!O23+май!O23+апрель!O23</f>
        <v>0</v>
      </c>
      <c r="P23" s="126">
        <f>июнь!P23+май!P23+апрель!P23</f>
        <v>0</v>
      </c>
      <c r="Q23" s="126">
        <f>июнь!Q23+май!Q23+апрель!Q23</f>
        <v>0</v>
      </c>
      <c r="R23" s="126">
        <f>июнь!R23+май!R23+апрель!R23</f>
        <v>0</v>
      </c>
      <c r="S23" s="126">
        <f>июнь!S23+май!S23+апрель!S23</f>
        <v>0</v>
      </c>
      <c r="T23" s="126">
        <f>июнь!T23+май!T23+апрель!T23</f>
        <v>0</v>
      </c>
      <c r="U23" s="126">
        <f>июнь!U23+май!U23+апрель!U23</f>
        <v>0</v>
      </c>
      <c r="V23" s="126">
        <f>июнь!V23+май!V23+апрель!V23</f>
        <v>0</v>
      </c>
      <c r="W23" s="126">
        <f>июнь!W23+май!W23+апрель!W23</f>
        <v>0</v>
      </c>
      <c r="X23" s="126">
        <f>июнь!X23+май!X23+апрель!X23</f>
        <v>0</v>
      </c>
      <c r="Y23" s="126">
        <f>июнь!Y23+май!Y23+апрель!Y23</f>
        <v>0</v>
      </c>
      <c r="Z23" s="126">
        <f>июнь!Z23+май!Z23+апрель!Z23</f>
        <v>0</v>
      </c>
      <c r="AA23" s="126">
        <f>июнь!AA23+май!AA23+апрель!AA23</f>
        <v>0</v>
      </c>
      <c r="AB23" s="126">
        <f>июнь!AB23+май!AB23+апрель!AB23</f>
        <v>0</v>
      </c>
      <c r="AC23" s="126">
        <f>июнь!AC23+май!AC23+апрель!AC23</f>
        <v>0</v>
      </c>
      <c r="AD23" s="126">
        <f>июнь!AD23+май!AD23+апрель!AD23</f>
        <v>0</v>
      </c>
      <c r="AE23" s="126">
        <f>июнь!AE23+май!AE23+апрель!AE23</f>
        <v>0</v>
      </c>
      <c r="AF23" s="126">
        <f>июнь!AF23+май!AF23+апрель!AF23</f>
        <v>0</v>
      </c>
      <c r="AG23" s="126">
        <f>июнь!AG23+май!AG23+апрель!AG23</f>
        <v>0</v>
      </c>
      <c r="AH23" s="126">
        <f>июнь!AH23+май!AH23+апрель!AH23</f>
        <v>0</v>
      </c>
      <c r="AI23" s="126">
        <f>июнь!AI23+май!AI23+апрель!AI23</f>
        <v>0</v>
      </c>
      <c r="AJ23" s="126">
        <f>июнь!AJ23+май!AJ23+апрель!AJ23</f>
        <v>0</v>
      </c>
      <c r="AK23" s="126">
        <f>июнь!AK23+май!AK23+апрель!AK23</f>
        <v>0</v>
      </c>
      <c r="AL23" s="126">
        <f>июнь!AL23+май!AL23+апрель!AL23</f>
        <v>0</v>
      </c>
      <c r="AM23" s="126">
        <f>июнь!AM23+май!AM23+апрель!AM23</f>
        <v>0</v>
      </c>
      <c r="AN23" s="126">
        <f>июнь!AN23+май!AN23+апрель!AN23</f>
        <v>0</v>
      </c>
      <c r="AO23" s="126">
        <f>июнь!AO23+май!AO23+апрель!AO23</f>
        <v>0</v>
      </c>
      <c r="AP23" s="126">
        <f>июнь!AP23+май!AP23+апрель!AP23</f>
        <v>0</v>
      </c>
      <c r="AQ23" s="126">
        <f>июнь!AQ23+май!AQ23+апрель!AQ23</f>
        <v>0</v>
      </c>
      <c r="AR23" s="126">
        <f>июнь!AR23+май!AR23+апрель!AR23</f>
        <v>0</v>
      </c>
      <c r="AS23" s="126">
        <f>июнь!AS23+май!AS23+апрель!AS23</f>
        <v>0</v>
      </c>
      <c r="AT23" s="126">
        <f>июнь!AT23+май!AT23+апрель!AT23</f>
        <v>0</v>
      </c>
      <c r="AU23" s="126">
        <f>июнь!AU23+май!AU23+апрель!AU23</f>
        <v>0</v>
      </c>
      <c r="AV23" s="126">
        <f>июнь!AV23+май!AV23+апрель!AV23</f>
        <v>0</v>
      </c>
      <c r="AW23" s="126">
        <f>июнь!AW23+май!AW23+апрель!AW23</f>
        <v>0</v>
      </c>
      <c r="AX23" s="126">
        <f>июнь!AX23+май!AX23+апрель!AX23</f>
        <v>0</v>
      </c>
      <c r="AY23" s="126">
        <f>июнь!AY23+май!AY23+апрель!AY23</f>
        <v>0</v>
      </c>
      <c r="AZ23" s="126">
        <f>июнь!AZ23+май!AZ23+апрель!AZ23</f>
        <v>0</v>
      </c>
      <c r="BA23" s="126">
        <f>июнь!BA23+май!BA23+апрель!BA23</f>
        <v>0</v>
      </c>
      <c r="BB23" s="126">
        <f>июнь!BB23+май!BB23+апрель!BB23</f>
        <v>0</v>
      </c>
      <c r="BC23" s="126">
        <f>июнь!BC23+май!BC23+апрель!BC23</f>
        <v>0</v>
      </c>
      <c r="BD23" s="126">
        <f>июнь!BD23+май!BD23+апрель!BD23</f>
        <v>0</v>
      </c>
      <c r="BE23" s="126">
        <f>июнь!BE23+май!BE23+апрель!BE23</f>
        <v>0</v>
      </c>
      <c r="BF23" s="126">
        <f>июнь!BF23+май!BF23+апрель!BF23</f>
        <v>0</v>
      </c>
      <c r="BG23" s="126">
        <f>июнь!BG23+май!BG23+апрель!BG23</f>
        <v>0</v>
      </c>
      <c r="BH23" s="126">
        <f>июнь!BH23+май!BH23+апрель!BH23</f>
        <v>0</v>
      </c>
      <c r="BI23" s="126">
        <f>июнь!BI23+май!BI23+апрель!BI23</f>
        <v>0</v>
      </c>
      <c r="BJ23" s="126">
        <f>июнь!BJ23+май!BJ23+апрель!BJ23</f>
        <v>0</v>
      </c>
      <c r="BK23" s="126">
        <f>июнь!BK23+май!BK23+апрель!BK23</f>
        <v>0</v>
      </c>
      <c r="BL23" s="126">
        <f>июнь!BL23+май!BL23+апрель!BL23</f>
        <v>0</v>
      </c>
      <c r="BM23" s="126">
        <f>июнь!BM23+май!BM23+апрель!BM23</f>
        <v>0</v>
      </c>
      <c r="BN23" s="126">
        <f>июнь!BN23+май!BN23+апрель!BN23</f>
        <v>0</v>
      </c>
      <c r="BO23" s="126">
        <f>июнь!BO23+май!BO23+апрель!BO23</f>
        <v>0</v>
      </c>
      <c r="BP23" s="126">
        <f>июнь!BP23+май!BP23+апрель!BP23</f>
        <v>0</v>
      </c>
      <c r="BQ23" s="126">
        <f>июнь!BQ23+май!BQ23+апрель!BQ23</f>
        <v>0</v>
      </c>
      <c r="BR23" s="126">
        <f>июнь!BR23+май!BR23+апрель!BR23</f>
        <v>0</v>
      </c>
      <c r="BS23" s="126">
        <f>июнь!BS23+май!BS23+апрель!BS23</f>
        <v>0</v>
      </c>
      <c r="BT23" s="126">
        <f>июнь!BT23+май!BT23+апрель!BT23</f>
        <v>0</v>
      </c>
      <c r="BU23" s="126">
        <f>июнь!BU23+май!BU23+апрель!BU23</f>
        <v>0</v>
      </c>
      <c r="BV23" s="126">
        <f>июнь!BV23+май!BV23+апрель!BV23</f>
        <v>0</v>
      </c>
      <c r="BW23" s="126">
        <f>июнь!BW23+май!BW23+апрель!BW23</f>
        <v>0</v>
      </c>
      <c r="BX23" s="126">
        <f>июнь!BX23+май!BX23+апрель!BX23</f>
        <v>0</v>
      </c>
      <c r="BY23" s="126">
        <f>июнь!BY23+май!BY23+апрель!BY23</f>
        <v>0</v>
      </c>
      <c r="BZ23" s="126">
        <f>июнь!BZ23+май!BZ23+апрель!BZ23</f>
        <v>0</v>
      </c>
      <c r="CA23" s="126">
        <f>июнь!CA23+май!CA23+апрель!CA23</f>
        <v>0</v>
      </c>
      <c r="CB23" s="126">
        <f>июнь!CB23+май!CB23+апрель!CB23</f>
        <v>0</v>
      </c>
      <c r="CC23" s="126">
        <f>июнь!CC23+май!CC23+апрель!CC23</f>
        <v>0</v>
      </c>
      <c r="CD23" s="126">
        <f>июнь!CD23+май!CD23+апрель!CD23</f>
        <v>0</v>
      </c>
      <c r="CE23" s="126">
        <f>июнь!CE23+май!CE23+апрель!CE23</f>
        <v>0</v>
      </c>
      <c r="CF23" s="126">
        <f>июнь!CF23+май!CF23+апрель!CF23</f>
        <v>0</v>
      </c>
      <c r="CG23" s="126">
        <f>июнь!CG23+май!CG23+апрель!CG23</f>
        <v>0</v>
      </c>
      <c r="CH23" s="126">
        <f>июнь!CH23+май!CH23+апрель!CH23</f>
        <v>0</v>
      </c>
      <c r="CI23" s="126">
        <f>июнь!CI23+май!CI23+апрель!CI23</f>
        <v>0</v>
      </c>
      <c r="CJ23" s="126">
        <f>июнь!CJ23+май!CJ23+апрель!CJ23</f>
        <v>0</v>
      </c>
      <c r="CK23" s="126">
        <f>июнь!CK23+май!CK23+апрель!CK23</f>
        <v>0</v>
      </c>
      <c r="CL23" s="126">
        <f>июнь!CL23+май!CL23+апрель!CL23</f>
        <v>0</v>
      </c>
      <c r="CM23" s="126">
        <f>июнь!CM23+май!CM23+апрель!CM23</f>
        <v>0</v>
      </c>
      <c r="CN23" s="126">
        <f>июнь!CN23+май!CN23+апрель!CN23</f>
        <v>0</v>
      </c>
      <c r="CO23" s="126">
        <f>июнь!CO23+май!CO23+апрель!CO23</f>
        <v>0</v>
      </c>
      <c r="CP23" s="126">
        <f>июнь!CP23+май!CP23+апрель!CP23</f>
        <v>0</v>
      </c>
      <c r="CQ23" s="126">
        <f>июнь!CQ23+май!CQ23+апрель!CQ23</f>
        <v>0</v>
      </c>
      <c r="CR23" s="126">
        <f>июнь!CR23+май!CR23+апрель!CR23</f>
        <v>0</v>
      </c>
      <c r="CS23" s="126">
        <f>июнь!CS23+май!CS23+апрель!CS23</f>
        <v>0</v>
      </c>
      <c r="CT23" s="126">
        <f>июнь!CT23+май!CT23+апрель!CT23</f>
        <v>0</v>
      </c>
      <c r="CU23" s="126">
        <f>июнь!CU23+май!CU23+апрель!CU23</f>
        <v>0</v>
      </c>
      <c r="CV23" s="126">
        <f>июнь!CV23+май!CV23+апрель!CV23</f>
        <v>0</v>
      </c>
      <c r="CW23" s="126">
        <f>июнь!CW23+май!CW23+апрель!CW23</f>
        <v>0</v>
      </c>
      <c r="CX23" s="126">
        <f>июнь!CX23+май!CX23+апрель!CX23</f>
        <v>0</v>
      </c>
      <c r="CY23" s="126">
        <f>июнь!CY23+май!CY23+апрель!CY23</f>
        <v>0</v>
      </c>
      <c r="CZ23" s="126">
        <f>июнь!CZ23+май!CZ23+апрель!CZ23</f>
        <v>0</v>
      </c>
      <c r="DA23" s="126">
        <f>июнь!DA23+май!DA23+апрель!DA23</f>
        <v>0</v>
      </c>
      <c r="DB23" s="126">
        <f>июнь!DB23+май!DB23+апрель!DB23</f>
        <v>0</v>
      </c>
      <c r="DC23" s="126">
        <f>июнь!DC23+май!DC23+апрель!DC23</f>
        <v>0</v>
      </c>
      <c r="DD23" s="126">
        <f>июнь!DD23+май!DD23+апрель!DD23</f>
        <v>0</v>
      </c>
      <c r="DE23" s="126">
        <f>июнь!DE23+май!DE23+апрель!DE23</f>
        <v>0</v>
      </c>
      <c r="DF23" s="126">
        <f>июнь!DF23+май!DF23+апрель!DF23</f>
        <v>0</v>
      </c>
      <c r="DG23" s="126">
        <f>июнь!DG23+май!DG23+апрель!DG23</f>
        <v>0</v>
      </c>
      <c r="DH23" s="126">
        <f>июнь!DH23+май!DH23+апрель!DH23</f>
        <v>0</v>
      </c>
      <c r="DI23" s="126">
        <f>июнь!DI23+май!DI23+апрель!DI23</f>
        <v>0</v>
      </c>
      <c r="DJ23" s="126">
        <f>июнь!DJ23+май!DJ23+апрель!DJ23</f>
        <v>0</v>
      </c>
      <c r="DK23" s="126">
        <f>июнь!DK23+май!DK23+апрель!DK23</f>
        <v>0</v>
      </c>
      <c r="DL23" s="126">
        <f>июнь!DL23+май!DL23+апрель!DL23</f>
        <v>0</v>
      </c>
      <c r="DM23" s="126">
        <f>июнь!DM23+май!DM23+апрель!DM23</f>
        <v>0</v>
      </c>
      <c r="DN23" s="126">
        <f>июнь!DN23+май!DN23+апрель!DN23</f>
        <v>0</v>
      </c>
      <c r="DO23" s="126">
        <f>июнь!DO23+май!DO23+апрель!DO23</f>
        <v>0</v>
      </c>
      <c r="DP23" s="126">
        <f>июнь!DP23+май!DP23+апрель!DP23</f>
        <v>0</v>
      </c>
      <c r="DQ23" s="126">
        <f>июнь!DQ23+май!DQ23+апрель!DQ23</f>
        <v>0</v>
      </c>
      <c r="DR23" s="126">
        <f>июнь!DR23+май!DR23+апрель!DR23</f>
        <v>0</v>
      </c>
      <c r="DS23" s="126">
        <f>июнь!DS23+май!DS23+апрель!DS23</f>
        <v>0</v>
      </c>
      <c r="DT23" s="126">
        <f>июнь!DT23+май!DT23+апрель!DT23</f>
        <v>0</v>
      </c>
      <c r="DU23" s="126">
        <f>июнь!DU23+май!DU23+апрель!DU23</f>
        <v>0</v>
      </c>
      <c r="DV23" s="126">
        <f>июнь!DV23+май!DV23+апрель!DV23</f>
        <v>0</v>
      </c>
      <c r="DW23" s="126">
        <f>июнь!DW23+май!DW23+апрель!DW23</f>
        <v>0</v>
      </c>
      <c r="DX23" s="126">
        <f>июнь!DX23+май!DX23+апрель!DX23</f>
        <v>0</v>
      </c>
      <c r="DY23" s="126">
        <f>июнь!DY23+май!DY23+апрель!DY23</f>
        <v>0</v>
      </c>
      <c r="DZ23" s="126">
        <f>июнь!DZ23+май!DZ23+апрель!DZ23</f>
        <v>0</v>
      </c>
      <c r="EA23" s="126">
        <f>июнь!EA23+май!EA23+апрель!EA23</f>
        <v>0</v>
      </c>
      <c r="EB23" s="126">
        <f>июнь!EB23+май!EB23+апрель!EB23</f>
        <v>0</v>
      </c>
      <c r="EC23" s="126">
        <f>июнь!EC23+май!EC23+апрель!EC23</f>
        <v>0</v>
      </c>
      <c r="ED23" s="126">
        <f>июнь!ED23+май!ED23+апрель!ED23</f>
        <v>0</v>
      </c>
      <c r="EE23" s="126">
        <f>июнь!EE23+май!EE23+апрель!EE23</f>
        <v>0</v>
      </c>
      <c r="EF23" s="126">
        <f>июнь!EF23+май!EF23+апрель!EF23</f>
        <v>0</v>
      </c>
      <c r="EG23" s="126">
        <f>июнь!EG23+май!EG23+апрель!EG23</f>
        <v>0</v>
      </c>
      <c r="EH23" s="126">
        <f>июнь!EH23+май!EH23+апрель!EH23</f>
        <v>0</v>
      </c>
      <c r="EI23" s="126">
        <f>июнь!EI23+май!EI23+апрель!EI23</f>
        <v>0</v>
      </c>
      <c r="EJ23" s="126">
        <f>июнь!EJ23+май!EJ23+апрель!EJ23</f>
        <v>0</v>
      </c>
      <c r="EK23" s="126">
        <f>июнь!EK23+май!EK23+апрель!EK23</f>
        <v>0</v>
      </c>
      <c r="EL23" s="126">
        <f>июнь!EL23+май!EL23+апрель!EL23</f>
        <v>0</v>
      </c>
      <c r="EM23" s="126">
        <f>июнь!EM23+май!EM23+апрель!EM23</f>
        <v>0</v>
      </c>
      <c r="EN23" s="126">
        <f>июнь!EN23+май!EN23+апрель!EN23</f>
        <v>0</v>
      </c>
      <c r="EO23" s="126">
        <f>июнь!EO23+май!EO23+апрель!EO23</f>
        <v>0</v>
      </c>
      <c r="EP23" s="126">
        <f>июнь!EP23+май!EP23+апрель!EP23</f>
        <v>0</v>
      </c>
      <c r="EQ23" s="126">
        <f>июнь!EQ23+май!EQ23+апрель!EQ23</f>
        <v>0</v>
      </c>
      <c r="ER23" s="126">
        <f>июнь!ER23+май!ER23+апрель!ER23</f>
        <v>0</v>
      </c>
      <c r="ES23" s="126">
        <f>июнь!ES23+май!ES23+апрель!ES23</f>
        <v>0</v>
      </c>
      <c r="ET23" s="126">
        <f>июнь!ET23+май!ET23+апрель!ET23</f>
        <v>0</v>
      </c>
      <c r="EU23" s="126">
        <f>июнь!EU23+май!EU23+апрель!EU23</f>
        <v>0</v>
      </c>
      <c r="EV23" s="126">
        <f>июнь!EV23+май!EV23+апрель!EV23</f>
        <v>0</v>
      </c>
      <c r="EW23" s="126">
        <f>июнь!EW23+май!EW23+апрель!EW23</f>
        <v>0</v>
      </c>
      <c r="EX23" s="126">
        <f>июнь!EX23+май!EX23+апрель!EX23</f>
        <v>0</v>
      </c>
      <c r="EY23" s="126">
        <f>июнь!EY23+май!EY23+апрель!EY23</f>
        <v>0</v>
      </c>
      <c r="EZ23" s="126">
        <f>июнь!EZ23+май!EZ23+апрель!EZ23</f>
        <v>0</v>
      </c>
      <c r="FA23" s="126">
        <f>июнь!FA23+май!FA23+апрель!FA23</f>
        <v>0</v>
      </c>
      <c r="FB23" s="126">
        <f>июнь!FB23+май!FB23+апрель!FB23</f>
        <v>0</v>
      </c>
      <c r="FC23" s="126">
        <f>июнь!FC23+май!FC23+апрель!FC23</f>
        <v>0</v>
      </c>
      <c r="FD23" s="126">
        <f>июнь!FD23+май!FD23+апрель!FD23</f>
        <v>0</v>
      </c>
      <c r="FE23" s="126">
        <f>июнь!FE23+май!FE23+апрель!FE23</f>
        <v>0</v>
      </c>
      <c r="FF23" s="126">
        <f>июнь!FF23+май!FF23+апрель!FF23</f>
        <v>0</v>
      </c>
      <c r="FG23" s="126">
        <f>июнь!FG23+май!FG23+апрель!FG23</f>
        <v>0</v>
      </c>
      <c r="FH23" s="126">
        <f>июнь!FH23+май!FH23+апрель!FH23</f>
        <v>0</v>
      </c>
      <c r="FI23" s="126">
        <f>июнь!FI23+май!FI23+апрель!FI23</f>
        <v>0</v>
      </c>
      <c r="FJ23" s="126">
        <f>июнь!FJ23+май!FJ23+апрель!FJ23</f>
        <v>0</v>
      </c>
      <c r="FK23" s="126">
        <f>июнь!FK23+май!FK23+апрель!FK23</f>
        <v>0</v>
      </c>
      <c r="FL23" s="126">
        <f>июнь!FL23+май!FL23+апрель!FL23</f>
        <v>0</v>
      </c>
      <c r="FM23" s="126">
        <f>июнь!FM23+май!FM23+апрель!FM23</f>
        <v>0</v>
      </c>
      <c r="FN23" s="126">
        <f>июнь!FN23+май!FN23+апрель!FN23</f>
        <v>0</v>
      </c>
      <c r="FO23" s="126">
        <f>июнь!FO23+май!FO23+апрель!FO23</f>
        <v>0</v>
      </c>
      <c r="FP23" s="126">
        <f>июнь!FP23+май!FP23+апрель!FP23</f>
        <v>0</v>
      </c>
      <c r="FQ23" s="126">
        <f>июнь!FQ23+май!FQ23+апрель!FQ23</f>
        <v>0</v>
      </c>
      <c r="FR23" s="126">
        <f>июнь!FR23+май!FR23+апрель!FR23</f>
        <v>0</v>
      </c>
      <c r="FS23" s="126">
        <f>июнь!FS23+май!FS23+апрель!FS23</f>
        <v>0</v>
      </c>
      <c r="FT23" s="126">
        <f>июнь!FT23+май!FT23+апрель!FT23</f>
        <v>0</v>
      </c>
      <c r="FU23" s="126">
        <f>июнь!FU23+май!FU23+апрель!FU23</f>
        <v>0</v>
      </c>
      <c r="FV23" s="126">
        <f>июнь!FV23+май!FV23+апрель!FV23</f>
        <v>0</v>
      </c>
      <c r="FW23" s="126">
        <f>июнь!FW23+май!FW23+апрель!FW23</f>
        <v>0</v>
      </c>
      <c r="FX23" s="126">
        <f>июнь!FX23+май!FX23+апрель!FX23</f>
        <v>0</v>
      </c>
      <c r="FY23" s="126">
        <f>июнь!FY23+май!FY23+апрель!FY23</f>
        <v>0</v>
      </c>
      <c r="FZ23" s="126">
        <f>июнь!FZ23+май!FZ23+апрель!FZ23</f>
        <v>0</v>
      </c>
      <c r="GA23" s="126">
        <f>июнь!GA23+май!GA23+апрель!GA23</f>
        <v>0</v>
      </c>
      <c r="GB23" s="126">
        <f>июнь!GB23+май!GB23+апрель!GB23</f>
        <v>0</v>
      </c>
      <c r="GC23" s="126">
        <f>июнь!GC23+май!GC23+апрель!GC23</f>
        <v>0</v>
      </c>
      <c r="GD23" s="126">
        <f>июнь!GD23+май!GD23+апрель!GD23</f>
        <v>0</v>
      </c>
      <c r="GE23" s="126">
        <f>июнь!GE23+май!GE23+апрель!GE23</f>
        <v>0</v>
      </c>
      <c r="GF23" s="126">
        <f>июнь!GF23+май!GF23+апрель!GF23</f>
        <v>0</v>
      </c>
      <c r="GG23" s="126">
        <f>июнь!GG23+май!GG23+апрель!GG23</f>
        <v>0</v>
      </c>
      <c r="GH23" s="126">
        <f>июнь!GH23+май!GH23+апрель!GH23</f>
        <v>0</v>
      </c>
      <c r="GI23" s="126">
        <f>июнь!GI23+май!GI23+апрель!GI23</f>
        <v>0</v>
      </c>
      <c r="GJ23" s="126">
        <f>июнь!GJ23+май!GJ23+апрель!GJ23</f>
        <v>0</v>
      </c>
      <c r="GK23" s="126">
        <f>июнь!GK23+май!GK23+апрель!GK23</f>
        <v>0</v>
      </c>
      <c r="GL23" s="126">
        <f>июнь!GL23+май!GL23+апрель!GL23</f>
        <v>0</v>
      </c>
      <c r="GM23" s="126">
        <f>июнь!GM23+май!GM23+апрель!GM23</f>
        <v>0</v>
      </c>
      <c r="GN23" s="126">
        <f>июнь!GN23+май!GN23+апрель!GN23</f>
        <v>0</v>
      </c>
      <c r="GO23" s="126">
        <f>июнь!GO23+май!GO23+апрель!GO23</f>
        <v>0</v>
      </c>
      <c r="GP23" s="126">
        <f>июнь!GP23+май!GP23+апрель!GP23</f>
        <v>0</v>
      </c>
      <c r="GQ23" s="126">
        <f>июнь!GQ23+май!GQ23+апрель!GQ23</f>
        <v>0</v>
      </c>
      <c r="GR23" s="126">
        <f>июнь!GR23+май!GR23+апрель!GR23</f>
        <v>0</v>
      </c>
      <c r="GS23" s="126">
        <f>июнь!GS23+май!GS23+апрель!GS23</f>
        <v>0</v>
      </c>
      <c r="GT23" s="126">
        <f>июнь!GT23+май!GT23+апрель!GT23</f>
        <v>0</v>
      </c>
      <c r="GU23" s="126">
        <f>июнь!GU23+май!GU23+апрель!GU23</f>
        <v>0</v>
      </c>
      <c r="GV23" s="126">
        <f>июнь!GV23+май!GV23+апрель!GV23</f>
        <v>0</v>
      </c>
      <c r="GW23" s="126">
        <f>июнь!GW23+май!GW23+апрель!GW23</f>
        <v>0</v>
      </c>
      <c r="GX23" s="126">
        <f>июнь!GX23+май!GX23+апрель!GX23</f>
        <v>0</v>
      </c>
      <c r="GY23" s="126">
        <f>июнь!GY23+май!GY23+апрель!GY23</f>
        <v>0</v>
      </c>
      <c r="GZ23" s="126">
        <f>июнь!GZ23+май!GZ23+апрель!GZ23</f>
        <v>0</v>
      </c>
      <c r="HA23" s="126">
        <f>июнь!HA23+май!HA23+апрель!HA23</f>
        <v>0</v>
      </c>
      <c r="HB23" s="126">
        <f>июнь!HB23+май!HB23+апрель!HB23</f>
        <v>0</v>
      </c>
      <c r="HC23" s="126">
        <f>июнь!HC23+май!HC23+апрель!HC23</f>
        <v>0</v>
      </c>
      <c r="HD23" s="126">
        <f>июнь!HD23+май!HD23+апрель!HD23</f>
        <v>0</v>
      </c>
      <c r="HE23" s="126">
        <f>июнь!HE23+май!HE23+апрель!HE23</f>
        <v>0</v>
      </c>
      <c r="HF23" s="126">
        <f>июнь!HF23+май!HF23+апрель!HF23</f>
        <v>0</v>
      </c>
      <c r="HG23" s="126">
        <f>июнь!HG23+май!HG23+апрель!HG23</f>
        <v>0</v>
      </c>
      <c r="HH23" s="126">
        <f>июнь!HH23+май!HH23+апрель!HH23</f>
        <v>0</v>
      </c>
      <c r="HI23" s="126">
        <f>июнь!HI23+май!HI23+апрель!HI23</f>
        <v>0</v>
      </c>
      <c r="HJ23" s="126">
        <f>июнь!HJ23+май!HJ23+апрель!HJ23</f>
        <v>0</v>
      </c>
      <c r="HK23" s="126">
        <f>июнь!HK23+май!HK23+апрель!HK23</f>
        <v>0</v>
      </c>
      <c r="HL23" s="126">
        <f>июнь!HL23+май!HL23+апрель!HL23</f>
        <v>0</v>
      </c>
      <c r="HM23" s="126">
        <f>июнь!HM23+май!HM23+апрель!HM23</f>
        <v>0</v>
      </c>
      <c r="HN23" s="126">
        <f>июнь!HN23+май!HN23+апрель!HN23</f>
        <v>0</v>
      </c>
      <c r="HO23" s="126">
        <f>июнь!HO23+май!HO23+апрель!HO23</f>
        <v>0</v>
      </c>
      <c r="HP23" s="126">
        <f>июнь!HP23+май!HP23+апрель!HP23</f>
        <v>0</v>
      </c>
      <c r="HQ23" s="126">
        <f>июнь!HQ23+май!HQ23+апрель!HQ23</f>
        <v>0</v>
      </c>
      <c r="HR23" s="126">
        <f>июнь!HR23+май!HR23+апрель!HR23</f>
        <v>0</v>
      </c>
      <c r="HS23" s="126">
        <f>июнь!HS23+май!HS23+апрель!HS23</f>
        <v>0</v>
      </c>
      <c r="HT23" s="126">
        <f>июнь!HT23+май!HT23+апрель!HT23</f>
        <v>0</v>
      </c>
      <c r="HU23" s="126">
        <f>июнь!HU23+май!HU23+апрель!HU23</f>
        <v>0</v>
      </c>
      <c r="HV23" s="126">
        <f>июнь!HV23+май!HV23+апрель!HV23</f>
        <v>0</v>
      </c>
      <c r="HW23" s="126">
        <f>июнь!HW23+май!HW23+апрель!HW23</f>
        <v>0</v>
      </c>
      <c r="HX23" s="126">
        <f>июнь!HX23+май!HX23+апрель!HX23</f>
        <v>0</v>
      </c>
      <c r="HY23" s="126">
        <f>июнь!HY23+май!HY23+апрель!HY23</f>
        <v>0</v>
      </c>
      <c r="HZ23" s="126">
        <f>июнь!HZ23+май!HZ23+апрель!HZ23</f>
        <v>0</v>
      </c>
      <c r="IA23" s="126">
        <f>июнь!IA23+май!IA23+апрель!IA23</f>
        <v>0</v>
      </c>
      <c r="IB23" s="126">
        <f>июнь!IB23+май!IB23+апрель!IB23</f>
        <v>0</v>
      </c>
      <c r="IC23" s="126">
        <f>июнь!IC23+май!IC23+апрель!IC23</f>
        <v>0</v>
      </c>
      <c r="ID23" s="126">
        <f>июнь!ID23+май!ID23+апрель!ID23</f>
        <v>0</v>
      </c>
      <c r="IE23" s="126">
        <f>июнь!IE23+май!IE23+апрель!IE23</f>
        <v>0</v>
      </c>
      <c r="IF23" s="126">
        <f>июнь!IF23+май!IF23+апрель!IF23</f>
        <v>0</v>
      </c>
    </row>
    <row r="24" spans="1:240" ht="13.5" customHeight="1">
      <c r="A24" s="15" t="s">
        <v>38</v>
      </c>
      <c r="B24" s="53" t="s">
        <v>39</v>
      </c>
      <c r="C24" s="16" t="s">
        <v>40</v>
      </c>
      <c r="D24" s="23">
        <f t="shared" si="2"/>
        <v>0</v>
      </c>
      <c r="E24" s="17">
        <f t="shared" si="3"/>
        <v>0</v>
      </c>
      <c r="F24" s="17"/>
      <c r="G24" s="126">
        <f>июнь!G24+май!G24+апрель!G24</f>
        <v>0</v>
      </c>
      <c r="H24" s="126">
        <f>июнь!H24+май!H24+апрель!H24</f>
        <v>0</v>
      </c>
      <c r="I24" s="126">
        <f>июнь!I24+май!I24+апрель!I24</f>
        <v>0</v>
      </c>
      <c r="J24" s="126">
        <f>июнь!J24+май!J24+апрель!J24</f>
        <v>0</v>
      </c>
      <c r="K24" s="126">
        <f>июнь!K24+май!K24+апрель!K24</f>
        <v>0</v>
      </c>
      <c r="L24" s="126">
        <f>июнь!L24+май!L24+апрель!L24</f>
        <v>0</v>
      </c>
      <c r="M24" s="126">
        <f>июнь!M24+май!M24+апрель!M24</f>
        <v>0</v>
      </c>
      <c r="N24" s="126">
        <f>июнь!N24+май!N24+апрель!N24</f>
        <v>0</v>
      </c>
      <c r="O24" s="126">
        <f>июнь!O24+май!O24+апрель!O24</f>
        <v>0</v>
      </c>
      <c r="P24" s="126">
        <f>июнь!P24+май!P24+апрель!P24</f>
        <v>0</v>
      </c>
      <c r="Q24" s="126">
        <f>июнь!Q24+май!Q24+апрель!Q24</f>
        <v>0</v>
      </c>
      <c r="R24" s="126">
        <f>июнь!R24+май!R24+апрель!R24</f>
        <v>0</v>
      </c>
      <c r="S24" s="126">
        <f>июнь!S24+май!S24+апрель!S24</f>
        <v>0</v>
      </c>
      <c r="T24" s="126">
        <f>июнь!T24+май!T24+апрель!T24</f>
        <v>0</v>
      </c>
      <c r="U24" s="126">
        <f>июнь!U24+май!U24+апрель!U24</f>
        <v>0</v>
      </c>
      <c r="V24" s="126">
        <f>июнь!V24+май!V24+апрель!V24</f>
        <v>0</v>
      </c>
      <c r="W24" s="126">
        <f>июнь!W24+май!W24+апрель!W24</f>
        <v>0</v>
      </c>
      <c r="X24" s="126">
        <f>июнь!X24+май!X24+апрель!X24</f>
        <v>0</v>
      </c>
      <c r="Y24" s="126">
        <f>июнь!Y24+май!Y24+апрель!Y24</f>
        <v>0</v>
      </c>
      <c r="Z24" s="126">
        <f>июнь!Z24+май!Z24+апрель!Z24</f>
        <v>0</v>
      </c>
      <c r="AA24" s="126">
        <f>июнь!AA24+май!AA24+апрель!AA24</f>
        <v>0</v>
      </c>
      <c r="AB24" s="126">
        <f>июнь!AB24+май!AB24+апрель!AB24</f>
        <v>0</v>
      </c>
      <c r="AC24" s="126">
        <f>июнь!AC24+май!AC24+апрель!AC24</f>
        <v>0</v>
      </c>
      <c r="AD24" s="126">
        <f>июнь!AD24+май!AD24+апрель!AD24</f>
        <v>0</v>
      </c>
      <c r="AE24" s="126">
        <f>июнь!AE24+май!AE24+апрель!AE24</f>
        <v>0</v>
      </c>
      <c r="AF24" s="126">
        <f>июнь!AF24+май!AF24+апрель!AF24</f>
        <v>0</v>
      </c>
      <c r="AG24" s="126">
        <f>июнь!AG24+май!AG24+апрель!AG24</f>
        <v>0</v>
      </c>
      <c r="AH24" s="126">
        <f>июнь!AH24+май!AH24+апрель!AH24</f>
        <v>0</v>
      </c>
      <c r="AI24" s="126">
        <f>июнь!AI24+май!AI24+апрель!AI24</f>
        <v>0</v>
      </c>
      <c r="AJ24" s="126">
        <f>июнь!AJ24+май!AJ24+апрель!AJ24</f>
        <v>0</v>
      </c>
      <c r="AK24" s="126">
        <f>июнь!AK24+май!AK24+апрель!AK24</f>
        <v>0</v>
      </c>
      <c r="AL24" s="126">
        <f>июнь!AL24+май!AL24+апрель!AL24</f>
        <v>0</v>
      </c>
      <c r="AM24" s="126">
        <f>июнь!AM24+май!AM24+апрель!AM24</f>
        <v>0</v>
      </c>
      <c r="AN24" s="126">
        <f>июнь!AN24+май!AN24+апрель!AN24</f>
        <v>0</v>
      </c>
      <c r="AO24" s="126">
        <f>июнь!AO24+май!AO24+апрель!AO24</f>
        <v>0</v>
      </c>
      <c r="AP24" s="126">
        <f>июнь!AP24+май!AP24+апрель!AP24</f>
        <v>0</v>
      </c>
      <c r="AQ24" s="126">
        <f>июнь!AQ24+май!AQ24+апрель!AQ24</f>
        <v>0</v>
      </c>
      <c r="AR24" s="126">
        <f>июнь!AR24+май!AR24+апрель!AR24</f>
        <v>0</v>
      </c>
      <c r="AS24" s="126">
        <f>июнь!AS24+май!AS24+апрель!AS24</f>
        <v>0</v>
      </c>
      <c r="AT24" s="126">
        <f>июнь!AT24+май!AT24+апрель!AT24</f>
        <v>0</v>
      </c>
      <c r="AU24" s="126">
        <f>июнь!AU24+май!AU24+апрель!AU24</f>
        <v>0</v>
      </c>
      <c r="AV24" s="126">
        <f>июнь!AV24+май!AV24+апрель!AV24</f>
        <v>0</v>
      </c>
      <c r="AW24" s="126">
        <f>июнь!AW24+май!AW24+апрель!AW24</f>
        <v>0</v>
      </c>
      <c r="AX24" s="126">
        <f>июнь!AX24+май!AX24+апрель!AX24</f>
        <v>0</v>
      </c>
      <c r="AY24" s="126">
        <f>июнь!AY24+май!AY24+апрель!AY24</f>
        <v>0</v>
      </c>
      <c r="AZ24" s="126">
        <f>июнь!AZ24+май!AZ24+апрель!AZ24</f>
        <v>0</v>
      </c>
      <c r="BA24" s="126">
        <f>июнь!BA24+май!BA24+апрель!BA24</f>
        <v>0</v>
      </c>
      <c r="BB24" s="126">
        <f>июнь!BB24+май!BB24+апрель!BB24</f>
        <v>0</v>
      </c>
      <c r="BC24" s="126">
        <f>июнь!BC24+май!BC24+апрель!BC24</f>
        <v>0</v>
      </c>
      <c r="BD24" s="126">
        <f>июнь!BD24+май!BD24+апрель!BD24</f>
        <v>0</v>
      </c>
      <c r="BE24" s="126">
        <f>июнь!BE24+май!BE24+апрель!BE24</f>
        <v>0</v>
      </c>
      <c r="BF24" s="126">
        <f>июнь!BF24+май!BF24+апрель!BF24</f>
        <v>0</v>
      </c>
      <c r="BG24" s="126">
        <f>июнь!BG24+май!BG24+апрель!BG24</f>
        <v>0</v>
      </c>
      <c r="BH24" s="126">
        <f>июнь!BH24+май!BH24+апрель!BH24</f>
        <v>0</v>
      </c>
      <c r="BI24" s="126">
        <f>июнь!BI24+май!BI24+апрель!BI24</f>
        <v>0</v>
      </c>
      <c r="BJ24" s="126">
        <f>июнь!BJ24+май!BJ24+апрель!BJ24</f>
        <v>0</v>
      </c>
      <c r="BK24" s="126">
        <f>июнь!BK24+май!BK24+апрель!BK24</f>
        <v>0</v>
      </c>
      <c r="BL24" s="126">
        <f>июнь!BL24+май!BL24+апрель!BL24</f>
        <v>0</v>
      </c>
      <c r="BM24" s="126">
        <f>июнь!BM24+май!BM24+апрель!BM24</f>
        <v>0</v>
      </c>
      <c r="BN24" s="126">
        <f>июнь!BN24+май!BN24+апрель!BN24</f>
        <v>0</v>
      </c>
      <c r="BO24" s="126">
        <f>июнь!BO24+май!BO24+апрель!BO24</f>
        <v>0</v>
      </c>
      <c r="BP24" s="126">
        <f>июнь!BP24+май!BP24+апрель!BP24</f>
        <v>0</v>
      </c>
      <c r="BQ24" s="126">
        <f>июнь!BQ24+май!BQ24+апрель!BQ24</f>
        <v>0</v>
      </c>
      <c r="BR24" s="126">
        <f>июнь!BR24+май!BR24+апрель!BR24</f>
        <v>0</v>
      </c>
      <c r="BS24" s="126">
        <f>июнь!BS24+май!BS24+апрель!BS24</f>
        <v>0</v>
      </c>
      <c r="BT24" s="126">
        <f>июнь!BT24+май!BT24+апрель!BT24</f>
        <v>0</v>
      </c>
      <c r="BU24" s="126">
        <f>июнь!BU24+май!BU24+апрель!BU24</f>
        <v>0</v>
      </c>
      <c r="BV24" s="126">
        <f>июнь!BV24+май!BV24+апрель!BV24</f>
        <v>0</v>
      </c>
      <c r="BW24" s="126">
        <f>июнь!BW24+май!BW24+апрель!BW24</f>
        <v>0</v>
      </c>
      <c r="BX24" s="126">
        <f>июнь!BX24+май!BX24+апрель!BX24</f>
        <v>0</v>
      </c>
      <c r="BY24" s="126">
        <f>июнь!BY24+май!BY24+апрель!BY24</f>
        <v>0</v>
      </c>
      <c r="BZ24" s="126">
        <f>июнь!BZ24+май!BZ24+апрель!BZ24</f>
        <v>0</v>
      </c>
      <c r="CA24" s="126">
        <f>июнь!CA24+май!CA24+апрель!CA24</f>
        <v>0</v>
      </c>
      <c r="CB24" s="126">
        <f>июнь!CB24+май!CB24+апрель!CB24</f>
        <v>0</v>
      </c>
      <c r="CC24" s="126">
        <f>июнь!CC24+май!CC24+апрель!CC24</f>
        <v>0</v>
      </c>
      <c r="CD24" s="126">
        <f>июнь!CD24+май!CD24+апрель!CD24</f>
        <v>0</v>
      </c>
      <c r="CE24" s="126">
        <f>июнь!CE24+май!CE24+апрель!CE24</f>
        <v>0</v>
      </c>
      <c r="CF24" s="126">
        <f>июнь!CF24+май!CF24+апрель!CF24</f>
        <v>0</v>
      </c>
      <c r="CG24" s="126">
        <f>июнь!CG24+май!CG24+апрель!CG24</f>
        <v>0</v>
      </c>
      <c r="CH24" s="126">
        <f>июнь!CH24+май!CH24+апрель!CH24</f>
        <v>0</v>
      </c>
      <c r="CI24" s="126">
        <f>июнь!CI24+май!CI24+апрель!CI24</f>
        <v>0</v>
      </c>
      <c r="CJ24" s="126">
        <f>июнь!CJ24+май!CJ24+апрель!CJ24</f>
        <v>0</v>
      </c>
      <c r="CK24" s="126">
        <f>июнь!CK24+май!CK24+апрель!CK24</f>
        <v>0</v>
      </c>
      <c r="CL24" s="126">
        <f>июнь!CL24+май!CL24+апрель!CL24</f>
        <v>0</v>
      </c>
      <c r="CM24" s="126">
        <f>июнь!CM24+май!CM24+апрель!CM24</f>
        <v>0</v>
      </c>
      <c r="CN24" s="126">
        <f>июнь!CN24+май!CN24+апрель!CN24</f>
        <v>0</v>
      </c>
      <c r="CO24" s="126">
        <f>июнь!CO24+май!CO24+апрель!CO24</f>
        <v>0</v>
      </c>
      <c r="CP24" s="126">
        <f>июнь!CP24+май!CP24+апрель!CP24</f>
        <v>0</v>
      </c>
      <c r="CQ24" s="126">
        <f>июнь!CQ24+май!CQ24+апрель!CQ24</f>
        <v>0</v>
      </c>
      <c r="CR24" s="126">
        <f>июнь!CR24+май!CR24+апрель!CR24</f>
        <v>0</v>
      </c>
      <c r="CS24" s="126">
        <f>июнь!CS24+май!CS24+апрель!CS24</f>
        <v>0</v>
      </c>
      <c r="CT24" s="126">
        <f>июнь!CT24+май!CT24+апрель!CT24</f>
        <v>0</v>
      </c>
      <c r="CU24" s="126">
        <f>июнь!CU24+май!CU24+апрель!CU24</f>
        <v>0</v>
      </c>
      <c r="CV24" s="126">
        <f>июнь!CV24+май!CV24+апрель!CV24</f>
        <v>0</v>
      </c>
      <c r="CW24" s="126">
        <f>июнь!CW24+май!CW24+апрель!CW24</f>
        <v>0</v>
      </c>
      <c r="CX24" s="126">
        <f>июнь!CX24+май!CX24+апрель!CX24</f>
        <v>0</v>
      </c>
      <c r="CY24" s="126">
        <f>июнь!CY24+май!CY24+апрель!CY24</f>
        <v>0</v>
      </c>
      <c r="CZ24" s="126">
        <f>июнь!CZ24+май!CZ24+апрель!CZ24</f>
        <v>0</v>
      </c>
      <c r="DA24" s="126">
        <f>июнь!DA24+май!DA24+апрель!DA24</f>
        <v>0</v>
      </c>
      <c r="DB24" s="126">
        <f>июнь!DB24+май!DB24+апрель!DB24</f>
        <v>0</v>
      </c>
      <c r="DC24" s="126">
        <f>июнь!DC24+май!DC24+апрель!DC24</f>
        <v>0</v>
      </c>
      <c r="DD24" s="126">
        <f>июнь!DD24+май!DD24+апрель!DD24</f>
        <v>0</v>
      </c>
      <c r="DE24" s="126">
        <f>июнь!DE24+май!DE24+апрель!DE24</f>
        <v>0</v>
      </c>
      <c r="DF24" s="126">
        <f>июнь!DF24+май!DF24+апрель!DF24</f>
        <v>0</v>
      </c>
      <c r="DG24" s="126">
        <f>июнь!DG24+май!DG24+апрель!DG24</f>
        <v>0</v>
      </c>
      <c r="DH24" s="126">
        <f>июнь!DH24+май!DH24+апрель!DH24</f>
        <v>0</v>
      </c>
      <c r="DI24" s="126">
        <f>июнь!DI24+май!DI24+апрель!DI24</f>
        <v>0</v>
      </c>
      <c r="DJ24" s="126">
        <f>июнь!DJ24+май!DJ24+апрель!DJ24</f>
        <v>0</v>
      </c>
      <c r="DK24" s="126">
        <f>июнь!DK24+май!DK24+апрель!DK24</f>
        <v>0</v>
      </c>
      <c r="DL24" s="126">
        <f>июнь!DL24+май!DL24+апрель!DL24</f>
        <v>0</v>
      </c>
      <c r="DM24" s="126">
        <f>июнь!DM24+май!DM24+апрель!DM24</f>
        <v>0</v>
      </c>
      <c r="DN24" s="126">
        <f>июнь!DN24+май!DN24+апрель!DN24</f>
        <v>0</v>
      </c>
      <c r="DO24" s="126">
        <f>июнь!DO24+май!DO24+апрель!DO24</f>
        <v>0</v>
      </c>
      <c r="DP24" s="126">
        <f>июнь!DP24+май!DP24+апрель!DP24</f>
        <v>0</v>
      </c>
      <c r="DQ24" s="126">
        <f>июнь!DQ24+май!DQ24+апрель!DQ24</f>
        <v>0</v>
      </c>
      <c r="DR24" s="126">
        <f>июнь!DR24+май!DR24+апрель!DR24</f>
        <v>0</v>
      </c>
      <c r="DS24" s="126">
        <f>июнь!DS24+май!DS24+апрель!DS24</f>
        <v>0</v>
      </c>
      <c r="DT24" s="126">
        <f>июнь!DT24+май!DT24+апрель!DT24</f>
        <v>0</v>
      </c>
      <c r="DU24" s="126">
        <f>июнь!DU24+май!DU24+апрель!DU24</f>
        <v>0</v>
      </c>
      <c r="DV24" s="126">
        <f>июнь!DV24+май!DV24+апрель!DV24</f>
        <v>0</v>
      </c>
      <c r="DW24" s="126">
        <f>июнь!DW24+май!DW24+апрель!DW24</f>
        <v>0</v>
      </c>
      <c r="DX24" s="126">
        <f>июнь!DX24+май!DX24+апрель!DX24</f>
        <v>0</v>
      </c>
      <c r="DY24" s="126">
        <f>июнь!DY24+май!DY24+апрель!DY24</f>
        <v>0</v>
      </c>
      <c r="DZ24" s="126">
        <f>июнь!DZ24+май!DZ24+апрель!DZ24</f>
        <v>0</v>
      </c>
      <c r="EA24" s="126">
        <f>июнь!EA24+май!EA24+апрель!EA24</f>
        <v>0</v>
      </c>
      <c r="EB24" s="126">
        <f>июнь!EB24+май!EB24+апрель!EB24</f>
        <v>0</v>
      </c>
      <c r="EC24" s="126">
        <f>июнь!EC24+май!EC24+апрель!EC24</f>
        <v>0</v>
      </c>
      <c r="ED24" s="126">
        <f>июнь!ED24+май!ED24+апрель!ED24</f>
        <v>0</v>
      </c>
      <c r="EE24" s="126">
        <f>июнь!EE24+май!EE24+апрель!EE24</f>
        <v>0</v>
      </c>
      <c r="EF24" s="126">
        <f>июнь!EF24+май!EF24+апрель!EF24</f>
        <v>0</v>
      </c>
      <c r="EG24" s="126">
        <f>июнь!EG24+май!EG24+апрель!EG24</f>
        <v>0</v>
      </c>
      <c r="EH24" s="126">
        <f>июнь!EH24+май!EH24+апрель!EH24</f>
        <v>0</v>
      </c>
      <c r="EI24" s="126">
        <f>июнь!EI24+май!EI24+апрель!EI24</f>
        <v>0</v>
      </c>
      <c r="EJ24" s="126">
        <f>июнь!EJ24+май!EJ24+апрель!EJ24</f>
        <v>0</v>
      </c>
      <c r="EK24" s="126">
        <f>июнь!EK24+май!EK24+апрель!EK24</f>
        <v>0</v>
      </c>
      <c r="EL24" s="126">
        <f>июнь!EL24+май!EL24+апрель!EL24</f>
        <v>0</v>
      </c>
      <c r="EM24" s="126">
        <f>июнь!EM24+май!EM24+апрель!EM24</f>
        <v>0</v>
      </c>
      <c r="EN24" s="126">
        <f>июнь!EN24+май!EN24+апрель!EN24</f>
        <v>0</v>
      </c>
      <c r="EO24" s="126">
        <f>июнь!EO24+май!EO24+апрель!EO24</f>
        <v>0</v>
      </c>
      <c r="EP24" s="126">
        <f>июнь!EP24+май!EP24+апрель!EP24</f>
        <v>0</v>
      </c>
      <c r="EQ24" s="126">
        <f>июнь!EQ24+май!EQ24+апрель!EQ24</f>
        <v>0</v>
      </c>
      <c r="ER24" s="126">
        <f>июнь!ER24+май!ER24+апрель!ER24</f>
        <v>0</v>
      </c>
      <c r="ES24" s="126">
        <f>июнь!ES24+май!ES24+апрель!ES24</f>
        <v>0</v>
      </c>
      <c r="ET24" s="126">
        <f>июнь!ET24+май!ET24+апрель!ET24</f>
        <v>0</v>
      </c>
      <c r="EU24" s="126">
        <f>июнь!EU24+май!EU24+апрель!EU24</f>
        <v>0</v>
      </c>
      <c r="EV24" s="126">
        <f>июнь!EV24+май!EV24+апрель!EV24</f>
        <v>0</v>
      </c>
      <c r="EW24" s="126">
        <f>июнь!EW24+май!EW24+апрель!EW24</f>
        <v>0</v>
      </c>
      <c r="EX24" s="126">
        <f>июнь!EX24+май!EX24+апрель!EX24</f>
        <v>0</v>
      </c>
      <c r="EY24" s="126">
        <f>июнь!EY24+май!EY24+апрель!EY24</f>
        <v>0</v>
      </c>
      <c r="EZ24" s="126">
        <f>июнь!EZ24+май!EZ24+апрель!EZ24</f>
        <v>0</v>
      </c>
      <c r="FA24" s="126">
        <f>июнь!FA24+май!FA24+апрель!FA24</f>
        <v>0</v>
      </c>
      <c r="FB24" s="126">
        <f>июнь!FB24+май!FB24+апрель!FB24</f>
        <v>0</v>
      </c>
      <c r="FC24" s="126">
        <f>июнь!FC24+май!FC24+апрель!FC24</f>
        <v>0</v>
      </c>
      <c r="FD24" s="126">
        <f>июнь!FD24+май!FD24+апрель!FD24</f>
        <v>0</v>
      </c>
      <c r="FE24" s="126">
        <f>июнь!FE24+май!FE24+апрель!FE24</f>
        <v>0</v>
      </c>
      <c r="FF24" s="126">
        <f>июнь!FF24+май!FF24+апрель!FF24</f>
        <v>0</v>
      </c>
      <c r="FG24" s="126">
        <f>июнь!FG24+май!FG24+апрель!FG24</f>
        <v>0</v>
      </c>
      <c r="FH24" s="126">
        <f>июнь!FH24+май!FH24+апрель!FH24</f>
        <v>0</v>
      </c>
      <c r="FI24" s="126">
        <f>июнь!FI24+май!FI24+апрель!FI24</f>
        <v>0</v>
      </c>
      <c r="FJ24" s="126">
        <f>июнь!FJ24+май!FJ24+апрель!FJ24</f>
        <v>0</v>
      </c>
      <c r="FK24" s="126">
        <f>июнь!FK24+май!FK24+апрель!FK24</f>
        <v>0</v>
      </c>
      <c r="FL24" s="126">
        <f>июнь!FL24+май!FL24+апрель!FL24</f>
        <v>0</v>
      </c>
      <c r="FM24" s="126">
        <f>июнь!FM24+май!FM24+апрель!FM24</f>
        <v>0</v>
      </c>
      <c r="FN24" s="126">
        <f>июнь!FN24+май!FN24+апрель!FN24</f>
        <v>0</v>
      </c>
      <c r="FO24" s="126">
        <f>июнь!FO24+май!FO24+апрель!FO24</f>
        <v>0</v>
      </c>
      <c r="FP24" s="126">
        <f>июнь!FP24+май!FP24+апрель!FP24</f>
        <v>0</v>
      </c>
      <c r="FQ24" s="126">
        <f>июнь!FQ24+май!FQ24+апрель!FQ24</f>
        <v>0</v>
      </c>
      <c r="FR24" s="126">
        <f>июнь!FR24+май!FR24+апрель!FR24</f>
        <v>0</v>
      </c>
      <c r="FS24" s="126">
        <f>июнь!FS24+май!FS24+апрель!FS24</f>
        <v>0</v>
      </c>
      <c r="FT24" s="126">
        <f>июнь!FT24+май!FT24+апрель!FT24</f>
        <v>0</v>
      </c>
      <c r="FU24" s="126">
        <f>июнь!FU24+май!FU24+апрель!FU24</f>
        <v>0</v>
      </c>
      <c r="FV24" s="126">
        <f>июнь!FV24+май!FV24+апрель!FV24</f>
        <v>0</v>
      </c>
      <c r="FW24" s="126">
        <f>июнь!FW24+май!FW24+апрель!FW24</f>
        <v>0</v>
      </c>
      <c r="FX24" s="126">
        <f>июнь!FX24+май!FX24+апрель!FX24</f>
        <v>0</v>
      </c>
      <c r="FY24" s="126">
        <f>июнь!FY24+май!FY24+апрель!FY24</f>
        <v>0</v>
      </c>
      <c r="FZ24" s="126">
        <f>июнь!FZ24+май!FZ24+апрель!FZ24</f>
        <v>0</v>
      </c>
      <c r="GA24" s="126">
        <f>июнь!GA24+май!GA24+апрель!GA24</f>
        <v>0</v>
      </c>
      <c r="GB24" s="126">
        <f>июнь!GB24+май!GB24+апрель!GB24</f>
        <v>0</v>
      </c>
      <c r="GC24" s="126">
        <f>июнь!GC24+май!GC24+апрель!GC24</f>
        <v>0</v>
      </c>
      <c r="GD24" s="126">
        <f>июнь!GD24+май!GD24+апрель!GD24</f>
        <v>0</v>
      </c>
      <c r="GE24" s="126">
        <f>июнь!GE24+май!GE24+апрель!GE24</f>
        <v>0</v>
      </c>
      <c r="GF24" s="126">
        <f>июнь!GF24+май!GF24+апрель!GF24</f>
        <v>0</v>
      </c>
      <c r="GG24" s="126">
        <f>июнь!GG24+май!GG24+апрель!GG24</f>
        <v>0</v>
      </c>
      <c r="GH24" s="126">
        <f>июнь!GH24+май!GH24+апрель!GH24</f>
        <v>0</v>
      </c>
      <c r="GI24" s="126">
        <f>июнь!GI24+май!GI24+апрель!GI24</f>
        <v>0</v>
      </c>
      <c r="GJ24" s="126">
        <f>июнь!GJ24+май!GJ24+апрель!GJ24</f>
        <v>0</v>
      </c>
      <c r="GK24" s="126">
        <f>июнь!GK24+май!GK24+апрель!GK24</f>
        <v>0</v>
      </c>
      <c r="GL24" s="126">
        <f>июнь!GL24+май!GL24+апрель!GL24</f>
        <v>0</v>
      </c>
      <c r="GM24" s="126">
        <f>июнь!GM24+май!GM24+апрель!GM24</f>
        <v>0</v>
      </c>
      <c r="GN24" s="126">
        <f>июнь!GN24+май!GN24+апрель!GN24</f>
        <v>0</v>
      </c>
      <c r="GO24" s="126">
        <f>июнь!GO24+май!GO24+апрель!GO24</f>
        <v>0</v>
      </c>
      <c r="GP24" s="126">
        <f>июнь!GP24+май!GP24+апрель!GP24</f>
        <v>0</v>
      </c>
      <c r="GQ24" s="126">
        <f>июнь!GQ24+май!GQ24+апрель!GQ24</f>
        <v>0</v>
      </c>
      <c r="GR24" s="126">
        <f>июнь!GR24+май!GR24+апрель!GR24</f>
        <v>0</v>
      </c>
      <c r="GS24" s="126">
        <f>июнь!GS24+май!GS24+апрель!GS24</f>
        <v>0</v>
      </c>
      <c r="GT24" s="126">
        <f>июнь!GT24+май!GT24+апрель!GT24</f>
        <v>0</v>
      </c>
      <c r="GU24" s="126">
        <f>июнь!GU24+май!GU24+апрель!GU24</f>
        <v>0</v>
      </c>
      <c r="GV24" s="126">
        <f>июнь!GV24+май!GV24+апрель!GV24</f>
        <v>0</v>
      </c>
      <c r="GW24" s="126">
        <f>июнь!GW24+май!GW24+апрель!GW24</f>
        <v>0</v>
      </c>
      <c r="GX24" s="126">
        <f>июнь!GX24+май!GX24+апрель!GX24</f>
        <v>0</v>
      </c>
      <c r="GY24" s="126">
        <f>июнь!GY24+май!GY24+апрель!GY24</f>
        <v>0</v>
      </c>
      <c r="GZ24" s="126">
        <f>июнь!GZ24+май!GZ24+апрель!GZ24</f>
        <v>0</v>
      </c>
      <c r="HA24" s="126">
        <f>июнь!HA24+май!HA24+апрель!HA24</f>
        <v>0</v>
      </c>
      <c r="HB24" s="126">
        <f>июнь!HB24+май!HB24+апрель!HB24</f>
        <v>0</v>
      </c>
      <c r="HC24" s="126">
        <f>июнь!HC24+май!HC24+апрель!HC24</f>
        <v>0</v>
      </c>
      <c r="HD24" s="126">
        <f>июнь!HD24+май!HD24+апрель!HD24</f>
        <v>0</v>
      </c>
      <c r="HE24" s="126">
        <f>июнь!HE24+май!HE24+апрель!HE24</f>
        <v>0</v>
      </c>
      <c r="HF24" s="126">
        <f>июнь!HF24+май!HF24+апрель!HF24</f>
        <v>0</v>
      </c>
      <c r="HG24" s="126">
        <f>июнь!HG24+май!HG24+апрель!HG24</f>
        <v>0</v>
      </c>
      <c r="HH24" s="126">
        <f>июнь!HH24+май!HH24+апрель!HH24</f>
        <v>0</v>
      </c>
      <c r="HI24" s="126">
        <f>июнь!HI24+май!HI24+апрель!HI24</f>
        <v>0</v>
      </c>
      <c r="HJ24" s="126">
        <f>июнь!HJ24+май!HJ24+апрель!HJ24</f>
        <v>0</v>
      </c>
      <c r="HK24" s="126">
        <f>июнь!HK24+май!HK24+апрель!HK24</f>
        <v>0</v>
      </c>
      <c r="HL24" s="126">
        <f>июнь!HL24+май!HL24+апрель!HL24</f>
        <v>0</v>
      </c>
      <c r="HM24" s="126">
        <f>июнь!HM24+май!HM24+апрель!HM24</f>
        <v>0</v>
      </c>
      <c r="HN24" s="126">
        <f>июнь!HN24+май!HN24+апрель!HN24</f>
        <v>0</v>
      </c>
      <c r="HO24" s="126">
        <f>июнь!HO24+май!HO24+апрель!HO24</f>
        <v>0</v>
      </c>
      <c r="HP24" s="126">
        <f>июнь!HP24+май!HP24+апрель!HP24</f>
        <v>0</v>
      </c>
      <c r="HQ24" s="126">
        <f>июнь!HQ24+май!HQ24+апрель!HQ24</f>
        <v>0</v>
      </c>
      <c r="HR24" s="126">
        <f>июнь!HR24+май!HR24+апрель!HR24</f>
        <v>0</v>
      </c>
      <c r="HS24" s="126">
        <f>июнь!HS24+май!HS24+апрель!HS24</f>
        <v>0</v>
      </c>
      <c r="HT24" s="126">
        <f>июнь!HT24+май!HT24+апрель!HT24</f>
        <v>0</v>
      </c>
      <c r="HU24" s="126">
        <f>июнь!HU24+май!HU24+апрель!HU24</f>
        <v>0</v>
      </c>
      <c r="HV24" s="126">
        <f>июнь!HV24+май!HV24+апрель!HV24</f>
        <v>0</v>
      </c>
      <c r="HW24" s="126">
        <f>июнь!HW24+май!HW24+апрель!HW24</f>
        <v>0</v>
      </c>
      <c r="HX24" s="126">
        <f>июнь!HX24+май!HX24+апрель!HX24</f>
        <v>0</v>
      </c>
      <c r="HY24" s="126">
        <f>июнь!HY24+май!HY24+апрель!HY24</f>
        <v>0</v>
      </c>
      <c r="HZ24" s="126">
        <f>июнь!HZ24+май!HZ24+апрель!HZ24</f>
        <v>0</v>
      </c>
      <c r="IA24" s="126">
        <f>июнь!IA24+май!IA24+апрель!IA24</f>
        <v>0</v>
      </c>
      <c r="IB24" s="126">
        <f>июнь!IB24+май!IB24+апрель!IB24</f>
        <v>0</v>
      </c>
      <c r="IC24" s="126">
        <f>июнь!IC24+май!IC24+апрель!IC24</f>
        <v>0</v>
      </c>
      <c r="ID24" s="126">
        <f>июнь!ID24+май!ID24+апрель!ID24</f>
        <v>0</v>
      </c>
      <c r="IE24" s="126">
        <f>июнь!IE24+май!IE24+апрель!IE24</f>
        <v>0</v>
      </c>
      <c r="IF24" s="126">
        <f>июнь!IF24+май!IF24+апрель!IF24</f>
        <v>0</v>
      </c>
    </row>
    <row r="25" spans="1:240" ht="13.5" customHeight="1">
      <c r="A25" s="15"/>
      <c r="B25" s="53"/>
      <c r="C25" s="16" t="s">
        <v>17</v>
      </c>
      <c r="D25" s="23">
        <f t="shared" si="2"/>
        <v>0</v>
      </c>
      <c r="E25" s="17">
        <f t="shared" si="3"/>
        <v>0</v>
      </c>
      <c r="F25" s="17"/>
      <c r="G25" s="126">
        <f>июнь!G25+май!G25+апрель!G25</f>
        <v>0</v>
      </c>
      <c r="H25" s="126">
        <f>июнь!H25+май!H25+апрель!H25</f>
        <v>0</v>
      </c>
      <c r="I25" s="126">
        <f>июнь!I25+май!I25+апрель!I25</f>
        <v>0</v>
      </c>
      <c r="J25" s="126">
        <f>июнь!J25+май!J25+апрель!J25</f>
        <v>0</v>
      </c>
      <c r="K25" s="126">
        <f>июнь!K25+май!K25+апрель!K25</f>
        <v>0</v>
      </c>
      <c r="L25" s="126">
        <f>июнь!L25+май!L25+апрель!L25</f>
        <v>0</v>
      </c>
      <c r="M25" s="126">
        <f>июнь!M25+май!M25+апрель!M25</f>
        <v>0</v>
      </c>
      <c r="N25" s="126">
        <f>июнь!N25+май!N25+апрель!N25</f>
        <v>0</v>
      </c>
      <c r="O25" s="126">
        <f>июнь!O25+май!O25+апрель!O25</f>
        <v>0</v>
      </c>
      <c r="P25" s="126">
        <f>июнь!P25+май!P25+апрель!P25</f>
        <v>0</v>
      </c>
      <c r="Q25" s="126">
        <f>июнь!Q25+май!Q25+апрель!Q25</f>
        <v>0</v>
      </c>
      <c r="R25" s="126">
        <f>июнь!R25+май!R25+апрель!R25</f>
        <v>0</v>
      </c>
      <c r="S25" s="126">
        <f>июнь!S25+май!S25+апрель!S25</f>
        <v>0</v>
      </c>
      <c r="T25" s="126">
        <f>июнь!T25+май!T25+апрель!T25</f>
        <v>0</v>
      </c>
      <c r="U25" s="126">
        <f>июнь!U25+май!U25+апрель!U25</f>
        <v>0</v>
      </c>
      <c r="V25" s="126">
        <f>июнь!V25+май!V25+апрель!V25</f>
        <v>0</v>
      </c>
      <c r="W25" s="126">
        <f>июнь!W25+май!W25+апрель!W25</f>
        <v>0</v>
      </c>
      <c r="X25" s="126">
        <f>июнь!X25+май!X25+апрель!X25</f>
        <v>0</v>
      </c>
      <c r="Y25" s="126">
        <f>июнь!Y25+май!Y25+апрель!Y25</f>
        <v>0</v>
      </c>
      <c r="Z25" s="126">
        <f>июнь!Z25+май!Z25+апрель!Z25</f>
        <v>0</v>
      </c>
      <c r="AA25" s="126">
        <f>июнь!AA25+май!AA25+апрель!AA25</f>
        <v>0</v>
      </c>
      <c r="AB25" s="126">
        <f>июнь!AB25+май!AB25+апрель!AB25</f>
        <v>0</v>
      </c>
      <c r="AC25" s="126">
        <f>июнь!AC25+май!AC25+апрель!AC25</f>
        <v>0</v>
      </c>
      <c r="AD25" s="126">
        <f>июнь!AD25+май!AD25+апрель!AD25</f>
        <v>0</v>
      </c>
      <c r="AE25" s="126">
        <f>июнь!AE25+май!AE25+апрель!AE25</f>
        <v>0</v>
      </c>
      <c r="AF25" s="126">
        <f>июнь!AF25+май!AF25+апрель!AF25</f>
        <v>0</v>
      </c>
      <c r="AG25" s="126">
        <f>июнь!AG25+май!AG25+апрель!AG25</f>
        <v>0</v>
      </c>
      <c r="AH25" s="126">
        <f>июнь!AH25+май!AH25+апрель!AH25</f>
        <v>0</v>
      </c>
      <c r="AI25" s="126">
        <f>июнь!AI25+май!AI25+апрель!AI25</f>
        <v>0</v>
      </c>
      <c r="AJ25" s="126">
        <f>июнь!AJ25+май!AJ25+апрель!AJ25</f>
        <v>0</v>
      </c>
      <c r="AK25" s="126">
        <f>июнь!AK25+май!AK25+апрель!AK25</f>
        <v>0</v>
      </c>
      <c r="AL25" s="126">
        <f>июнь!AL25+май!AL25+апрель!AL25</f>
        <v>0</v>
      </c>
      <c r="AM25" s="126">
        <f>июнь!AM25+май!AM25+апрель!AM25</f>
        <v>0</v>
      </c>
      <c r="AN25" s="126">
        <f>июнь!AN25+май!AN25+апрель!AN25</f>
        <v>0</v>
      </c>
      <c r="AO25" s="126">
        <f>июнь!AO25+май!AO25+апрель!AO25</f>
        <v>0</v>
      </c>
      <c r="AP25" s="126">
        <f>июнь!AP25+май!AP25+апрель!AP25</f>
        <v>0</v>
      </c>
      <c r="AQ25" s="126">
        <f>июнь!AQ25+май!AQ25+апрель!AQ25</f>
        <v>0</v>
      </c>
      <c r="AR25" s="126">
        <f>июнь!AR25+май!AR25+апрель!AR25</f>
        <v>0</v>
      </c>
      <c r="AS25" s="126">
        <f>июнь!AS25+май!AS25+апрель!AS25</f>
        <v>0</v>
      </c>
      <c r="AT25" s="126">
        <f>июнь!AT25+май!AT25+апрель!AT25</f>
        <v>0</v>
      </c>
      <c r="AU25" s="126">
        <f>июнь!AU25+май!AU25+апрель!AU25</f>
        <v>0</v>
      </c>
      <c r="AV25" s="126">
        <f>июнь!AV25+май!AV25+апрель!AV25</f>
        <v>0</v>
      </c>
      <c r="AW25" s="126">
        <f>июнь!AW25+май!AW25+апрель!AW25</f>
        <v>0</v>
      </c>
      <c r="AX25" s="126">
        <f>июнь!AX25+май!AX25+апрель!AX25</f>
        <v>0</v>
      </c>
      <c r="AY25" s="126">
        <f>июнь!AY25+май!AY25+апрель!AY25</f>
        <v>0</v>
      </c>
      <c r="AZ25" s="126">
        <f>июнь!AZ25+май!AZ25+апрель!AZ25</f>
        <v>0</v>
      </c>
      <c r="BA25" s="126">
        <f>июнь!BA25+май!BA25+апрель!BA25</f>
        <v>0</v>
      </c>
      <c r="BB25" s="126">
        <f>июнь!BB25+май!BB25+апрель!BB25</f>
        <v>0</v>
      </c>
      <c r="BC25" s="126">
        <f>июнь!BC25+май!BC25+апрель!BC25</f>
        <v>0</v>
      </c>
      <c r="BD25" s="126">
        <f>июнь!BD25+май!BD25+апрель!BD25</f>
        <v>0</v>
      </c>
      <c r="BE25" s="126">
        <f>июнь!BE25+май!BE25+апрель!BE25</f>
        <v>0</v>
      </c>
      <c r="BF25" s="126">
        <f>июнь!BF25+май!BF25+апрель!BF25</f>
        <v>0</v>
      </c>
      <c r="BG25" s="126">
        <f>июнь!BG25+май!BG25+апрель!BG25</f>
        <v>0</v>
      </c>
      <c r="BH25" s="126">
        <f>июнь!BH25+май!BH25+апрель!BH25</f>
        <v>0</v>
      </c>
      <c r="BI25" s="126">
        <f>июнь!BI25+май!BI25+апрель!BI25</f>
        <v>0</v>
      </c>
      <c r="BJ25" s="126">
        <f>июнь!BJ25+май!BJ25+апрель!BJ25</f>
        <v>0</v>
      </c>
      <c r="BK25" s="126">
        <f>июнь!BK25+май!BK25+апрель!BK25</f>
        <v>0</v>
      </c>
      <c r="BL25" s="126">
        <f>июнь!BL25+май!BL25+апрель!BL25</f>
        <v>0</v>
      </c>
      <c r="BM25" s="126">
        <f>июнь!BM25+май!BM25+апрель!BM25</f>
        <v>0</v>
      </c>
      <c r="BN25" s="126">
        <f>июнь!BN25+май!BN25+апрель!BN25</f>
        <v>0</v>
      </c>
      <c r="BO25" s="126">
        <f>июнь!BO25+май!BO25+апрель!BO25</f>
        <v>0</v>
      </c>
      <c r="BP25" s="126">
        <f>июнь!BP25+май!BP25+апрель!BP25</f>
        <v>0</v>
      </c>
      <c r="BQ25" s="126">
        <f>июнь!BQ25+май!BQ25+апрель!BQ25</f>
        <v>0</v>
      </c>
      <c r="BR25" s="126">
        <f>июнь!BR25+май!BR25+апрель!BR25</f>
        <v>0</v>
      </c>
      <c r="BS25" s="126">
        <f>июнь!BS25+май!BS25+апрель!BS25</f>
        <v>0</v>
      </c>
      <c r="BT25" s="126">
        <f>июнь!BT25+май!BT25+апрель!BT25</f>
        <v>0</v>
      </c>
      <c r="BU25" s="126">
        <f>июнь!BU25+май!BU25+апрель!BU25</f>
        <v>0</v>
      </c>
      <c r="BV25" s="126">
        <f>июнь!BV25+май!BV25+апрель!BV25</f>
        <v>0</v>
      </c>
      <c r="BW25" s="126">
        <f>июнь!BW25+май!BW25+апрель!BW25</f>
        <v>0</v>
      </c>
      <c r="BX25" s="126">
        <f>июнь!BX25+май!BX25+апрель!BX25</f>
        <v>0</v>
      </c>
      <c r="BY25" s="126">
        <f>июнь!BY25+май!BY25+апрель!BY25</f>
        <v>0</v>
      </c>
      <c r="BZ25" s="126">
        <f>июнь!BZ25+май!BZ25+апрель!BZ25</f>
        <v>0</v>
      </c>
      <c r="CA25" s="126">
        <f>июнь!CA25+май!CA25+апрель!CA25</f>
        <v>0</v>
      </c>
      <c r="CB25" s="126">
        <f>июнь!CB25+май!CB25+апрель!CB25</f>
        <v>0</v>
      </c>
      <c r="CC25" s="126">
        <f>июнь!CC25+май!CC25+апрель!CC25</f>
        <v>0</v>
      </c>
      <c r="CD25" s="126">
        <f>июнь!CD25+май!CD25+апрель!CD25</f>
        <v>0</v>
      </c>
      <c r="CE25" s="126">
        <f>июнь!CE25+май!CE25+апрель!CE25</f>
        <v>0</v>
      </c>
      <c r="CF25" s="126">
        <f>июнь!CF25+май!CF25+апрель!CF25</f>
        <v>0</v>
      </c>
      <c r="CG25" s="126">
        <f>июнь!CG25+май!CG25+апрель!CG25</f>
        <v>0</v>
      </c>
      <c r="CH25" s="126">
        <f>июнь!CH25+май!CH25+апрель!CH25</f>
        <v>0</v>
      </c>
      <c r="CI25" s="126">
        <f>июнь!CI25+май!CI25+апрель!CI25</f>
        <v>0</v>
      </c>
      <c r="CJ25" s="126">
        <f>июнь!CJ25+май!CJ25+апрель!CJ25</f>
        <v>0</v>
      </c>
      <c r="CK25" s="126">
        <f>июнь!CK25+май!CK25+апрель!CK25</f>
        <v>0</v>
      </c>
      <c r="CL25" s="126">
        <f>июнь!CL25+май!CL25+апрель!CL25</f>
        <v>0</v>
      </c>
      <c r="CM25" s="126">
        <f>июнь!CM25+май!CM25+апрель!CM25</f>
        <v>0</v>
      </c>
      <c r="CN25" s="126">
        <f>июнь!CN25+май!CN25+апрель!CN25</f>
        <v>0</v>
      </c>
      <c r="CO25" s="126">
        <f>июнь!CO25+май!CO25+апрель!CO25</f>
        <v>0</v>
      </c>
      <c r="CP25" s="126">
        <f>июнь!CP25+май!CP25+апрель!CP25</f>
        <v>0</v>
      </c>
      <c r="CQ25" s="126">
        <f>июнь!CQ25+май!CQ25+апрель!CQ25</f>
        <v>0</v>
      </c>
      <c r="CR25" s="126">
        <f>июнь!CR25+май!CR25+апрель!CR25</f>
        <v>0</v>
      </c>
      <c r="CS25" s="126">
        <f>июнь!CS25+май!CS25+апрель!CS25</f>
        <v>0</v>
      </c>
      <c r="CT25" s="126">
        <f>июнь!CT25+май!CT25+апрель!CT25</f>
        <v>0</v>
      </c>
      <c r="CU25" s="126">
        <f>июнь!CU25+май!CU25+апрель!CU25</f>
        <v>0</v>
      </c>
      <c r="CV25" s="126">
        <f>июнь!CV25+май!CV25+апрель!CV25</f>
        <v>0</v>
      </c>
      <c r="CW25" s="126">
        <f>июнь!CW25+май!CW25+апрель!CW25</f>
        <v>0</v>
      </c>
      <c r="CX25" s="126">
        <f>июнь!CX25+май!CX25+апрель!CX25</f>
        <v>0</v>
      </c>
      <c r="CY25" s="126">
        <f>июнь!CY25+май!CY25+апрель!CY25</f>
        <v>0</v>
      </c>
      <c r="CZ25" s="126">
        <f>июнь!CZ25+май!CZ25+апрель!CZ25</f>
        <v>0</v>
      </c>
      <c r="DA25" s="126">
        <f>июнь!DA25+май!DA25+апрель!DA25</f>
        <v>0</v>
      </c>
      <c r="DB25" s="126">
        <f>июнь!DB25+май!DB25+апрель!DB25</f>
        <v>0</v>
      </c>
      <c r="DC25" s="126">
        <f>июнь!DC25+май!DC25+апрель!DC25</f>
        <v>0</v>
      </c>
      <c r="DD25" s="126">
        <f>июнь!DD25+май!DD25+апрель!DD25</f>
        <v>0</v>
      </c>
      <c r="DE25" s="126">
        <f>июнь!DE25+май!DE25+апрель!DE25</f>
        <v>0</v>
      </c>
      <c r="DF25" s="126">
        <f>июнь!DF25+май!DF25+апрель!DF25</f>
        <v>0</v>
      </c>
      <c r="DG25" s="126">
        <f>июнь!DG25+май!DG25+апрель!DG25</f>
        <v>0</v>
      </c>
      <c r="DH25" s="126">
        <f>июнь!DH25+май!DH25+апрель!DH25</f>
        <v>0</v>
      </c>
      <c r="DI25" s="126">
        <f>июнь!DI25+май!DI25+апрель!DI25</f>
        <v>0</v>
      </c>
      <c r="DJ25" s="126">
        <f>июнь!DJ25+май!DJ25+апрель!DJ25</f>
        <v>0</v>
      </c>
      <c r="DK25" s="126">
        <f>июнь!DK25+май!DK25+апрель!DK25</f>
        <v>0</v>
      </c>
      <c r="DL25" s="126">
        <f>июнь!DL25+май!DL25+апрель!DL25</f>
        <v>0</v>
      </c>
      <c r="DM25" s="126">
        <f>июнь!DM25+май!DM25+апрель!DM25</f>
        <v>0</v>
      </c>
      <c r="DN25" s="126">
        <f>июнь!DN25+май!DN25+апрель!DN25</f>
        <v>0</v>
      </c>
      <c r="DO25" s="126">
        <f>июнь!DO25+май!DO25+апрель!DO25</f>
        <v>0</v>
      </c>
      <c r="DP25" s="126">
        <f>июнь!DP25+май!DP25+апрель!DP25</f>
        <v>0</v>
      </c>
      <c r="DQ25" s="126">
        <f>июнь!DQ25+май!DQ25+апрель!DQ25</f>
        <v>0</v>
      </c>
      <c r="DR25" s="126">
        <f>июнь!DR25+май!DR25+апрель!DR25</f>
        <v>0</v>
      </c>
      <c r="DS25" s="126">
        <f>июнь!DS25+май!DS25+апрель!DS25</f>
        <v>0</v>
      </c>
      <c r="DT25" s="126">
        <f>июнь!DT25+май!DT25+апрель!DT25</f>
        <v>0</v>
      </c>
      <c r="DU25" s="126">
        <f>июнь!DU25+май!DU25+апрель!DU25</f>
        <v>0</v>
      </c>
      <c r="DV25" s="126">
        <f>июнь!DV25+май!DV25+апрель!DV25</f>
        <v>0</v>
      </c>
      <c r="DW25" s="126">
        <f>июнь!DW25+май!DW25+апрель!DW25</f>
        <v>0</v>
      </c>
      <c r="DX25" s="126">
        <f>июнь!DX25+май!DX25+апрель!DX25</f>
        <v>0</v>
      </c>
      <c r="DY25" s="126">
        <f>июнь!DY25+май!DY25+апрель!DY25</f>
        <v>0</v>
      </c>
      <c r="DZ25" s="126">
        <f>июнь!DZ25+май!DZ25+апрель!DZ25</f>
        <v>0</v>
      </c>
      <c r="EA25" s="126">
        <f>июнь!EA25+май!EA25+апрель!EA25</f>
        <v>0</v>
      </c>
      <c r="EB25" s="126">
        <f>июнь!EB25+май!EB25+апрель!EB25</f>
        <v>0</v>
      </c>
      <c r="EC25" s="126">
        <f>июнь!EC25+май!EC25+апрель!EC25</f>
        <v>0</v>
      </c>
      <c r="ED25" s="126">
        <f>июнь!ED25+май!ED25+апрель!ED25</f>
        <v>0</v>
      </c>
      <c r="EE25" s="126">
        <f>июнь!EE25+май!EE25+апрель!EE25</f>
        <v>0</v>
      </c>
      <c r="EF25" s="126">
        <f>июнь!EF25+май!EF25+апрель!EF25</f>
        <v>0</v>
      </c>
      <c r="EG25" s="126">
        <f>июнь!EG25+май!EG25+апрель!EG25</f>
        <v>0</v>
      </c>
      <c r="EH25" s="126">
        <f>июнь!EH25+май!EH25+апрель!EH25</f>
        <v>0</v>
      </c>
      <c r="EI25" s="126">
        <f>июнь!EI25+май!EI25+апрель!EI25</f>
        <v>0</v>
      </c>
      <c r="EJ25" s="126">
        <f>июнь!EJ25+май!EJ25+апрель!EJ25</f>
        <v>0</v>
      </c>
      <c r="EK25" s="126">
        <f>июнь!EK25+май!EK25+апрель!EK25</f>
        <v>0</v>
      </c>
      <c r="EL25" s="126">
        <f>июнь!EL25+май!EL25+апрель!EL25</f>
        <v>0</v>
      </c>
      <c r="EM25" s="126">
        <f>июнь!EM25+май!EM25+апрель!EM25</f>
        <v>0</v>
      </c>
      <c r="EN25" s="126">
        <f>июнь!EN25+май!EN25+апрель!EN25</f>
        <v>0</v>
      </c>
      <c r="EO25" s="126">
        <f>июнь!EO25+май!EO25+апрель!EO25</f>
        <v>0</v>
      </c>
      <c r="EP25" s="126">
        <f>июнь!EP25+май!EP25+апрель!EP25</f>
        <v>0</v>
      </c>
      <c r="EQ25" s="126">
        <f>июнь!EQ25+май!EQ25+апрель!EQ25</f>
        <v>0</v>
      </c>
      <c r="ER25" s="126">
        <f>июнь!ER25+май!ER25+апрель!ER25</f>
        <v>0</v>
      </c>
      <c r="ES25" s="126">
        <f>июнь!ES25+май!ES25+апрель!ES25</f>
        <v>0</v>
      </c>
      <c r="ET25" s="126">
        <f>июнь!ET25+май!ET25+апрель!ET25</f>
        <v>0</v>
      </c>
      <c r="EU25" s="126">
        <f>июнь!EU25+май!EU25+апрель!EU25</f>
        <v>0</v>
      </c>
      <c r="EV25" s="126">
        <f>июнь!EV25+май!EV25+апрель!EV25</f>
        <v>0</v>
      </c>
      <c r="EW25" s="126">
        <f>июнь!EW25+май!EW25+апрель!EW25</f>
        <v>0</v>
      </c>
      <c r="EX25" s="126">
        <f>июнь!EX25+май!EX25+апрель!EX25</f>
        <v>0</v>
      </c>
      <c r="EY25" s="126">
        <f>июнь!EY25+май!EY25+апрель!EY25</f>
        <v>0</v>
      </c>
      <c r="EZ25" s="126">
        <f>июнь!EZ25+май!EZ25+апрель!EZ25</f>
        <v>0</v>
      </c>
      <c r="FA25" s="126">
        <f>июнь!FA25+май!FA25+апрель!FA25</f>
        <v>0</v>
      </c>
      <c r="FB25" s="126">
        <f>июнь!FB25+май!FB25+апрель!FB25</f>
        <v>0</v>
      </c>
      <c r="FC25" s="126">
        <f>июнь!FC25+май!FC25+апрель!FC25</f>
        <v>0</v>
      </c>
      <c r="FD25" s="126">
        <f>июнь!FD25+май!FD25+апрель!FD25</f>
        <v>0</v>
      </c>
      <c r="FE25" s="126">
        <f>июнь!FE25+май!FE25+апрель!FE25</f>
        <v>0</v>
      </c>
      <c r="FF25" s="126">
        <f>июнь!FF25+май!FF25+апрель!FF25</f>
        <v>0</v>
      </c>
      <c r="FG25" s="126">
        <f>июнь!FG25+май!FG25+апрель!FG25</f>
        <v>0</v>
      </c>
      <c r="FH25" s="126">
        <f>июнь!FH25+май!FH25+апрель!FH25</f>
        <v>0</v>
      </c>
      <c r="FI25" s="126">
        <f>июнь!FI25+май!FI25+апрель!FI25</f>
        <v>0</v>
      </c>
      <c r="FJ25" s="126">
        <f>июнь!FJ25+май!FJ25+апрель!FJ25</f>
        <v>0</v>
      </c>
      <c r="FK25" s="126">
        <f>июнь!FK25+май!FK25+апрель!FK25</f>
        <v>0</v>
      </c>
      <c r="FL25" s="126">
        <f>июнь!FL25+май!FL25+апрель!FL25</f>
        <v>0</v>
      </c>
      <c r="FM25" s="126">
        <f>июнь!FM25+май!FM25+апрель!FM25</f>
        <v>0</v>
      </c>
      <c r="FN25" s="126">
        <f>июнь!FN25+май!FN25+апрель!FN25</f>
        <v>0</v>
      </c>
      <c r="FO25" s="126">
        <f>июнь!FO25+май!FO25+апрель!FO25</f>
        <v>0</v>
      </c>
      <c r="FP25" s="126">
        <f>июнь!FP25+май!FP25+апрель!FP25</f>
        <v>0</v>
      </c>
      <c r="FQ25" s="126">
        <f>июнь!FQ25+май!FQ25+апрель!FQ25</f>
        <v>0</v>
      </c>
      <c r="FR25" s="126">
        <f>июнь!FR25+май!FR25+апрель!FR25</f>
        <v>0</v>
      </c>
      <c r="FS25" s="126">
        <f>июнь!FS25+май!FS25+апрель!FS25</f>
        <v>0</v>
      </c>
      <c r="FT25" s="126">
        <f>июнь!FT25+май!FT25+апрель!FT25</f>
        <v>0</v>
      </c>
      <c r="FU25" s="126">
        <f>июнь!FU25+май!FU25+апрель!FU25</f>
        <v>0</v>
      </c>
      <c r="FV25" s="126">
        <f>июнь!FV25+май!FV25+апрель!FV25</f>
        <v>0</v>
      </c>
      <c r="FW25" s="126">
        <f>июнь!FW25+май!FW25+апрель!FW25</f>
        <v>0</v>
      </c>
      <c r="FX25" s="126">
        <f>июнь!FX25+май!FX25+апрель!FX25</f>
        <v>0</v>
      </c>
      <c r="FY25" s="126">
        <f>июнь!FY25+май!FY25+апрель!FY25</f>
        <v>0</v>
      </c>
      <c r="FZ25" s="126">
        <f>июнь!FZ25+май!FZ25+апрель!FZ25</f>
        <v>0</v>
      </c>
      <c r="GA25" s="126">
        <f>июнь!GA25+май!GA25+апрель!GA25</f>
        <v>0</v>
      </c>
      <c r="GB25" s="126">
        <f>июнь!GB25+май!GB25+апрель!GB25</f>
        <v>0</v>
      </c>
      <c r="GC25" s="126">
        <f>июнь!GC25+май!GC25+апрель!GC25</f>
        <v>0</v>
      </c>
      <c r="GD25" s="126">
        <f>июнь!GD25+май!GD25+апрель!GD25</f>
        <v>0</v>
      </c>
      <c r="GE25" s="126">
        <f>июнь!GE25+май!GE25+апрель!GE25</f>
        <v>0</v>
      </c>
      <c r="GF25" s="126">
        <f>июнь!GF25+май!GF25+апрель!GF25</f>
        <v>0</v>
      </c>
      <c r="GG25" s="126">
        <f>июнь!GG25+май!GG25+апрель!GG25</f>
        <v>0</v>
      </c>
      <c r="GH25" s="126">
        <f>июнь!GH25+май!GH25+апрель!GH25</f>
        <v>0</v>
      </c>
      <c r="GI25" s="126">
        <f>июнь!GI25+май!GI25+апрель!GI25</f>
        <v>0</v>
      </c>
      <c r="GJ25" s="126">
        <f>июнь!GJ25+май!GJ25+апрель!GJ25</f>
        <v>0</v>
      </c>
      <c r="GK25" s="126">
        <f>июнь!GK25+май!GK25+апрель!GK25</f>
        <v>0</v>
      </c>
      <c r="GL25" s="126">
        <f>июнь!GL25+май!GL25+апрель!GL25</f>
        <v>0</v>
      </c>
      <c r="GM25" s="126">
        <f>июнь!GM25+май!GM25+апрель!GM25</f>
        <v>0</v>
      </c>
      <c r="GN25" s="126">
        <f>июнь!GN25+май!GN25+апрель!GN25</f>
        <v>0</v>
      </c>
      <c r="GO25" s="126">
        <f>июнь!GO25+май!GO25+апрель!GO25</f>
        <v>0</v>
      </c>
      <c r="GP25" s="126">
        <f>июнь!GP25+май!GP25+апрель!GP25</f>
        <v>0</v>
      </c>
      <c r="GQ25" s="126">
        <f>июнь!GQ25+май!GQ25+апрель!GQ25</f>
        <v>0</v>
      </c>
      <c r="GR25" s="126">
        <f>июнь!GR25+май!GR25+апрель!GR25</f>
        <v>0</v>
      </c>
      <c r="GS25" s="126">
        <f>июнь!GS25+май!GS25+апрель!GS25</f>
        <v>0</v>
      </c>
      <c r="GT25" s="126">
        <f>июнь!GT25+май!GT25+апрель!GT25</f>
        <v>0</v>
      </c>
      <c r="GU25" s="126">
        <f>июнь!GU25+май!GU25+апрель!GU25</f>
        <v>0</v>
      </c>
      <c r="GV25" s="126">
        <f>июнь!GV25+май!GV25+апрель!GV25</f>
        <v>0</v>
      </c>
      <c r="GW25" s="126">
        <f>июнь!GW25+май!GW25+апрель!GW25</f>
        <v>0</v>
      </c>
      <c r="GX25" s="126">
        <f>июнь!GX25+май!GX25+апрель!GX25</f>
        <v>0</v>
      </c>
      <c r="GY25" s="126">
        <f>июнь!GY25+май!GY25+апрель!GY25</f>
        <v>0</v>
      </c>
      <c r="GZ25" s="126">
        <f>июнь!GZ25+май!GZ25+апрель!GZ25</f>
        <v>0</v>
      </c>
      <c r="HA25" s="126">
        <f>июнь!HA25+май!HA25+апрель!HA25</f>
        <v>0</v>
      </c>
      <c r="HB25" s="126">
        <f>июнь!HB25+май!HB25+апрель!HB25</f>
        <v>0</v>
      </c>
      <c r="HC25" s="126">
        <f>июнь!HC25+май!HC25+апрель!HC25</f>
        <v>0</v>
      </c>
      <c r="HD25" s="126">
        <f>июнь!HD25+май!HD25+апрель!HD25</f>
        <v>0</v>
      </c>
      <c r="HE25" s="126">
        <f>июнь!HE25+май!HE25+апрель!HE25</f>
        <v>0</v>
      </c>
      <c r="HF25" s="126">
        <f>июнь!HF25+май!HF25+апрель!HF25</f>
        <v>0</v>
      </c>
      <c r="HG25" s="126">
        <f>июнь!HG25+май!HG25+апрель!HG25</f>
        <v>0</v>
      </c>
      <c r="HH25" s="126">
        <f>июнь!HH25+май!HH25+апрель!HH25</f>
        <v>0</v>
      </c>
      <c r="HI25" s="126">
        <f>июнь!HI25+май!HI25+апрель!HI25</f>
        <v>0</v>
      </c>
      <c r="HJ25" s="126">
        <f>июнь!HJ25+май!HJ25+апрель!HJ25</f>
        <v>0</v>
      </c>
      <c r="HK25" s="126">
        <f>июнь!HK25+май!HK25+апрель!HK25</f>
        <v>0</v>
      </c>
      <c r="HL25" s="126">
        <f>июнь!HL25+май!HL25+апрель!HL25</f>
        <v>0</v>
      </c>
      <c r="HM25" s="126">
        <f>июнь!HM25+май!HM25+апрель!HM25</f>
        <v>0</v>
      </c>
      <c r="HN25" s="126">
        <f>июнь!HN25+май!HN25+апрель!HN25</f>
        <v>0</v>
      </c>
      <c r="HO25" s="126">
        <f>июнь!HO25+май!HO25+апрель!HO25</f>
        <v>0</v>
      </c>
      <c r="HP25" s="126">
        <f>июнь!HP25+май!HP25+апрель!HP25</f>
        <v>0</v>
      </c>
      <c r="HQ25" s="126">
        <f>июнь!HQ25+май!HQ25+апрель!HQ25</f>
        <v>0</v>
      </c>
      <c r="HR25" s="126">
        <f>июнь!HR25+май!HR25+апрель!HR25</f>
        <v>0</v>
      </c>
      <c r="HS25" s="126">
        <f>июнь!HS25+май!HS25+апрель!HS25</f>
        <v>0</v>
      </c>
      <c r="HT25" s="126">
        <f>июнь!HT25+май!HT25+апрель!HT25</f>
        <v>0</v>
      </c>
      <c r="HU25" s="126">
        <f>июнь!HU25+май!HU25+апрель!HU25</f>
        <v>0</v>
      </c>
      <c r="HV25" s="126">
        <f>июнь!HV25+май!HV25+апрель!HV25</f>
        <v>0</v>
      </c>
      <c r="HW25" s="126">
        <f>июнь!HW25+май!HW25+апрель!HW25</f>
        <v>0</v>
      </c>
      <c r="HX25" s="126">
        <f>июнь!HX25+май!HX25+апрель!HX25</f>
        <v>0</v>
      </c>
      <c r="HY25" s="126">
        <f>июнь!HY25+май!HY25+апрель!HY25</f>
        <v>0</v>
      </c>
      <c r="HZ25" s="126">
        <f>июнь!HZ25+май!HZ25+апрель!HZ25</f>
        <v>0</v>
      </c>
      <c r="IA25" s="126">
        <f>июнь!IA25+май!IA25+апрель!IA25</f>
        <v>0</v>
      </c>
      <c r="IB25" s="126">
        <f>июнь!IB25+май!IB25+апрель!IB25</f>
        <v>0</v>
      </c>
      <c r="IC25" s="126">
        <f>июнь!IC25+май!IC25+апрель!IC25</f>
        <v>0</v>
      </c>
      <c r="ID25" s="126">
        <f>июнь!ID25+май!ID25+апрель!ID25</f>
        <v>0</v>
      </c>
      <c r="IE25" s="126">
        <f>июнь!IE25+май!IE25+апрель!IE25</f>
        <v>0</v>
      </c>
      <c r="IF25" s="126">
        <f>июнь!IF25+май!IF25+апрель!IF25</f>
        <v>0</v>
      </c>
    </row>
    <row r="26" spans="1:240" ht="15.75" customHeight="1">
      <c r="A26" s="15" t="s">
        <v>41</v>
      </c>
      <c r="B26" s="53" t="s">
        <v>42</v>
      </c>
      <c r="C26" s="16" t="s">
        <v>17</v>
      </c>
      <c r="D26" s="23">
        <f t="shared" si="2"/>
        <v>0</v>
      </c>
      <c r="E26" s="17">
        <f t="shared" si="3"/>
        <v>0</v>
      </c>
      <c r="F26" s="17"/>
      <c r="G26" s="126">
        <f>июнь!G26+май!G26+апрель!G26</f>
        <v>0</v>
      </c>
      <c r="H26" s="126">
        <f>июнь!H26+май!H26+апрель!H26</f>
        <v>0</v>
      </c>
      <c r="I26" s="126">
        <f>июнь!I26+май!I26+апрель!I26</f>
        <v>0</v>
      </c>
      <c r="J26" s="126">
        <f>июнь!J26+май!J26+апрель!J26</f>
        <v>0</v>
      </c>
      <c r="K26" s="126">
        <f>июнь!K26+май!K26+апрель!K26</f>
        <v>0</v>
      </c>
      <c r="L26" s="126">
        <f>июнь!L26+май!L26+апрель!L26</f>
        <v>0</v>
      </c>
      <c r="M26" s="126">
        <f>июнь!M26+май!M26+апрель!M26</f>
        <v>0</v>
      </c>
      <c r="N26" s="126">
        <f>июнь!N26+май!N26+апрель!N26</f>
        <v>0</v>
      </c>
      <c r="O26" s="126">
        <f>июнь!O26+май!O26+апрель!O26</f>
        <v>0</v>
      </c>
      <c r="P26" s="126">
        <f>июнь!P26+май!P26+апрель!P26</f>
        <v>0</v>
      </c>
      <c r="Q26" s="126">
        <f>июнь!Q26+май!Q26+апрель!Q26</f>
        <v>0</v>
      </c>
      <c r="R26" s="126">
        <f>июнь!R26+май!R26+апрель!R26</f>
        <v>0</v>
      </c>
      <c r="S26" s="126">
        <f>июнь!S26+май!S26+апрель!S26</f>
        <v>0</v>
      </c>
      <c r="T26" s="126">
        <f>июнь!T26+май!T26+апрель!T26</f>
        <v>0</v>
      </c>
      <c r="U26" s="126">
        <f>июнь!U26+май!U26+апрель!U26</f>
        <v>0</v>
      </c>
      <c r="V26" s="126">
        <f>июнь!V26+май!V26+апрель!V26</f>
        <v>0</v>
      </c>
      <c r="W26" s="126">
        <f>июнь!W26+май!W26+апрель!W26</f>
        <v>0</v>
      </c>
      <c r="X26" s="126">
        <f>июнь!X26+май!X26+апрель!X26</f>
        <v>0</v>
      </c>
      <c r="Y26" s="126">
        <f>июнь!Y26+май!Y26+апрель!Y26</f>
        <v>0</v>
      </c>
      <c r="Z26" s="126">
        <f>июнь!Z26+май!Z26+апрель!Z26</f>
        <v>0</v>
      </c>
      <c r="AA26" s="126">
        <f>июнь!AA26+май!AA26+апрель!AA26</f>
        <v>0</v>
      </c>
      <c r="AB26" s="126">
        <f>июнь!AB26+май!AB26+апрель!AB26</f>
        <v>0</v>
      </c>
      <c r="AC26" s="126">
        <f>июнь!AC26+май!AC26+апрель!AC26</f>
        <v>0</v>
      </c>
      <c r="AD26" s="126">
        <f>июнь!AD26+май!AD26+апрель!AD26</f>
        <v>0</v>
      </c>
      <c r="AE26" s="126">
        <f>июнь!AE26+май!AE26+апрель!AE26</f>
        <v>0</v>
      </c>
      <c r="AF26" s="126">
        <f>июнь!AF26+май!AF26+апрель!AF26</f>
        <v>0</v>
      </c>
      <c r="AG26" s="126">
        <f>июнь!AG26+май!AG26+апрель!AG26</f>
        <v>0</v>
      </c>
      <c r="AH26" s="126">
        <f>июнь!AH26+май!AH26+апрель!AH26</f>
        <v>0</v>
      </c>
      <c r="AI26" s="126">
        <f>июнь!AI26+май!AI26+апрель!AI26</f>
        <v>0</v>
      </c>
      <c r="AJ26" s="126">
        <f>июнь!AJ26+май!AJ26+апрель!AJ26</f>
        <v>0</v>
      </c>
      <c r="AK26" s="126">
        <f>июнь!AK26+май!AK26+апрель!AK26</f>
        <v>0</v>
      </c>
      <c r="AL26" s="126">
        <f>июнь!AL26+май!AL26+апрель!AL26</f>
        <v>0</v>
      </c>
      <c r="AM26" s="126">
        <f>июнь!AM26+май!AM26+апрель!AM26</f>
        <v>0</v>
      </c>
      <c r="AN26" s="126">
        <f>июнь!AN26+май!AN26+апрель!AN26</f>
        <v>0</v>
      </c>
      <c r="AO26" s="126">
        <f>июнь!AO26+май!AO26+апрель!AO26</f>
        <v>0</v>
      </c>
      <c r="AP26" s="126">
        <f>июнь!AP26+май!AP26+апрель!AP26</f>
        <v>0</v>
      </c>
      <c r="AQ26" s="126">
        <f>июнь!AQ26+май!AQ26+апрель!AQ26</f>
        <v>0</v>
      </c>
      <c r="AR26" s="126">
        <f>июнь!AR26+май!AR26+апрель!AR26</f>
        <v>0</v>
      </c>
      <c r="AS26" s="126">
        <f>июнь!AS26+май!AS26+апрель!AS26</f>
        <v>0</v>
      </c>
      <c r="AT26" s="126">
        <f>июнь!AT26+май!AT26+апрель!AT26</f>
        <v>0</v>
      </c>
      <c r="AU26" s="126">
        <f>июнь!AU26+май!AU26+апрель!AU26</f>
        <v>0</v>
      </c>
      <c r="AV26" s="126">
        <f>июнь!AV26+май!AV26+апрель!AV26</f>
        <v>0</v>
      </c>
      <c r="AW26" s="126">
        <f>июнь!AW26+май!AW26+апрель!AW26</f>
        <v>0</v>
      </c>
      <c r="AX26" s="126">
        <f>июнь!AX26+май!AX26+апрель!AX26</f>
        <v>0</v>
      </c>
      <c r="AY26" s="126">
        <f>июнь!AY26+май!AY26+апрель!AY26</f>
        <v>0</v>
      </c>
      <c r="AZ26" s="126">
        <f>июнь!AZ26+май!AZ26+апрель!AZ26</f>
        <v>0</v>
      </c>
      <c r="BA26" s="126">
        <f>июнь!BA26+май!BA26+апрель!BA26</f>
        <v>0</v>
      </c>
      <c r="BB26" s="126">
        <f>июнь!BB26+май!BB26+апрель!BB26</f>
        <v>0</v>
      </c>
      <c r="BC26" s="126">
        <f>июнь!BC26+май!BC26+апрель!BC26</f>
        <v>0</v>
      </c>
      <c r="BD26" s="126">
        <f>июнь!BD26+май!BD26+апрель!BD26</f>
        <v>0</v>
      </c>
      <c r="BE26" s="126">
        <f>июнь!BE26+май!BE26+апрель!BE26</f>
        <v>0</v>
      </c>
      <c r="BF26" s="126">
        <f>июнь!BF26+май!BF26+апрель!BF26</f>
        <v>0</v>
      </c>
      <c r="BG26" s="126">
        <f>июнь!BG26+май!BG26+апрель!BG26</f>
        <v>0</v>
      </c>
      <c r="BH26" s="126">
        <f>июнь!BH26+май!BH26+апрель!BH26</f>
        <v>0</v>
      </c>
      <c r="BI26" s="126">
        <f>июнь!BI26+май!BI26+апрель!BI26</f>
        <v>0</v>
      </c>
      <c r="BJ26" s="126">
        <f>июнь!BJ26+май!BJ26+апрель!BJ26</f>
        <v>0</v>
      </c>
      <c r="BK26" s="126">
        <f>июнь!BK26+май!BK26+апрель!BK26</f>
        <v>0</v>
      </c>
      <c r="BL26" s="126">
        <f>июнь!BL26+май!BL26+апрель!BL26</f>
        <v>0</v>
      </c>
      <c r="BM26" s="126">
        <f>июнь!BM26+май!BM26+апрель!BM26</f>
        <v>0</v>
      </c>
      <c r="BN26" s="126">
        <f>июнь!BN26+май!BN26+апрель!BN26</f>
        <v>0</v>
      </c>
      <c r="BO26" s="126">
        <f>июнь!BO26+май!BO26+апрель!BO26</f>
        <v>0</v>
      </c>
      <c r="BP26" s="126">
        <f>июнь!BP26+май!BP26+апрель!BP26</f>
        <v>0</v>
      </c>
      <c r="BQ26" s="126">
        <f>июнь!BQ26+май!BQ26+апрель!BQ26</f>
        <v>0</v>
      </c>
      <c r="BR26" s="126">
        <f>июнь!BR26+май!BR26+апрель!BR26</f>
        <v>0</v>
      </c>
      <c r="BS26" s="126">
        <f>июнь!BS26+май!BS26+апрель!BS26</f>
        <v>0</v>
      </c>
      <c r="BT26" s="126">
        <f>июнь!BT26+май!BT26+апрель!BT26</f>
        <v>0</v>
      </c>
      <c r="BU26" s="126">
        <f>июнь!BU26+май!BU26+апрель!BU26</f>
        <v>0</v>
      </c>
      <c r="BV26" s="126">
        <f>июнь!BV26+май!BV26+апрель!BV26</f>
        <v>0</v>
      </c>
      <c r="BW26" s="126">
        <f>июнь!BW26+май!BW26+апрель!BW26</f>
        <v>0</v>
      </c>
      <c r="BX26" s="126">
        <f>июнь!BX26+май!BX26+апрель!BX26</f>
        <v>0</v>
      </c>
      <c r="BY26" s="126">
        <f>июнь!BY26+май!BY26+апрель!BY26</f>
        <v>0</v>
      </c>
      <c r="BZ26" s="126">
        <f>июнь!BZ26+май!BZ26+апрель!BZ26</f>
        <v>0</v>
      </c>
      <c r="CA26" s="126">
        <f>июнь!CA26+май!CA26+апрель!CA26</f>
        <v>0</v>
      </c>
      <c r="CB26" s="126">
        <f>июнь!CB26+май!CB26+апрель!CB26</f>
        <v>0</v>
      </c>
      <c r="CC26" s="126">
        <f>июнь!CC26+май!CC26+апрель!CC26</f>
        <v>0</v>
      </c>
      <c r="CD26" s="126">
        <f>июнь!CD26+май!CD26+апрель!CD26</f>
        <v>0</v>
      </c>
      <c r="CE26" s="126">
        <f>июнь!CE26+май!CE26+апрель!CE26</f>
        <v>0</v>
      </c>
      <c r="CF26" s="126">
        <f>июнь!CF26+май!CF26+апрель!CF26</f>
        <v>0</v>
      </c>
      <c r="CG26" s="126">
        <f>июнь!CG26+май!CG26+апрель!CG26</f>
        <v>0</v>
      </c>
      <c r="CH26" s="126">
        <f>июнь!CH26+май!CH26+апрель!CH26</f>
        <v>0</v>
      </c>
      <c r="CI26" s="126">
        <f>июнь!CI26+май!CI26+апрель!CI26</f>
        <v>0</v>
      </c>
      <c r="CJ26" s="126">
        <f>июнь!CJ26+май!CJ26+апрель!CJ26</f>
        <v>0</v>
      </c>
      <c r="CK26" s="126">
        <f>июнь!CK26+май!CK26+апрель!CK26</f>
        <v>0</v>
      </c>
      <c r="CL26" s="126">
        <f>июнь!CL26+май!CL26+апрель!CL26</f>
        <v>0</v>
      </c>
      <c r="CM26" s="126">
        <f>июнь!CM26+май!CM26+апрель!CM26</f>
        <v>0</v>
      </c>
      <c r="CN26" s="126">
        <f>июнь!CN26+май!CN26+апрель!CN26</f>
        <v>0</v>
      </c>
      <c r="CO26" s="126">
        <f>июнь!CO26+май!CO26+апрель!CO26</f>
        <v>0</v>
      </c>
      <c r="CP26" s="126">
        <f>июнь!CP26+май!CP26+апрель!CP26</f>
        <v>0</v>
      </c>
      <c r="CQ26" s="126">
        <f>июнь!CQ26+май!CQ26+апрель!CQ26</f>
        <v>0</v>
      </c>
      <c r="CR26" s="126">
        <f>июнь!CR26+май!CR26+апрель!CR26</f>
        <v>0</v>
      </c>
      <c r="CS26" s="126">
        <f>июнь!CS26+май!CS26+апрель!CS26</f>
        <v>0</v>
      </c>
      <c r="CT26" s="126">
        <f>июнь!CT26+май!CT26+апрель!CT26</f>
        <v>0</v>
      </c>
      <c r="CU26" s="126">
        <f>июнь!CU26+май!CU26+апрель!CU26</f>
        <v>0</v>
      </c>
      <c r="CV26" s="126">
        <f>июнь!CV26+май!CV26+апрель!CV26</f>
        <v>0</v>
      </c>
      <c r="CW26" s="126">
        <f>июнь!CW26+май!CW26+апрель!CW26</f>
        <v>0</v>
      </c>
      <c r="CX26" s="126">
        <f>июнь!CX26+май!CX26+апрель!CX26</f>
        <v>0</v>
      </c>
      <c r="CY26" s="126">
        <f>июнь!CY26+май!CY26+апрель!CY26</f>
        <v>0</v>
      </c>
      <c r="CZ26" s="126">
        <f>июнь!CZ26+май!CZ26+апрель!CZ26</f>
        <v>0</v>
      </c>
      <c r="DA26" s="126">
        <f>июнь!DA26+май!DA26+апрель!DA26</f>
        <v>0</v>
      </c>
      <c r="DB26" s="126">
        <f>июнь!DB26+май!DB26+апрель!DB26</f>
        <v>0</v>
      </c>
      <c r="DC26" s="126">
        <f>июнь!DC26+май!DC26+апрель!DC26</f>
        <v>0</v>
      </c>
      <c r="DD26" s="126">
        <f>июнь!DD26+май!DD26+апрель!DD26</f>
        <v>0</v>
      </c>
      <c r="DE26" s="126">
        <f>июнь!DE26+май!DE26+апрель!DE26</f>
        <v>0</v>
      </c>
      <c r="DF26" s="126">
        <f>июнь!DF26+май!DF26+апрель!DF26</f>
        <v>0</v>
      </c>
      <c r="DG26" s="126">
        <f>июнь!DG26+май!DG26+апрель!DG26</f>
        <v>0</v>
      </c>
      <c r="DH26" s="126">
        <f>июнь!DH26+май!DH26+апрель!DH26</f>
        <v>0</v>
      </c>
      <c r="DI26" s="126">
        <f>июнь!DI26+май!DI26+апрель!DI26</f>
        <v>0</v>
      </c>
      <c r="DJ26" s="126">
        <f>июнь!DJ26+май!DJ26+апрель!DJ26</f>
        <v>0</v>
      </c>
      <c r="DK26" s="126">
        <f>июнь!DK26+май!DK26+апрель!DK26</f>
        <v>0</v>
      </c>
      <c r="DL26" s="126">
        <f>июнь!DL26+май!DL26+апрель!DL26</f>
        <v>0</v>
      </c>
      <c r="DM26" s="126">
        <f>июнь!DM26+май!DM26+апрель!DM26</f>
        <v>0</v>
      </c>
      <c r="DN26" s="126">
        <f>июнь!DN26+май!DN26+апрель!DN26</f>
        <v>0</v>
      </c>
      <c r="DO26" s="126">
        <f>июнь!DO26+май!DO26+апрель!DO26</f>
        <v>0</v>
      </c>
      <c r="DP26" s="126">
        <f>июнь!DP26+май!DP26+апрель!DP26</f>
        <v>0</v>
      </c>
      <c r="DQ26" s="126">
        <f>июнь!DQ26+май!DQ26+апрель!DQ26</f>
        <v>0</v>
      </c>
      <c r="DR26" s="126">
        <f>июнь!DR26+май!DR26+апрель!DR26</f>
        <v>0</v>
      </c>
      <c r="DS26" s="126">
        <f>июнь!DS26+май!DS26+апрель!DS26</f>
        <v>0</v>
      </c>
      <c r="DT26" s="126">
        <f>июнь!DT26+май!DT26+апрель!DT26</f>
        <v>0</v>
      </c>
      <c r="DU26" s="126">
        <f>июнь!DU26+май!DU26+апрель!DU26</f>
        <v>0</v>
      </c>
      <c r="DV26" s="126">
        <f>июнь!DV26+май!DV26+апрель!DV26</f>
        <v>0</v>
      </c>
      <c r="DW26" s="126">
        <f>июнь!DW26+май!DW26+апрель!DW26</f>
        <v>0</v>
      </c>
      <c r="DX26" s="126">
        <f>июнь!DX26+май!DX26+апрель!DX26</f>
        <v>0</v>
      </c>
      <c r="DY26" s="126">
        <f>июнь!DY26+май!DY26+апрель!DY26</f>
        <v>0</v>
      </c>
      <c r="DZ26" s="126">
        <f>июнь!DZ26+май!DZ26+апрель!DZ26</f>
        <v>0</v>
      </c>
      <c r="EA26" s="126">
        <f>июнь!EA26+май!EA26+апрель!EA26</f>
        <v>0</v>
      </c>
      <c r="EB26" s="126">
        <f>июнь!EB26+май!EB26+апрель!EB26</f>
        <v>0</v>
      </c>
      <c r="EC26" s="126">
        <f>июнь!EC26+май!EC26+апрель!EC26</f>
        <v>0</v>
      </c>
      <c r="ED26" s="126">
        <f>июнь!ED26+май!ED26+апрель!ED26</f>
        <v>0</v>
      </c>
      <c r="EE26" s="126">
        <f>июнь!EE26+май!EE26+апрель!EE26</f>
        <v>0</v>
      </c>
      <c r="EF26" s="126">
        <f>июнь!EF26+май!EF26+апрель!EF26</f>
        <v>0</v>
      </c>
      <c r="EG26" s="126">
        <f>июнь!EG26+май!EG26+апрель!EG26</f>
        <v>0</v>
      </c>
      <c r="EH26" s="126">
        <f>июнь!EH26+май!EH26+апрель!EH26</f>
        <v>0</v>
      </c>
      <c r="EI26" s="126">
        <f>июнь!EI26+май!EI26+апрель!EI26</f>
        <v>0</v>
      </c>
      <c r="EJ26" s="126">
        <f>июнь!EJ26+май!EJ26+апрель!EJ26</f>
        <v>0</v>
      </c>
      <c r="EK26" s="126">
        <f>июнь!EK26+май!EK26+апрель!EK26</f>
        <v>0</v>
      </c>
      <c r="EL26" s="126">
        <f>июнь!EL26+май!EL26+апрель!EL26</f>
        <v>0</v>
      </c>
      <c r="EM26" s="126">
        <f>июнь!EM26+май!EM26+апрель!EM26</f>
        <v>0</v>
      </c>
      <c r="EN26" s="126">
        <f>июнь!EN26+май!EN26+апрель!EN26</f>
        <v>0</v>
      </c>
      <c r="EO26" s="126">
        <f>июнь!EO26+май!EO26+апрель!EO26</f>
        <v>0</v>
      </c>
      <c r="EP26" s="126">
        <f>июнь!EP26+май!EP26+апрель!EP26</f>
        <v>0</v>
      </c>
      <c r="EQ26" s="126">
        <f>июнь!EQ26+май!EQ26+апрель!EQ26</f>
        <v>0</v>
      </c>
      <c r="ER26" s="126">
        <f>июнь!ER26+май!ER26+апрель!ER26</f>
        <v>0</v>
      </c>
      <c r="ES26" s="126">
        <f>июнь!ES26+май!ES26+апрель!ES26</f>
        <v>0</v>
      </c>
      <c r="ET26" s="126">
        <f>июнь!ET26+май!ET26+апрель!ET26</f>
        <v>0</v>
      </c>
      <c r="EU26" s="126">
        <f>июнь!EU26+май!EU26+апрель!EU26</f>
        <v>0</v>
      </c>
      <c r="EV26" s="126">
        <f>июнь!EV26+май!EV26+апрель!EV26</f>
        <v>0</v>
      </c>
      <c r="EW26" s="126">
        <f>июнь!EW26+май!EW26+апрель!EW26</f>
        <v>0</v>
      </c>
      <c r="EX26" s="126">
        <f>июнь!EX26+май!EX26+апрель!EX26</f>
        <v>0</v>
      </c>
      <c r="EY26" s="126">
        <f>июнь!EY26+май!EY26+апрель!EY26</f>
        <v>0</v>
      </c>
      <c r="EZ26" s="126">
        <f>июнь!EZ26+май!EZ26+апрель!EZ26</f>
        <v>0</v>
      </c>
      <c r="FA26" s="126">
        <f>июнь!FA26+май!FA26+апрель!FA26</f>
        <v>0</v>
      </c>
      <c r="FB26" s="126">
        <f>июнь!FB26+май!FB26+апрель!FB26</f>
        <v>0</v>
      </c>
      <c r="FC26" s="126">
        <f>июнь!FC26+май!FC26+апрель!FC26</f>
        <v>0</v>
      </c>
      <c r="FD26" s="126">
        <f>июнь!FD26+май!FD26+апрель!FD26</f>
        <v>0</v>
      </c>
      <c r="FE26" s="126">
        <f>июнь!FE26+май!FE26+апрель!FE26</f>
        <v>0</v>
      </c>
      <c r="FF26" s="126">
        <f>июнь!FF26+май!FF26+апрель!FF26</f>
        <v>0</v>
      </c>
      <c r="FG26" s="126">
        <f>июнь!FG26+май!FG26+апрель!FG26</f>
        <v>0</v>
      </c>
      <c r="FH26" s="126">
        <f>июнь!FH26+май!FH26+апрель!FH26</f>
        <v>0</v>
      </c>
      <c r="FI26" s="126">
        <f>июнь!FI26+май!FI26+апрель!FI26</f>
        <v>0</v>
      </c>
      <c r="FJ26" s="126">
        <f>июнь!FJ26+май!FJ26+апрель!FJ26</f>
        <v>0</v>
      </c>
      <c r="FK26" s="126">
        <f>июнь!FK26+май!FK26+апрель!FK26</f>
        <v>0</v>
      </c>
      <c r="FL26" s="126">
        <f>июнь!FL26+май!FL26+апрель!FL26</f>
        <v>0</v>
      </c>
      <c r="FM26" s="126">
        <f>июнь!FM26+май!FM26+апрель!FM26</f>
        <v>0</v>
      </c>
      <c r="FN26" s="126">
        <f>июнь!FN26+май!FN26+апрель!FN26</f>
        <v>0</v>
      </c>
      <c r="FO26" s="126">
        <f>июнь!FO26+май!FO26+апрель!FO26</f>
        <v>0</v>
      </c>
      <c r="FP26" s="126">
        <f>июнь!FP26+май!FP26+апрель!FP26</f>
        <v>0</v>
      </c>
      <c r="FQ26" s="126">
        <f>июнь!FQ26+май!FQ26+апрель!FQ26</f>
        <v>0</v>
      </c>
      <c r="FR26" s="126">
        <f>июнь!FR26+май!FR26+апрель!FR26</f>
        <v>0</v>
      </c>
      <c r="FS26" s="126">
        <f>июнь!FS26+май!FS26+апрель!FS26</f>
        <v>0</v>
      </c>
      <c r="FT26" s="126">
        <f>июнь!FT26+май!FT26+апрель!FT26</f>
        <v>0</v>
      </c>
      <c r="FU26" s="126">
        <f>июнь!FU26+май!FU26+апрель!FU26</f>
        <v>0</v>
      </c>
      <c r="FV26" s="126">
        <f>июнь!FV26+май!FV26+апрель!FV26</f>
        <v>0</v>
      </c>
      <c r="FW26" s="126">
        <f>июнь!FW26+май!FW26+апрель!FW26</f>
        <v>0</v>
      </c>
      <c r="FX26" s="126">
        <f>июнь!FX26+май!FX26+апрель!FX26</f>
        <v>0</v>
      </c>
      <c r="FY26" s="126">
        <f>июнь!FY26+май!FY26+апрель!FY26</f>
        <v>0</v>
      </c>
      <c r="FZ26" s="126">
        <f>июнь!FZ26+май!FZ26+апрель!FZ26</f>
        <v>0</v>
      </c>
      <c r="GA26" s="126">
        <f>июнь!GA26+май!GA26+апрель!GA26</f>
        <v>0</v>
      </c>
      <c r="GB26" s="126">
        <f>июнь!GB26+май!GB26+апрель!GB26</f>
        <v>0</v>
      </c>
      <c r="GC26" s="126">
        <f>июнь!GC26+май!GC26+апрель!GC26</f>
        <v>0</v>
      </c>
      <c r="GD26" s="126">
        <f>июнь!GD26+май!GD26+апрель!GD26</f>
        <v>0</v>
      </c>
      <c r="GE26" s="126">
        <f>июнь!GE26+май!GE26+апрель!GE26</f>
        <v>0</v>
      </c>
      <c r="GF26" s="126">
        <f>июнь!GF26+май!GF26+апрель!GF26</f>
        <v>0</v>
      </c>
      <c r="GG26" s="126">
        <f>июнь!GG26+май!GG26+апрель!GG26</f>
        <v>0</v>
      </c>
      <c r="GH26" s="126">
        <f>июнь!GH26+май!GH26+апрель!GH26</f>
        <v>0</v>
      </c>
      <c r="GI26" s="126">
        <f>июнь!GI26+май!GI26+апрель!GI26</f>
        <v>0</v>
      </c>
      <c r="GJ26" s="126">
        <f>июнь!GJ26+май!GJ26+апрель!GJ26</f>
        <v>0</v>
      </c>
      <c r="GK26" s="126">
        <f>июнь!GK26+май!GK26+апрель!GK26</f>
        <v>0</v>
      </c>
      <c r="GL26" s="126">
        <f>июнь!GL26+май!GL26+апрель!GL26</f>
        <v>0</v>
      </c>
      <c r="GM26" s="126">
        <f>июнь!GM26+май!GM26+апрель!GM26</f>
        <v>0</v>
      </c>
      <c r="GN26" s="126">
        <f>июнь!GN26+май!GN26+апрель!GN26</f>
        <v>0</v>
      </c>
      <c r="GO26" s="126">
        <f>июнь!GO26+май!GO26+апрель!GO26</f>
        <v>0</v>
      </c>
      <c r="GP26" s="126">
        <f>июнь!GP26+май!GP26+апрель!GP26</f>
        <v>0</v>
      </c>
      <c r="GQ26" s="126">
        <f>июнь!GQ26+май!GQ26+апрель!GQ26</f>
        <v>0</v>
      </c>
      <c r="GR26" s="126">
        <f>июнь!GR26+май!GR26+апрель!GR26</f>
        <v>0</v>
      </c>
      <c r="GS26" s="126">
        <f>июнь!GS26+май!GS26+апрель!GS26</f>
        <v>0</v>
      </c>
      <c r="GT26" s="126">
        <f>июнь!GT26+май!GT26+апрель!GT26</f>
        <v>0</v>
      </c>
      <c r="GU26" s="126">
        <f>июнь!GU26+май!GU26+апрель!GU26</f>
        <v>0</v>
      </c>
      <c r="GV26" s="126">
        <f>июнь!GV26+май!GV26+апрель!GV26</f>
        <v>0</v>
      </c>
      <c r="GW26" s="126">
        <f>июнь!GW26+май!GW26+апрель!GW26</f>
        <v>0</v>
      </c>
      <c r="GX26" s="126">
        <f>июнь!GX26+май!GX26+апрель!GX26</f>
        <v>0</v>
      </c>
      <c r="GY26" s="126">
        <f>июнь!GY26+май!GY26+апрель!GY26</f>
        <v>0</v>
      </c>
      <c r="GZ26" s="126">
        <f>июнь!GZ26+май!GZ26+апрель!GZ26</f>
        <v>0</v>
      </c>
      <c r="HA26" s="126">
        <f>июнь!HA26+май!HA26+апрель!HA26</f>
        <v>0</v>
      </c>
      <c r="HB26" s="126">
        <f>июнь!HB26+май!HB26+апрель!HB26</f>
        <v>0</v>
      </c>
      <c r="HC26" s="126">
        <f>июнь!HC26+май!HC26+апрель!HC26</f>
        <v>0</v>
      </c>
      <c r="HD26" s="126">
        <f>июнь!HD26+май!HD26+апрель!HD26</f>
        <v>0</v>
      </c>
      <c r="HE26" s="126">
        <f>июнь!HE26+май!HE26+апрель!HE26</f>
        <v>0</v>
      </c>
      <c r="HF26" s="126">
        <f>июнь!HF26+май!HF26+апрель!HF26</f>
        <v>0</v>
      </c>
      <c r="HG26" s="126">
        <f>июнь!HG26+май!HG26+апрель!HG26</f>
        <v>0</v>
      </c>
      <c r="HH26" s="126">
        <f>июнь!HH26+май!HH26+апрель!HH26</f>
        <v>0</v>
      </c>
      <c r="HI26" s="126">
        <f>июнь!HI26+май!HI26+апрель!HI26</f>
        <v>0</v>
      </c>
      <c r="HJ26" s="126">
        <f>июнь!HJ26+май!HJ26+апрель!HJ26</f>
        <v>0</v>
      </c>
      <c r="HK26" s="126">
        <f>июнь!HK26+май!HK26+апрель!HK26</f>
        <v>0</v>
      </c>
      <c r="HL26" s="126">
        <f>июнь!HL26+май!HL26+апрель!HL26</f>
        <v>0</v>
      </c>
      <c r="HM26" s="126">
        <f>июнь!HM26+май!HM26+апрель!HM26</f>
        <v>0</v>
      </c>
      <c r="HN26" s="126">
        <f>июнь!HN26+май!HN26+апрель!HN26</f>
        <v>0</v>
      </c>
      <c r="HO26" s="126">
        <f>июнь!HO26+май!HO26+апрель!HO26</f>
        <v>0</v>
      </c>
      <c r="HP26" s="126">
        <f>июнь!HP26+май!HP26+апрель!HP26</f>
        <v>0</v>
      </c>
      <c r="HQ26" s="126">
        <f>июнь!HQ26+май!HQ26+апрель!HQ26</f>
        <v>0</v>
      </c>
      <c r="HR26" s="126">
        <f>июнь!HR26+май!HR26+апрель!HR26</f>
        <v>0</v>
      </c>
      <c r="HS26" s="126">
        <f>июнь!HS26+май!HS26+апрель!HS26</f>
        <v>0</v>
      </c>
      <c r="HT26" s="126">
        <f>июнь!HT26+май!HT26+апрель!HT26</f>
        <v>0</v>
      </c>
      <c r="HU26" s="126">
        <f>июнь!HU26+май!HU26+апрель!HU26</f>
        <v>0</v>
      </c>
      <c r="HV26" s="126">
        <f>июнь!HV26+май!HV26+апрель!HV26</f>
        <v>0</v>
      </c>
      <c r="HW26" s="126">
        <f>июнь!HW26+май!HW26+апрель!HW26</f>
        <v>0</v>
      </c>
      <c r="HX26" s="126">
        <f>июнь!HX26+май!HX26+апрель!HX26</f>
        <v>0</v>
      </c>
      <c r="HY26" s="126">
        <f>июнь!HY26+май!HY26+апрель!HY26</f>
        <v>0</v>
      </c>
      <c r="HZ26" s="126">
        <f>июнь!HZ26+май!HZ26+апрель!HZ26</f>
        <v>0</v>
      </c>
      <c r="IA26" s="126">
        <f>июнь!IA26+май!IA26+апрель!IA26</f>
        <v>0</v>
      </c>
      <c r="IB26" s="126">
        <f>июнь!IB26+май!IB26+апрель!IB26</f>
        <v>0</v>
      </c>
      <c r="IC26" s="126">
        <f>июнь!IC26+май!IC26+апрель!IC26</f>
        <v>0</v>
      </c>
      <c r="ID26" s="126">
        <f>июнь!ID26+май!ID26+апрель!ID26</f>
        <v>0</v>
      </c>
      <c r="IE26" s="126">
        <f>июнь!IE26+май!IE26+апрель!IE26</f>
        <v>0</v>
      </c>
      <c r="IF26" s="126">
        <f>июнь!IF26+май!IF26+апрель!IF26</f>
        <v>0</v>
      </c>
    </row>
    <row r="27" spans="1:240" s="79" customFormat="1" ht="13.5" customHeight="1">
      <c r="A27" s="74" t="s">
        <v>43</v>
      </c>
      <c r="B27" s="75" t="s">
        <v>44</v>
      </c>
      <c r="C27" s="76" t="s">
        <v>45</v>
      </c>
      <c r="D27" s="84">
        <f>E27+F27</f>
        <v>2.4001999999999999</v>
      </c>
      <c r="E27" s="77">
        <v>0</v>
      </c>
      <c r="F27" s="77">
        <v>2.4001999999999999</v>
      </c>
      <c r="G27" s="126">
        <f>июнь!G27+май!G27+апрель!G27</f>
        <v>0</v>
      </c>
      <c r="H27" s="126">
        <f>июнь!H27+май!H27+апрель!H27</f>
        <v>0</v>
      </c>
      <c r="I27" s="126">
        <f>июнь!I27+май!I27+апрель!I27</f>
        <v>0</v>
      </c>
      <c r="J27" s="126">
        <f>июнь!J27+май!J27+апрель!J27</f>
        <v>0</v>
      </c>
      <c r="K27" s="126">
        <f>июнь!K27+май!K27+апрель!K27</f>
        <v>0</v>
      </c>
      <c r="L27" s="126">
        <f>июнь!L27+май!L27+апрель!L27</f>
        <v>0</v>
      </c>
      <c r="M27" s="126">
        <f>июнь!M27+май!M27+апрель!M27</f>
        <v>0</v>
      </c>
      <c r="N27" s="126">
        <f>июнь!N27+май!N27+апрель!N27</f>
        <v>0</v>
      </c>
      <c r="O27" s="126">
        <f>июнь!O27+май!O27+апрель!O27</f>
        <v>0</v>
      </c>
      <c r="P27" s="126">
        <f>июнь!P27+май!P27+апрель!P27</f>
        <v>0</v>
      </c>
      <c r="Q27" s="126">
        <f>июнь!Q27+май!Q27+апрель!Q27</f>
        <v>0</v>
      </c>
      <c r="R27" s="126">
        <f>июнь!R27+май!R27+апрель!R27</f>
        <v>0</v>
      </c>
      <c r="S27" s="126">
        <f>июнь!S27+май!S27+апрель!S27</f>
        <v>0</v>
      </c>
      <c r="T27" s="126">
        <f>июнь!T27+май!T27+апрель!T27</f>
        <v>0</v>
      </c>
      <c r="U27" s="126">
        <f>июнь!U27+май!U27+апрель!U27</f>
        <v>0</v>
      </c>
      <c r="V27" s="126">
        <f>июнь!V27+май!V27+апрель!V27</f>
        <v>0</v>
      </c>
      <c r="W27" s="126">
        <f>июнь!W27+май!W27+апрель!W27</f>
        <v>0</v>
      </c>
      <c r="X27" s="126">
        <f>июнь!X27+май!X27+апрель!X27</f>
        <v>0</v>
      </c>
      <c r="Y27" s="126">
        <f>июнь!Y27+май!Y27+апрель!Y27</f>
        <v>0</v>
      </c>
      <c r="Z27" s="126">
        <f>июнь!Z27+май!Z27+апрель!Z27</f>
        <v>0</v>
      </c>
      <c r="AA27" s="126">
        <f>июнь!AA27+май!AA27+апрель!AA27</f>
        <v>0</v>
      </c>
      <c r="AB27" s="126">
        <f>июнь!AB27+май!AB27+апрель!AB27</f>
        <v>0.27500000000000002</v>
      </c>
      <c r="AC27" s="126">
        <f>июнь!AC27+май!AC27+апрель!AC27</f>
        <v>0</v>
      </c>
      <c r="AD27" s="126">
        <f>июнь!AD27+май!AD27+апрель!AD27</f>
        <v>0</v>
      </c>
      <c r="AE27" s="126">
        <f>июнь!AE27+май!AE27+апрель!AE27</f>
        <v>0</v>
      </c>
      <c r="AF27" s="126">
        <f>июнь!AF27+май!AF27+апрель!AF27</f>
        <v>0</v>
      </c>
      <c r="AG27" s="126">
        <f>июнь!AG27+май!AG27+апрель!AG27</f>
        <v>0</v>
      </c>
      <c r="AH27" s="126">
        <f>июнь!AH27+май!AH27+апрель!AH27</f>
        <v>0</v>
      </c>
      <c r="AI27" s="126">
        <f>июнь!AI27+май!AI27+апрель!AI27</f>
        <v>0</v>
      </c>
      <c r="AJ27" s="126">
        <f>июнь!AJ27+май!AJ27+апрель!AJ27</f>
        <v>0</v>
      </c>
      <c r="AK27" s="126">
        <f>июнь!AK27+май!AK27+апрель!AK27</f>
        <v>0</v>
      </c>
      <c r="AL27" s="126">
        <f>июнь!AL27+май!AL27+апрель!AL27</f>
        <v>0</v>
      </c>
      <c r="AM27" s="126">
        <f>июнь!AM27+май!AM27+апрель!AM27</f>
        <v>0</v>
      </c>
      <c r="AN27" s="126">
        <f>июнь!AN27+май!AN27+апрель!AN27</f>
        <v>0</v>
      </c>
      <c r="AO27" s="126">
        <f>июнь!AO27+май!AO27+апрель!AO27</f>
        <v>0</v>
      </c>
      <c r="AP27" s="126">
        <f>июнь!AP27+май!AP27+апрель!AP27</f>
        <v>0.126</v>
      </c>
      <c r="AQ27" s="126">
        <f>июнь!AQ27+май!AQ27+апрель!AQ27</f>
        <v>0</v>
      </c>
      <c r="AR27" s="126">
        <f>июнь!AR27+май!AR27+апрель!AR27</f>
        <v>0</v>
      </c>
      <c r="AS27" s="126">
        <f>июнь!AS27+май!AS27+апрель!AS27</f>
        <v>0</v>
      </c>
      <c r="AT27" s="126">
        <f>июнь!AT27+май!AT27+апрель!AT27</f>
        <v>0</v>
      </c>
      <c r="AU27" s="126">
        <f>июнь!AU27+май!AU27+апрель!AU27</f>
        <v>0</v>
      </c>
      <c r="AV27" s="126">
        <f>июнь!AV27+май!AV27+апрель!AV27</f>
        <v>0</v>
      </c>
      <c r="AW27" s="126">
        <f>июнь!AW27+май!AW27+апрель!AW27</f>
        <v>0</v>
      </c>
      <c r="AX27" s="126">
        <f>июнь!AX27+май!AX27+апрель!AX27</f>
        <v>0</v>
      </c>
      <c r="AY27" s="126">
        <f>июнь!AY27+май!AY27+апрель!AY27</f>
        <v>0</v>
      </c>
      <c r="AZ27" s="126">
        <f>июнь!AZ27+май!AZ27+апрель!AZ27</f>
        <v>0</v>
      </c>
      <c r="BA27" s="126">
        <f>июнь!BA27+май!BA27+апрель!BA27</f>
        <v>0.126</v>
      </c>
      <c r="BB27" s="126">
        <f>июнь!BB27+май!BB27+апрель!BB27</f>
        <v>0</v>
      </c>
      <c r="BC27" s="126">
        <f>июнь!BC27+май!BC27+апрель!BC27</f>
        <v>0</v>
      </c>
      <c r="BD27" s="126">
        <f>июнь!BD27+май!BD27+апрель!BD27</f>
        <v>0</v>
      </c>
      <c r="BE27" s="126">
        <f>июнь!BE27+май!BE27+апрель!BE27</f>
        <v>0</v>
      </c>
      <c r="BF27" s="126">
        <f>июнь!BF27+май!BF27+апрель!BF27</f>
        <v>0</v>
      </c>
      <c r="BG27" s="126">
        <f>июнь!BG27+май!BG27+апрель!BG27</f>
        <v>0</v>
      </c>
      <c r="BH27" s="126">
        <f>июнь!BH27+май!BH27+апрель!BH27</f>
        <v>0</v>
      </c>
      <c r="BI27" s="126">
        <f>июнь!BI27+май!BI27+апрель!BI27</f>
        <v>0</v>
      </c>
      <c r="BJ27" s="126">
        <f>июнь!BJ27+май!BJ27+апрель!BJ27</f>
        <v>0</v>
      </c>
      <c r="BK27" s="126">
        <f>июнь!BK27+май!BK27+апрель!BK27</f>
        <v>0</v>
      </c>
      <c r="BL27" s="126">
        <f>июнь!BL27+май!BL27+апрель!BL27</f>
        <v>0</v>
      </c>
      <c r="BM27" s="126">
        <f>июнь!BM27+май!BM27+апрель!BM27</f>
        <v>0</v>
      </c>
      <c r="BN27" s="126">
        <f>июнь!BN27+май!BN27+апрель!BN27</f>
        <v>0</v>
      </c>
      <c r="BO27" s="126">
        <f>июнь!BO27+май!BO27+апрель!BO27</f>
        <v>0</v>
      </c>
      <c r="BP27" s="126">
        <f>июнь!BP27+май!BP27+апрель!BP27</f>
        <v>0</v>
      </c>
      <c r="BQ27" s="126">
        <f>июнь!BQ27+май!BQ27+апрель!BQ27</f>
        <v>0</v>
      </c>
      <c r="BR27" s="126">
        <f>июнь!BR27+май!BR27+апрель!BR27</f>
        <v>0</v>
      </c>
      <c r="BS27" s="126">
        <f>июнь!BS27+май!BS27+апрель!BS27</f>
        <v>0</v>
      </c>
      <c r="BT27" s="126">
        <f>июнь!BT27+май!BT27+апрель!BT27</f>
        <v>0</v>
      </c>
      <c r="BU27" s="126">
        <f>июнь!BU27+май!BU27+апрель!BU27</f>
        <v>0</v>
      </c>
      <c r="BV27" s="126">
        <f>июнь!BV27+май!BV27+апрель!BV27</f>
        <v>0</v>
      </c>
      <c r="BW27" s="126">
        <f>июнь!BW27+май!BW27+апрель!BW27</f>
        <v>0</v>
      </c>
      <c r="BX27" s="126">
        <f>июнь!BX27+май!BX27+апрель!BX27</f>
        <v>0</v>
      </c>
      <c r="BY27" s="126">
        <f>июнь!BY27+май!BY27+апрель!BY27</f>
        <v>0</v>
      </c>
      <c r="BZ27" s="126">
        <f>июнь!BZ27+май!BZ27+апрель!BZ27</f>
        <v>0</v>
      </c>
      <c r="CA27" s="126">
        <f>июнь!CA27+май!CA27+апрель!CA27</f>
        <v>0</v>
      </c>
      <c r="CB27" s="126">
        <f>июнь!CB27+май!CB27+апрель!CB27</f>
        <v>0</v>
      </c>
      <c r="CC27" s="126">
        <f>июнь!CC27+май!CC27+апрель!CC27</f>
        <v>0</v>
      </c>
      <c r="CD27" s="126">
        <f>июнь!CD27+май!CD27+апрель!CD27</f>
        <v>0</v>
      </c>
      <c r="CE27" s="126">
        <f>июнь!CE27+май!CE27+апрель!CE27</f>
        <v>0</v>
      </c>
      <c r="CF27" s="126">
        <f>июнь!CF27+май!CF27+апрель!CF27</f>
        <v>0</v>
      </c>
      <c r="CG27" s="126">
        <f>июнь!CG27+май!CG27+апрель!CG27</f>
        <v>0</v>
      </c>
      <c r="CH27" s="126">
        <f>июнь!CH27+май!CH27+апрель!CH27</f>
        <v>0</v>
      </c>
      <c r="CI27" s="126">
        <f>июнь!CI27+май!CI27+апрель!CI27</f>
        <v>0</v>
      </c>
      <c r="CJ27" s="126">
        <f>июнь!CJ27+май!CJ27+апрель!CJ27</f>
        <v>0</v>
      </c>
      <c r="CK27" s="126">
        <f>июнь!CK27+май!CK27+апрель!CK27</f>
        <v>0</v>
      </c>
      <c r="CL27" s="126">
        <f>июнь!CL27+май!CL27+апрель!CL27</f>
        <v>0</v>
      </c>
      <c r="CM27" s="126">
        <f>июнь!CM27+май!CM27+апрель!CM27</f>
        <v>0</v>
      </c>
      <c r="CN27" s="126">
        <f>июнь!CN27+май!CN27+апрель!CN27</f>
        <v>0</v>
      </c>
      <c r="CO27" s="126">
        <f>июнь!CO27+май!CO27+апрель!CO27</f>
        <v>0</v>
      </c>
      <c r="CP27" s="126">
        <f>июнь!CP27+май!CP27+апрель!CP27</f>
        <v>0</v>
      </c>
      <c r="CQ27" s="126">
        <f>июнь!CQ27+май!CQ27+апрель!CQ27</f>
        <v>0</v>
      </c>
      <c r="CR27" s="126">
        <f>июнь!CR27+май!CR27+апрель!CR27</f>
        <v>0</v>
      </c>
      <c r="CS27" s="126">
        <f>июнь!CS27+май!CS27+апрель!CS27</f>
        <v>0</v>
      </c>
      <c r="CT27" s="126">
        <f>июнь!CT27+май!CT27+апрель!CT27</f>
        <v>0</v>
      </c>
      <c r="CU27" s="126">
        <f>июнь!CU27+май!CU27+апрель!CU27</f>
        <v>0</v>
      </c>
      <c r="CV27" s="126">
        <f>июнь!CV27+май!CV27+апрель!CV27</f>
        <v>0</v>
      </c>
      <c r="CW27" s="126">
        <f>июнь!CW27+май!CW27+апрель!CW27</f>
        <v>0</v>
      </c>
      <c r="CX27" s="126">
        <f>июнь!CX27+май!CX27+апрель!CX27</f>
        <v>0</v>
      </c>
      <c r="CY27" s="126">
        <f>июнь!CY27+май!CY27+апрель!CY27</f>
        <v>0</v>
      </c>
      <c r="CZ27" s="126">
        <f>июнь!CZ27+май!CZ27+апрель!CZ27</f>
        <v>0</v>
      </c>
      <c r="DA27" s="126">
        <f>июнь!DA27+май!DA27+апрель!DA27</f>
        <v>0</v>
      </c>
      <c r="DB27" s="126">
        <f>июнь!DB27+май!DB27+апрель!DB27</f>
        <v>0</v>
      </c>
      <c r="DC27" s="126">
        <f>июнь!DC27+май!DC27+апрель!DC27</f>
        <v>0</v>
      </c>
      <c r="DD27" s="126">
        <f>июнь!DD27+май!DD27+апрель!DD27</f>
        <v>0</v>
      </c>
      <c r="DE27" s="126">
        <f>июнь!DE27+май!DE27+апрель!DE27</f>
        <v>0</v>
      </c>
      <c r="DF27" s="126">
        <f>июнь!DF27+май!DF27+апрель!DF27</f>
        <v>0</v>
      </c>
      <c r="DG27" s="126">
        <f>июнь!DG27+май!DG27+апрель!DG27</f>
        <v>0</v>
      </c>
      <c r="DH27" s="126">
        <f>июнь!DH27+май!DH27+апрель!DH27</f>
        <v>0</v>
      </c>
      <c r="DI27" s="126">
        <f>июнь!DI27+май!DI27+апрель!DI27</f>
        <v>0</v>
      </c>
      <c r="DJ27" s="126">
        <f>июнь!DJ27+май!DJ27+апрель!DJ27</f>
        <v>0</v>
      </c>
      <c r="DK27" s="126">
        <f>июнь!DK27+май!DK27+апрель!DK27</f>
        <v>0</v>
      </c>
      <c r="DL27" s="126">
        <f>июнь!DL27+май!DL27+апрель!DL27</f>
        <v>0</v>
      </c>
      <c r="DM27" s="126">
        <f>июнь!DM27+май!DM27+апрель!DM27</f>
        <v>0</v>
      </c>
      <c r="DN27" s="126">
        <f>июнь!DN27+май!DN27+апрель!DN27</f>
        <v>0</v>
      </c>
      <c r="DO27" s="126">
        <f>июнь!DO27+май!DO27+апрель!DO27</f>
        <v>0</v>
      </c>
      <c r="DP27" s="126">
        <f>июнь!DP27+май!DP27+апрель!DP27</f>
        <v>0</v>
      </c>
      <c r="DQ27" s="126">
        <f>июнь!DQ27+май!DQ27+апрель!DQ27</f>
        <v>0</v>
      </c>
      <c r="DR27" s="126">
        <f>июнь!DR27+май!DR27+апрель!DR27</f>
        <v>0</v>
      </c>
      <c r="DS27" s="126">
        <f>июнь!DS27+май!DS27+апрель!DS27</f>
        <v>0</v>
      </c>
      <c r="DT27" s="126">
        <f>июнь!DT27+май!DT27+апрель!DT27</f>
        <v>0</v>
      </c>
      <c r="DU27" s="126">
        <f>июнь!DU27+май!DU27+апрель!DU27</f>
        <v>0</v>
      </c>
      <c r="DV27" s="126">
        <f>июнь!DV27+май!DV27+апрель!DV27</f>
        <v>0</v>
      </c>
      <c r="DW27" s="126">
        <f>июнь!DW27+май!DW27+апрель!DW27</f>
        <v>0</v>
      </c>
      <c r="DX27" s="126">
        <f>июнь!DX27+май!DX27+апрель!DX27</f>
        <v>0.218</v>
      </c>
      <c r="DY27" s="126">
        <f>июнь!DY27+май!DY27+апрель!DY27</f>
        <v>0.81720000000000004</v>
      </c>
      <c r="DZ27" s="126">
        <f>июнь!DZ27+май!DZ27+апрель!DZ27</f>
        <v>0</v>
      </c>
      <c r="EA27" s="126">
        <f>июнь!EA27+май!EA27+апрель!EA27</f>
        <v>0</v>
      </c>
      <c r="EB27" s="126">
        <f>июнь!EB27+май!EB27+апрель!EB27</f>
        <v>0</v>
      </c>
      <c r="EC27" s="126">
        <f>июнь!EC27+май!EC27+апрель!EC27</f>
        <v>0</v>
      </c>
      <c r="ED27" s="126">
        <f>июнь!ED27+май!ED27+апрель!ED27</f>
        <v>0</v>
      </c>
      <c r="EE27" s="126">
        <f>июнь!EE27+май!EE27+апрель!EE27</f>
        <v>0</v>
      </c>
      <c r="EF27" s="126">
        <f>июнь!EF27+май!EF27+апрель!EF27</f>
        <v>0</v>
      </c>
      <c r="EG27" s="126">
        <f>июнь!EG27+май!EG27+апрель!EG27</f>
        <v>0</v>
      </c>
      <c r="EH27" s="126">
        <f>июнь!EH27+май!EH27+апрель!EH27</f>
        <v>0</v>
      </c>
      <c r="EI27" s="126">
        <f>июнь!EI27+май!EI27+апрель!EI27</f>
        <v>0.44</v>
      </c>
      <c r="EJ27" s="126">
        <f>июнь!EJ27+май!EJ27+апрель!EJ27</f>
        <v>0</v>
      </c>
      <c r="EK27" s="126">
        <f>июнь!EK27+май!EK27+апрель!EK27</f>
        <v>0</v>
      </c>
      <c r="EL27" s="126">
        <f>июнь!EL27+май!EL27+апрель!EL27</f>
        <v>0</v>
      </c>
      <c r="EM27" s="126">
        <f>июнь!EM27+май!EM27+апрель!EM27</f>
        <v>0</v>
      </c>
      <c r="EN27" s="126">
        <f>июнь!EN27+май!EN27+апрель!EN27</f>
        <v>0</v>
      </c>
      <c r="EO27" s="126">
        <f>июнь!EO27+май!EO27+апрель!EO27</f>
        <v>0</v>
      </c>
      <c r="EP27" s="126">
        <f>июнь!EP27+май!EP27+апрель!EP27</f>
        <v>0</v>
      </c>
      <c r="EQ27" s="126">
        <f>июнь!EQ27+май!EQ27+апрель!EQ27</f>
        <v>0</v>
      </c>
      <c r="ER27" s="126">
        <f>июнь!ER27+май!ER27+апрель!ER27</f>
        <v>0</v>
      </c>
      <c r="ES27" s="126">
        <f>июнь!ES27+май!ES27+апрель!ES27</f>
        <v>0</v>
      </c>
      <c r="ET27" s="126">
        <f>июнь!ET27+май!ET27+апрель!ET27</f>
        <v>0</v>
      </c>
      <c r="EU27" s="126">
        <f>июнь!EU27+май!EU27+апрель!EU27</f>
        <v>0</v>
      </c>
      <c r="EV27" s="126">
        <f>июнь!EV27+май!EV27+апрель!EV27</f>
        <v>0</v>
      </c>
      <c r="EW27" s="126">
        <f>июнь!EW27+май!EW27+апрель!EW27</f>
        <v>0</v>
      </c>
      <c r="EX27" s="126">
        <f>июнь!EX27+май!EX27+апрель!EX27</f>
        <v>0</v>
      </c>
      <c r="EY27" s="126">
        <f>июнь!EY27+май!EY27+апрель!EY27</f>
        <v>0</v>
      </c>
      <c r="EZ27" s="126">
        <f>июнь!EZ27+май!EZ27+апрель!EZ27</f>
        <v>0</v>
      </c>
      <c r="FA27" s="126">
        <f>июнь!FA27+май!FA27+апрель!FA27</f>
        <v>0</v>
      </c>
      <c r="FB27" s="126">
        <f>июнь!FB27+май!FB27+апрель!FB27</f>
        <v>0</v>
      </c>
      <c r="FC27" s="126">
        <f>июнь!FC27+май!FC27+апрель!FC27</f>
        <v>0</v>
      </c>
      <c r="FD27" s="126">
        <f>июнь!FD27+май!FD27+апрель!FD27</f>
        <v>0</v>
      </c>
      <c r="FE27" s="126">
        <f>июнь!FE27+май!FE27+апрель!FE27</f>
        <v>0</v>
      </c>
      <c r="FF27" s="126">
        <f>июнь!FF27+май!FF27+апрель!FF27</f>
        <v>0</v>
      </c>
      <c r="FG27" s="126">
        <f>июнь!FG27+май!FG27+апрель!FG27</f>
        <v>0</v>
      </c>
      <c r="FH27" s="126">
        <f>июнь!FH27+май!FH27+апрель!FH27</f>
        <v>0</v>
      </c>
      <c r="FI27" s="126">
        <f>июнь!FI27+май!FI27+апрель!FI27</f>
        <v>0.126</v>
      </c>
      <c r="FJ27" s="126">
        <f>июнь!FJ27+май!FJ27+апрель!FJ27</f>
        <v>0</v>
      </c>
      <c r="FK27" s="126">
        <f>июнь!FK27+май!FK27+апрель!FK27</f>
        <v>0</v>
      </c>
      <c r="FL27" s="126">
        <f>июнь!FL27+май!FL27+апрель!FL27</f>
        <v>0</v>
      </c>
      <c r="FM27" s="126">
        <f>июнь!FM27+май!FM27+апрель!FM27</f>
        <v>0</v>
      </c>
      <c r="FN27" s="126">
        <f>июнь!FN27+май!FN27+апрель!FN27</f>
        <v>0</v>
      </c>
      <c r="FO27" s="126">
        <f>июнь!FO27+май!FO27+апрель!FO27</f>
        <v>0</v>
      </c>
      <c r="FP27" s="126">
        <f>июнь!FP27+май!FP27+апрель!FP27</f>
        <v>0</v>
      </c>
      <c r="FQ27" s="126">
        <f>июнь!FQ27+май!FQ27+апрель!FQ27</f>
        <v>0</v>
      </c>
      <c r="FR27" s="126">
        <f>июнь!FR27+май!FR27+апрель!FR27</f>
        <v>0</v>
      </c>
      <c r="FS27" s="126">
        <f>июнь!FS27+май!FS27+апрель!FS27</f>
        <v>0</v>
      </c>
      <c r="FT27" s="126">
        <f>июнь!FT27+май!FT27+апрель!FT27</f>
        <v>0</v>
      </c>
      <c r="FU27" s="126">
        <f>июнь!FU27+май!FU27+апрель!FU27</f>
        <v>0</v>
      </c>
      <c r="FV27" s="126">
        <f>июнь!FV27+май!FV27+апрель!FV27</f>
        <v>0</v>
      </c>
      <c r="FW27" s="126">
        <f>июнь!FW27+май!FW27+апрель!FW27</f>
        <v>0</v>
      </c>
      <c r="FX27" s="126">
        <f>июнь!FX27+май!FX27+апрель!FX27</f>
        <v>0</v>
      </c>
      <c r="FY27" s="126">
        <f>июнь!FY27+май!FY27+апрель!FY27</f>
        <v>0</v>
      </c>
      <c r="FZ27" s="126">
        <f>июнь!FZ27+май!FZ27+апрель!FZ27</f>
        <v>0</v>
      </c>
      <c r="GA27" s="126">
        <f>июнь!GA27+май!GA27+апрель!GA27</f>
        <v>0</v>
      </c>
      <c r="GB27" s="126">
        <f>июнь!GB27+май!GB27+апрель!GB27</f>
        <v>0</v>
      </c>
      <c r="GC27" s="126">
        <f>июнь!GC27+май!GC27+апрель!GC27</f>
        <v>0</v>
      </c>
      <c r="GD27" s="126">
        <f>июнь!GD27+май!GD27+апрель!GD27</f>
        <v>0</v>
      </c>
      <c r="GE27" s="126">
        <f>июнь!GE27+май!GE27+апрель!GE27</f>
        <v>0</v>
      </c>
      <c r="GF27" s="126">
        <f>июнь!GF27+май!GF27+апрель!GF27</f>
        <v>0</v>
      </c>
      <c r="GG27" s="126">
        <f>июнь!GG27+май!GG27+апрель!GG27</f>
        <v>0</v>
      </c>
      <c r="GH27" s="126">
        <f>июнь!GH27+май!GH27+апрель!GH27</f>
        <v>0</v>
      </c>
      <c r="GI27" s="126">
        <f>июнь!GI27+май!GI27+апрель!GI27</f>
        <v>0</v>
      </c>
      <c r="GJ27" s="126">
        <f>июнь!GJ27+май!GJ27+апрель!GJ27</f>
        <v>0</v>
      </c>
      <c r="GK27" s="126">
        <f>июнь!GK27+май!GK27+апрель!GK27</f>
        <v>0</v>
      </c>
      <c r="GL27" s="126">
        <f>июнь!GL27+май!GL27+апрель!GL27</f>
        <v>0</v>
      </c>
      <c r="GM27" s="126">
        <f>июнь!GM27+май!GM27+апрель!GM27</f>
        <v>0</v>
      </c>
      <c r="GN27" s="126">
        <f>июнь!GN27+май!GN27+апрель!GN27</f>
        <v>0</v>
      </c>
      <c r="GO27" s="126">
        <f>июнь!GO27+май!GO27+апрель!GO27</f>
        <v>0</v>
      </c>
      <c r="GP27" s="126">
        <f>июнь!GP27+май!GP27+апрель!GP27</f>
        <v>0</v>
      </c>
      <c r="GQ27" s="126">
        <f>июнь!GQ27+май!GQ27+апрель!GQ27</f>
        <v>0</v>
      </c>
      <c r="GR27" s="126">
        <f>июнь!GR27+май!GR27+апрель!GR27</f>
        <v>0</v>
      </c>
      <c r="GS27" s="126">
        <f>июнь!GS27+май!GS27+апрель!GS27</f>
        <v>0</v>
      </c>
      <c r="GT27" s="126">
        <f>июнь!GT27+май!GT27+апрель!GT27</f>
        <v>0</v>
      </c>
      <c r="GU27" s="126">
        <f>июнь!GU27+май!GU27+апрель!GU27</f>
        <v>0</v>
      </c>
      <c r="GV27" s="126">
        <f>июнь!GV27+май!GV27+апрель!GV27</f>
        <v>0</v>
      </c>
      <c r="GW27" s="126">
        <f>июнь!GW27+май!GW27+апрель!GW27</f>
        <v>0</v>
      </c>
      <c r="GX27" s="126">
        <f>июнь!GX27+май!GX27+апрель!GX27</f>
        <v>0</v>
      </c>
      <c r="GY27" s="126">
        <f>июнь!GY27+май!GY27+апрель!GY27</f>
        <v>0</v>
      </c>
      <c r="GZ27" s="126">
        <f>июнь!GZ27+май!GZ27+апрель!GZ27</f>
        <v>0</v>
      </c>
      <c r="HA27" s="126">
        <f>июнь!HA27+май!HA27+апрель!HA27</f>
        <v>0</v>
      </c>
      <c r="HB27" s="126">
        <f>июнь!HB27+май!HB27+апрель!HB27</f>
        <v>0</v>
      </c>
      <c r="HC27" s="126">
        <f>июнь!HC27+май!HC27+апрель!HC27</f>
        <v>0</v>
      </c>
      <c r="HD27" s="126">
        <f>июнь!HD27+май!HD27+апрель!HD27</f>
        <v>0</v>
      </c>
      <c r="HE27" s="126">
        <f>июнь!HE27+май!HE27+апрель!HE27</f>
        <v>0</v>
      </c>
      <c r="HF27" s="126">
        <f>июнь!HF27+май!HF27+апрель!HF27</f>
        <v>0</v>
      </c>
      <c r="HG27" s="126">
        <f>июнь!HG27+май!HG27+апрель!HG27</f>
        <v>0</v>
      </c>
      <c r="HH27" s="126">
        <f>июнь!HH27+май!HH27+апрель!HH27</f>
        <v>0</v>
      </c>
      <c r="HI27" s="126">
        <f>июнь!HI27+май!HI27+апрель!HI27</f>
        <v>0</v>
      </c>
      <c r="HJ27" s="126">
        <f>июнь!HJ27+май!HJ27+апрель!HJ27</f>
        <v>0</v>
      </c>
      <c r="HK27" s="126">
        <f>июнь!HK27+май!HK27+апрель!HK27</f>
        <v>0</v>
      </c>
      <c r="HL27" s="126">
        <f>июнь!HL27+май!HL27+апрель!HL27</f>
        <v>0</v>
      </c>
      <c r="HM27" s="126">
        <f>июнь!HM27+май!HM27+апрель!HM27</f>
        <v>0</v>
      </c>
      <c r="HN27" s="126">
        <f>июнь!HN27+май!HN27+апрель!HN27</f>
        <v>0</v>
      </c>
      <c r="HO27" s="126">
        <f>июнь!HO27+май!HO27+апрель!HO27</f>
        <v>0</v>
      </c>
      <c r="HP27" s="126">
        <f>июнь!HP27+май!HP27+апрель!HP27</f>
        <v>0</v>
      </c>
      <c r="HQ27" s="126">
        <f>июнь!HQ27+май!HQ27+апрель!HQ27</f>
        <v>0</v>
      </c>
      <c r="HR27" s="126">
        <f>июнь!HR27+май!HR27+апрель!HR27</f>
        <v>0</v>
      </c>
      <c r="HS27" s="126">
        <f>июнь!HS27+май!HS27+апрель!HS27</f>
        <v>0</v>
      </c>
      <c r="HT27" s="126">
        <f>июнь!HT27+май!HT27+апрель!HT27</f>
        <v>0</v>
      </c>
      <c r="HU27" s="126">
        <f>июнь!HU27+май!HU27+апрель!HU27</f>
        <v>0</v>
      </c>
      <c r="HV27" s="126">
        <f>июнь!HV27+май!HV27+апрель!HV27</f>
        <v>0</v>
      </c>
      <c r="HW27" s="126">
        <f>июнь!HW27+май!HW27+апрель!HW27</f>
        <v>0</v>
      </c>
      <c r="HX27" s="126">
        <f>июнь!HX27+май!HX27+апрель!HX27</f>
        <v>0</v>
      </c>
      <c r="HY27" s="126">
        <f>июнь!HY27+май!HY27+апрель!HY27</f>
        <v>0</v>
      </c>
      <c r="HZ27" s="126">
        <f>июнь!HZ27+май!HZ27+апрель!HZ27</f>
        <v>0</v>
      </c>
      <c r="IA27" s="126">
        <f>июнь!IA27+май!IA27+апрель!IA27</f>
        <v>0</v>
      </c>
      <c r="IB27" s="126">
        <f>июнь!IB27+май!IB27+апрель!IB27</f>
        <v>0</v>
      </c>
      <c r="IC27" s="126">
        <f>июнь!IC27+май!IC27+апрель!IC27</f>
        <v>0</v>
      </c>
      <c r="ID27" s="126">
        <f>июнь!ID27+май!ID27+апрель!ID27</f>
        <v>0</v>
      </c>
      <c r="IE27" s="126">
        <f>июнь!IE27+май!IE27+апрель!IE27</f>
        <v>0</v>
      </c>
      <c r="IF27" s="126">
        <f>июнь!IF27+май!IF27+апрель!IF27</f>
        <v>0</v>
      </c>
    </row>
    <row r="28" spans="1:240" s="79" customFormat="1" ht="13.5" customHeight="1">
      <c r="A28" s="74"/>
      <c r="B28" s="75"/>
      <c r="C28" s="76" t="s">
        <v>17</v>
      </c>
      <c r="D28" s="84">
        <f t="shared" ref="D28:D65" si="4">E28+F28</f>
        <v>846.8119999999999</v>
      </c>
      <c r="E28" s="77">
        <v>0</v>
      </c>
      <c r="F28" s="77">
        <v>846.8119999999999</v>
      </c>
      <c r="G28" s="126">
        <f>июнь!G28+май!G28+апрель!G28</f>
        <v>0</v>
      </c>
      <c r="H28" s="126">
        <f>июнь!H28+май!H28+апрель!H28</f>
        <v>0</v>
      </c>
      <c r="I28" s="126">
        <f>июнь!I28+май!I28+апрель!I28</f>
        <v>0</v>
      </c>
      <c r="J28" s="126">
        <f>июнь!J28+май!J28+апрель!J28</f>
        <v>0</v>
      </c>
      <c r="K28" s="126">
        <f>июнь!K28+май!K28+апрель!K28</f>
        <v>0</v>
      </c>
      <c r="L28" s="126">
        <f>июнь!L28+май!L28+апрель!L28</f>
        <v>0</v>
      </c>
      <c r="M28" s="126">
        <f>июнь!M28+май!M28+апрель!M28</f>
        <v>0</v>
      </c>
      <c r="N28" s="126">
        <f>июнь!N28+май!N28+апрель!N28</f>
        <v>0</v>
      </c>
      <c r="O28" s="126">
        <f>июнь!O28+май!O28+апрель!O28</f>
        <v>0</v>
      </c>
      <c r="P28" s="126">
        <f>июнь!P28+май!P28+апрель!P28</f>
        <v>0</v>
      </c>
      <c r="Q28" s="126">
        <f>июнь!Q28+май!Q28+апрель!Q28</f>
        <v>0</v>
      </c>
      <c r="R28" s="126">
        <f>июнь!R28+май!R28+апрель!R28</f>
        <v>0</v>
      </c>
      <c r="S28" s="126">
        <f>июнь!S28+май!S28+апрель!S28</f>
        <v>0</v>
      </c>
      <c r="T28" s="126">
        <f>июнь!T28+май!T28+апрель!T28</f>
        <v>0</v>
      </c>
      <c r="U28" s="126">
        <f>июнь!U28+май!U28+апрель!U28</f>
        <v>0</v>
      </c>
      <c r="V28" s="126">
        <f>июнь!V28+май!V28+апрель!V28</f>
        <v>0</v>
      </c>
      <c r="W28" s="126">
        <f>июнь!W28+май!W28+апрель!W28</f>
        <v>0</v>
      </c>
      <c r="X28" s="126">
        <f>июнь!X28+май!X28+апрель!X28</f>
        <v>0</v>
      </c>
      <c r="Y28" s="126">
        <f>июнь!Y28+май!Y28+апрель!Y28</f>
        <v>0</v>
      </c>
      <c r="Z28" s="126">
        <f>июнь!Z28+май!Z28+апрель!Z28</f>
        <v>0</v>
      </c>
      <c r="AA28" s="126">
        <f>июнь!AA28+май!AA28+апрель!AA28</f>
        <v>0</v>
      </c>
      <c r="AB28" s="126">
        <f>июнь!AB28+май!AB28+апрель!AB28</f>
        <v>101.81399999999999</v>
      </c>
      <c r="AC28" s="126">
        <f>июнь!AC28+май!AC28+апрель!AC28</f>
        <v>0</v>
      </c>
      <c r="AD28" s="126">
        <f>июнь!AD28+май!AD28+апрель!AD28</f>
        <v>0</v>
      </c>
      <c r="AE28" s="126">
        <f>июнь!AE28+май!AE28+апрель!AE28</f>
        <v>0</v>
      </c>
      <c r="AF28" s="126">
        <f>июнь!AF28+май!AF28+апрель!AF28</f>
        <v>0</v>
      </c>
      <c r="AG28" s="126">
        <f>июнь!AG28+май!AG28+апрель!AG28</f>
        <v>0</v>
      </c>
      <c r="AH28" s="126">
        <f>июнь!AH28+май!AH28+апрель!AH28</f>
        <v>0</v>
      </c>
      <c r="AI28" s="126">
        <f>июнь!AI28+май!AI28+апрель!AI28</f>
        <v>0</v>
      </c>
      <c r="AJ28" s="126">
        <f>июнь!AJ28+май!AJ28+апрель!AJ28</f>
        <v>0</v>
      </c>
      <c r="AK28" s="126">
        <f>июнь!AK28+май!AK28+апрель!AK28</f>
        <v>0</v>
      </c>
      <c r="AL28" s="126">
        <f>июнь!AL28+май!AL28+апрель!AL28</f>
        <v>0</v>
      </c>
      <c r="AM28" s="126">
        <f>июнь!AM28+май!AM28+апрель!AM28</f>
        <v>0</v>
      </c>
      <c r="AN28" s="126">
        <f>июнь!AN28+май!AN28+апрель!AN28</f>
        <v>0</v>
      </c>
      <c r="AO28" s="126">
        <f>июнь!AO28+май!AO28+апрель!AO28</f>
        <v>0</v>
      </c>
      <c r="AP28" s="126">
        <f>июнь!AP28+май!AP28+апрель!AP28</f>
        <v>0</v>
      </c>
      <c r="AQ28" s="126">
        <f>июнь!AQ28+май!AQ28+апрель!AQ28</f>
        <v>0</v>
      </c>
      <c r="AR28" s="126">
        <f>июнь!AR28+май!AR28+апрель!AR28</f>
        <v>0</v>
      </c>
      <c r="AS28" s="126">
        <f>июнь!AS28+май!AS28+апрель!AS28</f>
        <v>0</v>
      </c>
      <c r="AT28" s="126">
        <f>июнь!AT28+май!AT28+апрель!AT28</f>
        <v>0</v>
      </c>
      <c r="AU28" s="126">
        <f>июнь!AU28+май!AU28+апрель!AU28</f>
        <v>0</v>
      </c>
      <c r="AV28" s="126">
        <f>июнь!AV28+май!AV28+апрель!AV28</f>
        <v>0</v>
      </c>
      <c r="AW28" s="126">
        <f>июнь!AW28+май!AW28+апрель!AW28</f>
        <v>0</v>
      </c>
      <c r="AX28" s="126">
        <f>июнь!AX28+май!AX28+апрель!AX28</f>
        <v>0</v>
      </c>
      <c r="AY28" s="126">
        <f>июнь!AY28+май!AY28+апрель!AY28</f>
        <v>0</v>
      </c>
      <c r="AZ28" s="126">
        <f>июнь!AZ28+май!AZ28+апрель!AZ28</f>
        <v>0</v>
      </c>
      <c r="BA28" s="126">
        <f>июнь!BA28+май!BA28+апрель!BA28</f>
        <v>0</v>
      </c>
      <c r="BB28" s="126">
        <f>июнь!BB28+май!BB28+апрель!BB28</f>
        <v>0</v>
      </c>
      <c r="BC28" s="126">
        <f>июнь!BC28+май!BC28+апрель!BC28</f>
        <v>0</v>
      </c>
      <c r="BD28" s="126">
        <f>июнь!BD28+май!BD28+апрель!BD28</f>
        <v>0</v>
      </c>
      <c r="BE28" s="126">
        <f>июнь!BE28+май!BE28+апрель!BE28</f>
        <v>0</v>
      </c>
      <c r="BF28" s="126">
        <f>июнь!BF28+май!BF28+апрель!BF28</f>
        <v>0</v>
      </c>
      <c r="BG28" s="126">
        <f>июнь!BG28+май!BG28+апрель!BG28</f>
        <v>0</v>
      </c>
      <c r="BH28" s="126">
        <f>июнь!BH28+май!BH28+апрель!BH28</f>
        <v>0</v>
      </c>
      <c r="BI28" s="126">
        <f>июнь!BI28+май!BI28+апрель!BI28</f>
        <v>0</v>
      </c>
      <c r="BJ28" s="126">
        <f>июнь!BJ28+май!BJ28+апрель!BJ28</f>
        <v>0</v>
      </c>
      <c r="BK28" s="126">
        <f>июнь!BK28+май!BK28+апрель!BK28</f>
        <v>0</v>
      </c>
      <c r="BL28" s="126">
        <f>июнь!BL28+май!BL28+апрель!BL28</f>
        <v>0</v>
      </c>
      <c r="BM28" s="126">
        <f>июнь!BM28+май!BM28+апрель!BM28</f>
        <v>0</v>
      </c>
      <c r="BN28" s="126">
        <f>июнь!BN28+май!BN28+апрель!BN28</f>
        <v>0</v>
      </c>
      <c r="BO28" s="126">
        <f>июнь!BO28+май!BO28+апрель!BO28</f>
        <v>0</v>
      </c>
      <c r="BP28" s="126">
        <f>июнь!BP28+май!BP28+апрель!BP28</f>
        <v>0</v>
      </c>
      <c r="BQ28" s="126">
        <f>июнь!BQ28+май!BQ28+апрель!BQ28</f>
        <v>0</v>
      </c>
      <c r="BR28" s="126">
        <f>июнь!BR28+май!BR28+апрель!BR28</f>
        <v>0</v>
      </c>
      <c r="BS28" s="126">
        <f>июнь!BS28+май!BS28+апрель!BS28</f>
        <v>0</v>
      </c>
      <c r="BT28" s="126">
        <f>июнь!BT28+май!BT28+апрель!BT28</f>
        <v>0</v>
      </c>
      <c r="BU28" s="126">
        <f>июнь!BU28+май!BU28+апрель!BU28</f>
        <v>0</v>
      </c>
      <c r="BV28" s="126">
        <f>июнь!BV28+май!BV28+апрель!BV28</f>
        <v>0</v>
      </c>
      <c r="BW28" s="126">
        <f>июнь!BW28+май!BW28+апрель!BW28</f>
        <v>0</v>
      </c>
      <c r="BX28" s="126">
        <f>июнь!BX28+май!BX28+апрель!BX28</f>
        <v>0</v>
      </c>
      <c r="BY28" s="126">
        <f>июнь!BY28+май!BY28+апрель!BY28</f>
        <v>0</v>
      </c>
      <c r="BZ28" s="126">
        <f>июнь!BZ28+май!BZ28+апрель!BZ28</f>
        <v>0</v>
      </c>
      <c r="CA28" s="126">
        <f>июнь!CA28+май!CA28+апрель!CA28</f>
        <v>0</v>
      </c>
      <c r="CB28" s="126">
        <f>июнь!CB28+май!CB28+апрель!CB28</f>
        <v>0</v>
      </c>
      <c r="CC28" s="126">
        <f>июнь!CC28+май!CC28+апрель!CC28</f>
        <v>0</v>
      </c>
      <c r="CD28" s="126">
        <f>июнь!CD28+май!CD28+апрель!CD28</f>
        <v>0</v>
      </c>
      <c r="CE28" s="126">
        <f>июнь!CE28+май!CE28+апрель!CE28</f>
        <v>0</v>
      </c>
      <c r="CF28" s="126">
        <f>июнь!CF28+май!CF28+апрель!CF28</f>
        <v>0</v>
      </c>
      <c r="CG28" s="126">
        <f>июнь!CG28+май!CG28+апрель!CG28</f>
        <v>0</v>
      </c>
      <c r="CH28" s="126">
        <f>июнь!CH28+май!CH28+апрель!CH28</f>
        <v>0</v>
      </c>
      <c r="CI28" s="126">
        <f>июнь!CI28+май!CI28+апрель!CI28</f>
        <v>0</v>
      </c>
      <c r="CJ28" s="126">
        <f>июнь!CJ28+май!CJ28+апрель!CJ28</f>
        <v>0</v>
      </c>
      <c r="CK28" s="126">
        <f>июнь!CK28+май!CK28+апрель!CK28</f>
        <v>0</v>
      </c>
      <c r="CL28" s="126">
        <f>июнь!CL28+май!CL28+апрель!CL28</f>
        <v>0</v>
      </c>
      <c r="CM28" s="126">
        <f>июнь!CM28+май!CM28+апрель!CM28</f>
        <v>0</v>
      </c>
      <c r="CN28" s="126">
        <f>июнь!CN28+май!CN28+апрель!CN28</f>
        <v>0</v>
      </c>
      <c r="CO28" s="126">
        <f>июнь!CO28+май!CO28+апрель!CO28</f>
        <v>0</v>
      </c>
      <c r="CP28" s="126">
        <f>июнь!CP28+май!CP28+апрель!CP28</f>
        <v>0</v>
      </c>
      <c r="CQ28" s="126">
        <f>июнь!CQ28+май!CQ28+апрель!CQ28</f>
        <v>0</v>
      </c>
      <c r="CR28" s="126">
        <f>июнь!CR28+май!CR28+апрель!CR28</f>
        <v>0</v>
      </c>
      <c r="CS28" s="126">
        <f>июнь!CS28+май!CS28+апрель!CS28</f>
        <v>0</v>
      </c>
      <c r="CT28" s="126">
        <f>июнь!CT28+май!CT28+апрель!CT28</f>
        <v>0</v>
      </c>
      <c r="CU28" s="126">
        <f>июнь!CU28+май!CU28+апрель!CU28</f>
        <v>0</v>
      </c>
      <c r="CV28" s="126">
        <f>июнь!CV28+май!CV28+апрель!CV28</f>
        <v>0</v>
      </c>
      <c r="CW28" s="126">
        <f>июнь!CW28+май!CW28+апрель!CW28</f>
        <v>0</v>
      </c>
      <c r="CX28" s="126">
        <f>июнь!CX28+май!CX28+апрель!CX28</f>
        <v>0</v>
      </c>
      <c r="CY28" s="126">
        <f>июнь!CY28+май!CY28+апрель!CY28</f>
        <v>0</v>
      </c>
      <c r="CZ28" s="126">
        <f>июнь!CZ28+май!CZ28+апрель!CZ28</f>
        <v>0</v>
      </c>
      <c r="DA28" s="126">
        <f>июнь!DA28+май!DA28+апрель!DA28</f>
        <v>0</v>
      </c>
      <c r="DB28" s="126">
        <f>июнь!DB28+май!DB28+апрель!DB28</f>
        <v>0</v>
      </c>
      <c r="DC28" s="126">
        <f>июнь!DC28+май!DC28+апрель!DC28</f>
        <v>0</v>
      </c>
      <c r="DD28" s="126">
        <f>июнь!DD28+май!DD28+апрель!DD28</f>
        <v>0</v>
      </c>
      <c r="DE28" s="126">
        <f>июнь!DE28+май!DE28+апрель!DE28</f>
        <v>0</v>
      </c>
      <c r="DF28" s="126">
        <f>июнь!DF28+май!DF28+апрель!DF28</f>
        <v>0</v>
      </c>
      <c r="DG28" s="126">
        <f>июнь!DG28+май!DG28+апрель!DG28</f>
        <v>0</v>
      </c>
      <c r="DH28" s="126">
        <f>июнь!DH28+май!DH28+апрель!DH28</f>
        <v>0</v>
      </c>
      <c r="DI28" s="126">
        <f>июнь!DI28+май!DI28+апрель!DI28</f>
        <v>0</v>
      </c>
      <c r="DJ28" s="126">
        <f>июнь!DJ28+май!DJ28+апрель!DJ28</f>
        <v>0</v>
      </c>
      <c r="DK28" s="126">
        <f>июнь!DK28+май!DK28+апрель!DK28</f>
        <v>0</v>
      </c>
      <c r="DL28" s="126">
        <f>июнь!DL28+май!DL28+апрель!DL28</f>
        <v>0</v>
      </c>
      <c r="DM28" s="126">
        <f>июнь!DM28+май!DM28+апрель!DM28</f>
        <v>0</v>
      </c>
      <c r="DN28" s="126">
        <f>июнь!DN28+май!DN28+апрель!DN28</f>
        <v>7.2350000000000003</v>
      </c>
      <c r="DO28" s="126">
        <f>июнь!DO28+май!DO28+апрель!DO28</f>
        <v>0</v>
      </c>
      <c r="DP28" s="126">
        <f>июнь!DP28+май!DP28+апрель!DP28</f>
        <v>0</v>
      </c>
      <c r="DQ28" s="126">
        <f>июнь!DQ28+май!DQ28+апрель!DQ28</f>
        <v>0</v>
      </c>
      <c r="DR28" s="126">
        <f>июнь!DR28+май!DR28+апрель!DR28</f>
        <v>0</v>
      </c>
      <c r="DS28" s="126">
        <f>июнь!DS28+май!DS28+апрель!DS28</f>
        <v>0</v>
      </c>
      <c r="DT28" s="126">
        <f>июнь!DT28+май!DT28+апрель!DT28</f>
        <v>0</v>
      </c>
      <c r="DU28" s="126">
        <f>июнь!DU28+май!DU28+апрель!DU28</f>
        <v>0</v>
      </c>
      <c r="DV28" s="126">
        <f>июнь!DV28+май!DV28+апрель!DV28</f>
        <v>0</v>
      </c>
      <c r="DW28" s="126">
        <f>июнь!DW28+май!DW28+апрель!DW28</f>
        <v>0</v>
      </c>
      <c r="DX28" s="126">
        <f>июнь!DX28+май!DX28+апрель!DX28</f>
        <v>81.167000000000002</v>
      </c>
      <c r="DY28" s="126">
        <f>июнь!DY28+май!DY28+апрель!DY28</f>
        <v>459.11499999999995</v>
      </c>
      <c r="DZ28" s="126">
        <f>июнь!DZ28+май!DZ28+апрель!DZ28</f>
        <v>0</v>
      </c>
      <c r="EA28" s="126">
        <f>июнь!EA28+май!EA28+апрель!EA28</f>
        <v>0</v>
      </c>
      <c r="EB28" s="126">
        <f>июнь!EB28+май!EB28+апрель!EB28</f>
        <v>0</v>
      </c>
      <c r="EC28" s="126">
        <f>июнь!EC28+май!EC28+апрель!EC28</f>
        <v>0</v>
      </c>
      <c r="ED28" s="126">
        <f>июнь!ED28+май!ED28+апрель!ED28</f>
        <v>0</v>
      </c>
      <c r="EE28" s="126">
        <f>июнь!EE28+май!EE28+апрель!EE28</f>
        <v>0</v>
      </c>
      <c r="EF28" s="126">
        <f>июнь!EF28+май!EF28+апрель!EF28</f>
        <v>0</v>
      </c>
      <c r="EG28" s="126">
        <f>июнь!EG28+май!EG28+апрель!EG28</f>
        <v>0</v>
      </c>
      <c r="EH28" s="126">
        <f>июнь!EH28+май!EH28+апрель!EH28</f>
        <v>0</v>
      </c>
      <c r="EI28" s="126">
        <f>июнь!EI28+май!EI28+апрель!EI28</f>
        <v>163.19800000000001</v>
      </c>
      <c r="EJ28" s="126">
        <f>июнь!EJ28+май!EJ28+апрель!EJ28</f>
        <v>0</v>
      </c>
      <c r="EK28" s="126">
        <f>июнь!EK28+май!EK28+апрель!EK28</f>
        <v>0</v>
      </c>
      <c r="EL28" s="126">
        <f>июнь!EL28+май!EL28+апрель!EL28</f>
        <v>0</v>
      </c>
      <c r="EM28" s="126">
        <f>июнь!EM28+май!EM28+апрель!EM28</f>
        <v>0</v>
      </c>
      <c r="EN28" s="126">
        <f>июнь!EN28+май!EN28+апрель!EN28</f>
        <v>0</v>
      </c>
      <c r="EO28" s="126">
        <f>июнь!EO28+май!EO28+апрель!EO28</f>
        <v>0</v>
      </c>
      <c r="EP28" s="126">
        <f>июнь!EP28+май!EP28+апрель!EP28</f>
        <v>0</v>
      </c>
      <c r="EQ28" s="126">
        <f>июнь!EQ28+май!EQ28+апрель!EQ28</f>
        <v>0</v>
      </c>
      <c r="ER28" s="126">
        <f>июнь!ER28+май!ER28+апрель!ER28</f>
        <v>0</v>
      </c>
      <c r="ES28" s="126">
        <f>июнь!ES28+май!ES28+апрель!ES28</f>
        <v>0</v>
      </c>
      <c r="ET28" s="126">
        <f>июнь!ET28+май!ET28+апрель!ET28</f>
        <v>0</v>
      </c>
      <c r="EU28" s="126">
        <f>июнь!EU28+май!EU28+апрель!EU28</f>
        <v>0</v>
      </c>
      <c r="EV28" s="126">
        <f>июнь!EV28+май!EV28+апрель!EV28</f>
        <v>0</v>
      </c>
      <c r="EW28" s="126">
        <f>июнь!EW28+май!EW28+апрель!EW28</f>
        <v>0</v>
      </c>
      <c r="EX28" s="126">
        <f>июнь!EX28+май!EX28+апрель!EX28</f>
        <v>0</v>
      </c>
      <c r="EY28" s="126">
        <f>июнь!EY28+май!EY28+апрель!EY28</f>
        <v>0</v>
      </c>
      <c r="EZ28" s="126">
        <f>июнь!EZ28+май!EZ28+апрель!EZ28</f>
        <v>0</v>
      </c>
      <c r="FA28" s="126">
        <f>июнь!FA28+май!FA28+апрель!FA28</f>
        <v>0</v>
      </c>
      <c r="FB28" s="126">
        <f>июнь!FB28+май!FB28+апрель!FB28</f>
        <v>0</v>
      </c>
      <c r="FC28" s="126">
        <f>июнь!FC28+май!FC28+апрель!FC28</f>
        <v>0</v>
      </c>
      <c r="FD28" s="126">
        <f>июнь!FD28+май!FD28+апрель!FD28</f>
        <v>0</v>
      </c>
      <c r="FE28" s="126">
        <f>июнь!FE28+май!FE28+апрель!FE28</f>
        <v>0</v>
      </c>
      <c r="FF28" s="126">
        <f>июнь!FF28+май!FF28+апрель!FF28</f>
        <v>0</v>
      </c>
      <c r="FG28" s="126">
        <f>июнь!FG28+май!FG28+апрель!FG28</f>
        <v>0</v>
      </c>
      <c r="FH28" s="126">
        <f>июнь!FH28+май!FH28+апрель!FH28</f>
        <v>0</v>
      </c>
      <c r="FI28" s="126">
        <f>июнь!FI28+май!FI28+апрель!FI28</f>
        <v>34.283000000000001</v>
      </c>
      <c r="FJ28" s="126">
        <f>июнь!FJ28+май!FJ28+апрель!FJ28</f>
        <v>0</v>
      </c>
      <c r="FK28" s="126">
        <f>июнь!FK28+май!FK28+апрель!FK28</f>
        <v>0</v>
      </c>
      <c r="FL28" s="126">
        <f>июнь!FL28+май!FL28+апрель!FL28</f>
        <v>0</v>
      </c>
      <c r="FM28" s="126">
        <f>июнь!FM28+май!FM28+апрель!FM28</f>
        <v>0</v>
      </c>
      <c r="FN28" s="126">
        <f>июнь!FN28+май!FN28+апрель!FN28</f>
        <v>0</v>
      </c>
      <c r="FO28" s="126">
        <f>июнь!FO28+май!FO28+апрель!FO28</f>
        <v>0</v>
      </c>
      <c r="FP28" s="126">
        <f>июнь!FP28+май!FP28+апрель!FP28</f>
        <v>0</v>
      </c>
      <c r="FQ28" s="126">
        <f>июнь!FQ28+май!FQ28+апрель!FQ28</f>
        <v>0</v>
      </c>
      <c r="FR28" s="126">
        <f>июнь!FR28+май!FR28+апрель!FR28</f>
        <v>0</v>
      </c>
      <c r="FS28" s="126">
        <f>июнь!FS28+май!FS28+апрель!FS28</f>
        <v>0</v>
      </c>
      <c r="FT28" s="126">
        <f>июнь!FT28+май!FT28+апрель!FT28</f>
        <v>0</v>
      </c>
      <c r="FU28" s="126">
        <f>июнь!FU28+май!FU28+апрель!FU28</f>
        <v>0</v>
      </c>
      <c r="FV28" s="126">
        <f>июнь!FV28+май!FV28+апрель!FV28</f>
        <v>0</v>
      </c>
      <c r="FW28" s="126">
        <f>июнь!FW28+май!FW28+апрель!FW28</f>
        <v>0</v>
      </c>
      <c r="FX28" s="126">
        <f>июнь!FX28+май!FX28+апрель!FX28</f>
        <v>0</v>
      </c>
      <c r="FY28" s="126">
        <f>июнь!FY28+май!FY28+апрель!FY28</f>
        <v>0</v>
      </c>
      <c r="FZ28" s="126">
        <f>июнь!FZ28+май!FZ28+апрель!FZ28</f>
        <v>0</v>
      </c>
      <c r="GA28" s="126">
        <f>июнь!GA28+май!GA28+апрель!GA28</f>
        <v>0</v>
      </c>
      <c r="GB28" s="126">
        <f>июнь!GB28+май!GB28+апрель!GB28</f>
        <v>0</v>
      </c>
      <c r="GC28" s="126">
        <f>июнь!GC28+май!GC28+апрель!GC28</f>
        <v>0</v>
      </c>
      <c r="GD28" s="126">
        <f>июнь!GD28+май!GD28+апрель!GD28</f>
        <v>0</v>
      </c>
      <c r="GE28" s="126">
        <f>июнь!GE28+май!GE28+апрель!GE28</f>
        <v>0</v>
      </c>
      <c r="GF28" s="126">
        <f>июнь!GF28+май!GF28+апрель!GF28</f>
        <v>0</v>
      </c>
      <c r="GG28" s="126">
        <f>июнь!GG28+май!GG28+апрель!GG28</f>
        <v>0</v>
      </c>
      <c r="GH28" s="126">
        <f>июнь!GH28+май!GH28+апрель!GH28</f>
        <v>0</v>
      </c>
      <c r="GI28" s="126">
        <f>июнь!GI28+май!GI28+апрель!GI28</f>
        <v>0</v>
      </c>
      <c r="GJ28" s="126">
        <f>июнь!GJ28+май!GJ28+апрель!GJ28</f>
        <v>0</v>
      </c>
      <c r="GK28" s="126">
        <f>июнь!GK28+май!GK28+апрель!GK28</f>
        <v>0</v>
      </c>
      <c r="GL28" s="126">
        <f>июнь!GL28+май!GL28+апрель!GL28</f>
        <v>0</v>
      </c>
      <c r="GM28" s="126">
        <f>июнь!GM28+май!GM28+апрель!GM28</f>
        <v>0</v>
      </c>
      <c r="GN28" s="126">
        <f>июнь!GN28+май!GN28+апрель!GN28</f>
        <v>0</v>
      </c>
      <c r="GO28" s="126">
        <f>июнь!GO28+май!GO28+апрель!GO28</f>
        <v>0</v>
      </c>
      <c r="GP28" s="126">
        <f>июнь!GP28+май!GP28+апрель!GP28</f>
        <v>0</v>
      </c>
      <c r="GQ28" s="126">
        <f>июнь!GQ28+май!GQ28+апрель!GQ28</f>
        <v>0</v>
      </c>
      <c r="GR28" s="126">
        <f>июнь!GR28+май!GR28+апрель!GR28</f>
        <v>0</v>
      </c>
      <c r="GS28" s="126">
        <f>июнь!GS28+май!GS28+апрель!GS28</f>
        <v>0</v>
      </c>
      <c r="GT28" s="126">
        <f>июнь!GT28+май!GT28+апрель!GT28</f>
        <v>0</v>
      </c>
      <c r="GU28" s="126">
        <f>июнь!GU28+май!GU28+апрель!GU28</f>
        <v>0</v>
      </c>
      <c r="GV28" s="126">
        <f>июнь!GV28+май!GV28+апрель!GV28</f>
        <v>0</v>
      </c>
      <c r="GW28" s="126">
        <f>июнь!GW28+май!GW28+апрель!GW28</f>
        <v>0</v>
      </c>
      <c r="GX28" s="126">
        <f>июнь!GX28+май!GX28+апрель!GX28</f>
        <v>0</v>
      </c>
      <c r="GY28" s="126">
        <f>июнь!GY28+май!GY28+апрель!GY28</f>
        <v>0</v>
      </c>
      <c r="GZ28" s="126">
        <f>июнь!GZ28+май!GZ28+апрель!GZ28</f>
        <v>0</v>
      </c>
      <c r="HA28" s="126">
        <f>июнь!HA28+май!HA28+апрель!HA28</f>
        <v>0</v>
      </c>
      <c r="HB28" s="126">
        <f>июнь!HB28+май!HB28+апрель!HB28</f>
        <v>0</v>
      </c>
      <c r="HC28" s="126">
        <f>июнь!HC28+май!HC28+апрель!HC28</f>
        <v>0</v>
      </c>
      <c r="HD28" s="126">
        <f>июнь!HD28+май!HD28+апрель!HD28</f>
        <v>0</v>
      </c>
      <c r="HE28" s="126">
        <f>июнь!HE28+май!HE28+апрель!HE28</f>
        <v>0</v>
      </c>
      <c r="HF28" s="126">
        <f>июнь!HF28+май!HF28+апрель!HF28</f>
        <v>0</v>
      </c>
      <c r="HG28" s="126">
        <f>июнь!HG28+май!HG28+апрель!HG28</f>
        <v>0</v>
      </c>
      <c r="HH28" s="126">
        <f>июнь!HH28+май!HH28+апрель!HH28</f>
        <v>0</v>
      </c>
      <c r="HI28" s="126">
        <f>июнь!HI28+май!HI28+апрель!HI28</f>
        <v>0</v>
      </c>
      <c r="HJ28" s="126">
        <f>июнь!HJ28+май!HJ28+апрель!HJ28</f>
        <v>0</v>
      </c>
      <c r="HK28" s="126">
        <f>июнь!HK28+май!HK28+апрель!HK28</f>
        <v>0</v>
      </c>
      <c r="HL28" s="126">
        <f>июнь!HL28+май!HL28+апрель!HL28</f>
        <v>0</v>
      </c>
      <c r="HM28" s="126">
        <f>июнь!HM28+май!HM28+апрель!HM28</f>
        <v>0</v>
      </c>
      <c r="HN28" s="126">
        <f>июнь!HN28+май!HN28+апрель!HN28</f>
        <v>0</v>
      </c>
      <c r="HO28" s="126">
        <f>июнь!HO28+май!HO28+апрель!HO28</f>
        <v>0</v>
      </c>
      <c r="HP28" s="126">
        <f>июнь!HP28+май!HP28+апрель!HP28</f>
        <v>0</v>
      </c>
      <c r="HQ28" s="126">
        <f>июнь!HQ28+май!HQ28+апрель!HQ28</f>
        <v>0</v>
      </c>
      <c r="HR28" s="126">
        <f>июнь!HR28+май!HR28+апрель!HR28</f>
        <v>0</v>
      </c>
      <c r="HS28" s="126">
        <f>июнь!HS28+май!HS28+апрель!HS28</f>
        <v>0</v>
      </c>
      <c r="HT28" s="126">
        <f>июнь!HT28+май!HT28+апрель!HT28</f>
        <v>0</v>
      </c>
      <c r="HU28" s="126">
        <f>июнь!HU28+май!HU28+апрель!HU28</f>
        <v>0</v>
      </c>
      <c r="HV28" s="126">
        <f>июнь!HV28+май!HV28+апрель!HV28</f>
        <v>0</v>
      </c>
      <c r="HW28" s="126">
        <f>июнь!HW28+май!HW28+апрель!HW28</f>
        <v>0</v>
      </c>
      <c r="HX28" s="126">
        <f>июнь!HX28+май!HX28+апрель!HX28</f>
        <v>0</v>
      </c>
      <c r="HY28" s="126">
        <f>июнь!HY28+май!HY28+апрель!HY28</f>
        <v>0</v>
      </c>
      <c r="HZ28" s="126">
        <f>июнь!HZ28+май!HZ28+апрель!HZ28</f>
        <v>0</v>
      </c>
      <c r="IA28" s="126">
        <f>июнь!IA28+май!IA28+апрель!IA28</f>
        <v>0</v>
      </c>
      <c r="IB28" s="126">
        <f>июнь!IB28+май!IB28+апрель!IB28</f>
        <v>0</v>
      </c>
      <c r="IC28" s="126">
        <f>июнь!IC28+май!IC28+апрель!IC28</f>
        <v>0</v>
      </c>
      <c r="ID28" s="126">
        <f>июнь!ID28+май!ID28+апрель!ID28</f>
        <v>0</v>
      </c>
      <c r="IE28" s="126">
        <f>июнь!IE28+май!IE28+апрель!IE28</f>
        <v>0</v>
      </c>
      <c r="IF28" s="126">
        <f>июнь!IF28+май!IF28+апрель!IF28</f>
        <v>0</v>
      </c>
    </row>
    <row r="29" spans="1:240" s="79" customFormat="1" ht="13.5" customHeight="1">
      <c r="A29" s="74" t="s">
        <v>46</v>
      </c>
      <c r="B29" s="75" t="s">
        <v>47</v>
      </c>
      <c r="C29" s="76" t="s">
        <v>20</v>
      </c>
      <c r="D29" s="84">
        <f t="shared" si="4"/>
        <v>1.0167000000000002</v>
      </c>
      <c r="E29" s="95">
        <f>'[1]июнь 2016'!E29+'[1]май 2016'!E29+'[1]апрель 2016'!E29</f>
        <v>0.80300000000000005</v>
      </c>
      <c r="F29" s="95">
        <f>'[1]июнь 2016'!F29+'[1]май 2016'!F29+'[1]апрель 2016'!F29</f>
        <v>0.21370000000000003</v>
      </c>
      <c r="G29" s="126">
        <f>июнь!G29+май!G29+апрель!G29</f>
        <v>0</v>
      </c>
      <c r="H29" s="126">
        <f>июнь!H29+май!H29+апрель!H29</f>
        <v>0</v>
      </c>
      <c r="I29" s="126">
        <f>июнь!I29+май!I29+апрель!I29</f>
        <v>0</v>
      </c>
      <c r="J29" s="126">
        <f>июнь!J29+май!J29+апрель!J29</f>
        <v>0</v>
      </c>
      <c r="K29" s="126">
        <f>июнь!K29+май!K29+апрель!K29</f>
        <v>0</v>
      </c>
      <c r="L29" s="126">
        <f>июнь!L29+май!L29+апрель!L29</f>
        <v>0</v>
      </c>
      <c r="M29" s="126">
        <f>июнь!M29+май!M29+апрель!M29</f>
        <v>0</v>
      </c>
      <c r="N29" s="126">
        <f>июнь!N29+май!N29+апрель!N29</f>
        <v>0</v>
      </c>
      <c r="O29" s="126">
        <f>июнь!O29+май!O29+апрель!O29</f>
        <v>0</v>
      </c>
      <c r="P29" s="126">
        <f>июнь!P29+май!P29+апрель!P29</f>
        <v>0</v>
      </c>
      <c r="Q29" s="126">
        <f>июнь!Q29+май!Q29+апрель!Q29</f>
        <v>0</v>
      </c>
      <c r="R29" s="126">
        <f>июнь!R29+май!R29+апрель!R29</f>
        <v>0</v>
      </c>
      <c r="S29" s="126">
        <f>июнь!S29+май!S29+апрель!S29</f>
        <v>0</v>
      </c>
      <c r="T29" s="126">
        <f>июнь!T29+май!T29+апрель!T29</f>
        <v>0</v>
      </c>
      <c r="U29" s="126">
        <f>июнь!U29+май!U29+апрель!U29</f>
        <v>0</v>
      </c>
      <c r="V29" s="126">
        <f>июнь!V29+май!V29+апрель!V29</f>
        <v>0</v>
      </c>
      <c r="W29" s="126">
        <f>июнь!W29+май!W29+апрель!W29</f>
        <v>0</v>
      </c>
      <c r="X29" s="126">
        <f>июнь!X29+май!X29+апрель!X29</f>
        <v>0</v>
      </c>
      <c r="Y29" s="126">
        <f>июнь!Y29+май!Y29+апрель!Y29</f>
        <v>0</v>
      </c>
      <c r="Z29" s="126">
        <f>июнь!Z29+май!Z29+апрель!Z29</f>
        <v>0</v>
      </c>
      <c r="AA29" s="126">
        <f>июнь!AA29+май!AA29+апрель!AA29</f>
        <v>0</v>
      </c>
      <c r="AB29" s="126">
        <f>июнь!AB29+май!AB29+апрель!AB29</f>
        <v>0.129</v>
      </c>
      <c r="AC29" s="126">
        <f>июнь!AC29+май!AC29+апрель!AC29</f>
        <v>0</v>
      </c>
      <c r="AD29" s="126">
        <f>июнь!AD29+май!AD29+апрель!AD29</f>
        <v>0.04</v>
      </c>
      <c r="AE29" s="126">
        <f>июнь!AE29+май!AE29+апрель!AE29</f>
        <v>0</v>
      </c>
      <c r="AF29" s="126">
        <f>июнь!AF29+май!AF29+апрель!AF29</f>
        <v>0</v>
      </c>
      <c r="AG29" s="126">
        <f>июнь!AG29+май!AG29+апрель!AG29</f>
        <v>0</v>
      </c>
      <c r="AH29" s="126">
        <f>июнь!AH29+май!AH29+апрель!AH29</f>
        <v>0.01</v>
      </c>
      <c r="AI29" s="126">
        <f>июнь!AI29+май!AI29+апрель!AI29</f>
        <v>0</v>
      </c>
      <c r="AJ29" s="126">
        <f>июнь!AJ29+май!AJ29+апрель!AJ29</f>
        <v>0</v>
      </c>
      <c r="AK29" s="126">
        <f>июнь!AK29+май!AK29+апрель!AK29</f>
        <v>0</v>
      </c>
      <c r="AL29" s="126">
        <f>июнь!AL29+май!AL29+апрель!AL29</f>
        <v>0</v>
      </c>
      <c r="AM29" s="126">
        <f>июнь!AM29+май!AM29+апрель!AM29</f>
        <v>0</v>
      </c>
      <c r="AN29" s="126">
        <f>июнь!AN29+май!AN29+апрель!AN29</f>
        <v>0</v>
      </c>
      <c r="AO29" s="126">
        <f>июнь!AO29+май!AO29+апрель!AO29</f>
        <v>0</v>
      </c>
      <c r="AP29" s="126">
        <f>июнь!AP29+май!AP29+апрель!AP29</f>
        <v>7.0000000000000001E-3</v>
      </c>
      <c r="AQ29" s="126">
        <f>июнь!AQ29+май!AQ29+апрель!AQ29</f>
        <v>0</v>
      </c>
      <c r="AR29" s="126">
        <f>июнь!AR29+май!AR29+апрель!AR29</f>
        <v>0</v>
      </c>
      <c r="AS29" s="126">
        <f>июнь!AS29+май!AS29+апрель!AS29</f>
        <v>0</v>
      </c>
      <c r="AT29" s="126">
        <f>июнь!AT29+май!AT29+апрель!AT29</f>
        <v>1.0999999999999999E-2</v>
      </c>
      <c r="AU29" s="126">
        <f>июнь!AU29+май!AU29+апрель!AU29</f>
        <v>0</v>
      </c>
      <c r="AV29" s="126">
        <f>июнь!AV29+май!AV29+апрель!AV29</f>
        <v>0</v>
      </c>
      <c r="AW29" s="126">
        <f>июнь!AW29+май!AW29+апрель!AW29</f>
        <v>0</v>
      </c>
      <c r="AX29" s="126">
        <f>июнь!AX29+май!AX29+апрель!AX29</f>
        <v>0.01</v>
      </c>
      <c r="AY29" s="126">
        <f>июнь!AY29+май!AY29+апрель!AY29</f>
        <v>0</v>
      </c>
      <c r="AZ29" s="126">
        <f>июнь!AZ29+май!AZ29+апрель!AZ29</f>
        <v>0</v>
      </c>
      <c r="BA29" s="126">
        <f>июнь!BA29+май!BA29+апрель!BA29</f>
        <v>0</v>
      </c>
      <c r="BB29" s="126">
        <f>июнь!BB29+май!BB29+апрель!BB29</f>
        <v>0</v>
      </c>
      <c r="BC29" s="126">
        <f>июнь!BC29+май!BC29+апрель!BC29</f>
        <v>0</v>
      </c>
      <c r="BD29" s="126">
        <f>июнь!BD29+май!BD29+апрель!BD29</f>
        <v>0</v>
      </c>
      <c r="BE29" s="126">
        <f>июнь!BE29+май!BE29+апрель!BE29</f>
        <v>0</v>
      </c>
      <c r="BF29" s="126">
        <f>июнь!BF29+май!BF29+апрель!BF29</f>
        <v>0</v>
      </c>
      <c r="BG29" s="126">
        <f>июнь!BG29+май!BG29+апрель!BG29</f>
        <v>0</v>
      </c>
      <c r="BH29" s="126">
        <f>июнь!BH29+май!BH29+апрель!BH29</f>
        <v>1.4999999999999999E-2</v>
      </c>
      <c r="BI29" s="126">
        <f>июнь!BI29+май!BI29+апрель!BI29</f>
        <v>0</v>
      </c>
      <c r="BJ29" s="126">
        <f>июнь!BJ29+май!BJ29+апрель!BJ29</f>
        <v>0</v>
      </c>
      <c r="BK29" s="126">
        <f>июнь!BK29+май!BK29+апрель!BK29</f>
        <v>0</v>
      </c>
      <c r="BL29" s="126">
        <f>июнь!BL29+май!BL29+апрель!BL29</f>
        <v>0</v>
      </c>
      <c r="BM29" s="126">
        <f>июнь!BM29+май!BM29+апрель!BM29</f>
        <v>0</v>
      </c>
      <c r="BN29" s="126">
        <f>июнь!BN29+май!BN29+апрель!BN29</f>
        <v>0</v>
      </c>
      <c r="BO29" s="126">
        <f>июнь!BO29+май!BO29+апрель!BO29</f>
        <v>0</v>
      </c>
      <c r="BP29" s="126">
        <f>июнь!BP29+май!BP29+апрель!BP29</f>
        <v>0</v>
      </c>
      <c r="BQ29" s="126">
        <f>июнь!BQ29+май!BQ29+апрель!BQ29</f>
        <v>0</v>
      </c>
      <c r="BR29" s="126">
        <f>июнь!BR29+май!BR29+апрель!BR29</f>
        <v>0</v>
      </c>
      <c r="BS29" s="126">
        <f>июнь!BS29+май!BS29+апрель!BS29</f>
        <v>0</v>
      </c>
      <c r="BT29" s="126">
        <f>июнь!BT29+май!BT29+апрель!BT29</f>
        <v>0</v>
      </c>
      <c r="BU29" s="126">
        <f>июнь!BU29+май!BU29+апрель!BU29</f>
        <v>5.0000000000000001E-3</v>
      </c>
      <c r="BV29" s="126">
        <f>июнь!BV29+май!BV29+апрель!BV29</f>
        <v>0</v>
      </c>
      <c r="BW29" s="126">
        <f>июнь!BW29+май!BW29+апрель!BW29</f>
        <v>0</v>
      </c>
      <c r="BX29" s="126">
        <f>июнь!BX29+май!BX29+апрель!BX29</f>
        <v>0</v>
      </c>
      <c r="BY29" s="126">
        <f>июнь!BY29+май!BY29+апрель!BY29</f>
        <v>0</v>
      </c>
      <c r="BZ29" s="126">
        <f>июнь!BZ29+май!BZ29+апрель!BZ29</f>
        <v>0</v>
      </c>
      <c r="CA29" s="126">
        <f>июнь!CA29+май!CA29+апрель!CA29</f>
        <v>0</v>
      </c>
      <c r="CB29" s="126">
        <f>июнь!CB29+май!CB29+апрель!CB29</f>
        <v>0</v>
      </c>
      <c r="CC29" s="126">
        <f>июнь!CC29+май!CC29+апрель!CC29</f>
        <v>0</v>
      </c>
      <c r="CD29" s="126">
        <f>июнь!CD29+май!CD29+апрель!CD29</f>
        <v>0</v>
      </c>
      <c r="CE29" s="126">
        <f>июнь!CE29+май!CE29+апрель!CE29</f>
        <v>0</v>
      </c>
      <c r="CF29" s="126">
        <f>июнь!CF29+май!CF29+апрель!CF29</f>
        <v>0</v>
      </c>
      <c r="CG29" s="126">
        <f>июнь!CG29+май!CG29+апрель!CG29</f>
        <v>0</v>
      </c>
      <c r="CH29" s="126">
        <f>июнь!CH29+май!CH29+апрель!CH29</f>
        <v>0</v>
      </c>
      <c r="CI29" s="126">
        <f>июнь!CI29+май!CI29+апрель!CI29</f>
        <v>0</v>
      </c>
      <c r="CJ29" s="126">
        <f>июнь!CJ29+май!CJ29+апрель!CJ29</f>
        <v>0</v>
      </c>
      <c r="CK29" s="126">
        <f>июнь!CK29+май!CK29+апрель!CK29</f>
        <v>0</v>
      </c>
      <c r="CL29" s="126">
        <f>июнь!CL29+май!CL29+апрель!CL29</f>
        <v>0</v>
      </c>
      <c r="CM29" s="126">
        <f>июнь!CM29+май!CM29+апрель!CM29</f>
        <v>0</v>
      </c>
      <c r="CN29" s="126">
        <f>июнь!CN29+май!CN29+апрель!CN29</f>
        <v>0</v>
      </c>
      <c r="CO29" s="126">
        <f>июнь!CO29+май!CO29+апрель!CO29</f>
        <v>0</v>
      </c>
      <c r="CP29" s="126">
        <f>июнь!CP29+май!CP29+апрель!CP29</f>
        <v>0</v>
      </c>
      <c r="CQ29" s="126">
        <f>июнь!CQ29+май!CQ29+апрель!CQ29</f>
        <v>0</v>
      </c>
      <c r="CR29" s="126">
        <f>июнь!CR29+май!CR29+апрель!CR29</f>
        <v>0</v>
      </c>
      <c r="CS29" s="126">
        <f>июнь!CS29+май!CS29+апрель!CS29</f>
        <v>0.02</v>
      </c>
      <c r="CT29" s="126">
        <f>июнь!CT29+май!CT29+апрель!CT29</f>
        <v>0</v>
      </c>
      <c r="CU29" s="126">
        <f>июнь!CU29+май!CU29+апрель!CU29</f>
        <v>0</v>
      </c>
      <c r="CV29" s="126">
        <f>июнь!CV29+май!CV29+апрель!CV29</f>
        <v>0</v>
      </c>
      <c r="CW29" s="126">
        <f>июнь!CW29+май!CW29+апрель!CW29</f>
        <v>0</v>
      </c>
      <c r="CX29" s="126">
        <f>июнь!CX29+май!CX29+апрель!CX29</f>
        <v>0</v>
      </c>
      <c r="CY29" s="126">
        <f>июнь!CY29+май!CY29+апрель!CY29</f>
        <v>0</v>
      </c>
      <c r="CZ29" s="126">
        <f>июнь!CZ29+май!CZ29+апрель!CZ29</f>
        <v>0</v>
      </c>
      <c r="DA29" s="126">
        <f>июнь!DA29+май!DA29+апрель!DA29</f>
        <v>0.03</v>
      </c>
      <c r="DB29" s="126">
        <f>июнь!DB29+май!DB29+апрель!DB29</f>
        <v>1.4999999999999999E-2</v>
      </c>
      <c r="DC29" s="126">
        <f>июнь!DC29+май!DC29+апрель!DC29</f>
        <v>0</v>
      </c>
      <c r="DD29" s="126">
        <f>июнь!DD29+май!DD29+апрель!DD29</f>
        <v>3.0000000000000001E-3</v>
      </c>
      <c r="DE29" s="126">
        <f>июнь!DE29+май!DE29+апрель!DE29</f>
        <v>0</v>
      </c>
      <c r="DF29" s="126">
        <f>июнь!DF29+май!DF29+апрель!DF29</f>
        <v>0</v>
      </c>
      <c r="DG29" s="126">
        <f>июнь!DG29+май!DG29+апрель!DG29</f>
        <v>0</v>
      </c>
      <c r="DH29" s="126">
        <f>июнь!DH29+май!DH29+апрель!DH29</f>
        <v>0</v>
      </c>
      <c r="DI29" s="126">
        <f>июнь!DI29+май!DI29+апрель!DI29</f>
        <v>0</v>
      </c>
      <c r="DJ29" s="126">
        <f>июнь!DJ29+май!DJ29+апрель!DJ29</f>
        <v>0</v>
      </c>
      <c r="DK29" s="126">
        <f>июнь!DK29+май!DK29+апрель!DK29</f>
        <v>0</v>
      </c>
      <c r="DL29" s="126">
        <f>июнь!DL29+май!DL29+апрель!DL29</f>
        <v>0</v>
      </c>
      <c r="DM29" s="126">
        <f>июнь!DM29+май!DM29+апрель!DM29</f>
        <v>0</v>
      </c>
      <c r="DN29" s="126">
        <f>июнь!DN29+май!DN29+апрель!DN29</f>
        <v>0</v>
      </c>
      <c r="DO29" s="126">
        <f>июнь!DO29+май!DO29+апрель!DO29</f>
        <v>0</v>
      </c>
      <c r="DP29" s="126">
        <f>июнь!DP29+май!DP29+апрель!DP29</f>
        <v>0</v>
      </c>
      <c r="DQ29" s="126">
        <f>июнь!DQ29+май!DQ29+апрель!DQ29</f>
        <v>0</v>
      </c>
      <c r="DR29" s="126">
        <f>июнь!DR29+май!DR29+апрель!DR29</f>
        <v>0</v>
      </c>
      <c r="DS29" s="126">
        <f>июнь!DS29+май!DS29+апрель!DS29</f>
        <v>0</v>
      </c>
      <c r="DT29" s="126">
        <f>июнь!DT29+май!DT29+апрель!DT29</f>
        <v>0</v>
      </c>
      <c r="DU29" s="126">
        <f>июнь!DU29+май!DU29+апрель!DU29</f>
        <v>0</v>
      </c>
      <c r="DV29" s="126">
        <f>июнь!DV29+май!DV29+апрель!DV29</f>
        <v>0</v>
      </c>
      <c r="DW29" s="126">
        <f>июнь!DW29+май!DW29+апрель!DW29</f>
        <v>0</v>
      </c>
      <c r="DX29" s="126">
        <f>июнь!DX29+май!DX29+апрель!DX29</f>
        <v>2.7E-2</v>
      </c>
      <c r="DY29" s="126">
        <f>июнь!DY29+май!DY29+апрель!DY29</f>
        <v>0</v>
      </c>
      <c r="DZ29" s="126">
        <f>июнь!DZ29+май!DZ29+апрель!DZ29</f>
        <v>0.01</v>
      </c>
      <c r="EA29" s="126">
        <f>июнь!EA29+май!EA29+апрель!EA29</f>
        <v>0</v>
      </c>
      <c r="EB29" s="126">
        <f>июнь!EB29+май!EB29+апрель!EB29</f>
        <v>5.5000000000000007E-2</v>
      </c>
      <c r="EC29" s="126">
        <f>июнь!EC29+май!EC29+апрель!EC29</f>
        <v>7.3999999999999996E-2</v>
      </c>
      <c r="ED29" s="126">
        <f>июнь!ED29+май!ED29+апрель!ED29</f>
        <v>0</v>
      </c>
      <c r="EE29" s="126">
        <f>июнь!EE29+май!EE29+апрель!EE29</f>
        <v>0</v>
      </c>
      <c r="EF29" s="126">
        <f>июнь!EF29+май!EF29+апрель!EF29</f>
        <v>0</v>
      </c>
      <c r="EG29" s="126">
        <f>июнь!EG29+май!EG29+апрель!EG29</f>
        <v>0</v>
      </c>
      <c r="EH29" s="126">
        <f>июнь!EH29+май!EH29+апрель!EH29</f>
        <v>0</v>
      </c>
      <c r="EI29" s="126">
        <f>июнь!EI29+май!EI29+апрель!EI29</f>
        <v>0</v>
      </c>
      <c r="EJ29" s="126">
        <f>июнь!EJ29+май!EJ29+апрель!EJ29</f>
        <v>0</v>
      </c>
      <c r="EK29" s="126">
        <f>июнь!EK29+май!EK29+апрель!EK29</f>
        <v>0</v>
      </c>
      <c r="EL29" s="126">
        <f>июнь!EL29+май!EL29+апрель!EL29</f>
        <v>0</v>
      </c>
      <c r="EM29" s="126">
        <f>июнь!EM29+май!EM29+апрель!EM29</f>
        <v>0</v>
      </c>
      <c r="EN29" s="126">
        <f>июнь!EN29+май!EN29+апрель!EN29</f>
        <v>0</v>
      </c>
      <c r="EO29" s="126">
        <f>июнь!EO29+май!EO29+апрель!EO29</f>
        <v>0</v>
      </c>
      <c r="EP29" s="126">
        <f>июнь!EP29+май!EP29+апрель!EP29</f>
        <v>4.0000000000000001E-3</v>
      </c>
      <c r="EQ29" s="126">
        <f>июнь!EQ29+май!EQ29+апрель!EQ29</f>
        <v>0</v>
      </c>
      <c r="ER29" s="126">
        <f>июнь!ER29+май!ER29+апрель!ER29</f>
        <v>0</v>
      </c>
      <c r="ES29" s="126">
        <f>июнь!ES29+май!ES29+апрель!ES29</f>
        <v>0</v>
      </c>
      <c r="ET29" s="126">
        <f>июнь!ET29+май!ET29+апрель!ET29</f>
        <v>0</v>
      </c>
      <c r="EU29" s="126">
        <f>июнь!EU29+май!EU29+апрель!EU29</f>
        <v>0</v>
      </c>
      <c r="EV29" s="126">
        <f>июнь!EV29+май!EV29+апрель!EV29</f>
        <v>0</v>
      </c>
      <c r="EW29" s="126">
        <f>июнь!EW29+май!EW29+апрель!EW29</f>
        <v>0</v>
      </c>
      <c r="EX29" s="126">
        <f>июнь!EX29+май!EX29+апрель!EX29</f>
        <v>0</v>
      </c>
      <c r="EY29" s="126">
        <f>июнь!EY29+май!EY29+апрель!EY29</f>
        <v>0</v>
      </c>
      <c r="EZ29" s="126">
        <f>июнь!EZ29+май!EZ29+апрель!EZ29</f>
        <v>0</v>
      </c>
      <c r="FA29" s="126">
        <f>июнь!FA29+май!FA29+апрель!FA29</f>
        <v>0</v>
      </c>
      <c r="FB29" s="126">
        <f>июнь!FB29+май!FB29+апрель!FB29</f>
        <v>0</v>
      </c>
      <c r="FC29" s="126">
        <f>июнь!FC29+май!FC29+апрель!FC29</f>
        <v>0</v>
      </c>
      <c r="FD29" s="126">
        <f>июнь!FD29+май!FD29+апрель!FD29</f>
        <v>0</v>
      </c>
      <c r="FE29" s="126">
        <f>июнь!FE29+май!FE29+апрель!FE29</f>
        <v>0</v>
      </c>
      <c r="FF29" s="126">
        <f>июнь!FF29+май!FF29+апрель!FF29</f>
        <v>0</v>
      </c>
      <c r="FG29" s="126">
        <f>июнь!FG29+май!FG29+апрель!FG29</f>
        <v>0</v>
      </c>
      <c r="FH29" s="126">
        <f>июнь!FH29+май!FH29+апрель!FH29</f>
        <v>0</v>
      </c>
      <c r="FI29" s="126">
        <f>июнь!FI29+май!FI29+апрель!FI29</f>
        <v>0</v>
      </c>
      <c r="FJ29" s="126">
        <f>июнь!FJ29+май!FJ29+апрель!FJ29</f>
        <v>0</v>
      </c>
      <c r="FK29" s="126">
        <f>июнь!FK29+май!FK29+апрель!FK29</f>
        <v>0</v>
      </c>
      <c r="FL29" s="126">
        <f>июнь!FL29+май!FL29+апрель!FL29</f>
        <v>0</v>
      </c>
      <c r="FM29" s="126">
        <f>июнь!FM29+май!FM29+апрель!FM29</f>
        <v>0.36699999999999999</v>
      </c>
      <c r="FN29" s="126">
        <f>июнь!FN29+май!FN29+апрель!FN29</f>
        <v>0</v>
      </c>
      <c r="FO29" s="126">
        <f>июнь!FO29+май!FO29+апрель!FO29</f>
        <v>0</v>
      </c>
      <c r="FP29" s="126">
        <f>июнь!FP29+май!FP29+апрель!FP29</f>
        <v>0</v>
      </c>
      <c r="FQ29" s="126">
        <f>июнь!FQ29+май!FQ29+апрель!FQ29</f>
        <v>0</v>
      </c>
      <c r="FR29" s="126">
        <f>июнь!FR29+май!FR29+апрель!FR29</f>
        <v>0</v>
      </c>
      <c r="FS29" s="126">
        <f>июнь!FS29+май!FS29+апрель!FS29</f>
        <v>0</v>
      </c>
      <c r="FT29" s="126">
        <f>июнь!FT29+май!FT29+апрель!FT29</f>
        <v>0</v>
      </c>
      <c r="FU29" s="126">
        <f>июнь!FU29+май!FU29+апрель!FU29</f>
        <v>0.08</v>
      </c>
      <c r="FV29" s="126">
        <f>июнь!FV29+май!FV29+апрель!FV29</f>
        <v>0</v>
      </c>
      <c r="FW29" s="126">
        <f>июнь!FW29+май!FW29+апрель!FW29</f>
        <v>0</v>
      </c>
      <c r="FX29" s="126">
        <f>июнь!FX29+май!FX29+апрель!FX29</f>
        <v>0</v>
      </c>
      <c r="FY29" s="126">
        <f>июнь!FY29+май!FY29+апрель!FY29</f>
        <v>0</v>
      </c>
      <c r="FZ29" s="126">
        <f>июнь!FZ29+май!FZ29+апрель!FZ29</f>
        <v>0.01</v>
      </c>
      <c r="GA29" s="126">
        <f>июнь!GA29+май!GA29+апрель!GA29</f>
        <v>0</v>
      </c>
      <c r="GB29" s="126">
        <f>июнь!GB29+май!GB29+апрель!GB29</f>
        <v>0</v>
      </c>
      <c r="GC29" s="126">
        <f>июнь!GC29+май!GC29+апрель!GC29</f>
        <v>0</v>
      </c>
      <c r="GD29" s="126">
        <f>июнь!GD29+май!GD29+апрель!GD29</f>
        <v>0</v>
      </c>
      <c r="GE29" s="126">
        <f>июнь!GE29+май!GE29+апрель!GE29</f>
        <v>2.5999999999999999E-2</v>
      </c>
      <c r="GF29" s="126">
        <f>июнь!GF29+май!GF29+апрель!GF29</f>
        <v>2.0000000000000001E-4</v>
      </c>
      <c r="GG29" s="126">
        <f>июнь!GG29+май!GG29+апрель!GG29</f>
        <v>0</v>
      </c>
      <c r="GH29" s="126">
        <f>июнь!GH29+май!GH29+апрель!GH29</f>
        <v>0</v>
      </c>
      <c r="GI29" s="126">
        <f>июнь!GI29+май!GI29+апрель!GI29</f>
        <v>0</v>
      </c>
      <c r="GJ29" s="126">
        <f>июнь!GJ29+май!GJ29+апрель!GJ29</f>
        <v>1.4999999999999999E-2</v>
      </c>
      <c r="GK29" s="126">
        <f>июнь!GK29+май!GK29+апрель!GK29</f>
        <v>0</v>
      </c>
      <c r="GL29" s="126">
        <f>июнь!GL29+май!GL29+апрель!GL29</f>
        <v>0</v>
      </c>
      <c r="GM29" s="126">
        <f>июнь!GM29+май!GM29+апрель!GM29</f>
        <v>0</v>
      </c>
      <c r="GN29" s="126">
        <f>июнь!GN29+май!GN29+апрель!GN29</f>
        <v>0</v>
      </c>
      <c r="GO29" s="126">
        <f>июнь!GO29+май!GO29+апрель!GO29</f>
        <v>0</v>
      </c>
      <c r="GP29" s="126">
        <f>июнь!GP29+май!GP29+апрель!GP29</f>
        <v>0</v>
      </c>
      <c r="GQ29" s="126">
        <f>июнь!GQ29+май!GQ29+апрель!GQ29</f>
        <v>0</v>
      </c>
      <c r="GR29" s="126">
        <f>июнь!GR29+май!GR29+апрель!GR29</f>
        <v>0</v>
      </c>
      <c r="GS29" s="126">
        <f>июнь!GS29+май!GS29+апрель!GS29</f>
        <v>0</v>
      </c>
      <c r="GT29" s="126">
        <f>июнь!GT29+май!GT29+апрель!GT29</f>
        <v>0.01</v>
      </c>
      <c r="GU29" s="126">
        <f>июнь!GU29+май!GU29+апрель!GU29</f>
        <v>0</v>
      </c>
      <c r="GV29" s="126">
        <f>июнь!GV29+май!GV29+апрель!GV29</f>
        <v>0</v>
      </c>
      <c r="GW29" s="126">
        <f>июнь!GW29+май!GW29+апрель!GW29</f>
        <v>0</v>
      </c>
      <c r="GX29" s="126">
        <f>июнь!GX29+май!GX29+апрель!GX29</f>
        <v>0</v>
      </c>
      <c r="GY29" s="126">
        <f>июнь!GY29+май!GY29+апрель!GY29</f>
        <v>0</v>
      </c>
      <c r="GZ29" s="126">
        <f>июнь!GZ29+май!GZ29+апрель!GZ29</f>
        <v>0</v>
      </c>
      <c r="HA29" s="126">
        <f>июнь!HA29+май!HA29+апрель!HA29</f>
        <v>1E-3</v>
      </c>
      <c r="HB29" s="126">
        <f>июнь!HB29+май!HB29+апрель!HB29</f>
        <v>0</v>
      </c>
      <c r="HC29" s="126">
        <f>июнь!HC29+май!HC29+апрель!HC29</f>
        <v>0</v>
      </c>
      <c r="HD29" s="126">
        <f>июнь!HD29+май!HD29+апрель!HD29</f>
        <v>0</v>
      </c>
      <c r="HE29" s="126">
        <f>июнь!HE29+май!HE29+апрель!HE29</f>
        <v>0.04</v>
      </c>
      <c r="HF29" s="126">
        <f>июнь!HF29+май!HF29+апрель!HF29</f>
        <v>0</v>
      </c>
      <c r="HG29" s="126">
        <f>июнь!HG29+май!HG29+апрель!HG29</f>
        <v>0</v>
      </c>
      <c r="HH29" s="126">
        <f>июнь!HH29+май!HH29+апрель!HH29</f>
        <v>0</v>
      </c>
      <c r="HI29" s="126">
        <f>июнь!HI29+май!HI29+апрель!HI29</f>
        <v>0</v>
      </c>
      <c r="HJ29" s="126">
        <f>июнь!HJ29+май!HJ29+апрель!HJ29</f>
        <v>0</v>
      </c>
      <c r="HK29" s="126">
        <f>июнь!HK29+май!HK29+апрель!HK29</f>
        <v>0</v>
      </c>
      <c r="HL29" s="126">
        <f>июнь!HL29+май!HL29+апрель!HL29</f>
        <v>0</v>
      </c>
      <c r="HM29" s="126">
        <f>июнь!HM29+май!HM29+апрель!HM29</f>
        <v>0</v>
      </c>
      <c r="HN29" s="126">
        <f>июнь!HN29+май!HN29+апрель!HN29</f>
        <v>0</v>
      </c>
      <c r="HO29" s="126">
        <f>июнь!HO29+май!HO29+апрель!HO29</f>
        <v>0</v>
      </c>
      <c r="HP29" s="126">
        <f>июнь!HP29+май!HP29+апрель!HP29</f>
        <v>2.5000000000000001E-3</v>
      </c>
      <c r="HQ29" s="126">
        <f>июнь!HQ29+май!HQ29+апрель!HQ29</f>
        <v>0</v>
      </c>
      <c r="HR29" s="126">
        <f>июнь!HR29+май!HR29+апрель!HR29</f>
        <v>0</v>
      </c>
      <c r="HS29" s="126">
        <f>июнь!HS29+май!HS29+апрель!HS29</f>
        <v>0</v>
      </c>
      <c r="HT29" s="126">
        <f>июнь!HT29+май!HT29+апрель!HT29</f>
        <v>0</v>
      </c>
      <c r="HU29" s="126">
        <f>июнь!HU29+май!HU29+апрель!HU29</f>
        <v>0</v>
      </c>
      <c r="HV29" s="126">
        <f>июнь!HV29+май!HV29+апрель!HV29</f>
        <v>0</v>
      </c>
      <c r="HW29" s="126">
        <f>июнь!HW29+май!HW29+апрель!HW29</f>
        <v>0</v>
      </c>
      <c r="HX29" s="126">
        <f>июнь!HX29+май!HX29+апрель!HX29</f>
        <v>0</v>
      </c>
      <c r="HY29" s="126">
        <f>июнь!HY29+май!HY29+апрель!HY29</f>
        <v>0</v>
      </c>
      <c r="HZ29" s="126">
        <f>июнь!HZ29+май!HZ29+апрель!HZ29</f>
        <v>0</v>
      </c>
      <c r="IA29" s="126">
        <f>июнь!IA29+май!IA29+апрель!IA29</f>
        <v>0</v>
      </c>
      <c r="IB29" s="126">
        <f>июнь!IB29+май!IB29+апрель!IB29</f>
        <v>0</v>
      </c>
      <c r="IC29" s="126">
        <f>июнь!IC29+май!IC29+апрель!IC29</f>
        <v>0</v>
      </c>
      <c r="ID29" s="126">
        <f>июнь!ID29+май!ID29+апрель!ID29</f>
        <v>0</v>
      </c>
      <c r="IE29" s="126">
        <f>июнь!IE29+май!IE29+апрель!IE29</f>
        <v>0</v>
      </c>
      <c r="IF29" s="126">
        <f>июнь!IF29+май!IF29+апрель!IF29</f>
        <v>0</v>
      </c>
    </row>
    <row r="30" spans="1:240" s="79" customFormat="1" ht="13.5" customHeight="1">
      <c r="A30" s="74"/>
      <c r="B30" s="75"/>
      <c r="C30" s="76" t="s">
        <v>17</v>
      </c>
      <c r="D30" s="84">
        <f t="shared" si="4"/>
        <v>901.35799999999995</v>
      </c>
      <c r="E30" s="95">
        <f>'[1]июнь 2016'!E30+'[1]май 2016'!E30+'[1]апрель 2016'!E30</f>
        <v>673.46199999999999</v>
      </c>
      <c r="F30" s="95">
        <f>'[1]июнь 2016'!F30+'[1]май 2016'!F30+'[1]апрель 2016'!F30</f>
        <v>227.89600000000002</v>
      </c>
      <c r="G30" s="126">
        <f>июнь!G30+май!G30+апрель!G30</f>
        <v>0</v>
      </c>
      <c r="H30" s="126">
        <f>июнь!H30+май!H30+апрель!H30</f>
        <v>0</v>
      </c>
      <c r="I30" s="126">
        <f>июнь!I30+май!I30+апрель!I30</f>
        <v>0</v>
      </c>
      <c r="J30" s="126">
        <f>июнь!J30+май!J30+апрель!J30</f>
        <v>0</v>
      </c>
      <c r="K30" s="126">
        <f>июнь!K30+май!K30+апрель!K30</f>
        <v>0</v>
      </c>
      <c r="L30" s="126">
        <f>июнь!L30+май!L30+апрель!L30</f>
        <v>0</v>
      </c>
      <c r="M30" s="126">
        <f>июнь!M30+май!M30+апрель!M30</f>
        <v>0</v>
      </c>
      <c r="N30" s="126">
        <f>июнь!N30+май!N30+апрель!N30</f>
        <v>0</v>
      </c>
      <c r="O30" s="126">
        <f>июнь!O30+май!O30+апрель!O30</f>
        <v>0</v>
      </c>
      <c r="P30" s="126">
        <f>июнь!P30+май!P30+апрель!P30</f>
        <v>0</v>
      </c>
      <c r="Q30" s="126">
        <f>июнь!Q30+май!Q30+апрель!Q30</f>
        <v>0</v>
      </c>
      <c r="R30" s="126">
        <f>июнь!R30+май!R30+апрель!R30</f>
        <v>0</v>
      </c>
      <c r="S30" s="126">
        <f>июнь!S30+май!S30+апрель!S30</f>
        <v>0</v>
      </c>
      <c r="T30" s="126">
        <f>июнь!T30+май!T30+апрель!T30</f>
        <v>0</v>
      </c>
      <c r="U30" s="126">
        <f>июнь!U30+май!U30+апрель!U30</f>
        <v>0</v>
      </c>
      <c r="V30" s="126">
        <f>июнь!V30+май!V30+апрель!V30</f>
        <v>0</v>
      </c>
      <c r="W30" s="126">
        <f>июнь!W30+май!W30+апрель!W30</f>
        <v>0</v>
      </c>
      <c r="X30" s="126">
        <f>июнь!X30+май!X30+апрель!X30</f>
        <v>0</v>
      </c>
      <c r="Y30" s="126">
        <f>июнь!Y30+май!Y30+апрель!Y30</f>
        <v>0</v>
      </c>
      <c r="Z30" s="126">
        <f>июнь!Z30+май!Z30+апрель!Z30</f>
        <v>0</v>
      </c>
      <c r="AA30" s="126">
        <f>июнь!AA30+май!AA30+апрель!AA30</f>
        <v>0</v>
      </c>
      <c r="AB30" s="126">
        <f>июнь!AB30+май!AB30+апрель!AB30</f>
        <v>118.05600000000001</v>
      </c>
      <c r="AC30" s="126">
        <f>июнь!AC30+май!AC30+апрель!AC30</f>
        <v>0</v>
      </c>
      <c r="AD30" s="126">
        <f>июнь!AD30+май!AD30+апрель!AD30</f>
        <v>71.751999999999995</v>
      </c>
      <c r="AE30" s="126">
        <f>июнь!AE30+май!AE30+апрель!AE30</f>
        <v>0</v>
      </c>
      <c r="AF30" s="126">
        <f>июнь!AF30+май!AF30+апрель!AF30</f>
        <v>0</v>
      </c>
      <c r="AG30" s="126">
        <f>июнь!AG30+май!AG30+апрель!AG30</f>
        <v>0</v>
      </c>
      <c r="AH30" s="126">
        <f>июнь!AH30+май!AH30+апрель!AH30</f>
        <v>11.311</v>
      </c>
      <c r="AI30" s="126">
        <f>июнь!AI30+май!AI30+апрель!AI30</f>
        <v>0</v>
      </c>
      <c r="AJ30" s="126">
        <f>июнь!AJ30+май!AJ30+апрель!AJ30</f>
        <v>0</v>
      </c>
      <c r="AK30" s="126">
        <f>июнь!AK30+май!AK30+апрель!AK30</f>
        <v>0</v>
      </c>
      <c r="AL30" s="126">
        <f>июнь!AL30+май!AL30+апрель!AL30</f>
        <v>0</v>
      </c>
      <c r="AM30" s="126">
        <f>июнь!AM30+май!AM30+апрель!AM30</f>
        <v>0</v>
      </c>
      <c r="AN30" s="126">
        <f>июнь!AN30+май!AN30+апрель!AN30</f>
        <v>0</v>
      </c>
      <c r="AO30" s="126">
        <f>июнь!AO30+май!AO30+апрель!AO30</f>
        <v>0</v>
      </c>
      <c r="AP30" s="126">
        <f>июнь!AP30+май!AP30+апрель!AP30</f>
        <v>7.9180000000000001</v>
      </c>
      <c r="AQ30" s="126">
        <f>июнь!AQ30+май!AQ30+апрель!AQ30</f>
        <v>0</v>
      </c>
      <c r="AR30" s="126">
        <f>июнь!AR30+май!AR30+апрель!AR30</f>
        <v>0</v>
      </c>
      <c r="AS30" s="126">
        <f>июнь!AS30+май!AS30+апрель!AS30</f>
        <v>0</v>
      </c>
      <c r="AT30" s="126">
        <f>июнь!AT30+май!AT30+апрель!AT30</f>
        <v>12.962999999999999</v>
      </c>
      <c r="AU30" s="126">
        <f>июнь!AU30+май!AU30+апрель!AU30</f>
        <v>0</v>
      </c>
      <c r="AV30" s="126">
        <f>июнь!AV30+май!AV30+апрель!AV30</f>
        <v>0</v>
      </c>
      <c r="AW30" s="126">
        <f>июнь!AW30+май!AW30+апрель!AW30</f>
        <v>0</v>
      </c>
      <c r="AX30" s="126">
        <f>июнь!AX30+май!AX30+апрель!AX30</f>
        <v>11.311</v>
      </c>
      <c r="AY30" s="126">
        <f>июнь!AY30+май!AY30+апрель!AY30</f>
        <v>0</v>
      </c>
      <c r="AZ30" s="126">
        <f>июнь!AZ30+май!AZ30+апрель!AZ30</f>
        <v>0</v>
      </c>
      <c r="BA30" s="126">
        <f>июнь!BA30+май!BA30+апрель!BA30</f>
        <v>0</v>
      </c>
      <c r="BB30" s="126">
        <f>июнь!BB30+май!BB30+апрель!BB30</f>
        <v>0</v>
      </c>
      <c r="BC30" s="126">
        <f>июнь!BC30+май!BC30+апрель!BC30</f>
        <v>0</v>
      </c>
      <c r="BD30" s="126">
        <f>июнь!BD30+май!BD30+апрель!BD30</f>
        <v>0</v>
      </c>
      <c r="BE30" s="126">
        <f>июнь!BE30+май!BE30+апрель!BE30</f>
        <v>0</v>
      </c>
      <c r="BF30" s="126">
        <f>июнь!BF30+май!BF30+апрель!BF30</f>
        <v>0</v>
      </c>
      <c r="BG30" s="126">
        <f>июнь!BG30+май!BG30+апрель!BG30</f>
        <v>0</v>
      </c>
      <c r="BH30" s="126">
        <f>июнь!BH30+май!BH30+апрель!BH30</f>
        <v>16.486000000000001</v>
      </c>
      <c r="BI30" s="126">
        <f>июнь!BI30+май!BI30+апрель!BI30</f>
        <v>0</v>
      </c>
      <c r="BJ30" s="126">
        <f>июнь!BJ30+май!BJ30+апрель!BJ30</f>
        <v>0</v>
      </c>
      <c r="BK30" s="126">
        <f>июнь!BK30+май!BK30+апрель!BK30</f>
        <v>0</v>
      </c>
      <c r="BL30" s="126">
        <f>июнь!BL30+май!BL30+апрель!BL30</f>
        <v>0</v>
      </c>
      <c r="BM30" s="126">
        <f>июнь!BM30+май!BM30+апрель!BM30</f>
        <v>0</v>
      </c>
      <c r="BN30" s="126">
        <f>июнь!BN30+май!BN30+апрель!BN30</f>
        <v>0</v>
      </c>
      <c r="BO30" s="126">
        <f>июнь!BO30+май!BO30+апрель!BO30</f>
        <v>0</v>
      </c>
      <c r="BP30" s="126">
        <f>июнь!BP30+май!BP30+апрель!BP30</f>
        <v>0</v>
      </c>
      <c r="BQ30" s="126">
        <f>июнь!BQ30+май!BQ30+апрель!BQ30</f>
        <v>0</v>
      </c>
      <c r="BR30" s="126">
        <f>июнь!BR30+май!BR30+апрель!BR30</f>
        <v>0</v>
      </c>
      <c r="BS30" s="126">
        <f>июнь!BS30+май!BS30+апрель!BS30</f>
        <v>0</v>
      </c>
      <c r="BT30" s="126">
        <f>июнь!BT30+май!BT30+апрель!BT30</f>
        <v>0</v>
      </c>
      <c r="BU30" s="126">
        <f>июнь!BU30+май!BU30+апрель!BU30</f>
        <v>6.4569999999999999</v>
      </c>
      <c r="BV30" s="126">
        <f>июнь!BV30+май!BV30+апрель!BV30</f>
        <v>0</v>
      </c>
      <c r="BW30" s="126">
        <f>июнь!BW30+май!BW30+апрель!BW30</f>
        <v>0</v>
      </c>
      <c r="BX30" s="126">
        <f>июнь!BX30+май!BX30+апрель!BX30</f>
        <v>0</v>
      </c>
      <c r="BY30" s="126">
        <f>июнь!BY30+май!BY30+апрель!BY30</f>
        <v>0</v>
      </c>
      <c r="BZ30" s="126">
        <f>июнь!BZ30+май!BZ30+апрель!BZ30</f>
        <v>0</v>
      </c>
      <c r="CA30" s="126">
        <f>июнь!CA30+май!CA30+апрель!CA30</f>
        <v>0</v>
      </c>
      <c r="CB30" s="126">
        <f>июнь!CB30+май!CB30+апрель!CB30</f>
        <v>0</v>
      </c>
      <c r="CC30" s="126">
        <f>июнь!CC30+май!CC30+апрель!CC30</f>
        <v>0</v>
      </c>
      <c r="CD30" s="126">
        <f>июнь!CD30+май!CD30+апрель!CD30</f>
        <v>0</v>
      </c>
      <c r="CE30" s="126">
        <f>июнь!CE30+май!CE30+апрель!CE30</f>
        <v>0</v>
      </c>
      <c r="CF30" s="126">
        <f>июнь!CF30+май!CF30+апрель!CF30</f>
        <v>0</v>
      </c>
      <c r="CG30" s="126">
        <f>июнь!CG30+май!CG30+апрель!CG30</f>
        <v>0</v>
      </c>
      <c r="CH30" s="126">
        <f>июнь!CH30+май!CH30+апрель!CH30</f>
        <v>0</v>
      </c>
      <c r="CI30" s="126">
        <f>июнь!CI30+май!CI30+апрель!CI30</f>
        <v>0</v>
      </c>
      <c r="CJ30" s="126">
        <f>июнь!CJ30+май!CJ30+апрель!CJ30</f>
        <v>0</v>
      </c>
      <c r="CK30" s="126">
        <f>июнь!CK30+май!CK30+апрель!CK30</f>
        <v>0</v>
      </c>
      <c r="CL30" s="126">
        <f>июнь!CL30+май!CL30+апрель!CL30</f>
        <v>0</v>
      </c>
      <c r="CM30" s="126">
        <f>июнь!CM30+май!CM30+апрель!CM30</f>
        <v>0</v>
      </c>
      <c r="CN30" s="126">
        <f>июнь!CN30+май!CN30+апрель!CN30</f>
        <v>0</v>
      </c>
      <c r="CO30" s="126">
        <f>июнь!CO30+май!CO30+апрель!CO30</f>
        <v>0</v>
      </c>
      <c r="CP30" s="126">
        <f>июнь!CP30+май!CP30+апрель!CP30</f>
        <v>0</v>
      </c>
      <c r="CQ30" s="126">
        <f>июнь!CQ30+май!CQ30+апрель!CQ30</f>
        <v>0</v>
      </c>
      <c r="CR30" s="126">
        <f>июнь!CR30+май!CR30+апрель!CR30</f>
        <v>0</v>
      </c>
      <c r="CS30" s="126">
        <f>июнь!CS30+май!CS30+апрель!CS30</f>
        <v>26.774000000000001</v>
      </c>
      <c r="CT30" s="126">
        <f>июнь!CT30+май!CT30+апрель!CT30</f>
        <v>0</v>
      </c>
      <c r="CU30" s="126">
        <f>июнь!CU30+май!CU30+апрель!CU30</f>
        <v>0</v>
      </c>
      <c r="CV30" s="126">
        <f>июнь!CV30+май!CV30+апрель!CV30</f>
        <v>0</v>
      </c>
      <c r="CW30" s="126">
        <f>июнь!CW30+май!CW30+апрель!CW30</f>
        <v>0</v>
      </c>
      <c r="CX30" s="126">
        <f>июнь!CX30+май!CX30+апрель!CX30</f>
        <v>0</v>
      </c>
      <c r="CY30" s="126">
        <f>июнь!CY30+май!CY30+апрель!CY30</f>
        <v>0</v>
      </c>
      <c r="CZ30" s="126">
        <f>июнь!CZ30+май!CZ30+апрель!CZ30</f>
        <v>0</v>
      </c>
      <c r="DA30" s="126">
        <f>июнь!DA30+май!DA30+апрель!DA30</f>
        <v>3.2069999999999999</v>
      </c>
      <c r="DB30" s="126">
        <f>июнь!DB30+май!DB30+апрель!DB30</f>
        <v>17.945</v>
      </c>
      <c r="DC30" s="126">
        <f>июнь!DC30+май!DC30+апрель!DC30</f>
        <v>0</v>
      </c>
      <c r="DD30" s="126">
        <f>июнь!DD30+май!DD30+апрель!DD30</f>
        <v>3.5880000000000001</v>
      </c>
      <c r="DE30" s="126">
        <f>июнь!DE30+май!DE30+апрель!DE30</f>
        <v>0</v>
      </c>
      <c r="DF30" s="126">
        <f>июнь!DF30+май!DF30+апрель!DF30</f>
        <v>0</v>
      </c>
      <c r="DG30" s="126">
        <f>июнь!DG30+май!DG30+апрель!DG30</f>
        <v>0</v>
      </c>
      <c r="DH30" s="126">
        <f>июнь!DH30+май!DH30+апрель!DH30</f>
        <v>0</v>
      </c>
      <c r="DI30" s="126">
        <f>июнь!DI30+май!DI30+апрель!DI30</f>
        <v>0</v>
      </c>
      <c r="DJ30" s="126">
        <f>июнь!DJ30+май!DJ30+апрель!DJ30</f>
        <v>0</v>
      </c>
      <c r="DK30" s="126">
        <f>июнь!DK30+май!DK30+апрель!DK30</f>
        <v>0</v>
      </c>
      <c r="DL30" s="126">
        <f>июнь!DL30+май!DL30+апрель!DL30</f>
        <v>0</v>
      </c>
      <c r="DM30" s="126">
        <f>июнь!DM30+май!DM30+апрель!DM30</f>
        <v>0</v>
      </c>
      <c r="DN30" s="126">
        <f>июнь!DN30+май!DN30+апрель!DN30</f>
        <v>0</v>
      </c>
      <c r="DO30" s="126">
        <f>июнь!DO30+май!DO30+апрель!DO30</f>
        <v>0</v>
      </c>
      <c r="DP30" s="126">
        <f>июнь!DP30+май!DP30+апрель!DP30</f>
        <v>0</v>
      </c>
      <c r="DQ30" s="126">
        <f>июнь!DQ30+май!DQ30+апрель!DQ30</f>
        <v>0</v>
      </c>
      <c r="DR30" s="126">
        <f>июнь!DR30+май!DR30+апрель!DR30</f>
        <v>0</v>
      </c>
      <c r="DS30" s="126">
        <f>июнь!DS30+май!DS30+апрель!DS30</f>
        <v>0</v>
      </c>
      <c r="DT30" s="126">
        <f>июнь!DT30+май!DT30+апрель!DT30</f>
        <v>0</v>
      </c>
      <c r="DU30" s="126">
        <f>июнь!DU30+май!DU30+апрель!DU30</f>
        <v>0</v>
      </c>
      <c r="DV30" s="126">
        <f>июнь!DV30+май!DV30+апрель!DV30</f>
        <v>0</v>
      </c>
      <c r="DW30" s="126">
        <f>июнь!DW30+май!DW30+апрель!DW30</f>
        <v>0</v>
      </c>
      <c r="DX30" s="126">
        <f>июнь!DX30+май!DX30+апрель!DX30</f>
        <v>44.478999999999999</v>
      </c>
      <c r="DY30" s="126">
        <f>июнь!DY30+май!DY30+апрель!DY30</f>
        <v>0</v>
      </c>
      <c r="DZ30" s="126">
        <f>июнь!DZ30+май!DZ30+апрель!DZ30</f>
        <v>9.9879999999999995</v>
      </c>
      <c r="EA30" s="126">
        <f>июнь!EA30+май!EA30+апрель!EA30</f>
        <v>0</v>
      </c>
      <c r="EB30" s="126">
        <f>июнь!EB30+май!EB30+апрель!EB30</f>
        <v>61.580999999999996</v>
      </c>
      <c r="EC30" s="126">
        <f>июнь!EC30+май!EC30+апрель!EC30</f>
        <v>95.424000000000007</v>
      </c>
      <c r="ED30" s="126">
        <f>июнь!ED30+май!ED30+апрель!ED30</f>
        <v>0</v>
      </c>
      <c r="EE30" s="126">
        <f>июнь!EE30+май!EE30+апрель!EE30</f>
        <v>0</v>
      </c>
      <c r="EF30" s="126">
        <f>июнь!EF30+май!EF30+апрель!EF30</f>
        <v>0</v>
      </c>
      <c r="EG30" s="126">
        <f>июнь!EG30+май!EG30+апрель!EG30</f>
        <v>0</v>
      </c>
      <c r="EH30" s="126">
        <f>июнь!EH30+май!EH30+апрель!EH30</f>
        <v>0</v>
      </c>
      <c r="EI30" s="126">
        <f>июнь!EI30+май!EI30+апрель!EI30</f>
        <v>0</v>
      </c>
      <c r="EJ30" s="126">
        <f>июнь!EJ30+май!EJ30+апрель!EJ30</f>
        <v>0</v>
      </c>
      <c r="EK30" s="126">
        <f>июнь!EK30+май!EK30+апрель!EK30</f>
        <v>0</v>
      </c>
      <c r="EL30" s="126">
        <f>июнь!EL30+май!EL30+апрель!EL30</f>
        <v>0</v>
      </c>
      <c r="EM30" s="126">
        <f>июнь!EM30+май!EM30+апрель!EM30</f>
        <v>0</v>
      </c>
      <c r="EN30" s="126">
        <f>июнь!EN30+май!EN30+апрель!EN30</f>
        <v>0</v>
      </c>
      <c r="EO30" s="126">
        <f>июнь!EO30+май!EO30+апрель!EO30</f>
        <v>0</v>
      </c>
      <c r="EP30" s="126">
        <f>июнь!EP30+май!EP30+апрель!EP30</f>
        <v>3.6080000000000001</v>
      </c>
      <c r="EQ30" s="126">
        <f>июнь!EQ30+май!EQ30+апрель!EQ30</f>
        <v>0</v>
      </c>
      <c r="ER30" s="126">
        <f>июнь!ER30+май!ER30+апрель!ER30</f>
        <v>0</v>
      </c>
      <c r="ES30" s="126">
        <f>июнь!ES30+май!ES30+апрель!ES30</f>
        <v>0</v>
      </c>
      <c r="ET30" s="126">
        <f>июнь!ET30+май!ET30+апрель!ET30</f>
        <v>0</v>
      </c>
      <c r="EU30" s="126">
        <f>июнь!EU30+май!EU30+апрель!EU30</f>
        <v>0</v>
      </c>
      <c r="EV30" s="126">
        <f>июнь!EV30+май!EV30+апрель!EV30</f>
        <v>0</v>
      </c>
      <c r="EW30" s="126">
        <f>июнь!EW30+май!EW30+апрель!EW30</f>
        <v>0</v>
      </c>
      <c r="EX30" s="126">
        <f>июнь!EX30+май!EX30+апрель!EX30</f>
        <v>0</v>
      </c>
      <c r="EY30" s="126">
        <f>июнь!EY30+май!EY30+апрель!EY30</f>
        <v>0</v>
      </c>
      <c r="EZ30" s="126">
        <f>июнь!EZ30+май!EZ30+апрель!EZ30</f>
        <v>0</v>
      </c>
      <c r="FA30" s="126">
        <f>июнь!FA30+май!FA30+апрель!FA30</f>
        <v>0</v>
      </c>
      <c r="FB30" s="126">
        <f>июнь!FB30+май!FB30+апрель!FB30</f>
        <v>0</v>
      </c>
      <c r="FC30" s="126">
        <f>июнь!FC30+май!FC30+апрель!FC30</f>
        <v>0</v>
      </c>
      <c r="FD30" s="126">
        <f>июнь!FD30+май!FD30+апрель!FD30</f>
        <v>0</v>
      </c>
      <c r="FE30" s="126">
        <f>июнь!FE30+май!FE30+апрель!FE30</f>
        <v>0</v>
      </c>
      <c r="FF30" s="126">
        <f>июнь!FF30+май!FF30+апрель!FF30</f>
        <v>0</v>
      </c>
      <c r="FG30" s="126">
        <f>июнь!FG30+май!FG30+апрель!FG30</f>
        <v>0</v>
      </c>
      <c r="FH30" s="126">
        <f>июнь!FH30+май!FH30+апрель!FH30</f>
        <v>0</v>
      </c>
      <c r="FI30" s="126">
        <f>июнь!FI30+май!FI30+апрель!FI30</f>
        <v>0</v>
      </c>
      <c r="FJ30" s="126">
        <f>июнь!FJ30+май!FJ30+апрель!FJ30</f>
        <v>0</v>
      </c>
      <c r="FK30" s="126">
        <f>июнь!FK30+май!FK30+апрель!FK30</f>
        <v>0</v>
      </c>
      <c r="FL30" s="126">
        <f>июнь!FL30+май!FL30+апрель!FL30</f>
        <v>0</v>
      </c>
      <c r="FM30" s="126">
        <f>июнь!FM30+май!FM30+апрель!FM30</f>
        <v>310.26099999999997</v>
      </c>
      <c r="FN30" s="126">
        <f>июнь!FN30+май!FN30+апрель!FN30</f>
        <v>0</v>
      </c>
      <c r="FO30" s="126">
        <f>июнь!FO30+май!FO30+апрель!FO30</f>
        <v>0</v>
      </c>
      <c r="FP30" s="126">
        <f>июнь!FP30+май!FP30+апрель!FP30</f>
        <v>0</v>
      </c>
      <c r="FQ30" s="126">
        <f>июнь!FQ30+май!FQ30+апрель!FQ30</f>
        <v>0</v>
      </c>
      <c r="FR30" s="126">
        <f>июнь!FR30+май!FR30+апрель!FR30</f>
        <v>0</v>
      </c>
      <c r="FS30" s="126">
        <f>июнь!FS30+май!FS30+апрель!FS30</f>
        <v>0</v>
      </c>
      <c r="FT30" s="126">
        <f>июнь!FT30+май!FT30+апрель!FT30</f>
        <v>0</v>
      </c>
      <c r="FU30" s="126">
        <f>июнь!FU30+май!FU30+апрель!FU30</f>
        <v>8.5510000000000002</v>
      </c>
      <c r="FV30" s="126">
        <f>июнь!FV30+май!FV30+апрель!FV30</f>
        <v>0</v>
      </c>
      <c r="FW30" s="126">
        <f>июнь!FW30+май!FW30+апрель!FW30</f>
        <v>0</v>
      </c>
      <c r="FX30" s="126">
        <f>июнь!FX30+май!FX30+апрель!FX30</f>
        <v>0</v>
      </c>
      <c r="FY30" s="126">
        <f>июнь!FY30+май!FY30+апрель!FY30</f>
        <v>0</v>
      </c>
      <c r="FZ30" s="126">
        <f>июнь!FZ30+май!FZ30+апрель!FZ30</f>
        <v>11.965</v>
      </c>
      <c r="GA30" s="126">
        <f>июнь!GA30+май!GA30+апрель!GA30</f>
        <v>0</v>
      </c>
      <c r="GB30" s="126">
        <f>июнь!GB30+май!GB30+апрель!GB30</f>
        <v>0</v>
      </c>
      <c r="GC30" s="126">
        <f>июнь!GC30+май!GC30+апрель!GC30</f>
        <v>0</v>
      </c>
      <c r="GD30" s="126">
        <f>июнь!GD30+май!GD30+апрель!GD30</f>
        <v>0</v>
      </c>
      <c r="GE30" s="126">
        <f>июнь!GE30+май!GE30+апрель!GE30</f>
        <v>11.872</v>
      </c>
      <c r="GF30" s="126">
        <f>июнь!GF30+май!GF30+апрель!GF30</f>
        <v>0.23400000000000001</v>
      </c>
      <c r="GG30" s="126">
        <f>июнь!GG30+май!GG30+апрель!GG30</f>
        <v>0</v>
      </c>
      <c r="GH30" s="126">
        <f>июнь!GH30+май!GH30+апрель!GH30</f>
        <v>0</v>
      </c>
      <c r="GI30" s="126">
        <f>июнь!GI30+май!GI30+апрель!GI30</f>
        <v>0</v>
      </c>
      <c r="GJ30" s="126">
        <f>июнь!GJ30+май!GJ30+апрель!GJ30</f>
        <v>17.361000000000001</v>
      </c>
      <c r="GK30" s="126">
        <f>июнь!GK30+май!GK30+апрель!GK30</f>
        <v>0</v>
      </c>
      <c r="GL30" s="126">
        <f>июнь!GL30+май!GL30+апрель!GL30</f>
        <v>0</v>
      </c>
      <c r="GM30" s="126">
        <f>июнь!GM30+май!GM30+апрель!GM30</f>
        <v>0</v>
      </c>
      <c r="GN30" s="126">
        <f>июнь!GN30+май!GN30+апрель!GN30</f>
        <v>0</v>
      </c>
      <c r="GO30" s="126">
        <f>июнь!GO30+май!GO30+апрель!GO30</f>
        <v>0</v>
      </c>
      <c r="GP30" s="126">
        <f>июнь!GP30+май!GP30+апрель!GP30</f>
        <v>0</v>
      </c>
      <c r="GQ30" s="126">
        <f>июнь!GQ30+май!GQ30+апрель!GQ30</f>
        <v>0</v>
      </c>
      <c r="GR30" s="126">
        <f>июнь!GR30+май!GR30+апрель!GR30</f>
        <v>0</v>
      </c>
      <c r="GS30" s="126">
        <f>июнь!GS30+май!GS30+апрель!GS30</f>
        <v>0</v>
      </c>
      <c r="GT30" s="126">
        <f>июнь!GT30+май!GT30+апрель!GT30</f>
        <v>10.468</v>
      </c>
      <c r="GU30" s="126">
        <f>июнь!GU30+май!GU30+апрель!GU30</f>
        <v>0</v>
      </c>
      <c r="GV30" s="126">
        <f>июнь!GV30+май!GV30+апрель!GV30</f>
        <v>0</v>
      </c>
      <c r="GW30" s="126">
        <f>июнь!GW30+май!GW30+апрель!GW30</f>
        <v>0</v>
      </c>
      <c r="GX30" s="126">
        <f>июнь!GX30+май!GX30+апрель!GX30</f>
        <v>0</v>
      </c>
      <c r="GY30" s="126">
        <f>июнь!GY30+май!GY30+апрель!GY30</f>
        <v>0</v>
      </c>
      <c r="GZ30" s="126">
        <f>июнь!GZ30+май!GZ30+апрель!GZ30</f>
        <v>0</v>
      </c>
      <c r="HA30" s="126">
        <f>июнь!HA30+май!HA30+апрель!HA30</f>
        <v>0.59799999999999998</v>
      </c>
      <c r="HB30" s="126">
        <f>июнь!HB30+май!HB30+апрель!HB30</f>
        <v>0</v>
      </c>
      <c r="HC30" s="126">
        <f>июнь!HC30+май!HC30+апрель!HC30</f>
        <v>0</v>
      </c>
      <c r="HD30" s="126">
        <f>июнь!HD30+май!HD30+апрель!HD30</f>
        <v>0</v>
      </c>
      <c r="HE30" s="126">
        <f>июнь!HE30+май!HE30+апрель!HE30</f>
        <v>4.274</v>
      </c>
      <c r="HF30" s="126">
        <f>июнь!HF30+май!HF30+апрель!HF30</f>
        <v>0</v>
      </c>
      <c r="HG30" s="126">
        <f>июнь!HG30+май!HG30+апрель!HG30</f>
        <v>0</v>
      </c>
      <c r="HH30" s="126">
        <f>июнь!HH30+май!HH30+апрель!HH30</f>
        <v>0</v>
      </c>
      <c r="HI30" s="126">
        <f>июнь!HI30+май!HI30+апрель!HI30</f>
        <v>0</v>
      </c>
      <c r="HJ30" s="126">
        <f>июнь!HJ30+май!HJ30+апрель!HJ30</f>
        <v>0</v>
      </c>
      <c r="HK30" s="126">
        <f>июнь!HK30+май!HK30+апрель!HK30</f>
        <v>0</v>
      </c>
      <c r="HL30" s="126">
        <f>июнь!HL30+май!HL30+апрель!HL30</f>
        <v>0</v>
      </c>
      <c r="HM30" s="126">
        <f>июнь!HM30+май!HM30+апрель!HM30</f>
        <v>0</v>
      </c>
      <c r="HN30" s="126">
        <f>июнь!HN30+май!HN30+апрель!HN30</f>
        <v>0</v>
      </c>
      <c r="HO30" s="126">
        <f>июнь!HO30+май!HO30+апрель!HO30</f>
        <v>0</v>
      </c>
      <c r="HP30" s="126">
        <f>июнь!HP30+май!HP30+апрель!HP30</f>
        <v>2.9260000000000002</v>
      </c>
      <c r="HQ30" s="126">
        <f>июнь!HQ30+май!HQ30+апрель!HQ30</f>
        <v>0</v>
      </c>
      <c r="HR30" s="126">
        <f>июнь!HR30+май!HR30+апрель!HR30</f>
        <v>0</v>
      </c>
      <c r="HS30" s="126">
        <f>июнь!HS30+май!HS30+апрель!HS30</f>
        <v>0</v>
      </c>
      <c r="HT30" s="126">
        <f>июнь!HT30+май!HT30+апрель!HT30</f>
        <v>0</v>
      </c>
      <c r="HU30" s="126">
        <f>июнь!HU30+май!HU30+апрель!HU30</f>
        <v>0</v>
      </c>
      <c r="HV30" s="126">
        <f>июнь!HV30+май!HV30+апрель!HV30</f>
        <v>0</v>
      </c>
      <c r="HW30" s="126">
        <f>июнь!HW30+май!HW30+апрель!HW30</f>
        <v>0</v>
      </c>
      <c r="HX30" s="126">
        <f>июнь!HX30+май!HX30+апрель!HX30</f>
        <v>0</v>
      </c>
      <c r="HY30" s="126">
        <f>июнь!HY30+май!HY30+апрель!HY30</f>
        <v>0</v>
      </c>
      <c r="HZ30" s="126">
        <f>июнь!HZ30+май!HZ30+апрель!HZ30</f>
        <v>0</v>
      </c>
      <c r="IA30" s="126">
        <f>июнь!IA30+май!IA30+апрель!IA30</f>
        <v>0</v>
      </c>
      <c r="IB30" s="126">
        <f>июнь!IB30+май!IB30+апрель!IB30</f>
        <v>0</v>
      </c>
      <c r="IC30" s="126">
        <f>июнь!IC30+май!IC30+апрель!IC30</f>
        <v>0</v>
      </c>
      <c r="ID30" s="126">
        <f>июнь!ID30+май!ID30+апрель!ID30</f>
        <v>0</v>
      </c>
      <c r="IE30" s="126">
        <f>июнь!IE30+май!IE30+апрель!IE30</f>
        <v>0</v>
      </c>
      <c r="IF30" s="126">
        <f>июнь!IF30+май!IF30+апрель!IF30</f>
        <v>0</v>
      </c>
    </row>
    <row r="31" spans="1:240" s="79" customFormat="1" ht="13.5" customHeight="1">
      <c r="A31" s="74" t="s">
        <v>48</v>
      </c>
      <c r="B31" s="80" t="s">
        <v>49</v>
      </c>
      <c r="C31" s="76" t="s">
        <v>20</v>
      </c>
      <c r="D31" s="84">
        <f t="shared" si="4"/>
        <v>20.950000000000003</v>
      </c>
      <c r="E31" s="95">
        <f>'[1]июнь 2016'!E31+'[1]май 2016'!E31+'[1]апрель 2016'!E31</f>
        <v>4.7140000000000004</v>
      </c>
      <c r="F31" s="95">
        <f>'[1]июнь 2016'!F31+'[1]май 2016'!F31+'[1]апрель 2016'!F31</f>
        <v>16.236000000000001</v>
      </c>
      <c r="G31" s="126">
        <f>июнь!G31+май!G31+апрель!G31</f>
        <v>0.64</v>
      </c>
      <c r="H31" s="126">
        <f>июнь!H31+май!H31+апрель!H31</f>
        <v>0</v>
      </c>
      <c r="I31" s="126">
        <f>июнь!I31+май!I31+апрель!I31</f>
        <v>0.30199999999999999</v>
      </c>
      <c r="J31" s="126">
        <f>июнь!J31+май!J31+апрель!J31</f>
        <v>0</v>
      </c>
      <c r="K31" s="126">
        <f>июнь!K31+май!K31+апрель!K31</f>
        <v>0.42799999999999999</v>
      </c>
      <c r="L31" s="126">
        <f>июнь!L31+май!L31+апрель!L31</f>
        <v>0</v>
      </c>
      <c r="M31" s="126">
        <f>июнь!M31+май!M31+апрель!M31</f>
        <v>0</v>
      </c>
      <c r="N31" s="126">
        <f>июнь!N31+май!N31+апрель!N31</f>
        <v>0</v>
      </c>
      <c r="O31" s="126">
        <f>июнь!O31+май!O31+апрель!O31</f>
        <v>0</v>
      </c>
      <c r="P31" s="126">
        <f>июнь!P31+май!P31+апрель!P31</f>
        <v>0</v>
      </c>
      <c r="Q31" s="126">
        <f>июнь!Q31+май!Q31+апрель!Q31</f>
        <v>0</v>
      </c>
      <c r="R31" s="126">
        <f>июнь!R31+май!R31+апрель!R31</f>
        <v>0</v>
      </c>
      <c r="S31" s="126">
        <f>июнь!S31+май!S31+апрель!S31</f>
        <v>0</v>
      </c>
      <c r="T31" s="126">
        <f>июнь!T31+май!T31+апрель!T31</f>
        <v>0</v>
      </c>
      <c r="U31" s="126">
        <f>июнь!U31+май!U31+апрель!U31</f>
        <v>0</v>
      </c>
      <c r="V31" s="126">
        <f>июнь!V31+май!V31+апрель!V31</f>
        <v>0</v>
      </c>
      <c r="W31" s="126">
        <f>июнь!W31+май!W31+апрель!W31</f>
        <v>0</v>
      </c>
      <c r="X31" s="126">
        <f>июнь!X31+май!X31+апрель!X31</f>
        <v>0</v>
      </c>
      <c r="Y31" s="126">
        <f>июнь!Y31+май!Y31+апрель!Y31</f>
        <v>0</v>
      </c>
      <c r="Z31" s="126">
        <f>июнь!Z31+май!Z31+апрель!Z31</f>
        <v>0</v>
      </c>
      <c r="AA31" s="126">
        <f>июнь!AA31+май!AA31+апрель!AA31</f>
        <v>0</v>
      </c>
      <c r="AB31" s="126">
        <f>июнь!AB31+май!AB31+апрель!AB31</f>
        <v>0</v>
      </c>
      <c r="AC31" s="126">
        <f>июнь!AC31+май!AC31+апрель!AC31</f>
        <v>0</v>
      </c>
      <c r="AD31" s="126">
        <f>июнь!AD31+май!AD31+апрель!AD31</f>
        <v>0.34599999999999997</v>
      </c>
      <c r="AE31" s="126">
        <f>июнь!AE31+май!AE31+апрель!AE31</f>
        <v>0</v>
      </c>
      <c r="AF31" s="126">
        <f>июнь!AF31+май!AF31+апрель!AF31</f>
        <v>0</v>
      </c>
      <c r="AG31" s="126">
        <f>июнь!AG31+май!AG31+апрель!AG31</f>
        <v>0.85</v>
      </c>
      <c r="AH31" s="126">
        <f>июнь!AH31+май!AH31+апрель!AH31</f>
        <v>0</v>
      </c>
      <c r="AI31" s="126">
        <f>июнь!AI31+май!AI31+апрель!AI31</f>
        <v>0</v>
      </c>
      <c r="AJ31" s="126">
        <f>июнь!AJ31+май!AJ31+апрель!AJ31</f>
        <v>0</v>
      </c>
      <c r="AK31" s="126">
        <f>июнь!AK31+май!AK31+апрель!AK31</f>
        <v>0</v>
      </c>
      <c r="AL31" s="126">
        <f>июнь!AL31+май!AL31+апрель!AL31</f>
        <v>0</v>
      </c>
      <c r="AM31" s="126">
        <f>июнь!AM31+май!AM31+апрель!AM31</f>
        <v>0</v>
      </c>
      <c r="AN31" s="126">
        <f>июнь!AN31+май!AN31+апрель!AN31</f>
        <v>0</v>
      </c>
      <c r="AO31" s="126">
        <f>июнь!AO31+май!AO31+апрель!AO31</f>
        <v>0.66700000000000004</v>
      </c>
      <c r="AP31" s="126">
        <f>июнь!AP31+май!AP31+апрель!AP31</f>
        <v>1.3170000000000002</v>
      </c>
      <c r="AQ31" s="126">
        <f>июнь!AQ31+май!AQ31+апрель!AQ31</f>
        <v>0</v>
      </c>
      <c r="AR31" s="126">
        <f>июнь!AR31+май!AR31+апрель!AR31</f>
        <v>1.5680000000000001</v>
      </c>
      <c r="AS31" s="126">
        <f>июнь!AS31+май!AS31+апрель!AS31</f>
        <v>0</v>
      </c>
      <c r="AT31" s="126">
        <f>июнь!AT31+май!AT31+апрель!AT31</f>
        <v>0</v>
      </c>
      <c r="AU31" s="126">
        <f>июнь!AU31+май!AU31+апрель!AU31</f>
        <v>0.97799999999999998</v>
      </c>
      <c r="AV31" s="126">
        <f>июнь!AV31+май!AV31+апрель!AV31</f>
        <v>0</v>
      </c>
      <c r="AW31" s="126">
        <f>июнь!AW31+май!AW31+апрель!AW31</f>
        <v>0</v>
      </c>
      <c r="AX31" s="126">
        <f>июнь!AX31+май!AX31+апрель!AX31</f>
        <v>0</v>
      </c>
      <c r="AY31" s="126">
        <f>июнь!AY31+май!AY31+апрель!AY31</f>
        <v>0</v>
      </c>
      <c r="AZ31" s="126">
        <f>июнь!AZ31+май!AZ31+апрель!AZ31</f>
        <v>0</v>
      </c>
      <c r="BA31" s="126">
        <f>июнь!BA31+май!BA31+апрель!BA31</f>
        <v>0</v>
      </c>
      <c r="BB31" s="126">
        <f>июнь!BB31+май!BB31+апрель!BB31</f>
        <v>0</v>
      </c>
      <c r="BC31" s="126">
        <f>июнь!BC31+май!BC31+апрель!BC31</f>
        <v>0</v>
      </c>
      <c r="BD31" s="126">
        <f>июнь!BD31+май!BD31+апрель!BD31</f>
        <v>0.81499999999999995</v>
      </c>
      <c r="BE31" s="126">
        <f>июнь!BE31+май!BE31+апрель!BE31</f>
        <v>0.33300000000000002</v>
      </c>
      <c r="BF31" s="126">
        <f>июнь!BF31+май!BF31+апрель!BF31</f>
        <v>0</v>
      </c>
      <c r="BG31" s="126">
        <f>июнь!BG31+май!BG31+апрель!BG31</f>
        <v>0</v>
      </c>
      <c r="BH31" s="126">
        <f>июнь!BH31+май!BH31+апрель!BH31</f>
        <v>0</v>
      </c>
      <c r="BI31" s="126">
        <f>июнь!BI31+май!BI31+апрель!BI31</f>
        <v>0</v>
      </c>
      <c r="BJ31" s="126">
        <f>июнь!BJ31+май!BJ31+апрель!BJ31</f>
        <v>0</v>
      </c>
      <c r="BK31" s="126">
        <f>июнь!BK31+май!BK31+апрель!BK31</f>
        <v>0</v>
      </c>
      <c r="BL31" s="126">
        <f>июнь!BL31+май!BL31+апрель!BL31</f>
        <v>0</v>
      </c>
      <c r="BM31" s="126">
        <f>июнь!BM31+май!BM31+апрель!BM31</f>
        <v>0.72599999999999998</v>
      </c>
      <c r="BN31" s="126">
        <f>июнь!BN31+май!BN31+апрель!BN31</f>
        <v>0</v>
      </c>
      <c r="BO31" s="126">
        <f>июнь!BO31+май!BO31+апрель!BO31</f>
        <v>0.93300000000000005</v>
      </c>
      <c r="BP31" s="126">
        <f>июнь!BP31+май!BP31+апрель!BP31</f>
        <v>0</v>
      </c>
      <c r="BQ31" s="126">
        <f>июнь!BQ31+май!BQ31+апрель!BQ31</f>
        <v>0</v>
      </c>
      <c r="BR31" s="126">
        <f>июнь!BR31+май!BR31+апрель!BR31</f>
        <v>0</v>
      </c>
      <c r="BS31" s="126">
        <f>июнь!BS31+май!BS31+апрель!BS31</f>
        <v>0</v>
      </c>
      <c r="BT31" s="126">
        <f>июнь!BT31+май!BT31+апрель!BT31</f>
        <v>2.395</v>
      </c>
      <c r="BU31" s="126">
        <f>июнь!BU31+май!BU31+апрель!BU31</f>
        <v>0</v>
      </c>
      <c r="BV31" s="126">
        <f>июнь!BV31+май!BV31+апрель!BV31</f>
        <v>1.01</v>
      </c>
      <c r="BW31" s="126">
        <f>июнь!BW31+май!BW31+апрель!BW31</f>
        <v>0</v>
      </c>
      <c r="BX31" s="126">
        <f>июнь!BX31+май!BX31+апрель!BX31</f>
        <v>0</v>
      </c>
      <c r="BY31" s="126">
        <f>июнь!BY31+май!BY31+апрель!BY31</f>
        <v>0</v>
      </c>
      <c r="BZ31" s="126">
        <f>июнь!BZ31+май!BZ31+апрель!BZ31</f>
        <v>0</v>
      </c>
      <c r="CA31" s="126">
        <f>июнь!CA31+май!CA31+апрель!CA31</f>
        <v>0</v>
      </c>
      <c r="CB31" s="126">
        <f>июнь!CB31+май!CB31+апрель!CB31</f>
        <v>0</v>
      </c>
      <c r="CC31" s="126">
        <f>июнь!CC31+май!CC31+апрель!CC31</f>
        <v>0</v>
      </c>
      <c r="CD31" s="126">
        <f>июнь!CD31+май!CD31+апрель!CD31</f>
        <v>0.46</v>
      </c>
      <c r="CE31" s="126">
        <f>июнь!CE31+май!CE31+апрель!CE31</f>
        <v>0</v>
      </c>
      <c r="CF31" s="126">
        <f>июнь!CF31+май!CF31+апрель!CF31</f>
        <v>0</v>
      </c>
      <c r="CG31" s="126">
        <f>июнь!CG31+май!CG31+апрель!CG31</f>
        <v>0</v>
      </c>
      <c r="CH31" s="126">
        <f>июнь!CH31+май!CH31+апрель!CH31</f>
        <v>0</v>
      </c>
      <c r="CI31" s="126">
        <f>июнь!CI31+май!CI31+апрель!CI31</f>
        <v>0</v>
      </c>
      <c r="CJ31" s="126">
        <f>июнь!CJ31+май!CJ31+апрель!CJ31</f>
        <v>0</v>
      </c>
      <c r="CK31" s="126">
        <f>июнь!CK31+май!CK31+апрель!CK31</f>
        <v>0</v>
      </c>
      <c r="CL31" s="126">
        <f>июнь!CL31+май!CL31+апрель!CL31</f>
        <v>0</v>
      </c>
      <c r="CM31" s="126">
        <f>июнь!CM31+май!CM31+апрель!CM31</f>
        <v>0</v>
      </c>
      <c r="CN31" s="126">
        <f>июнь!CN31+май!CN31+апрель!CN31</f>
        <v>0</v>
      </c>
      <c r="CO31" s="126">
        <f>июнь!CO31+май!CO31+апрель!CO31</f>
        <v>0</v>
      </c>
      <c r="CP31" s="126">
        <f>июнь!CP31+май!CP31+апрель!CP31</f>
        <v>0</v>
      </c>
      <c r="CQ31" s="126">
        <f>июнь!CQ31+май!CQ31+апрель!CQ31</f>
        <v>0.47699999999999998</v>
      </c>
      <c r="CR31" s="126">
        <f>июнь!CR31+май!CR31+апрель!CR31</f>
        <v>0</v>
      </c>
      <c r="CS31" s="126">
        <f>июнь!CS31+май!CS31+апрель!CS31</f>
        <v>0.67800000000000005</v>
      </c>
      <c r="CT31" s="126">
        <f>июнь!CT31+май!CT31+апрель!CT31</f>
        <v>0</v>
      </c>
      <c r="CU31" s="126">
        <f>июнь!CU31+май!CU31+апрель!CU31</f>
        <v>0.34100000000000003</v>
      </c>
      <c r="CV31" s="126">
        <f>июнь!CV31+май!CV31+апрель!CV31</f>
        <v>0</v>
      </c>
      <c r="CW31" s="126">
        <f>июнь!CW31+май!CW31+апрель!CW31</f>
        <v>0</v>
      </c>
      <c r="CX31" s="126">
        <f>июнь!CX31+май!CX31+апрель!CX31</f>
        <v>0</v>
      </c>
      <c r="CY31" s="126">
        <f>июнь!CY31+май!CY31+апрель!CY31</f>
        <v>0</v>
      </c>
      <c r="CZ31" s="126">
        <f>июнь!CZ31+май!CZ31+апрель!CZ31</f>
        <v>0</v>
      </c>
      <c r="DA31" s="126">
        <f>июнь!DA31+май!DA31+апрель!DA31</f>
        <v>2.1479999999999997</v>
      </c>
      <c r="DB31" s="126">
        <f>июнь!DB31+май!DB31+апрель!DB31</f>
        <v>0</v>
      </c>
      <c r="DC31" s="126">
        <f>июнь!DC31+май!DC31+апрель!DC31</f>
        <v>0.66900000000000004</v>
      </c>
      <c r="DD31" s="126">
        <f>июнь!DD31+май!DD31+апрель!DD31</f>
        <v>0</v>
      </c>
      <c r="DE31" s="126">
        <f>июнь!DE31+май!DE31+апрель!DE31</f>
        <v>0</v>
      </c>
      <c r="DF31" s="126">
        <f>июнь!DF31+май!DF31+апрель!DF31</f>
        <v>0</v>
      </c>
      <c r="DG31" s="126">
        <f>июнь!DG31+май!DG31+апрель!DG31</f>
        <v>0</v>
      </c>
      <c r="DH31" s="126">
        <f>июнь!DH31+май!DH31+апрель!DH31</f>
        <v>0</v>
      </c>
      <c r="DI31" s="126">
        <f>июнь!DI31+май!DI31+апрель!DI31</f>
        <v>0</v>
      </c>
      <c r="DJ31" s="126">
        <f>июнь!DJ31+май!DJ31+апрель!DJ31</f>
        <v>0</v>
      </c>
      <c r="DK31" s="126">
        <f>июнь!DK31+май!DK31+апрель!DK31</f>
        <v>0</v>
      </c>
      <c r="DL31" s="126">
        <f>июнь!DL31+май!DL31+апрель!DL31</f>
        <v>0</v>
      </c>
      <c r="DM31" s="126">
        <f>июнь!DM31+май!DM31+апрель!DM31</f>
        <v>0</v>
      </c>
      <c r="DN31" s="126">
        <f>июнь!DN31+май!DN31+апрель!DN31</f>
        <v>0</v>
      </c>
      <c r="DO31" s="126">
        <f>июнь!DO31+май!DO31+апрель!DO31</f>
        <v>0</v>
      </c>
      <c r="DP31" s="126">
        <f>июнь!DP31+май!DP31+апрель!DP31</f>
        <v>0</v>
      </c>
      <c r="DQ31" s="126">
        <f>июнь!DQ31+май!DQ31+апрель!DQ31</f>
        <v>0</v>
      </c>
      <c r="DR31" s="126">
        <f>июнь!DR31+май!DR31+апрель!DR31</f>
        <v>0</v>
      </c>
      <c r="DS31" s="126">
        <f>июнь!DS31+май!DS31+апрель!DS31</f>
        <v>0</v>
      </c>
      <c r="DT31" s="126">
        <f>июнь!DT31+май!DT31+апрель!DT31</f>
        <v>0</v>
      </c>
      <c r="DU31" s="126">
        <f>июнь!DU31+май!DU31+апрель!DU31</f>
        <v>0</v>
      </c>
      <c r="DV31" s="126">
        <f>июнь!DV31+май!DV31+апрель!DV31</f>
        <v>0</v>
      </c>
      <c r="DW31" s="126">
        <f>июнь!DW31+май!DW31+апрель!DW31</f>
        <v>0</v>
      </c>
      <c r="DX31" s="126">
        <f>июнь!DX31+май!DX31+апрель!DX31</f>
        <v>0</v>
      </c>
      <c r="DY31" s="126">
        <f>июнь!DY31+май!DY31+апрель!DY31</f>
        <v>0</v>
      </c>
      <c r="DZ31" s="126">
        <f>июнь!DZ31+май!DZ31+апрель!DZ31</f>
        <v>0</v>
      </c>
      <c r="EA31" s="126">
        <f>июнь!EA31+май!EA31+апрель!EA31</f>
        <v>0</v>
      </c>
      <c r="EB31" s="126">
        <f>июнь!EB31+май!EB31+апрель!EB31</f>
        <v>0</v>
      </c>
      <c r="EC31" s="126">
        <f>июнь!EC31+май!EC31+апрель!EC31</f>
        <v>0</v>
      </c>
      <c r="ED31" s="126">
        <f>июнь!ED31+май!ED31+апрель!ED31</f>
        <v>0</v>
      </c>
      <c r="EE31" s="126">
        <f>июнь!EE31+май!EE31+апрель!EE31</f>
        <v>0</v>
      </c>
      <c r="EF31" s="126">
        <f>июнь!EF31+май!EF31+апрель!EF31</f>
        <v>0</v>
      </c>
      <c r="EG31" s="126">
        <f>июнь!EG31+май!EG31+апрель!EG31</f>
        <v>0</v>
      </c>
      <c r="EH31" s="126">
        <f>июнь!EH31+май!EH31+апрель!EH31</f>
        <v>0</v>
      </c>
      <c r="EI31" s="126">
        <f>июнь!EI31+май!EI31+апрель!EI31</f>
        <v>0</v>
      </c>
      <c r="EJ31" s="126">
        <f>июнь!EJ31+май!EJ31+апрель!EJ31</f>
        <v>0</v>
      </c>
      <c r="EK31" s="126">
        <f>июнь!EK31+май!EK31+апрель!EK31</f>
        <v>0</v>
      </c>
      <c r="EL31" s="126">
        <f>июнь!EL31+май!EL31+апрель!EL31</f>
        <v>0</v>
      </c>
      <c r="EM31" s="126">
        <f>июнь!EM31+май!EM31+апрель!EM31</f>
        <v>0</v>
      </c>
      <c r="EN31" s="126">
        <f>июнь!EN31+май!EN31+апрель!EN31</f>
        <v>0</v>
      </c>
      <c r="EO31" s="126">
        <f>июнь!EO31+май!EO31+апрель!EO31</f>
        <v>0</v>
      </c>
      <c r="EP31" s="126">
        <f>июнь!EP31+май!EP31+апрель!EP31</f>
        <v>0</v>
      </c>
      <c r="EQ31" s="126">
        <f>июнь!EQ31+май!EQ31+апрель!EQ31</f>
        <v>0</v>
      </c>
      <c r="ER31" s="126">
        <f>июнь!ER31+май!ER31+апрель!ER31</f>
        <v>0</v>
      </c>
      <c r="ES31" s="126">
        <f>июнь!ES31+май!ES31+апрель!ES31</f>
        <v>0</v>
      </c>
      <c r="ET31" s="126">
        <f>июнь!ET31+май!ET31+апрель!ET31</f>
        <v>0</v>
      </c>
      <c r="EU31" s="126">
        <f>июнь!EU31+май!EU31+апрель!EU31</f>
        <v>0</v>
      </c>
      <c r="EV31" s="126">
        <f>июнь!EV31+май!EV31+апрель!EV31</f>
        <v>0</v>
      </c>
      <c r="EW31" s="126">
        <f>июнь!EW31+май!EW31+апрель!EW31</f>
        <v>0</v>
      </c>
      <c r="EX31" s="126">
        <f>июнь!EX31+май!EX31+апрель!EX31</f>
        <v>0</v>
      </c>
      <c r="EY31" s="126">
        <f>июнь!EY31+май!EY31+апрель!EY31</f>
        <v>0</v>
      </c>
      <c r="EZ31" s="126">
        <f>июнь!EZ31+май!EZ31+апрель!EZ31</f>
        <v>0</v>
      </c>
      <c r="FA31" s="126">
        <f>июнь!FA31+май!FA31+апрель!FA31</f>
        <v>0</v>
      </c>
      <c r="FB31" s="126">
        <f>июнь!FB31+май!FB31+апрель!FB31</f>
        <v>0</v>
      </c>
      <c r="FC31" s="126">
        <f>июнь!FC31+май!FC31+апрель!FC31</f>
        <v>0</v>
      </c>
      <c r="FD31" s="126">
        <f>июнь!FD31+май!FD31+апрель!FD31</f>
        <v>0</v>
      </c>
      <c r="FE31" s="126">
        <f>июнь!FE31+май!FE31+апрель!FE31</f>
        <v>0</v>
      </c>
      <c r="FF31" s="126">
        <f>июнь!FF31+май!FF31+апрель!FF31</f>
        <v>0</v>
      </c>
      <c r="FG31" s="126">
        <f>июнь!FG31+май!FG31+апрель!FG31</f>
        <v>0</v>
      </c>
      <c r="FH31" s="126">
        <f>июнь!FH31+май!FH31+апрель!FH31</f>
        <v>0</v>
      </c>
      <c r="FI31" s="126">
        <f>июнь!FI31+май!FI31+апрель!FI31</f>
        <v>0</v>
      </c>
      <c r="FJ31" s="126">
        <f>июнь!FJ31+май!FJ31+апрель!FJ31</f>
        <v>0</v>
      </c>
      <c r="FK31" s="126">
        <f>июнь!FK31+май!FK31+апрель!FK31</f>
        <v>0</v>
      </c>
      <c r="FL31" s="126">
        <f>июнь!FL31+май!FL31+апрель!FL31</f>
        <v>1.0189999999999999</v>
      </c>
      <c r="FM31" s="126">
        <f>июнь!FM31+май!FM31+апрель!FM31</f>
        <v>0</v>
      </c>
      <c r="FN31" s="126">
        <f>июнь!FN31+май!FN31+апрель!FN31</f>
        <v>0</v>
      </c>
      <c r="FO31" s="126">
        <f>июнь!FO31+май!FO31+апрель!FO31</f>
        <v>0</v>
      </c>
      <c r="FP31" s="126">
        <f>июнь!FP31+май!FP31+апрель!FP31</f>
        <v>0</v>
      </c>
      <c r="FQ31" s="126">
        <f>июнь!FQ31+май!FQ31+апрель!FQ31</f>
        <v>0</v>
      </c>
      <c r="FR31" s="126">
        <f>июнь!FR31+май!FR31+апрель!FR31</f>
        <v>0</v>
      </c>
      <c r="FS31" s="126">
        <f>июнь!FS31+май!FS31+апрель!FS31</f>
        <v>0</v>
      </c>
      <c r="FT31" s="126">
        <f>июнь!FT31+май!FT31+апрель!FT31</f>
        <v>0</v>
      </c>
      <c r="FU31" s="126">
        <f>июнь!FU31+май!FU31+апрель!FU31</f>
        <v>0</v>
      </c>
      <c r="FV31" s="126">
        <f>июнь!FV31+май!FV31+апрель!FV31</f>
        <v>0</v>
      </c>
      <c r="FW31" s="126">
        <f>июнь!FW31+май!FW31+апрель!FW31</f>
        <v>0</v>
      </c>
      <c r="FX31" s="126">
        <f>июнь!FX31+май!FX31+апрель!FX31</f>
        <v>0</v>
      </c>
      <c r="FY31" s="126">
        <f>июнь!FY31+май!FY31+апрель!FY31</f>
        <v>0</v>
      </c>
      <c r="FZ31" s="126">
        <f>июнь!FZ31+май!FZ31+апрель!FZ31</f>
        <v>0</v>
      </c>
      <c r="GA31" s="126">
        <f>июнь!GA31+май!GA31+апрель!GA31</f>
        <v>0</v>
      </c>
      <c r="GB31" s="126">
        <f>июнь!GB31+май!GB31+апрель!GB31</f>
        <v>0</v>
      </c>
      <c r="GC31" s="126">
        <f>июнь!GC31+май!GC31+апрель!GC31</f>
        <v>0</v>
      </c>
      <c r="GD31" s="126">
        <f>июнь!GD31+май!GD31+апрель!GD31</f>
        <v>0</v>
      </c>
      <c r="GE31" s="126">
        <f>июнь!GE31+май!GE31+апрель!GE31</f>
        <v>0.74199999999999999</v>
      </c>
      <c r="GF31" s="126">
        <f>июнь!GF31+май!GF31+апрель!GF31</f>
        <v>0</v>
      </c>
      <c r="GG31" s="126">
        <f>июнь!GG31+май!GG31+апрель!GG31</f>
        <v>0</v>
      </c>
      <c r="GH31" s="126">
        <f>июнь!GH31+май!GH31+апрель!GH31</f>
        <v>0</v>
      </c>
      <c r="GI31" s="126">
        <f>июнь!GI31+май!GI31+апрель!GI31</f>
        <v>0</v>
      </c>
      <c r="GJ31" s="126">
        <f>июнь!GJ31+май!GJ31+апрель!GJ31</f>
        <v>0</v>
      </c>
      <c r="GK31" s="126">
        <f>июнь!GK31+май!GK31+апрель!GK31</f>
        <v>0</v>
      </c>
      <c r="GL31" s="126">
        <f>июнь!GL31+май!GL31+апрель!GL31</f>
        <v>0</v>
      </c>
      <c r="GM31" s="126">
        <f>июнь!GM31+май!GM31+апрель!GM31</f>
        <v>0</v>
      </c>
      <c r="GN31" s="126">
        <f>июнь!GN31+май!GN31+апрель!GN31</f>
        <v>0</v>
      </c>
      <c r="GO31" s="126">
        <f>июнь!GO31+май!GO31+апрель!GO31</f>
        <v>0</v>
      </c>
      <c r="GP31" s="126">
        <f>июнь!GP31+май!GP31+апрель!GP31</f>
        <v>0</v>
      </c>
      <c r="GQ31" s="126">
        <f>июнь!GQ31+май!GQ31+апрель!GQ31</f>
        <v>0</v>
      </c>
      <c r="GR31" s="126">
        <f>июнь!GR31+май!GR31+апрель!GR31</f>
        <v>0</v>
      </c>
      <c r="GS31" s="126">
        <f>июнь!GS31+май!GS31+апрель!GS31</f>
        <v>0</v>
      </c>
      <c r="GT31" s="126">
        <f>июнь!GT31+май!GT31+апрель!GT31</f>
        <v>0</v>
      </c>
      <c r="GU31" s="126">
        <f>июнь!GU31+май!GU31+апрель!GU31</f>
        <v>0</v>
      </c>
      <c r="GV31" s="126">
        <f>июнь!GV31+май!GV31+апрель!GV31</f>
        <v>0</v>
      </c>
      <c r="GW31" s="126">
        <f>июнь!GW31+май!GW31+апрель!GW31</f>
        <v>0</v>
      </c>
      <c r="GX31" s="126">
        <f>июнь!GX31+май!GX31+апрель!GX31</f>
        <v>0</v>
      </c>
      <c r="GY31" s="126">
        <f>июнь!GY31+май!GY31+апрель!GY31</f>
        <v>0</v>
      </c>
      <c r="GZ31" s="126">
        <f>июнь!GZ31+май!GZ31+апрель!GZ31</f>
        <v>0</v>
      </c>
      <c r="HA31" s="126">
        <f>июнь!HA31+май!HA31+апрель!HA31</f>
        <v>0</v>
      </c>
      <c r="HB31" s="126">
        <f>июнь!HB31+май!HB31+апрель!HB31</f>
        <v>0</v>
      </c>
      <c r="HC31" s="126">
        <f>июнь!HC31+май!HC31+апрель!HC31</f>
        <v>0</v>
      </c>
      <c r="HD31" s="126">
        <f>июнь!HD31+май!HD31+апрель!HD31</f>
        <v>0</v>
      </c>
      <c r="HE31" s="126">
        <f>июнь!HE31+май!HE31+апрель!HE31</f>
        <v>0</v>
      </c>
      <c r="HF31" s="126">
        <f>июнь!HF31+май!HF31+апрель!HF31</f>
        <v>0</v>
      </c>
      <c r="HG31" s="126">
        <f>июнь!HG31+май!HG31+апрель!HG31</f>
        <v>0</v>
      </c>
      <c r="HH31" s="126">
        <f>июнь!HH31+май!HH31+апрель!HH31</f>
        <v>0</v>
      </c>
      <c r="HI31" s="126">
        <f>июнь!HI31+май!HI31+апрель!HI31</f>
        <v>0.58199999999999996</v>
      </c>
      <c r="HJ31" s="126">
        <f>июнь!HJ31+май!HJ31+апрель!HJ31</f>
        <v>0</v>
      </c>
      <c r="HK31" s="126">
        <f>июнь!HK31+май!HK31+апрель!HK31</f>
        <v>0</v>
      </c>
      <c r="HL31" s="126">
        <f>июнь!HL31+май!HL31+апрель!HL31</f>
        <v>0</v>
      </c>
      <c r="HM31" s="126">
        <f>июнь!HM31+май!HM31+апрель!HM31</f>
        <v>0</v>
      </c>
      <c r="HN31" s="126">
        <f>июнь!HN31+май!HN31+апрель!HN31</f>
        <v>0</v>
      </c>
      <c r="HO31" s="126">
        <f>июнь!HO31+май!HO31+апрель!HO31</f>
        <v>0</v>
      </c>
      <c r="HP31" s="126">
        <f>июнь!HP31+май!HP31+апрель!HP31</f>
        <v>0</v>
      </c>
      <c r="HQ31" s="126">
        <f>июнь!HQ31+май!HQ31+апрель!HQ31</f>
        <v>0</v>
      </c>
      <c r="HR31" s="126">
        <f>июнь!HR31+май!HR31+апрель!HR31</f>
        <v>0</v>
      </c>
      <c r="HS31" s="126">
        <f>июнь!HS31+май!HS31+апрель!HS31</f>
        <v>0</v>
      </c>
      <c r="HT31" s="126">
        <f>июнь!HT31+май!HT31+апрель!HT31</f>
        <v>0</v>
      </c>
      <c r="HU31" s="126">
        <f>июнь!HU31+май!HU31+апрель!HU31</f>
        <v>0</v>
      </c>
      <c r="HV31" s="126">
        <f>июнь!HV31+май!HV31+апрель!HV31</f>
        <v>0</v>
      </c>
      <c r="HW31" s="126">
        <f>июнь!HW31+май!HW31+апрель!HW31</f>
        <v>0.52600000000000002</v>
      </c>
      <c r="HX31" s="126">
        <f>июнь!HX31+май!HX31+апрель!HX31</f>
        <v>0</v>
      </c>
      <c r="HY31" s="126">
        <f>июнь!HY31+май!HY31+апрель!HY31</f>
        <v>0</v>
      </c>
      <c r="HZ31" s="126">
        <f>июнь!HZ31+май!HZ31+апрель!HZ31</f>
        <v>0</v>
      </c>
      <c r="IA31" s="126">
        <f>июнь!IA31+май!IA31+апрель!IA31</f>
        <v>0</v>
      </c>
      <c r="IB31" s="126">
        <f>июнь!IB31+май!IB31+апрель!IB31</f>
        <v>0</v>
      </c>
      <c r="IC31" s="126">
        <f>июнь!IC31+май!IC31+апрель!IC31</f>
        <v>0</v>
      </c>
      <c r="ID31" s="126">
        <f>июнь!ID31+май!ID31+апрель!ID31</f>
        <v>0</v>
      </c>
      <c r="IE31" s="126">
        <f>июнь!IE31+май!IE31+апрель!IE31</f>
        <v>0</v>
      </c>
      <c r="IF31" s="126">
        <f>июнь!IF31+май!IF31+апрель!IF31</f>
        <v>0</v>
      </c>
    </row>
    <row r="32" spans="1:240" s="79" customFormat="1" ht="13.5" customHeight="1">
      <c r="A32" s="74"/>
      <c r="B32" s="80"/>
      <c r="C32" s="76" t="s">
        <v>50</v>
      </c>
      <c r="D32" s="121">
        <f t="shared" si="4"/>
        <v>37</v>
      </c>
      <c r="E32" s="95">
        <f>'[1]июнь 2016'!E32+'[1]май 2016'!E32+'[1]апрель 2016'!E32</f>
        <v>11</v>
      </c>
      <c r="F32" s="95">
        <f>'[1]июнь 2016'!F32+'[1]май 2016'!F32+'[1]апрель 2016'!F32</f>
        <v>26</v>
      </c>
      <c r="G32" s="126">
        <f>июнь!G32+май!G32+апрель!G32</f>
        <v>1</v>
      </c>
      <c r="H32" s="126">
        <f>июнь!H32+май!H32+апрель!H32</f>
        <v>0</v>
      </c>
      <c r="I32" s="126">
        <f>июнь!I32+май!I32+апрель!I32</f>
        <v>1</v>
      </c>
      <c r="J32" s="126">
        <f>июнь!J32+май!J32+апрель!J32</f>
        <v>0</v>
      </c>
      <c r="K32" s="126">
        <f>июнь!K32+май!K32+апрель!K32</f>
        <v>1</v>
      </c>
      <c r="L32" s="126">
        <f>июнь!L32+май!L32+апрель!L32</f>
        <v>0</v>
      </c>
      <c r="M32" s="126">
        <f>июнь!M32+май!M32+апрель!M32</f>
        <v>0</v>
      </c>
      <c r="N32" s="126">
        <f>июнь!N32+май!N32+апрель!N32</f>
        <v>0</v>
      </c>
      <c r="O32" s="126">
        <f>июнь!O32+май!O32+апрель!O32</f>
        <v>0</v>
      </c>
      <c r="P32" s="126">
        <f>июнь!P32+май!P32+апрель!P32</f>
        <v>0</v>
      </c>
      <c r="Q32" s="126">
        <f>июнь!Q32+май!Q32+апрель!Q32</f>
        <v>0</v>
      </c>
      <c r="R32" s="126">
        <f>июнь!R32+май!R32+апрель!R32</f>
        <v>0</v>
      </c>
      <c r="S32" s="126">
        <f>июнь!S32+май!S32+апрель!S32</f>
        <v>0</v>
      </c>
      <c r="T32" s="126">
        <f>июнь!T32+май!T32+апрель!T32</f>
        <v>0</v>
      </c>
      <c r="U32" s="126">
        <f>июнь!U32+май!U32+апрель!U32</f>
        <v>0</v>
      </c>
      <c r="V32" s="126">
        <f>июнь!V32+май!V32+апрель!V32</f>
        <v>0</v>
      </c>
      <c r="W32" s="126">
        <f>июнь!W32+май!W32+апрель!W32</f>
        <v>0</v>
      </c>
      <c r="X32" s="126">
        <f>июнь!X32+май!X32+апрель!X32</f>
        <v>0</v>
      </c>
      <c r="Y32" s="126">
        <f>июнь!Y32+май!Y32+апрель!Y32</f>
        <v>0</v>
      </c>
      <c r="Z32" s="126">
        <f>июнь!Z32+май!Z32+апрель!Z32</f>
        <v>0</v>
      </c>
      <c r="AA32" s="126">
        <f>июнь!AA32+май!AA32+апрель!AA32</f>
        <v>0</v>
      </c>
      <c r="AB32" s="126">
        <f>июнь!AB32+май!AB32+апрель!AB32</f>
        <v>0</v>
      </c>
      <c r="AC32" s="126">
        <f>июнь!AC32+май!AC32+апрель!AC32</f>
        <v>0</v>
      </c>
      <c r="AD32" s="126">
        <f>июнь!AD32+май!AD32+апрель!AD32</f>
        <v>1</v>
      </c>
      <c r="AE32" s="126">
        <f>июнь!AE32+май!AE32+апрель!AE32</f>
        <v>0</v>
      </c>
      <c r="AF32" s="126">
        <f>июнь!AF32+май!AF32+апрель!AF32</f>
        <v>0</v>
      </c>
      <c r="AG32" s="126">
        <f>июнь!AG32+май!AG32+апрель!AG32</f>
        <v>1</v>
      </c>
      <c r="AH32" s="126">
        <f>июнь!AH32+май!AH32+апрель!AH32</f>
        <v>0</v>
      </c>
      <c r="AI32" s="126">
        <f>июнь!AI32+май!AI32+апрель!AI32</f>
        <v>0</v>
      </c>
      <c r="AJ32" s="126">
        <f>июнь!AJ32+май!AJ32+апрель!AJ32</f>
        <v>0</v>
      </c>
      <c r="AK32" s="126">
        <f>июнь!AK32+май!AK32+апрель!AK32</f>
        <v>0</v>
      </c>
      <c r="AL32" s="126">
        <f>июнь!AL32+май!AL32+апрель!AL32</f>
        <v>0</v>
      </c>
      <c r="AM32" s="126">
        <f>июнь!AM32+май!AM32+апрель!AM32</f>
        <v>0</v>
      </c>
      <c r="AN32" s="126">
        <f>июнь!AN32+май!AN32+апрель!AN32</f>
        <v>0</v>
      </c>
      <c r="AO32" s="126">
        <f>июнь!AO32+май!AO32+апрель!AO32</f>
        <v>1</v>
      </c>
      <c r="AP32" s="126">
        <f>июнь!AP32+май!AP32+апрель!AP32</f>
        <v>2</v>
      </c>
      <c r="AQ32" s="126">
        <f>июнь!AQ32+май!AQ32+апрель!AQ32</f>
        <v>0</v>
      </c>
      <c r="AR32" s="126">
        <f>июнь!AR32+май!AR32+апрель!AR32</f>
        <v>3</v>
      </c>
      <c r="AS32" s="126">
        <f>июнь!AS32+май!AS32+апрель!AS32</f>
        <v>0</v>
      </c>
      <c r="AT32" s="126">
        <f>июнь!AT32+май!AT32+апрель!AT32</f>
        <v>0</v>
      </c>
      <c r="AU32" s="126">
        <f>июнь!AU32+май!AU32+апрель!AU32</f>
        <v>2</v>
      </c>
      <c r="AV32" s="126">
        <f>июнь!AV32+май!AV32+апрель!AV32</f>
        <v>0</v>
      </c>
      <c r="AW32" s="126">
        <f>июнь!AW32+май!AW32+апрель!AW32</f>
        <v>0</v>
      </c>
      <c r="AX32" s="126">
        <f>июнь!AX32+май!AX32+апрель!AX32</f>
        <v>0</v>
      </c>
      <c r="AY32" s="126">
        <f>июнь!AY32+май!AY32+апрель!AY32</f>
        <v>0</v>
      </c>
      <c r="AZ32" s="126">
        <f>июнь!AZ32+май!AZ32+апрель!AZ32</f>
        <v>0</v>
      </c>
      <c r="BA32" s="126">
        <f>июнь!BA32+май!BA32+апрель!BA32</f>
        <v>0</v>
      </c>
      <c r="BB32" s="126">
        <f>июнь!BB32+май!BB32+апрель!BB32</f>
        <v>0</v>
      </c>
      <c r="BC32" s="126">
        <f>июнь!BC32+май!BC32+апрель!BC32</f>
        <v>0</v>
      </c>
      <c r="BD32" s="126">
        <f>июнь!BD32+май!BD32+апрель!BD32</f>
        <v>2</v>
      </c>
      <c r="BE32" s="126">
        <f>июнь!BE32+май!BE32+апрель!BE32</f>
        <v>1</v>
      </c>
      <c r="BF32" s="126">
        <f>июнь!BF32+май!BF32+апрель!BF32</f>
        <v>0</v>
      </c>
      <c r="BG32" s="126">
        <f>июнь!BG32+май!BG32+апрель!BG32</f>
        <v>0</v>
      </c>
      <c r="BH32" s="126">
        <f>июнь!BH32+май!BH32+апрель!BH32</f>
        <v>0</v>
      </c>
      <c r="BI32" s="126">
        <f>июнь!BI32+май!BI32+апрель!BI32</f>
        <v>0</v>
      </c>
      <c r="BJ32" s="126">
        <f>июнь!BJ32+май!BJ32+апрель!BJ32</f>
        <v>0</v>
      </c>
      <c r="BK32" s="126">
        <f>июнь!BK32+май!BK32+апрель!BK32</f>
        <v>0</v>
      </c>
      <c r="BL32" s="126">
        <f>июнь!BL32+май!BL32+апрель!BL32</f>
        <v>0</v>
      </c>
      <c r="BM32" s="126">
        <f>июнь!BM32+май!BM32+апрель!BM32</f>
        <v>2</v>
      </c>
      <c r="BN32" s="126">
        <f>июнь!BN32+май!BN32+апрель!BN32</f>
        <v>0</v>
      </c>
      <c r="BO32" s="126">
        <f>июнь!BO32+май!BO32+апрель!BO32</f>
        <v>3</v>
      </c>
      <c r="BP32" s="126">
        <f>июнь!BP32+май!BP32+апрель!BP32</f>
        <v>0</v>
      </c>
      <c r="BQ32" s="126">
        <f>июнь!BQ32+май!BQ32+апрель!BQ32</f>
        <v>0</v>
      </c>
      <c r="BR32" s="126">
        <f>июнь!BR32+май!BR32+апрель!BR32</f>
        <v>0</v>
      </c>
      <c r="BS32" s="126">
        <f>июнь!BS32+май!BS32+апрель!BS32</f>
        <v>0</v>
      </c>
      <c r="BT32" s="126">
        <f>июнь!BT32+май!BT32+апрель!BT32</f>
        <v>3</v>
      </c>
      <c r="BU32" s="126">
        <f>июнь!BU32+май!BU32+апрель!BU32</f>
        <v>0</v>
      </c>
      <c r="BV32" s="126">
        <f>июнь!BV32+май!BV32+апрель!BV32</f>
        <v>1</v>
      </c>
      <c r="BW32" s="126">
        <f>июнь!BW32+май!BW32+апрель!BW32</f>
        <v>0</v>
      </c>
      <c r="BX32" s="126">
        <f>июнь!BX32+май!BX32+апрель!BX32</f>
        <v>0</v>
      </c>
      <c r="BY32" s="126">
        <f>июнь!BY32+май!BY32+апрель!BY32</f>
        <v>0</v>
      </c>
      <c r="BZ32" s="126">
        <f>июнь!BZ32+май!BZ32+апрель!BZ32</f>
        <v>0</v>
      </c>
      <c r="CA32" s="126">
        <f>июнь!CA32+май!CA32+апрель!CA32</f>
        <v>0</v>
      </c>
      <c r="CB32" s="126">
        <f>июнь!CB32+май!CB32+апрель!CB32</f>
        <v>0</v>
      </c>
      <c r="CC32" s="126">
        <f>июнь!CC32+май!CC32+апрель!CC32</f>
        <v>0</v>
      </c>
      <c r="CD32" s="126">
        <f>июнь!CD32+май!CD32+апрель!CD32</f>
        <v>1</v>
      </c>
      <c r="CE32" s="126">
        <f>июнь!CE32+май!CE32+апрель!CE32</f>
        <v>0</v>
      </c>
      <c r="CF32" s="126">
        <f>июнь!CF32+май!CF32+апрель!CF32</f>
        <v>0</v>
      </c>
      <c r="CG32" s="126">
        <f>июнь!CG32+май!CG32+апрель!CG32</f>
        <v>0</v>
      </c>
      <c r="CH32" s="126">
        <f>июнь!CH32+май!CH32+апрель!CH32</f>
        <v>0</v>
      </c>
      <c r="CI32" s="126">
        <f>июнь!CI32+май!CI32+апрель!CI32</f>
        <v>0</v>
      </c>
      <c r="CJ32" s="126">
        <f>июнь!CJ32+май!CJ32+апрель!CJ32</f>
        <v>0</v>
      </c>
      <c r="CK32" s="126">
        <f>июнь!CK32+май!CK32+апрель!CK32</f>
        <v>0</v>
      </c>
      <c r="CL32" s="126">
        <f>июнь!CL32+май!CL32+апрель!CL32</f>
        <v>0</v>
      </c>
      <c r="CM32" s="126">
        <f>июнь!CM32+май!CM32+апрель!CM32</f>
        <v>0</v>
      </c>
      <c r="CN32" s="126">
        <f>июнь!CN32+май!CN32+апрель!CN32</f>
        <v>0</v>
      </c>
      <c r="CO32" s="126">
        <f>июнь!CO32+май!CO32+апрель!CO32</f>
        <v>0</v>
      </c>
      <c r="CP32" s="126">
        <f>июнь!CP32+май!CP32+апрель!CP32</f>
        <v>0</v>
      </c>
      <c r="CQ32" s="126">
        <f>июнь!CQ32+май!CQ32+апрель!CQ32</f>
        <v>1</v>
      </c>
      <c r="CR32" s="126">
        <f>июнь!CR32+май!CR32+апрель!CR32</f>
        <v>0</v>
      </c>
      <c r="CS32" s="126">
        <f>июнь!CS32+май!CS32+апрель!CS32</f>
        <v>1</v>
      </c>
      <c r="CT32" s="126">
        <f>июнь!CT32+май!CT32+апрель!CT32</f>
        <v>0</v>
      </c>
      <c r="CU32" s="126">
        <f>июнь!CU32+май!CU32+апрель!CU32</f>
        <v>1</v>
      </c>
      <c r="CV32" s="126">
        <f>июнь!CV32+май!CV32+апрель!CV32</f>
        <v>0</v>
      </c>
      <c r="CW32" s="126">
        <f>июнь!CW32+май!CW32+апрель!CW32</f>
        <v>0</v>
      </c>
      <c r="CX32" s="126">
        <f>июнь!CX32+май!CX32+апрель!CX32</f>
        <v>0</v>
      </c>
      <c r="CY32" s="126">
        <f>июнь!CY32+май!CY32+апрель!CY32</f>
        <v>0</v>
      </c>
      <c r="CZ32" s="126">
        <f>июнь!CZ32+май!CZ32+апрель!CZ32</f>
        <v>0</v>
      </c>
      <c r="DA32" s="126">
        <f>июнь!DA32+май!DA32+апрель!DA32</f>
        <v>2</v>
      </c>
      <c r="DB32" s="126">
        <f>июнь!DB32+май!DB32+апрель!DB32</f>
        <v>0</v>
      </c>
      <c r="DC32" s="126">
        <f>июнь!DC32+май!DC32+апрель!DC32</f>
        <v>1</v>
      </c>
      <c r="DD32" s="126">
        <f>июнь!DD32+май!DD32+апрель!DD32</f>
        <v>0</v>
      </c>
      <c r="DE32" s="126">
        <f>июнь!DE32+май!DE32+апрель!DE32</f>
        <v>0</v>
      </c>
      <c r="DF32" s="126">
        <f>июнь!DF32+май!DF32+апрель!DF32</f>
        <v>0</v>
      </c>
      <c r="DG32" s="126">
        <f>июнь!DG32+май!DG32+апрель!DG32</f>
        <v>0</v>
      </c>
      <c r="DH32" s="126">
        <f>июнь!DH32+май!DH32+апрель!DH32</f>
        <v>0</v>
      </c>
      <c r="DI32" s="126">
        <f>июнь!DI32+май!DI32+апрель!DI32</f>
        <v>0</v>
      </c>
      <c r="DJ32" s="126">
        <f>июнь!DJ32+май!DJ32+апрель!DJ32</f>
        <v>0</v>
      </c>
      <c r="DK32" s="126">
        <f>июнь!DK32+май!DK32+апрель!DK32</f>
        <v>0</v>
      </c>
      <c r="DL32" s="126">
        <f>июнь!DL32+май!DL32+апрель!DL32</f>
        <v>0</v>
      </c>
      <c r="DM32" s="126">
        <f>июнь!DM32+май!DM32+апрель!DM32</f>
        <v>0</v>
      </c>
      <c r="DN32" s="126">
        <f>июнь!DN32+май!DN32+апрель!DN32</f>
        <v>0</v>
      </c>
      <c r="DO32" s="126">
        <f>июнь!DO32+май!DO32+апрель!DO32</f>
        <v>0</v>
      </c>
      <c r="DP32" s="126">
        <f>июнь!DP32+май!DP32+апрель!DP32</f>
        <v>0</v>
      </c>
      <c r="DQ32" s="126">
        <f>июнь!DQ32+май!DQ32+апрель!DQ32</f>
        <v>0</v>
      </c>
      <c r="DR32" s="126">
        <f>июнь!DR32+май!DR32+апрель!DR32</f>
        <v>0</v>
      </c>
      <c r="DS32" s="126">
        <f>июнь!DS32+май!DS32+апрель!DS32</f>
        <v>0</v>
      </c>
      <c r="DT32" s="126">
        <f>июнь!DT32+май!DT32+апрель!DT32</f>
        <v>0</v>
      </c>
      <c r="DU32" s="126">
        <f>июнь!DU32+май!DU32+апрель!DU32</f>
        <v>0</v>
      </c>
      <c r="DV32" s="126">
        <f>июнь!DV32+май!DV32+апрель!DV32</f>
        <v>0</v>
      </c>
      <c r="DW32" s="126">
        <f>июнь!DW32+май!DW32+апрель!DW32</f>
        <v>0</v>
      </c>
      <c r="DX32" s="126">
        <f>июнь!DX32+май!DX32+апрель!DX32</f>
        <v>0</v>
      </c>
      <c r="DY32" s="126">
        <f>июнь!DY32+май!DY32+апрель!DY32</f>
        <v>0</v>
      </c>
      <c r="DZ32" s="126">
        <f>июнь!DZ32+май!DZ32+апрель!DZ32</f>
        <v>0</v>
      </c>
      <c r="EA32" s="126">
        <f>июнь!EA32+май!EA32+апрель!EA32</f>
        <v>0</v>
      </c>
      <c r="EB32" s="126">
        <f>июнь!EB32+май!EB32+апрель!EB32</f>
        <v>0</v>
      </c>
      <c r="EC32" s="126">
        <f>июнь!EC32+май!EC32+апрель!EC32</f>
        <v>0</v>
      </c>
      <c r="ED32" s="126">
        <f>июнь!ED32+май!ED32+апрель!ED32</f>
        <v>0</v>
      </c>
      <c r="EE32" s="126">
        <f>июнь!EE32+май!EE32+апрель!EE32</f>
        <v>0</v>
      </c>
      <c r="EF32" s="126">
        <f>июнь!EF32+май!EF32+апрель!EF32</f>
        <v>0</v>
      </c>
      <c r="EG32" s="126">
        <f>июнь!EG32+май!EG32+апрель!EG32</f>
        <v>0</v>
      </c>
      <c r="EH32" s="126">
        <f>июнь!EH32+май!EH32+апрель!EH32</f>
        <v>0</v>
      </c>
      <c r="EI32" s="126">
        <f>июнь!EI32+май!EI32+апрель!EI32</f>
        <v>0</v>
      </c>
      <c r="EJ32" s="126">
        <f>июнь!EJ32+май!EJ32+апрель!EJ32</f>
        <v>0</v>
      </c>
      <c r="EK32" s="126">
        <f>июнь!EK32+май!EK32+апрель!EK32</f>
        <v>0</v>
      </c>
      <c r="EL32" s="126">
        <f>июнь!EL32+май!EL32+апрель!EL32</f>
        <v>0</v>
      </c>
      <c r="EM32" s="126">
        <f>июнь!EM32+май!EM32+апрель!EM32</f>
        <v>0</v>
      </c>
      <c r="EN32" s="126">
        <f>июнь!EN32+май!EN32+апрель!EN32</f>
        <v>0</v>
      </c>
      <c r="EO32" s="126">
        <f>июнь!EO32+май!EO32+апрель!EO32</f>
        <v>0</v>
      </c>
      <c r="EP32" s="126">
        <f>июнь!EP32+май!EP32+апрель!EP32</f>
        <v>0</v>
      </c>
      <c r="EQ32" s="126">
        <f>июнь!EQ32+май!EQ32+апрель!EQ32</f>
        <v>0</v>
      </c>
      <c r="ER32" s="126">
        <f>июнь!ER32+май!ER32+апрель!ER32</f>
        <v>0</v>
      </c>
      <c r="ES32" s="126">
        <f>июнь!ES32+май!ES32+апрель!ES32</f>
        <v>0</v>
      </c>
      <c r="ET32" s="126">
        <f>июнь!ET32+май!ET32+апрель!ET32</f>
        <v>0</v>
      </c>
      <c r="EU32" s="126">
        <f>июнь!EU32+май!EU32+апрель!EU32</f>
        <v>0</v>
      </c>
      <c r="EV32" s="126">
        <f>июнь!EV32+май!EV32+апрель!EV32</f>
        <v>0</v>
      </c>
      <c r="EW32" s="126">
        <f>июнь!EW32+май!EW32+апрель!EW32</f>
        <v>0</v>
      </c>
      <c r="EX32" s="126">
        <f>июнь!EX32+май!EX32+апрель!EX32</f>
        <v>0</v>
      </c>
      <c r="EY32" s="126">
        <f>июнь!EY32+май!EY32+апрель!EY32</f>
        <v>0</v>
      </c>
      <c r="EZ32" s="126">
        <f>июнь!EZ32+май!EZ32+апрель!EZ32</f>
        <v>0</v>
      </c>
      <c r="FA32" s="126">
        <f>июнь!FA32+май!FA32+апрель!FA32</f>
        <v>0</v>
      </c>
      <c r="FB32" s="126">
        <f>июнь!FB32+май!FB32+апрель!FB32</f>
        <v>0</v>
      </c>
      <c r="FC32" s="126">
        <f>июнь!FC32+май!FC32+апрель!FC32</f>
        <v>0</v>
      </c>
      <c r="FD32" s="126">
        <f>июнь!FD32+май!FD32+апрель!FD32</f>
        <v>0</v>
      </c>
      <c r="FE32" s="126">
        <f>июнь!FE32+май!FE32+апрель!FE32</f>
        <v>0</v>
      </c>
      <c r="FF32" s="126">
        <f>июнь!FF32+май!FF32+апрель!FF32</f>
        <v>0</v>
      </c>
      <c r="FG32" s="126">
        <f>июнь!FG32+май!FG32+апрель!FG32</f>
        <v>0</v>
      </c>
      <c r="FH32" s="126">
        <f>июнь!FH32+май!FH32+апрель!FH32</f>
        <v>0</v>
      </c>
      <c r="FI32" s="126">
        <f>июнь!FI32+май!FI32+апрель!FI32</f>
        <v>0</v>
      </c>
      <c r="FJ32" s="126">
        <f>июнь!FJ32+май!FJ32+апрель!FJ32</f>
        <v>0</v>
      </c>
      <c r="FK32" s="126">
        <f>июнь!FK32+май!FK32+апрель!FK32</f>
        <v>0</v>
      </c>
      <c r="FL32" s="126">
        <f>июнь!FL32+май!FL32+апрель!FL32</f>
        <v>1</v>
      </c>
      <c r="FM32" s="126">
        <f>июнь!FM32+май!FM32+апрель!FM32</f>
        <v>0</v>
      </c>
      <c r="FN32" s="126">
        <f>июнь!FN32+май!FN32+апрель!FN32</f>
        <v>0</v>
      </c>
      <c r="FO32" s="126">
        <f>июнь!FO32+май!FO32+апрель!FO32</f>
        <v>0</v>
      </c>
      <c r="FP32" s="126">
        <f>июнь!FP32+май!FP32+апрель!FP32</f>
        <v>0</v>
      </c>
      <c r="FQ32" s="126">
        <f>июнь!FQ32+май!FQ32+апрель!FQ32</f>
        <v>0</v>
      </c>
      <c r="FR32" s="126">
        <f>июнь!FR32+май!FR32+апрель!FR32</f>
        <v>0</v>
      </c>
      <c r="FS32" s="126">
        <f>июнь!FS32+май!FS32+апрель!FS32</f>
        <v>0</v>
      </c>
      <c r="FT32" s="126">
        <f>июнь!FT32+май!FT32+апрель!FT32</f>
        <v>0</v>
      </c>
      <c r="FU32" s="126">
        <f>июнь!FU32+май!FU32+апрель!FU32</f>
        <v>0</v>
      </c>
      <c r="FV32" s="126">
        <f>июнь!FV32+май!FV32+апрель!FV32</f>
        <v>0</v>
      </c>
      <c r="FW32" s="126">
        <f>июнь!FW32+май!FW32+апрель!FW32</f>
        <v>0</v>
      </c>
      <c r="FX32" s="126">
        <f>июнь!FX32+май!FX32+апрель!FX32</f>
        <v>0</v>
      </c>
      <c r="FY32" s="126">
        <f>июнь!FY32+май!FY32+апрель!FY32</f>
        <v>0</v>
      </c>
      <c r="FZ32" s="126">
        <f>июнь!FZ32+май!FZ32+апрель!FZ32</f>
        <v>0</v>
      </c>
      <c r="GA32" s="126">
        <f>июнь!GA32+май!GA32+апрель!GA32</f>
        <v>0</v>
      </c>
      <c r="GB32" s="126">
        <f>июнь!GB32+май!GB32+апрель!GB32</f>
        <v>0</v>
      </c>
      <c r="GC32" s="126">
        <f>июнь!GC32+май!GC32+апрель!GC32</f>
        <v>0</v>
      </c>
      <c r="GD32" s="126">
        <f>июнь!GD32+май!GD32+апрель!GD32</f>
        <v>0</v>
      </c>
      <c r="GE32" s="126">
        <f>июнь!GE32+май!GE32+апрель!GE32</f>
        <v>2</v>
      </c>
      <c r="GF32" s="126">
        <f>июнь!GF32+май!GF32+апрель!GF32</f>
        <v>0</v>
      </c>
      <c r="GG32" s="126">
        <f>июнь!GG32+май!GG32+апрель!GG32</f>
        <v>0</v>
      </c>
      <c r="GH32" s="126">
        <f>июнь!GH32+май!GH32+апрель!GH32</f>
        <v>0</v>
      </c>
      <c r="GI32" s="126">
        <f>июнь!GI32+май!GI32+апрель!GI32</f>
        <v>0</v>
      </c>
      <c r="GJ32" s="126">
        <f>июнь!GJ32+май!GJ32+апрель!GJ32</f>
        <v>0</v>
      </c>
      <c r="GK32" s="126">
        <f>июнь!GK32+май!GK32+апрель!GK32</f>
        <v>0</v>
      </c>
      <c r="GL32" s="126">
        <f>июнь!GL32+май!GL32+апрель!GL32</f>
        <v>0</v>
      </c>
      <c r="GM32" s="126">
        <f>июнь!GM32+май!GM32+апрель!GM32</f>
        <v>0</v>
      </c>
      <c r="GN32" s="126">
        <f>июнь!GN32+май!GN32+апрель!GN32</f>
        <v>0</v>
      </c>
      <c r="GO32" s="126">
        <f>июнь!GO32+май!GO32+апрель!GO32</f>
        <v>0</v>
      </c>
      <c r="GP32" s="126">
        <f>июнь!GP32+май!GP32+апрель!GP32</f>
        <v>0</v>
      </c>
      <c r="GQ32" s="126">
        <f>июнь!GQ32+май!GQ32+апрель!GQ32</f>
        <v>0</v>
      </c>
      <c r="GR32" s="126">
        <f>июнь!GR32+май!GR32+апрель!GR32</f>
        <v>0</v>
      </c>
      <c r="GS32" s="126">
        <f>июнь!GS32+май!GS32+апрель!GS32</f>
        <v>0</v>
      </c>
      <c r="GT32" s="126">
        <f>июнь!GT32+май!GT32+апрель!GT32</f>
        <v>0</v>
      </c>
      <c r="GU32" s="126">
        <f>июнь!GU32+май!GU32+апрель!GU32</f>
        <v>0</v>
      </c>
      <c r="GV32" s="126">
        <f>июнь!GV32+май!GV32+апрель!GV32</f>
        <v>0</v>
      </c>
      <c r="GW32" s="126">
        <f>июнь!GW32+май!GW32+апрель!GW32</f>
        <v>0</v>
      </c>
      <c r="GX32" s="126">
        <f>июнь!GX32+май!GX32+апрель!GX32</f>
        <v>0</v>
      </c>
      <c r="GY32" s="126">
        <f>июнь!GY32+май!GY32+апрель!GY32</f>
        <v>0</v>
      </c>
      <c r="GZ32" s="126">
        <f>июнь!GZ32+май!GZ32+апрель!GZ32</f>
        <v>0</v>
      </c>
      <c r="HA32" s="126">
        <f>июнь!HA32+май!HA32+апрель!HA32</f>
        <v>0</v>
      </c>
      <c r="HB32" s="126">
        <f>июнь!HB32+май!HB32+апрель!HB32</f>
        <v>0</v>
      </c>
      <c r="HC32" s="126">
        <f>июнь!HC32+май!HC32+апрель!HC32</f>
        <v>0</v>
      </c>
      <c r="HD32" s="126">
        <f>июнь!HD32+май!HD32+апрель!HD32</f>
        <v>0</v>
      </c>
      <c r="HE32" s="126">
        <f>июнь!HE32+май!HE32+апрель!HE32</f>
        <v>0</v>
      </c>
      <c r="HF32" s="126">
        <f>июнь!HF32+май!HF32+апрель!HF32</f>
        <v>0</v>
      </c>
      <c r="HG32" s="126">
        <f>июнь!HG32+май!HG32+апрель!HG32</f>
        <v>0</v>
      </c>
      <c r="HH32" s="126">
        <f>июнь!HH32+май!HH32+апрель!HH32</f>
        <v>0</v>
      </c>
      <c r="HI32" s="126">
        <f>июнь!HI32+май!HI32+апрель!HI32</f>
        <v>1</v>
      </c>
      <c r="HJ32" s="126">
        <f>июнь!HJ32+май!HJ32+апрель!HJ32</f>
        <v>0</v>
      </c>
      <c r="HK32" s="126">
        <f>июнь!HK32+май!HK32+апрель!HK32</f>
        <v>0</v>
      </c>
      <c r="HL32" s="126">
        <f>июнь!HL32+май!HL32+апрель!HL32</f>
        <v>0</v>
      </c>
      <c r="HM32" s="126">
        <f>июнь!HM32+май!HM32+апрель!HM32</f>
        <v>0</v>
      </c>
      <c r="HN32" s="126">
        <f>июнь!HN32+май!HN32+апрель!HN32</f>
        <v>0</v>
      </c>
      <c r="HO32" s="126">
        <f>июнь!HO32+май!HO32+апрель!HO32</f>
        <v>0</v>
      </c>
      <c r="HP32" s="126">
        <f>июнь!HP32+май!HP32+апрель!HP32</f>
        <v>0</v>
      </c>
      <c r="HQ32" s="126">
        <f>июнь!HQ32+май!HQ32+апрель!HQ32</f>
        <v>0</v>
      </c>
      <c r="HR32" s="126">
        <f>июнь!HR32+май!HR32+апрель!HR32</f>
        <v>0</v>
      </c>
      <c r="HS32" s="126">
        <f>июнь!HS32+май!HS32+апрель!HS32</f>
        <v>0</v>
      </c>
      <c r="HT32" s="126">
        <f>июнь!HT32+май!HT32+апрель!HT32</f>
        <v>0</v>
      </c>
      <c r="HU32" s="126">
        <f>июнь!HU32+май!HU32+апрель!HU32</f>
        <v>0</v>
      </c>
      <c r="HV32" s="126">
        <f>июнь!HV32+май!HV32+апрель!HV32</f>
        <v>0</v>
      </c>
      <c r="HW32" s="126">
        <f>июнь!HW32+май!HW32+апрель!HW32</f>
        <v>1</v>
      </c>
      <c r="HX32" s="126">
        <f>июнь!HX32+май!HX32+апрель!HX32</f>
        <v>0</v>
      </c>
      <c r="HY32" s="126">
        <f>июнь!HY32+май!HY32+апрель!HY32</f>
        <v>0</v>
      </c>
      <c r="HZ32" s="126">
        <f>июнь!HZ32+май!HZ32+апрель!HZ32</f>
        <v>0</v>
      </c>
      <c r="IA32" s="126">
        <f>июнь!IA32+май!IA32+апрель!IA32</f>
        <v>0</v>
      </c>
      <c r="IB32" s="126">
        <f>июнь!IB32+май!IB32+апрель!IB32</f>
        <v>0</v>
      </c>
      <c r="IC32" s="126">
        <f>июнь!IC32+май!IC32+апрель!IC32</f>
        <v>0</v>
      </c>
      <c r="ID32" s="126">
        <f>июнь!ID32+май!ID32+апрель!ID32</f>
        <v>0</v>
      </c>
      <c r="IE32" s="126">
        <f>июнь!IE32+май!IE32+апрель!IE32</f>
        <v>0</v>
      </c>
      <c r="IF32" s="126">
        <f>июнь!IF32+май!IF32+апрель!IF32</f>
        <v>0</v>
      </c>
    </row>
    <row r="33" spans="1:240" s="79" customFormat="1" ht="13.5" customHeight="1">
      <c r="A33" s="74"/>
      <c r="B33" s="80"/>
      <c r="C33" s="76" t="s">
        <v>17</v>
      </c>
      <c r="D33" s="84">
        <f t="shared" si="4"/>
        <v>8631.4629999999997</v>
      </c>
      <c r="E33" s="95">
        <f>'[1]июнь 2016'!E33+'[1]май 2016'!E33+'[1]апрель 2016'!E33</f>
        <v>1510.3630000000001</v>
      </c>
      <c r="F33" s="95">
        <f>'[1]июнь 2016'!F33+'[1]май 2016'!F33+'[1]апрель 2016'!F33</f>
        <v>7121.0999999999995</v>
      </c>
      <c r="G33" s="126">
        <f>июнь!G33+май!G33+апрель!G33</f>
        <v>328.62099999999998</v>
      </c>
      <c r="H33" s="126">
        <f>июнь!H33+май!H33+апрель!H33</f>
        <v>0</v>
      </c>
      <c r="I33" s="126">
        <f>июнь!I33+май!I33+апрель!I33</f>
        <v>214.28200000000001</v>
      </c>
      <c r="J33" s="126">
        <f>июнь!J33+май!J33+апрель!J33</f>
        <v>0</v>
      </c>
      <c r="K33" s="126">
        <f>июнь!K33+май!K33+апрель!K33</f>
        <v>271.61099999999999</v>
      </c>
      <c r="L33" s="126">
        <f>июнь!L33+май!L33+апрель!L33</f>
        <v>0</v>
      </c>
      <c r="M33" s="126">
        <f>июнь!M33+май!M33+апрель!M33</f>
        <v>0</v>
      </c>
      <c r="N33" s="126">
        <f>июнь!N33+май!N33+апрель!N33</f>
        <v>0</v>
      </c>
      <c r="O33" s="126">
        <f>июнь!O33+май!O33+апрель!O33</f>
        <v>0</v>
      </c>
      <c r="P33" s="126">
        <f>июнь!P33+май!P33+апрель!P33</f>
        <v>0</v>
      </c>
      <c r="Q33" s="126">
        <f>июнь!Q33+май!Q33+апрель!Q33</f>
        <v>0</v>
      </c>
      <c r="R33" s="126">
        <f>июнь!R33+май!R33+апрель!R33</f>
        <v>0</v>
      </c>
      <c r="S33" s="126">
        <f>июнь!S33+май!S33+апрель!S33</f>
        <v>0</v>
      </c>
      <c r="T33" s="126">
        <f>июнь!T33+май!T33+апрель!T33</f>
        <v>0</v>
      </c>
      <c r="U33" s="126">
        <f>июнь!U33+май!U33+апрель!U33</f>
        <v>0</v>
      </c>
      <c r="V33" s="126">
        <f>июнь!V33+май!V33+апрель!V33</f>
        <v>0</v>
      </c>
      <c r="W33" s="126">
        <f>июнь!W33+май!W33+апрель!W33</f>
        <v>0</v>
      </c>
      <c r="X33" s="126">
        <f>июнь!X33+май!X33+апрель!X33</f>
        <v>0</v>
      </c>
      <c r="Y33" s="126">
        <f>июнь!Y33+май!Y33+апрель!Y33</f>
        <v>0</v>
      </c>
      <c r="Z33" s="126">
        <f>июнь!Z33+май!Z33+апрель!Z33</f>
        <v>0</v>
      </c>
      <c r="AA33" s="126">
        <f>июнь!AA33+май!AA33+апрель!AA33</f>
        <v>0</v>
      </c>
      <c r="AB33" s="126">
        <f>июнь!AB33+май!AB33+апрель!AB33</f>
        <v>0</v>
      </c>
      <c r="AC33" s="126">
        <f>июнь!AC33+май!AC33+апрель!AC33</f>
        <v>0</v>
      </c>
      <c r="AD33" s="126">
        <f>июнь!AD33+май!AD33+апрель!AD33</f>
        <v>92.932000000000002</v>
      </c>
      <c r="AE33" s="126">
        <f>июнь!AE33+май!AE33+апрель!AE33</f>
        <v>0</v>
      </c>
      <c r="AF33" s="126">
        <f>июнь!AF33+май!AF33+апрель!AF33</f>
        <v>0</v>
      </c>
      <c r="AG33" s="126">
        <f>июнь!AG33+май!AG33+апрель!AG33</f>
        <v>340.16699999999997</v>
      </c>
      <c r="AH33" s="126">
        <f>июнь!AH33+май!AH33+апрель!AH33</f>
        <v>0</v>
      </c>
      <c r="AI33" s="126">
        <f>июнь!AI33+май!AI33+апрель!AI33</f>
        <v>0</v>
      </c>
      <c r="AJ33" s="126">
        <f>июнь!AJ33+май!AJ33+апрель!AJ33</f>
        <v>0</v>
      </c>
      <c r="AK33" s="126">
        <f>июнь!AK33+май!AK33+апрель!AK33</f>
        <v>0</v>
      </c>
      <c r="AL33" s="126">
        <f>июнь!AL33+май!AL33+апрель!AL33</f>
        <v>0</v>
      </c>
      <c r="AM33" s="126">
        <f>июнь!AM33+май!AM33+апрель!AM33</f>
        <v>0</v>
      </c>
      <c r="AN33" s="126">
        <f>июнь!AN33+май!AN33+апрель!AN33</f>
        <v>0</v>
      </c>
      <c r="AO33" s="126">
        <f>июнь!AO33+май!AO33+апрель!AO33</f>
        <v>399.35500000000002</v>
      </c>
      <c r="AP33" s="126">
        <f>июнь!AP33+май!AP33+апрель!AP33</f>
        <v>578.73900000000003</v>
      </c>
      <c r="AQ33" s="126">
        <f>июнь!AQ33+май!AQ33+апрель!AQ33</f>
        <v>0</v>
      </c>
      <c r="AR33" s="126">
        <f>июнь!AR33+май!AR33+апрель!AR33</f>
        <v>822.87100000000009</v>
      </c>
      <c r="AS33" s="126">
        <f>июнь!AS33+май!AS33+апрель!AS33</f>
        <v>0</v>
      </c>
      <c r="AT33" s="126">
        <f>июнь!AT33+май!AT33+апрель!AT33</f>
        <v>0</v>
      </c>
      <c r="AU33" s="126">
        <f>июнь!AU33+май!AU33+апрель!AU33</f>
        <v>478.57899999999995</v>
      </c>
      <c r="AV33" s="126">
        <f>июнь!AV33+май!AV33+апрель!AV33</f>
        <v>0</v>
      </c>
      <c r="AW33" s="126">
        <f>июнь!AW33+май!AW33+апрель!AW33</f>
        <v>0</v>
      </c>
      <c r="AX33" s="126">
        <f>июнь!AX33+май!AX33+апрель!AX33</f>
        <v>0</v>
      </c>
      <c r="AY33" s="126">
        <f>июнь!AY33+май!AY33+апрель!AY33</f>
        <v>0</v>
      </c>
      <c r="AZ33" s="126">
        <f>июнь!AZ33+май!AZ33+апрель!AZ33</f>
        <v>0</v>
      </c>
      <c r="BA33" s="126">
        <f>июнь!BA33+май!BA33+апрель!BA33</f>
        <v>0</v>
      </c>
      <c r="BB33" s="126">
        <f>июнь!BB33+май!BB33+апрель!BB33</f>
        <v>0</v>
      </c>
      <c r="BC33" s="126">
        <f>июнь!BC33+май!BC33+апрель!BC33</f>
        <v>0</v>
      </c>
      <c r="BD33" s="126">
        <f>июнь!BD33+май!BD33+апрель!BD33</f>
        <v>330.18700000000001</v>
      </c>
      <c r="BE33" s="126">
        <f>июнь!BE33+май!BE33+апрель!BE33</f>
        <v>144.68299999999999</v>
      </c>
      <c r="BF33" s="126">
        <f>июнь!BF33+май!BF33+апрель!BF33</f>
        <v>0</v>
      </c>
      <c r="BG33" s="126">
        <f>июнь!BG33+май!BG33+апрель!BG33</f>
        <v>0</v>
      </c>
      <c r="BH33" s="126">
        <f>июнь!BH33+май!BH33+апрель!BH33</f>
        <v>0</v>
      </c>
      <c r="BI33" s="126">
        <f>июнь!BI33+май!BI33+апрель!BI33</f>
        <v>0</v>
      </c>
      <c r="BJ33" s="126">
        <f>июнь!BJ33+май!BJ33+апрель!BJ33</f>
        <v>0</v>
      </c>
      <c r="BK33" s="126">
        <f>июнь!BK33+май!BK33+апрель!BK33</f>
        <v>0</v>
      </c>
      <c r="BL33" s="126">
        <f>июнь!BL33+май!BL33+апрель!BL33</f>
        <v>0</v>
      </c>
      <c r="BM33" s="126">
        <f>июнь!BM33+май!BM33+апрель!BM33</f>
        <v>329.51400000000001</v>
      </c>
      <c r="BN33" s="126">
        <f>июнь!BN33+май!BN33+апрель!BN33</f>
        <v>0</v>
      </c>
      <c r="BO33" s="126">
        <f>июнь!BO33+май!BO33+апрель!BO33</f>
        <v>265.98199999999997</v>
      </c>
      <c r="BP33" s="126">
        <f>июнь!BP33+май!BP33+апрель!BP33</f>
        <v>0</v>
      </c>
      <c r="BQ33" s="126">
        <f>июнь!BQ33+май!BQ33+апрель!BQ33</f>
        <v>0</v>
      </c>
      <c r="BR33" s="126">
        <f>июнь!BR33+май!BR33+апрель!BR33</f>
        <v>0</v>
      </c>
      <c r="BS33" s="126">
        <f>июнь!BS33+май!BS33+апрель!BS33</f>
        <v>0</v>
      </c>
      <c r="BT33" s="126">
        <f>июнь!BT33+май!BT33+апрель!BT33</f>
        <v>677.09399999999994</v>
      </c>
      <c r="BU33" s="126">
        <f>июнь!BU33+май!BU33+апрель!BU33</f>
        <v>0</v>
      </c>
      <c r="BV33" s="126">
        <f>июнь!BV33+май!BV33+апрель!BV33</f>
        <v>462.15899999999999</v>
      </c>
      <c r="BW33" s="126">
        <f>июнь!BW33+май!BW33+апрель!BW33</f>
        <v>0</v>
      </c>
      <c r="BX33" s="126">
        <f>июнь!BX33+май!BX33+апрель!BX33</f>
        <v>0</v>
      </c>
      <c r="BY33" s="126">
        <f>июнь!BY33+май!BY33+апрель!BY33</f>
        <v>0</v>
      </c>
      <c r="BZ33" s="126">
        <f>июнь!BZ33+май!BZ33+апрель!BZ33</f>
        <v>0</v>
      </c>
      <c r="CA33" s="126">
        <f>июнь!CA33+май!CA33+апрель!CA33</f>
        <v>0</v>
      </c>
      <c r="CB33" s="126">
        <f>июнь!CB33+май!CB33+апрель!CB33</f>
        <v>0</v>
      </c>
      <c r="CC33" s="126">
        <f>июнь!CC33+май!CC33+апрель!CC33</f>
        <v>0</v>
      </c>
      <c r="CD33" s="126">
        <f>июнь!CD33+май!CD33+апрель!CD33</f>
        <v>169.13900000000001</v>
      </c>
      <c r="CE33" s="126">
        <f>июнь!CE33+май!CE33+апрель!CE33</f>
        <v>0</v>
      </c>
      <c r="CF33" s="126">
        <f>июнь!CF33+май!CF33+апрель!CF33</f>
        <v>0</v>
      </c>
      <c r="CG33" s="126">
        <f>июнь!CG33+май!CG33+апрель!CG33</f>
        <v>0</v>
      </c>
      <c r="CH33" s="126">
        <f>июнь!CH33+май!CH33+апрель!CH33</f>
        <v>0</v>
      </c>
      <c r="CI33" s="126">
        <f>июнь!CI33+май!CI33+апрель!CI33</f>
        <v>0</v>
      </c>
      <c r="CJ33" s="126">
        <f>июнь!CJ33+май!CJ33+апрель!CJ33</f>
        <v>0</v>
      </c>
      <c r="CK33" s="126">
        <f>июнь!CK33+май!CK33+апрель!CK33</f>
        <v>0</v>
      </c>
      <c r="CL33" s="126">
        <f>июнь!CL33+май!CL33+апрель!CL33</f>
        <v>0</v>
      </c>
      <c r="CM33" s="126">
        <f>июнь!CM33+май!CM33+апрель!CM33</f>
        <v>0</v>
      </c>
      <c r="CN33" s="126">
        <f>июнь!CN33+май!CN33+апрель!CN33</f>
        <v>0</v>
      </c>
      <c r="CO33" s="126">
        <f>июнь!CO33+май!CO33+апрель!CO33</f>
        <v>0</v>
      </c>
      <c r="CP33" s="126">
        <f>июнь!CP33+май!CP33+апрель!CP33</f>
        <v>0</v>
      </c>
      <c r="CQ33" s="126">
        <f>июнь!CQ33+май!CQ33+апрель!CQ33</f>
        <v>183.011</v>
      </c>
      <c r="CR33" s="126">
        <f>июнь!CR33+май!CR33+апрель!CR33</f>
        <v>0</v>
      </c>
      <c r="CS33" s="126">
        <f>июнь!CS33+май!CS33+апрель!CS33</f>
        <v>267.43200000000002</v>
      </c>
      <c r="CT33" s="126">
        <f>июнь!CT33+май!CT33+апрель!CT33</f>
        <v>0</v>
      </c>
      <c r="CU33" s="126">
        <f>июнь!CU33+май!CU33+апрель!CU33</f>
        <v>183.381</v>
      </c>
      <c r="CV33" s="126">
        <f>июнь!CV33+май!CV33+апрель!CV33</f>
        <v>0</v>
      </c>
      <c r="CW33" s="126">
        <f>июнь!CW33+май!CW33+апрель!CW33</f>
        <v>0</v>
      </c>
      <c r="CX33" s="126">
        <f>июнь!CX33+май!CX33+апрель!CX33</f>
        <v>0</v>
      </c>
      <c r="CY33" s="126">
        <f>июнь!CY33+май!CY33+апрель!CY33</f>
        <v>0</v>
      </c>
      <c r="CZ33" s="126">
        <f>июнь!CZ33+май!CZ33+апрель!CZ33</f>
        <v>0</v>
      </c>
      <c r="DA33" s="126">
        <f>июнь!DA33+май!DA33+апрель!DA33</f>
        <v>814.53600000000006</v>
      </c>
      <c r="DB33" s="126">
        <f>июнь!DB33+май!DB33+апрель!DB33</f>
        <v>0</v>
      </c>
      <c r="DC33" s="126">
        <f>июнь!DC33+май!DC33+апрель!DC33</f>
        <v>313.01499999999999</v>
      </c>
      <c r="DD33" s="126">
        <f>июнь!DD33+май!DD33+апрель!DD33</f>
        <v>0</v>
      </c>
      <c r="DE33" s="126">
        <f>июнь!DE33+май!DE33+апрель!DE33</f>
        <v>0</v>
      </c>
      <c r="DF33" s="126">
        <f>июнь!DF33+май!DF33+апрель!DF33</f>
        <v>0</v>
      </c>
      <c r="DG33" s="126">
        <f>июнь!DG33+май!DG33+апрель!DG33</f>
        <v>0</v>
      </c>
      <c r="DH33" s="126">
        <f>июнь!DH33+май!DH33+апрель!DH33</f>
        <v>0</v>
      </c>
      <c r="DI33" s="126">
        <f>июнь!DI33+май!DI33+апрель!DI33</f>
        <v>0</v>
      </c>
      <c r="DJ33" s="126">
        <f>июнь!DJ33+май!DJ33+апрель!DJ33</f>
        <v>0</v>
      </c>
      <c r="DK33" s="126">
        <f>июнь!DK33+май!DK33+апрель!DK33</f>
        <v>0</v>
      </c>
      <c r="DL33" s="126">
        <f>июнь!DL33+май!DL33+апрель!DL33</f>
        <v>0</v>
      </c>
      <c r="DM33" s="126">
        <f>июнь!DM33+май!DM33+апрель!DM33</f>
        <v>0</v>
      </c>
      <c r="DN33" s="126">
        <f>июнь!DN33+май!DN33+апрель!DN33</f>
        <v>0</v>
      </c>
      <c r="DO33" s="126">
        <f>июнь!DO33+май!DO33+апрель!DO33</f>
        <v>0</v>
      </c>
      <c r="DP33" s="126">
        <f>июнь!DP33+май!DP33+апрель!DP33</f>
        <v>0</v>
      </c>
      <c r="DQ33" s="126">
        <f>июнь!DQ33+май!DQ33+апрель!DQ33</f>
        <v>0</v>
      </c>
      <c r="DR33" s="126">
        <f>июнь!DR33+май!DR33+апрель!DR33</f>
        <v>0</v>
      </c>
      <c r="DS33" s="126">
        <f>июнь!DS33+май!DS33+апрель!DS33</f>
        <v>0</v>
      </c>
      <c r="DT33" s="126">
        <f>июнь!DT33+май!DT33+апрель!DT33</f>
        <v>0</v>
      </c>
      <c r="DU33" s="126">
        <f>июнь!DU33+май!DU33+апрель!DU33</f>
        <v>0</v>
      </c>
      <c r="DV33" s="126">
        <f>июнь!DV33+май!DV33+апрель!DV33</f>
        <v>0</v>
      </c>
      <c r="DW33" s="126">
        <f>июнь!DW33+май!DW33+апрель!DW33</f>
        <v>0</v>
      </c>
      <c r="DX33" s="126">
        <f>июнь!DX33+май!DX33+апрель!DX33</f>
        <v>0</v>
      </c>
      <c r="DY33" s="126">
        <f>июнь!DY33+май!DY33+апрель!DY33</f>
        <v>0</v>
      </c>
      <c r="DZ33" s="126">
        <f>июнь!DZ33+май!DZ33+апрель!DZ33</f>
        <v>0</v>
      </c>
      <c r="EA33" s="126">
        <f>июнь!EA33+май!EA33+апрель!EA33</f>
        <v>0</v>
      </c>
      <c r="EB33" s="126">
        <f>июнь!EB33+май!EB33+апрель!EB33</f>
        <v>0</v>
      </c>
      <c r="EC33" s="126">
        <f>июнь!EC33+май!EC33+апрель!EC33</f>
        <v>0</v>
      </c>
      <c r="ED33" s="126">
        <f>июнь!ED33+май!ED33+апрель!ED33</f>
        <v>0</v>
      </c>
      <c r="EE33" s="126">
        <f>июнь!EE33+май!EE33+апрель!EE33</f>
        <v>0</v>
      </c>
      <c r="EF33" s="126">
        <f>июнь!EF33+май!EF33+апрель!EF33</f>
        <v>0</v>
      </c>
      <c r="EG33" s="126">
        <f>июнь!EG33+май!EG33+апрель!EG33</f>
        <v>0</v>
      </c>
      <c r="EH33" s="126">
        <f>июнь!EH33+май!EH33+апрель!EH33</f>
        <v>0</v>
      </c>
      <c r="EI33" s="126">
        <f>июнь!EI33+май!EI33+апрель!EI33</f>
        <v>0</v>
      </c>
      <c r="EJ33" s="126">
        <f>июнь!EJ33+май!EJ33+апрель!EJ33</f>
        <v>0</v>
      </c>
      <c r="EK33" s="126">
        <f>июнь!EK33+май!EK33+апрель!EK33</f>
        <v>0</v>
      </c>
      <c r="EL33" s="126">
        <f>июнь!EL33+май!EL33+апрель!EL33</f>
        <v>0</v>
      </c>
      <c r="EM33" s="126">
        <f>июнь!EM33+май!EM33+апрель!EM33</f>
        <v>0</v>
      </c>
      <c r="EN33" s="126">
        <f>июнь!EN33+май!EN33+апрель!EN33</f>
        <v>0</v>
      </c>
      <c r="EO33" s="126">
        <f>июнь!EO33+май!EO33+апрель!EO33</f>
        <v>0</v>
      </c>
      <c r="EP33" s="126">
        <f>июнь!EP33+май!EP33+апрель!EP33</f>
        <v>0</v>
      </c>
      <c r="EQ33" s="126">
        <f>июнь!EQ33+май!EQ33+апрель!EQ33</f>
        <v>0</v>
      </c>
      <c r="ER33" s="126">
        <f>июнь!ER33+май!ER33+апрель!ER33</f>
        <v>0</v>
      </c>
      <c r="ES33" s="126">
        <f>июнь!ES33+май!ES33+апрель!ES33</f>
        <v>0</v>
      </c>
      <c r="ET33" s="126">
        <f>июнь!ET33+май!ET33+апрель!ET33</f>
        <v>0</v>
      </c>
      <c r="EU33" s="126">
        <f>июнь!EU33+май!EU33+апрель!EU33</f>
        <v>0</v>
      </c>
      <c r="EV33" s="126">
        <f>июнь!EV33+май!EV33+апрель!EV33</f>
        <v>0</v>
      </c>
      <c r="EW33" s="126">
        <f>июнь!EW33+май!EW33+апрель!EW33</f>
        <v>0</v>
      </c>
      <c r="EX33" s="126">
        <f>июнь!EX33+май!EX33+апрель!EX33</f>
        <v>0</v>
      </c>
      <c r="EY33" s="126">
        <f>июнь!EY33+май!EY33+апрель!EY33</f>
        <v>0</v>
      </c>
      <c r="EZ33" s="126">
        <f>июнь!EZ33+май!EZ33+апрель!EZ33</f>
        <v>0</v>
      </c>
      <c r="FA33" s="126">
        <f>июнь!FA33+май!FA33+апрель!FA33</f>
        <v>0</v>
      </c>
      <c r="FB33" s="126">
        <f>июнь!FB33+май!FB33+апрель!FB33</f>
        <v>0</v>
      </c>
      <c r="FC33" s="126">
        <f>июнь!FC33+май!FC33+апрель!FC33</f>
        <v>0</v>
      </c>
      <c r="FD33" s="126">
        <f>июнь!FD33+май!FD33+апрель!FD33</f>
        <v>0</v>
      </c>
      <c r="FE33" s="126">
        <f>июнь!FE33+май!FE33+апрель!FE33</f>
        <v>0</v>
      </c>
      <c r="FF33" s="126">
        <f>июнь!FF33+май!FF33+апрель!FF33</f>
        <v>0</v>
      </c>
      <c r="FG33" s="126">
        <f>июнь!FG33+май!FG33+апрель!FG33</f>
        <v>0</v>
      </c>
      <c r="FH33" s="126">
        <f>июнь!FH33+май!FH33+апрель!FH33</f>
        <v>0</v>
      </c>
      <c r="FI33" s="126">
        <f>июнь!FI33+май!FI33+апрель!FI33</f>
        <v>0</v>
      </c>
      <c r="FJ33" s="126">
        <f>июнь!FJ33+май!FJ33+апрель!FJ33</f>
        <v>0</v>
      </c>
      <c r="FK33" s="126">
        <f>июнь!FK33+май!FK33+апрель!FK33</f>
        <v>0</v>
      </c>
      <c r="FL33" s="126">
        <f>июнь!FL33+май!FL33+апрель!FL33</f>
        <v>259.67599999999999</v>
      </c>
      <c r="FM33" s="126">
        <f>июнь!FM33+май!FM33+апрель!FM33</f>
        <v>0</v>
      </c>
      <c r="FN33" s="126">
        <f>июнь!FN33+май!FN33+апрель!FN33</f>
        <v>0</v>
      </c>
      <c r="FO33" s="126">
        <f>июнь!FO33+май!FO33+апрель!FO33</f>
        <v>0</v>
      </c>
      <c r="FP33" s="126">
        <f>июнь!FP33+май!FP33+апрель!FP33</f>
        <v>0</v>
      </c>
      <c r="FQ33" s="126">
        <f>июнь!FQ33+май!FQ33+апрель!FQ33</f>
        <v>0</v>
      </c>
      <c r="FR33" s="126">
        <f>июнь!FR33+май!FR33+апрель!FR33</f>
        <v>0</v>
      </c>
      <c r="FS33" s="126">
        <f>июнь!FS33+май!FS33+апрель!FS33</f>
        <v>0</v>
      </c>
      <c r="FT33" s="126">
        <f>июнь!FT33+май!FT33+апрель!FT33</f>
        <v>0</v>
      </c>
      <c r="FU33" s="126">
        <f>июнь!FU33+май!FU33+апрель!FU33</f>
        <v>0</v>
      </c>
      <c r="FV33" s="126">
        <f>июнь!FV33+май!FV33+апрель!FV33</f>
        <v>0</v>
      </c>
      <c r="FW33" s="126">
        <f>июнь!FW33+май!FW33+апрель!FW33</f>
        <v>0</v>
      </c>
      <c r="FX33" s="126">
        <f>июнь!FX33+май!FX33+апрель!FX33</f>
        <v>0</v>
      </c>
      <c r="FY33" s="126">
        <f>июнь!FY33+май!FY33+апрель!FY33</f>
        <v>0</v>
      </c>
      <c r="FZ33" s="126">
        <f>июнь!FZ33+май!FZ33+апрель!FZ33</f>
        <v>0</v>
      </c>
      <c r="GA33" s="126">
        <f>июнь!GA33+май!GA33+апрель!GA33</f>
        <v>0</v>
      </c>
      <c r="GB33" s="126">
        <f>июнь!GB33+май!GB33+апрель!GB33</f>
        <v>0</v>
      </c>
      <c r="GC33" s="126">
        <f>июнь!GC33+май!GC33+апрель!GC33</f>
        <v>0</v>
      </c>
      <c r="GD33" s="126">
        <f>июнь!GD33+май!GD33+апрель!GD33</f>
        <v>0</v>
      </c>
      <c r="GE33" s="126">
        <f>июнь!GE33+май!GE33+апрель!GE33</f>
        <v>181.16</v>
      </c>
      <c r="GF33" s="126">
        <f>июнь!GF33+май!GF33+апрель!GF33</f>
        <v>0</v>
      </c>
      <c r="GG33" s="126">
        <f>июнь!GG33+май!GG33+апрель!GG33</f>
        <v>0</v>
      </c>
      <c r="GH33" s="126">
        <f>июнь!GH33+май!GH33+апрель!GH33</f>
        <v>0</v>
      </c>
      <c r="GI33" s="126">
        <f>июнь!GI33+май!GI33+апрель!GI33</f>
        <v>0</v>
      </c>
      <c r="GJ33" s="126">
        <f>июнь!GJ33+май!GJ33+апрель!GJ33</f>
        <v>0</v>
      </c>
      <c r="GK33" s="126">
        <f>июнь!GK33+май!GK33+апрель!GK33</f>
        <v>0</v>
      </c>
      <c r="GL33" s="126">
        <f>июнь!GL33+май!GL33+апрель!GL33</f>
        <v>0</v>
      </c>
      <c r="GM33" s="126">
        <f>июнь!GM33+май!GM33+апрель!GM33</f>
        <v>0</v>
      </c>
      <c r="GN33" s="126">
        <f>июнь!GN33+май!GN33+апрель!GN33</f>
        <v>0</v>
      </c>
      <c r="GO33" s="126">
        <f>июнь!GO33+май!GO33+апрель!GO33</f>
        <v>0</v>
      </c>
      <c r="GP33" s="126">
        <f>июнь!GP33+май!GP33+апрель!GP33</f>
        <v>0</v>
      </c>
      <c r="GQ33" s="126">
        <f>июнь!GQ33+май!GQ33+апрель!GQ33</f>
        <v>0</v>
      </c>
      <c r="GR33" s="126">
        <f>июнь!GR33+май!GR33+апрель!GR33</f>
        <v>0</v>
      </c>
      <c r="GS33" s="126">
        <f>июнь!GS33+май!GS33+апрель!GS33</f>
        <v>0</v>
      </c>
      <c r="GT33" s="126">
        <f>июнь!GT33+май!GT33+апрель!GT33</f>
        <v>0</v>
      </c>
      <c r="GU33" s="126">
        <f>июнь!GU33+май!GU33+апрель!GU33</f>
        <v>0</v>
      </c>
      <c r="GV33" s="126">
        <f>июнь!GV33+май!GV33+апрель!GV33</f>
        <v>0</v>
      </c>
      <c r="GW33" s="126">
        <f>июнь!GW33+май!GW33+апрель!GW33</f>
        <v>0</v>
      </c>
      <c r="GX33" s="126">
        <f>июнь!GX33+май!GX33+апрель!GX33</f>
        <v>0</v>
      </c>
      <c r="GY33" s="126">
        <f>июнь!GY33+май!GY33+апрель!GY33</f>
        <v>0</v>
      </c>
      <c r="GZ33" s="126">
        <f>июнь!GZ33+май!GZ33+апрель!GZ33</f>
        <v>0</v>
      </c>
      <c r="HA33" s="126">
        <f>июнь!HA33+май!HA33+апрель!HA33</f>
        <v>0</v>
      </c>
      <c r="HB33" s="126">
        <f>июнь!HB33+май!HB33+апрель!HB33</f>
        <v>0</v>
      </c>
      <c r="HC33" s="126">
        <f>июнь!HC33+май!HC33+апрель!HC33</f>
        <v>0</v>
      </c>
      <c r="HD33" s="126">
        <f>июнь!HD33+май!HD33+апрель!HD33</f>
        <v>0</v>
      </c>
      <c r="HE33" s="126">
        <f>июнь!HE33+май!HE33+апрель!HE33</f>
        <v>0</v>
      </c>
      <c r="HF33" s="126">
        <f>июнь!HF33+май!HF33+апрель!HF33</f>
        <v>0</v>
      </c>
      <c r="HG33" s="126">
        <f>июнь!HG33+май!HG33+апрель!HG33</f>
        <v>0</v>
      </c>
      <c r="HH33" s="126">
        <f>июнь!HH33+май!HH33+апрель!HH33</f>
        <v>0</v>
      </c>
      <c r="HI33" s="126">
        <f>июнь!HI33+май!HI33+апрель!HI33</f>
        <v>287.59399999999999</v>
      </c>
      <c r="HJ33" s="126">
        <f>июнь!HJ33+май!HJ33+апрель!HJ33</f>
        <v>0</v>
      </c>
      <c r="HK33" s="126">
        <f>июнь!HK33+май!HK33+апрель!HK33</f>
        <v>0</v>
      </c>
      <c r="HL33" s="126">
        <f>июнь!HL33+май!HL33+апрель!HL33</f>
        <v>0</v>
      </c>
      <c r="HM33" s="126">
        <f>июнь!HM33+май!HM33+апрель!HM33</f>
        <v>0</v>
      </c>
      <c r="HN33" s="126">
        <f>июнь!HN33+май!HN33+апрель!HN33</f>
        <v>0</v>
      </c>
      <c r="HO33" s="126">
        <f>июнь!HO33+май!HO33+апрель!HO33</f>
        <v>0</v>
      </c>
      <c r="HP33" s="126">
        <f>июнь!HP33+май!HP33+апрель!HP33</f>
        <v>0</v>
      </c>
      <c r="HQ33" s="126">
        <f>июнь!HQ33+май!HQ33+апрель!HQ33</f>
        <v>0</v>
      </c>
      <c r="HR33" s="126">
        <f>июнь!HR33+май!HR33+апрель!HR33</f>
        <v>0</v>
      </c>
      <c r="HS33" s="126">
        <f>июнь!HS33+май!HS33+апрель!HS33</f>
        <v>0</v>
      </c>
      <c r="HT33" s="126">
        <f>июнь!HT33+май!HT33+апрель!HT33</f>
        <v>0</v>
      </c>
      <c r="HU33" s="126">
        <f>июнь!HU33+май!HU33+апрель!HU33</f>
        <v>0</v>
      </c>
      <c r="HV33" s="126">
        <f>июнь!HV33+май!HV33+апрель!HV33</f>
        <v>0</v>
      </c>
      <c r="HW33" s="126">
        <f>июнь!HW33+май!HW33+апрель!HW33</f>
        <v>235.74299999999999</v>
      </c>
      <c r="HX33" s="126">
        <f>июнь!HX33+май!HX33+апрель!HX33</f>
        <v>0</v>
      </c>
      <c r="HY33" s="126">
        <f>июнь!HY33+май!HY33+апрель!HY33</f>
        <v>0</v>
      </c>
      <c r="HZ33" s="126">
        <f>июнь!HZ33+май!HZ33+апрель!HZ33</f>
        <v>0</v>
      </c>
      <c r="IA33" s="126">
        <f>июнь!IA33+май!IA33+апрель!IA33</f>
        <v>0</v>
      </c>
      <c r="IB33" s="126">
        <f>июнь!IB33+май!IB33+апрель!IB33</f>
        <v>0</v>
      </c>
      <c r="IC33" s="126">
        <f>июнь!IC33+май!IC33+апрель!IC33</f>
        <v>0</v>
      </c>
      <c r="ID33" s="126">
        <f>июнь!ID33+май!ID33+апрель!ID33</f>
        <v>0</v>
      </c>
      <c r="IE33" s="126">
        <f>июнь!IE33+май!IE33+апрель!IE33</f>
        <v>0</v>
      </c>
      <c r="IF33" s="126">
        <f>июнь!IF33+май!IF33+апрель!IF33</f>
        <v>0</v>
      </c>
    </row>
    <row r="34" spans="1:240" ht="13.5" customHeight="1">
      <c r="A34" s="15" t="s">
        <v>51</v>
      </c>
      <c r="B34" s="54" t="s">
        <v>52</v>
      </c>
      <c r="C34" s="16" t="s">
        <v>20</v>
      </c>
      <c r="D34" s="84">
        <f t="shared" si="4"/>
        <v>0</v>
      </c>
      <c r="E34" s="77">
        <f t="shared" ref="E34:E65" si="5">SUM(G34:IF34)</f>
        <v>0</v>
      </c>
      <c r="F34" s="82"/>
      <c r="G34" s="126">
        <f>июнь!G34+май!G34+апрель!G34</f>
        <v>0</v>
      </c>
      <c r="H34" s="126">
        <f>июнь!H34+май!H34+апрель!H34</f>
        <v>0</v>
      </c>
      <c r="I34" s="126">
        <f>июнь!I34+май!I34+апрель!I34</f>
        <v>0</v>
      </c>
      <c r="J34" s="126">
        <f>июнь!J34+май!J34+апрель!J34</f>
        <v>0</v>
      </c>
      <c r="K34" s="126">
        <f>июнь!K34+май!K34+апрель!K34</f>
        <v>0</v>
      </c>
      <c r="L34" s="126">
        <f>июнь!L34+май!L34+апрель!L34</f>
        <v>0</v>
      </c>
      <c r="M34" s="126">
        <f>июнь!M34+май!M34+апрель!M34</f>
        <v>0</v>
      </c>
      <c r="N34" s="126">
        <f>июнь!N34+май!N34+апрель!N34</f>
        <v>0</v>
      </c>
      <c r="O34" s="126">
        <f>июнь!O34+май!O34+апрель!O34</f>
        <v>0</v>
      </c>
      <c r="P34" s="126">
        <f>июнь!P34+май!P34+апрель!P34</f>
        <v>0</v>
      </c>
      <c r="Q34" s="126">
        <f>июнь!Q34+май!Q34+апрель!Q34</f>
        <v>0</v>
      </c>
      <c r="R34" s="126">
        <f>июнь!R34+май!R34+апрель!R34</f>
        <v>0</v>
      </c>
      <c r="S34" s="126">
        <f>июнь!S34+май!S34+апрель!S34</f>
        <v>0</v>
      </c>
      <c r="T34" s="126">
        <f>июнь!T34+май!T34+апрель!T34</f>
        <v>0</v>
      </c>
      <c r="U34" s="126">
        <f>июнь!U34+май!U34+апрель!U34</f>
        <v>0</v>
      </c>
      <c r="V34" s="126">
        <f>июнь!V34+май!V34+апрель!V34</f>
        <v>0</v>
      </c>
      <c r="W34" s="126">
        <f>июнь!W34+май!W34+апрель!W34</f>
        <v>0</v>
      </c>
      <c r="X34" s="126">
        <f>июнь!X34+май!X34+апрель!X34</f>
        <v>0</v>
      </c>
      <c r="Y34" s="126">
        <f>июнь!Y34+май!Y34+апрель!Y34</f>
        <v>0</v>
      </c>
      <c r="Z34" s="126">
        <f>июнь!Z34+май!Z34+апрель!Z34</f>
        <v>0</v>
      </c>
      <c r="AA34" s="126">
        <f>июнь!AA34+май!AA34+апрель!AA34</f>
        <v>0</v>
      </c>
      <c r="AB34" s="126">
        <f>июнь!AB34+май!AB34+апрель!AB34</f>
        <v>0</v>
      </c>
      <c r="AC34" s="126">
        <f>июнь!AC34+май!AC34+апрель!AC34</f>
        <v>0</v>
      </c>
      <c r="AD34" s="126">
        <f>июнь!AD34+май!AD34+апрель!AD34</f>
        <v>0</v>
      </c>
      <c r="AE34" s="126">
        <f>июнь!AE34+май!AE34+апрель!AE34</f>
        <v>0</v>
      </c>
      <c r="AF34" s="126">
        <f>июнь!AF34+май!AF34+апрель!AF34</f>
        <v>0</v>
      </c>
      <c r="AG34" s="126">
        <f>июнь!AG34+май!AG34+апрель!AG34</f>
        <v>0</v>
      </c>
      <c r="AH34" s="126">
        <f>июнь!AH34+май!AH34+апрель!AH34</f>
        <v>0</v>
      </c>
      <c r="AI34" s="126">
        <f>июнь!AI34+май!AI34+апрель!AI34</f>
        <v>0</v>
      </c>
      <c r="AJ34" s="126">
        <f>июнь!AJ34+май!AJ34+апрель!AJ34</f>
        <v>0</v>
      </c>
      <c r="AK34" s="126">
        <f>июнь!AK34+май!AK34+апрель!AK34</f>
        <v>0</v>
      </c>
      <c r="AL34" s="126">
        <f>июнь!AL34+май!AL34+апрель!AL34</f>
        <v>0</v>
      </c>
      <c r="AM34" s="126">
        <f>июнь!AM34+май!AM34+апрель!AM34</f>
        <v>0</v>
      </c>
      <c r="AN34" s="126">
        <f>июнь!AN34+май!AN34+апрель!AN34</f>
        <v>0</v>
      </c>
      <c r="AO34" s="126">
        <f>июнь!AO34+май!AO34+апрель!AO34</f>
        <v>0</v>
      </c>
      <c r="AP34" s="126">
        <f>июнь!AP34+май!AP34+апрель!AP34</f>
        <v>0</v>
      </c>
      <c r="AQ34" s="126">
        <f>июнь!AQ34+май!AQ34+апрель!AQ34</f>
        <v>0</v>
      </c>
      <c r="AR34" s="126">
        <f>июнь!AR34+май!AR34+апрель!AR34</f>
        <v>0</v>
      </c>
      <c r="AS34" s="126">
        <f>июнь!AS34+май!AS34+апрель!AS34</f>
        <v>0</v>
      </c>
      <c r="AT34" s="126">
        <f>июнь!AT34+май!AT34+апрель!AT34</f>
        <v>0</v>
      </c>
      <c r="AU34" s="126">
        <f>июнь!AU34+май!AU34+апрель!AU34</f>
        <v>0</v>
      </c>
      <c r="AV34" s="126">
        <f>июнь!AV34+май!AV34+апрель!AV34</f>
        <v>0</v>
      </c>
      <c r="AW34" s="126">
        <f>июнь!AW34+май!AW34+апрель!AW34</f>
        <v>0</v>
      </c>
      <c r="AX34" s="126">
        <f>июнь!AX34+май!AX34+апрель!AX34</f>
        <v>0</v>
      </c>
      <c r="AY34" s="126">
        <f>июнь!AY34+май!AY34+апрель!AY34</f>
        <v>0</v>
      </c>
      <c r="AZ34" s="126">
        <f>июнь!AZ34+май!AZ34+апрель!AZ34</f>
        <v>0</v>
      </c>
      <c r="BA34" s="126">
        <f>июнь!BA34+май!BA34+апрель!BA34</f>
        <v>0</v>
      </c>
      <c r="BB34" s="126">
        <f>июнь!BB34+май!BB34+апрель!BB34</f>
        <v>0</v>
      </c>
      <c r="BC34" s="126">
        <f>июнь!BC34+май!BC34+апрель!BC34</f>
        <v>0</v>
      </c>
      <c r="BD34" s="126">
        <f>июнь!BD34+май!BD34+апрель!BD34</f>
        <v>0</v>
      </c>
      <c r="BE34" s="126">
        <f>июнь!BE34+май!BE34+апрель!BE34</f>
        <v>0</v>
      </c>
      <c r="BF34" s="126">
        <f>июнь!BF34+май!BF34+апрель!BF34</f>
        <v>0</v>
      </c>
      <c r="BG34" s="126">
        <f>июнь!BG34+май!BG34+апрель!BG34</f>
        <v>0</v>
      </c>
      <c r="BH34" s="126">
        <f>июнь!BH34+май!BH34+апрель!BH34</f>
        <v>0</v>
      </c>
      <c r="BI34" s="126">
        <f>июнь!BI34+май!BI34+апрель!BI34</f>
        <v>0</v>
      </c>
      <c r="BJ34" s="126">
        <f>июнь!BJ34+май!BJ34+апрель!BJ34</f>
        <v>0</v>
      </c>
      <c r="BK34" s="126">
        <f>июнь!BK34+май!BK34+апрель!BK34</f>
        <v>0</v>
      </c>
      <c r="BL34" s="126">
        <f>июнь!BL34+май!BL34+апрель!BL34</f>
        <v>0</v>
      </c>
      <c r="BM34" s="126">
        <f>июнь!BM34+май!BM34+апрель!BM34</f>
        <v>0</v>
      </c>
      <c r="BN34" s="126">
        <f>июнь!BN34+май!BN34+апрель!BN34</f>
        <v>0</v>
      </c>
      <c r="BO34" s="126">
        <f>июнь!BO34+май!BO34+апрель!BO34</f>
        <v>0</v>
      </c>
      <c r="BP34" s="126">
        <f>июнь!BP34+май!BP34+апрель!BP34</f>
        <v>0</v>
      </c>
      <c r="BQ34" s="126">
        <f>июнь!BQ34+май!BQ34+апрель!BQ34</f>
        <v>0</v>
      </c>
      <c r="BR34" s="126">
        <f>июнь!BR34+май!BR34+апрель!BR34</f>
        <v>0</v>
      </c>
      <c r="BS34" s="126">
        <f>июнь!BS34+май!BS34+апрель!BS34</f>
        <v>0</v>
      </c>
      <c r="BT34" s="126">
        <f>июнь!BT34+май!BT34+апрель!BT34</f>
        <v>0</v>
      </c>
      <c r="BU34" s="126">
        <f>июнь!BU34+май!BU34+апрель!BU34</f>
        <v>0</v>
      </c>
      <c r="BV34" s="126">
        <f>июнь!BV34+май!BV34+апрель!BV34</f>
        <v>0</v>
      </c>
      <c r="BW34" s="126">
        <f>июнь!BW34+май!BW34+апрель!BW34</f>
        <v>0</v>
      </c>
      <c r="BX34" s="126">
        <f>июнь!BX34+май!BX34+апрель!BX34</f>
        <v>0</v>
      </c>
      <c r="BY34" s="126">
        <f>июнь!BY34+май!BY34+апрель!BY34</f>
        <v>0</v>
      </c>
      <c r="BZ34" s="126">
        <f>июнь!BZ34+май!BZ34+апрель!BZ34</f>
        <v>0</v>
      </c>
      <c r="CA34" s="126">
        <f>июнь!CA34+май!CA34+апрель!CA34</f>
        <v>0</v>
      </c>
      <c r="CB34" s="126">
        <f>июнь!CB34+май!CB34+апрель!CB34</f>
        <v>0</v>
      </c>
      <c r="CC34" s="126">
        <f>июнь!CC34+май!CC34+апрель!CC34</f>
        <v>0</v>
      </c>
      <c r="CD34" s="126">
        <f>июнь!CD34+май!CD34+апрель!CD34</f>
        <v>0</v>
      </c>
      <c r="CE34" s="126">
        <f>июнь!CE34+май!CE34+апрель!CE34</f>
        <v>0</v>
      </c>
      <c r="CF34" s="126">
        <f>июнь!CF34+май!CF34+апрель!CF34</f>
        <v>0</v>
      </c>
      <c r="CG34" s="126">
        <f>июнь!CG34+май!CG34+апрель!CG34</f>
        <v>0</v>
      </c>
      <c r="CH34" s="126">
        <f>июнь!CH34+май!CH34+апрель!CH34</f>
        <v>0</v>
      </c>
      <c r="CI34" s="126">
        <f>июнь!CI34+май!CI34+апрель!CI34</f>
        <v>0</v>
      </c>
      <c r="CJ34" s="126">
        <f>июнь!CJ34+май!CJ34+апрель!CJ34</f>
        <v>0</v>
      </c>
      <c r="CK34" s="126">
        <f>июнь!CK34+май!CK34+апрель!CK34</f>
        <v>0</v>
      </c>
      <c r="CL34" s="126">
        <f>июнь!CL34+май!CL34+апрель!CL34</f>
        <v>0</v>
      </c>
      <c r="CM34" s="126">
        <f>июнь!CM34+май!CM34+апрель!CM34</f>
        <v>0</v>
      </c>
      <c r="CN34" s="126">
        <f>июнь!CN34+май!CN34+апрель!CN34</f>
        <v>0</v>
      </c>
      <c r="CO34" s="126">
        <f>июнь!CO34+май!CO34+апрель!CO34</f>
        <v>0</v>
      </c>
      <c r="CP34" s="126">
        <f>июнь!CP34+май!CP34+апрель!CP34</f>
        <v>0</v>
      </c>
      <c r="CQ34" s="126">
        <f>июнь!CQ34+май!CQ34+апрель!CQ34</f>
        <v>0</v>
      </c>
      <c r="CR34" s="126">
        <f>июнь!CR34+май!CR34+апрель!CR34</f>
        <v>0</v>
      </c>
      <c r="CS34" s="126">
        <f>июнь!CS34+май!CS34+апрель!CS34</f>
        <v>0</v>
      </c>
      <c r="CT34" s="126">
        <f>июнь!CT34+май!CT34+апрель!CT34</f>
        <v>0</v>
      </c>
      <c r="CU34" s="126">
        <f>июнь!CU34+май!CU34+апрель!CU34</f>
        <v>0</v>
      </c>
      <c r="CV34" s="126">
        <f>июнь!CV34+май!CV34+апрель!CV34</f>
        <v>0</v>
      </c>
      <c r="CW34" s="126">
        <f>июнь!CW34+май!CW34+апрель!CW34</f>
        <v>0</v>
      </c>
      <c r="CX34" s="126">
        <f>июнь!CX34+май!CX34+апрель!CX34</f>
        <v>0</v>
      </c>
      <c r="CY34" s="126">
        <f>июнь!CY34+май!CY34+апрель!CY34</f>
        <v>0</v>
      </c>
      <c r="CZ34" s="126">
        <f>июнь!CZ34+май!CZ34+апрель!CZ34</f>
        <v>0</v>
      </c>
      <c r="DA34" s="126">
        <f>июнь!DA34+май!DA34+апрель!DA34</f>
        <v>0</v>
      </c>
      <c r="DB34" s="126">
        <f>июнь!DB34+май!DB34+апрель!DB34</f>
        <v>0</v>
      </c>
      <c r="DC34" s="126">
        <f>июнь!DC34+май!DC34+апрель!DC34</f>
        <v>0</v>
      </c>
      <c r="DD34" s="126">
        <f>июнь!DD34+май!DD34+апрель!DD34</f>
        <v>0</v>
      </c>
      <c r="DE34" s="126">
        <f>июнь!DE34+май!DE34+апрель!DE34</f>
        <v>0</v>
      </c>
      <c r="DF34" s="126">
        <f>июнь!DF34+май!DF34+апрель!DF34</f>
        <v>0</v>
      </c>
      <c r="DG34" s="126">
        <f>июнь!DG34+май!DG34+апрель!DG34</f>
        <v>0</v>
      </c>
      <c r="DH34" s="126">
        <f>июнь!DH34+май!DH34+апрель!DH34</f>
        <v>0</v>
      </c>
      <c r="DI34" s="126">
        <f>июнь!DI34+май!DI34+апрель!DI34</f>
        <v>0</v>
      </c>
      <c r="DJ34" s="126">
        <f>июнь!DJ34+май!DJ34+апрель!DJ34</f>
        <v>0</v>
      </c>
      <c r="DK34" s="126">
        <f>июнь!DK34+май!DK34+апрель!DK34</f>
        <v>0</v>
      </c>
      <c r="DL34" s="126">
        <f>июнь!DL34+май!DL34+апрель!DL34</f>
        <v>0</v>
      </c>
      <c r="DM34" s="126">
        <f>июнь!DM34+май!DM34+апрель!DM34</f>
        <v>0</v>
      </c>
      <c r="DN34" s="126">
        <f>июнь!DN34+май!DN34+апрель!DN34</f>
        <v>0</v>
      </c>
      <c r="DO34" s="126">
        <f>июнь!DO34+май!DO34+апрель!DO34</f>
        <v>0</v>
      </c>
      <c r="DP34" s="126">
        <f>июнь!DP34+май!DP34+апрель!DP34</f>
        <v>0</v>
      </c>
      <c r="DQ34" s="126">
        <f>июнь!DQ34+май!DQ34+апрель!DQ34</f>
        <v>0</v>
      </c>
      <c r="DR34" s="126">
        <f>июнь!DR34+май!DR34+апрель!DR34</f>
        <v>0</v>
      </c>
      <c r="DS34" s="126">
        <f>июнь!DS34+май!DS34+апрель!DS34</f>
        <v>0</v>
      </c>
      <c r="DT34" s="126">
        <f>июнь!DT34+май!DT34+апрель!DT34</f>
        <v>0</v>
      </c>
      <c r="DU34" s="126">
        <f>июнь!DU34+май!DU34+апрель!DU34</f>
        <v>0</v>
      </c>
      <c r="DV34" s="126">
        <f>июнь!DV34+май!DV34+апрель!DV34</f>
        <v>0</v>
      </c>
      <c r="DW34" s="126">
        <f>июнь!DW34+май!DW34+апрель!DW34</f>
        <v>0</v>
      </c>
      <c r="DX34" s="126">
        <f>июнь!DX34+май!DX34+апрель!DX34</f>
        <v>0</v>
      </c>
      <c r="DY34" s="126">
        <f>июнь!DY34+май!DY34+апрель!DY34</f>
        <v>0</v>
      </c>
      <c r="DZ34" s="126">
        <f>июнь!DZ34+май!DZ34+апрель!DZ34</f>
        <v>0</v>
      </c>
      <c r="EA34" s="126">
        <f>июнь!EA34+май!EA34+апрель!EA34</f>
        <v>0</v>
      </c>
      <c r="EB34" s="126">
        <f>июнь!EB34+май!EB34+апрель!EB34</f>
        <v>0</v>
      </c>
      <c r="EC34" s="126">
        <f>июнь!EC34+май!EC34+апрель!EC34</f>
        <v>0</v>
      </c>
      <c r="ED34" s="126">
        <f>июнь!ED34+май!ED34+апрель!ED34</f>
        <v>0</v>
      </c>
      <c r="EE34" s="126">
        <f>июнь!EE34+май!EE34+апрель!EE34</f>
        <v>0</v>
      </c>
      <c r="EF34" s="126">
        <f>июнь!EF34+май!EF34+апрель!EF34</f>
        <v>0</v>
      </c>
      <c r="EG34" s="126">
        <f>июнь!EG34+май!EG34+апрель!EG34</f>
        <v>0</v>
      </c>
      <c r="EH34" s="126">
        <f>июнь!EH34+май!EH34+апрель!EH34</f>
        <v>0</v>
      </c>
      <c r="EI34" s="126">
        <f>июнь!EI34+май!EI34+апрель!EI34</f>
        <v>0</v>
      </c>
      <c r="EJ34" s="126">
        <f>июнь!EJ34+май!EJ34+апрель!EJ34</f>
        <v>0</v>
      </c>
      <c r="EK34" s="126">
        <f>июнь!EK34+май!EK34+апрель!EK34</f>
        <v>0</v>
      </c>
      <c r="EL34" s="126">
        <f>июнь!EL34+май!EL34+апрель!EL34</f>
        <v>0</v>
      </c>
      <c r="EM34" s="126">
        <f>июнь!EM34+май!EM34+апрель!EM34</f>
        <v>0</v>
      </c>
      <c r="EN34" s="126">
        <f>июнь!EN34+май!EN34+апрель!EN34</f>
        <v>0</v>
      </c>
      <c r="EO34" s="126">
        <f>июнь!EO34+май!EO34+апрель!EO34</f>
        <v>0</v>
      </c>
      <c r="EP34" s="126">
        <f>июнь!EP34+май!EP34+апрель!EP34</f>
        <v>0</v>
      </c>
      <c r="EQ34" s="126">
        <f>июнь!EQ34+май!EQ34+апрель!EQ34</f>
        <v>0</v>
      </c>
      <c r="ER34" s="126">
        <f>июнь!ER34+май!ER34+апрель!ER34</f>
        <v>0</v>
      </c>
      <c r="ES34" s="126">
        <f>июнь!ES34+май!ES34+апрель!ES34</f>
        <v>0</v>
      </c>
      <c r="ET34" s="126">
        <f>июнь!ET34+май!ET34+апрель!ET34</f>
        <v>0</v>
      </c>
      <c r="EU34" s="126">
        <f>июнь!EU34+май!EU34+апрель!EU34</f>
        <v>0</v>
      </c>
      <c r="EV34" s="126">
        <f>июнь!EV34+май!EV34+апрель!EV34</f>
        <v>0</v>
      </c>
      <c r="EW34" s="126">
        <f>июнь!EW34+май!EW34+апрель!EW34</f>
        <v>0</v>
      </c>
      <c r="EX34" s="126">
        <f>июнь!EX34+май!EX34+апрель!EX34</f>
        <v>0</v>
      </c>
      <c r="EY34" s="126">
        <f>июнь!EY34+май!EY34+апрель!EY34</f>
        <v>0</v>
      </c>
      <c r="EZ34" s="126">
        <f>июнь!EZ34+май!EZ34+апрель!EZ34</f>
        <v>0</v>
      </c>
      <c r="FA34" s="126">
        <f>июнь!FA34+май!FA34+апрель!FA34</f>
        <v>0</v>
      </c>
      <c r="FB34" s="126">
        <f>июнь!FB34+май!FB34+апрель!FB34</f>
        <v>0</v>
      </c>
      <c r="FC34" s="126">
        <f>июнь!FC34+май!FC34+апрель!FC34</f>
        <v>0</v>
      </c>
      <c r="FD34" s="126">
        <f>июнь!FD34+май!FD34+апрель!FD34</f>
        <v>0</v>
      </c>
      <c r="FE34" s="126">
        <f>июнь!FE34+май!FE34+апрель!FE34</f>
        <v>0</v>
      </c>
      <c r="FF34" s="126">
        <f>июнь!FF34+май!FF34+апрель!FF34</f>
        <v>0</v>
      </c>
      <c r="FG34" s="126">
        <f>июнь!FG34+май!FG34+апрель!FG34</f>
        <v>0</v>
      </c>
      <c r="FH34" s="126">
        <f>июнь!FH34+май!FH34+апрель!FH34</f>
        <v>0</v>
      </c>
      <c r="FI34" s="126">
        <f>июнь!FI34+май!FI34+апрель!FI34</f>
        <v>0</v>
      </c>
      <c r="FJ34" s="126">
        <f>июнь!FJ34+май!FJ34+апрель!FJ34</f>
        <v>0</v>
      </c>
      <c r="FK34" s="126">
        <f>июнь!FK34+май!FK34+апрель!FK34</f>
        <v>0</v>
      </c>
      <c r="FL34" s="126">
        <f>июнь!FL34+май!FL34+апрель!FL34</f>
        <v>0</v>
      </c>
      <c r="FM34" s="126">
        <f>июнь!FM34+май!FM34+апрель!FM34</f>
        <v>0</v>
      </c>
      <c r="FN34" s="126">
        <f>июнь!FN34+май!FN34+апрель!FN34</f>
        <v>0</v>
      </c>
      <c r="FO34" s="126">
        <f>июнь!FO34+май!FO34+апрель!FO34</f>
        <v>0</v>
      </c>
      <c r="FP34" s="126">
        <f>июнь!FP34+май!FP34+апрель!FP34</f>
        <v>0</v>
      </c>
      <c r="FQ34" s="126">
        <f>июнь!FQ34+май!FQ34+апрель!FQ34</f>
        <v>0</v>
      </c>
      <c r="FR34" s="126">
        <f>июнь!FR34+май!FR34+апрель!FR34</f>
        <v>0</v>
      </c>
      <c r="FS34" s="126">
        <f>июнь!FS34+май!FS34+апрель!FS34</f>
        <v>0</v>
      </c>
      <c r="FT34" s="126">
        <f>июнь!FT34+май!FT34+апрель!FT34</f>
        <v>0</v>
      </c>
      <c r="FU34" s="126">
        <f>июнь!FU34+май!FU34+апрель!FU34</f>
        <v>0</v>
      </c>
      <c r="FV34" s="126">
        <f>июнь!FV34+май!FV34+апрель!FV34</f>
        <v>0</v>
      </c>
      <c r="FW34" s="126">
        <f>июнь!FW34+май!FW34+апрель!FW34</f>
        <v>0</v>
      </c>
      <c r="FX34" s="126">
        <f>июнь!FX34+май!FX34+апрель!FX34</f>
        <v>0</v>
      </c>
      <c r="FY34" s="126">
        <f>июнь!FY34+май!FY34+апрель!FY34</f>
        <v>0</v>
      </c>
      <c r="FZ34" s="126">
        <f>июнь!FZ34+май!FZ34+апрель!FZ34</f>
        <v>0</v>
      </c>
      <c r="GA34" s="126">
        <f>июнь!GA34+май!GA34+апрель!GA34</f>
        <v>0</v>
      </c>
      <c r="GB34" s="126">
        <f>июнь!GB34+май!GB34+апрель!GB34</f>
        <v>0</v>
      </c>
      <c r="GC34" s="126">
        <f>июнь!GC34+май!GC34+апрель!GC34</f>
        <v>0</v>
      </c>
      <c r="GD34" s="126">
        <f>июнь!GD34+май!GD34+апрель!GD34</f>
        <v>0</v>
      </c>
      <c r="GE34" s="126">
        <f>июнь!GE34+май!GE34+апрель!GE34</f>
        <v>0</v>
      </c>
      <c r="GF34" s="126">
        <f>июнь!GF34+май!GF34+апрель!GF34</f>
        <v>0</v>
      </c>
      <c r="GG34" s="126">
        <f>июнь!GG34+май!GG34+апрель!GG34</f>
        <v>0</v>
      </c>
      <c r="GH34" s="126">
        <f>июнь!GH34+май!GH34+апрель!GH34</f>
        <v>0</v>
      </c>
      <c r="GI34" s="126">
        <f>июнь!GI34+май!GI34+апрель!GI34</f>
        <v>0</v>
      </c>
      <c r="GJ34" s="126">
        <f>июнь!GJ34+май!GJ34+апрель!GJ34</f>
        <v>0</v>
      </c>
      <c r="GK34" s="126">
        <f>июнь!GK34+май!GK34+апрель!GK34</f>
        <v>0</v>
      </c>
      <c r="GL34" s="126">
        <f>июнь!GL34+май!GL34+апрель!GL34</f>
        <v>0</v>
      </c>
      <c r="GM34" s="126">
        <f>июнь!GM34+май!GM34+апрель!GM34</f>
        <v>0</v>
      </c>
      <c r="GN34" s="126">
        <f>июнь!GN34+май!GN34+апрель!GN34</f>
        <v>0</v>
      </c>
      <c r="GO34" s="126">
        <f>июнь!GO34+май!GO34+апрель!GO34</f>
        <v>0</v>
      </c>
      <c r="GP34" s="126">
        <f>июнь!GP34+май!GP34+апрель!GP34</f>
        <v>0</v>
      </c>
      <c r="GQ34" s="126">
        <f>июнь!GQ34+май!GQ34+апрель!GQ34</f>
        <v>0</v>
      </c>
      <c r="GR34" s="126">
        <f>июнь!GR34+май!GR34+апрель!GR34</f>
        <v>0</v>
      </c>
      <c r="GS34" s="126">
        <f>июнь!GS34+май!GS34+апрель!GS34</f>
        <v>0</v>
      </c>
      <c r="GT34" s="126">
        <f>июнь!GT34+май!GT34+апрель!GT34</f>
        <v>0</v>
      </c>
      <c r="GU34" s="126">
        <f>июнь!GU34+май!GU34+апрель!GU34</f>
        <v>0</v>
      </c>
      <c r="GV34" s="126">
        <f>июнь!GV34+май!GV34+апрель!GV34</f>
        <v>0</v>
      </c>
      <c r="GW34" s="126">
        <f>июнь!GW34+май!GW34+апрель!GW34</f>
        <v>0</v>
      </c>
      <c r="GX34" s="126">
        <f>июнь!GX34+май!GX34+апрель!GX34</f>
        <v>0</v>
      </c>
      <c r="GY34" s="126">
        <f>июнь!GY34+май!GY34+апрель!GY34</f>
        <v>0</v>
      </c>
      <c r="GZ34" s="126">
        <f>июнь!GZ34+май!GZ34+апрель!GZ34</f>
        <v>0</v>
      </c>
      <c r="HA34" s="126">
        <f>июнь!HA34+май!HA34+апрель!HA34</f>
        <v>0</v>
      </c>
      <c r="HB34" s="126">
        <f>июнь!HB34+май!HB34+апрель!HB34</f>
        <v>0</v>
      </c>
      <c r="HC34" s="126">
        <f>июнь!HC34+май!HC34+апрель!HC34</f>
        <v>0</v>
      </c>
      <c r="HD34" s="126">
        <f>июнь!HD34+май!HD34+апрель!HD34</f>
        <v>0</v>
      </c>
      <c r="HE34" s="126">
        <f>июнь!HE34+май!HE34+апрель!HE34</f>
        <v>0</v>
      </c>
      <c r="HF34" s="126">
        <f>июнь!HF34+май!HF34+апрель!HF34</f>
        <v>0</v>
      </c>
      <c r="HG34" s="126">
        <f>июнь!HG34+май!HG34+апрель!HG34</f>
        <v>0</v>
      </c>
      <c r="HH34" s="126">
        <f>июнь!HH34+май!HH34+апрель!HH34</f>
        <v>0</v>
      </c>
      <c r="HI34" s="126">
        <f>июнь!HI34+май!HI34+апрель!HI34</f>
        <v>0</v>
      </c>
      <c r="HJ34" s="126">
        <f>июнь!HJ34+май!HJ34+апрель!HJ34</f>
        <v>0</v>
      </c>
      <c r="HK34" s="126">
        <f>июнь!HK34+май!HK34+апрель!HK34</f>
        <v>0</v>
      </c>
      <c r="HL34" s="126">
        <f>июнь!HL34+май!HL34+апрель!HL34</f>
        <v>0</v>
      </c>
      <c r="HM34" s="126">
        <f>июнь!HM34+май!HM34+апрель!HM34</f>
        <v>0</v>
      </c>
      <c r="HN34" s="126">
        <f>июнь!HN34+май!HN34+апрель!HN34</f>
        <v>0</v>
      </c>
      <c r="HO34" s="126">
        <f>июнь!HO34+май!HO34+апрель!HO34</f>
        <v>0</v>
      </c>
      <c r="HP34" s="126">
        <f>июнь!HP34+май!HP34+апрель!HP34</f>
        <v>0</v>
      </c>
      <c r="HQ34" s="126">
        <f>июнь!HQ34+май!HQ34+апрель!HQ34</f>
        <v>0</v>
      </c>
      <c r="HR34" s="126">
        <f>июнь!HR34+май!HR34+апрель!HR34</f>
        <v>0</v>
      </c>
      <c r="HS34" s="126">
        <f>июнь!HS34+май!HS34+апрель!HS34</f>
        <v>0</v>
      </c>
      <c r="HT34" s="126">
        <f>июнь!HT34+май!HT34+апрель!HT34</f>
        <v>0</v>
      </c>
      <c r="HU34" s="126">
        <f>июнь!HU34+май!HU34+апрель!HU34</f>
        <v>0</v>
      </c>
      <c r="HV34" s="126">
        <f>июнь!HV34+май!HV34+апрель!HV34</f>
        <v>0</v>
      </c>
      <c r="HW34" s="126">
        <f>июнь!HW34+май!HW34+апрель!HW34</f>
        <v>0</v>
      </c>
      <c r="HX34" s="126">
        <f>июнь!HX34+май!HX34+апрель!HX34</f>
        <v>0</v>
      </c>
      <c r="HY34" s="126">
        <f>июнь!HY34+май!HY34+апрель!HY34</f>
        <v>0</v>
      </c>
      <c r="HZ34" s="126">
        <f>июнь!HZ34+май!HZ34+апрель!HZ34</f>
        <v>0</v>
      </c>
      <c r="IA34" s="126">
        <f>июнь!IA34+май!IA34+апрель!IA34</f>
        <v>0</v>
      </c>
      <c r="IB34" s="126">
        <f>июнь!IB34+май!IB34+апрель!IB34</f>
        <v>0</v>
      </c>
      <c r="IC34" s="126">
        <f>июнь!IC34+май!IC34+апрель!IC34</f>
        <v>0</v>
      </c>
      <c r="ID34" s="126">
        <f>июнь!ID34+май!ID34+апрель!ID34</f>
        <v>0</v>
      </c>
      <c r="IE34" s="126">
        <f>июнь!IE34+май!IE34+апрель!IE34</f>
        <v>0</v>
      </c>
      <c r="IF34" s="126">
        <f>июнь!IF34+май!IF34+апрель!IF34</f>
        <v>0</v>
      </c>
    </row>
    <row r="35" spans="1:240" ht="13.5" customHeight="1">
      <c r="A35" s="15"/>
      <c r="B35" s="54"/>
      <c r="C35" s="16" t="s">
        <v>17</v>
      </c>
      <c r="D35" s="84">
        <f t="shared" si="4"/>
        <v>0</v>
      </c>
      <c r="E35" s="77">
        <f t="shared" si="5"/>
        <v>0</v>
      </c>
      <c r="F35" s="81"/>
      <c r="G35" s="126">
        <f>июнь!G35+май!G35+апрель!G35</f>
        <v>0</v>
      </c>
      <c r="H35" s="126">
        <f>июнь!H35+май!H35+апрель!H35</f>
        <v>0</v>
      </c>
      <c r="I35" s="126">
        <f>июнь!I35+май!I35+апрель!I35</f>
        <v>0</v>
      </c>
      <c r="J35" s="126">
        <f>июнь!J35+май!J35+апрель!J35</f>
        <v>0</v>
      </c>
      <c r="K35" s="126">
        <f>июнь!K35+май!K35+апрель!K35</f>
        <v>0</v>
      </c>
      <c r="L35" s="126">
        <f>июнь!L35+май!L35+апрель!L35</f>
        <v>0</v>
      </c>
      <c r="M35" s="126">
        <f>июнь!M35+май!M35+апрель!M35</f>
        <v>0</v>
      </c>
      <c r="N35" s="126">
        <f>июнь!N35+май!N35+апрель!N35</f>
        <v>0</v>
      </c>
      <c r="O35" s="126">
        <f>июнь!O35+май!O35+апрель!O35</f>
        <v>0</v>
      </c>
      <c r="P35" s="126">
        <f>июнь!P35+май!P35+апрель!P35</f>
        <v>0</v>
      </c>
      <c r="Q35" s="126">
        <f>июнь!Q35+май!Q35+апрель!Q35</f>
        <v>0</v>
      </c>
      <c r="R35" s="126">
        <f>июнь!R35+май!R35+апрель!R35</f>
        <v>0</v>
      </c>
      <c r="S35" s="126">
        <f>июнь!S35+май!S35+апрель!S35</f>
        <v>0</v>
      </c>
      <c r="T35" s="126">
        <f>июнь!T35+май!T35+апрель!T35</f>
        <v>0</v>
      </c>
      <c r="U35" s="126">
        <f>июнь!U35+май!U35+апрель!U35</f>
        <v>0</v>
      </c>
      <c r="V35" s="126">
        <f>июнь!V35+май!V35+апрель!V35</f>
        <v>0</v>
      </c>
      <c r="W35" s="126">
        <f>июнь!W35+май!W35+апрель!W35</f>
        <v>0</v>
      </c>
      <c r="X35" s="126">
        <f>июнь!X35+май!X35+апрель!X35</f>
        <v>0</v>
      </c>
      <c r="Y35" s="126">
        <f>июнь!Y35+май!Y35+апрель!Y35</f>
        <v>0</v>
      </c>
      <c r="Z35" s="126">
        <f>июнь!Z35+май!Z35+апрель!Z35</f>
        <v>0</v>
      </c>
      <c r="AA35" s="126">
        <f>июнь!AA35+май!AA35+апрель!AA35</f>
        <v>0</v>
      </c>
      <c r="AB35" s="126">
        <f>июнь!AB35+май!AB35+апрель!AB35</f>
        <v>0</v>
      </c>
      <c r="AC35" s="126">
        <f>июнь!AC35+май!AC35+апрель!AC35</f>
        <v>0</v>
      </c>
      <c r="AD35" s="126">
        <f>июнь!AD35+май!AD35+апрель!AD35</f>
        <v>0</v>
      </c>
      <c r="AE35" s="126">
        <f>июнь!AE35+май!AE35+апрель!AE35</f>
        <v>0</v>
      </c>
      <c r="AF35" s="126">
        <f>июнь!AF35+май!AF35+апрель!AF35</f>
        <v>0</v>
      </c>
      <c r="AG35" s="126">
        <f>июнь!AG35+май!AG35+апрель!AG35</f>
        <v>0</v>
      </c>
      <c r="AH35" s="126">
        <f>июнь!AH35+май!AH35+апрель!AH35</f>
        <v>0</v>
      </c>
      <c r="AI35" s="126">
        <f>июнь!AI35+май!AI35+апрель!AI35</f>
        <v>0</v>
      </c>
      <c r="AJ35" s="126">
        <f>июнь!AJ35+май!AJ35+апрель!AJ35</f>
        <v>0</v>
      </c>
      <c r="AK35" s="126">
        <f>июнь!AK35+май!AK35+апрель!AK35</f>
        <v>0</v>
      </c>
      <c r="AL35" s="126">
        <f>июнь!AL35+май!AL35+апрель!AL35</f>
        <v>0</v>
      </c>
      <c r="AM35" s="126">
        <f>июнь!AM35+май!AM35+апрель!AM35</f>
        <v>0</v>
      </c>
      <c r="AN35" s="126">
        <f>июнь!AN35+май!AN35+апрель!AN35</f>
        <v>0</v>
      </c>
      <c r="AO35" s="126">
        <f>июнь!AO35+май!AO35+апрель!AO35</f>
        <v>0</v>
      </c>
      <c r="AP35" s="126">
        <f>июнь!AP35+май!AP35+апрель!AP35</f>
        <v>0</v>
      </c>
      <c r="AQ35" s="126">
        <f>июнь!AQ35+май!AQ35+апрель!AQ35</f>
        <v>0</v>
      </c>
      <c r="AR35" s="126">
        <f>июнь!AR35+май!AR35+апрель!AR35</f>
        <v>0</v>
      </c>
      <c r="AS35" s="126">
        <f>июнь!AS35+май!AS35+апрель!AS35</f>
        <v>0</v>
      </c>
      <c r="AT35" s="126">
        <f>июнь!AT35+май!AT35+апрель!AT35</f>
        <v>0</v>
      </c>
      <c r="AU35" s="126">
        <f>июнь!AU35+май!AU35+апрель!AU35</f>
        <v>0</v>
      </c>
      <c r="AV35" s="126">
        <f>июнь!AV35+май!AV35+апрель!AV35</f>
        <v>0</v>
      </c>
      <c r="AW35" s="126">
        <f>июнь!AW35+май!AW35+апрель!AW35</f>
        <v>0</v>
      </c>
      <c r="AX35" s="126">
        <f>июнь!AX35+май!AX35+апрель!AX35</f>
        <v>0</v>
      </c>
      <c r="AY35" s="126">
        <f>июнь!AY35+май!AY35+апрель!AY35</f>
        <v>0</v>
      </c>
      <c r="AZ35" s="126">
        <f>июнь!AZ35+май!AZ35+апрель!AZ35</f>
        <v>0</v>
      </c>
      <c r="BA35" s="126">
        <f>июнь!BA35+май!BA35+апрель!BA35</f>
        <v>0</v>
      </c>
      <c r="BB35" s="126">
        <f>июнь!BB35+май!BB35+апрель!BB35</f>
        <v>0</v>
      </c>
      <c r="BC35" s="126">
        <f>июнь!BC35+май!BC35+апрель!BC35</f>
        <v>0</v>
      </c>
      <c r="BD35" s="126">
        <f>июнь!BD35+май!BD35+апрель!BD35</f>
        <v>0</v>
      </c>
      <c r="BE35" s="126">
        <f>июнь!BE35+май!BE35+апрель!BE35</f>
        <v>0</v>
      </c>
      <c r="BF35" s="126">
        <f>июнь!BF35+май!BF35+апрель!BF35</f>
        <v>0</v>
      </c>
      <c r="BG35" s="126">
        <f>июнь!BG35+май!BG35+апрель!BG35</f>
        <v>0</v>
      </c>
      <c r="BH35" s="126">
        <f>июнь!BH35+май!BH35+апрель!BH35</f>
        <v>0</v>
      </c>
      <c r="BI35" s="126">
        <f>июнь!BI35+май!BI35+апрель!BI35</f>
        <v>0</v>
      </c>
      <c r="BJ35" s="126">
        <f>июнь!BJ35+май!BJ35+апрель!BJ35</f>
        <v>0</v>
      </c>
      <c r="BK35" s="126">
        <f>июнь!BK35+май!BK35+апрель!BK35</f>
        <v>0</v>
      </c>
      <c r="BL35" s="126">
        <f>июнь!BL35+май!BL35+апрель!BL35</f>
        <v>0</v>
      </c>
      <c r="BM35" s="126">
        <f>июнь!BM35+май!BM35+апрель!BM35</f>
        <v>0</v>
      </c>
      <c r="BN35" s="126">
        <f>июнь!BN35+май!BN35+апрель!BN35</f>
        <v>0</v>
      </c>
      <c r="BO35" s="126">
        <f>июнь!BO35+май!BO35+апрель!BO35</f>
        <v>0</v>
      </c>
      <c r="BP35" s="126">
        <f>июнь!BP35+май!BP35+апрель!BP35</f>
        <v>0</v>
      </c>
      <c r="BQ35" s="126">
        <f>июнь!BQ35+май!BQ35+апрель!BQ35</f>
        <v>0</v>
      </c>
      <c r="BR35" s="126">
        <f>июнь!BR35+май!BR35+апрель!BR35</f>
        <v>0</v>
      </c>
      <c r="BS35" s="126">
        <f>июнь!BS35+май!BS35+апрель!BS35</f>
        <v>0</v>
      </c>
      <c r="BT35" s="126">
        <f>июнь!BT35+май!BT35+апрель!BT35</f>
        <v>0</v>
      </c>
      <c r="BU35" s="126">
        <f>июнь!BU35+май!BU35+апрель!BU35</f>
        <v>0</v>
      </c>
      <c r="BV35" s="126">
        <f>июнь!BV35+май!BV35+апрель!BV35</f>
        <v>0</v>
      </c>
      <c r="BW35" s="126">
        <f>июнь!BW35+май!BW35+апрель!BW35</f>
        <v>0</v>
      </c>
      <c r="BX35" s="126">
        <f>июнь!BX35+май!BX35+апрель!BX35</f>
        <v>0</v>
      </c>
      <c r="BY35" s="126">
        <f>июнь!BY35+май!BY35+апрель!BY35</f>
        <v>0</v>
      </c>
      <c r="BZ35" s="126">
        <f>июнь!BZ35+май!BZ35+апрель!BZ35</f>
        <v>0</v>
      </c>
      <c r="CA35" s="126">
        <f>июнь!CA35+май!CA35+апрель!CA35</f>
        <v>0</v>
      </c>
      <c r="CB35" s="126">
        <f>июнь!CB35+май!CB35+апрель!CB35</f>
        <v>0</v>
      </c>
      <c r="CC35" s="126">
        <f>июнь!CC35+май!CC35+апрель!CC35</f>
        <v>0</v>
      </c>
      <c r="CD35" s="126">
        <f>июнь!CD35+май!CD35+апрель!CD35</f>
        <v>0</v>
      </c>
      <c r="CE35" s="126">
        <f>июнь!CE35+май!CE35+апрель!CE35</f>
        <v>0</v>
      </c>
      <c r="CF35" s="126">
        <f>июнь!CF35+май!CF35+апрель!CF35</f>
        <v>0</v>
      </c>
      <c r="CG35" s="126">
        <f>июнь!CG35+май!CG35+апрель!CG35</f>
        <v>0</v>
      </c>
      <c r="CH35" s="126">
        <f>июнь!CH35+май!CH35+апрель!CH35</f>
        <v>0</v>
      </c>
      <c r="CI35" s="126">
        <f>июнь!CI35+май!CI35+апрель!CI35</f>
        <v>0</v>
      </c>
      <c r="CJ35" s="126">
        <f>июнь!CJ35+май!CJ35+апрель!CJ35</f>
        <v>0</v>
      </c>
      <c r="CK35" s="126">
        <f>июнь!CK35+май!CK35+апрель!CK35</f>
        <v>0</v>
      </c>
      <c r="CL35" s="126">
        <f>июнь!CL35+май!CL35+апрель!CL35</f>
        <v>0</v>
      </c>
      <c r="CM35" s="126">
        <f>июнь!CM35+май!CM35+апрель!CM35</f>
        <v>0</v>
      </c>
      <c r="CN35" s="126">
        <f>июнь!CN35+май!CN35+апрель!CN35</f>
        <v>0</v>
      </c>
      <c r="CO35" s="126">
        <f>июнь!CO35+май!CO35+апрель!CO35</f>
        <v>0</v>
      </c>
      <c r="CP35" s="126">
        <f>июнь!CP35+май!CP35+апрель!CP35</f>
        <v>0</v>
      </c>
      <c r="CQ35" s="126">
        <f>июнь!CQ35+май!CQ35+апрель!CQ35</f>
        <v>0</v>
      </c>
      <c r="CR35" s="126">
        <f>июнь!CR35+май!CR35+апрель!CR35</f>
        <v>0</v>
      </c>
      <c r="CS35" s="126">
        <f>июнь!CS35+май!CS35+апрель!CS35</f>
        <v>0</v>
      </c>
      <c r="CT35" s="126">
        <f>июнь!CT35+май!CT35+апрель!CT35</f>
        <v>0</v>
      </c>
      <c r="CU35" s="126">
        <f>июнь!CU35+май!CU35+апрель!CU35</f>
        <v>0</v>
      </c>
      <c r="CV35" s="126">
        <f>июнь!CV35+май!CV35+апрель!CV35</f>
        <v>0</v>
      </c>
      <c r="CW35" s="126">
        <f>июнь!CW35+май!CW35+апрель!CW35</f>
        <v>0</v>
      </c>
      <c r="CX35" s="126">
        <f>июнь!CX35+май!CX35+апрель!CX35</f>
        <v>0</v>
      </c>
      <c r="CY35" s="126">
        <f>июнь!CY35+май!CY35+апрель!CY35</f>
        <v>0</v>
      </c>
      <c r="CZ35" s="126">
        <f>июнь!CZ35+май!CZ35+апрель!CZ35</f>
        <v>0</v>
      </c>
      <c r="DA35" s="126">
        <f>июнь!DA35+май!DA35+апрель!DA35</f>
        <v>0</v>
      </c>
      <c r="DB35" s="126">
        <f>июнь!DB35+май!DB35+апрель!DB35</f>
        <v>0</v>
      </c>
      <c r="DC35" s="126">
        <f>июнь!DC35+май!DC35+апрель!DC35</f>
        <v>0</v>
      </c>
      <c r="DD35" s="126">
        <f>июнь!DD35+май!DD35+апрель!DD35</f>
        <v>0</v>
      </c>
      <c r="DE35" s="126">
        <f>июнь!DE35+май!DE35+апрель!DE35</f>
        <v>0</v>
      </c>
      <c r="DF35" s="126">
        <f>июнь!DF35+май!DF35+апрель!DF35</f>
        <v>0</v>
      </c>
      <c r="DG35" s="126">
        <f>июнь!DG35+май!DG35+апрель!DG35</f>
        <v>0</v>
      </c>
      <c r="DH35" s="126">
        <f>июнь!DH35+май!DH35+апрель!DH35</f>
        <v>0</v>
      </c>
      <c r="DI35" s="126">
        <f>июнь!DI35+май!DI35+апрель!DI35</f>
        <v>0</v>
      </c>
      <c r="DJ35" s="126">
        <f>июнь!DJ35+май!DJ35+апрель!DJ35</f>
        <v>0</v>
      </c>
      <c r="DK35" s="126">
        <f>июнь!DK35+май!DK35+апрель!DK35</f>
        <v>0</v>
      </c>
      <c r="DL35" s="126">
        <f>июнь!DL35+май!DL35+апрель!DL35</f>
        <v>0</v>
      </c>
      <c r="DM35" s="126">
        <f>июнь!DM35+май!DM35+апрель!DM35</f>
        <v>0</v>
      </c>
      <c r="DN35" s="126">
        <f>июнь!DN35+май!DN35+апрель!DN35</f>
        <v>0</v>
      </c>
      <c r="DO35" s="126">
        <f>июнь!DO35+май!DO35+апрель!DO35</f>
        <v>0</v>
      </c>
      <c r="DP35" s="126">
        <f>июнь!DP35+май!DP35+апрель!DP35</f>
        <v>0</v>
      </c>
      <c r="DQ35" s="126">
        <f>июнь!DQ35+май!DQ35+апрель!DQ35</f>
        <v>0</v>
      </c>
      <c r="DR35" s="126">
        <f>июнь!DR35+май!DR35+апрель!DR35</f>
        <v>0</v>
      </c>
      <c r="DS35" s="126">
        <f>июнь!DS35+май!DS35+апрель!DS35</f>
        <v>0</v>
      </c>
      <c r="DT35" s="126">
        <f>июнь!DT35+май!DT35+апрель!DT35</f>
        <v>0</v>
      </c>
      <c r="DU35" s="126">
        <f>июнь!DU35+май!DU35+апрель!DU35</f>
        <v>0</v>
      </c>
      <c r="DV35" s="126">
        <f>июнь!DV35+май!DV35+апрель!DV35</f>
        <v>0</v>
      </c>
      <c r="DW35" s="126">
        <f>июнь!DW35+май!DW35+апрель!DW35</f>
        <v>0</v>
      </c>
      <c r="DX35" s="126">
        <f>июнь!DX35+май!DX35+апрель!DX35</f>
        <v>0</v>
      </c>
      <c r="DY35" s="126">
        <f>июнь!DY35+май!DY35+апрель!DY35</f>
        <v>0</v>
      </c>
      <c r="DZ35" s="126">
        <f>июнь!DZ35+май!DZ35+апрель!DZ35</f>
        <v>0</v>
      </c>
      <c r="EA35" s="126">
        <f>июнь!EA35+май!EA35+апрель!EA35</f>
        <v>0</v>
      </c>
      <c r="EB35" s="126">
        <f>июнь!EB35+май!EB35+апрель!EB35</f>
        <v>0</v>
      </c>
      <c r="EC35" s="126">
        <f>июнь!EC35+май!EC35+апрель!EC35</f>
        <v>0</v>
      </c>
      <c r="ED35" s="126">
        <f>июнь!ED35+май!ED35+апрель!ED35</f>
        <v>0</v>
      </c>
      <c r="EE35" s="126">
        <f>июнь!EE35+май!EE35+апрель!EE35</f>
        <v>0</v>
      </c>
      <c r="EF35" s="126">
        <f>июнь!EF35+май!EF35+апрель!EF35</f>
        <v>0</v>
      </c>
      <c r="EG35" s="126">
        <f>июнь!EG35+май!EG35+апрель!EG35</f>
        <v>0</v>
      </c>
      <c r="EH35" s="126">
        <f>июнь!EH35+май!EH35+апрель!EH35</f>
        <v>0</v>
      </c>
      <c r="EI35" s="126">
        <f>июнь!EI35+май!EI35+апрель!EI35</f>
        <v>0</v>
      </c>
      <c r="EJ35" s="126">
        <f>июнь!EJ35+май!EJ35+апрель!EJ35</f>
        <v>0</v>
      </c>
      <c r="EK35" s="126">
        <f>июнь!EK35+май!EK35+апрель!EK35</f>
        <v>0</v>
      </c>
      <c r="EL35" s="126">
        <f>июнь!EL35+май!EL35+апрель!EL35</f>
        <v>0</v>
      </c>
      <c r="EM35" s="126">
        <f>июнь!EM35+май!EM35+апрель!EM35</f>
        <v>0</v>
      </c>
      <c r="EN35" s="126">
        <f>июнь!EN35+май!EN35+апрель!EN35</f>
        <v>0</v>
      </c>
      <c r="EO35" s="126">
        <f>июнь!EO35+май!EO35+апрель!EO35</f>
        <v>0</v>
      </c>
      <c r="EP35" s="126">
        <f>июнь!EP35+май!EP35+апрель!EP35</f>
        <v>0</v>
      </c>
      <c r="EQ35" s="126">
        <f>июнь!EQ35+май!EQ35+апрель!EQ35</f>
        <v>0</v>
      </c>
      <c r="ER35" s="126">
        <f>июнь!ER35+май!ER35+апрель!ER35</f>
        <v>0</v>
      </c>
      <c r="ES35" s="126">
        <f>июнь!ES35+май!ES35+апрель!ES35</f>
        <v>0</v>
      </c>
      <c r="ET35" s="126">
        <f>июнь!ET35+май!ET35+апрель!ET35</f>
        <v>0</v>
      </c>
      <c r="EU35" s="126">
        <f>июнь!EU35+май!EU35+апрель!EU35</f>
        <v>0</v>
      </c>
      <c r="EV35" s="126">
        <f>июнь!EV35+май!EV35+апрель!EV35</f>
        <v>0</v>
      </c>
      <c r="EW35" s="126">
        <f>июнь!EW35+май!EW35+апрель!EW35</f>
        <v>0</v>
      </c>
      <c r="EX35" s="126">
        <f>июнь!EX35+май!EX35+апрель!EX35</f>
        <v>0</v>
      </c>
      <c r="EY35" s="126">
        <f>июнь!EY35+май!EY35+апрель!EY35</f>
        <v>0</v>
      </c>
      <c r="EZ35" s="126">
        <f>июнь!EZ35+май!EZ35+апрель!EZ35</f>
        <v>0</v>
      </c>
      <c r="FA35" s="126">
        <f>июнь!FA35+май!FA35+апрель!FA35</f>
        <v>0</v>
      </c>
      <c r="FB35" s="126">
        <f>июнь!FB35+май!FB35+апрель!FB35</f>
        <v>0</v>
      </c>
      <c r="FC35" s="126">
        <f>июнь!FC35+май!FC35+апрель!FC35</f>
        <v>0</v>
      </c>
      <c r="FD35" s="126">
        <f>июнь!FD35+май!FD35+апрель!FD35</f>
        <v>0</v>
      </c>
      <c r="FE35" s="126">
        <f>июнь!FE35+май!FE35+апрель!FE35</f>
        <v>0</v>
      </c>
      <c r="FF35" s="126">
        <f>июнь!FF35+май!FF35+апрель!FF35</f>
        <v>0</v>
      </c>
      <c r="FG35" s="126">
        <f>июнь!FG35+май!FG35+апрель!FG35</f>
        <v>0</v>
      </c>
      <c r="FH35" s="126">
        <f>июнь!FH35+май!FH35+апрель!FH35</f>
        <v>0</v>
      </c>
      <c r="FI35" s="126">
        <f>июнь!FI35+май!FI35+апрель!FI35</f>
        <v>0</v>
      </c>
      <c r="FJ35" s="126">
        <f>июнь!FJ35+май!FJ35+апрель!FJ35</f>
        <v>0</v>
      </c>
      <c r="FK35" s="126">
        <f>июнь!FK35+май!FK35+апрель!FK35</f>
        <v>0</v>
      </c>
      <c r="FL35" s="126">
        <f>июнь!FL35+май!FL35+апрель!FL35</f>
        <v>0</v>
      </c>
      <c r="FM35" s="126">
        <f>июнь!FM35+май!FM35+апрель!FM35</f>
        <v>0</v>
      </c>
      <c r="FN35" s="126">
        <f>июнь!FN35+май!FN35+апрель!FN35</f>
        <v>0</v>
      </c>
      <c r="FO35" s="126">
        <f>июнь!FO35+май!FO35+апрель!FO35</f>
        <v>0</v>
      </c>
      <c r="FP35" s="126">
        <f>июнь!FP35+май!FP35+апрель!FP35</f>
        <v>0</v>
      </c>
      <c r="FQ35" s="126">
        <f>июнь!FQ35+май!FQ35+апрель!FQ35</f>
        <v>0</v>
      </c>
      <c r="FR35" s="126">
        <f>июнь!FR35+май!FR35+апрель!FR35</f>
        <v>0</v>
      </c>
      <c r="FS35" s="126">
        <f>июнь!FS35+май!FS35+апрель!FS35</f>
        <v>0</v>
      </c>
      <c r="FT35" s="126">
        <f>июнь!FT35+май!FT35+апрель!FT35</f>
        <v>0</v>
      </c>
      <c r="FU35" s="126">
        <f>июнь!FU35+май!FU35+апрель!FU35</f>
        <v>0</v>
      </c>
      <c r="FV35" s="126">
        <f>июнь!FV35+май!FV35+апрель!FV35</f>
        <v>0</v>
      </c>
      <c r="FW35" s="126">
        <f>июнь!FW35+май!FW35+апрель!FW35</f>
        <v>0</v>
      </c>
      <c r="FX35" s="126">
        <f>июнь!FX35+май!FX35+апрель!FX35</f>
        <v>0</v>
      </c>
      <c r="FY35" s="126">
        <f>июнь!FY35+май!FY35+апрель!FY35</f>
        <v>0</v>
      </c>
      <c r="FZ35" s="126">
        <f>июнь!FZ35+май!FZ35+апрель!FZ35</f>
        <v>0</v>
      </c>
      <c r="GA35" s="126">
        <f>июнь!GA35+май!GA35+апрель!GA35</f>
        <v>0</v>
      </c>
      <c r="GB35" s="126">
        <f>июнь!GB35+май!GB35+апрель!GB35</f>
        <v>0</v>
      </c>
      <c r="GC35" s="126">
        <f>июнь!GC35+май!GC35+апрель!GC35</f>
        <v>0</v>
      </c>
      <c r="GD35" s="126">
        <f>июнь!GD35+май!GD35+апрель!GD35</f>
        <v>0</v>
      </c>
      <c r="GE35" s="126">
        <f>июнь!GE35+май!GE35+апрель!GE35</f>
        <v>0</v>
      </c>
      <c r="GF35" s="126">
        <f>июнь!GF35+май!GF35+апрель!GF35</f>
        <v>0</v>
      </c>
      <c r="GG35" s="126">
        <f>июнь!GG35+май!GG35+апрель!GG35</f>
        <v>0</v>
      </c>
      <c r="GH35" s="126">
        <f>июнь!GH35+май!GH35+апрель!GH35</f>
        <v>0</v>
      </c>
      <c r="GI35" s="126">
        <f>июнь!GI35+май!GI35+апрель!GI35</f>
        <v>0</v>
      </c>
      <c r="GJ35" s="126">
        <f>июнь!GJ35+май!GJ35+апрель!GJ35</f>
        <v>0</v>
      </c>
      <c r="GK35" s="126">
        <f>июнь!GK35+май!GK35+апрель!GK35</f>
        <v>0</v>
      </c>
      <c r="GL35" s="126">
        <f>июнь!GL35+май!GL35+апрель!GL35</f>
        <v>0</v>
      </c>
      <c r="GM35" s="126">
        <f>июнь!GM35+май!GM35+апрель!GM35</f>
        <v>0</v>
      </c>
      <c r="GN35" s="126">
        <f>июнь!GN35+май!GN35+апрель!GN35</f>
        <v>0</v>
      </c>
      <c r="GO35" s="126">
        <f>июнь!GO35+май!GO35+апрель!GO35</f>
        <v>0</v>
      </c>
      <c r="GP35" s="126">
        <f>июнь!GP35+май!GP35+апрель!GP35</f>
        <v>0</v>
      </c>
      <c r="GQ35" s="126">
        <f>июнь!GQ35+май!GQ35+апрель!GQ35</f>
        <v>0</v>
      </c>
      <c r="GR35" s="126">
        <f>июнь!GR35+май!GR35+апрель!GR35</f>
        <v>0</v>
      </c>
      <c r="GS35" s="126">
        <f>июнь!GS35+май!GS35+апрель!GS35</f>
        <v>0</v>
      </c>
      <c r="GT35" s="126">
        <f>июнь!GT35+май!GT35+апрель!GT35</f>
        <v>0</v>
      </c>
      <c r="GU35" s="126">
        <f>июнь!GU35+май!GU35+апрель!GU35</f>
        <v>0</v>
      </c>
      <c r="GV35" s="126">
        <f>июнь!GV35+май!GV35+апрель!GV35</f>
        <v>0</v>
      </c>
      <c r="GW35" s="126">
        <f>июнь!GW35+май!GW35+апрель!GW35</f>
        <v>0</v>
      </c>
      <c r="GX35" s="126">
        <f>июнь!GX35+май!GX35+апрель!GX35</f>
        <v>0</v>
      </c>
      <c r="GY35" s="126">
        <f>июнь!GY35+май!GY35+апрель!GY35</f>
        <v>0</v>
      </c>
      <c r="GZ35" s="126">
        <f>июнь!GZ35+май!GZ35+апрель!GZ35</f>
        <v>0</v>
      </c>
      <c r="HA35" s="126">
        <f>июнь!HA35+май!HA35+апрель!HA35</f>
        <v>0</v>
      </c>
      <c r="HB35" s="126">
        <f>июнь!HB35+май!HB35+апрель!HB35</f>
        <v>0</v>
      </c>
      <c r="HC35" s="126">
        <f>июнь!HC35+май!HC35+апрель!HC35</f>
        <v>0</v>
      </c>
      <c r="HD35" s="126">
        <f>июнь!HD35+май!HD35+апрель!HD35</f>
        <v>0</v>
      </c>
      <c r="HE35" s="126">
        <f>июнь!HE35+май!HE35+апрель!HE35</f>
        <v>0</v>
      </c>
      <c r="HF35" s="126">
        <f>июнь!HF35+май!HF35+апрель!HF35</f>
        <v>0</v>
      </c>
      <c r="HG35" s="126">
        <f>июнь!HG35+май!HG35+апрель!HG35</f>
        <v>0</v>
      </c>
      <c r="HH35" s="126">
        <f>июнь!HH35+май!HH35+апрель!HH35</f>
        <v>0</v>
      </c>
      <c r="HI35" s="126">
        <f>июнь!HI35+май!HI35+апрель!HI35</f>
        <v>0</v>
      </c>
      <c r="HJ35" s="126">
        <f>июнь!HJ35+май!HJ35+апрель!HJ35</f>
        <v>0</v>
      </c>
      <c r="HK35" s="126">
        <f>июнь!HK35+май!HK35+апрель!HK35</f>
        <v>0</v>
      </c>
      <c r="HL35" s="126">
        <f>июнь!HL35+май!HL35+апрель!HL35</f>
        <v>0</v>
      </c>
      <c r="HM35" s="126">
        <f>июнь!HM35+май!HM35+апрель!HM35</f>
        <v>0</v>
      </c>
      <c r="HN35" s="126">
        <f>июнь!HN35+май!HN35+апрель!HN35</f>
        <v>0</v>
      </c>
      <c r="HO35" s="126">
        <f>июнь!HO35+май!HO35+апрель!HO35</f>
        <v>0</v>
      </c>
      <c r="HP35" s="126">
        <f>июнь!HP35+май!HP35+апрель!HP35</f>
        <v>0</v>
      </c>
      <c r="HQ35" s="126">
        <f>июнь!HQ35+май!HQ35+апрель!HQ35</f>
        <v>0</v>
      </c>
      <c r="HR35" s="126">
        <f>июнь!HR35+май!HR35+апрель!HR35</f>
        <v>0</v>
      </c>
      <c r="HS35" s="126">
        <f>июнь!HS35+май!HS35+апрель!HS35</f>
        <v>0</v>
      </c>
      <c r="HT35" s="126">
        <f>июнь!HT35+май!HT35+апрель!HT35</f>
        <v>0</v>
      </c>
      <c r="HU35" s="126">
        <f>июнь!HU35+май!HU35+апрель!HU35</f>
        <v>0</v>
      </c>
      <c r="HV35" s="126">
        <f>июнь!HV35+май!HV35+апрель!HV35</f>
        <v>0</v>
      </c>
      <c r="HW35" s="126">
        <f>июнь!HW35+май!HW35+апрель!HW35</f>
        <v>0</v>
      </c>
      <c r="HX35" s="126">
        <f>июнь!HX35+май!HX35+апрель!HX35</f>
        <v>0</v>
      </c>
      <c r="HY35" s="126">
        <f>июнь!HY35+май!HY35+апрель!HY35</f>
        <v>0</v>
      </c>
      <c r="HZ35" s="126">
        <f>июнь!HZ35+май!HZ35+апрель!HZ35</f>
        <v>0</v>
      </c>
      <c r="IA35" s="126">
        <f>июнь!IA35+май!IA35+апрель!IA35</f>
        <v>0</v>
      </c>
      <c r="IB35" s="126">
        <f>июнь!IB35+май!IB35+апрель!IB35</f>
        <v>0</v>
      </c>
      <c r="IC35" s="126">
        <f>июнь!IC35+май!IC35+апрель!IC35</f>
        <v>0</v>
      </c>
      <c r="ID35" s="126">
        <f>июнь!ID35+май!ID35+апрель!ID35</f>
        <v>0</v>
      </c>
      <c r="IE35" s="126">
        <f>июнь!IE35+май!IE35+апрель!IE35</f>
        <v>0</v>
      </c>
      <c r="IF35" s="126">
        <f>июнь!IF35+май!IF35+апрель!IF35</f>
        <v>0</v>
      </c>
    </row>
    <row r="36" spans="1:240" s="79" customFormat="1" ht="13.5" customHeight="1">
      <c r="A36" s="74" t="s">
        <v>53</v>
      </c>
      <c r="B36" s="80" t="s">
        <v>54</v>
      </c>
      <c r="C36" s="76" t="s">
        <v>20</v>
      </c>
      <c r="D36" s="84">
        <f t="shared" si="4"/>
        <v>8.8600000000000012E-2</v>
      </c>
      <c r="E36" s="77">
        <f>SUM(G36:IF36)-F36</f>
        <v>8.8600000000000012E-2</v>
      </c>
      <c r="F36" s="77"/>
      <c r="G36" s="126">
        <f>июнь!G36+май!G36+апрель!G36</f>
        <v>0</v>
      </c>
      <c r="H36" s="126">
        <f>июнь!H36+май!H36+апрель!H36</f>
        <v>2E-3</v>
      </c>
      <c r="I36" s="126">
        <f>июнь!I36+май!I36+апрель!I36</f>
        <v>0</v>
      </c>
      <c r="J36" s="126">
        <f>июнь!J36+май!J36+апрель!J36</f>
        <v>6.0000000000000001E-3</v>
      </c>
      <c r="K36" s="126">
        <f>июнь!K36+май!K36+апрель!K36</f>
        <v>0</v>
      </c>
      <c r="L36" s="126">
        <f>июнь!L36+май!L36+апрель!L36</f>
        <v>0</v>
      </c>
      <c r="M36" s="126">
        <f>июнь!M36+май!M36+апрель!M36</f>
        <v>0</v>
      </c>
      <c r="N36" s="126">
        <f>июнь!N36+май!N36+апрель!N36</f>
        <v>0</v>
      </c>
      <c r="O36" s="126">
        <f>июнь!O36+май!O36+апрель!O36</f>
        <v>0</v>
      </c>
      <c r="P36" s="126">
        <f>июнь!P36+май!P36+апрель!P36</f>
        <v>0</v>
      </c>
      <c r="Q36" s="126">
        <f>июнь!Q36+май!Q36+апрель!Q36</f>
        <v>1E-3</v>
      </c>
      <c r="R36" s="126">
        <f>июнь!R36+май!R36+апрель!R36</f>
        <v>0</v>
      </c>
      <c r="S36" s="126">
        <f>июнь!S36+май!S36+апрель!S36</f>
        <v>1.5E-3</v>
      </c>
      <c r="T36" s="126">
        <f>июнь!T36+май!T36+апрель!T36</f>
        <v>1E-3</v>
      </c>
      <c r="U36" s="126">
        <f>июнь!U36+май!U36+апрель!U36</f>
        <v>0</v>
      </c>
      <c r="V36" s="126">
        <f>июнь!V36+май!V36+апрель!V36</f>
        <v>6.0000000000000001E-3</v>
      </c>
      <c r="W36" s="126">
        <f>июнь!W36+май!W36+апрель!W36</f>
        <v>0</v>
      </c>
      <c r="X36" s="126">
        <f>июнь!X36+май!X36+апрель!X36</f>
        <v>0</v>
      </c>
      <c r="Y36" s="126">
        <f>июнь!Y36+май!Y36+апрель!Y36</f>
        <v>0</v>
      </c>
      <c r="Z36" s="126">
        <f>июнь!Z36+май!Z36+апрель!Z36</f>
        <v>0</v>
      </c>
      <c r="AA36" s="126">
        <f>июнь!AA36+май!AA36+апрель!AA36</f>
        <v>0</v>
      </c>
      <c r="AB36" s="126">
        <f>июнь!AB36+май!AB36+апрель!AB36</f>
        <v>0</v>
      </c>
      <c r="AC36" s="126">
        <f>июнь!AC36+май!AC36+апрель!AC36</f>
        <v>0</v>
      </c>
      <c r="AD36" s="126">
        <f>июнь!AD36+май!AD36+апрель!AD36</f>
        <v>0</v>
      </c>
      <c r="AE36" s="126">
        <f>июнь!AE36+май!AE36+апрель!AE36</f>
        <v>0</v>
      </c>
      <c r="AF36" s="126">
        <f>июнь!AF36+май!AF36+апрель!AF36</f>
        <v>0</v>
      </c>
      <c r="AG36" s="126">
        <f>июнь!AG36+май!AG36+апрель!AG36</f>
        <v>0</v>
      </c>
      <c r="AH36" s="126">
        <f>июнь!AH36+май!AH36+апрель!AH36</f>
        <v>0</v>
      </c>
      <c r="AI36" s="126">
        <f>июнь!AI36+май!AI36+апрель!AI36</f>
        <v>0</v>
      </c>
      <c r="AJ36" s="126">
        <f>июнь!AJ36+май!AJ36+апрель!AJ36</f>
        <v>0</v>
      </c>
      <c r="AK36" s="126">
        <f>июнь!AK36+май!AK36+апрель!AK36</f>
        <v>0</v>
      </c>
      <c r="AL36" s="126">
        <f>июнь!AL36+май!AL36+апрель!AL36</f>
        <v>0</v>
      </c>
      <c r="AM36" s="126">
        <f>июнь!AM36+май!AM36+апрель!AM36</f>
        <v>0</v>
      </c>
      <c r="AN36" s="126">
        <f>июнь!AN36+май!AN36+апрель!AN36</f>
        <v>0</v>
      </c>
      <c r="AO36" s="126">
        <f>июнь!AO36+май!AO36+апрель!AO36</f>
        <v>0</v>
      </c>
      <c r="AP36" s="126">
        <f>июнь!AP36+май!AP36+апрель!AP36</f>
        <v>0</v>
      </c>
      <c r="AQ36" s="126">
        <f>июнь!AQ36+май!AQ36+апрель!AQ36</f>
        <v>0</v>
      </c>
      <c r="AR36" s="126">
        <f>июнь!AR36+май!AR36+апрель!AR36</f>
        <v>0</v>
      </c>
      <c r="AS36" s="126">
        <f>июнь!AS36+май!AS36+апрель!AS36</f>
        <v>3.0000000000000001E-3</v>
      </c>
      <c r="AT36" s="126">
        <f>июнь!AT36+май!AT36+апрель!AT36</f>
        <v>0</v>
      </c>
      <c r="AU36" s="126">
        <f>июнь!AU36+май!AU36+апрель!AU36</f>
        <v>0</v>
      </c>
      <c r="AV36" s="126">
        <f>июнь!AV36+май!AV36+апрель!AV36</f>
        <v>0</v>
      </c>
      <c r="AW36" s="126">
        <f>июнь!AW36+май!AW36+апрель!AW36</f>
        <v>0</v>
      </c>
      <c r="AX36" s="126">
        <f>июнь!AX36+май!AX36+апрель!AX36</f>
        <v>0</v>
      </c>
      <c r="AY36" s="126">
        <f>июнь!AY36+май!AY36+апрель!AY36</f>
        <v>2E-3</v>
      </c>
      <c r="AZ36" s="126">
        <f>июнь!AZ36+май!AZ36+апрель!AZ36</f>
        <v>0</v>
      </c>
      <c r="BA36" s="126">
        <f>июнь!BA36+май!BA36+апрель!BA36</f>
        <v>0</v>
      </c>
      <c r="BB36" s="126">
        <f>июнь!BB36+май!BB36+апрель!BB36</f>
        <v>0</v>
      </c>
      <c r="BC36" s="126">
        <f>июнь!BC36+май!BC36+апрель!BC36</f>
        <v>0</v>
      </c>
      <c r="BD36" s="126">
        <f>июнь!BD36+май!BD36+апрель!BD36</f>
        <v>2E-3</v>
      </c>
      <c r="BE36" s="126">
        <f>июнь!BE36+май!BE36+апрель!BE36</f>
        <v>0</v>
      </c>
      <c r="BF36" s="126">
        <f>июнь!BF36+май!BF36+апрель!BF36</f>
        <v>0</v>
      </c>
      <c r="BG36" s="126">
        <f>июнь!BG36+май!BG36+апрель!BG36</f>
        <v>0</v>
      </c>
      <c r="BH36" s="126">
        <f>июнь!BH36+май!BH36+апрель!BH36</f>
        <v>0</v>
      </c>
      <c r="BI36" s="126">
        <f>июнь!BI36+май!BI36+апрель!BI36</f>
        <v>0</v>
      </c>
      <c r="BJ36" s="126">
        <f>июнь!BJ36+май!BJ36+апрель!BJ36</f>
        <v>0</v>
      </c>
      <c r="BK36" s="126">
        <f>июнь!BK36+май!BK36+апрель!BK36</f>
        <v>0</v>
      </c>
      <c r="BL36" s="126">
        <f>июнь!BL36+май!BL36+апрель!BL36</f>
        <v>0</v>
      </c>
      <c r="BM36" s="126">
        <f>июнь!BM36+май!BM36+апрель!BM36</f>
        <v>0</v>
      </c>
      <c r="BN36" s="126">
        <f>июнь!BN36+май!BN36+апрель!BN36</f>
        <v>0</v>
      </c>
      <c r="BO36" s="126">
        <f>июнь!BO36+май!BO36+апрель!BO36</f>
        <v>0</v>
      </c>
      <c r="BP36" s="126">
        <f>июнь!BP36+май!BP36+апрель!BP36</f>
        <v>0</v>
      </c>
      <c r="BQ36" s="126">
        <f>июнь!BQ36+май!BQ36+апрель!BQ36</f>
        <v>0</v>
      </c>
      <c r="BR36" s="126">
        <f>июнь!BR36+май!BR36+апрель!BR36</f>
        <v>0</v>
      </c>
      <c r="BS36" s="126">
        <f>июнь!BS36+май!BS36+апрель!BS36</f>
        <v>0</v>
      </c>
      <c r="BT36" s="126">
        <f>июнь!BT36+май!BT36+апрель!BT36</f>
        <v>0</v>
      </c>
      <c r="BU36" s="126">
        <f>июнь!BU36+май!BU36+апрель!BU36</f>
        <v>2E-3</v>
      </c>
      <c r="BV36" s="126">
        <f>июнь!BV36+май!BV36+апрель!BV36</f>
        <v>0</v>
      </c>
      <c r="BW36" s="126">
        <f>июнь!BW36+май!BW36+апрель!BW36</f>
        <v>0</v>
      </c>
      <c r="BX36" s="126">
        <f>июнь!BX36+май!BX36+апрель!BX36</f>
        <v>0</v>
      </c>
      <c r="BY36" s="126">
        <f>июнь!BY36+май!BY36+апрель!BY36</f>
        <v>0</v>
      </c>
      <c r="BZ36" s="126">
        <f>июнь!BZ36+май!BZ36+апрель!BZ36</f>
        <v>0</v>
      </c>
      <c r="CA36" s="126">
        <f>июнь!CA36+май!CA36+апрель!CA36</f>
        <v>0</v>
      </c>
      <c r="CB36" s="126">
        <f>июнь!CB36+май!CB36+апрель!CB36</f>
        <v>0</v>
      </c>
      <c r="CC36" s="126">
        <f>июнь!CC36+май!CC36+апрель!CC36</f>
        <v>0</v>
      </c>
      <c r="CD36" s="126">
        <f>июнь!CD36+май!CD36+апрель!CD36</f>
        <v>0</v>
      </c>
      <c r="CE36" s="126">
        <f>июнь!CE36+май!CE36+апрель!CE36</f>
        <v>0</v>
      </c>
      <c r="CF36" s="126">
        <f>июнь!CF36+май!CF36+апрель!CF36</f>
        <v>0</v>
      </c>
      <c r="CG36" s="126">
        <f>июнь!CG36+май!CG36+апрель!CG36</f>
        <v>0</v>
      </c>
      <c r="CH36" s="126">
        <f>июнь!CH36+май!CH36+апрель!CH36</f>
        <v>0</v>
      </c>
      <c r="CI36" s="126">
        <f>июнь!CI36+май!CI36+апрель!CI36</f>
        <v>0</v>
      </c>
      <c r="CJ36" s="126">
        <f>июнь!CJ36+май!CJ36+апрель!CJ36</f>
        <v>0</v>
      </c>
      <c r="CK36" s="126">
        <f>июнь!CK36+май!CK36+апрель!CK36</f>
        <v>0</v>
      </c>
      <c r="CL36" s="126">
        <f>июнь!CL36+май!CL36+апрель!CL36</f>
        <v>0</v>
      </c>
      <c r="CM36" s="126">
        <f>июнь!CM36+май!CM36+апрель!CM36</f>
        <v>0</v>
      </c>
      <c r="CN36" s="126">
        <f>июнь!CN36+май!CN36+апрель!CN36</f>
        <v>0</v>
      </c>
      <c r="CO36" s="126">
        <f>июнь!CO36+май!CO36+апрель!CO36</f>
        <v>4.0000000000000001E-3</v>
      </c>
      <c r="CP36" s="126">
        <f>июнь!CP36+май!CP36+апрель!CP36</f>
        <v>0</v>
      </c>
      <c r="CQ36" s="126">
        <f>июнь!CQ36+май!CQ36+апрель!CQ36</f>
        <v>0</v>
      </c>
      <c r="CR36" s="126">
        <f>июнь!CR36+май!CR36+апрель!CR36</f>
        <v>0</v>
      </c>
      <c r="CS36" s="126">
        <f>июнь!CS36+май!CS36+апрель!CS36</f>
        <v>0</v>
      </c>
      <c r="CT36" s="126">
        <f>июнь!CT36+май!CT36+апрель!CT36</f>
        <v>0</v>
      </c>
      <c r="CU36" s="126">
        <f>июнь!CU36+май!CU36+апрель!CU36</f>
        <v>0</v>
      </c>
      <c r="CV36" s="126">
        <f>июнь!CV36+май!CV36+апрель!CV36</f>
        <v>0</v>
      </c>
      <c r="CW36" s="126">
        <f>июнь!CW36+май!CW36+апрель!CW36</f>
        <v>0</v>
      </c>
      <c r="CX36" s="126">
        <f>июнь!CX36+май!CX36+апрель!CX36</f>
        <v>0</v>
      </c>
      <c r="CY36" s="126">
        <f>июнь!CY36+май!CY36+апрель!CY36</f>
        <v>0</v>
      </c>
      <c r="CZ36" s="126">
        <f>июнь!CZ36+май!CZ36+апрель!CZ36</f>
        <v>0</v>
      </c>
      <c r="DA36" s="126">
        <f>июнь!DA36+май!DA36+апрель!DA36</f>
        <v>0</v>
      </c>
      <c r="DB36" s="126">
        <f>июнь!DB36+май!DB36+апрель!DB36</f>
        <v>0</v>
      </c>
      <c r="DC36" s="126">
        <f>июнь!DC36+май!DC36+апрель!DC36</f>
        <v>1.5E-3</v>
      </c>
      <c r="DD36" s="126">
        <f>июнь!DD36+май!DD36+апрель!DD36</f>
        <v>0</v>
      </c>
      <c r="DE36" s="126">
        <f>июнь!DE36+май!DE36+апрель!DE36</f>
        <v>0</v>
      </c>
      <c r="DF36" s="126">
        <f>июнь!DF36+май!DF36+апрель!DF36</f>
        <v>0</v>
      </c>
      <c r="DG36" s="126">
        <f>июнь!DG36+май!DG36+апрель!DG36</f>
        <v>0</v>
      </c>
      <c r="DH36" s="126">
        <f>июнь!DH36+май!DH36+апрель!DH36</f>
        <v>0</v>
      </c>
      <c r="DI36" s="126">
        <f>июнь!DI36+май!DI36+апрель!DI36</f>
        <v>0</v>
      </c>
      <c r="DJ36" s="126">
        <f>июнь!DJ36+май!DJ36+апрель!DJ36</f>
        <v>0</v>
      </c>
      <c r="DK36" s="126">
        <f>июнь!DK36+май!DK36+апрель!DK36</f>
        <v>0</v>
      </c>
      <c r="DL36" s="126">
        <f>июнь!DL36+май!DL36+апрель!DL36</f>
        <v>0</v>
      </c>
      <c r="DM36" s="126">
        <f>июнь!DM36+май!DM36+апрель!DM36</f>
        <v>0</v>
      </c>
      <c r="DN36" s="126">
        <f>июнь!DN36+май!DN36+апрель!DN36</f>
        <v>0</v>
      </c>
      <c r="DO36" s="126">
        <f>июнь!DO36+май!DO36+апрель!DO36</f>
        <v>0</v>
      </c>
      <c r="DP36" s="126">
        <f>июнь!DP36+май!DP36+апрель!DP36</f>
        <v>0</v>
      </c>
      <c r="DQ36" s="126">
        <f>июнь!DQ36+май!DQ36+апрель!DQ36</f>
        <v>0</v>
      </c>
      <c r="DR36" s="126">
        <f>июнь!DR36+май!DR36+апрель!DR36</f>
        <v>0</v>
      </c>
      <c r="DS36" s="126">
        <f>июнь!DS36+май!DS36+апрель!DS36</f>
        <v>0</v>
      </c>
      <c r="DT36" s="126">
        <f>июнь!DT36+май!DT36+апрель!DT36</f>
        <v>0</v>
      </c>
      <c r="DU36" s="126">
        <f>июнь!DU36+май!DU36+апрель!DU36</f>
        <v>1.5E-3</v>
      </c>
      <c r="DV36" s="126">
        <f>июнь!DV36+май!DV36+апрель!DV36</f>
        <v>2E-3</v>
      </c>
      <c r="DW36" s="126">
        <f>июнь!DW36+май!DW36+апрель!DW36</f>
        <v>0</v>
      </c>
      <c r="DX36" s="126">
        <f>июнь!DX36+май!DX36+апрель!DX36</f>
        <v>0</v>
      </c>
      <c r="DY36" s="126">
        <f>июнь!DY36+май!DY36+апрель!DY36</f>
        <v>1E-3</v>
      </c>
      <c r="DZ36" s="126">
        <f>июнь!DZ36+май!DZ36+апрель!DZ36</f>
        <v>0</v>
      </c>
      <c r="EA36" s="126">
        <f>июнь!EA36+май!EA36+апрель!EA36</f>
        <v>1.5E-3</v>
      </c>
      <c r="EB36" s="126">
        <f>июнь!EB36+май!EB36+апрель!EB36</f>
        <v>0</v>
      </c>
      <c r="EC36" s="126">
        <f>июнь!EC36+май!EC36+апрель!EC36</f>
        <v>6.0000000000000001E-3</v>
      </c>
      <c r="ED36" s="126">
        <f>июнь!ED36+май!ED36+апрель!ED36</f>
        <v>0</v>
      </c>
      <c r="EE36" s="126">
        <f>июнь!EE36+май!EE36+апрель!EE36</f>
        <v>0</v>
      </c>
      <c r="EF36" s="126">
        <f>июнь!EF36+май!EF36+апрель!EF36</f>
        <v>0</v>
      </c>
      <c r="EG36" s="126">
        <f>июнь!EG36+май!EG36+апрель!EG36</f>
        <v>0</v>
      </c>
      <c r="EH36" s="126">
        <f>июнь!EH36+май!EH36+апрель!EH36</f>
        <v>0</v>
      </c>
      <c r="EI36" s="126">
        <f>июнь!EI36+май!EI36+апрель!EI36</f>
        <v>0</v>
      </c>
      <c r="EJ36" s="126">
        <f>июнь!EJ36+май!EJ36+апрель!EJ36</f>
        <v>0</v>
      </c>
      <c r="EK36" s="126">
        <f>июнь!EK36+май!EK36+апрель!EK36</f>
        <v>0</v>
      </c>
      <c r="EL36" s="126">
        <f>июнь!EL36+май!EL36+апрель!EL36</f>
        <v>0</v>
      </c>
      <c r="EM36" s="126">
        <f>июнь!EM36+май!EM36+апрель!EM36</f>
        <v>0</v>
      </c>
      <c r="EN36" s="126">
        <f>июнь!EN36+май!EN36+апрель!EN36</f>
        <v>0</v>
      </c>
      <c r="EO36" s="126">
        <f>июнь!EO36+май!EO36+апрель!EO36</f>
        <v>0</v>
      </c>
      <c r="EP36" s="126">
        <f>июнь!EP36+май!EP36+апрель!EP36</f>
        <v>0</v>
      </c>
      <c r="EQ36" s="126">
        <f>июнь!EQ36+май!EQ36+апрель!EQ36</f>
        <v>0</v>
      </c>
      <c r="ER36" s="126">
        <f>июнь!ER36+май!ER36+апрель!ER36</f>
        <v>0</v>
      </c>
      <c r="ES36" s="126">
        <f>июнь!ES36+май!ES36+апрель!ES36</f>
        <v>0</v>
      </c>
      <c r="ET36" s="126">
        <f>июнь!ET36+май!ET36+апрель!ET36</f>
        <v>0</v>
      </c>
      <c r="EU36" s="126">
        <f>июнь!EU36+май!EU36+апрель!EU36</f>
        <v>0</v>
      </c>
      <c r="EV36" s="126">
        <f>июнь!EV36+май!EV36+апрель!EV36</f>
        <v>0</v>
      </c>
      <c r="EW36" s="126">
        <f>июнь!EW36+май!EW36+апрель!EW36</f>
        <v>0</v>
      </c>
      <c r="EX36" s="126">
        <f>июнь!EX36+май!EX36+апрель!EX36</f>
        <v>0</v>
      </c>
      <c r="EY36" s="126">
        <f>июнь!EY36+май!EY36+апрель!EY36</f>
        <v>0</v>
      </c>
      <c r="EZ36" s="126">
        <f>июнь!EZ36+май!EZ36+апрель!EZ36</f>
        <v>0</v>
      </c>
      <c r="FA36" s="126">
        <f>июнь!FA36+май!FA36+апрель!FA36</f>
        <v>1.5E-3</v>
      </c>
      <c r="FB36" s="126">
        <f>июнь!FB36+май!FB36+апрель!FB36</f>
        <v>0</v>
      </c>
      <c r="FC36" s="126">
        <f>июнь!FC36+май!FC36+апрель!FC36</f>
        <v>0</v>
      </c>
      <c r="FD36" s="126">
        <f>июнь!FD36+май!FD36+апрель!FD36</f>
        <v>0</v>
      </c>
      <c r="FE36" s="126">
        <f>июнь!FE36+май!FE36+апрель!FE36</f>
        <v>0</v>
      </c>
      <c r="FF36" s="126">
        <f>июнь!FF36+май!FF36+апрель!FF36</f>
        <v>0</v>
      </c>
      <c r="FG36" s="126">
        <f>июнь!FG36+май!FG36+апрель!FG36</f>
        <v>0</v>
      </c>
      <c r="FH36" s="126">
        <f>июнь!FH36+май!FH36+апрель!FH36</f>
        <v>0</v>
      </c>
      <c r="FI36" s="126">
        <f>июнь!FI36+май!FI36+апрель!FI36</f>
        <v>6.0000000000000001E-3</v>
      </c>
      <c r="FJ36" s="126">
        <f>июнь!FJ36+май!FJ36+апрель!FJ36</f>
        <v>0</v>
      </c>
      <c r="FK36" s="126">
        <f>июнь!FK36+май!FK36+апрель!FK36</f>
        <v>0</v>
      </c>
      <c r="FL36" s="126">
        <f>июнь!FL36+май!FL36+апрель!FL36</f>
        <v>0</v>
      </c>
      <c r="FM36" s="126">
        <f>июнь!FM36+май!FM36+апрель!FM36</f>
        <v>0</v>
      </c>
      <c r="FN36" s="126">
        <f>июнь!FN36+май!FN36+апрель!FN36</f>
        <v>0</v>
      </c>
      <c r="FO36" s="126">
        <f>июнь!FO36+май!FO36+апрель!FO36</f>
        <v>0</v>
      </c>
      <c r="FP36" s="126">
        <f>июнь!FP36+май!FP36+апрель!FP36</f>
        <v>0</v>
      </c>
      <c r="FQ36" s="126">
        <f>июнь!FQ36+май!FQ36+апрель!FQ36</f>
        <v>0</v>
      </c>
      <c r="FR36" s="126">
        <f>июнь!FR36+май!FR36+апрель!FR36</f>
        <v>0</v>
      </c>
      <c r="FS36" s="126">
        <f>июнь!FS36+май!FS36+апрель!FS36</f>
        <v>0</v>
      </c>
      <c r="FT36" s="126">
        <f>июнь!FT36+май!FT36+апрель!FT36</f>
        <v>0</v>
      </c>
      <c r="FU36" s="126">
        <f>июнь!FU36+май!FU36+апрель!FU36</f>
        <v>0</v>
      </c>
      <c r="FV36" s="126">
        <f>июнь!FV36+май!FV36+апрель!FV36</f>
        <v>0</v>
      </c>
      <c r="FW36" s="126">
        <f>июнь!FW36+май!FW36+апрель!FW36</f>
        <v>4.0000000000000001E-3</v>
      </c>
      <c r="FX36" s="126">
        <f>июнь!FX36+май!FX36+апрель!FX36</f>
        <v>8.0000000000000002E-3</v>
      </c>
      <c r="FY36" s="126">
        <f>июнь!FY36+май!FY36+апрель!FY36</f>
        <v>6.0000000000000001E-3</v>
      </c>
      <c r="FZ36" s="126">
        <f>июнь!FZ36+май!FZ36+апрель!FZ36</f>
        <v>0</v>
      </c>
      <c r="GA36" s="126">
        <f>июнь!GA36+май!GA36+апрель!GA36</f>
        <v>0</v>
      </c>
      <c r="GB36" s="126">
        <f>июнь!GB36+май!GB36+апрель!GB36</f>
        <v>0</v>
      </c>
      <c r="GC36" s="126">
        <f>июнь!GC36+май!GC36+апрель!GC36</f>
        <v>0</v>
      </c>
      <c r="GD36" s="126">
        <f>июнь!GD36+май!GD36+апрель!GD36</f>
        <v>0</v>
      </c>
      <c r="GE36" s="126">
        <f>июнь!GE36+май!GE36+апрель!GE36</f>
        <v>5.0000000000000001E-3</v>
      </c>
      <c r="GF36" s="126">
        <f>июнь!GF36+май!GF36+апрель!GF36</f>
        <v>0</v>
      </c>
      <c r="GG36" s="126">
        <f>июнь!GG36+май!GG36+апрель!GG36</f>
        <v>0</v>
      </c>
      <c r="GH36" s="126">
        <f>июнь!GH36+май!GH36+апрель!GH36</f>
        <v>0</v>
      </c>
      <c r="GI36" s="126">
        <f>июнь!GI36+май!GI36+апрель!GI36</f>
        <v>0</v>
      </c>
      <c r="GJ36" s="126">
        <f>июнь!GJ36+май!GJ36+апрель!GJ36</f>
        <v>0</v>
      </c>
      <c r="GK36" s="126">
        <f>июнь!GK36+май!GK36+апрель!GK36</f>
        <v>0</v>
      </c>
      <c r="GL36" s="126">
        <f>июнь!GL36+май!GL36+апрель!GL36</f>
        <v>0</v>
      </c>
      <c r="GM36" s="126">
        <f>июнь!GM36+май!GM36+апрель!GM36</f>
        <v>0</v>
      </c>
      <c r="GN36" s="126">
        <f>июнь!GN36+май!GN36+апрель!GN36</f>
        <v>0</v>
      </c>
      <c r="GO36" s="126">
        <f>июнь!GO36+май!GO36+апрель!GO36</f>
        <v>0</v>
      </c>
      <c r="GP36" s="126">
        <f>июнь!GP36+май!GP36+апрель!GP36</f>
        <v>0</v>
      </c>
      <c r="GQ36" s="126">
        <f>июнь!GQ36+май!GQ36+апрель!GQ36</f>
        <v>0</v>
      </c>
      <c r="GR36" s="126">
        <f>июнь!GR36+май!GR36+апрель!GR36</f>
        <v>0</v>
      </c>
      <c r="GS36" s="126">
        <f>июнь!GS36+май!GS36+апрель!GS36</f>
        <v>0</v>
      </c>
      <c r="GT36" s="126">
        <f>июнь!GT36+май!GT36+апрель!GT36</f>
        <v>0</v>
      </c>
      <c r="GU36" s="126">
        <f>июнь!GU36+май!GU36+апрель!GU36</f>
        <v>0</v>
      </c>
      <c r="GV36" s="126">
        <f>июнь!GV36+май!GV36+апрель!GV36</f>
        <v>0</v>
      </c>
      <c r="GW36" s="126">
        <f>июнь!GW36+май!GW36+апрель!GW36</f>
        <v>0</v>
      </c>
      <c r="GX36" s="126">
        <f>июнь!GX36+май!GX36+апрель!GX36</f>
        <v>0</v>
      </c>
      <c r="GY36" s="126">
        <f>июнь!GY36+май!GY36+апрель!GY36</f>
        <v>0</v>
      </c>
      <c r="GZ36" s="126">
        <f>июнь!GZ36+май!GZ36+апрель!GZ36</f>
        <v>0</v>
      </c>
      <c r="HA36" s="126">
        <f>июнь!HA36+май!HA36+апрель!HA36</f>
        <v>0</v>
      </c>
      <c r="HB36" s="126">
        <f>июнь!HB36+май!HB36+апрель!HB36</f>
        <v>0</v>
      </c>
      <c r="HC36" s="126">
        <f>июнь!HC36+май!HC36+апрель!HC36</f>
        <v>0</v>
      </c>
      <c r="HD36" s="126">
        <f>июнь!HD36+май!HD36+апрель!HD36</f>
        <v>0</v>
      </c>
      <c r="HE36" s="126">
        <f>июнь!HE36+май!HE36+апрель!HE36</f>
        <v>0</v>
      </c>
      <c r="HF36" s="126">
        <f>июнь!HF36+май!HF36+апрель!HF36</f>
        <v>3.0000000000000001E-3</v>
      </c>
      <c r="HG36" s="126">
        <f>июнь!HG36+май!HG36+апрель!HG36</f>
        <v>0</v>
      </c>
      <c r="HH36" s="126">
        <f>июнь!HH36+май!HH36+апрель!HH36</f>
        <v>0</v>
      </c>
      <c r="HI36" s="126">
        <f>июнь!HI36+май!HI36+апрель!HI36</f>
        <v>0</v>
      </c>
      <c r="HJ36" s="126">
        <f>июнь!HJ36+май!HJ36+апрель!HJ36</f>
        <v>0</v>
      </c>
      <c r="HK36" s="126">
        <f>июнь!HK36+май!HK36+апрель!HK36</f>
        <v>0</v>
      </c>
      <c r="HL36" s="126">
        <f>июнь!HL36+май!HL36+апрель!HL36</f>
        <v>2.3E-3</v>
      </c>
      <c r="HM36" s="126">
        <f>июнь!HM36+май!HM36+апрель!HM36</f>
        <v>0</v>
      </c>
      <c r="HN36" s="126">
        <f>июнь!HN36+май!HN36+апрель!HN36</f>
        <v>0</v>
      </c>
      <c r="HO36" s="126">
        <f>июнь!HO36+май!HO36+апрель!HO36</f>
        <v>1.5E-3</v>
      </c>
      <c r="HP36" s="126">
        <f>июнь!HP36+май!HP36+апрель!HP36</f>
        <v>0</v>
      </c>
      <c r="HQ36" s="126">
        <f>июнь!HQ36+май!HQ36+апрель!HQ36</f>
        <v>1E-3</v>
      </c>
      <c r="HR36" s="126">
        <f>июнь!HR36+май!HR36+апрель!HR36</f>
        <v>0</v>
      </c>
      <c r="HS36" s="126">
        <f>июнь!HS36+май!HS36+апрель!HS36</f>
        <v>0</v>
      </c>
      <c r="HT36" s="126">
        <f>июнь!HT36+май!HT36+апрель!HT36</f>
        <v>2E-3</v>
      </c>
      <c r="HU36" s="126">
        <f>июнь!HU36+май!HU36+апрель!HU36</f>
        <v>0</v>
      </c>
      <c r="HV36" s="126">
        <f>июнь!HV36+май!HV36+апрель!HV36</f>
        <v>0</v>
      </c>
      <c r="HW36" s="126">
        <f>июнь!HW36+май!HW36+апрель!HW36</f>
        <v>2.3E-3</v>
      </c>
      <c r="HX36" s="126">
        <f>июнь!HX36+май!HX36+апрель!HX36</f>
        <v>0</v>
      </c>
      <c r="HY36" s="126">
        <f>июнь!HY36+май!HY36+апрель!HY36</f>
        <v>0</v>
      </c>
      <c r="HZ36" s="126">
        <f>июнь!HZ36+май!HZ36+апрель!HZ36</f>
        <v>0</v>
      </c>
      <c r="IA36" s="126">
        <f>июнь!IA36+май!IA36+апрель!IA36</f>
        <v>2E-3</v>
      </c>
      <c r="IB36" s="126">
        <f>июнь!IB36+май!IB36+апрель!IB36</f>
        <v>0</v>
      </c>
      <c r="IC36" s="126">
        <f>июнь!IC36+май!IC36+апрель!IC36</f>
        <v>0</v>
      </c>
      <c r="ID36" s="126">
        <f>июнь!ID36+май!ID36+апрель!ID36</f>
        <v>0</v>
      </c>
      <c r="IE36" s="126">
        <f>июнь!IE36+май!IE36+апрель!IE36</f>
        <v>0</v>
      </c>
      <c r="IF36" s="126">
        <f>июнь!IF36+май!IF36+апрель!IF36</f>
        <v>0</v>
      </c>
    </row>
    <row r="37" spans="1:240" s="79" customFormat="1" ht="13.5" customHeight="1">
      <c r="A37" s="74"/>
      <c r="B37" s="80"/>
      <c r="C37" s="76" t="s">
        <v>17</v>
      </c>
      <c r="D37" s="84">
        <f t="shared" si="4"/>
        <v>60.454000000000008</v>
      </c>
      <c r="E37" s="77">
        <f>SUM(G37:IF37)-F37</f>
        <v>60.454000000000008</v>
      </c>
      <c r="F37" s="77"/>
      <c r="G37" s="126">
        <f>июнь!G37+май!G37+апрель!G37</f>
        <v>0</v>
      </c>
      <c r="H37" s="126">
        <f>июнь!H37+май!H37+апрель!H37</f>
        <v>0.84099999999999997</v>
      </c>
      <c r="I37" s="126">
        <f>июнь!I37+май!I37+апрель!I37</f>
        <v>0</v>
      </c>
      <c r="J37" s="126">
        <f>июнь!J37+май!J37+апрель!J37</f>
        <v>2.52</v>
      </c>
      <c r="K37" s="126">
        <f>июнь!K37+май!K37+апрель!K37</f>
        <v>0</v>
      </c>
      <c r="L37" s="126">
        <f>июнь!L37+май!L37+апрель!L37</f>
        <v>0</v>
      </c>
      <c r="M37" s="126">
        <f>июнь!M37+май!M37+апрель!M37</f>
        <v>0</v>
      </c>
      <c r="N37" s="126">
        <f>июнь!N37+май!N37+апрель!N37</f>
        <v>0</v>
      </c>
      <c r="O37" s="126">
        <f>июнь!O37+май!O37+апрель!O37</f>
        <v>0</v>
      </c>
      <c r="P37" s="126">
        <f>июнь!P37+май!P37+апрель!P37</f>
        <v>0</v>
      </c>
      <c r="Q37" s="126">
        <f>июнь!Q37+май!Q37+апрель!Q37</f>
        <v>0.498</v>
      </c>
      <c r="R37" s="126">
        <f>июнь!R37+май!R37+апрель!R37</f>
        <v>0</v>
      </c>
      <c r="S37" s="126">
        <f>июнь!S37+май!S37+апрель!S37</f>
        <v>0.628</v>
      </c>
      <c r="T37" s="126">
        <f>июнь!T37+май!T37+апрель!T37</f>
        <v>0.498</v>
      </c>
      <c r="U37" s="126">
        <f>июнь!U37+май!U37+апрель!U37</f>
        <v>0</v>
      </c>
      <c r="V37" s="126">
        <f>июнь!V37+май!V37+апрель!V37</f>
        <v>2.52</v>
      </c>
      <c r="W37" s="126">
        <f>июнь!W37+май!W37+апрель!W37</f>
        <v>0</v>
      </c>
      <c r="X37" s="126">
        <f>июнь!X37+май!X37+апрель!X37</f>
        <v>0</v>
      </c>
      <c r="Y37" s="126">
        <f>июнь!Y37+май!Y37+апрель!Y37</f>
        <v>0</v>
      </c>
      <c r="Z37" s="126">
        <f>июнь!Z37+май!Z37+апрель!Z37</f>
        <v>0</v>
      </c>
      <c r="AA37" s="126">
        <f>июнь!AA37+май!AA37+апрель!AA37</f>
        <v>0</v>
      </c>
      <c r="AB37" s="126">
        <f>июнь!AB37+май!AB37+апрель!AB37</f>
        <v>0</v>
      </c>
      <c r="AC37" s="126">
        <f>июнь!AC37+май!AC37+апрель!AC37</f>
        <v>0</v>
      </c>
      <c r="AD37" s="126">
        <f>июнь!AD37+май!AD37+апрель!AD37</f>
        <v>0</v>
      </c>
      <c r="AE37" s="126">
        <f>июнь!AE37+май!AE37+апрель!AE37</f>
        <v>0</v>
      </c>
      <c r="AF37" s="126">
        <f>июнь!AF37+май!AF37+апрель!AF37</f>
        <v>0</v>
      </c>
      <c r="AG37" s="126">
        <f>июнь!AG37+май!AG37+апрель!AG37</f>
        <v>0</v>
      </c>
      <c r="AH37" s="126">
        <f>июнь!AH37+май!AH37+апрель!AH37</f>
        <v>0</v>
      </c>
      <c r="AI37" s="126">
        <f>июнь!AI37+май!AI37+апрель!AI37</f>
        <v>0</v>
      </c>
      <c r="AJ37" s="126">
        <f>июнь!AJ37+май!AJ37+апрель!AJ37</f>
        <v>0</v>
      </c>
      <c r="AK37" s="126">
        <f>июнь!AK37+май!AK37+апрель!AK37</f>
        <v>0</v>
      </c>
      <c r="AL37" s="126">
        <f>июнь!AL37+май!AL37+апрель!AL37</f>
        <v>0</v>
      </c>
      <c r="AM37" s="126">
        <f>июнь!AM37+май!AM37+апрель!AM37</f>
        <v>0</v>
      </c>
      <c r="AN37" s="126">
        <f>июнь!AN37+май!AN37+апрель!AN37</f>
        <v>0</v>
      </c>
      <c r="AO37" s="126">
        <f>июнь!AO37+май!AO37+апрель!AO37</f>
        <v>0</v>
      </c>
      <c r="AP37" s="126">
        <f>июнь!AP37+май!AP37+апрель!AP37</f>
        <v>0</v>
      </c>
      <c r="AQ37" s="126">
        <f>июнь!AQ37+май!AQ37+апрель!AQ37</f>
        <v>0</v>
      </c>
      <c r="AR37" s="126">
        <f>июнь!AR37+май!AR37+апрель!AR37</f>
        <v>0</v>
      </c>
      <c r="AS37" s="126">
        <f>июнь!AS37+май!AS37+апрель!AS37</f>
        <v>1.2589999999999999</v>
      </c>
      <c r="AT37" s="126">
        <f>июнь!AT37+май!AT37+апрель!AT37</f>
        <v>0</v>
      </c>
      <c r="AU37" s="126">
        <f>июнь!AU37+май!AU37+апрель!AU37</f>
        <v>0</v>
      </c>
      <c r="AV37" s="126">
        <f>июнь!AV37+май!AV37+апрель!AV37</f>
        <v>0</v>
      </c>
      <c r="AW37" s="126">
        <f>июнь!AW37+май!AW37+апрель!AW37</f>
        <v>0</v>
      </c>
      <c r="AX37" s="126">
        <f>июнь!AX37+май!AX37+апрель!AX37</f>
        <v>0</v>
      </c>
      <c r="AY37" s="126">
        <f>июнь!AY37+май!AY37+апрель!AY37</f>
        <v>1.4990000000000001</v>
      </c>
      <c r="AZ37" s="126">
        <f>июнь!AZ37+май!AZ37+апрель!AZ37</f>
        <v>0</v>
      </c>
      <c r="BA37" s="126">
        <f>июнь!BA37+май!BA37+апрель!BA37</f>
        <v>0</v>
      </c>
      <c r="BB37" s="126">
        <f>июнь!BB37+май!BB37+апрель!BB37</f>
        <v>0</v>
      </c>
      <c r="BC37" s="126">
        <f>июнь!BC37+май!BC37+апрель!BC37</f>
        <v>0</v>
      </c>
      <c r="BD37" s="126">
        <f>июнь!BD37+май!BD37+апрель!BD37</f>
        <v>2.2810000000000001</v>
      </c>
      <c r="BE37" s="126">
        <f>июнь!BE37+май!BE37+апрель!BE37</f>
        <v>0</v>
      </c>
      <c r="BF37" s="126">
        <f>июнь!BF37+май!BF37+апрель!BF37</f>
        <v>0</v>
      </c>
      <c r="BG37" s="126">
        <f>июнь!BG37+май!BG37+апрель!BG37</f>
        <v>0</v>
      </c>
      <c r="BH37" s="126">
        <f>июнь!BH37+май!BH37+апрель!BH37</f>
        <v>0</v>
      </c>
      <c r="BI37" s="126">
        <f>июнь!BI37+май!BI37+апрель!BI37</f>
        <v>0</v>
      </c>
      <c r="BJ37" s="126">
        <f>июнь!BJ37+май!BJ37+апрель!BJ37</f>
        <v>0</v>
      </c>
      <c r="BK37" s="126">
        <f>июнь!BK37+май!BK37+апрель!BK37</f>
        <v>0</v>
      </c>
      <c r="BL37" s="126">
        <f>июнь!BL37+май!BL37+апрель!BL37</f>
        <v>0</v>
      </c>
      <c r="BM37" s="126">
        <f>июнь!BM37+май!BM37+апрель!BM37</f>
        <v>0</v>
      </c>
      <c r="BN37" s="126">
        <f>июнь!BN37+май!BN37+апрель!BN37</f>
        <v>0</v>
      </c>
      <c r="BO37" s="126">
        <f>июнь!BO37+май!BO37+апрель!BO37</f>
        <v>0</v>
      </c>
      <c r="BP37" s="126">
        <f>июнь!BP37+май!BP37+апрель!BP37</f>
        <v>0</v>
      </c>
      <c r="BQ37" s="126">
        <f>июнь!BQ37+май!BQ37+апрель!BQ37</f>
        <v>0</v>
      </c>
      <c r="BR37" s="126">
        <f>июнь!BR37+май!BR37+апрель!BR37</f>
        <v>0</v>
      </c>
      <c r="BS37" s="126">
        <f>июнь!BS37+май!BS37+апрель!BS37</f>
        <v>0</v>
      </c>
      <c r="BT37" s="126">
        <f>июнь!BT37+май!BT37+апрель!BT37</f>
        <v>0</v>
      </c>
      <c r="BU37" s="126">
        <f>июнь!BU37+май!BU37+апрель!BU37</f>
        <v>0.97799999999999998</v>
      </c>
      <c r="BV37" s="126">
        <f>июнь!BV37+май!BV37+апрель!BV37</f>
        <v>0</v>
      </c>
      <c r="BW37" s="126">
        <f>июнь!BW37+май!BW37+апрель!BW37</f>
        <v>0</v>
      </c>
      <c r="BX37" s="126">
        <f>июнь!BX37+май!BX37+апрель!BX37</f>
        <v>0</v>
      </c>
      <c r="BY37" s="126">
        <f>июнь!BY37+май!BY37+апрель!BY37</f>
        <v>0</v>
      </c>
      <c r="BZ37" s="126">
        <f>июнь!BZ37+май!BZ37+апрель!BZ37</f>
        <v>0</v>
      </c>
      <c r="CA37" s="126">
        <f>июнь!CA37+май!CA37+апрель!CA37</f>
        <v>0</v>
      </c>
      <c r="CB37" s="126">
        <f>июнь!CB37+май!CB37+апрель!CB37</f>
        <v>0</v>
      </c>
      <c r="CC37" s="126">
        <f>июнь!CC37+май!CC37+апрель!CC37</f>
        <v>0</v>
      </c>
      <c r="CD37" s="126">
        <f>июнь!CD37+май!CD37+апрель!CD37</f>
        <v>0</v>
      </c>
      <c r="CE37" s="126">
        <f>июнь!CE37+май!CE37+апрель!CE37</f>
        <v>0</v>
      </c>
      <c r="CF37" s="126">
        <f>июнь!CF37+май!CF37+апрель!CF37</f>
        <v>0</v>
      </c>
      <c r="CG37" s="126">
        <f>июнь!CG37+май!CG37+апрель!CG37</f>
        <v>0</v>
      </c>
      <c r="CH37" s="126">
        <f>июнь!CH37+май!CH37+апрель!CH37</f>
        <v>0</v>
      </c>
      <c r="CI37" s="126">
        <f>июнь!CI37+май!CI37+апрель!CI37</f>
        <v>0</v>
      </c>
      <c r="CJ37" s="126">
        <f>июнь!CJ37+май!CJ37+апрель!CJ37</f>
        <v>0</v>
      </c>
      <c r="CK37" s="126">
        <f>июнь!CK37+май!CK37+апрель!CK37</f>
        <v>0</v>
      </c>
      <c r="CL37" s="126">
        <f>июнь!CL37+май!CL37+апрель!CL37</f>
        <v>0</v>
      </c>
      <c r="CM37" s="126">
        <f>июнь!CM37+май!CM37+апрель!CM37</f>
        <v>0</v>
      </c>
      <c r="CN37" s="126">
        <f>июнь!CN37+май!CN37+апрель!CN37</f>
        <v>0</v>
      </c>
      <c r="CO37" s="126">
        <f>июнь!CO37+май!CO37+апрель!CO37</f>
        <v>1.6779999999999999</v>
      </c>
      <c r="CP37" s="126">
        <f>июнь!CP37+май!CP37+апрель!CP37</f>
        <v>0</v>
      </c>
      <c r="CQ37" s="126">
        <f>июнь!CQ37+май!CQ37+апрель!CQ37</f>
        <v>0</v>
      </c>
      <c r="CR37" s="126">
        <f>июнь!CR37+май!CR37+апрель!CR37</f>
        <v>0</v>
      </c>
      <c r="CS37" s="126">
        <f>июнь!CS37+май!CS37+апрель!CS37</f>
        <v>0</v>
      </c>
      <c r="CT37" s="126">
        <f>июнь!CT37+май!CT37+апрель!CT37</f>
        <v>0</v>
      </c>
      <c r="CU37" s="126">
        <f>июнь!CU37+май!CU37+апрель!CU37</f>
        <v>0</v>
      </c>
      <c r="CV37" s="126">
        <f>июнь!CV37+май!CV37+апрель!CV37</f>
        <v>0</v>
      </c>
      <c r="CW37" s="126">
        <f>июнь!CW37+май!CW37+апрель!CW37</f>
        <v>0</v>
      </c>
      <c r="CX37" s="126">
        <f>июнь!CX37+май!CX37+апрель!CX37</f>
        <v>0</v>
      </c>
      <c r="CY37" s="126">
        <f>июнь!CY37+май!CY37+апрель!CY37</f>
        <v>0</v>
      </c>
      <c r="CZ37" s="126">
        <f>июнь!CZ37+май!CZ37+апрель!CZ37</f>
        <v>0</v>
      </c>
      <c r="DA37" s="126">
        <f>июнь!DA37+май!DA37+апрель!DA37</f>
        <v>0</v>
      </c>
      <c r="DB37" s="126">
        <f>июнь!DB37+май!DB37+апрель!DB37</f>
        <v>0</v>
      </c>
      <c r="DC37" s="126">
        <f>июнь!DC37+май!DC37+апрель!DC37</f>
        <v>0.63</v>
      </c>
      <c r="DD37" s="126">
        <f>июнь!DD37+май!DD37+апрель!DD37</f>
        <v>0</v>
      </c>
      <c r="DE37" s="126">
        <f>июнь!DE37+май!DE37+апрель!DE37</f>
        <v>0</v>
      </c>
      <c r="DF37" s="126">
        <f>июнь!DF37+май!DF37+апрель!DF37</f>
        <v>0</v>
      </c>
      <c r="DG37" s="126">
        <f>июнь!DG37+май!DG37+апрель!DG37</f>
        <v>0</v>
      </c>
      <c r="DH37" s="126">
        <f>июнь!DH37+май!DH37+апрель!DH37</f>
        <v>0</v>
      </c>
      <c r="DI37" s="126">
        <f>июнь!DI37+май!DI37+апрель!DI37</f>
        <v>0</v>
      </c>
      <c r="DJ37" s="126">
        <f>июнь!DJ37+май!DJ37+апрель!DJ37</f>
        <v>0</v>
      </c>
      <c r="DK37" s="126">
        <f>июнь!DK37+май!DK37+апрель!DK37</f>
        <v>0</v>
      </c>
      <c r="DL37" s="126">
        <f>июнь!DL37+май!DL37+апрель!DL37</f>
        <v>0</v>
      </c>
      <c r="DM37" s="126">
        <f>июнь!DM37+май!DM37+апрель!DM37</f>
        <v>0</v>
      </c>
      <c r="DN37" s="126">
        <f>июнь!DN37+май!DN37+апрель!DN37</f>
        <v>0</v>
      </c>
      <c r="DO37" s="126">
        <f>июнь!DO37+май!DO37+апрель!DO37</f>
        <v>0</v>
      </c>
      <c r="DP37" s="126">
        <f>июнь!DP37+май!DP37+апрель!DP37</f>
        <v>0</v>
      </c>
      <c r="DQ37" s="126">
        <f>июнь!DQ37+май!DQ37+апрель!DQ37</f>
        <v>0</v>
      </c>
      <c r="DR37" s="126">
        <f>июнь!DR37+май!DR37+апрель!DR37</f>
        <v>0</v>
      </c>
      <c r="DS37" s="126">
        <f>июнь!DS37+май!DS37+апрель!DS37</f>
        <v>0</v>
      </c>
      <c r="DT37" s="126">
        <f>июнь!DT37+май!DT37+апрель!DT37</f>
        <v>0</v>
      </c>
      <c r="DU37" s="126">
        <f>июнь!DU37+май!DU37+апрель!DU37</f>
        <v>0.91700000000000004</v>
      </c>
      <c r="DV37" s="126">
        <f>июнь!DV37+май!DV37+апрель!DV37</f>
        <v>2.4929999999999999</v>
      </c>
      <c r="DW37" s="126">
        <f>июнь!DW37+май!DW37+апрель!DW37</f>
        <v>0</v>
      </c>
      <c r="DX37" s="126">
        <f>июнь!DX37+май!DX37+апрель!DX37</f>
        <v>0</v>
      </c>
      <c r="DY37" s="126">
        <f>июнь!DY37+май!DY37+апрель!DY37</f>
        <v>4.9980000000000002</v>
      </c>
      <c r="DZ37" s="126">
        <f>июнь!DZ37+май!DZ37+апрель!DZ37</f>
        <v>0</v>
      </c>
      <c r="EA37" s="126">
        <f>июнь!EA37+май!EA37+апрель!EA37</f>
        <v>0.628</v>
      </c>
      <c r="EB37" s="126">
        <f>июнь!EB37+май!EB37+апрель!EB37</f>
        <v>0</v>
      </c>
      <c r="EC37" s="126">
        <f>июнь!EC37+май!EC37+апрель!EC37</f>
        <v>2.52</v>
      </c>
      <c r="ED37" s="126">
        <f>июнь!ED37+май!ED37+апрель!ED37</f>
        <v>0</v>
      </c>
      <c r="EE37" s="126">
        <f>июнь!EE37+май!EE37+апрель!EE37</f>
        <v>0</v>
      </c>
      <c r="EF37" s="126">
        <f>июнь!EF37+май!EF37+апрель!EF37</f>
        <v>0</v>
      </c>
      <c r="EG37" s="126">
        <f>июнь!EG37+май!EG37+апрель!EG37</f>
        <v>0</v>
      </c>
      <c r="EH37" s="126">
        <f>июнь!EH37+май!EH37+апрель!EH37</f>
        <v>0</v>
      </c>
      <c r="EI37" s="126">
        <f>июнь!EI37+май!EI37+апрель!EI37</f>
        <v>0</v>
      </c>
      <c r="EJ37" s="126">
        <f>июнь!EJ37+май!EJ37+апрель!EJ37</f>
        <v>0</v>
      </c>
      <c r="EK37" s="126">
        <f>июнь!EK37+май!EK37+апрель!EK37</f>
        <v>0</v>
      </c>
      <c r="EL37" s="126">
        <f>июнь!EL37+май!EL37+апрель!EL37</f>
        <v>0</v>
      </c>
      <c r="EM37" s="126">
        <f>июнь!EM37+май!EM37+апрель!EM37</f>
        <v>0</v>
      </c>
      <c r="EN37" s="126">
        <f>июнь!EN37+май!EN37+апрель!EN37</f>
        <v>0</v>
      </c>
      <c r="EO37" s="126">
        <f>июнь!EO37+май!EO37+апрель!EO37</f>
        <v>0</v>
      </c>
      <c r="EP37" s="126">
        <f>июнь!EP37+май!EP37+апрель!EP37</f>
        <v>0</v>
      </c>
      <c r="EQ37" s="126">
        <f>июнь!EQ37+май!EQ37+апрель!EQ37</f>
        <v>0</v>
      </c>
      <c r="ER37" s="126">
        <f>июнь!ER37+май!ER37+апрель!ER37</f>
        <v>0</v>
      </c>
      <c r="ES37" s="126">
        <f>июнь!ES37+май!ES37+апрель!ES37</f>
        <v>0</v>
      </c>
      <c r="ET37" s="126">
        <f>июнь!ET37+май!ET37+апрель!ET37</f>
        <v>0</v>
      </c>
      <c r="EU37" s="126">
        <f>июнь!EU37+май!EU37+апрель!EU37</f>
        <v>0</v>
      </c>
      <c r="EV37" s="126">
        <f>июнь!EV37+май!EV37+апрель!EV37</f>
        <v>0</v>
      </c>
      <c r="EW37" s="126">
        <f>июнь!EW37+май!EW37+апрель!EW37</f>
        <v>0</v>
      </c>
      <c r="EX37" s="126">
        <f>июнь!EX37+май!EX37+апрель!EX37</f>
        <v>0</v>
      </c>
      <c r="EY37" s="126">
        <f>июнь!EY37+май!EY37+апрель!EY37</f>
        <v>0</v>
      </c>
      <c r="EZ37" s="126">
        <f>июнь!EZ37+май!EZ37+апрель!EZ37</f>
        <v>0</v>
      </c>
      <c r="FA37" s="126">
        <f>июнь!FA37+май!FA37+апрель!FA37</f>
        <v>1.496</v>
      </c>
      <c r="FB37" s="126">
        <f>июнь!FB37+май!FB37+апрель!FB37</f>
        <v>0</v>
      </c>
      <c r="FC37" s="126">
        <f>июнь!FC37+май!FC37+апрель!FC37</f>
        <v>0</v>
      </c>
      <c r="FD37" s="126">
        <f>июнь!FD37+май!FD37+апрель!FD37</f>
        <v>0</v>
      </c>
      <c r="FE37" s="126">
        <f>июнь!FE37+май!FE37+апрель!FE37</f>
        <v>0</v>
      </c>
      <c r="FF37" s="126">
        <f>июнь!FF37+май!FF37+апрель!FF37</f>
        <v>0</v>
      </c>
      <c r="FG37" s="126">
        <f>июнь!FG37+май!FG37+апрель!FG37</f>
        <v>0</v>
      </c>
      <c r="FH37" s="126">
        <f>июнь!FH37+май!FH37+апрель!FH37</f>
        <v>0</v>
      </c>
      <c r="FI37" s="126">
        <f>июнь!FI37+май!FI37+апрель!FI37</f>
        <v>2.52</v>
      </c>
      <c r="FJ37" s="126">
        <f>июнь!FJ37+май!FJ37+апрель!FJ37</f>
        <v>0</v>
      </c>
      <c r="FK37" s="126">
        <f>июнь!FK37+май!FK37+апрель!FK37</f>
        <v>0</v>
      </c>
      <c r="FL37" s="126">
        <f>июнь!FL37+май!FL37+апрель!FL37</f>
        <v>0</v>
      </c>
      <c r="FM37" s="126">
        <f>июнь!FM37+май!FM37+апрель!FM37</f>
        <v>0</v>
      </c>
      <c r="FN37" s="126">
        <f>июнь!FN37+май!FN37+апрель!FN37</f>
        <v>0</v>
      </c>
      <c r="FO37" s="126">
        <f>июнь!FO37+май!FO37+апрель!FO37</f>
        <v>0</v>
      </c>
      <c r="FP37" s="126">
        <f>июнь!FP37+май!FP37+апрель!FP37</f>
        <v>0</v>
      </c>
      <c r="FQ37" s="126">
        <f>июнь!FQ37+май!FQ37+апрель!FQ37</f>
        <v>0</v>
      </c>
      <c r="FR37" s="126">
        <f>июнь!FR37+май!FR37+апрель!FR37</f>
        <v>0</v>
      </c>
      <c r="FS37" s="126">
        <f>июнь!FS37+май!FS37+апрель!FS37</f>
        <v>0</v>
      </c>
      <c r="FT37" s="126">
        <f>июнь!FT37+май!FT37+апрель!FT37</f>
        <v>0</v>
      </c>
      <c r="FU37" s="126">
        <f>июнь!FU37+май!FU37+апрель!FU37</f>
        <v>0</v>
      </c>
      <c r="FV37" s="126">
        <f>июнь!FV37+май!FV37+апрель!FV37</f>
        <v>0</v>
      </c>
      <c r="FW37" s="126">
        <f>июнь!FW37+май!FW37+апрель!FW37</f>
        <v>3.9910000000000001</v>
      </c>
      <c r="FX37" s="126">
        <f>июнь!FX37+май!FX37+апрель!FX37</f>
        <v>8.9990000000000006</v>
      </c>
      <c r="FY37" s="126">
        <f>июнь!FY37+май!FY37+апрель!FY37</f>
        <v>2.52</v>
      </c>
      <c r="FZ37" s="126">
        <f>июнь!FZ37+май!FZ37+апрель!FZ37</f>
        <v>0</v>
      </c>
      <c r="GA37" s="126">
        <f>июнь!GA37+май!GA37+апрель!GA37</f>
        <v>0</v>
      </c>
      <c r="GB37" s="126">
        <f>июнь!GB37+май!GB37+апрель!GB37</f>
        <v>0</v>
      </c>
      <c r="GC37" s="126">
        <f>июнь!GC37+май!GC37+апрель!GC37</f>
        <v>0</v>
      </c>
      <c r="GD37" s="126">
        <f>июнь!GD37+май!GD37+апрель!GD37</f>
        <v>0</v>
      </c>
      <c r="GE37" s="126">
        <f>июнь!GE37+май!GE37+апрель!GE37</f>
        <v>2.1</v>
      </c>
      <c r="GF37" s="126">
        <f>июнь!GF37+май!GF37+апрель!GF37</f>
        <v>0</v>
      </c>
      <c r="GG37" s="126">
        <f>июнь!GG37+май!GG37+апрель!GG37</f>
        <v>0</v>
      </c>
      <c r="GH37" s="126">
        <f>июнь!GH37+май!GH37+апрель!GH37</f>
        <v>0</v>
      </c>
      <c r="GI37" s="126">
        <f>июнь!GI37+май!GI37+апрель!GI37</f>
        <v>0</v>
      </c>
      <c r="GJ37" s="126">
        <f>июнь!GJ37+май!GJ37+апрель!GJ37</f>
        <v>0</v>
      </c>
      <c r="GK37" s="126">
        <f>июнь!GK37+май!GK37+апрель!GK37</f>
        <v>0</v>
      </c>
      <c r="GL37" s="126">
        <f>июнь!GL37+май!GL37+апрель!GL37</f>
        <v>0</v>
      </c>
      <c r="GM37" s="126">
        <f>июнь!GM37+май!GM37+апрель!GM37</f>
        <v>0</v>
      </c>
      <c r="GN37" s="126">
        <f>июнь!GN37+май!GN37+апрель!GN37</f>
        <v>0</v>
      </c>
      <c r="GO37" s="126">
        <f>июнь!GO37+май!GO37+апрель!GO37</f>
        <v>0</v>
      </c>
      <c r="GP37" s="126">
        <f>июнь!GP37+май!GP37+апрель!GP37</f>
        <v>0</v>
      </c>
      <c r="GQ37" s="126">
        <f>июнь!GQ37+май!GQ37+апрель!GQ37</f>
        <v>0</v>
      </c>
      <c r="GR37" s="126">
        <f>июнь!GR37+май!GR37+апрель!GR37</f>
        <v>0</v>
      </c>
      <c r="GS37" s="126">
        <f>июнь!GS37+май!GS37+апрель!GS37</f>
        <v>0</v>
      </c>
      <c r="GT37" s="126">
        <f>июнь!GT37+май!GT37+апрель!GT37</f>
        <v>0</v>
      </c>
      <c r="GU37" s="126">
        <f>июнь!GU37+май!GU37+апрель!GU37</f>
        <v>0</v>
      </c>
      <c r="GV37" s="126">
        <f>июнь!GV37+май!GV37+апрель!GV37</f>
        <v>0</v>
      </c>
      <c r="GW37" s="126">
        <f>июнь!GW37+май!GW37+апрель!GW37</f>
        <v>0</v>
      </c>
      <c r="GX37" s="126">
        <f>июнь!GX37+май!GX37+апрель!GX37</f>
        <v>0</v>
      </c>
      <c r="GY37" s="126">
        <f>июнь!GY37+май!GY37+апрель!GY37</f>
        <v>0</v>
      </c>
      <c r="GZ37" s="126">
        <f>июнь!GZ37+май!GZ37+апрель!GZ37</f>
        <v>0</v>
      </c>
      <c r="HA37" s="126">
        <f>июнь!HA37+май!HA37+апрель!HA37</f>
        <v>0</v>
      </c>
      <c r="HB37" s="126">
        <f>июнь!HB37+май!HB37+апрель!HB37</f>
        <v>0</v>
      </c>
      <c r="HC37" s="126">
        <f>июнь!HC37+май!HC37+апрель!HC37</f>
        <v>0</v>
      </c>
      <c r="HD37" s="126">
        <f>июнь!HD37+май!HD37+апрель!HD37</f>
        <v>0</v>
      </c>
      <c r="HE37" s="126">
        <f>июнь!HE37+май!HE37+апрель!HE37</f>
        <v>0</v>
      </c>
      <c r="HF37" s="126">
        <f>июнь!HF37+май!HF37+апрель!HF37</f>
        <v>1.2589999999999999</v>
      </c>
      <c r="HG37" s="126">
        <f>июнь!HG37+май!HG37+апрель!HG37</f>
        <v>0</v>
      </c>
      <c r="HH37" s="126">
        <f>июнь!HH37+май!HH37+апрель!HH37</f>
        <v>0</v>
      </c>
      <c r="HI37" s="126">
        <f>июнь!HI37+май!HI37+апрель!HI37</f>
        <v>0</v>
      </c>
      <c r="HJ37" s="126">
        <f>июнь!HJ37+май!HJ37+апрель!HJ37</f>
        <v>0</v>
      </c>
      <c r="HK37" s="126">
        <f>июнь!HK37+май!HK37+апрель!HK37</f>
        <v>0</v>
      </c>
      <c r="HL37" s="126">
        <f>июнь!HL37+май!HL37+апрель!HL37</f>
        <v>2.2810000000000001</v>
      </c>
      <c r="HM37" s="126">
        <f>июнь!HM37+май!HM37+апрель!HM37</f>
        <v>0</v>
      </c>
      <c r="HN37" s="126">
        <f>июнь!HN37+май!HN37+апрель!HN37</f>
        <v>0</v>
      </c>
      <c r="HO37" s="126">
        <f>июнь!HO37+май!HO37+апрель!HO37</f>
        <v>1.627</v>
      </c>
      <c r="HP37" s="126">
        <f>июнь!HP37+май!HP37+апрель!HP37</f>
        <v>0</v>
      </c>
      <c r="HQ37" s="126">
        <f>июнь!HQ37+май!HQ37+апрель!HQ37</f>
        <v>0.498</v>
      </c>
      <c r="HR37" s="126">
        <f>июнь!HR37+май!HR37+апрель!HR37</f>
        <v>0</v>
      </c>
      <c r="HS37" s="126">
        <f>июнь!HS37+май!HS37+апрель!HS37</f>
        <v>0</v>
      </c>
      <c r="HT37" s="126">
        <f>июнь!HT37+май!HT37+апрель!HT37</f>
        <v>2</v>
      </c>
      <c r="HU37" s="126">
        <f>июнь!HU37+май!HU37+апрель!HU37</f>
        <v>0</v>
      </c>
      <c r="HV37" s="126">
        <f>июнь!HV37+май!HV37+апрель!HV37</f>
        <v>0</v>
      </c>
      <c r="HW37" s="126">
        <f>июнь!HW37+май!HW37+апрель!HW37</f>
        <v>2.2810000000000001</v>
      </c>
      <c r="HX37" s="126">
        <f>июнь!HX37+май!HX37+апрель!HX37</f>
        <v>0</v>
      </c>
      <c r="HY37" s="126">
        <f>июнь!HY37+май!HY37+апрель!HY37</f>
        <v>0</v>
      </c>
      <c r="HZ37" s="126">
        <f>июнь!HZ37+май!HZ37+апрель!HZ37</f>
        <v>0</v>
      </c>
      <c r="IA37" s="126">
        <f>июнь!IA37+май!IA37+апрель!IA37</f>
        <v>1.496</v>
      </c>
      <c r="IB37" s="126">
        <f>июнь!IB37+май!IB37+апрель!IB37</f>
        <v>0</v>
      </c>
      <c r="IC37" s="126">
        <f>июнь!IC37+май!IC37+апрель!IC37</f>
        <v>0</v>
      </c>
      <c r="ID37" s="126">
        <f>июнь!ID37+май!ID37+апрель!ID37</f>
        <v>0</v>
      </c>
      <c r="IE37" s="126">
        <f>июнь!IE37+май!IE37+апрель!IE37</f>
        <v>0</v>
      </c>
      <c r="IF37" s="126">
        <f>июнь!IF37+май!IF37+апрель!IF37</f>
        <v>0</v>
      </c>
    </row>
    <row r="38" spans="1:240" s="79" customFormat="1" ht="13.5" customHeight="1">
      <c r="A38" s="74" t="s">
        <v>55</v>
      </c>
      <c r="B38" s="75" t="s">
        <v>56</v>
      </c>
      <c r="C38" s="76" t="s">
        <v>40</v>
      </c>
      <c r="D38" s="84">
        <f t="shared" si="4"/>
        <v>258</v>
      </c>
      <c r="E38" s="77">
        <f>SUM(G38:IF38)-F38</f>
        <v>258</v>
      </c>
      <c r="F38" s="77"/>
      <c r="G38" s="126">
        <f>июнь!G38+май!G38+апрель!G38</f>
        <v>0</v>
      </c>
      <c r="H38" s="126">
        <f>июнь!H38+май!H38+апрель!H38</f>
        <v>0</v>
      </c>
      <c r="I38" s="126">
        <f>июнь!I38+май!I38+апрель!I38</f>
        <v>0</v>
      </c>
      <c r="J38" s="126">
        <f>июнь!J38+май!J38+апрель!J38</f>
        <v>0</v>
      </c>
      <c r="K38" s="126">
        <f>июнь!K38+май!K38+апрель!K38</f>
        <v>0</v>
      </c>
      <c r="L38" s="126">
        <f>июнь!L38+май!L38+апрель!L38</f>
        <v>0</v>
      </c>
      <c r="M38" s="126">
        <f>июнь!M38+май!M38+апрель!M38</f>
        <v>0</v>
      </c>
      <c r="N38" s="126">
        <f>июнь!N38+май!N38+апрель!N38</f>
        <v>0</v>
      </c>
      <c r="O38" s="126">
        <f>июнь!O38+май!O38+апрель!O38</f>
        <v>0</v>
      </c>
      <c r="P38" s="126">
        <f>июнь!P38+май!P38+апрель!P38</f>
        <v>0</v>
      </c>
      <c r="Q38" s="126">
        <f>июнь!Q38+май!Q38+апрель!Q38</f>
        <v>0</v>
      </c>
      <c r="R38" s="126">
        <f>июнь!R38+май!R38+апрель!R38</f>
        <v>3</v>
      </c>
      <c r="S38" s="126">
        <f>июнь!S38+май!S38+апрель!S38</f>
        <v>0</v>
      </c>
      <c r="T38" s="126">
        <f>июнь!T38+май!T38+апрель!T38</f>
        <v>0</v>
      </c>
      <c r="U38" s="126">
        <f>июнь!U38+май!U38+апрель!U38</f>
        <v>0</v>
      </c>
      <c r="V38" s="126">
        <f>июнь!V38+май!V38+апрель!V38</f>
        <v>0</v>
      </c>
      <c r="W38" s="126">
        <f>июнь!W38+май!W38+апрель!W38</f>
        <v>0</v>
      </c>
      <c r="X38" s="126">
        <f>июнь!X38+май!X38+апрель!X38</f>
        <v>0</v>
      </c>
      <c r="Y38" s="126">
        <f>июнь!Y38+май!Y38+апрель!Y38</f>
        <v>0</v>
      </c>
      <c r="Z38" s="126">
        <f>июнь!Z38+май!Z38+апрель!Z38</f>
        <v>0</v>
      </c>
      <c r="AA38" s="126">
        <f>июнь!AA38+май!AA38+апрель!AA38</f>
        <v>0</v>
      </c>
      <c r="AB38" s="126">
        <f>июнь!AB38+май!AB38+апрель!AB38</f>
        <v>0</v>
      </c>
      <c r="AC38" s="126">
        <f>июнь!AC38+май!AC38+апрель!AC38</f>
        <v>0</v>
      </c>
      <c r="AD38" s="126">
        <f>июнь!AD38+май!AD38+апрель!AD38</f>
        <v>0</v>
      </c>
      <c r="AE38" s="126">
        <f>июнь!AE38+май!AE38+апрель!AE38</f>
        <v>0</v>
      </c>
      <c r="AF38" s="126">
        <f>июнь!AF38+май!AF38+апрель!AF38</f>
        <v>0</v>
      </c>
      <c r="AG38" s="126">
        <f>июнь!AG38+май!AG38+апрель!AG38</f>
        <v>1</v>
      </c>
      <c r="AH38" s="126">
        <f>июнь!AH38+май!AH38+апрель!AH38</f>
        <v>0</v>
      </c>
      <c r="AI38" s="126">
        <f>июнь!AI38+май!AI38+апрель!AI38</f>
        <v>0</v>
      </c>
      <c r="AJ38" s="126">
        <f>июнь!AJ38+май!AJ38+апрель!AJ38</f>
        <v>0</v>
      </c>
      <c r="AK38" s="126">
        <f>июнь!AK38+май!AK38+апрель!AK38</f>
        <v>0</v>
      </c>
      <c r="AL38" s="126">
        <f>июнь!AL38+май!AL38+апрель!AL38</f>
        <v>0</v>
      </c>
      <c r="AM38" s="126">
        <f>июнь!AM38+май!AM38+апрель!AM38</f>
        <v>0</v>
      </c>
      <c r="AN38" s="126">
        <f>июнь!AN38+май!AN38+апрель!AN38</f>
        <v>0</v>
      </c>
      <c r="AO38" s="126">
        <f>июнь!AO38+май!AO38+апрель!AO38</f>
        <v>1</v>
      </c>
      <c r="AP38" s="126">
        <f>июнь!AP38+май!AP38+апрель!AP38</f>
        <v>0</v>
      </c>
      <c r="AQ38" s="126">
        <f>июнь!AQ38+май!AQ38+апрель!AQ38</f>
        <v>0</v>
      </c>
      <c r="AR38" s="126">
        <f>июнь!AR38+май!AR38+апрель!AR38</f>
        <v>0</v>
      </c>
      <c r="AS38" s="126">
        <f>июнь!AS38+май!AS38+апрель!AS38</f>
        <v>0</v>
      </c>
      <c r="AT38" s="126">
        <f>июнь!AT38+май!AT38+апрель!AT38</f>
        <v>0</v>
      </c>
      <c r="AU38" s="126">
        <f>июнь!AU38+май!AU38+апрель!AU38</f>
        <v>0</v>
      </c>
      <c r="AV38" s="126">
        <f>июнь!AV38+май!AV38+апрель!AV38</f>
        <v>0</v>
      </c>
      <c r="AW38" s="126">
        <f>июнь!AW38+май!AW38+апрель!AW38</f>
        <v>0</v>
      </c>
      <c r="AX38" s="126">
        <f>июнь!AX38+май!AX38+апрель!AX38</f>
        <v>4</v>
      </c>
      <c r="AY38" s="126">
        <f>июнь!AY38+май!AY38+апрель!AY38</f>
        <v>2</v>
      </c>
      <c r="AZ38" s="126">
        <f>июнь!AZ38+май!AZ38+апрель!AZ38</f>
        <v>2</v>
      </c>
      <c r="BA38" s="126">
        <f>июнь!BA38+май!BA38+апрель!BA38</f>
        <v>0</v>
      </c>
      <c r="BB38" s="126">
        <f>июнь!BB38+май!BB38+апрель!BB38</f>
        <v>0</v>
      </c>
      <c r="BC38" s="126">
        <f>июнь!BC38+май!BC38+апрель!BC38</f>
        <v>0</v>
      </c>
      <c r="BD38" s="126">
        <f>июнь!BD38+май!BD38+апрель!BD38</f>
        <v>0</v>
      </c>
      <c r="BE38" s="126">
        <f>июнь!BE38+май!BE38+апрель!BE38</f>
        <v>0</v>
      </c>
      <c r="BF38" s="126">
        <f>июнь!BF38+май!BF38+апрель!BF38</f>
        <v>1</v>
      </c>
      <c r="BG38" s="126">
        <f>июнь!BG38+май!BG38+апрель!BG38</f>
        <v>0</v>
      </c>
      <c r="BH38" s="126">
        <f>июнь!BH38+май!BH38+апрель!BH38</f>
        <v>0</v>
      </c>
      <c r="BI38" s="126">
        <f>июнь!BI38+май!BI38+апрель!BI38</f>
        <v>0</v>
      </c>
      <c r="BJ38" s="126">
        <f>июнь!BJ38+май!BJ38+апрель!BJ38</f>
        <v>0</v>
      </c>
      <c r="BK38" s="126">
        <f>июнь!BK38+май!BK38+апрель!BK38</f>
        <v>0</v>
      </c>
      <c r="BL38" s="126">
        <f>июнь!BL38+май!BL38+апрель!BL38</f>
        <v>0</v>
      </c>
      <c r="BM38" s="126">
        <f>июнь!BM38+май!BM38+апрель!BM38</f>
        <v>0</v>
      </c>
      <c r="BN38" s="126">
        <f>июнь!BN38+май!BN38+апрель!BN38</f>
        <v>0</v>
      </c>
      <c r="BO38" s="126">
        <f>июнь!BO38+май!BO38+апрель!BO38</f>
        <v>9</v>
      </c>
      <c r="BP38" s="126">
        <f>июнь!BP38+май!BP38+апрель!BP38</f>
        <v>0</v>
      </c>
      <c r="BQ38" s="126">
        <f>июнь!BQ38+май!BQ38+апрель!BQ38</f>
        <v>0</v>
      </c>
      <c r="BR38" s="126">
        <f>июнь!BR38+май!BR38+апрель!BR38</f>
        <v>8</v>
      </c>
      <c r="BS38" s="126">
        <f>июнь!BS38+май!BS38+апрель!BS38</f>
        <v>4</v>
      </c>
      <c r="BT38" s="126">
        <f>июнь!BT38+май!BT38+апрель!BT38</f>
        <v>0</v>
      </c>
      <c r="BU38" s="126">
        <f>июнь!BU38+май!BU38+апрель!BU38</f>
        <v>2</v>
      </c>
      <c r="BV38" s="126">
        <f>июнь!BV38+май!BV38+апрель!BV38</f>
        <v>0</v>
      </c>
      <c r="BW38" s="126">
        <f>июнь!BW38+май!BW38+апрель!BW38</f>
        <v>3</v>
      </c>
      <c r="BX38" s="126">
        <f>июнь!BX38+май!BX38+апрель!BX38</f>
        <v>19</v>
      </c>
      <c r="BY38" s="126">
        <f>июнь!BY38+май!BY38+апрель!BY38</f>
        <v>4</v>
      </c>
      <c r="BZ38" s="126">
        <f>июнь!BZ38+май!BZ38+апрель!BZ38</f>
        <v>4</v>
      </c>
      <c r="CA38" s="126">
        <f>июнь!CA38+май!CA38+апрель!CA38</f>
        <v>8</v>
      </c>
      <c r="CB38" s="126">
        <f>июнь!CB38+май!CB38+апрель!CB38</f>
        <v>5</v>
      </c>
      <c r="CC38" s="126">
        <f>июнь!CC38+май!CC38+апрель!CC38</f>
        <v>6</v>
      </c>
      <c r="CD38" s="126">
        <f>июнь!CD38+май!CD38+апрель!CD38</f>
        <v>9</v>
      </c>
      <c r="CE38" s="126">
        <f>июнь!CE38+май!CE38+апрель!CE38</f>
        <v>8</v>
      </c>
      <c r="CF38" s="126">
        <f>июнь!CF38+май!CF38+апрель!CF38</f>
        <v>0</v>
      </c>
      <c r="CG38" s="126">
        <f>июнь!CG38+май!CG38+апрель!CG38</f>
        <v>0</v>
      </c>
      <c r="CH38" s="126">
        <f>июнь!CH38+май!CH38+апрель!CH38</f>
        <v>0</v>
      </c>
      <c r="CI38" s="126">
        <f>июнь!CI38+май!CI38+апрель!CI38</f>
        <v>0</v>
      </c>
      <c r="CJ38" s="126">
        <f>июнь!CJ38+май!CJ38+апрель!CJ38</f>
        <v>0</v>
      </c>
      <c r="CK38" s="126">
        <f>июнь!CK38+май!CK38+апрель!CK38</f>
        <v>0</v>
      </c>
      <c r="CL38" s="126">
        <f>июнь!CL38+май!CL38+апрель!CL38</f>
        <v>15</v>
      </c>
      <c r="CM38" s="126">
        <f>июнь!CM38+май!CM38+апрель!CM38</f>
        <v>11</v>
      </c>
      <c r="CN38" s="126">
        <f>июнь!CN38+май!CN38+апрель!CN38</f>
        <v>0</v>
      </c>
      <c r="CO38" s="126">
        <f>июнь!CO38+май!CO38+апрель!CO38</f>
        <v>0</v>
      </c>
      <c r="CP38" s="126">
        <f>июнь!CP38+май!CP38+апрель!CP38</f>
        <v>0</v>
      </c>
      <c r="CQ38" s="126">
        <f>июнь!CQ38+май!CQ38+апрель!CQ38</f>
        <v>0</v>
      </c>
      <c r="CR38" s="126">
        <f>июнь!CR38+май!CR38+апрель!CR38</f>
        <v>0</v>
      </c>
      <c r="CS38" s="126">
        <f>июнь!CS38+май!CS38+апрель!CS38</f>
        <v>0</v>
      </c>
      <c r="CT38" s="126">
        <f>июнь!CT38+май!CT38+апрель!CT38</f>
        <v>0</v>
      </c>
      <c r="CU38" s="126">
        <f>июнь!CU38+май!CU38+апрель!CU38</f>
        <v>8</v>
      </c>
      <c r="CV38" s="126">
        <f>июнь!CV38+май!CV38+апрель!CV38</f>
        <v>0</v>
      </c>
      <c r="CW38" s="126">
        <f>июнь!CW38+май!CW38+апрель!CW38</f>
        <v>0</v>
      </c>
      <c r="CX38" s="126">
        <f>июнь!CX38+май!CX38+апрель!CX38</f>
        <v>0</v>
      </c>
      <c r="CY38" s="126">
        <f>июнь!CY38+май!CY38+апрель!CY38</f>
        <v>0</v>
      </c>
      <c r="CZ38" s="126">
        <f>июнь!CZ38+май!CZ38+апрель!CZ38</f>
        <v>0</v>
      </c>
      <c r="DA38" s="126">
        <f>июнь!DA38+май!DA38+апрель!DA38</f>
        <v>16</v>
      </c>
      <c r="DB38" s="126">
        <f>июнь!DB38+май!DB38+апрель!DB38</f>
        <v>0</v>
      </c>
      <c r="DC38" s="126">
        <f>июнь!DC38+май!DC38+апрель!DC38</f>
        <v>0</v>
      </c>
      <c r="DD38" s="126">
        <f>июнь!DD38+май!DD38+апрель!DD38</f>
        <v>0</v>
      </c>
      <c r="DE38" s="126">
        <f>июнь!DE38+май!DE38+апрель!DE38</f>
        <v>0</v>
      </c>
      <c r="DF38" s="126">
        <f>июнь!DF38+май!DF38+апрель!DF38</f>
        <v>0</v>
      </c>
      <c r="DG38" s="126">
        <f>июнь!DG38+май!DG38+апрель!DG38</f>
        <v>0</v>
      </c>
      <c r="DH38" s="126">
        <f>июнь!DH38+май!DH38+апрель!DH38</f>
        <v>0</v>
      </c>
      <c r="DI38" s="126">
        <f>июнь!DI38+май!DI38+апрель!DI38</f>
        <v>0</v>
      </c>
      <c r="DJ38" s="126">
        <f>июнь!DJ38+май!DJ38+апрель!DJ38</f>
        <v>0</v>
      </c>
      <c r="DK38" s="126">
        <f>июнь!DK38+май!DK38+апрель!DK38</f>
        <v>0</v>
      </c>
      <c r="DL38" s="126">
        <f>июнь!DL38+май!DL38+апрель!DL38</f>
        <v>0</v>
      </c>
      <c r="DM38" s="126">
        <f>июнь!DM38+май!DM38+апрель!DM38</f>
        <v>0</v>
      </c>
      <c r="DN38" s="126">
        <f>июнь!DN38+май!DN38+апрель!DN38</f>
        <v>0</v>
      </c>
      <c r="DO38" s="126">
        <f>июнь!DO38+май!DO38+апрель!DO38</f>
        <v>0</v>
      </c>
      <c r="DP38" s="126">
        <f>июнь!DP38+май!DP38+апрель!DP38</f>
        <v>20</v>
      </c>
      <c r="DQ38" s="126">
        <f>июнь!DQ38+май!DQ38+апрель!DQ38</f>
        <v>0</v>
      </c>
      <c r="DR38" s="126">
        <f>июнь!DR38+май!DR38+апрель!DR38</f>
        <v>0</v>
      </c>
      <c r="DS38" s="126">
        <f>июнь!DS38+май!DS38+апрель!DS38</f>
        <v>0</v>
      </c>
      <c r="DT38" s="126">
        <f>июнь!DT38+май!DT38+апрель!DT38</f>
        <v>0</v>
      </c>
      <c r="DU38" s="126">
        <f>июнь!DU38+май!DU38+апрель!DU38</f>
        <v>7</v>
      </c>
      <c r="DV38" s="126">
        <f>июнь!DV38+май!DV38+апрель!DV38</f>
        <v>0</v>
      </c>
      <c r="DW38" s="126">
        <f>июнь!DW38+май!DW38+апрель!DW38</f>
        <v>0</v>
      </c>
      <c r="DX38" s="126">
        <f>июнь!DX38+май!DX38+апрель!DX38</f>
        <v>0</v>
      </c>
      <c r="DY38" s="126">
        <f>июнь!DY38+май!DY38+апрель!DY38</f>
        <v>0</v>
      </c>
      <c r="DZ38" s="126">
        <f>июнь!DZ38+май!DZ38+апрель!DZ38</f>
        <v>0</v>
      </c>
      <c r="EA38" s="126">
        <f>июнь!EA38+май!EA38+апрель!EA38</f>
        <v>0</v>
      </c>
      <c r="EB38" s="126">
        <f>июнь!EB38+май!EB38+апрель!EB38</f>
        <v>0</v>
      </c>
      <c r="EC38" s="126">
        <f>июнь!EC38+май!EC38+апрель!EC38</f>
        <v>0</v>
      </c>
      <c r="ED38" s="126">
        <f>июнь!ED38+май!ED38+апрель!ED38</f>
        <v>0</v>
      </c>
      <c r="EE38" s="126">
        <f>июнь!EE38+май!EE38+апрель!EE38</f>
        <v>0</v>
      </c>
      <c r="EF38" s="126">
        <f>июнь!EF38+май!EF38+апрель!EF38</f>
        <v>0</v>
      </c>
      <c r="EG38" s="126">
        <f>июнь!EG38+май!EG38+апрель!EG38</f>
        <v>0</v>
      </c>
      <c r="EH38" s="126">
        <f>июнь!EH38+май!EH38+апрель!EH38</f>
        <v>0</v>
      </c>
      <c r="EI38" s="126">
        <f>июнь!EI38+май!EI38+апрель!EI38</f>
        <v>0</v>
      </c>
      <c r="EJ38" s="126">
        <f>июнь!EJ38+май!EJ38+апрель!EJ38</f>
        <v>0</v>
      </c>
      <c r="EK38" s="126">
        <f>июнь!EK38+май!EK38+апрель!EK38</f>
        <v>0</v>
      </c>
      <c r="EL38" s="126">
        <f>июнь!EL38+май!EL38+апрель!EL38</f>
        <v>0</v>
      </c>
      <c r="EM38" s="126">
        <f>июнь!EM38+май!EM38+апрель!EM38</f>
        <v>0</v>
      </c>
      <c r="EN38" s="126">
        <f>июнь!EN38+май!EN38+апрель!EN38</f>
        <v>0</v>
      </c>
      <c r="EO38" s="126">
        <f>июнь!EO38+май!EO38+апрель!EO38</f>
        <v>0</v>
      </c>
      <c r="EP38" s="126">
        <f>июнь!EP38+май!EP38+апрель!EP38</f>
        <v>0</v>
      </c>
      <c r="EQ38" s="126">
        <f>июнь!EQ38+май!EQ38+апрель!EQ38</f>
        <v>0</v>
      </c>
      <c r="ER38" s="126">
        <f>июнь!ER38+май!ER38+апрель!ER38</f>
        <v>0</v>
      </c>
      <c r="ES38" s="126">
        <f>июнь!ES38+май!ES38+апрель!ES38</f>
        <v>0</v>
      </c>
      <c r="ET38" s="126">
        <f>июнь!ET38+май!ET38+апрель!ET38</f>
        <v>0</v>
      </c>
      <c r="EU38" s="126">
        <f>июнь!EU38+май!EU38+апрель!EU38</f>
        <v>0</v>
      </c>
      <c r="EV38" s="126">
        <f>июнь!EV38+май!EV38+апрель!EV38</f>
        <v>0</v>
      </c>
      <c r="EW38" s="126">
        <f>июнь!EW38+май!EW38+апрель!EW38</f>
        <v>0</v>
      </c>
      <c r="EX38" s="126">
        <f>июнь!EX38+май!EX38+апрель!EX38</f>
        <v>0</v>
      </c>
      <c r="EY38" s="126">
        <f>июнь!EY38+май!EY38+апрель!EY38</f>
        <v>0</v>
      </c>
      <c r="EZ38" s="126">
        <f>июнь!EZ38+май!EZ38+апрель!EZ38</f>
        <v>0</v>
      </c>
      <c r="FA38" s="126">
        <f>июнь!FA38+май!FA38+апрель!FA38</f>
        <v>0</v>
      </c>
      <c r="FB38" s="126">
        <f>июнь!FB38+май!FB38+апрель!FB38</f>
        <v>0</v>
      </c>
      <c r="FC38" s="126">
        <f>июнь!FC38+май!FC38+апрель!FC38</f>
        <v>0</v>
      </c>
      <c r="FD38" s="126">
        <f>июнь!FD38+май!FD38+апрель!FD38</f>
        <v>0</v>
      </c>
      <c r="FE38" s="126">
        <f>июнь!FE38+май!FE38+апрель!FE38</f>
        <v>0</v>
      </c>
      <c r="FF38" s="126">
        <f>июнь!FF38+май!FF38+апрель!FF38</f>
        <v>0</v>
      </c>
      <c r="FG38" s="126">
        <f>июнь!FG38+май!FG38+апрель!FG38</f>
        <v>0</v>
      </c>
      <c r="FH38" s="126">
        <f>июнь!FH38+май!FH38+апрель!FH38</f>
        <v>0</v>
      </c>
      <c r="FI38" s="126">
        <f>июнь!FI38+май!FI38+апрель!FI38</f>
        <v>0</v>
      </c>
      <c r="FJ38" s="126">
        <f>июнь!FJ38+май!FJ38+апрель!FJ38</f>
        <v>0</v>
      </c>
      <c r="FK38" s="126">
        <f>июнь!FK38+май!FK38+апрель!FK38</f>
        <v>0</v>
      </c>
      <c r="FL38" s="126">
        <f>июнь!FL38+май!FL38+апрель!FL38</f>
        <v>0</v>
      </c>
      <c r="FM38" s="126">
        <f>июнь!FM38+май!FM38+апрель!FM38</f>
        <v>0</v>
      </c>
      <c r="FN38" s="126">
        <f>июнь!FN38+май!FN38+апрель!FN38</f>
        <v>22</v>
      </c>
      <c r="FO38" s="126">
        <f>июнь!FO38+май!FO38+апрель!FO38</f>
        <v>0</v>
      </c>
      <c r="FP38" s="126">
        <f>июнь!FP38+май!FP38+апрель!FP38</f>
        <v>0</v>
      </c>
      <c r="FQ38" s="126">
        <f>июнь!FQ38+май!FQ38+апрель!FQ38</f>
        <v>0</v>
      </c>
      <c r="FR38" s="126">
        <f>июнь!FR38+май!FR38+апрель!FR38</f>
        <v>0</v>
      </c>
      <c r="FS38" s="126">
        <f>июнь!FS38+май!FS38+апрель!FS38</f>
        <v>0</v>
      </c>
      <c r="FT38" s="126">
        <f>июнь!FT38+май!FT38+апрель!FT38</f>
        <v>0</v>
      </c>
      <c r="FU38" s="126">
        <f>июнь!FU38+май!FU38+апрель!FU38</f>
        <v>0</v>
      </c>
      <c r="FV38" s="126">
        <f>июнь!FV38+май!FV38+апрель!FV38</f>
        <v>0</v>
      </c>
      <c r="FW38" s="126">
        <f>июнь!FW38+май!FW38+апрель!FW38</f>
        <v>0</v>
      </c>
      <c r="FX38" s="126">
        <f>июнь!FX38+май!FX38+апрель!FX38</f>
        <v>0</v>
      </c>
      <c r="FY38" s="126">
        <f>июнь!FY38+май!FY38+апрель!FY38</f>
        <v>2</v>
      </c>
      <c r="FZ38" s="126">
        <f>июнь!FZ38+май!FZ38+апрель!FZ38</f>
        <v>6</v>
      </c>
      <c r="GA38" s="126">
        <f>июнь!GA38+май!GA38+апрель!GA38</f>
        <v>6</v>
      </c>
      <c r="GB38" s="126">
        <f>июнь!GB38+май!GB38+апрель!GB38</f>
        <v>2</v>
      </c>
      <c r="GC38" s="126">
        <f>июнь!GC38+май!GC38+апрель!GC38</f>
        <v>2</v>
      </c>
      <c r="GD38" s="126">
        <f>июнь!GD38+май!GD38+апрель!GD38</f>
        <v>4</v>
      </c>
      <c r="GE38" s="126">
        <f>июнь!GE38+май!GE38+апрель!GE38</f>
        <v>0</v>
      </c>
      <c r="GF38" s="126">
        <f>июнь!GF38+май!GF38+апрель!GF38</f>
        <v>0</v>
      </c>
      <c r="GG38" s="126">
        <f>июнь!GG38+май!GG38+апрель!GG38</f>
        <v>0</v>
      </c>
      <c r="GH38" s="126">
        <f>июнь!GH38+май!GH38+апрель!GH38</f>
        <v>0</v>
      </c>
      <c r="GI38" s="126">
        <f>июнь!GI38+май!GI38+апрель!GI38</f>
        <v>0</v>
      </c>
      <c r="GJ38" s="126">
        <f>июнь!GJ38+май!GJ38+апрель!GJ38</f>
        <v>0</v>
      </c>
      <c r="GK38" s="126">
        <f>июнь!GK38+май!GK38+апрель!GK38</f>
        <v>0</v>
      </c>
      <c r="GL38" s="126">
        <f>июнь!GL38+май!GL38+апрель!GL38</f>
        <v>0</v>
      </c>
      <c r="GM38" s="126">
        <f>июнь!GM38+май!GM38+апрель!GM38</f>
        <v>0</v>
      </c>
      <c r="GN38" s="126">
        <f>июнь!GN38+май!GN38+апрель!GN38</f>
        <v>0</v>
      </c>
      <c r="GO38" s="126">
        <f>июнь!GO38+май!GO38+апрель!GO38</f>
        <v>0</v>
      </c>
      <c r="GP38" s="126">
        <f>июнь!GP38+май!GP38+апрель!GP38</f>
        <v>0</v>
      </c>
      <c r="GQ38" s="126">
        <f>июнь!GQ38+май!GQ38+апрель!GQ38</f>
        <v>0</v>
      </c>
      <c r="GR38" s="126">
        <f>июнь!GR38+май!GR38+апрель!GR38</f>
        <v>0</v>
      </c>
      <c r="GS38" s="126">
        <f>июнь!GS38+май!GS38+апрель!GS38</f>
        <v>0</v>
      </c>
      <c r="GT38" s="126">
        <f>июнь!GT38+май!GT38+апрель!GT38</f>
        <v>1</v>
      </c>
      <c r="GU38" s="126">
        <f>июнь!GU38+май!GU38+апрель!GU38</f>
        <v>0</v>
      </c>
      <c r="GV38" s="126">
        <f>июнь!GV38+май!GV38+апрель!GV38</f>
        <v>0</v>
      </c>
      <c r="GW38" s="126">
        <f>июнь!GW38+май!GW38+апрель!GW38</f>
        <v>0</v>
      </c>
      <c r="GX38" s="126">
        <f>июнь!GX38+май!GX38+апрель!GX38</f>
        <v>0</v>
      </c>
      <c r="GY38" s="126">
        <f>июнь!GY38+май!GY38+апрель!GY38</f>
        <v>0</v>
      </c>
      <c r="GZ38" s="126">
        <f>июнь!GZ38+май!GZ38+апрель!GZ38</f>
        <v>3</v>
      </c>
      <c r="HA38" s="126">
        <f>июнь!HA38+май!HA38+апрель!HA38</f>
        <v>0</v>
      </c>
      <c r="HB38" s="126">
        <f>июнь!HB38+май!HB38+апрель!HB38</f>
        <v>0</v>
      </c>
      <c r="HC38" s="126">
        <f>июнь!HC38+май!HC38+апрель!HC38</f>
        <v>0</v>
      </c>
      <c r="HD38" s="126">
        <f>июнь!HD38+май!HD38+апрель!HD38</f>
        <v>0</v>
      </c>
      <c r="HE38" s="126">
        <f>июнь!HE38+май!HE38+апрель!HE38</f>
        <v>0</v>
      </c>
      <c r="HF38" s="126">
        <f>июнь!HF38+май!HF38+апрель!HF38</f>
        <v>0</v>
      </c>
      <c r="HG38" s="126">
        <f>июнь!HG38+май!HG38+апрель!HG38</f>
        <v>5</v>
      </c>
      <c r="HH38" s="126">
        <f>июнь!HH38+май!HH38+апрель!HH38</f>
        <v>0</v>
      </c>
      <c r="HI38" s="126">
        <f>июнь!HI38+май!HI38+апрель!HI38</f>
        <v>0</v>
      </c>
      <c r="HJ38" s="126">
        <f>июнь!HJ38+май!HJ38+апрель!HJ38</f>
        <v>0</v>
      </c>
      <c r="HK38" s="126">
        <f>июнь!HK38+май!HK38+апрель!HK38</f>
        <v>0</v>
      </c>
      <c r="HL38" s="126">
        <f>июнь!HL38+май!HL38+апрель!HL38</f>
        <v>0</v>
      </c>
      <c r="HM38" s="126">
        <f>июнь!HM38+май!HM38+апрель!HM38</f>
        <v>0</v>
      </c>
      <c r="HN38" s="126">
        <f>июнь!HN38+май!HN38+апрель!HN38</f>
        <v>3</v>
      </c>
      <c r="HO38" s="126">
        <f>июнь!HO38+май!HO38+апрель!HO38</f>
        <v>0</v>
      </c>
      <c r="HP38" s="126">
        <f>июнь!HP38+май!HP38+апрель!HP38</f>
        <v>0</v>
      </c>
      <c r="HQ38" s="126">
        <f>июнь!HQ38+май!HQ38+апрель!HQ38</f>
        <v>0</v>
      </c>
      <c r="HR38" s="126">
        <f>июнь!HR38+май!HR38+апрель!HR38</f>
        <v>0</v>
      </c>
      <c r="HS38" s="126">
        <f>июнь!HS38+май!HS38+апрель!HS38</f>
        <v>0</v>
      </c>
      <c r="HT38" s="126">
        <f>июнь!HT38+май!HT38+апрель!HT38</f>
        <v>0</v>
      </c>
      <c r="HU38" s="126">
        <f>июнь!HU38+май!HU38+апрель!HU38</f>
        <v>0</v>
      </c>
      <c r="HV38" s="126">
        <f>июнь!HV38+май!HV38+апрель!HV38</f>
        <v>14</v>
      </c>
      <c r="HW38" s="126">
        <f>июнь!HW38+май!HW38+апрель!HW38</f>
        <v>8</v>
      </c>
      <c r="HX38" s="126">
        <f>июнь!HX38+май!HX38+апрель!HX38</f>
        <v>0</v>
      </c>
      <c r="HY38" s="126">
        <f>июнь!HY38+май!HY38+апрель!HY38</f>
        <v>0</v>
      </c>
      <c r="HZ38" s="126">
        <f>июнь!HZ38+май!HZ38+апрель!HZ38</f>
        <v>0</v>
      </c>
      <c r="IA38" s="126">
        <f>июнь!IA38+май!IA38+апрель!IA38</f>
        <v>0</v>
      </c>
      <c r="IB38" s="126">
        <f>июнь!IB38+май!IB38+апрель!IB38</f>
        <v>0</v>
      </c>
      <c r="IC38" s="126">
        <f>июнь!IC38+май!IC38+апрель!IC38</f>
        <v>0</v>
      </c>
      <c r="ID38" s="126">
        <f>июнь!ID38+май!ID38+апрель!ID38</f>
        <v>0</v>
      </c>
      <c r="IE38" s="126">
        <f>июнь!IE38+май!IE38+апрель!IE38</f>
        <v>0</v>
      </c>
      <c r="IF38" s="126">
        <f>июнь!IF38+май!IF38+апрель!IF38</f>
        <v>0</v>
      </c>
    </row>
    <row r="39" spans="1:240" s="79" customFormat="1" ht="13.5" customHeight="1">
      <c r="A39" s="74"/>
      <c r="B39" s="75"/>
      <c r="C39" s="76" t="s">
        <v>17</v>
      </c>
      <c r="D39" s="84">
        <f t="shared" si="4"/>
        <v>142.93700000000004</v>
      </c>
      <c r="E39" s="77">
        <f>SUM(G39:IF39)-F39</f>
        <v>142.93700000000004</v>
      </c>
      <c r="F39" s="77"/>
      <c r="G39" s="126">
        <f>июнь!G39+май!G39+апрель!G39</f>
        <v>0</v>
      </c>
      <c r="H39" s="126">
        <f>июнь!H39+май!H39+апрель!H39</f>
        <v>0</v>
      </c>
      <c r="I39" s="126">
        <f>июнь!I39+май!I39+апрель!I39</f>
        <v>0</v>
      </c>
      <c r="J39" s="126">
        <f>июнь!J39+май!J39+апрель!J39</f>
        <v>0</v>
      </c>
      <c r="K39" s="126">
        <f>июнь!K39+май!K39+апрель!K39</f>
        <v>0</v>
      </c>
      <c r="L39" s="126">
        <f>июнь!L39+май!L39+апрель!L39</f>
        <v>0</v>
      </c>
      <c r="M39" s="126">
        <f>июнь!M39+май!M39+апрель!M39</f>
        <v>0</v>
      </c>
      <c r="N39" s="126">
        <f>июнь!N39+май!N39+апрель!N39</f>
        <v>0</v>
      </c>
      <c r="O39" s="126">
        <f>июнь!O39+май!O39+апрель!O39</f>
        <v>0</v>
      </c>
      <c r="P39" s="126">
        <f>июнь!P39+май!P39+апрель!P39</f>
        <v>0</v>
      </c>
      <c r="Q39" s="126">
        <f>июнь!Q39+май!Q39+апрель!Q39</f>
        <v>0</v>
      </c>
      <c r="R39" s="126">
        <f>июнь!R39+май!R39+апрель!R39</f>
        <v>1.486</v>
      </c>
      <c r="S39" s="126">
        <f>июнь!S39+май!S39+апрель!S39</f>
        <v>0</v>
      </c>
      <c r="T39" s="126">
        <f>июнь!T39+май!T39+апрель!T39</f>
        <v>0</v>
      </c>
      <c r="U39" s="126">
        <f>июнь!U39+май!U39+апрель!U39</f>
        <v>0</v>
      </c>
      <c r="V39" s="126">
        <f>июнь!V39+май!V39+апрель!V39</f>
        <v>0</v>
      </c>
      <c r="W39" s="126">
        <f>июнь!W39+май!W39+апрель!W39</f>
        <v>0</v>
      </c>
      <c r="X39" s="126">
        <f>июнь!X39+май!X39+апрель!X39</f>
        <v>0</v>
      </c>
      <c r="Y39" s="126">
        <f>июнь!Y39+май!Y39+апрель!Y39</f>
        <v>0</v>
      </c>
      <c r="Z39" s="126">
        <f>июнь!Z39+май!Z39+апрель!Z39</f>
        <v>0</v>
      </c>
      <c r="AA39" s="126">
        <f>июнь!AA39+май!AA39+апрель!AA39</f>
        <v>0</v>
      </c>
      <c r="AB39" s="126">
        <f>июнь!AB39+май!AB39+апрель!AB39</f>
        <v>0</v>
      </c>
      <c r="AC39" s="126">
        <f>июнь!AC39+май!AC39+апрель!AC39</f>
        <v>0</v>
      </c>
      <c r="AD39" s="126">
        <f>июнь!AD39+май!AD39+апрель!AD39</f>
        <v>0</v>
      </c>
      <c r="AE39" s="126">
        <f>июнь!AE39+май!AE39+апрель!AE39</f>
        <v>0</v>
      </c>
      <c r="AF39" s="126">
        <f>июнь!AF39+май!AF39+апрель!AF39</f>
        <v>0</v>
      </c>
      <c r="AG39" s="126">
        <f>июнь!AG39+май!AG39+апрель!AG39</f>
        <v>0.44400000000000001</v>
      </c>
      <c r="AH39" s="126">
        <f>июнь!AH39+май!AH39+апрель!AH39</f>
        <v>0</v>
      </c>
      <c r="AI39" s="126">
        <f>июнь!AI39+май!AI39+апрель!AI39</f>
        <v>0</v>
      </c>
      <c r="AJ39" s="126">
        <f>июнь!AJ39+май!AJ39+апрель!AJ39</f>
        <v>0</v>
      </c>
      <c r="AK39" s="126">
        <f>июнь!AK39+май!AK39+апрель!AK39</f>
        <v>0</v>
      </c>
      <c r="AL39" s="126">
        <f>июнь!AL39+май!AL39+апрель!AL39</f>
        <v>0</v>
      </c>
      <c r="AM39" s="126">
        <f>июнь!AM39+май!AM39+апрель!AM39</f>
        <v>0</v>
      </c>
      <c r="AN39" s="126">
        <f>июнь!AN39+май!AN39+апрель!AN39</f>
        <v>0</v>
      </c>
      <c r="AO39" s="126">
        <f>июнь!AO39+май!AO39+апрель!AO39</f>
        <v>1.0629999999999999</v>
      </c>
      <c r="AP39" s="126">
        <f>июнь!AP39+май!AP39+апрель!AP39</f>
        <v>0</v>
      </c>
      <c r="AQ39" s="126">
        <f>июнь!AQ39+май!AQ39+апрель!AQ39</f>
        <v>0</v>
      </c>
      <c r="AR39" s="126">
        <f>июнь!AR39+май!AR39+апрель!AR39</f>
        <v>0</v>
      </c>
      <c r="AS39" s="126">
        <f>июнь!AS39+май!AS39+апрель!AS39</f>
        <v>0</v>
      </c>
      <c r="AT39" s="126">
        <f>июнь!AT39+май!AT39+апрель!AT39</f>
        <v>0</v>
      </c>
      <c r="AU39" s="126">
        <f>июнь!AU39+май!AU39+апрель!AU39</f>
        <v>0</v>
      </c>
      <c r="AV39" s="126">
        <f>июнь!AV39+май!AV39+апрель!AV39</f>
        <v>0</v>
      </c>
      <c r="AW39" s="126">
        <f>июнь!AW39+май!AW39+апрель!AW39</f>
        <v>0</v>
      </c>
      <c r="AX39" s="126">
        <f>июнь!AX39+май!AX39+апрель!AX39</f>
        <v>2.157</v>
      </c>
      <c r="AY39" s="126">
        <f>июнь!AY39+май!AY39+апрель!AY39</f>
        <v>1.077</v>
      </c>
      <c r="AZ39" s="126">
        <f>июнь!AZ39+май!AZ39+апрель!AZ39</f>
        <v>1.077</v>
      </c>
      <c r="BA39" s="126">
        <f>июнь!BA39+май!BA39+апрель!BA39</f>
        <v>0</v>
      </c>
      <c r="BB39" s="126">
        <f>июнь!BB39+май!BB39+апрель!BB39</f>
        <v>0</v>
      </c>
      <c r="BC39" s="126">
        <f>июнь!BC39+май!BC39+апрель!BC39</f>
        <v>0</v>
      </c>
      <c r="BD39" s="126">
        <f>июнь!BD39+май!BD39+апрель!BD39</f>
        <v>0</v>
      </c>
      <c r="BE39" s="126">
        <f>июнь!BE39+май!BE39+апрель!BE39</f>
        <v>0</v>
      </c>
      <c r="BF39" s="126">
        <f>июнь!BF39+май!BF39+апрель!BF39</f>
        <v>1.607</v>
      </c>
      <c r="BG39" s="126">
        <f>июнь!BG39+май!BG39+апрель!BG39</f>
        <v>0</v>
      </c>
      <c r="BH39" s="126">
        <f>июнь!BH39+май!BH39+апрель!BH39</f>
        <v>0</v>
      </c>
      <c r="BI39" s="126">
        <f>июнь!BI39+май!BI39+апрель!BI39</f>
        <v>0</v>
      </c>
      <c r="BJ39" s="126">
        <f>июнь!BJ39+май!BJ39+апрель!BJ39</f>
        <v>0</v>
      </c>
      <c r="BK39" s="126">
        <f>июнь!BK39+май!BK39+апрель!BK39</f>
        <v>0</v>
      </c>
      <c r="BL39" s="126">
        <f>июнь!BL39+май!BL39+апрель!BL39</f>
        <v>0</v>
      </c>
      <c r="BM39" s="126">
        <f>июнь!BM39+май!BM39+апрель!BM39</f>
        <v>0</v>
      </c>
      <c r="BN39" s="126">
        <f>июнь!BN39+май!BN39+апрель!BN39</f>
        <v>0</v>
      </c>
      <c r="BO39" s="126">
        <f>июнь!BO39+май!BO39+апрель!BO39</f>
        <v>4.6820000000000004</v>
      </c>
      <c r="BP39" s="126">
        <f>июнь!BP39+май!BP39+апрель!BP39</f>
        <v>0</v>
      </c>
      <c r="BQ39" s="126">
        <f>июнь!BQ39+май!BQ39+апрель!BQ39</f>
        <v>0</v>
      </c>
      <c r="BR39" s="126">
        <f>июнь!BR39+май!BR39+апрель!BR39</f>
        <v>3.9750000000000001</v>
      </c>
      <c r="BS39" s="126">
        <f>июнь!BS39+май!BS39+апрель!BS39</f>
        <v>1.9870000000000001</v>
      </c>
      <c r="BT39" s="126">
        <f>июнь!BT39+май!BT39+апрель!BT39</f>
        <v>0</v>
      </c>
      <c r="BU39" s="126">
        <f>июнь!BU39+май!BU39+апрель!BU39</f>
        <v>0.99399999999999999</v>
      </c>
      <c r="BV39" s="126">
        <f>июнь!BV39+май!BV39+апрель!BV39</f>
        <v>0</v>
      </c>
      <c r="BW39" s="126">
        <f>июнь!BW39+май!BW39+апрель!BW39</f>
        <v>1.448</v>
      </c>
      <c r="BX39" s="126">
        <f>июнь!BX39+май!BX39+апрель!BX39</f>
        <v>9.82</v>
      </c>
      <c r="BY39" s="126">
        <f>июнь!BY39+май!BY39+апрель!BY39</f>
        <v>1.9870000000000001</v>
      </c>
      <c r="BZ39" s="126">
        <f>июнь!BZ39+май!BZ39+апрель!BZ39</f>
        <v>1.9870000000000001</v>
      </c>
      <c r="CA39" s="126">
        <f>июнь!CA39+май!CA39+апрель!CA39</f>
        <v>4.2279999999999998</v>
      </c>
      <c r="CB39" s="126">
        <f>июнь!CB39+май!CB39+апрель!CB39</f>
        <v>2.528</v>
      </c>
      <c r="CC39" s="126">
        <f>июнь!CC39+май!CC39+апрель!CC39</f>
        <v>3.0659999999999998</v>
      </c>
      <c r="CD39" s="126">
        <f>июнь!CD39+май!CD39+апрель!CD39</f>
        <v>4.2</v>
      </c>
      <c r="CE39" s="126">
        <f>июнь!CE39+май!CE39+апрель!CE39</f>
        <v>4.1440000000000001</v>
      </c>
      <c r="CF39" s="126">
        <f>июнь!CF39+май!CF39+апрель!CF39</f>
        <v>0</v>
      </c>
      <c r="CG39" s="126">
        <f>июнь!CG39+май!CG39+апрель!CG39</f>
        <v>0</v>
      </c>
      <c r="CH39" s="126">
        <f>июнь!CH39+май!CH39+апрель!CH39</f>
        <v>0</v>
      </c>
      <c r="CI39" s="126">
        <f>июнь!CI39+май!CI39+апрель!CI39</f>
        <v>0</v>
      </c>
      <c r="CJ39" s="126">
        <f>июнь!CJ39+май!CJ39+апрель!CJ39</f>
        <v>0</v>
      </c>
      <c r="CK39" s="126">
        <f>июнь!CK39+май!CK39+апрель!CK39</f>
        <v>0</v>
      </c>
      <c r="CL39" s="126">
        <f>июнь!CL39+май!CL39+апрель!CL39</f>
        <v>7.2590000000000003</v>
      </c>
      <c r="CM39" s="126">
        <f>июнь!CM39+май!CM39+апрель!CM39</f>
        <v>5.3769999999999998</v>
      </c>
      <c r="CN39" s="126">
        <f>июнь!CN39+май!CN39+апрель!CN39</f>
        <v>0</v>
      </c>
      <c r="CO39" s="126">
        <f>июнь!CO39+май!CO39+апрель!CO39</f>
        <v>0</v>
      </c>
      <c r="CP39" s="126">
        <f>июнь!CP39+май!CP39+апрель!CP39</f>
        <v>0</v>
      </c>
      <c r="CQ39" s="126">
        <f>июнь!CQ39+май!CQ39+апрель!CQ39</f>
        <v>0</v>
      </c>
      <c r="CR39" s="126">
        <f>июнь!CR39+май!CR39+апрель!CR39</f>
        <v>0</v>
      </c>
      <c r="CS39" s="126">
        <f>июнь!CS39+май!CS39+апрель!CS39</f>
        <v>0</v>
      </c>
      <c r="CT39" s="126">
        <f>июнь!CT39+май!CT39+апрель!CT39</f>
        <v>0</v>
      </c>
      <c r="CU39" s="126">
        <f>июнь!CU39+май!CU39+апрель!CU39</f>
        <v>3.7629999999999999</v>
      </c>
      <c r="CV39" s="126">
        <f>июнь!CV39+май!CV39+апрель!CV39</f>
        <v>0</v>
      </c>
      <c r="CW39" s="126">
        <f>июнь!CW39+май!CW39+апрель!CW39</f>
        <v>0</v>
      </c>
      <c r="CX39" s="126">
        <f>июнь!CX39+май!CX39+апрель!CX39</f>
        <v>0</v>
      </c>
      <c r="CY39" s="126">
        <f>июнь!CY39+май!CY39+апрель!CY39</f>
        <v>0</v>
      </c>
      <c r="CZ39" s="126">
        <f>июнь!CZ39+май!CZ39+апрель!CZ39</f>
        <v>0</v>
      </c>
      <c r="DA39" s="126">
        <f>июнь!DA39+май!DA39+апрель!DA39</f>
        <v>8.2870000000000008</v>
      </c>
      <c r="DB39" s="126">
        <f>июнь!DB39+май!DB39+апрель!DB39</f>
        <v>0</v>
      </c>
      <c r="DC39" s="126">
        <f>июнь!DC39+май!DC39+апрель!DC39</f>
        <v>0</v>
      </c>
      <c r="DD39" s="126">
        <f>июнь!DD39+май!DD39+апрель!DD39</f>
        <v>0</v>
      </c>
      <c r="DE39" s="126">
        <f>июнь!DE39+май!DE39+апрель!DE39</f>
        <v>0</v>
      </c>
      <c r="DF39" s="126">
        <f>июнь!DF39+май!DF39+апрель!DF39</f>
        <v>0</v>
      </c>
      <c r="DG39" s="126">
        <f>июнь!DG39+май!DG39+апрель!DG39</f>
        <v>0</v>
      </c>
      <c r="DH39" s="126">
        <f>июнь!DH39+май!DH39+апрель!DH39</f>
        <v>0</v>
      </c>
      <c r="DI39" s="126">
        <f>июнь!DI39+май!DI39+апрель!DI39</f>
        <v>0</v>
      </c>
      <c r="DJ39" s="126">
        <f>июнь!DJ39+май!DJ39+апрель!DJ39</f>
        <v>0</v>
      </c>
      <c r="DK39" s="126">
        <f>июнь!DK39+май!DK39+апрель!DK39</f>
        <v>0</v>
      </c>
      <c r="DL39" s="126">
        <f>июнь!DL39+май!DL39+апрель!DL39</f>
        <v>0</v>
      </c>
      <c r="DM39" s="126">
        <f>июнь!DM39+май!DM39+апрель!DM39</f>
        <v>0</v>
      </c>
      <c r="DN39" s="126">
        <f>июнь!DN39+май!DN39+апрель!DN39</f>
        <v>0</v>
      </c>
      <c r="DO39" s="126">
        <f>июнь!DO39+май!DO39+апрель!DO39</f>
        <v>0</v>
      </c>
      <c r="DP39" s="126">
        <f>июнь!DP39+май!DP39+апрель!DP39</f>
        <v>9.7850000000000001</v>
      </c>
      <c r="DQ39" s="126">
        <f>июнь!DQ39+май!DQ39+апрель!DQ39</f>
        <v>0</v>
      </c>
      <c r="DR39" s="126">
        <f>июнь!DR39+май!DR39+апрель!DR39</f>
        <v>0</v>
      </c>
      <c r="DS39" s="126">
        <f>июнь!DS39+май!DS39+апрель!DS39</f>
        <v>0</v>
      </c>
      <c r="DT39" s="126">
        <f>июнь!DT39+май!DT39+апрель!DT39</f>
        <v>0</v>
      </c>
      <c r="DU39" s="126">
        <f>июнь!DU39+май!DU39+апрель!DU39</f>
        <v>3.5209999999999999</v>
      </c>
      <c r="DV39" s="126">
        <f>июнь!DV39+май!DV39+апрель!DV39</f>
        <v>0</v>
      </c>
      <c r="DW39" s="126">
        <f>июнь!DW39+май!DW39+апрель!DW39</f>
        <v>0</v>
      </c>
      <c r="DX39" s="126">
        <f>июнь!DX39+май!DX39+апрель!DX39</f>
        <v>0</v>
      </c>
      <c r="DY39" s="126">
        <f>июнь!DY39+май!DY39+апрель!DY39</f>
        <v>0</v>
      </c>
      <c r="DZ39" s="126">
        <f>июнь!DZ39+май!DZ39+апрель!DZ39</f>
        <v>0</v>
      </c>
      <c r="EA39" s="126">
        <f>июнь!EA39+май!EA39+апрель!EA39</f>
        <v>0</v>
      </c>
      <c r="EB39" s="126">
        <f>июнь!EB39+май!EB39+апрель!EB39</f>
        <v>0</v>
      </c>
      <c r="EC39" s="126">
        <f>июнь!EC39+май!EC39+апрель!EC39</f>
        <v>0</v>
      </c>
      <c r="ED39" s="126">
        <f>июнь!ED39+май!ED39+апрель!ED39</f>
        <v>0</v>
      </c>
      <c r="EE39" s="126">
        <f>июнь!EE39+май!EE39+апрель!EE39</f>
        <v>0</v>
      </c>
      <c r="EF39" s="126">
        <f>июнь!EF39+май!EF39+апрель!EF39</f>
        <v>0</v>
      </c>
      <c r="EG39" s="126">
        <f>июнь!EG39+май!EG39+апрель!EG39</f>
        <v>0</v>
      </c>
      <c r="EH39" s="126">
        <f>июнь!EH39+май!EH39+апрель!EH39</f>
        <v>0</v>
      </c>
      <c r="EI39" s="126">
        <f>июнь!EI39+май!EI39+апрель!EI39</f>
        <v>0</v>
      </c>
      <c r="EJ39" s="126">
        <f>июнь!EJ39+май!EJ39+апрель!EJ39</f>
        <v>0</v>
      </c>
      <c r="EK39" s="126">
        <f>июнь!EK39+май!EK39+апрель!EK39</f>
        <v>0</v>
      </c>
      <c r="EL39" s="126">
        <f>июнь!EL39+май!EL39+апрель!EL39</f>
        <v>0</v>
      </c>
      <c r="EM39" s="126">
        <f>июнь!EM39+май!EM39+апрель!EM39</f>
        <v>0</v>
      </c>
      <c r="EN39" s="126">
        <f>июнь!EN39+май!EN39+апрель!EN39</f>
        <v>0</v>
      </c>
      <c r="EO39" s="126">
        <f>июнь!EO39+май!EO39+апрель!EO39</f>
        <v>0</v>
      </c>
      <c r="EP39" s="126">
        <f>июнь!EP39+май!EP39+апрель!EP39</f>
        <v>0</v>
      </c>
      <c r="EQ39" s="126">
        <f>июнь!EQ39+май!EQ39+апрель!EQ39</f>
        <v>0</v>
      </c>
      <c r="ER39" s="126">
        <f>июнь!ER39+май!ER39+апрель!ER39</f>
        <v>0</v>
      </c>
      <c r="ES39" s="126">
        <f>июнь!ES39+май!ES39+апрель!ES39</f>
        <v>0</v>
      </c>
      <c r="ET39" s="126">
        <f>июнь!ET39+май!ET39+апрель!ET39</f>
        <v>0</v>
      </c>
      <c r="EU39" s="126">
        <f>июнь!EU39+май!EU39+апрель!EU39</f>
        <v>0</v>
      </c>
      <c r="EV39" s="126">
        <f>июнь!EV39+май!EV39+апрель!EV39</f>
        <v>0</v>
      </c>
      <c r="EW39" s="126">
        <f>июнь!EW39+май!EW39+апрель!EW39</f>
        <v>0</v>
      </c>
      <c r="EX39" s="126">
        <f>июнь!EX39+май!EX39+апрель!EX39</f>
        <v>0</v>
      </c>
      <c r="EY39" s="126">
        <f>июнь!EY39+май!EY39+апрель!EY39</f>
        <v>0</v>
      </c>
      <c r="EZ39" s="126">
        <f>июнь!EZ39+май!EZ39+апрель!EZ39</f>
        <v>0</v>
      </c>
      <c r="FA39" s="126">
        <f>июнь!FA39+май!FA39+апрель!FA39</f>
        <v>0</v>
      </c>
      <c r="FB39" s="126">
        <f>июнь!FB39+май!FB39+апрель!FB39</f>
        <v>0</v>
      </c>
      <c r="FC39" s="126">
        <f>июнь!FC39+май!FC39+апрель!FC39</f>
        <v>0</v>
      </c>
      <c r="FD39" s="126">
        <f>июнь!FD39+май!FD39+апрель!FD39</f>
        <v>0</v>
      </c>
      <c r="FE39" s="126">
        <f>июнь!FE39+май!FE39+апрель!FE39</f>
        <v>0</v>
      </c>
      <c r="FF39" s="126">
        <f>июнь!FF39+май!FF39+апрель!FF39</f>
        <v>0</v>
      </c>
      <c r="FG39" s="126">
        <f>июнь!FG39+май!FG39+апрель!FG39</f>
        <v>0</v>
      </c>
      <c r="FH39" s="126">
        <f>июнь!FH39+май!FH39+апрель!FH39</f>
        <v>0</v>
      </c>
      <c r="FI39" s="126">
        <f>июнь!FI39+май!FI39+апрель!FI39</f>
        <v>0</v>
      </c>
      <c r="FJ39" s="126">
        <f>июнь!FJ39+май!FJ39+апрель!FJ39</f>
        <v>0</v>
      </c>
      <c r="FK39" s="126">
        <f>июнь!FK39+май!FK39+апрель!FK39</f>
        <v>0</v>
      </c>
      <c r="FL39" s="126">
        <f>июнь!FL39+май!FL39+апрель!FL39</f>
        <v>0</v>
      </c>
      <c r="FM39" s="126">
        <f>июнь!FM39+май!FM39+апрель!FM39</f>
        <v>0</v>
      </c>
      <c r="FN39" s="126">
        <f>июнь!FN39+май!FN39+апрель!FN39</f>
        <v>13.316000000000001</v>
      </c>
      <c r="FO39" s="126">
        <f>июнь!FO39+май!FO39+апрель!FO39</f>
        <v>0</v>
      </c>
      <c r="FP39" s="126">
        <f>июнь!FP39+май!FP39+апрель!FP39</f>
        <v>0</v>
      </c>
      <c r="FQ39" s="126">
        <f>июнь!FQ39+май!FQ39+апрель!FQ39</f>
        <v>0</v>
      </c>
      <c r="FR39" s="126">
        <f>июнь!FR39+май!FR39+апрель!FR39</f>
        <v>0</v>
      </c>
      <c r="FS39" s="126">
        <f>июнь!FS39+май!FS39+апрель!FS39</f>
        <v>0</v>
      </c>
      <c r="FT39" s="126">
        <f>июнь!FT39+май!FT39+апрель!FT39</f>
        <v>0</v>
      </c>
      <c r="FU39" s="126">
        <f>июнь!FU39+май!FU39+апрель!FU39</f>
        <v>0</v>
      </c>
      <c r="FV39" s="126">
        <f>июнь!FV39+май!FV39+апрель!FV39</f>
        <v>0</v>
      </c>
      <c r="FW39" s="126">
        <f>июнь!FW39+май!FW39+апрель!FW39</f>
        <v>0</v>
      </c>
      <c r="FX39" s="126">
        <f>июнь!FX39+май!FX39+апрель!FX39</f>
        <v>0</v>
      </c>
      <c r="FY39" s="126">
        <f>июнь!FY39+май!FY39+апрель!FY39</f>
        <v>1.948</v>
      </c>
      <c r="FZ39" s="126">
        <f>июнь!FZ39+май!FZ39+апрель!FZ39</f>
        <v>5.7200000000000006</v>
      </c>
      <c r="GA39" s="126">
        <f>июнь!GA39+май!GA39+апрель!GA39</f>
        <v>2.9710000000000001</v>
      </c>
      <c r="GB39" s="126">
        <f>июнь!GB39+май!GB39+апрель!GB39</f>
        <v>0.96499999999999997</v>
      </c>
      <c r="GC39" s="126">
        <f>июнь!GC39+май!GC39+апрель!GC39</f>
        <v>0.96499999999999997</v>
      </c>
      <c r="GD39" s="126">
        <f>июнь!GD39+май!GD39+апрель!GD39</f>
        <v>3.1669999999999998</v>
      </c>
      <c r="GE39" s="126">
        <f>июнь!GE39+май!GE39+апрель!GE39</f>
        <v>0</v>
      </c>
      <c r="GF39" s="126">
        <f>июнь!GF39+май!GF39+апрель!GF39</f>
        <v>0</v>
      </c>
      <c r="GG39" s="126">
        <f>июнь!GG39+май!GG39+апрель!GG39</f>
        <v>0</v>
      </c>
      <c r="GH39" s="126">
        <f>июнь!GH39+май!GH39+апрель!GH39</f>
        <v>0</v>
      </c>
      <c r="GI39" s="126">
        <f>июнь!GI39+май!GI39+апрель!GI39</f>
        <v>0</v>
      </c>
      <c r="GJ39" s="126">
        <f>июнь!GJ39+май!GJ39+апрель!GJ39</f>
        <v>0</v>
      </c>
      <c r="GK39" s="126">
        <f>июнь!GK39+май!GK39+апрель!GK39</f>
        <v>0</v>
      </c>
      <c r="GL39" s="126">
        <f>июнь!GL39+май!GL39+апрель!GL39</f>
        <v>0</v>
      </c>
      <c r="GM39" s="126">
        <f>июнь!GM39+май!GM39+апрель!GM39</f>
        <v>0</v>
      </c>
      <c r="GN39" s="126">
        <f>июнь!GN39+май!GN39+апрель!GN39</f>
        <v>0</v>
      </c>
      <c r="GO39" s="126">
        <f>июнь!GO39+май!GO39+апрель!GO39</f>
        <v>0</v>
      </c>
      <c r="GP39" s="126">
        <f>июнь!GP39+май!GP39+апрель!GP39</f>
        <v>0</v>
      </c>
      <c r="GQ39" s="126">
        <f>июнь!GQ39+май!GQ39+апрель!GQ39</f>
        <v>0</v>
      </c>
      <c r="GR39" s="126">
        <f>июнь!GR39+май!GR39+апрель!GR39</f>
        <v>0</v>
      </c>
      <c r="GS39" s="126">
        <f>июнь!GS39+май!GS39+апрель!GS39</f>
        <v>0</v>
      </c>
      <c r="GT39" s="126">
        <f>июнь!GT39+май!GT39+апрель!GT39</f>
        <v>2.617</v>
      </c>
      <c r="GU39" s="126">
        <f>июнь!GU39+май!GU39+апрель!GU39</f>
        <v>0</v>
      </c>
      <c r="GV39" s="126">
        <f>июнь!GV39+май!GV39+апрель!GV39</f>
        <v>0</v>
      </c>
      <c r="GW39" s="126">
        <f>июнь!GW39+май!GW39+апрель!GW39</f>
        <v>0</v>
      </c>
      <c r="GX39" s="126">
        <f>июнь!GX39+май!GX39+апрель!GX39</f>
        <v>0</v>
      </c>
      <c r="GY39" s="126">
        <f>июнь!GY39+май!GY39+апрель!GY39</f>
        <v>0</v>
      </c>
      <c r="GZ39" s="126">
        <f>июнь!GZ39+май!GZ39+апрель!GZ39</f>
        <v>1.5329999999999999</v>
      </c>
      <c r="HA39" s="126">
        <f>июнь!HA39+май!HA39+апрель!HA39</f>
        <v>0</v>
      </c>
      <c r="HB39" s="126">
        <f>июнь!HB39+май!HB39+апрель!HB39</f>
        <v>0</v>
      </c>
      <c r="HC39" s="126">
        <f>июнь!HC39+май!HC39+апрель!HC39</f>
        <v>0</v>
      </c>
      <c r="HD39" s="126">
        <f>июнь!HD39+май!HD39+апрель!HD39</f>
        <v>0</v>
      </c>
      <c r="HE39" s="126">
        <f>июнь!HE39+май!HE39+апрель!HE39</f>
        <v>0</v>
      </c>
      <c r="HF39" s="126">
        <f>июнь!HF39+май!HF39+апрель!HF39</f>
        <v>0</v>
      </c>
      <c r="HG39" s="126">
        <f>июнь!HG39+май!HG39+апрель!HG39</f>
        <v>2.6110000000000002</v>
      </c>
      <c r="HH39" s="126">
        <f>июнь!HH39+май!HH39+апрель!HH39</f>
        <v>0</v>
      </c>
      <c r="HI39" s="126">
        <f>июнь!HI39+май!HI39+апрель!HI39</f>
        <v>0</v>
      </c>
      <c r="HJ39" s="126">
        <f>июнь!HJ39+май!HJ39+апрель!HJ39</f>
        <v>0</v>
      </c>
      <c r="HK39" s="126">
        <f>июнь!HK39+май!HK39+апрель!HK39</f>
        <v>0</v>
      </c>
      <c r="HL39" s="126">
        <f>июнь!HL39+май!HL39+апрель!HL39</f>
        <v>0</v>
      </c>
      <c r="HM39" s="126">
        <f>июнь!HM39+май!HM39+апрель!HM39</f>
        <v>0</v>
      </c>
      <c r="HN39" s="126">
        <f>июнь!HN39+май!HN39+апрель!HN39</f>
        <v>3.9910000000000001</v>
      </c>
      <c r="HO39" s="126">
        <f>июнь!HO39+май!HO39+апрель!HO39</f>
        <v>0</v>
      </c>
      <c r="HP39" s="126">
        <f>июнь!HP39+май!HP39+апрель!HP39</f>
        <v>0</v>
      </c>
      <c r="HQ39" s="126">
        <f>июнь!HQ39+май!HQ39+апрель!HQ39</f>
        <v>0</v>
      </c>
      <c r="HR39" s="126">
        <f>июнь!HR39+май!HR39+апрель!HR39</f>
        <v>0</v>
      </c>
      <c r="HS39" s="126">
        <f>июнь!HS39+май!HS39+апрель!HS39</f>
        <v>0</v>
      </c>
      <c r="HT39" s="126">
        <f>июнь!HT39+май!HT39+апрель!HT39</f>
        <v>0</v>
      </c>
      <c r="HU39" s="126">
        <f>июнь!HU39+май!HU39+апрель!HU39</f>
        <v>0</v>
      </c>
      <c r="HV39" s="126">
        <f>июнь!HV39+май!HV39+апрель!HV39</f>
        <v>7.125</v>
      </c>
      <c r="HW39" s="126">
        <f>июнь!HW39+май!HW39+апрель!HW39</f>
        <v>4.0590000000000002</v>
      </c>
      <c r="HX39" s="126">
        <f>июнь!HX39+май!HX39+апрель!HX39</f>
        <v>0</v>
      </c>
      <c r="HY39" s="126">
        <f>июнь!HY39+май!HY39+апрель!HY39</f>
        <v>0</v>
      </c>
      <c r="HZ39" s="126">
        <f>июнь!HZ39+май!HZ39+апрель!HZ39</f>
        <v>0</v>
      </c>
      <c r="IA39" s="126">
        <f>июнь!IA39+май!IA39+апрель!IA39</f>
        <v>0</v>
      </c>
      <c r="IB39" s="126">
        <f>июнь!IB39+май!IB39+апрель!IB39</f>
        <v>0</v>
      </c>
      <c r="IC39" s="126">
        <f>июнь!IC39+май!IC39+апрель!IC39</f>
        <v>0</v>
      </c>
      <c r="ID39" s="126">
        <f>июнь!ID39+май!ID39+апрель!ID39</f>
        <v>0</v>
      </c>
      <c r="IE39" s="126">
        <f>июнь!IE39+май!IE39+апрель!IE39</f>
        <v>0</v>
      </c>
      <c r="IF39" s="126">
        <f>июнь!IF39+май!IF39+апрель!IF39</f>
        <v>0</v>
      </c>
    </row>
    <row r="40" spans="1:240" ht="13.5" customHeight="1">
      <c r="A40" s="15" t="s">
        <v>57</v>
      </c>
      <c r="B40" s="53" t="s">
        <v>58</v>
      </c>
      <c r="C40" s="16" t="s">
        <v>40</v>
      </c>
      <c r="D40" s="84">
        <f t="shared" si="4"/>
        <v>0</v>
      </c>
      <c r="E40" s="77">
        <f t="shared" si="5"/>
        <v>0</v>
      </c>
      <c r="F40" s="77"/>
      <c r="G40" s="126">
        <f>июнь!G40+май!G40+апрель!G40</f>
        <v>0</v>
      </c>
      <c r="H40" s="126">
        <f>июнь!H40+май!H40+апрель!H40</f>
        <v>0</v>
      </c>
      <c r="I40" s="126">
        <f>июнь!I40+май!I40+апрель!I40</f>
        <v>0</v>
      </c>
      <c r="J40" s="126">
        <f>июнь!J40+май!J40+апрель!J40</f>
        <v>0</v>
      </c>
      <c r="K40" s="126">
        <f>июнь!K40+май!K40+апрель!K40</f>
        <v>0</v>
      </c>
      <c r="L40" s="126">
        <f>июнь!L40+май!L40+апрель!L40</f>
        <v>0</v>
      </c>
      <c r="M40" s="126">
        <f>июнь!M40+май!M40+апрель!M40</f>
        <v>0</v>
      </c>
      <c r="N40" s="126">
        <f>июнь!N40+май!N40+апрель!N40</f>
        <v>0</v>
      </c>
      <c r="O40" s="126">
        <f>июнь!O40+май!O40+апрель!O40</f>
        <v>0</v>
      </c>
      <c r="P40" s="126">
        <f>июнь!P40+май!P40+апрель!P40</f>
        <v>0</v>
      </c>
      <c r="Q40" s="126">
        <f>июнь!Q40+май!Q40+апрель!Q40</f>
        <v>0</v>
      </c>
      <c r="R40" s="126">
        <f>июнь!R40+май!R40+апрель!R40</f>
        <v>0</v>
      </c>
      <c r="S40" s="126">
        <f>июнь!S40+май!S40+апрель!S40</f>
        <v>0</v>
      </c>
      <c r="T40" s="126">
        <f>июнь!T40+май!T40+апрель!T40</f>
        <v>0</v>
      </c>
      <c r="U40" s="126">
        <f>июнь!U40+май!U40+апрель!U40</f>
        <v>0</v>
      </c>
      <c r="V40" s="126">
        <f>июнь!V40+май!V40+апрель!V40</f>
        <v>0</v>
      </c>
      <c r="W40" s="126">
        <f>июнь!W40+май!W40+апрель!W40</f>
        <v>0</v>
      </c>
      <c r="X40" s="126">
        <f>июнь!X40+май!X40+апрель!X40</f>
        <v>0</v>
      </c>
      <c r="Y40" s="126">
        <f>июнь!Y40+май!Y40+апрель!Y40</f>
        <v>0</v>
      </c>
      <c r="Z40" s="126">
        <f>июнь!Z40+май!Z40+апрель!Z40</f>
        <v>0</v>
      </c>
      <c r="AA40" s="126">
        <f>июнь!AA40+май!AA40+апрель!AA40</f>
        <v>0</v>
      </c>
      <c r="AB40" s="126">
        <f>июнь!AB40+май!AB40+апрель!AB40</f>
        <v>0</v>
      </c>
      <c r="AC40" s="126">
        <f>июнь!AC40+май!AC40+апрель!AC40</f>
        <v>0</v>
      </c>
      <c r="AD40" s="126">
        <f>июнь!AD40+май!AD40+апрель!AD40</f>
        <v>0</v>
      </c>
      <c r="AE40" s="126">
        <f>июнь!AE40+май!AE40+апрель!AE40</f>
        <v>0</v>
      </c>
      <c r="AF40" s="126">
        <f>июнь!AF40+май!AF40+апрель!AF40</f>
        <v>0</v>
      </c>
      <c r="AG40" s="126">
        <f>июнь!AG40+май!AG40+апрель!AG40</f>
        <v>0</v>
      </c>
      <c r="AH40" s="126">
        <f>июнь!AH40+май!AH40+апрель!AH40</f>
        <v>0</v>
      </c>
      <c r="AI40" s="126">
        <f>июнь!AI40+май!AI40+апрель!AI40</f>
        <v>0</v>
      </c>
      <c r="AJ40" s="126">
        <f>июнь!AJ40+май!AJ40+апрель!AJ40</f>
        <v>0</v>
      </c>
      <c r="AK40" s="126">
        <f>июнь!AK40+май!AK40+апрель!AK40</f>
        <v>0</v>
      </c>
      <c r="AL40" s="126">
        <f>июнь!AL40+май!AL40+апрель!AL40</f>
        <v>0</v>
      </c>
      <c r="AM40" s="126">
        <f>июнь!AM40+май!AM40+апрель!AM40</f>
        <v>0</v>
      </c>
      <c r="AN40" s="126">
        <f>июнь!AN40+май!AN40+апрель!AN40</f>
        <v>0</v>
      </c>
      <c r="AO40" s="126">
        <f>июнь!AO40+май!AO40+апрель!AO40</f>
        <v>0</v>
      </c>
      <c r="AP40" s="126">
        <f>июнь!AP40+май!AP40+апрель!AP40</f>
        <v>0</v>
      </c>
      <c r="AQ40" s="126">
        <f>июнь!AQ40+май!AQ40+апрель!AQ40</f>
        <v>0</v>
      </c>
      <c r="AR40" s="126">
        <f>июнь!AR40+май!AR40+апрель!AR40</f>
        <v>0</v>
      </c>
      <c r="AS40" s="126">
        <f>июнь!AS40+май!AS40+апрель!AS40</f>
        <v>0</v>
      </c>
      <c r="AT40" s="126">
        <f>июнь!AT40+май!AT40+апрель!AT40</f>
        <v>0</v>
      </c>
      <c r="AU40" s="126">
        <f>июнь!AU40+май!AU40+апрель!AU40</f>
        <v>0</v>
      </c>
      <c r="AV40" s="126">
        <f>июнь!AV40+май!AV40+апрель!AV40</f>
        <v>0</v>
      </c>
      <c r="AW40" s="126">
        <f>июнь!AW40+май!AW40+апрель!AW40</f>
        <v>0</v>
      </c>
      <c r="AX40" s="126">
        <f>июнь!AX40+май!AX40+апрель!AX40</f>
        <v>0</v>
      </c>
      <c r="AY40" s="126">
        <f>июнь!AY40+май!AY40+апрель!AY40</f>
        <v>0</v>
      </c>
      <c r="AZ40" s="126">
        <f>июнь!AZ40+май!AZ40+апрель!AZ40</f>
        <v>0</v>
      </c>
      <c r="BA40" s="126">
        <f>июнь!BA40+май!BA40+апрель!BA40</f>
        <v>0</v>
      </c>
      <c r="BB40" s="126">
        <f>июнь!BB40+май!BB40+апрель!BB40</f>
        <v>0</v>
      </c>
      <c r="BC40" s="126">
        <f>июнь!BC40+май!BC40+апрель!BC40</f>
        <v>0</v>
      </c>
      <c r="BD40" s="126">
        <f>июнь!BD40+май!BD40+апрель!BD40</f>
        <v>0</v>
      </c>
      <c r="BE40" s="126">
        <f>июнь!BE40+май!BE40+апрель!BE40</f>
        <v>0</v>
      </c>
      <c r="BF40" s="126">
        <f>июнь!BF40+май!BF40+апрель!BF40</f>
        <v>0</v>
      </c>
      <c r="BG40" s="126">
        <f>июнь!BG40+май!BG40+апрель!BG40</f>
        <v>0</v>
      </c>
      <c r="BH40" s="126">
        <f>июнь!BH40+май!BH40+апрель!BH40</f>
        <v>0</v>
      </c>
      <c r="BI40" s="126">
        <f>июнь!BI40+май!BI40+апрель!BI40</f>
        <v>0</v>
      </c>
      <c r="BJ40" s="126">
        <f>июнь!BJ40+май!BJ40+апрель!BJ40</f>
        <v>0</v>
      </c>
      <c r="BK40" s="126">
        <f>июнь!BK40+май!BK40+апрель!BK40</f>
        <v>0</v>
      </c>
      <c r="BL40" s="126">
        <f>июнь!BL40+май!BL40+апрель!BL40</f>
        <v>0</v>
      </c>
      <c r="BM40" s="126">
        <f>июнь!BM40+май!BM40+апрель!BM40</f>
        <v>0</v>
      </c>
      <c r="BN40" s="126">
        <f>июнь!BN40+май!BN40+апрель!BN40</f>
        <v>0</v>
      </c>
      <c r="BO40" s="126">
        <f>июнь!BO40+май!BO40+апрель!BO40</f>
        <v>0</v>
      </c>
      <c r="BP40" s="126">
        <f>июнь!BP40+май!BP40+апрель!BP40</f>
        <v>0</v>
      </c>
      <c r="BQ40" s="126">
        <f>июнь!BQ40+май!BQ40+апрель!BQ40</f>
        <v>0</v>
      </c>
      <c r="BR40" s="126">
        <f>июнь!BR40+май!BR40+апрель!BR40</f>
        <v>0</v>
      </c>
      <c r="BS40" s="126">
        <f>июнь!BS40+май!BS40+апрель!BS40</f>
        <v>0</v>
      </c>
      <c r="BT40" s="126">
        <f>июнь!BT40+май!BT40+апрель!BT40</f>
        <v>0</v>
      </c>
      <c r="BU40" s="126">
        <f>июнь!BU40+май!BU40+апрель!BU40</f>
        <v>0</v>
      </c>
      <c r="BV40" s="126">
        <f>июнь!BV40+май!BV40+апрель!BV40</f>
        <v>0</v>
      </c>
      <c r="BW40" s="126">
        <f>июнь!BW40+май!BW40+апрель!BW40</f>
        <v>0</v>
      </c>
      <c r="BX40" s="126">
        <f>июнь!BX40+май!BX40+апрель!BX40</f>
        <v>0</v>
      </c>
      <c r="BY40" s="126">
        <f>июнь!BY40+май!BY40+апрель!BY40</f>
        <v>0</v>
      </c>
      <c r="BZ40" s="126">
        <f>июнь!BZ40+май!BZ40+апрель!BZ40</f>
        <v>0</v>
      </c>
      <c r="CA40" s="126">
        <f>июнь!CA40+май!CA40+апрель!CA40</f>
        <v>0</v>
      </c>
      <c r="CB40" s="126">
        <f>июнь!CB40+май!CB40+апрель!CB40</f>
        <v>0</v>
      </c>
      <c r="CC40" s="126">
        <f>июнь!CC40+май!CC40+апрель!CC40</f>
        <v>0</v>
      </c>
      <c r="CD40" s="126">
        <f>июнь!CD40+май!CD40+апрель!CD40</f>
        <v>0</v>
      </c>
      <c r="CE40" s="126">
        <f>июнь!CE40+май!CE40+апрель!CE40</f>
        <v>0</v>
      </c>
      <c r="CF40" s="126">
        <f>июнь!CF40+май!CF40+апрель!CF40</f>
        <v>0</v>
      </c>
      <c r="CG40" s="126">
        <f>июнь!CG40+май!CG40+апрель!CG40</f>
        <v>0</v>
      </c>
      <c r="CH40" s="126">
        <f>июнь!CH40+май!CH40+апрель!CH40</f>
        <v>0</v>
      </c>
      <c r="CI40" s="126">
        <f>июнь!CI40+май!CI40+апрель!CI40</f>
        <v>0</v>
      </c>
      <c r="CJ40" s="126">
        <f>июнь!CJ40+май!CJ40+апрель!CJ40</f>
        <v>0</v>
      </c>
      <c r="CK40" s="126">
        <f>июнь!CK40+май!CK40+апрель!CK40</f>
        <v>0</v>
      </c>
      <c r="CL40" s="126">
        <f>июнь!CL40+май!CL40+апрель!CL40</f>
        <v>0</v>
      </c>
      <c r="CM40" s="126">
        <f>июнь!CM40+май!CM40+апрель!CM40</f>
        <v>0</v>
      </c>
      <c r="CN40" s="126">
        <f>июнь!CN40+май!CN40+апрель!CN40</f>
        <v>0</v>
      </c>
      <c r="CO40" s="126">
        <f>июнь!CO40+май!CO40+апрель!CO40</f>
        <v>0</v>
      </c>
      <c r="CP40" s="126">
        <f>июнь!CP40+май!CP40+апрель!CP40</f>
        <v>0</v>
      </c>
      <c r="CQ40" s="126">
        <f>июнь!CQ40+май!CQ40+апрель!CQ40</f>
        <v>0</v>
      </c>
      <c r="CR40" s="126">
        <f>июнь!CR40+май!CR40+апрель!CR40</f>
        <v>0</v>
      </c>
      <c r="CS40" s="126">
        <f>июнь!CS40+май!CS40+апрель!CS40</f>
        <v>0</v>
      </c>
      <c r="CT40" s="126">
        <f>июнь!CT40+май!CT40+апрель!CT40</f>
        <v>0</v>
      </c>
      <c r="CU40" s="126">
        <f>июнь!CU40+май!CU40+апрель!CU40</f>
        <v>0</v>
      </c>
      <c r="CV40" s="126">
        <f>июнь!CV40+май!CV40+апрель!CV40</f>
        <v>0</v>
      </c>
      <c r="CW40" s="126">
        <f>июнь!CW40+май!CW40+апрель!CW40</f>
        <v>0</v>
      </c>
      <c r="CX40" s="126">
        <f>июнь!CX40+май!CX40+апрель!CX40</f>
        <v>0</v>
      </c>
      <c r="CY40" s="126">
        <f>июнь!CY40+май!CY40+апрель!CY40</f>
        <v>0</v>
      </c>
      <c r="CZ40" s="126">
        <f>июнь!CZ40+май!CZ40+апрель!CZ40</f>
        <v>0</v>
      </c>
      <c r="DA40" s="126">
        <f>июнь!DA40+май!DA40+апрель!DA40</f>
        <v>0</v>
      </c>
      <c r="DB40" s="126">
        <f>июнь!DB40+май!DB40+апрель!DB40</f>
        <v>0</v>
      </c>
      <c r="DC40" s="126">
        <f>июнь!DC40+май!DC40+апрель!DC40</f>
        <v>0</v>
      </c>
      <c r="DD40" s="126">
        <f>июнь!DD40+май!DD40+апрель!DD40</f>
        <v>0</v>
      </c>
      <c r="DE40" s="126">
        <f>июнь!DE40+май!DE40+апрель!DE40</f>
        <v>0</v>
      </c>
      <c r="DF40" s="126">
        <f>июнь!DF40+май!DF40+апрель!DF40</f>
        <v>0</v>
      </c>
      <c r="DG40" s="126">
        <f>июнь!DG40+май!DG40+апрель!DG40</f>
        <v>0</v>
      </c>
      <c r="DH40" s="126">
        <f>июнь!DH40+май!DH40+апрель!DH40</f>
        <v>0</v>
      </c>
      <c r="DI40" s="126">
        <f>июнь!DI40+май!DI40+апрель!DI40</f>
        <v>0</v>
      </c>
      <c r="DJ40" s="126">
        <f>июнь!DJ40+май!DJ40+апрель!DJ40</f>
        <v>0</v>
      </c>
      <c r="DK40" s="126">
        <f>июнь!DK40+май!DK40+апрель!DK40</f>
        <v>0</v>
      </c>
      <c r="DL40" s="126">
        <f>июнь!DL40+май!DL40+апрель!DL40</f>
        <v>0</v>
      </c>
      <c r="DM40" s="126">
        <f>июнь!DM40+май!DM40+апрель!DM40</f>
        <v>0</v>
      </c>
      <c r="DN40" s="126">
        <f>июнь!DN40+май!DN40+апрель!DN40</f>
        <v>0</v>
      </c>
      <c r="DO40" s="126">
        <f>июнь!DO40+май!DO40+апрель!DO40</f>
        <v>0</v>
      </c>
      <c r="DP40" s="126">
        <f>июнь!DP40+май!DP40+апрель!DP40</f>
        <v>0</v>
      </c>
      <c r="DQ40" s="126">
        <f>июнь!DQ40+май!DQ40+апрель!DQ40</f>
        <v>0</v>
      </c>
      <c r="DR40" s="126">
        <f>июнь!DR40+май!DR40+апрель!DR40</f>
        <v>0</v>
      </c>
      <c r="DS40" s="126">
        <f>июнь!DS40+май!DS40+апрель!DS40</f>
        <v>0</v>
      </c>
      <c r="DT40" s="126">
        <f>июнь!DT40+май!DT40+апрель!DT40</f>
        <v>0</v>
      </c>
      <c r="DU40" s="126">
        <f>июнь!DU40+май!DU40+апрель!DU40</f>
        <v>0</v>
      </c>
      <c r="DV40" s="126">
        <f>июнь!DV40+май!DV40+апрель!DV40</f>
        <v>0</v>
      </c>
      <c r="DW40" s="126">
        <f>июнь!DW40+май!DW40+апрель!DW40</f>
        <v>0</v>
      </c>
      <c r="DX40" s="126">
        <f>июнь!DX40+май!DX40+апрель!DX40</f>
        <v>0</v>
      </c>
      <c r="DY40" s="126">
        <f>июнь!DY40+май!DY40+апрель!DY40</f>
        <v>0</v>
      </c>
      <c r="DZ40" s="126">
        <f>июнь!DZ40+май!DZ40+апрель!DZ40</f>
        <v>0</v>
      </c>
      <c r="EA40" s="126">
        <f>июнь!EA40+май!EA40+апрель!EA40</f>
        <v>0</v>
      </c>
      <c r="EB40" s="126">
        <f>июнь!EB40+май!EB40+апрель!EB40</f>
        <v>0</v>
      </c>
      <c r="EC40" s="126">
        <f>июнь!EC40+май!EC40+апрель!EC40</f>
        <v>0</v>
      </c>
      <c r="ED40" s="126">
        <f>июнь!ED40+май!ED40+апрель!ED40</f>
        <v>0</v>
      </c>
      <c r="EE40" s="126">
        <f>июнь!EE40+май!EE40+апрель!EE40</f>
        <v>0</v>
      </c>
      <c r="EF40" s="126">
        <f>июнь!EF40+май!EF40+апрель!EF40</f>
        <v>0</v>
      </c>
      <c r="EG40" s="126">
        <f>июнь!EG40+май!EG40+апрель!EG40</f>
        <v>0</v>
      </c>
      <c r="EH40" s="126">
        <f>июнь!EH40+май!EH40+апрель!EH40</f>
        <v>0</v>
      </c>
      <c r="EI40" s="126">
        <f>июнь!EI40+май!EI40+апрель!EI40</f>
        <v>0</v>
      </c>
      <c r="EJ40" s="126">
        <f>июнь!EJ40+май!EJ40+апрель!EJ40</f>
        <v>0</v>
      </c>
      <c r="EK40" s="126">
        <f>июнь!EK40+май!EK40+апрель!EK40</f>
        <v>0</v>
      </c>
      <c r="EL40" s="126">
        <f>июнь!EL40+май!EL40+апрель!EL40</f>
        <v>0</v>
      </c>
      <c r="EM40" s="126">
        <f>июнь!EM40+май!EM40+апрель!EM40</f>
        <v>0</v>
      </c>
      <c r="EN40" s="126">
        <f>июнь!EN40+май!EN40+апрель!EN40</f>
        <v>0</v>
      </c>
      <c r="EO40" s="126">
        <f>июнь!EO40+май!EO40+апрель!EO40</f>
        <v>0</v>
      </c>
      <c r="EP40" s="126">
        <f>июнь!EP40+май!EP40+апрель!EP40</f>
        <v>0</v>
      </c>
      <c r="EQ40" s="126">
        <f>июнь!EQ40+май!EQ40+апрель!EQ40</f>
        <v>0</v>
      </c>
      <c r="ER40" s="126">
        <f>июнь!ER40+май!ER40+апрель!ER40</f>
        <v>0</v>
      </c>
      <c r="ES40" s="126">
        <f>июнь!ES40+май!ES40+апрель!ES40</f>
        <v>0</v>
      </c>
      <c r="ET40" s="126">
        <f>июнь!ET40+май!ET40+апрель!ET40</f>
        <v>0</v>
      </c>
      <c r="EU40" s="126">
        <f>июнь!EU40+май!EU40+апрель!EU40</f>
        <v>0</v>
      </c>
      <c r="EV40" s="126">
        <f>июнь!EV40+май!EV40+апрель!EV40</f>
        <v>0</v>
      </c>
      <c r="EW40" s="126">
        <f>июнь!EW40+май!EW40+апрель!EW40</f>
        <v>0</v>
      </c>
      <c r="EX40" s="126">
        <f>июнь!EX40+май!EX40+апрель!EX40</f>
        <v>0</v>
      </c>
      <c r="EY40" s="126">
        <f>июнь!EY40+май!EY40+апрель!EY40</f>
        <v>0</v>
      </c>
      <c r="EZ40" s="126">
        <f>июнь!EZ40+май!EZ40+апрель!EZ40</f>
        <v>0</v>
      </c>
      <c r="FA40" s="126">
        <f>июнь!FA40+май!FA40+апрель!FA40</f>
        <v>0</v>
      </c>
      <c r="FB40" s="126">
        <f>июнь!FB40+май!FB40+апрель!FB40</f>
        <v>0</v>
      </c>
      <c r="FC40" s="126">
        <f>июнь!FC40+май!FC40+апрель!FC40</f>
        <v>0</v>
      </c>
      <c r="FD40" s="126">
        <f>июнь!FD40+май!FD40+апрель!FD40</f>
        <v>0</v>
      </c>
      <c r="FE40" s="126">
        <f>июнь!FE40+май!FE40+апрель!FE40</f>
        <v>0</v>
      </c>
      <c r="FF40" s="126">
        <f>июнь!FF40+май!FF40+апрель!FF40</f>
        <v>0</v>
      </c>
      <c r="FG40" s="126">
        <f>июнь!FG40+май!FG40+апрель!FG40</f>
        <v>0</v>
      </c>
      <c r="FH40" s="126">
        <f>июнь!FH40+май!FH40+апрель!FH40</f>
        <v>0</v>
      </c>
      <c r="FI40" s="126">
        <f>июнь!FI40+май!FI40+апрель!FI40</f>
        <v>0</v>
      </c>
      <c r="FJ40" s="126">
        <f>июнь!FJ40+май!FJ40+апрель!FJ40</f>
        <v>0</v>
      </c>
      <c r="FK40" s="126">
        <f>июнь!FK40+май!FK40+апрель!FK40</f>
        <v>0</v>
      </c>
      <c r="FL40" s="126">
        <f>июнь!FL40+май!FL40+апрель!FL40</f>
        <v>0</v>
      </c>
      <c r="FM40" s="126">
        <f>июнь!FM40+май!FM40+апрель!FM40</f>
        <v>0</v>
      </c>
      <c r="FN40" s="126">
        <f>июнь!FN40+май!FN40+апрель!FN40</f>
        <v>0</v>
      </c>
      <c r="FO40" s="126">
        <f>июнь!FO40+май!FO40+апрель!FO40</f>
        <v>0</v>
      </c>
      <c r="FP40" s="126">
        <f>июнь!FP40+май!FP40+апрель!FP40</f>
        <v>0</v>
      </c>
      <c r="FQ40" s="126">
        <f>июнь!FQ40+май!FQ40+апрель!FQ40</f>
        <v>0</v>
      </c>
      <c r="FR40" s="126">
        <f>июнь!FR40+май!FR40+апрель!FR40</f>
        <v>0</v>
      </c>
      <c r="FS40" s="126">
        <f>июнь!FS40+май!FS40+апрель!FS40</f>
        <v>0</v>
      </c>
      <c r="FT40" s="126">
        <f>июнь!FT40+май!FT40+апрель!FT40</f>
        <v>0</v>
      </c>
      <c r="FU40" s="126">
        <f>июнь!FU40+май!FU40+апрель!FU40</f>
        <v>0</v>
      </c>
      <c r="FV40" s="126">
        <f>июнь!FV40+май!FV40+апрель!FV40</f>
        <v>0</v>
      </c>
      <c r="FW40" s="126">
        <f>июнь!FW40+май!FW40+апрель!FW40</f>
        <v>0</v>
      </c>
      <c r="FX40" s="126">
        <f>июнь!FX40+май!FX40+апрель!FX40</f>
        <v>0</v>
      </c>
      <c r="FY40" s="126">
        <f>июнь!FY40+май!FY40+апрель!FY40</f>
        <v>0</v>
      </c>
      <c r="FZ40" s="126">
        <f>июнь!FZ40+май!FZ40+апрель!FZ40</f>
        <v>0</v>
      </c>
      <c r="GA40" s="126">
        <f>июнь!GA40+май!GA40+апрель!GA40</f>
        <v>0</v>
      </c>
      <c r="GB40" s="126">
        <f>июнь!GB40+май!GB40+апрель!GB40</f>
        <v>0</v>
      </c>
      <c r="GC40" s="126">
        <f>июнь!GC40+май!GC40+апрель!GC40</f>
        <v>0</v>
      </c>
      <c r="GD40" s="126">
        <f>июнь!GD40+май!GD40+апрель!GD40</f>
        <v>0</v>
      </c>
      <c r="GE40" s="126">
        <f>июнь!GE40+май!GE40+апрель!GE40</f>
        <v>0</v>
      </c>
      <c r="GF40" s="126">
        <f>июнь!GF40+май!GF40+апрель!GF40</f>
        <v>0</v>
      </c>
      <c r="GG40" s="126">
        <f>июнь!GG40+май!GG40+апрель!GG40</f>
        <v>0</v>
      </c>
      <c r="GH40" s="126">
        <f>июнь!GH40+май!GH40+апрель!GH40</f>
        <v>0</v>
      </c>
      <c r="GI40" s="126">
        <f>июнь!GI40+май!GI40+апрель!GI40</f>
        <v>0</v>
      </c>
      <c r="GJ40" s="126">
        <f>июнь!GJ40+май!GJ40+апрель!GJ40</f>
        <v>0</v>
      </c>
      <c r="GK40" s="126">
        <f>июнь!GK40+май!GK40+апрель!GK40</f>
        <v>0</v>
      </c>
      <c r="GL40" s="126">
        <f>июнь!GL40+май!GL40+апрель!GL40</f>
        <v>0</v>
      </c>
      <c r="GM40" s="126">
        <f>июнь!GM40+май!GM40+апрель!GM40</f>
        <v>0</v>
      </c>
      <c r="GN40" s="126">
        <f>июнь!GN40+май!GN40+апрель!GN40</f>
        <v>0</v>
      </c>
      <c r="GO40" s="126">
        <f>июнь!GO40+май!GO40+апрель!GO40</f>
        <v>0</v>
      </c>
      <c r="GP40" s="126">
        <f>июнь!GP40+май!GP40+апрель!GP40</f>
        <v>0</v>
      </c>
      <c r="GQ40" s="126">
        <f>июнь!GQ40+май!GQ40+апрель!GQ40</f>
        <v>0</v>
      </c>
      <c r="GR40" s="126">
        <f>июнь!GR40+май!GR40+апрель!GR40</f>
        <v>0</v>
      </c>
      <c r="GS40" s="126">
        <f>июнь!GS40+май!GS40+апрель!GS40</f>
        <v>0</v>
      </c>
      <c r="GT40" s="126">
        <f>июнь!GT40+май!GT40+апрель!GT40</f>
        <v>0</v>
      </c>
      <c r="GU40" s="126">
        <f>июнь!GU40+май!GU40+апрель!GU40</f>
        <v>0</v>
      </c>
      <c r="GV40" s="126">
        <f>июнь!GV40+май!GV40+апрель!GV40</f>
        <v>0</v>
      </c>
      <c r="GW40" s="126">
        <f>июнь!GW40+май!GW40+апрель!GW40</f>
        <v>0</v>
      </c>
      <c r="GX40" s="126">
        <f>июнь!GX40+май!GX40+апрель!GX40</f>
        <v>0</v>
      </c>
      <c r="GY40" s="126">
        <f>июнь!GY40+май!GY40+апрель!GY40</f>
        <v>0</v>
      </c>
      <c r="GZ40" s="126">
        <f>июнь!GZ40+май!GZ40+апрель!GZ40</f>
        <v>0</v>
      </c>
      <c r="HA40" s="126">
        <f>июнь!HA40+май!HA40+апрель!HA40</f>
        <v>0</v>
      </c>
      <c r="HB40" s="126">
        <f>июнь!HB40+май!HB40+апрель!HB40</f>
        <v>0</v>
      </c>
      <c r="HC40" s="126">
        <f>июнь!HC40+май!HC40+апрель!HC40</f>
        <v>0</v>
      </c>
      <c r="HD40" s="126">
        <f>июнь!HD40+май!HD40+апрель!HD40</f>
        <v>0</v>
      </c>
      <c r="HE40" s="126">
        <f>июнь!HE40+май!HE40+апрель!HE40</f>
        <v>0</v>
      </c>
      <c r="HF40" s="126">
        <f>июнь!HF40+май!HF40+апрель!HF40</f>
        <v>0</v>
      </c>
      <c r="HG40" s="126">
        <f>июнь!HG40+май!HG40+апрель!HG40</f>
        <v>0</v>
      </c>
      <c r="HH40" s="126">
        <f>июнь!HH40+май!HH40+апрель!HH40</f>
        <v>0</v>
      </c>
      <c r="HI40" s="126">
        <f>июнь!HI40+май!HI40+апрель!HI40</f>
        <v>0</v>
      </c>
      <c r="HJ40" s="126">
        <f>июнь!HJ40+май!HJ40+апрель!HJ40</f>
        <v>0</v>
      </c>
      <c r="HK40" s="126">
        <f>июнь!HK40+май!HK40+апрель!HK40</f>
        <v>0</v>
      </c>
      <c r="HL40" s="126">
        <f>июнь!HL40+май!HL40+апрель!HL40</f>
        <v>0</v>
      </c>
      <c r="HM40" s="126">
        <f>июнь!HM40+май!HM40+апрель!HM40</f>
        <v>0</v>
      </c>
      <c r="HN40" s="126">
        <f>июнь!HN40+май!HN40+апрель!HN40</f>
        <v>0</v>
      </c>
      <c r="HO40" s="126">
        <f>июнь!HO40+май!HO40+апрель!HO40</f>
        <v>0</v>
      </c>
      <c r="HP40" s="126">
        <f>июнь!HP40+май!HP40+апрель!HP40</f>
        <v>0</v>
      </c>
      <c r="HQ40" s="126">
        <f>июнь!HQ40+май!HQ40+апрель!HQ40</f>
        <v>0</v>
      </c>
      <c r="HR40" s="126">
        <f>июнь!HR40+май!HR40+апрель!HR40</f>
        <v>0</v>
      </c>
      <c r="HS40" s="126">
        <f>июнь!HS40+май!HS40+апрель!HS40</f>
        <v>0</v>
      </c>
      <c r="HT40" s="126">
        <f>июнь!HT40+май!HT40+апрель!HT40</f>
        <v>0</v>
      </c>
      <c r="HU40" s="126">
        <f>июнь!HU40+май!HU40+апрель!HU40</f>
        <v>0</v>
      </c>
      <c r="HV40" s="126">
        <f>июнь!HV40+май!HV40+апрель!HV40</f>
        <v>0</v>
      </c>
      <c r="HW40" s="126">
        <f>июнь!HW40+май!HW40+апрель!HW40</f>
        <v>0</v>
      </c>
      <c r="HX40" s="126">
        <f>июнь!HX40+май!HX40+апрель!HX40</f>
        <v>0</v>
      </c>
      <c r="HY40" s="126">
        <f>июнь!HY40+май!HY40+апрель!HY40</f>
        <v>0</v>
      </c>
      <c r="HZ40" s="126">
        <f>июнь!HZ40+май!HZ40+апрель!HZ40</f>
        <v>0</v>
      </c>
      <c r="IA40" s="126">
        <f>июнь!IA40+май!IA40+апрель!IA40</f>
        <v>0</v>
      </c>
      <c r="IB40" s="126">
        <f>июнь!IB40+май!IB40+апрель!IB40</f>
        <v>0</v>
      </c>
      <c r="IC40" s="126">
        <f>июнь!IC40+май!IC40+апрель!IC40</f>
        <v>0</v>
      </c>
      <c r="ID40" s="126">
        <f>июнь!ID40+май!ID40+апрель!ID40</f>
        <v>0</v>
      </c>
      <c r="IE40" s="126">
        <f>июнь!IE40+май!IE40+апрель!IE40</f>
        <v>0</v>
      </c>
      <c r="IF40" s="126">
        <f>июнь!IF40+май!IF40+апрель!IF40</f>
        <v>0</v>
      </c>
    </row>
    <row r="41" spans="1:240" ht="13.5" customHeight="1">
      <c r="A41" s="15"/>
      <c r="B41" s="53"/>
      <c r="C41" s="16" t="s">
        <v>17</v>
      </c>
      <c r="D41" s="84">
        <f t="shared" si="4"/>
        <v>0</v>
      </c>
      <c r="E41" s="77">
        <f t="shared" si="5"/>
        <v>0</v>
      </c>
      <c r="F41" s="77"/>
      <c r="G41" s="126">
        <f>июнь!G41+май!G41+апрель!G41</f>
        <v>0</v>
      </c>
      <c r="H41" s="126">
        <f>июнь!H41+май!H41+апрель!H41</f>
        <v>0</v>
      </c>
      <c r="I41" s="126">
        <f>июнь!I41+май!I41+апрель!I41</f>
        <v>0</v>
      </c>
      <c r="J41" s="126">
        <f>июнь!J41+май!J41+апрель!J41</f>
        <v>0</v>
      </c>
      <c r="K41" s="126">
        <f>июнь!K41+май!K41+апрель!K41</f>
        <v>0</v>
      </c>
      <c r="L41" s="126">
        <f>июнь!L41+май!L41+апрель!L41</f>
        <v>0</v>
      </c>
      <c r="M41" s="126">
        <f>июнь!M41+май!M41+апрель!M41</f>
        <v>0</v>
      </c>
      <c r="N41" s="126">
        <f>июнь!N41+май!N41+апрель!N41</f>
        <v>0</v>
      </c>
      <c r="O41" s="126">
        <f>июнь!O41+май!O41+апрель!O41</f>
        <v>0</v>
      </c>
      <c r="P41" s="126">
        <f>июнь!P41+май!P41+апрель!P41</f>
        <v>0</v>
      </c>
      <c r="Q41" s="126">
        <f>июнь!Q41+май!Q41+апрель!Q41</f>
        <v>0</v>
      </c>
      <c r="R41" s="126">
        <f>июнь!R41+май!R41+апрель!R41</f>
        <v>0</v>
      </c>
      <c r="S41" s="126">
        <f>июнь!S41+май!S41+апрель!S41</f>
        <v>0</v>
      </c>
      <c r="T41" s="126">
        <f>июнь!T41+май!T41+апрель!T41</f>
        <v>0</v>
      </c>
      <c r="U41" s="126">
        <f>июнь!U41+май!U41+апрель!U41</f>
        <v>0</v>
      </c>
      <c r="V41" s="126">
        <f>июнь!V41+май!V41+апрель!V41</f>
        <v>0</v>
      </c>
      <c r="W41" s="126">
        <f>июнь!W41+май!W41+апрель!W41</f>
        <v>0</v>
      </c>
      <c r="X41" s="126">
        <f>июнь!X41+май!X41+апрель!X41</f>
        <v>0</v>
      </c>
      <c r="Y41" s="126">
        <f>июнь!Y41+май!Y41+апрель!Y41</f>
        <v>0</v>
      </c>
      <c r="Z41" s="126">
        <f>июнь!Z41+май!Z41+апрель!Z41</f>
        <v>0</v>
      </c>
      <c r="AA41" s="126">
        <f>июнь!AA41+май!AA41+апрель!AA41</f>
        <v>0</v>
      </c>
      <c r="AB41" s="126">
        <f>июнь!AB41+май!AB41+апрель!AB41</f>
        <v>0</v>
      </c>
      <c r="AC41" s="126">
        <f>июнь!AC41+май!AC41+апрель!AC41</f>
        <v>0</v>
      </c>
      <c r="AD41" s="126">
        <f>июнь!AD41+май!AD41+апрель!AD41</f>
        <v>0</v>
      </c>
      <c r="AE41" s="126">
        <f>июнь!AE41+май!AE41+апрель!AE41</f>
        <v>0</v>
      </c>
      <c r="AF41" s="126">
        <f>июнь!AF41+май!AF41+апрель!AF41</f>
        <v>0</v>
      </c>
      <c r="AG41" s="126">
        <f>июнь!AG41+май!AG41+апрель!AG41</f>
        <v>0</v>
      </c>
      <c r="AH41" s="126">
        <f>июнь!AH41+май!AH41+апрель!AH41</f>
        <v>0</v>
      </c>
      <c r="AI41" s="126">
        <f>июнь!AI41+май!AI41+апрель!AI41</f>
        <v>0</v>
      </c>
      <c r="AJ41" s="126">
        <f>июнь!AJ41+май!AJ41+апрель!AJ41</f>
        <v>0</v>
      </c>
      <c r="AK41" s="126">
        <f>июнь!AK41+май!AK41+апрель!AK41</f>
        <v>0</v>
      </c>
      <c r="AL41" s="126">
        <f>июнь!AL41+май!AL41+апрель!AL41</f>
        <v>0</v>
      </c>
      <c r="AM41" s="126">
        <f>июнь!AM41+май!AM41+апрель!AM41</f>
        <v>0</v>
      </c>
      <c r="AN41" s="126">
        <f>июнь!AN41+май!AN41+апрель!AN41</f>
        <v>0</v>
      </c>
      <c r="AO41" s="126">
        <f>июнь!AO41+май!AO41+апрель!AO41</f>
        <v>0</v>
      </c>
      <c r="AP41" s="126">
        <f>июнь!AP41+май!AP41+апрель!AP41</f>
        <v>0</v>
      </c>
      <c r="AQ41" s="126">
        <f>июнь!AQ41+май!AQ41+апрель!AQ41</f>
        <v>0</v>
      </c>
      <c r="AR41" s="126">
        <f>июнь!AR41+май!AR41+апрель!AR41</f>
        <v>0</v>
      </c>
      <c r="AS41" s="126">
        <f>июнь!AS41+май!AS41+апрель!AS41</f>
        <v>0</v>
      </c>
      <c r="AT41" s="126">
        <f>июнь!AT41+май!AT41+апрель!AT41</f>
        <v>0</v>
      </c>
      <c r="AU41" s="126">
        <f>июнь!AU41+май!AU41+апрель!AU41</f>
        <v>0</v>
      </c>
      <c r="AV41" s="126">
        <f>июнь!AV41+май!AV41+апрель!AV41</f>
        <v>0</v>
      </c>
      <c r="AW41" s="126">
        <f>июнь!AW41+май!AW41+апрель!AW41</f>
        <v>0</v>
      </c>
      <c r="AX41" s="126">
        <f>июнь!AX41+май!AX41+апрель!AX41</f>
        <v>0</v>
      </c>
      <c r="AY41" s="126">
        <f>июнь!AY41+май!AY41+апрель!AY41</f>
        <v>0</v>
      </c>
      <c r="AZ41" s="126">
        <f>июнь!AZ41+май!AZ41+апрель!AZ41</f>
        <v>0</v>
      </c>
      <c r="BA41" s="126">
        <f>июнь!BA41+май!BA41+апрель!BA41</f>
        <v>0</v>
      </c>
      <c r="BB41" s="126">
        <f>июнь!BB41+май!BB41+апрель!BB41</f>
        <v>0</v>
      </c>
      <c r="BC41" s="126">
        <f>июнь!BC41+май!BC41+апрель!BC41</f>
        <v>0</v>
      </c>
      <c r="BD41" s="126">
        <f>июнь!BD41+май!BD41+апрель!BD41</f>
        <v>0</v>
      </c>
      <c r="BE41" s="126">
        <f>июнь!BE41+май!BE41+апрель!BE41</f>
        <v>0</v>
      </c>
      <c r="BF41" s="126">
        <f>июнь!BF41+май!BF41+апрель!BF41</f>
        <v>0</v>
      </c>
      <c r="BG41" s="126">
        <f>июнь!BG41+май!BG41+апрель!BG41</f>
        <v>0</v>
      </c>
      <c r="BH41" s="126">
        <f>июнь!BH41+май!BH41+апрель!BH41</f>
        <v>0</v>
      </c>
      <c r="BI41" s="126">
        <f>июнь!BI41+май!BI41+апрель!BI41</f>
        <v>0</v>
      </c>
      <c r="BJ41" s="126">
        <f>июнь!BJ41+май!BJ41+апрель!BJ41</f>
        <v>0</v>
      </c>
      <c r="BK41" s="126">
        <f>июнь!BK41+май!BK41+апрель!BK41</f>
        <v>0</v>
      </c>
      <c r="BL41" s="126">
        <f>июнь!BL41+май!BL41+апрель!BL41</f>
        <v>0</v>
      </c>
      <c r="BM41" s="126">
        <f>июнь!BM41+май!BM41+апрель!BM41</f>
        <v>0</v>
      </c>
      <c r="BN41" s="126">
        <f>июнь!BN41+май!BN41+апрель!BN41</f>
        <v>0</v>
      </c>
      <c r="BO41" s="126">
        <f>июнь!BO41+май!BO41+апрель!BO41</f>
        <v>0</v>
      </c>
      <c r="BP41" s="126">
        <f>июнь!BP41+май!BP41+апрель!BP41</f>
        <v>0</v>
      </c>
      <c r="BQ41" s="126">
        <f>июнь!BQ41+май!BQ41+апрель!BQ41</f>
        <v>0</v>
      </c>
      <c r="BR41" s="126">
        <f>июнь!BR41+май!BR41+апрель!BR41</f>
        <v>0</v>
      </c>
      <c r="BS41" s="126">
        <f>июнь!BS41+май!BS41+апрель!BS41</f>
        <v>0</v>
      </c>
      <c r="BT41" s="126">
        <f>июнь!BT41+май!BT41+апрель!BT41</f>
        <v>0</v>
      </c>
      <c r="BU41" s="126">
        <f>июнь!BU41+май!BU41+апрель!BU41</f>
        <v>0</v>
      </c>
      <c r="BV41" s="126">
        <f>июнь!BV41+май!BV41+апрель!BV41</f>
        <v>0</v>
      </c>
      <c r="BW41" s="126">
        <f>июнь!BW41+май!BW41+апрель!BW41</f>
        <v>0</v>
      </c>
      <c r="BX41" s="126">
        <f>июнь!BX41+май!BX41+апрель!BX41</f>
        <v>0</v>
      </c>
      <c r="BY41" s="126">
        <f>июнь!BY41+май!BY41+апрель!BY41</f>
        <v>0</v>
      </c>
      <c r="BZ41" s="126">
        <f>июнь!BZ41+май!BZ41+апрель!BZ41</f>
        <v>0</v>
      </c>
      <c r="CA41" s="126">
        <f>июнь!CA41+май!CA41+апрель!CA41</f>
        <v>0</v>
      </c>
      <c r="CB41" s="126">
        <f>июнь!CB41+май!CB41+апрель!CB41</f>
        <v>0</v>
      </c>
      <c r="CC41" s="126">
        <f>июнь!CC41+май!CC41+апрель!CC41</f>
        <v>0</v>
      </c>
      <c r="CD41" s="126">
        <f>июнь!CD41+май!CD41+апрель!CD41</f>
        <v>0</v>
      </c>
      <c r="CE41" s="126">
        <f>июнь!CE41+май!CE41+апрель!CE41</f>
        <v>0</v>
      </c>
      <c r="CF41" s="126">
        <f>июнь!CF41+май!CF41+апрель!CF41</f>
        <v>0</v>
      </c>
      <c r="CG41" s="126">
        <f>июнь!CG41+май!CG41+апрель!CG41</f>
        <v>0</v>
      </c>
      <c r="CH41" s="126">
        <f>июнь!CH41+май!CH41+апрель!CH41</f>
        <v>0</v>
      </c>
      <c r="CI41" s="126">
        <f>июнь!CI41+май!CI41+апрель!CI41</f>
        <v>0</v>
      </c>
      <c r="CJ41" s="126">
        <f>июнь!CJ41+май!CJ41+апрель!CJ41</f>
        <v>0</v>
      </c>
      <c r="CK41" s="126">
        <f>июнь!CK41+май!CK41+апрель!CK41</f>
        <v>0</v>
      </c>
      <c r="CL41" s="126">
        <f>июнь!CL41+май!CL41+апрель!CL41</f>
        <v>0</v>
      </c>
      <c r="CM41" s="126">
        <f>июнь!CM41+май!CM41+апрель!CM41</f>
        <v>0</v>
      </c>
      <c r="CN41" s="126">
        <f>июнь!CN41+май!CN41+апрель!CN41</f>
        <v>0</v>
      </c>
      <c r="CO41" s="126">
        <f>июнь!CO41+май!CO41+апрель!CO41</f>
        <v>0</v>
      </c>
      <c r="CP41" s="126">
        <f>июнь!CP41+май!CP41+апрель!CP41</f>
        <v>0</v>
      </c>
      <c r="CQ41" s="126">
        <f>июнь!CQ41+май!CQ41+апрель!CQ41</f>
        <v>0</v>
      </c>
      <c r="CR41" s="126">
        <f>июнь!CR41+май!CR41+апрель!CR41</f>
        <v>0</v>
      </c>
      <c r="CS41" s="126">
        <f>июнь!CS41+май!CS41+апрель!CS41</f>
        <v>0</v>
      </c>
      <c r="CT41" s="126">
        <f>июнь!CT41+май!CT41+апрель!CT41</f>
        <v>0</v>
      </c>
      <c r="CU41" s="126">
        <f>июнь!CU41+май!CU41+апрель!CU41</f>
        <v>0</v>
      </c>
      <c r="CV41" s="126">
        <f>июнь!CV41+май!CV41+апрель!CV41</f>
        <v>0</v>
      </c>
      <c r="CW41" s="126">
        <f>июнь!CW41+май!CW41+апрель!CW41</f>
        <v>0</v>
      </c>
      <c r="CX41" s="126">
        <f>июнь!CX41+май!CX41+апрель!CX41</f>
        <v>0</v>
      </c>
      <c r="CY41" s="126">
        <f>июнь!CY41+май!CY41+апрель!CY41</f>
        <v>0</v>
      </c>
      <c r="CZ41" s="126">
        <f>июнь!CZ41+май!CZ41+апрель!CZ41</f>
        <v>0</v>
      </c>
      <c r="DA41" s="126">
        <f>июнь!DA41+май!DA41+апрель!DA41</f>
        <v>0</v>
      </c>
      <c r="DB41" s="126">
        <f>июнь!DB41+май!DB41+апрель!DB41</f>
        <v>0</v>
      </c>
      <c r="DC41" s="126">
        <f>июнь!DC41+май!DC41+апрель!DC41</f>
        <v>0</v>
      </c>
      <c r="DD41" s="126">
        <f>июнь!DD41+май!DD41+апрель!DD41</f>
        <v>0</v>
      </c>
      <c r="DE41" s="126">
        <f>июнь!DE41+май!DE41+апрель!DE41</f>
        <v>0</v>
      </c>
      <c r="DF41" s="126">
        <f>июнь!DF41+май!DF41+апрель!DF41</f>
        <v>0</v>
      </c>
      <c r="DG41" s="126">
        <f>июнь!DG41+май!DG41+апрель!DG41</f>
        <v>0</v>
      </c>
      <c r="DH41" s="126">
        <f>июнь!DH41+май!DH41+апрель!DH41</f>
        <v>0</v>
      </c>
      <c r="DI41" s="126">
        <f>июнь!DI41+май!DI41+апрель!DI41</f>
        <v>0</v>
      </c>
      <c r="DJ41" s="126">
        <f>июнь!DJ41+май!DJ41+апрель!DJ41</f>
        <v>0</v>
      </c>
      <c r="DK41" s="126">
        <f>июнь!DK41+май!DK41+апрель!DK41</f>
        <v>0</v>
      </c>
      <c r="DL41" s="126">
        <f>июнь!DL41+май!DL41+апрель!DL41</f>
        <v>0</v>
      </c>
      <c r="DM41" s="126">
        <f>июнь!DM41+май!DM41+апрель!DM41</f>
        <v>0</v>
      </c>
      <c r="DN41" s="126">
        <f>июнь!DN41+май!DN41+апрель!DN41</f>
        <v>0</v>
      </c>
      <c r="DO41" s="126">
        <f>июнь!DO41+май!DO41+апрель!DO41</f>
        <v>0</v>
      </c>
      <c r="DP41" s="126">
        <f>июнь!DP41+май!DP41+апрель!DP41</f>
        <v>0</v>
      </c>
      <c r="DQ41" s="126">
        <f>июнь!DQ41+май!DQ41+апрель!DQ41</f>
        <v>0</v>
      </c>
      <c r="DR41" s="126">
        <f>июнь!DR41+май!DR41+апрель!DR41</f>
        <v>0</v>
      </c>
      <c r="DS41" s="126">
        <f>июнь!DS41+май!DS41+апрель!DS41</f>
        <v>0</v>
      </c>
      <c r="DT41" s="126">
        <f>июнь!DT41+май!DT41+апрель!DT41</f>
        <v>0</v>
      </c>
      <c r="DU41" s="126">
        <f>июнь!DU41+май!DU41+апрель!DU41</f>
        <v>0</v>
      </c>
      <c r="DV41" s="126">
        <f>июнь!DV41+май!DV41+апрель!DV41</f>
        <v>0</v>
      </c>
      <c r="DW41" s="126">
        <f>июнь!DW41+май!DW41+апрель!DW41</f>
        <v>0</v>
      </c>
      <c r="DX41" s="126">
        <f>июнь!DX41+май!DX41+апрель!DX41</f>
        <v>0</v>
      </c>
      <c r="DY41" s="126">
        <f>июнь!DY41+май!DY41+апрель!DY41</f>
        <v>0</v>
      </c>
      <c r="DZ41" s="126">
        <f>июнь!DZ41+май!DZ41+апрель!DZ41</f>
        <v>0</v>
      </c>
      <c r="EA41" s="126">
        <f>июнь!EA41+май!EA41+апрель!EA41</f>
        <v>0</v>
      </c>
      <c r="EB41" s="126">
        <f>июнь!EB41+май!EB41+апрель!EB41</f>
        <v>0</v>
      </c>
      <c r="EC41" s="126">
        <f>июнь!EC41+май!EC41+апрель!EC41</f>
        <v>0</v>
      </c>
      <c r="ED41" s="126">
        <f>июнь!ED41+май!ED41+апрель!ED41</f>
        <v>0</v>
      </c>
      <c r="EE41" s="126">
        <f>июнь!EE41+май!EE41+апрель!EE41</f>
        <v>0</v>
      </c>
      <c r="EF41" s="126">
        <f>июнь!EF41+май!EF41+апрель!EF41</f>
        <v>0</v>
      </c>
      <c r="EG41" s="126">
        <f>июнь!EG41+май!EG41+апрель!EG41</f>
        <v>0</v>
      </c>
      <c r="EH41" s="126">
        <f>июнь!EH41+май!EH41+апрель!EH41</f>
        <v>0</v>
      </c>
      <c r="EI41" s="126">
        <f>июнь!EI41+май!EI41+апрель!EI41</f>
        <v>0</v>
      </c>
      <c r="EJ41" s="126">
        <f>июнь!EJ41+май!EJ41+апрель!EJ41</f>
        <v>0</v>
      </c>
      <c r="EK41" s="126">
        <f>июнь!EK41+май!EK41+апрель!EK41</f>
        <v>0</v>
      </c>
      <c r="EL41" s="126">
        <f>июнь!EL41+май!EL41+апрель!EL41</f>
        <v>0</v>
      </c>
      <c r="EM41" s="126">
        <f>июнь!EM41+май!EM41+апрель!EM41</f>
        <v>0</v>
      </c>
      <c r="EN41" s="126">
        <f>июнь!EN41+май!EN41+апрель!EN41</f>
        <v>0</v>
      </c>
      <c r="EO41" s="126">
        <f>июнь!EO41+май!EO41+апрель!EO41</f>
        <v>0</v>
      </c>
      <c r="EP41" s="126">
        <f>июнь!EP41+май!EP41+апрель!EP41</f>
        <v>0</v>
      </c>
      <c r="EQ41" s="126">
        <f>июнь!EQ41+май!EQ41+апрель!EQ41</f>
        <v>0</v>
      </c>
      <c r="ER41" s="126">
        <f>июнь!ER41+май!ER41+апрель!ER41</f>
        <v>0</v>
      </c>
      <c r="ES41" s="126">
        <f>июнь!ES41+май!ES41+апрель!ES41</f>
        <v>0</v>
      </c>
      <c r="ET41" s="126">
        <f>июнь!ET41+май!ET41+апрель!ET41</f>
        <v>0</v>
      </c>
      <c r="EU41" s="126">
        <f>июнь!EU41+май!EU41+апрель!EU41</f>
        <v>0</v>
      </c>
      <c r="EV41" s="126">
        <f>июнь!EV41+май!EV41+апрель!EV41</f>
        <v>0</v>
      </c>
      <c r="EW41" s="126">
        <f>июнь!EW41+май!EW41+апрель!EW41</f>
        <v>0</v>
      </c>
      <c r="EX41" s="126">
        <f>июнь!EX41+май!EX41+апрель!EX41</f>
        <v>0</v>
      </c>
      <c r="EY41" s="126">
        <f>июнь!EY41+май!EY41+апрель!EY41</f>
        <v>0</v>
      </c>
      <c r="EZ41" s="126">
        <f>июнь!EZ41+май!EZ41+апрель!EZ41</f>
        <v>0</v>
      </c>
      <c r="FA41" s="126">
        <f>июнь!FA41+май!FA41+апрель!FA41</f>
        <v>0</v>
      </c>
      <c r="FB41" s="126">
        <f>июнь!FB41+май!FB41+апрель!FB41</f>
        <v>0</v>
      </c>
      <c r="FC41" s="126">
        <f>июнь!FC41+май!FC41+апрель!FC41</f>
        <v>0</v>
      </c>
      <c r="FD41" s="126">
        <f>июнь!FD41+май!FD41+апрель!FD41</f>
        <v>0</v>
      </c>
      <c r="FE41" s="126">
        <f>июнь!FE41+май!FE41+апрель!FE41</f>
        <v>0</v>
      </c>
      <c r="FF41" s="126">
        <f>июнь!FF41+май!FF41+апрель!FF41</f>
        <v>0</v>
      </c>
      <c r="FG41" s="126">
        <f>июнь!FG41+май!FG41+апрель!FG41</f>
        <v>0</v>
      </c>
      <c r="FH41" s="126">
        <f>июнь!FH41+май!FH41+апрель!FH41</f>
        <v>0</v>
      </c>
      <c r="FI41" s="126">
        <f>июнь!FI41+май!FI41+апрель!FI41</f>
        <v>0</v>
      </c>
      <c r="FJ41" s="126">
        <f>июнь!FJ41+май!FJ41+апрель!FJ41</f>
        <v>0</v>
      </c>
      <c r="FK41" s="126">
        <f>июнь!FK41+май!FK41+апрель!FK41</f>
        <v>0</v>
      </c>
      <c r="FL41" s="126">
        <f>июнь!FL41+май!FL41+апрель!FL41</f>
        <v>0</v>
      </c>
      <c r="FM41" s="126">
        <f>июнь!FM41+май!FM41+апрель!FM41</f>
        <v>0</v>
      </c>
      <c r="FN41" s="126">
        <f>июнь!FN41+май!FN41+апрель!FN41</f>
        <v>0</v>
      </c>
      <c r="FO41" s="126">
        <f>июнь!FO41+май!FO41+апрель!FO41</f>
        <v>0</v>
      </c>
      <c r="FP41" s="126">
        <f>июнь!FP41+май!FP41+апрель!FP41</f>
        <v>0</v>
      </c>
      <c r="FQ41" s="126">
        <f>июнь!FQ41+май!FQ41+апрель!FQ41</f>
        <v>0</v>
      </c>
      <c r="FR41" s="126">
        <f>июнь!FR41+май!FR41+апрель!FR41</f>
        <v>0</v>
      </c>
      <c r="FS41" s="126">
        <f>июнь!FS41+май!FS41+апрель!FS41</f>
        <v>0</v>
      </c>
      <c r="FT41" s="126">
        <f>июнь!FT41+май!FT41+апрель!FT41</f>
        <v>0</v>
      </c>
      <c r="FU41" s="126">
        <f>июнь!FU41+май!FU41+апрель!FU41</f>
        <v>0</v>
      </c>
      <c r="FV41" s="126">
        <f>июнь!FV41+май!FV41+апрель!FV41</f>
        <v>0</v>
      </c>
      <c r="FW41" s="126">
        <f>июнь!FW41+май!FW41+апрель!FW41</f>
        <v>0</v>
      </c>
      <c r="FX41" s="126">
        <f>июнь!FX41+май!FX41+апрель!FX41</f>
        <v>0</v>
      </c>
      <c r="FY41" s="126">
        <f>июнь!FY41+май!FY41+апрель!FY41</f>
        <v>0</v>
      </c>
      <c r="FZ41" s="126">
        <f>июнь!FZ41+май!FZ41+апрель!FZ41</f>
        <v>0</v>
      </c>
      <c r="GA41" s="126">
        <f>июнь!GA41+май!GA41+апрель!GA41</f>
        <v>0</v>
      </c>
      <c r="GB41" s="126">
        <f>июнь!GB41+май!GB41+апрель!GB41</f>
        <v>0</v>
      </c>
      <c r="GC41" s="126">
        <f>июнь!GC41+май!GC41+апрель!GC41</f>
        <v>0</v>
      </c>
      <c r="GD41" s="126">
        <f>июнь!GD41+май!GD41+апрель!GD41</f>
        <v>0</v>
      </c>
      <c r="GE41" s="126">
        <f>июнь!GE41+май!GE41+апрель!GE41</f>
        <v>0</v>
      </c>
      <c r="GF41" s="126">
        <f>июнь!GF41+май!GF41+апрель!GF41</f>
        <v>0</v>
      </c>
      <c r="GG41" s="126">
        <f>июнь!GG41+май!GG41+апрель!GG41</f>
        <v>0</v>
      </c>
      <c r="GH41" s="126">
        <f>июнь!GH41+май!GH41+апрель!GH41</f>
        <v>0</v>
      </c>
      <c r="GI41" s="126">
        <f>июнь!GI41+май!GI41+апрель!GI41</f>
        <v>0</v>
      </c>
      <c r="GJ41" s="126">
        <f>июнь!GJ41+май!GJ41+апрель!GJ41</f>
        <v>0</v>
      </c>
      <c r="GK41" s="126">
        <f>июнь!GK41+май!GK41+апрель!GK41</f>
        <v>0</v>
      </c>
      <c r="GL41" s="126">
        <f>июнь!GL41+май!GL41+апрель!GL41</f>
        <v>0</v>
      </c>
      <c r="GM41" s="126">
        <f>июнь!GM41+май!GM41+апрель!GM41</f>
        <v>0</v>
      </c>
      <c r="GN41" s="126">
        <f>июнь!GN41+май!GN41+апрель!GN41</f>
        <v>0</v>
      </c>
      <c r="GO41" s="126">
        <f>июнь!GO41+май!GO41+апрель!GO41</f>
        <v>0</v>
      </c>
      <c r="GP41" s="126">
        <f>июнь!GP41+май!GP41+апрель!GP41</f>
        <v>0</v>
      </c>
      <c r="GQ41" s="126">
        <f>июнь!GQ41+май!GQ41+апрель!GQ41</f>
        <v>0</v>
      </c>
      <c r="GR41" s="126">
        <f>июнь!GR41+май!GR41+апрель!GR41</f>
        <v>0</v>
      </c>
      <c r="GS41" s="126">
        <f>июнь!GS41+май!GS41+апрель!GS41</f>
        <v>0</v>
      </c>
      <c r="GT41" s="126">
        <f>июнь!GT41+май!GT41+апрель!GT41</f>
        <v>0</v>
      </c>
      <c r="GU41" s="126">
        <f>июнь!GU41+май!GU41+апрель!GU41</f>
        <v>0</v>
      </c>
      <c r="GV41" s="126">
        <f>июнь!GV41+май!GV41+апрель!GV41</f>
        <v>0</v>
      </c>
      <c r="GW41" s="126">
        <f>июнь!GW41+май!GW41+апрель!GW41</f>
        <v>0</v>
      </c>
      <c r="GX41" s="126">
        <f>июнь!GX41+май!GX41+апрель!GX41</f>
        <v>0</v>
      </c>
      <c r="GY41" s="126">
        <f>июнь!GY41+май!GY41+апрель!GY41</f>
        <v>0</v>
      </c>
      <c r="GZ41" s="126">
        <f>июнь!GZ41+май!GZ41+апрель!GZ41</f>
        <v>0</v>
      </c>
      <c r="HA41" s="126">
        <f>июнь!HA41+май!HA41+апрель!HA41</f>
        <v>0</v>
      </c>
      <c r="HB41" s="126">
        <f>июнь!HB41+май!HB41+апрель!HB41</f>
        <v>0</v>
      </c>
      <c r="HC41" s="126">
        <f>июнь!HC41+май!HC41+апрель!HC41</f>
        <v>0</v>
      </c>
      <c r="HD41" s="126">
        <f>июнь!HD41+май!HD41+апрель!HD41</f>
        <v>0</v>
      </c>
      <c r="HE41" s="126">
        <f>июнь!HE41+май!HE41+апрель!HE41</f>
        <v>0</v>
      </c>
      <c r="HF41" s="126">
        <f>июнь!HF41+май!HF41+апрель!HF41</f>
        <v>0</v>
      </c>
      <c r="HG41" s="126">
        <f>июнь!HG41+май!HG41+апрель!HG41</f>
        <v>0</v>
      </c>
      <c r="HH41" s="126">
        <f>июнь!HH41+май!HH41+апрель!HH41</f>
        <v>0</v>
      </c>
      <c r="HI41" s="126">
        <f>июнь!HI41+май!HI41+апрель!HI41</f>
        <v>0</v>
      </c>
      <c r="HJ41" s="126">
        <f>июнь!HJ41+май!HJ41+апрель!HJ41</f>
        <v>0</v>
      </c>
      <c r="HK41" s="126">
        <f>июнь!HK41+май!HK41+апрель!HK41</f>
        <v>0</v>
      </c>
      <c r="HL41" s="126">
        <f>июнь!HL41+май!HL41+апрель!HL41</f>
        <v>0</v>
      </c>
      <c r="HM41" s="126">
        <f>июнь!HM41+май!HM41+апрель!HM41</f>
        <v>0</v>
      </c>
      <c r="HN41" s="126">
        <f>июнь!HN41+май!HN41+апрель!HN41</f>
        <v>0</v>
      </c>
      <c r="HO41" s="126">
        <f>июнь!HO41+май!HO41+апрель!HO41</f>
        <v>0</v>
      </c>
      <c r="HP41" s="126">
        <f>июнь!HP41+май!HP41+апрель!HP41</f>
        <v>0</v>
      </c>
      <c r="HQ41" s="126">
        <f>июнь!HQ41+май!HQ41+апрель!HQ41</f>
        <v>0</v>
      </c>
      <c r="HR41" s="126">
        <f>июнь!HR41+май!HR41+апрель!HR41</f>
        <v>0</v>
      </c>
      <c r="HS41" s="126">
        <f>июнь!HS41+май!HS41+апрель!HS41</f>
        <v>0</v>
      </c>
      <c r="HT41" s="126">
        <f>июнь!HT41+май!HT41+апрель!HT41</f>
        <v>0</v>
      </c>
      <c r="HU41" s="126">
        <f>июнь!HU41+май!HU41+апрель!HU41</f>
        <v>0</v>
      </c>
      <c r="HV41" s="126">
        <f>июнь!HV41+май!HV41+апрель!HV41</f>
        <v>0</v>
      </c>
      <c r="HW41" s="126">
        <f>июнь!HW41+май!HW41+апрель!HW41</f>
        <v>0</v>
      </c>
      <c r="HX41" s="126">
        <f>июнь!HX41+май!HX41+апрель!HX41</f>
        <v>0</v>
      </c>
      <c r="HY41" s="126">
        <f>июнь!HY41+май!HY41+апрель!HY41</f>
        <v>0</v>
      </c>
      <c r="HZ41" s="126">
        <f>июнь!HZ41+май!HZ41+апрель!HZ41</f>
        <v>0</v>
      </c>
      <c r="IA41" s="126">
        <f>июнь!IA41+май!IA41+апрель!IA41</f>
        <v>0</v>
      </c>
      <c r="IB41" s="126">
        <f>июнь!IB41+май!IB41+апрель!IB41</f>
        <v>0</v>
      </c>
      <c r="IC41" s="126">
        <f>июнь!IC41+май!IC41+апрель!IC41</f>
        <v>0</v>
      </c>
      <c r="ID41" s="126">
        <f>июнь!ID41+май!ID41+апрель!ID41</f>
        <v>0</v>
      </c>
      <c r="IE41" s="126">
        <f>июнь!IE41+май!IE41+апрель!IE41</f>
        <v>0</v>
      </c>
      <c r="IF41" s="126">
        <f>июнь!IF41+май!IF41+апрель!IF41</f>
        <v>0</v>
      </c>
    </row>
    <row r="42" spans="1:240" ht="13.5" customHeight="1">
      <c r="A42" s="15" t="s">
        <v>59</v>
      </c>
      <c r="B42" s="53" t="s">
        <v>60</v>
      </c>
      <c r="C42" s="16" t="s">
        <v>45</v>
      </c>
      <c r="D42" s="84">
        <f t="shared" si="4"/>
        <v>0.83740000000000003</v>
      </c>
      <c r="E42" s="77">
        <v>0</v>
      </c>
      <c r="F42" s="77">
        <f>SUM(G42:IF42)</f>
        <v>0.83740000000000003</v>
      </c>
      <c r="G42" s="126">
        <f>июнь!G42+май!G42+апрель!G42</f>
        <v>0</v>
      </c>
      <c r="H42" s="126">
        <f>июнь!H42+май!H42+апрель!H42</f>
        <v>0</v>
      </c>
      <c r="I42" s="126">
        <f>июнь!I42+май!I42+апрель!I42</f>
        <v>0</v>
      </c>
      <c r="J42" s="126">
        <f>июнь!J42+май!J42+апрель!J42</f>
        <v>0</v>
      </c>
      <c r="K42" s="126">
        <f>июнь!K42+май!K42+апрель!K42</f>
        <v>0</v>
      </c>
      <c r="L42" s="126">
        <f>июнь!L42+май!L42+апрель!L42</f>
        <v>0</v>
      </c>
      <c r="M42" s="126">
        <f>июнь!M42+май!M42+апрель!M42</f>
        <v>0</v>
      </c>
      <c r="N42" s="126">
        <f>июнь!N42+май!N42+апрель!N42</f>
        <v>0</v>
      </c>
      <c r="O42" s="126">
        <f>июнь!O42+май!O42+апрель!O42</f>
        <v>0</v>
      </c>
      <c r="P42" s="126">
        <f>июнь!P42+май!P42+апрель!P42</f>
        <v>0</v>
      </c>
      <c r="Q42" s="126">
        <f>июнь!Q42+май!Q42+апрель!Q42</f>
        <v>0</v>
      </c>
      <c r="R42" s="126">
        <f>июнь!R42+май!R42+апрель!R42</f>
        <v>0</v>
      </c>
      <c r="S42" s="126">
        <f>июнь!S42+май!S42+апрель!S42</f>
        <v>0</v>
      </c>
      <c r="T42" s="126">
        <f>июнь!T42+май!T42+апрель!T42</f>
        <v>0</v>
      </c>
      <c r="U42" s="126">
        <f>июнь!U42+май!U42+апрель!U42</f>
        <v>0</v>
      </c>
      <c r="V42" s="126">
        <f>июнь!V42+май!V42+апрель!V42</f>
        <v>0</v>
      </c>
      <c r="W42" s="126">
        <f>июнь!W42+май!W42+апрель!W42</f>
        <v>0</v>
      </c>
      <c r="X42" s="126">
        <f>июнь!X42+май!X42+апрель!X42</f>
        <v>0</v>
      </c>
      <c r="Y42" s="126">
        <f>июнь!Y42+май!Y42+апрель!Y42</f>
        <v>0</v>
      </c>
      <c r="Z42" s="126">
        <f>июнь!Z42+май!Z42+апрель!Z42</f>
        <v>0</v>
      </c>
      <c r="AA42" s="126">
        <f>июнь!AA42+май!AA42+апрель!AA42</f>
        <v>0</v>
      </c>
      <c r="AB42" s="126">
        <f>июнь!AB42+май!AB42+апрель!AB42</f>
        <v>0</v>
      </c>
      <c r="AC42" s="126">
        <f>июнь!AC42+май!AC42+апрель!AC42</f>
        <v>0</v>
      </c>
      <c r="AD42" s="126">
        <f>июнь!AD42+май!AD42+апрель!AD42</f>
        <v>0</v>
      </c>
      <c r="AE42" s="126">
        <f>июнь!AE42+май!AE42+апрель!AE42</f>
        <v>0</v>
      </c>
      <c r="AF42" s="126">
        <f>июнь!AF42+май!AF42+апрель!AF42</f>
        <v>0</v>
      </c>
      <c r="AG42" s="126">
        <f>июнь!AG42+май!AG42+апрель!AG42</f>
        <v>0</v>
      </c>
      <c r="AH42" s="126">
        <f>июнь!AH42+май!AH42+апрель!AH42</f>
        <v>0</v>
      </c>
      <c r="AI42" s="126">
        <f>июнь!AI42+май!AI42+апрель!AI42</f>
        <v>0</v>
      </c>
      <c r="AJ42" s="126">
        <f>июнь!AJ42+май!AJ42+апрель!AJ42</f>
        <v>0</v>
      </c>
      <c r="AK42" s="126">
        <f>июнь!AK42+май!AK42+апрель!AK42</f>
        <v>0</v>
      </c>
      <c r="AL42" s="126">
        <f>июнь!AL42+май!AL42+апрель!AL42</f>
        <v>0</v>
      </c>
      <c r="AM42" s="126">
        <f>июнь!AM42+май!AM42+апрель!AM42</f>
        <v>0</v>
      </c>
      <c r="AN42" s="126">
        <f>июнь!AN42+май!AN42+апрель!AN42</f>
        <v>0</v>
      </c>
      <c r="AO42" s="126">
        <f>июнь!AO42+май!AO42+апрель!AO42</f>
        <v>0</v>
      </c>
      <c r="AP42" s="126">
        <f>июнь!AP42+май!AP42+апрель!AP42</f>
        <v>0</v>
      </c>
      <c r="AQ42" s="126">
        <f>июнь!AQ42+май!AQ42+апрель!AQ42</f>
        <v>0</v>
      </c>
      <c r="AR42" s="126">
        <f>июнь!AR42+май!AR42+апрель!AR42</f>
        <v>0</v>
      </c>
      <c r="AS42" s="126">
        <f>июнь!AS42+май!AS42+апрель!AS42</f>
        <v>0</v>
      </c>
      <c r="AT42" s="126">
        <f>июнь!AT42+май!AT42+апрель!AT42</f>
        <v>0</v>
      </c>
      <c r="AU42" s="126">
        <f>июнь!AU42+май!AU42+апрель!AU42</f>
        <v>0</v>
      </c>
      <c r="AV42" s="126">
        <f>июнь!AV42+май!AV42+апрель!AV42</f>
        <v>0</v>
      </c>
      <c r="AW42" s="126">
        <f>июнь!AW42+май!AW42+апрель!AW42</f>
        <v>0</v>
      </c>
      <c r="AX42" s="126">
        <f>июнь!AX42+май!AX42+апрель!AX42</f>
        <v>0</v>
      </c>
      <c r="AY42" s="126">
        <f>июнь!AY42+май!AY42+апрель!AY42</f>
        <v>0</v>
      </c>
      <c r="AZ42" s="126">
        <f>июнь!AZ42+май!AZ42+апрель!AZ42</f>
        <v>0</v>
      </c>
      <c r="BA42" s="126">
        <f>июнь!BA42+май!BA42+апрель!BA42</f>
        <v>0</v>
      </c>
      <c r="BB42" s="126">
        <f>июнь!BB42+май!BB42+апрель!BB42</f>
        <v>0</v>
      </c>
      <c r="BC42" s="126">
        <f>июнь!BC42+май!BC42+апрель!BC42</f>
        <v>0</v>
      </c>
      <c r="BD42" s="126">
        <f>июнь!BD42+май!BD42+апрель!BD42</f>
        <v>0</v>
      </c>
      <c r="BE42" s="126">
        <f>июнь!BE42+май!BE42+апрель!BE42</f>
        <v>0</v>
      </c>
      <c r="BF42" s="126">
        <f>июнь!BF42+май!BF42+апрель!BF42</f>
        <v>0</v>
      </c>
      <c r="BG42" s="126">
        <f>июнь!BG42+май!BG42+апрель!BG42</f>
        <v>0</v>
      </c>
      <c r="BH42" s="126">
        <f>июнь!BH42+май!BH42+апрель!BH42</f>
        <v>0</v>
      </c>
      <c r="BI42" s="126">
        <f>июнь!BI42+май!BI42+апрель!BI42</f>
        <v>0</v>
      </c>
      <c r="BJ42" s="126">
        <f>июнь!BJ42+май!BJ42+апрель!BJ42</f>
        <v>0</v>
      </c>
      <c r="BK42" s="126">
        <f>июнь!BK42+май!BK42+апрель!BK42</f>
        <v>0</v>
      </c>
      <c r="BL42" s="126">
        <f>июнь!BL42+май!BL42+апрель!BL42</f>
        <v>0</v>
      </c>
      <c r="BM42" s="126">
        <f>июнь!BM42+май!BM42+апрель!BM42</f>
        <v>0</v>
      </c>
      <c r="BN42" s="126">
        <f>июнь!BN42+май!BN42+апрель!BN42</f>
        <v>0</v>
      </c>
      <c r="BO42" s="126">
        <f>июнь!BO42+май!BO42+апрель!BO42</f>
        <v>0</v>
      </c>
      <c r="BP42" s="126">
        <f>июнь!BP42+май!BP42+апрель!BP42</f>
        <v>0</v>
      </c>
      <c r="BQ42" s="126">
        <f>июнь!BQ42+май!BQ42+апрель!BQ42</f>
        <v>0</v>
      </c>
      <c r="BR42" s="126">
        <f>июнь!BR42+май!BR42+апрель!BR42</f>
        <v>0</v>
      </c>
      <c r="BS42" s="126">
        <f>июнь!BS42+май!BS42+апрель!BS42</f>
        <v>0</v>
      </c>
      <c r="BT42" s="126">
        <f>июнь!BT42+май!BT42+апрель!BT42</f>
        <v>0</v>
      </c>
      <c r="BU42" s="126">
        <f>июнь!BU42+май!BU42+апрель!BU42</f>
        <v>0</v>
      </c>
      <c r="BV42" s="126">
        <f>июнь!BV42+май!BV42+апрель!BV42</f>
        <v>0</v>
      </c>
      <c r="BW42" s="126">
        <f>июнь!BW42+май!BW42+апрель!BW42</f>
        <v>0</v>
      </c>
      <c r="BX42" s="126">
        <f>июнь!BX42+май!BX42+апрель!BX42</f>
        <v>0</v>
      </c>
      <c r="BY42" s="126">
        <f>июнь!BY42+май!BY42+апрель!BY42</f>
        <v>0</v>
      </c>
      <c r="BZ42" s="126">
        <f>июнь!BZ42+май!BZ42+апрель!BZ42</f>
        <v>0</v>
      </c>
      <c r="CA42" s="126">
        <f>июнь!CA42+май!CA42+апрель!CA42</f>
        <v>0</v>
      </c>
      <c r="CB42" s="126">
        <f>июнь!CB42+май!CB42+апрель!CB42</f>
        <v>0</v>
      </c>
      <c r="CC42" s="126">
        <f>июнь!CC42+май!CC42+апрель!CC42</f>
        <v>0</v>
      </c>
      <c r="CD42" s="126">
        <f>июнь!CD42+май!CD42+апрель!CD42</f>
        <v>0</v>
      </c>
      <c r="CE42" s="126">
        <f>июнь!CE42+май!CE42+апрель!CE42</f>
        <v>0</v>
      </c>
      <c r="CF42" s="126">
        <f>июнь!CF42+май!CF42+апрель!CF42</f>
        <v>0</v>
      </c>
      <c r="CG42" s="126">
        <f>июнь!CG42+май!CG42+апрель!CG42</f>
        <v>0</v>
      </c>
      <c r="CH42" s="126">
        <f>июнь!CH42+май!CH42+апрель!CH42</f>
        <v>0</v>
      </c>
      <c r="CI42" s="126">
        <f>июнь!CI42+май!CI42+апрель!CI42</f>
        <v>0</v>
      </c>
      <c r="CJ42" s="126">
        <f>июнь!CJ42+май!CJ42+апрель!CJ42</f>
        <v>0</v>
      </c>
      <c r="CK42" s="126">
        <f>июнь!CK42+май!CK42+апрель!CK42</f>
        <v>0</v>
      </c>
      <c r="CL42" s="126">
        <f>июнь!CL42+май!CL42+апрель!CL42</f>
        <v>0</v>
      </c>
      <c r="CM42" s="126">
        <f>июнь!CM42+май!CM42+апрель!CM42</f>
        <v>0</v>
      </c>
      <c r="CN42" s="126">
        <f>июнь!CN42+май!CN42+апрель!CN42</f>
        <v>0</v>
      </c>
      <c r="CO42" s="126">
        <f>июнь!CO42+май!CO42+апрель!CO42</f>
        <v>0</v>
      </c>
      <c r="CP42" s="126">
        <f>июнь!CP42+май!CP42+апрель!CP42</f>
        <v>0</v>
      </c>
      <c r="CQ42" s="126">
        <f>июнь!CQ42+май!CQ42+апрель!CQ42</f>
        <v>0</v>
      </c>
      <c r="CR42" s="126">
        <f>июнь!CR42+май!CR42+апрель!CR42</f>
        <v>0</v>
      </c>
      <c r="CS42" s="126">
        <f>июнь!CS42+май!CS42+апрель!CS42</f>
        <v>0</v>
      </c>
      <c r="CT42" s="126">
        <f>июнь!CT42+май!CT42+апрель!CT42</f>
        <v>0</v>
      </c>
      <c r="CU42" s="126">
        <f>июнь!CU42+май!CU42+апрель!CU42</f>
        <v>4.2000000000000003E-2</v>
      </c>
      <c r="CV42" s="126">
        <f>июнь!CV42+май!CV42+апрель!CV42</f>
        <v>0</v>
      </c>
      <c r="CW42" s="126">
        <f>июнь!CW42+май!CW42+апрель!CW42</f>
        <v>0</v>
      </c>
      <c r="CX42" s="126">
        <f>июнь!CX42+май!CX42+апрель!CX42</f>
        <v>0</v>
      </c>
      <c r="CY42" s="126">
        <f>июнь!CY42+май!CY42+апрель!CY42</f>
        <v>0</v>
      </c>
      <c r="CZ42" s="126">
        <f>июнь!CZ42+май!CZ42+апрель!CZ42</f>
        <v>0</v>
      </c>
      <c r="DA42" s="126">
        <f>июнь!DA42+май!DA42+апрель!DA42</f>
        <v>0</v>
      </c>
      <c r="DB42" s="126">
        <f>июнь!DB42+май!DB42+апрель!DB42</f>
        <v>0</v>
      </c>
      <c r="DC42" s="126">
        <f>июнь!DC42+май!DC42+апрель!DC42</f>
        <v>0</v>
      </c>
      <c r="DD42" s="126">
        <f>июнь!DD42+май!DD42+апрель!DD42</f>
        <v>0</v>
      </c>
      <c r="DE42" s="126">
        <f>июнь!DE42+май!DE42+апрель!DE42</f>
        <v>0</v>
      </c>
      <c r="DF42" s="126">
        <f>июнь!DF42+май!DF42+апрель!DF42</f>
        <v>0</v>
      </c>
      <c r="DG42" s="126">
        <f>июнь!DG42+май!DG42+апрель!DG42</f>
        <v>0</v>
      </c>
      <c r="DH42" s="126">
        <f>июнь!DH42+май!DH42+апрель!DH42</f>
        <v>0</v>
      </c>
      <c r="DI42" s="126">
        <f>июнь!DI42+май!DI42+апрель!DI42</f>
        <v>0</v>
      </c>
      <c r="DJ42" s="126">
        <f>июнь!DJ42+май!DJ42+апрель!DJ42</f>
        <v>0</v>
      </c>
      <c r="DK42" s="126">
        <f>июнь!DK42+май!DK42+апрель!DK42</f>
        <v>0</v>
      </c>
      <c r="DL42" s="126">
        <f>июнь!DL42+май!DL42+апрель!DL42</f>
        <v>0</v>
      </c>
      <c r="DM42" s="126">
        <f>июнь!DM42+май!DM42+апрель!DM42</f>
        <v>0</v>
      </c>
      <c r="DN42" s="126">
        <f>июнь!DN42+май!DN42+апрель!DN42</f>
        <v>0</v>
      </c>
      <c r="DO42" s="126">
        <f>июнь!DO42+май!DO42+апрель!DO42</f>
        <v>0.441</v>
      </c>
      <c r="DP42" s="126">
        <f>июнь!DP42+май!DP42+апрель!DP42</f>
        <v>0</v>
      </c>
      <c r="DQ42" s="126">
        <f>июнь!DQ42+май!DQ42+апрель!DQ42</f>
        <v>0</v>
      </c>
      <c r="DR42" s="126">
        <f>июнь!DR42+май!DR42+апрель!DR42</f>
        <v>0</v>
      </c>
      <c r="DS42" s="126">
        <f>июнь!DS42+май!DS42+апрель!DS42</f>
        <v>0</v>
      </c>
      <c r="DT42" s="126">
        <f>июнь!DT42+май!DT42+апрель!DT42</f>
        <v>0</v>
      </c>
      <c r="DU42" s="126">
        <f>июнь!DU42+май!DU42+апрель!DU42</f>
        <v>0</v>
      </c>
      <c r="DV42" s="126">
        <f>июнь!DV42+май!DV42+апрель!DV42</f>
        <v>0</v>
      </c>
      <c r="DW42" s="126">
        <f>июнь!DW42+май!DW42+апрель!DW42</f>
        <v>5.0999999999999997E-2</v>
      </c>
      <c r="DX42" s="126">
        <f>июнь!DX42+май!DX42+апрель!DX42</f>
        <v>0</v>
      </c>
      <c r="DY42" s="126">
        <f>июнь!DY42+май!DY42+апрель!DY42</f>
        <v>2.1000000000000001E-2</v>
      </c>
      <c r="DZ42" s="126">
        <f>июнь!DZ42+май!DZ42+апрель!DZ42</f>
        <v>0</v>
      </c>
      <c r="EA42" s="126">
        <f>июнь!EA42+май!EA42+апрель!EA42</f>
        <v>0</v>
      </c>
      <c r="EB42" s="126">
        <f>июнь!EB42+май!EB42+апрель!EB42</f>
        <v>0</v>
      </c>
      <c r="EC42" s="126">
        <f>июнь!EC42+май!EC42+апрель!EC42</f>
        <v>0</v>
      </c>
      <c r="ED42" s="126">
        <f>июнь!ED42+май!ED42+апрель!ED42</f>
        <v>0</v>
      </c>
      <c r="EE42" s="126">
        <f>июнь!EE42+май!EE42+апрель!EE42</f>
        <v>0</v>
      </c>
      <c r="EF42" s="126">
        <f>июнь!EF42+май!EF42+апрель!EF42</f>
        <v>0</v>
      </c>
      <c r="EG42" s="126">
        <f>июнь!EG42+май!EG42+апрель!EG42</f>
        <v>0</v>
      </c>
      <c r="EH42" s="126">
        <f>июнь!EH42+май!EH42+апрель!EH42</f>
        <v>0</v>
      </c>
      <c r="EI42" s="126">
        <f>июнь!EI42+май!EI42+апрель!EI42</f>
        <v>0</v>
      </c>
      <c r="EJ42" s="126">
        <f>июнь!EJ42+май!EJ42+апрель!EJ42</f>
        <v>0</v>
      </c>
      <c r="EK42" s="126">
        <f>июнь!EK42+май!EK42+апрель!EK42</f>
        <v>0</v>
      </c>
      <c r="EL42" s="126">
        <f>июнь!EL42+май!EL42+апрель!EL42</f>
        <v>0</v>
      </c>
      <c r="EM42" s="126">
        <f>июнь!EM42+май!EM42+апрель!EM42</f>
        <v>0</v>
      </c>
      <c r="EN42" s="126">
        <f>июнь!EN42+май!EN42+апрель!EN42</f>
        <v>0</v>
      </c>
      <c r="EO42" s="126">
        <f>июнь!EO42+май!EO42+апрель!EO42</f>
        <v>0</v>
      </c>
      <c r="EP42" s="126">
        <f>июнь!EP42+май!EP42+апрель!EP42</f>
        <v>0</v>
      </c>
      <c r="EQ42" s="126">
        <f>июнь!EQ42+май!EQ42+апрель!EQ42</f>
        <v>0</v>
      </c>
      <c r="ER42" s="126">
        <f>июнь!ER42+май!ER42+апрель!ER42</f>
        <v>0</v>
      </c>
      <c r="ES42" s="126">
        <f>июнь!ES42+май!ES42+апрель!ES42</f>
        <v>0</v>
      </c>
      <c r="ET42" s="126">
        <f>июнь!ET42+май!ET42+апрель!ET42</f>
        <v>0</v>
      </c>
      <c r="EU42" s="126">
        <f>июнь!EU42+май!EU42+апрель!EU42</f>
        <v>0</v>
      </c>
      <c r="EV42" s="126">
        <f>июнь!EV42+май!EV42+апрель!EV42</f>
        <v>0</v>
      </c>
      <c r="EW42" s="126">
        <f>июнь!EW42+май!EW42+апрель!EW42</f>
        <v>0</v>
      </c>
      <c r="EX42" s="126">
        <f>июнь!EX42+май!EX42+апрель!EX42</f>
        <v>0</v>
      </c>
      <c r="EY42" s="126">
        <f>июнь!EY42+май!EY42+апрель!EY42</f>
        <v>0</v>
      </c>
      <c r="EZ42" s="126">
        <f>июнь!EZ42+май!EZ42+апрель!EZ42</f>
        <v>0</v>
      </c>
      <c r="FA42" s="126">
        <f>июнь!FA42+май!FA42+апрель!FA42</f>
        <v>0</v>
      </c>
      <c r="FB42" s="126">
        <f>июнь!FB42+май!FB42+апрель!FB42</f>
        <v>0</v>
      </c>
      <c r="FC42" s="126">
        <f>июнь!FC42+май!FC42+апрель!FC42</f>
        <v>0</v>
      </c>
      <c r="FD42" s="126">
        <f>июнь!FD42+май!FD42+апрель!FD42</f>
        <v>0</v>
      </c>
      <c r="FE42" s="126">
        <f>июнь!FE42+май!FE42+апрель!FE42</f>
        <v>0</v>
      </c>
      <c r="FF42" s="126">
        <f>июнь!FF42+май!FF42+апрель!FF42</f>
        <v>7.8E-2</v>
      </c>
      <c r="FG42" s="126">
        <f>июнь!FG42+май!FG42+апрель!FG42</f>
        <v>0</v>
      </c>
      <c r="FH42" s="126">
        <f>июнь!FH42+май!FH42+апрель!FH42</f>
        <v>0</v>
      </c>
      <c r="FI42" s="126">
        <f>июнь!FI42+май!FI42+апрель!FI42</f>
        <v>0</v>
      </c>
      <c r="FJ42" s="126">
        <f>июнь!FJ42+май!FJ42+апрель!FJ42</f>
        <v>0</v>
      </c>
      <c r="FK42" s="126">
        <f>июнь!FK42+май!FK42+апрель!FK42</f>
        <v>0</v>
      </c>
      <c r="FL42" s="126">
        <f>июнь!FL42+май!FL42+апрель!FL42</f>
        <v>0</v>
      </c>
      <c r="FM42" s="126">
        <f>июнь!FM42+май!FM42+апрель!FM42</f>
        <v>0.158</v>
      </c>
      <c r="FN42" s="126">
        <f>июнь!FN42+май!FN42+апрель!FN42</f>
        <v>0</v>
      </c>
      <c r="FO42" s="126">
        <f>июнь!FO42+май!FO42+апрель!FO42</f>
        <v>0</v>
      </c>
      <c r="FP42" s="126">
        <f>июнь!FP42+май!FP42+апрель!FP42</f>
        <v>0</v>
      </c>
      <c r="FQ42" s="126">
        <f>июнь!FQ42+май!FQ42+апрель!FQ42</f>
        <v>0</v>
      </c>
      <c r="FR42" s="126">
        <f>июнь!FR42+май!FR42+апрель!FR42</f>
        <v>0</v>
      </c>
      <c r="FS42" s="126">
        <f>июнь!FS42+май!FS42+апрель!FS42</f>
        <v>0</v>
      </c>
      <c r="FT42" s="126">
        <f>июнь!FT42+май!FT42+апрель!FT42</f>
        <v>0</v>
      </c>
      <c r="FU42" s="126">
        <f>июнь!FU42+май!FU42+апрель!FU42</f>
        <v>0</v>
      </c>
      <c r="FV42" s="126">
        <f>июнь!FV42+май!FV42+апрель!FV42</f>
        <v>0</v>
      </c>
      <c r="FW42" s="126">
        <f>июнь!FW42+май!FW42+апрель!FW42</f>
        <v>0</v>
      </c>
      <c r="FX42" s="126">
        <f>июнь!FX42+май!FX42+апрель!FX42</f>
        <v>0</v>
      </c>
      <c r="FY42" s="126">
        <f>июнь!FY42+май!FY42+апрель!FY42</f>
        <v>0</v>
      </c>
      <c r="FZ42" s="126">
        <f>июнь!FZ42+май!FZ42+апрель!FZ42</f>
        <v>0</v>
      </c>
      <c r="GA42" s="126">
        <f>июнь!GA42+май!GA42+апрель!GA42</f>
        <v>0</v>
      </c>
      <c r="GB42" s="126">
        <f>июнь!GB42+май!GB42+апрель!GB42</f>
        <v>0</v>
      </c>
      <c r="GC42" s="126">
        <f>июнь!GC42+май!GC42+апрель!GC42</f>
        <v>0</v>
      </c>
      <c r="GD42" s="126">
        <f>июнь!GD42+май!GD42+апрель!GD42</f>
        <v>0</v>
      </c>
      <c r="GE42" s="126">
        <f>июнь!GE42+май!GE42+апрель!GE42</f>
        <v>0</v>
      </c>
      <c r="GF42" s="126">
        <f>июнь!GF42+май!GF42+апрель!GF42</f>
        <v>0</v>
      </c>
      <c r="GG42" s="126">
        <f>июнь!GG42+май!GG42+апрель!GG42</f>
        <v>0</v>
      </c>
      <c r="GH42" s="126">
        <f>июнь!GH42+май!GH42+апрель!GH42</f>
        <v>0</v>
      </c>
      <c r="GI42" s="126">
        <f>июнь!GI42+май!GI42+апрель!GI42</f>
        <v>0</v>
      </c>
      <c r="GJ42" s="126">
        <f>июнь!GJ42+май!GJ42+апрель!GJ42</f>
        <v>0</v>
      </c>
      <c r="GK42" s="126">
        <f>июнь!GK42+май!GK42+апрель!GK42</f>
        <v>0</v>
      </c>
      <c r="GL42" s="126">
        <f>июнь!GL42+май!GL42+апрель!GL42</f>
        <v>0</v>
      </c>
      <c r="GM42" s="126">
        <f>июнь!GM42+май!GM42+апрель!GM42</f>
        <v>0</v>
      </c>
      <c r="GN42" s="126">
        <f>июнь!GN42+май!GN42+апрель!GN42</f>
        <v>0</v>
      </c>
      <c r="GO42" s="126">
        <f>июнь!GO42+май!GO42+апрель!GO42</f>
        <v>0</v>
      </c>
      <c r="GP42" s="126">
        <f>июнь!GP42+май!GP42+апрель!GP42</f>
        <v>0</v>
      </c>
      <c r="GQ42" s="126">
        <f>июнь!GQ42+май!GQ42+апрель!GQ42</f>
        <v>0</v>
      </c>
      <c r="GR42" s="126">
        <f>июнь!GR42+май!GR42+апрель!GR42</f>
        <v>0</v>
      </c>
      <c r="GS42" s="126">
        <f>июнь!GS42+май!GS42+апрель!GS42</f>
        <v>0</v>
      </c>
      <c r="GT42" s="126">
        <f>июнь!GT42+май!GT42+апрель!GT42</f>
        <v>0</v>
      </c>
      <c r="GU42" s="126">
        <f>июнь!GU42+май!GU42+апрель!GU42</f>
        <v>0</v>
      </c>
      <c r="GV42" s="126">
        <f>июнь!GV42+май!GV42+апрель!GV42</f>
        <v>2E-3</v>
      </c>
      <c r="GW42" s="126">
        <f>июнь!GW42+май!GW42+апрель!GW42</f>
        <v>0</v>
      </c>
      <c r="GX42" s="126">
        <f>июнь!GX42+май!GX42+апрель!GX42</f>
        <v>0</v>
      </c>
      <c r="GY42" s="126">
        <f>июнь!GY42+май!GY42+апрель!GY42</f>
        <v>0</v>
      </c>
      <c r="GZ42" s="126">
        <f>июнь!GZ42+май!GZ42+апрель!GZ42</f>
        <v>0</v>
      </c>
      <c r="HA42" s="126">
        <f>июнь!HA42+май!HA42+апрель!HA42</f>
        <v>0</v>
      </c>
      <c r="HB42" s="126">
        <f>июнь!HB42+май!HB42+апрель!HB42</f>
        <v>0</v>
      </c>
      <c r="HC42" s="126">
        <f>июнь!HC42+май!HC42+апрель!HC42</f>
        <v>0</v>
      </c>
      <c r="HD42" s="126">
        <f>июнь!HD42+май!HD42+апрель!HD42</f>
        <v>0</v>
      </c>
      <c r="HE42" s="126">
        <f>июнь!HE42+май!HE42+апрель!HE42</f>
        <v>0</v>
      </c>
      <c r="HF42" s="126">
        <f>июнь!HF42+май!HF42+апрель!HF42</f>
        <v>0</v>
      </c>
      <c r="HG42" s="126">
        <f>июнь!HG42+май!HG42+апрель!HG42</f>
        <v>0</v>
      </c>
      <c r="HH42" s="126">
        <f>июнь!HH42+май!HH42+апрель!HH42</f>
        <v>0</v>
      </c>
      <c r="HI42" s="126">
        <f>июнь!HI42+май!HI42+апрель!HI42</f>
        <v>0</v>
      </c>
      <c r="HJ42" s="126">
        <f>июнь!HJ42+май!HJ42+апрель!HJ42</f>
        <v>0</v>
      </c>
      <c r="HK42" s="126">
        <f>июнь!HK42+май!HK42+апрель!HK42</f>
        <v>0</v>
      </c>
      <c r="HL42" s="126">
        <f>июнь!HL42+май!HL42+апрель!HL42</f>
        <v>0</v>
      </c>
      <c r="HM42" s="126">
        <f>июнь!HM42+май!HM42+апрель!HM42</f>
        <v>0</v>
      </c>
      <c r="HN42" s="126">
        <f>июнь!HN42+май!HN42+апрель!HN42</f>
        <v>0</v>
      </c>
      <c r="HO42" s="126">
        <f>июнь!HO42+май!HO42+апрель!HO42</f>
        <v>0</v>
      </c>
      <c r="HP42" s="126">
        <f>июнь!HP42+май!HP42+апрель!HP42</f>
        <v>0</v>
      </c>
      <c r="HQ42" s="126">
        <f>июнь!HQ42+май!HQ42+апрель!HQ42</f>
        <v>0</v>
      </c>
      <c r="HR42" s="126">
        <f>июнь!HR42+май!HR42+апрель!HR42</f>
        <v>4.2000000000000003E-2</v>
      </c>
      <c r="HS42" s="126">
        <f>июнь!HS42+май!HS42+апрель!HS42</f>
        <v>0</v>
      </c>
      <c r="HT42" s="126">
        <f>июнь!HT42+май!HT42+апрель!HT42</f>
        <v>0</v>
      </c>
      <c r="HU42" s="126">
        <f>июнь!HU42+май!HU42+апрель!HU42</f>
        <v>0</v>
      </c>
      <c r="HV42" s="126">
        <f>июнь!HV42+май!HV42+апрель!HV42</f>
        <v>0</v>
      </c>
      <c r="HW42" s="126">
        <f>июнь!HW42+май!HW42+апрель!HW42</f>
        <v>0</v>
      </c>
      <c r="HX42" s="126">
        <f>июнь!HX42+май!HX42+апрель!HX42</f>
        <v>0</v>
      </c>
      <c r="HY42" s="126">
        <f>июнь!HY42+май!HY42+апрель!HY42</f>
        <v>0</v>
      </c>
      <c r="HZ42" s="126">
        <f>июнь!HZ42+май!HZ42+апрель!HZ42</f>
        <v>0</v>
      </c>
      <c r="IA42" s="126">
        <f>июнь!IA42+май!IA42+апрель!IA42</f>
        <v>0</v>
      </c>
      <c r="IB42" s="126">
        <f>июнь!IB42+май!IB42+апрель!IB42</f>
        <v>0</v>
      </c>
      <c r="IC42" s="126">
        <f>июнь!IC42+май!IC42+апрель!IC42</f>
        <v>0</v>
      </c>
      <c r="ID42" s="126">
        <f>июнь!ID42+май!ID42+апрель!ID42</f>
        <v>2.3999999999999998E-3</v>
      </c>
      <c r="IE42" s="126">
        <f>июнь!IE42+май!IE42+апрель!IE42</f>
        <v>0</v>
      </c>
      <c r="IF42" s="126">
        <f>июнь!IF42+май!IF42+апрель!IF42</f>
        <v>0</v>
      </c>
    </row>
    <row r="43" spans="1:240" ht="13.5" customHeight="1">
      <c r="A43" s="15"/>
      <c r="B43" s="53"/>
      <c r="C43" s="16" t="s">
        <v>17</v>
      </c>
      <c r="D43" s="84">
        <f t="shared" si="4"/>
        <v>939.31700000000012</v>
      </c>
      <c r="E43" s="77">
        <v>0</v>
      </c>
      <c r="F43" s="77">
        <f>SUM(G43:IF43)</f>
        <v>939.31700000000012</v>
      </c>
      <c r="G43" s="126">
        <f>июнь!G43+май!G43+апрель!G43</f>
        <v>0</v>
      </c>
      <c r="H43" s="126">
        <f>июнь!H43+май!H43+апрель!H43</f>
        <v>0</v>
      </c>
      <c r="I43" s="126">
        <f>июнь!I43+май!I43+апрель!I43</f>
        <v>0</v>
      </c>
      <c r="J43" s="126">
        <f>июнь!J43+май!J43+апрель!J43</f>
        <v>0</v>
      </c>
      <c r="K43" s="126">
        <f>июнь!K43+май!K43+апрель!K43</f>
        <v>0</v>
      </c>
      <c r="L43" s="126">
        <f>июнь!L43+май!L43+апрель!L43</f>
        <v>0</v>
      </c>
      <c r="M43" s="126">
        <f>июнь!M43+май!M43+апрель!M43</f>
        <v>0</v>
      </c>
      <c r="N43" s="126">
        <f>июнь!N43+май!N43+апрель!N43</f>
        <v>0</v>
      </c>
      <c r="O43" s="126">
        <f>июнь!O43+май!O43+апрель!O43</f>
        <v>0</v>
      </c>
      <c r="P43" s="126">
        <f>июнь!P43+май!P43+апрель!P43</f>
        <v>0</v>
      </c>
      <c r="Q43" s="126">
        <f>июнь!Q43+май!Q43+апрель!Q43</f>
        <v>0</v>
      </c>
      <c r="R43" s="126">
        <f>июнь!R43+май!R43+апрель!R43</f>
        <v>0</v>
      </c>
      <c r="S43" s="126">
        <f>июнь!S43+май!S43+апрель!S43</f>
        <v>0</v>
      </c>
      <c r="T43" s="126">
        <f>июнь!T43+май!T43+апрель!T43</f>
        <v>0</v>
      </c>
      <c r="U43" s="126">
        <f>июнь!U43+май!U43+апрель!U43</f>
        <v>0</v>
      </c>
      <c r="V43" s="126">
        <f>июнь!V43+май!V43+апрель!V43</f>
        <v>0</v>
      </c>
      <c r="W43" s="126">
        <f>июнь!W43+май!W43+апрель!W43</f>
        <v>0</v>
      </c>
      <c r="X43" s="126">
        <f>июнь!X43+май!X43+апрель!X43</f>
        <v>0</v>
      </c>
      <c r="Y43" s="126">
        <f>июнь!Y43+май!Y43+апрель!Y43</f>
        <v>0</v>
      </c>
      <c r="Z43" s="126">
        <f>июнь!Z43+май!Z43+апрель!Z43</f>
        <v>0</v>
      </c>
      <c r="AA43" s="126">
        <f>июнь!AA43+май!AA43+апрель!AA43</f>
        <v>0</v>
      </c>
      <c r="AB43" s="126">
        <f>июнь!AB43+май!AB43+апрель!AB43</f>
        <v>0</v>
      </c>
      <c r="AC43" s="126">
        <f>июнь!AC43+май!AC43+апрель!AC43</f>
        <v>0</v>
      </c>
      <c r="AD43" s="126">
        <f>июнь!AD43+май!AD43+апрель!AD43</f>
        <v>0</v>
      </c>
      <c r="AE43" s="126">
        <f>июнь!AE43+май!AE43+апрель!AE43</f>
        <v>0</v>
      </c>
      <c r="AF43" s="126">
        <f>июнь!AF43+май!AF43+апрель!AF43</f>
        <v>0</v>
      </c>
      <c r="AG43" s="126">
        <f>июнь!AG43+май!AG43+апрель!AG43</f>
        <v>0</v>
      </c>
      <c r="AH43" s="126">
        <f>июнь!AH43+май!AH43+апрель!AH43</f>
        <v>0</v>
      </c>
      <c r="AI43" s="126">
        <f>июнь!AI43+май!AI43+апрель!AI43</f>
        <v>0</v>
      </c>
      <c r="AJ43" s="126">
        <f>июнь!AJ43+май!AJ43+апрель!AJ43</f>
        <v>0</v>
      </c>
      <c r="AK43" s="126">
        <f>июнь!AK43+май!AK43+апрель!AK43</f>
        <v>0</v>
      </c>
      <c r="AL43" s="126">
        <f>июнь!AL43+май!AL43+апрель!AL43</f>
        <v>0</v>
      </c>
      <c r="AM43" s="126">
        <f>июнь!AM43+май!AM43+апрель!AM43</f>
        <v>0</v>
      </c>
      <c r="AN43" s="126">
        <f>июнь!AN43+май!AN43+апрель!AN43</f>
        <v>0</v>
      </c>
      <c r="AO43" s="126">
        <f>июнь!AO43+май!AO43+апрель!AO43</f>
        <v>0</v>
      </c>
      <c r="AP43" s="126">
        <f>июнь!AP43+май!AP43+апрель!AP43</f>
        <v>0</v>
      </c>
      <c r="AQ43" s="126">
        <f>июнь!AQ43+май!AQ43+апрель!AQ43</f>
        <v>0</v>
      </c>
      <c r="AR43" s="126">
        <f>июнь!AR43+май!AR43+апрель!AR43</f>
        <v>0</v>
      </c>
      <c r="AS43" s="126">
        <f>июнь!AS43+май!AS43+апрель!AS43</f>
        <v>0</v>
      </c>
      <c r="AT43" s="126">
        <f>июнь!AT43+май!AT43+апрель!AT43</f>
        <v>0</v>
      </c>
      <c r="AU43" s="126">
        <f>июнь!AU43+май!AU43+апрель!AU43</f>
        <v>0</v>
      </c>
      <c r="AV43" s="126">
        <f>июнь!AV43+май!AV43+апрель!AV43</f>
        <v>0</v>
      </c>
      <c r="AW43" s="126">
        <f>июнь!AW43+май!AW43+апрель!AW43</f>
        <v>0</v>
      </c>
      <c r="AX43" s="126">
        <f>июнь!AX43+май!AX43+апрель!AX43</f>
        <v>0</v>
      </c>
      <c r="AY43" s="126">
        <f>июнь!AY43+май!AY43+апрель!AY43</f>
        <v>0</v>
      </c>
      <c r="AZ43" s="126">
        <f>июнь!AZ43+май!AZ43+апрель!AZ43</f>
        <v>0</v>
      </c>
      <c r="BA43" s="126">
        <f>июнь!BA43+май!BA43+апрель!BA43</f>
        <v>0</v>
      </c>
      <c r="BB43" s="126">
        <f>июнь!BB43+май!BB43+апрель!BB43</f>
        <v>0</v>
      </c>
      <c r="BC43" s="126">
        <f>июнь!BC43+май!BC43+апрель!BC43</f>
        <v>0</v>
      </c>
      <c r="BD43" s="126">
        <f>июнь!BD43+май!BD43+апрель!BD43</f>
        <v>0</v>
      </c>
      <c r="BE43" s="126">
        <f>июнь!BE43+май!BE43+апрель!BE43</f>
        <v>0</v>
      </c>
      <c r="BF43" s="126">
        <f>июнь!BF43+май!BF43+апрель!BF43</f>
        <v>0</v>
      </c>
      <c r="BG43" s="126">
        <f>июнь!BG43+май!BG43+апрель!BG43</f>
        <v>0</v>
      </c>
      <c r="BH43" s="126">
        <f>июнь!BH43+май!BH43+апрель!BH43</f>
        <v>0</v>
      </c>
      <c r="BI43" s="126">
        <f>июнь!BI43+май!BI43+апрель!BI43</f>
        <v>0</v>
      </c>
      <c r="BJ43" s="126">
        <f>июнь!BJ43+май!BJ43+апрель!BJ43</f>
        <v>0</v>
      </c>
      <c r="BK43" s="126">
        <f>июнь!BK43+май!BK43+апрель!BK43</f>
        <v>0</v>
      </c>
      <c r="BL43" s="126">
        <f>июнь!BL43+май!BL43+апрель!BL43</f>
        <v>0</v>
      </c>
      <c r="BM43" s="126">
        <f>июнь!BM43+май!BM43+апрель!BM43</f>
        <v>0</v>
      </c>
      <c r="BN43" s="126">
        <f>июнь!BN43+май!BN43+апрель!BN43</f>
        <v>0</v>
      </c>
      <c r="BO43" s="126">
        <f>июнь!BO43+май!BO43+апрель!BO43</f>
        <v>0</v>
      </c>
      <c r="BP43" s="126">
        <f>июнь!BP43+май!BP43+апрель!BP43</f>
        <v>0</v>
      </c>
      <c r="BQ43" s="126">
        <f>июнь!BQ43+май!BQ43+апрель!BQ43</f>
        <v>0</v>
      </c>
      <c r="BR43" s="126">
        <f>июнь!BR43+май!BR43+апрель!BR43</f>
        <v>0</v>
      </c>
      <c r="BS43" s="126">
        <f>июнь!BS43+май!BS43+апрель!BS43</f>
        <v>0</v>
      </c>
      <c r="BT43" s="126">
        <f>июнь!BT43+май!BT43+апрель!BT43</f>
        <v>0</v>
      </c>
      <c r="BU43" s="126">
        <f>июнь!BU43+май!BU43+апрель!BU43</f>
        <v>0</v>
      </c>
      <c r="BV43" s="126">
        <f>июнь!BV43+май!BV43+апрель!BV43</f>
        <v>0</v>
      </c>
      <c r="BW43" s="126">
        <f>июнь!BW43+май!BW43+апрель!BW43</f>
        <v>0</v>
      </c>
      <c r="BX43" s="126">
        <f>июнь!BX43+май!BX43+апрель!BX43</f>
        <v>0</v>
      </c>
      <c r="BY43" s="126">
        <f>июнь!BY43+май!BY43+апрель!BY43</f>
        <v>0</v>
      </c>
      <c r="BZ43" s="126">
        <f>июнь!BZ43+май!BZ43+апрель!BZ43</f>
        <v>0</v>
      </c>
      <c r="CA43" s="126">
        <f>июнь!CA43+май!CA43+апрель!CA43</f>
        <v>0</v>
      </c>
      <c r="CB43" s="126">
        <f>июнь!CB43+май!CB43+апрель!CB43</f>
        <v>0</v>
      </c>
      <c r="CC43" s="126">
        <f>июнь!CC43+май!CC43+апрель!CC43</f>
        <v>0</v>
      </c>
      <c r="CD43" s="126">
        <f>июнь!CD43+май!CD43+апрель!CD43</f>
        <v>0</v>
      </c>
      <c r="CE43" s="126">
        <f>июнь!CE43+май!CE43+апрель!CE43</f>
        <v>0</v>
      </c>
      <c r="CF43" s="126">
        <f>июнь!CF43+май!CF43+апрель!CF43</f>
        <v>0</v>
      </c>
      <c r="CG43" s="126">
        <f>июнь!CG43+май!CG43+апрель!CG43</f>
        <v>0</v>
      </c>
      <c r="CH43" s="126">
        <f>июнь!CH43+май!CH43+апрель!CH43</f>
        <v>0</v>
      </c>
      <c r="CI43" s="126">
        <f>июнь!CI43+май!CI43+апрель!CI43</f>
        <v>0</v>
      </c>
      <c r="CJ43" s="126">
        <f>июнь!CJ43+май!CJ43+апрель!CJ43</f>
        <v>0</v>
      </c>
      <c r="CK43" s="126">
        <f>июнь!CK43+май!CK43+апрель!CK43</f>
        <v>0</v>
      </c>
      <c r="CL43" s="126">
        <f>июнь!CL43+май!CL43+апрель!CL43</f>
        <v>0</v>
      </c>
      <c r="CM43" s="126">
        <f>июнь!CM43+май!CM43+апрель!CM43</f>
        <v>0</v>
      </c>
      <c r="CN43" s="126">
        <f>июнь!CN43+май!CN43+апрель!CN43</f>
        <v>0</v>
      </c>
      <c r="CO43" s="126">
        <f>июнь!CO43+май!CO43+апрель!CO43</f>
        <v>0</v>
      </c>
      <c r="CP43" s="126">
        <f>июнь!CP43+май!CP43+апрель!CP43</f>
        <v>0</v>
      </c>
      <c r="CQ43" s="126">
        <f>июнь!CQ43+май!CQ43+апрель!CQ43</f>
        <v>0</v>
      </c>
      <c r="CR43" s="126">
        <f>июнь!CR43+май!CR43+апрель!CR43</f>
        <v>0</v>
      </c>
      <c r="CS43" s="126">
        <f>июнь!CS43+май!CS43+апрель!CS43</f>
        <v>0</v>
      </c>
      <c r="CT43" s="126">
        <f>июнь!CT43+май!CT43+апрель!CT43</f>
        <v>0</v>
      </c>
      <c r="CU43" s="126">
        <f>июнь!CU43+май!CU43+апрель!CU43</f>
        <v>46.66</v>
      </c>
      <c r="CV43" s="126">
        <f>июнь!CV43+май!CV43+апрель!CV43</f>
        <v>0</v>
      </c>
      <c r="CW43" s="126">
        <f>июнь!CW43+май!CW43+апрель!CW43</f>
        <v>0</v>
      </c>
      <c r="CX43" s="126">
        <f>июнь!CX43+май!CX43+апрель!CX43</f>
        <v>0</v>
      </c>
      <c r="CY43" s="126">
        <f>июнь!CY43+май!CY43+апрель!CY43</f>
        <v>0</v>
      </c>
      <c r="CZ43" s="126">
        <f>июнь!CZ43+май!CZ43+апрель!CZ43</f>
        <v>0</v>
      </c>
      <c r="DA43" s="126">
        <f>июнь!DA43+май!DA43+апрель!DA43</f>
        <v>0</v>
      </c>
      <c r="DB43" s="126">
        <f>июнь!DB43+май!DB43+апрель!DB43</f>
        <v>0</v>
      </c>
      <c r="DC43" s="126">
        <f>июнь!DC43+май!DC43+апрель!DC43</f>
        <v>0</v>
      </c>
      <c r="DD43" s="126">
        <f>июнь!DD43+май!DD43+апрель!DD43</f>
        <v>0</v>
      </c>
      <c r="DE43" s="126">
        <f>июнь!DE43+май!DE43+апрель!DE43</f>
        <v>0</v>
      </c>
      <c r="DF43" s="126">
        <f>июнь!DF43+май!DF43+апрель!DF43</f>
        <v>0</v>
      </c>
      <c r="DG43" s="126">
        <f>июнь!DG43+май!DG43+апрель!DG43</f>
        <v>0</v>
      </c>
      <c r="DH43" s="126">
        <f>июнь!DH43+май!DH43+апрель!DH43</f>
        <v>0</v>
      </c>
      <c r="DI43" s="126">
        <f>июнь!DI43+май!DI43+апрель!DI43</f>
        <v>0</v>
      </c>
      <c r="DJ43" s="126">
        <f>июнь!DJ43+май!DJ43+апрель!DJ43</f>
        <v>0</v>
      </c>
      <c r="DK43" s="126">
        <f>июнь!DK43+май!DK43+апрель!DK43</f>
        <v>0</v>
      </c>
      <c r="DL43" s="126">
        <f>июнь!DL43+май!DL43+апрель!DL43</f>
        <v>0</v>
      </c>
      <c r="DM43" s="126">
        <f>июнь!DM43+май!DM43+апрель!DM43</f>
        <v>0</v>
      </c>
      <c r="DN43" s="126">
        <f>июнь!DN43+май!DN43+апрель!DN43</f>
        <v>0</v>
      </c>
      <c r="DO43" s="126">
        <f>июнь!DO43+май!DO43+апрель!DO43</f>
        <v>512.05700000000002</v>
      </c>
      <c r="DP43" s="126">
        <f>июнь!DP43+май!DP43+апрель!DP43</f>
        <v>0</v>
      </c>
      <c r="DQ43" s="126">
        <f>июнь!DQ43+май!DQ43+апрель!DQ43</f>
        <v>0</v>
      </c>
      <c r="DR43" s="126">
        <f>июнь!DR43+май!DR43+апрель!DR43</f>
        <v>0</v>
      </c>
      <c r="DS43" s="126">
        <f>июнь!DS43+май!DS43+апрель!DS43</f>
        <v>0</v>
      </c>
      <c r="DT43" s="126">
        <f>июнь!DT43+май!DT43+апрель!DT43</f>
        <v>0</v>
      </c>
      <c r="DU43" s="126">
        <f>июнь!DU43+май!DU43+апрель!DU43</f>
        <v>0</v>
      </c>
      <c r="DV43" s="126">
        <f>июнь!DV43+май!DV43+апрель!DV43</f>
        <v>0</v>
      </c>
      <c r="DW43" s="126">
        <f>июнь!DW43+май!DW43+апрель!DW43</f>
        <v>43.896999999999998</v>
      </c>
      <c r="DX43" s="126">
        <f>июнь!DX43+май!DX43+апрель!DX43</f>
        <v>0</v>
      </c>
      <c r="DY43" s="126">
        <f>июнь!DY43+май!DY43+апрель!DY43</f>
        <v>10.577</v>
      </c>
      <c r="DZ43" s="126">
        <f>июнь!DZ43+май!DZ43+апрель!DZ43</f>
        <v>0</v>
      </c>
      <c r="EA43" s="126">
        <f>июнь!EA43+май!EA43+апрель!EA43</f>
        <v>0</v>
      </c>
      <c r="EB43" s="126">
        <f>июнь!EB43+май!EB43+апрель!EB43</f>
        <v>0</v>
      </c>
      <c r="EC43" s="126">
        <f>июнь!EC43+май!EC43+апрель!EC43</f>
        <v>0</v>
      </c>
      <c r="ED43" s="126">
        <f>июнь!ED43+май!ED43+апрель!ED43</f>
        <v>0</v>
      </c>
      <c r="EE43" s="126">
        <f>июнь!EE43+май!EE43+апрель!EE43</f>
        <v>0</v>
      </c>
      <c r="EF43" s="126">
        <f>июнь!EF43+май!EF43+апрель!EF43</f>
        <v>0</v>
      </c>
      <c r="EG43" s="126">
        <f>июнь!EG43+май!EG43+апрель!EG43</f>
        <v>0</v>
      </c>
      <c r="EH43" s="126">
        <f>июнь!EH43+май!EH43+апрель!EH43</f>
        <v>0</v>
      </c>
      <c r="EI43" s="126">
        <f>июнь!EI43+май!EI43+апрель!EI43</f>
        <v>0</v>
      </c>
      <c r="EJ43" s="126">
        <f>июнь!EJ43+май!EJ43+апрель!EJ43</f>
        <v>0</v>
      </c>
      <c r="EK43" s="126">
        <f>июнь!EK43+май!EK43+апрель!EK43</f>
        <v>0</v>
      </c>
      <c r="EL43" s="126">
        <f>июнь!EL43+май!EL43+апрель!EL43</f>
        <v>0</v>
      </c>
      <c r="EM43" s="126">
        <f>июнь!EM43+май!EM43+апрель!EM43</f>
        <v>0</v>
      </c>
      <c r="EN43" s="126">
        <f>июнь!EN43+май!EN43+апрель!EN43</f>
        <v>0</v>
      </c>
      <c r="EO43" s="126">
        <f>июнь!EO43+май!EO43+апрель!EO43</f>
        <v>0</v>
      </c>
      <c r="EP43" s="126">
        <f>июнь!EP43+май!EP43+апрель!EP43</f>
        <v>0</v>
      </c>
      <c r="EQ43" s="126">
        <f>июнь!EQ43+май!EQ43+апрель!EQ43</f>
        <v>0</v>
      </c>
      <c r="ER43" s="126">
        <f>июнь!ER43+май!ER43+апрель!ER43</f>
        <v>0</v>
      </c>
      <c r="ES43" s="126">
        <f>июнь!ES43+май!ES43+апрель!ES43</f>
        <v>0</v>
      </c>
      <c r="ET43" s="126">
        <f>июнь!ET43+май!ET43+апрель!ET43</f>
        <v>0</v>
      </c>
      <c r="EU43" s="126">
        <f>июнь!EU43+май!EU43+апрель!EU43</f>
        <v>0</v>
      </c>
      <c r="EV43" s="126">
        <f>июнь!EV43+май!EV43+апрель!EV43</f>
        <v>0</v>
      </c>
      <c r="EW43" s="126">
        <f>июнь!EW43+май!EW43+апрель!EW43</f>
        <v>0</v>
      </c>
      <c r="EX43" s="126">
        <f>июнь!EX43+май!EX43+апрель!EX43</f>
        <v>0</v>
      </c>
      <c r="EY43" s="126">
        <f>июнь!EY43+май!EY43+апрель!EY43</f>
        <v>0</v>
      </c>
      <c r="EZ43" s="126">
        <f>июнь!EZ43+май!EZ43+апрель!EZ43</f>
        <v>0</v>
      </c>
      <c r="FA43" s="126">
        <f>июнь!FA43+май!FA43+апрель!FA43</f>
        <v>0</v>
      </c>
      <c r="FB43" s="126">
        <f>июнь!FB43+май!FB43+апрель!FB43</f>
        <v>0</v>
      </c>
      <c r="FC43" s="126">
        <f>июнь!FC43+май!FC43+апрель!FC43</f>
        <v>0</v>
      </c>
      <c r="FD43" s="126">
        <f>июнь!FD43+май!FD43+апрель!FD43</f>
        <v>0</v>
      </c>
      <c r="FE43" s="126">
        <f>июнь!FE43+май!FE43+апрель!FE43</f>
        <v>0</v>
      </c>
      <c r="FF43" s="126">
        <f>июнь!FF43+май!FF43+апрель!FF43</f>
        <v>92.805999999999997</v>
      </c>
      <c r="FG43" s="126">
        <f>июнь!FG43+май!FG43+апрель!FG43</f>
        <v>0</v>
      </c>
      <c r="FH43" s="126">
        <f>июнь!FH43+май!FH43+апрель!FH43</f>
        <v>0</v>
      </c>
      <c r="FI43" s="126">
        <f>июнь!FI43+май!FI43+апрель!FI43</f>
        <v>0</v>
      </c>
      <c r="FJ43" s="126">
        <f>июнь!FJ43+май!FJ43+апрель!FJ43</f>
        <v>0</v>
      </c>
      <c r="FK43" s="126">
        <f>июнь!FK43+май!FK43+апрель!FK43</f>
        <v>0</v>
      </c>
      <c r="FL43" s="126">
        <f>июнь!FL43+май!FL43+апрель!FL43</f>
        <v>0</v>
      </c>
      <c r="FM43" s="126">
        <f>июнь!FM43+май!FM43+апрель!FM43</f>
        <v>183.09100000000001</v>
      </c>
      <c r="FN43" s="126">
        <f>июнь!FN43+май!FN43+апрель!FN43</f>
        <v>0</v>
      </c>
      <c r="FO43" s="126">
        <f>июнь!FO43+май!FO43+апрель!FO43</f>
        <v>0</v>
      </c>
      <c r="FP43" s="126">
        <f>июнь!FP43+май!FP43+апрель!FP43</f>
        <v>0</v>
      </c>
      <c r="FQ43" s="126">
        <f>июнь!FQ43+май!FQ43+апрель!FQ43</f>
        <v>0</v>
      </c>
      <c r="FR43" s="126">
        <f>июнь!FR43+май!FR43+апрель!FR43</f>
        <v>0</v>
      </c>
      <c r="FS43" s="126">
        <f>июнь!FS43+май!FS43+апрель!FS43</f>
        <v>0</v>
      </c>
      <c r="FT43" s="126">
        <f>июнь!FT43+май!FT43+апрель!FT43</f>
        <v>0</v>
      </c>
      <c r="FU43" s="126">
        <f>июнь!FU43+май!FU43+апрель!FU43</f>
        <v>0</v>
      </c>
      <c r="FV43" s="126">
        <f>июнь!FV43+май!FV43+апрель!FV43</f>
        <v>0</v>
      </c>
      <c r="FW43" s="126">
        <f>июнь!FW43+май!FW43+апрель!FW43</f>
        <v>0</v>
      </c>
      <c r="FX43" s="126">
        <f>июнь!FX43+май!FX43+апрель!FX43</f>
        <v>0</v>
      </c>
      <c r="FY43" s="126">
        <f>июнь!FY43+май!FY43+апрель!FY43</f>
        <v>0</v>
      </c>
      <c r="FZ43" s="126">
        <f>июнь!FZ43+май!FZ43+апрель!FZ43</f>
        <v>0</v>
      </c>
      <c r="GA43" s="126">
        <f>июнь!GA43+май!GA43+апрель!GA43</f>
        <v>0</v>
      </c>
      <c r="GB43" s="126">
        <f>июнь!GB43+май!GB43+апрель!GB43</f>
        <v>0</v>
      </c>
      <c r="GC43" s="126">
        <f>июнь!GC43+май!GC43+апрель!GC43</f>
        <v>0</v>
      </c>
      <c r="GD43" s="126">
        <f>июнь!GD43+май!GD43+апрель!GD43</f>
        <v>0</v>
      </c>
      <c r="GE43" s="126">
        <f>июнь!GE43+май!GE43+апрель!GE43</f>
        <v>0</v>
      </c>
      <c r="GF43" s="126">
        <f>июнь!GF43+май!GF43+апрель!GF43</f>
        <v>0</v>
      </c>
      <c r="GG43" s="126">
        <f>июнь!GG43+май!GG43+апрель!GG43</f>
        <v>0</v>
      </c>
      <c r="GH43" s="126">
        <f>июнь!GH43+май!GH43+апрель!GH43</f>
        <v>0</v>
      </c>
      <c r="GI43" s="126">
        <f>июнь!GI43+май!GI43+апрель!GI43</f>
        <v>0</v>
      </c>
      <c r="GJ43" s="126">
        <f>июнь!GJ43+май!GJ43+апрель!GJ43</f>
        <v>0</v>
      </c>
      <c r="GK43" s="126">
        <f>июнь!GK43+май!GK43+апрель!GK43</f>
        <v>0</v>
      </c>
      <c r="GL43" s="126">
        <f>июнь!GL43+май!GL43+апрель!GL43</f>
        <v>0</v>
      </c>
      <c r="GM43" s="126">
        <f>июнь!GM43+май!GM43+апрель!GM43</f>
        <v>0</v>
      </c>
      <c r="GN43" s="126">
        <f>июнь!GN43+май!GN43+апрель!GN43</f>
        <v>0</v>
      </c>
      <c r="GO43" s="126">
        <f>июнь!GO43+май!GO43+апрель!GO43</f>
        <v>0</v>
      </c>
      <c r="GP43" s="126">
        <f>июнь!GP43+май!GP43+апрель!GP43</f>
        <v>0</v>
      </c>
      <c r="GQ43" s="126">
        <f>июнь!GQ43+май!GQ43+апрель!GQ43</f>
        <v>0</v>
      </c>
      <c r="GR43" s="126">
        <f>июнь!GR43+май!GR43+апрель!GR43</f>
        <v>0</v>
      </c>
      <c r="GS43" s="126">
        <f>июнь!GS43+май!GS43+апрель!GS43</f>
        <v>0</v>
      </c>
      <c r="GT43" s="126">
        <f>июнь!GT43+май!GT43+апрель!GT43</f>
        <v>0</v>
      </c>
      <c r="GU43" s="126">
        <f>июнь!GU43+май!GU43+апрель!GU43</f>
        <v>0</v>
      </c>
      <c r="GV43" s="126">
        <f>июнь!GV43+май!GV43+апрель!GV43</f>
        <v>1.052</v>
      </c>
      <c r="GW43" s="126">
        <f>июнь!GW43+май!GW43+апрель!GW43</f>
        <v>0</v>
      </c>
      <c r="GX43" s="126">
        <f>июнь!GX43+май!GX43+апрель!GX43</f>
        <v>0</v>
      </c>
      <c r="GY43" s="126">
        <f>июнь!GY43+май!GY43+апрель!GY43</f>
        <v>0</v>
      </c>
      <c r="GZ43" s="126">
        <f>июнь!GZ43+май!GZ43+апрель!GZ43</f>
        <v>0</v>
      </c>
      <c r="HA43" s="126">
        <f>июнь!HA43+май!HA43+апрель!HA43</f>
        <v>0</v>
      </c>
      <c r="HB43" s="126">
        <f>июнь!HB43+май!HB43+апрель!HB43</f>
        <v>0</v>
      </c>
      <c r="HC43" s="126">
        <f>июнь!HC43+май!HC43+апрель!HC43</f>
        <v>0</v>
      </c>
      <c r="HD43" s="126">
        <f>июнь!HD43+май!HD43+апрель!HD43</f>
        <v>0</v>
      </c>
      <c r="HE43" s="126">
        <f>июнь!HE43+май!HE43+апрель!HE43</f>
        <v>0</v>
      </c>
      <c r="HF43" s="126">
        <f>июнь!HF43+май!HF43+апрель!HF43</f>
        <v>0</v>
      </c>
      <c r="HG43" s="126">
        <f>июнь!HG43+май!HG43+апрель!HG43</f>
        <v>0</v>
      </c>
      <c r="HH43" s="126">
        <f>июнь!HH43+май!HH43+апрель!HH43</f>
        <v>0</v>
      </c>
      <c r="HI43" s="126">
        <f>июнь!HI43+май!HI43+апрель!HI43</f>
        <v>0</v>
      </c>
      <c r="HJ43" s="126">
        <f>июнь!HJ43+май!HJ43+апрель!HJ43</f>
        <v>0</v>
      </c>
      <c r="HK43" s="126">
        <f>июнь!HK43+май!HK43+апрель!HK43</f>
        <v>0</v>
      </c>
      <c r="HL43" s="126">
        <f>июнь!HL43+май!HL43+апрель!HL43</f>
        <v>0</v>
      </c>
      <c r="HM43" s="126">
        <f>июнь!HM43+май!HM43+апрель!HM43</f>
        <v>0</v>
      </c>
      <c r="HN43" s="126">
        <f>июнь!HN43+май!HN43+апрель!HN43</f>
        <v>0</v>
      </c>
      <c r="HO43" s="126">
        <f>июнь!HO43+май!HO43+апрель!HO43</f>
        <v>0</v>
      </c>
      <c r="HP43" s="126">
        <f>июнь!HP43+май!HP43+апрель!HP43</f>
        <v>0</v>
      </c>
      <c r="HQ43" s="126">
        <f>июнь!HQ43+май!HQ43+апрель!HQ43</f>
        <v>0</v>
      </c>
      <c r="HR43" s="126">
        <f>июнь!HR43+май!HR43+апрель!HR43</f>
        <v>47.622999999999998</v>
      </c>
      <c r="HS43" s="126">
        <f>июнь!HS43+май!HS43+апрель!HS43</f>
        <v>0</v>
      </c>
      <c r="HT43" s="126">
        <f>июнь!HT43+май!HT43+апрель!HT43</f>
        <v>0</v>
      </c>
      <c r="HU43" s="126">
        <f>июнь!HU43+май!HU43+апрель!HU43</f>
        <v>0</v>
      </c>
      <c r="HV43" s="126">
        <f>июнь!HV43+май!HV43+апрель!HV43</f>
        <v>0</v>
      </c>
      <c r="HW43" s="126">
        <f>июнь!HW43+май!HW43+апрель!HW43</f>
        <v>0</v>
      </c>
      <c r="HX43" s="126">
        <f>июнь!HX43+май!HX43+апрель!HX43</f>
        <v>0</v>
      </c>
      <c r="HY43" s="126">
        <f>июнь!HY43+май!HY43+апрель!HY43</f>
        <v>0</v>
      </c>
      <c r="HZ43" s="126">
        <f>июнь!HZ43+май!HZ43+апрель!HZ43</f>
        <v>0</v>
      </c>
      <c r="IA43" s="126">
        <f>июнь!IA43+май!IA43+апрель!IA43</f>
        <v>0</v>
      </c>
      <c r="IB43" s="126">
        <f>июнь!IB43+май!IB43+апрель!IB43</f>
        <v>0</v>
      </c>
      <c r="IC43" s="126">
        <f>июнь!IC43+май!IC43+апрель!IC43</f>
        <v>0</v>
      </c>
      <c r="ID43" s="126">
        <f>июнь!ID43+май!ID43+апрель!ID43</f>
        <v>1.554</v>
      </c>
      <c r="IE43" s="126">
        <f>июнь!IE43+май!IE43+апрель!IE43</f>
        <v>0</v>
      </c>
      <c r="IF43" s="126">
        <f>июнь!IF43+май!IF43+апрель!IF43</f>
        <v>0</v>
      </c>
    </row>
    <row r="44" spans="1:240" s="79" customFormat="1" ht="13.5" customHeight="1">
      <c r="A44" s="74" t="s">
        <v>61</v>
      </c>
      <c r="B44" s="80" t="s">
        <v>62</v>
      </c>
      <c r="C44" s="76" t="s">
        <v>40</v>
      </c>
      <c r="D44" s="84">
        <f t="shared" si="4"/>
        <v>898</v>
      </c>
      <c r="E44" s="77">
        <f t="shared" si="5"/>
        <v>898</v>
      </c>
      <c r="F44" s="77"/>
      <c r="G44" s="126">
        <f>июнь!G44+май!G44+апрель!G44</f>
        <v>4</v>
      </c>
      <c r="H44" s="126">
        <f>июнь!H44+май!H44+апрель!H44</f>
        <v>0</v>
      </c>
      <c r="I44" s="126">
        <f>июнь!I44+май!I44+апрель!I44</f>
        <v>0</v>
      </c>
      <c r="J44" s="126">
        <f>июнь!J44+май!J44+апрель!J44</f>
        <v>0</v>
      </c>
      <c r="K44" s="126">
        <f>июнь!K44+май!K44+апрель!K44</f>
        <v>0</v>
      </c>
      <c r="L44" s="126">
        <f>июнь!L44+май!L44+апрель!L44</f>
        <v>0</v>
      </c>
      <c r="M44" s="126">
        <f>июнь!M44+май!M44+апрель!M44</f>
        <v>0</v>
      </c>
      <c r="N44" s="126">
        <f>июнь!N44+май!N44+апрель!N44</f>
        <v>0</v>
      </c>
      <c r="O44" s="126">
        <f>июнь!O44+май!O44+апрель!O44</f>
        <v>0</v>
      </c>
      <c r="P44" s="126">
        <f>июнь!P44+май!P44+апрель!P44</f>
        <v>0</v>
      </c>
      <c r="Q44" s="126">
        <f>июнь!Q44+май!Q44+апрель!Q44</f>
        <v>0</v>
      </c>
      <c r="R44" s="126">
        <f>июнь!R44+май!R44+апрель!R44</f>
        <v>0</v>
      </c>
      <c r="S44" s="126">
        <f>июнь!S44+май!S44+апрель!S44</f>
        <v>0</v>
      </c>
      <c r="T44" s="126">
        <f>июнь!T44+май!T44+апрель!T44</f>
        <v>0</v>
      </c>
      <c r="U44" s="126">
        <f>июнь!U44+май!U44+апрель!U44</f>
        <v>0</v>
      </c>
      <c r="V44" s="126">
        <f>июнь!V44+май!V44+апрель!V44</f>
        <v>0</v>
      </c>
      <c r="W44" s="126">
        <f>июнь!W44+май!W44+апрель!W44</f>
        <v>0</v>
      </c>
      <c r="X44" s="126">
        <f>июнь!X44+май!X44+апрель!X44</f>
        <v>0</v>
      </c>
      <c r="Y44" s="126">
        <f>июнь!Y44+май!Y44+апрель!Y44</f>
        <v>0</v>
      </c>
      <c r="Z44" s="126">
        <f>июнь!Z44+май!Z44+апрель!Z44</f>
        <v>0</v>
      </c>
      <c r="AA44" s="126">
        <f>июнь!AA44+май!AA44+апрель!AA44</f>
        <v>0</v>
      </c>
      <c r="AB44" s="126">
        <f>июнь!AB44+май!AB44+апрель!AB44</f>
        <v>38</v>
      </c>
      <c r="AC44" s="126">
        <f>июнь!AC44+май!AC44+апрель!AC44</f>
        <v>2</v>
      </c>
      <c r="AD44" s="126">
        <f>июнь!AD44+май!AD44+апрель!AD44</f>
        <v>0</v>
      </c>
      <c r="AE44" s="126">
        <f>июнь!AE44+май!AE44+апрель!AE44</f>
        <v>0</v>
      </c>
      <c r="AF44" s="126">
        <f>июнь!AF44+май!AF44+апрель!AF44</f>
        <v>0</v>
      </c>
      <c r="AG44" s="126">
        <f>июнь!AG44+май!AG44+апрель!AG44</f>
        <v>5</v>
      </c>
      <c r="AH44" s="126">
        <f>июнь!AH44+май!AH44+апрель!AH44</f>
        <v>0</v>
      </c>
      <c r="AI44" s="126">
        <f>июнь!AI44+май!AI44+апрель!AI44</f>
        <v>0</v>
      </c>
      <c r="AJ44" s="126">
        <f>июнь!AJ44+май!AJ44+апрель!AJ44</f>
        <v>2</v>
      </c>
      <c r="AK44" s="126">
        <f>июнь!AK44+май!AK44+апрель!AK44</f>
        <v>0</v>
      </c>
      <c r="AL44" s="126">
        <f>июнь!AL44+май!AL44+апрель!AL44</f>
        <v>0</v>
      </c>
      <c r="AM44" s="126">
        <f>июнь!AM44+май!AM44+апрель!AM44</f>
        <v>0</v>
      </c>
      <c r="AN44" s="126">
        <f>июнь!AN44+май!AN44+апрель!AN44</f>
        <v>0</v>
      </c>
      <c r="AO44" s="126">
        <f>июнь!AO44+май!AO44+апрель!AO44</f>
        <v>0</v>
      </c>
      <c r="AP44" s="126">
        <f>июнь!AP44+май!AP44+апрель!AP44</f>
        <v>0</v>
      </c>
      <c r="AQ44" s="126">
        <f>июнь!AQ44+май!AQ44+апрель!AQ44</f>
        <v>0</v>
      </c>
      <c r="AR44" s="126">
        <f>июнь!AR44+май!AR44+апрель!AR44</f>
        <v>3</v>
      </c>
      <c r="AS44" s="126">
        <f>июнь!AS44+май!AS44+апрель!AS44</f>
        <v>0</v>
      </c>
      <c r="AT44" s="126">
        <f>июнь!AT44+май!AT44+апрель!AT44</f>
        <v>0</v>
      </c>
      <c r="AU44" s="126">
        <f>июнь!AU44+май!AU44+апрель!AU44</f>
        <v>6</v>
      </c>
      <c r="AV44" s="126">
        <f>июнь!AV44+май!AV44+апрель!AV44</f>
        <v>3</v>
      </c>
      <c r="AW44" s="126">
        <f>июнь!AW44+май!AW44+апрель!AW44</f>
        <v>3</v>
      </c>
      <c r="AX44" s="126">
        <f>июнь!AX44+май!AX44+апрель!AX44</f>
        <v>0</v>
      </c>
      <c r="AY44" s="126">
        <f>июнь!AY44+май!AY44+апрель!AY44</f>
        <v>0</v>
      </c>
      <c r="AZ44" s="126">
        <f>июнь!AZ44+май!AZ44+апрель!AZ44</f>
        <v>0</v>
      </c>
      <c r="BA44" s="126">
        <f>июнь!BA44+май!BA44+апрель!BA44</f>
        <v>0</v>
      </c>
      <c r="BB44" s="126">
        <f>июнь!BB44+май!BB44+апрель!BB44</f>
        <v>0</v>
      </c>
      <c r="BC44" s="126">
        <f>июнь!BC44+май!BC44+апрель!BC44</f>
        <v>0</v>
      </c>
      <c r="BD44" s="126">
        <f>июнь!BD44+май!BD44+апрель!BD44</f>
        <v>0</v>
      </c>
      <c r="BE44" s="126">
        <f>июнь!BE44+май!BE44+апрель!BE44</f>
        <v>0</v>
      </c>
      <c r="BF44" s="126">
        <f>июнь!BF44+май!BF44+апрель!BF44</f>
        <v>0</v>
      </c>
      <c r="BG44" s="126">
        <f>июнь!BG44+май!BG44+апрель!BG44</f>
        <v>0</v>
      </c>
      <c r="BH44" s="126">
        <f>июнь!BH44+май!BH44+апрель!BH44</f>
        <v>0</v>
      </c>
      <c r="BI44" s="126">
        <f>июнь!BI44+май!BI44+апрель!BI44</f>
        <v>0</v>
      </c>
      <c r="BJ44" s="126">
        <f>июнь!BJ44+май!BJ44+апрель!BJ44</f>
        <v>0</v>
      </c>
      <c r="BK44" s="126">
        <f>июнь!BK44+май!BK44+апрель!BK44</f>
        <v>0</v>
      </c>
      <c r="BL44" s="126">
        <f>июнь!BL44+май!BL44+апрель!BL44</f>
        <v>0</v>
      </c>
      <c r="BM44" s="126">
        <f>июнь!BM44+май!BM44+апрель!BM44</f>
        <v>0</v>
      </c>
      <c r="BN44" s="126">
        <f>июнь!BN44+май!BN44+апрель!BN44</f>
        <v>0</v>
      </c>
      <c r="BO44" s="126">
        <f>июнь!BO44+май!BO44+апрель!BO44</f>
        <v>0</v>
      </c>
      <c r="BP44" s="126">
        <f>июнь!BP44+май!BP44+апрель!BP44</f>
        <v>0</v>
      </c>
      <c r="BQ44" s="126">
        <f>июнь!BQ44+май!BQ44+апрель!BQ44</f>
        <v>0</v>
      </c>
      <c r="BR44" s="126">
        <f>июнь!BR44+май!BR44+апрель!BR44</f>
        <v>0</v>
      </c>
      <c r="BS44" s="126">
        <f>июнь!BS44+май!BS44+апрель!BS44</f>
        <v>0</v>
      </c>
      <c r="BT44" s="126">
        <f>июнь!BT44+май!BT44+апрель!BT44</f>
        <v>1</v>
      </c>
      <c r="BU44" s="126">
        <f>июнь!BU44+май!BU44+апрель!BU44</f>
        <v>0</v>
      </c>
      <c r="BV44" s="126">
        <f>июнь!BV44+май!BV44+апрель!BV44</f>
        <v>0</v>
      </c>
      <c r="BW44" s="126">
        <f>июнь!BW44+май!BW44+апрель!BW44</f>
        <v>0</v>
      </c>
      <c r="BX44" s="126">
        <f>июнь!BX44+май!BX44+апрель!BX44</f>
        <v>0</v>
      </c>
      <c r="BY44" s="126">
        <f>июнь!BY44+май!BY44+апрель!BY44</f>
        <v>0</v>
      </c>
      <c r="BZ44" s="126">
        <f>июнь!BZ44+май!BZ44+апрель!BZ44</f>
        <v>0</v>
      </c>
      <c r="CA44" s="126">
        <f>июнь!CA44+май!CA44+апрель!CA44</f>
        <v>0</v>
      </c>
      <c r="CB44" s="126">
        <f>июнь!CB44+май!CB44+апрель!CB44</f>
        <v>0</v>
      </c>
      <c r="CC44" s="126">
        <f>июнь!CC44+май!CC44+апрель!CC44</f>
        <v>4</v>
      </c>
      <c r="CD44" s="126">
        <f>июнь!CD44+май!CD44+апрель!CD44</f>
        <v>1</v>
      </c>
      <c r="CE44" s="126">
        <f>июнь!CE44+май!CE44+апрель!CE44</f>
        <v>0</v>
      </c>
      <c r="CF44" s="126">
        <f>июнь!CF44+май!CF44+апрель!CF44</f>
        <v>0</v>
      </c>
      <c r="CG44" s="126">
        <f>июнь!CG44+май!CG44+апрель!CG44</f>
        <v>0</v>
      </c>
      <c r="CH44" s="126">
        <f>июнь!CH44+май!CH44+апрель!CH44</f>
        <v>0</v>
      </c>
      <c r="CI44" s="126">
        <f>июнь!CI44+май!CI44+апрель!CI44</f>
        <v>0</v>
      </c>
      <c r="CJ44" s="126">
        <f>июнь!CJ44+май!CJ44+апрель!CJ44</f>
        <v>0</v>
      </c>
      <c r="CK44" s="126">
        <f>июнь!CK44+май!CK44+апрель!CK44</f>
        <v>0</v>
      </c>
      <c r="CL44" s="126">
        <f>июнь!CL44+май!CL44+апрель!CL44</f>
        <v>0</v>
      </c>
      <c r="CM44" s="126">
        <f>июнь!CM44+май!CM44+апрель!CM44</f>
        <v>0</v>
      </c>
      <c r="CN44" s="126">
        <f>июнь!CN44+май!CN44+апрель!CN44</f>
        <v>0</v>
      </c>
      <c r="CO44" s="126">
        <f>июнь!CO44+май!CO44+апрель!CO44</f>
        <v>0</v>
      </c>
      <c r="CP44" s="126">
        <f>июнь!CP44+май!CP44+апрель!CP44</f>
        <v>0</v>
      </c>
      <c r="CQ44" s="126">
        <f>июнь!CQ44+май!CQ44+апрель!CQ44</f>
        <v>15</v>
      </c>
      <c r="CR44" s="126">
        <f>июнь!CR44+май!CR44+апрель!CR44</f>
        <v>0</v>
      </c>
      <c r="CS44" s="126">
        <f>июнь!CS44+май!CS44+апрель!CS44</f>
        <v>6</v>
      </c>
      <c r="CT44" s="126">
        <f>июнь!CT44+май!CT44+апрель!CT44</f>
        <v>0</v>
      </c>
      <c r="CU44" s="126">
        <f>июнь!CU44+май!CU44+апрель!CU44</f>
        <v>3</v>
      </c>
      <c r="CV44" s="126">
        <f>июнь!CV44+май!CV44+апрель!CV44</f>
        <v>0</v>
      </c>
      <c r="CW44" s="126">
        <f>июнь!CW44+май!CW44+апрель!CW44</f>
        <v>0</v>
      </c>
      <c r="CX44" s="126">
        <f>июнь!CX44+май!CX44+апрель!CX44</f>
        <v>0</v>
      </c>
      <c r="CY44" s="126">
        <f>июнь!CY44+май!CY44+апрель!CY44</f>
        <v>0</v>
      </c>
      <c r="CZ44" s="126">
        <f>июнь!CZ44+май!CZ44+апрель!CZ44</f>
        <v>0</v>
      </c>
      <c r="DA44" s="126">
        <f>июнь!DA44+май!DA44+апрель!DA44</f>
        <v>0</v>
      </c>
      <c r="DB44" s="126">
        <f>июнь!DB44+май!DB44+апрель!DB44</f>
        <v>0</v>
      </c>
      <c r="DC44" s="126">
        <f>июнь!DC44+май!DC44+апрель!DC44</f>
        <v>0</v>
      </c>
      <c r="DD44" s="126">
        <f>июнь!DD44+май!DD44+апрель!DD44</f>
        <v>0</v>
      </c>
      <c r="DE44" s="126">
        <f>июнь!DE44+май!DE44+апрель!DE44</f>
        <v>0</v>
      </c>
      <c r="DF44" s="126">
        <f>июнь!DF44+май!DF44+апрель!DF44</f>
        <v>0</v>
      </c>
      <c r="DG44" s="126">
        <f>июнь!DG44+май!DG44+апрель!DG44</f>
        <v>0</v>
      </c>
      <c r="DH44" s="126">
        <f>июнь!DH44+май!DH44+апрель!DH44</f>
        <v>0</v>
      </c>
      <c r="DI44" s="126">
        <f>июнь!DI44+май!DI44+апрель!DI44</f>
        <v>11</v>
      </c>
      <c r="DJ44" s="126">
        <f>июнь!DJ44+май!DJ44+апрель!DJ44</f>
        <v>19</v>
      </c>
      <c r="DK44" s="126">
        <f>июнь!DK44+май!DK44+апрель!DK44</f>
        <v>28</v>
      </c>
      <c r="DL44" s="126">
        <f>июнь!DL44+май!DL44+апрель!DL44</f>
        <v>37</v>
      </c>
      <c r="DM44" s="126">
        <f>июнь!DM44+май!DM44+апрель!DM44</f>
        <v>46</v>
      </c>
      <c r="DN44" s="126">
        <f>июнь!DN44+май!DN44+апрель!DN44</f>
        <v>78</v>
      </c>
      <c r="DO44" s="126">
        <f>июнь!DO44+май!DO44+апрель!DO44</f>
        <v>30</v>
      </c>
      <c r="DP44" s="126">
        <f>июнь!DP44+май!DP44+апрель!DP44</f>
        <v>0</v>
      </c>
      <c r="DQ44" s="126">
        <f>июнь!DQ44+май!DQ44+апрель!DQ44</f>
        <v>0</v>
      </c>
      <c r="DR44" s="126">
        <f>июнь!DR44+май!DR44+апрель!DR44</f>
        <v>0</v>
      </c>
      <c r="DS44" s="126">
        <f>июнь!DS44+май!DS44+апрель!DS44</f>
        <v>0</v>
      </c>
      <c r="DT44" s="126">
        <f>июнь!DT44+май!DT44+апрель!DT44</f>
        <v>0</v>
      </c>
      <c r="DU44" s="126">
        <f>июнь!DU44+май!DU44+апрель!DU44</f>
        <v>0</v>
      </c>
      <c r="DV44" s="126">
        <f>июнь!DV44+май!DV44+апрель!DV44</f>
        <v>0</v>
      </c>
      <c r="DW44" s="126">
        <f>июнь!DW44+май!DW44+апрель!DW44</f>
        <v>0</v>
      </c>
      <c r="DX44" s="126">
        <f>июнь!DX44+май!DX44+апрель!DX44</f>
        <v>45</v>
      </c>
      <c r="DY44" s="126">
        <f>июнь!DY44+май!DY44+апрель!DY44</f>
        <v>93</v>
      </c>
      <c r="DZ44" s="126">
        <f>июнь!DZ44+май!DZ44+апрель!DZ44</f>
        <v>0</v>
      </c>
      <c r="EA44" s="126">
        <f>июнь!EA44+май!EA44+апрель!EA44</f>
        <v>0</v>
      </c>
      <c r="EB44" s="126">
        <f>июнь!EB44+май!EB44+апрель!EB44</f>
        <v>79</v>
      </c>
      <c r="EC44" s="126">
        <f>июнь!EC44+май!EC44+апрель!EC44</f>
        <v>0</v>
      </c>
      <c r="ED44" s="126">
        <f>июнь!ED44+май!ED44+апрель!ED44</f>
        <v>0</v>
      </c>
      <c r="EE44" s="126">
        <f>июнь!EE44+май!EE44+апрель!EE44</f>
        <v>0</v>
      </c>
      <c r="EF44" s="126">
        <f>июнь!EF44+май!EF44+апрель!EF44</f>
        <v>0</v>
      </c>
      <c r="EG44" s="126">
        <f>июнь!EG44+май!EG44+апрель!EG44</f>
        <v>0</v>
      </c>
      <c r="EH44" s="126">
        <f>июнь!EH44+май!EH44+апрель!EH44</f>
        <v>56</v>
      </c>
      <c r="EI44" s="126">
        <f>июнь!EI44+май!EI44+апрель!EI44</f>
        <v>57</v>
      </c>
      <c r="EJ44" s="126">
        <f>июнь!EJ44+май!EJ44+апрель!EJ44</f>
        <v>0</v>
      </c>
      <c r="EK44" s="126">
        <f>июнь!EK44+май!EK44+апрель!EK44</f>
        <v>2</v>
      </c>
      <c r="EL44" s="126">
        <f>июнь!EL44+май!EL44+апрель!EL44</f>
        <v>0</v>
      </c>
      <c r="EM44" s="126">
        <f>июнь!EM44+май!EM44+апрель!EM44</f>
        <v>0</v>
      </c>
      <c r="EN44" s="126">
        <f>июнь!EN44+май!EN44+апрель!EN44</f>
        <v>0</v>
      </c>
      <c r="EO44" s="126">
        <f>июнь!EO44+май!EO44+апрель!EO44</f>
        <v>0</v>
      </c>
      <c r="EP44" s="126">
        <f>июнь!EP44+май!EP44+апрель!EP44</f>
        <v>0</v>
      </c>
      <c r="EQ44" s="126">
        <f>июнь!EQ44+май!EQ44+апрель!EQ44</f>
        <v>0</v>
      </c>
      <c r="ER44" s="126">
        <f>июнь!ER44+май!ER44+апрель!ER44</f>
        <v>0</v>
      </c>
      <c r="ES44" s="126">
        <f>июнь!ES44+май!ES44+апрель!ES44</f>
        <v>0</v>
      </c>
      <c r="ET44" s="126">
        <f>июнь!ET44+май!ET44+апрель!ET44</f>
        <v>0</v>
      </c>
      <c r="EU44" s="126">
        <f>июнь!EU44+май!EU44+апрель!EU44</f>
        <v>0</v>
      </c>
      <c r="EV44" s="126">
        <f>июнь!EV44+май!EV44+апрель!EV44</f>
        <v>0</v>
      </c>
      <c r="EW44" s="126">
        <f>июнь!EW44+май!EW44+апрель!EW44</f>
        <v>0</v>
      </c>
      <c r="EX44" s="126">
        <f>июнь!EX44+май!EX44+апрель!EX44</f>
        <v>0</v>
      </c>
      <c r="EY44" s="126">
        <f>июнь!EY44+май!EY44+апрель!EY44</f>
        <v>0</v>
      </c>
      <c r="EZ44" s="126">
        <f>июнь!EZ44+май!EZ44+апрель!EZ44</f>
        <v>0</v>
      </c>
      <c r="FA44" s="126">
        <f>июнь!FA44+май!FA44+апрель!FA44</f>
        <v>0</v>
      </c>
      <c r="FB44" s="126">
        <f>июнь!FB44+май!FB44+апрель!FB44</f>
        <v>0</v>
      </c>
      <c r="FC44" s="126">
        <f>июнь!FC44+май!FC44+апрель!FC44</f>
        <v>0</v>
      </c>
      <c r="FD44" s="126">
        <f>июнь!FD44+май!FD44+апрель!FD44</f>
        <v>0</v>
      </c>
      <c r="FE44" s="126">
        <f>июнь!FE44+май!FE44+апрель!FE44</f>
        <v>0</v>
      </c>
      <c r="FF44" s="126">
        <f>июнь!FF44+май!FF44+апрель!FF44</f>
        <v>0</v>
      </c>
      <c r="FG44" s="126">
        <f>июнь!FG44+май!FG44+апрель!FG44</f>
        <v>0</v>
      </c>
      <c r="FH44" s="126">
        <f>июнь!FH44+май!FH44+апрель!FH44</f>
        <v>33</v>
      </c>
      <c r="FI44" s="126">
        <f>июнь!FI44+май!FI44+апрель!FI44</f>
        <v>24</v>
      </c>
      <c r="FJ44" s="126">
        <f>июнь!FJ44+май!FJ44+апрель!FJ44</f>
        <v>2</v>
      </c>
      <c r="FK44" s="126">
        <f>июнь!FK44+май!FK44+апрель!FK44</f>
        <v>0</v>
      </c>
      <c r="FL44" s="126">
        <f>июнь!FL44+май!FL44+апрель!FL44</f>
        <v>0</v>
      </c>
      <c r="FM44" s="126">
        <f>июнь!FM44+май!FM44+апрель!FM44</f>
        <v>25</v>
      </c>
      <c r="FN44" s="126">
        <f>июнь!FN44+май!FN44+апрель!FN44</f>
        <v>0</v>
      </c>
      <c r="FO44" s="126">
        <f>июнь!FO44+май!FO44+апрель!FO44</f>
        <v>45</v>
      </c>
      <c r="FP44" s="126">
        <f>июнь!FP44+май!FP44+апрель!FP44</f>
        <v>0</v>
      </c>
      <c r="FQ44" s="126">
        <f>июнь!FQ44+май!FQ44+апрель!FQ44</f>
        <v>35</v>
      </c>
      <c r="FR44" s="126">
        <f>июнь!FR44+май!FR44+апрель!FR44</f>
        <v>19</v>
      </c>
      <c r="FS44" s="126">
        <f>июнь!FS44+май!FS44+апрель!FS44</f>
        <v>0</v>
      </c>
      <c r="FT44" s="126">
        <f>июнь!FT44+май!FT44+апрель!FT44</f>
        <v>0</v>
      </c>
      <c r="FU44" s="126">
        <f>июнь!FU44+май!FU44+апрель!FU44</f>
        <v>0</v>
      </c>
      <c r="FV44" s="126">
        <f>июнь!FV44+май!FV44+апрель!FV44</f>
        <v>0</v>
      </c>
      <c r="FW44" s="126">
        <f>июнь!FW44+май!FW44+апрель!FW44</f>
        <v>13</v>
      </c>
      <c r="FX44" s="126">
        <f>июнь!FX44+май!FX44+апрель!FX44</f>
        <v>0</v>
      </c>
      <c r="FY44" s="126">
        <f>июнь!FY44+май!FY44+апрель!FY44</f>
        <v>4</v>
      </c>
      <c r="FZ44" s="126">
        <f>июнь!FZ44+май!FZ44+апрель!FZ44</f>
        <v>0</v>
      </c>
      <c r="GA44" s="126">
        <f>июнь!GA44+май!GA44+апрель!GA44</f>
        <v>0</v>
      </c>
      <c r="GB44" s="126">
        <f>июнь!GB44+май!GB44+апрель!GB44</f>
        <v>0</v>
      </c>
      <c r="GC44" s="126">
        <f>июнь!GC44+май!GC44+апрель!GC44</f>
        <v>0</v>
      </c>
      <c r="GD44" s="126">
        <f>июнь!GD44+май!GD44+апрель!GD44</f>
        <v>0</v>
      </c>
      <c r="GE44" s="126">
        <f>июнь!GE44+май!GE44+апрель!GE44</f>
        <v>0</v>
      </c>
      <c r="GF44" s="126">
        <f>июнь!GF44+май!GF44+апрель!GF44</f>
        <v>0</v>
      </c>
      <c r="GG44" s="126">
        <f>июнь!GG44+май!GG44+апрель!GG44</f>
        <v>0</v>
      </c>
      <c r="GH44" s="126">
        <f>июнь!GH44+май!GH44+апрель!GH44</f>
        <v>0</v>
      </c>
      <c r="GI44" s="126">
        <f>июнь!GI44+май!GI44+апрель!GI44</f>
        <v>0</v>
      </c>
      <c r="GJ44" s="126">
        <f>июнь!GJ44+май!GJ44+апрель!GJ44</f>
        <v>3</v>
      </c>
      <c r="GK44" s="126">
        <f>июнь!GK44+май!GK44+апрель!GK44</f>
        <v>0</v>
      </c>
      <c r="GL44" s="126">
        <f>июнь!GL44+май!GL44+апрель!GL44</f>
        <v>0</v>
      </c>
      <c r="GM44" s="126">
        <f>июнь!GM44+май!GM44+апрель!GM44</f>
        <v>0</v>
      </c>
      <c r="GN44" s="126">
        <f>июнь!GN44+май!GN44+апрель!GN44</f>
        <v>0</v>
      </c>
      <c r="GO44" s="126">
        <f>июнь!GO44+май!GO44+апрель!GO44</f>
        <v>0</v>
      </c>
      <c r="GP44" s="126">
        <f>июнь!GP44+май!GP44+апрель!GP44</f>
        <v>0</v>
      </c>
      <c r="GQ44" s="126">
        <f>июнь!GQ44+май!GQ44+апрель!GQ44</f>
        <v>0</v>
      </c>
      <c r="GR44" s="126">
        <f>июнь!GR44+май!GR44+апрель!GR44</f>
        <v>0</v>
      </c>
      <c r="GS44" s="126">
        <f>июнь!GS44+май!GS44+апрель!GS44</f>
        <v>0</v>
      </c>
      <c r="GT44" s="126">
        <f>июнь!GT44+май!GT44+апрель!GT44</f>
        <v>7</v>
      </c>
      <c r="GU44" s="126">
        <f>июнь!GU44+май!GU44+апрель!GU44</f>
        <v>0</v>
      </c>
      <c r="GV44" s="126">
        <f>июнь!GV44+май!GV44+апрель!GV44</f>
        <v>0</v>
      </c>
      <c r="GW44" s="126">
        <f>июнь!GW44+май!GW44+апрель!GW44</f>
        <v>0</v>
      </c>
      <c r="GX44" s="126">
        <f>июнь!GX44+май!GX44+апрель!GX44</f>
        <v>0</v>
      </c>
      <c r="GY44" s="126">
        <f>июнь!GY44+май!GY44+апрель!GY44</f>
        <v>0</v>
      </c>
      <c r="GZ44" s="126">
        <f>июнь!GZ44+май!GZ44+апрель!GZ44</f>
        <v>0</v>
      </c>
      <c r="HA44" s="126">
        <f>июнь!HA44+май!HA44+апрель!HA44</f>
        <v>0</v>
      </c>
      <c r="HB44" s="126">
        <f>июнь!HB44+май!HB44+апрель!HB44</f>
        <v>6</v>
      </c>
      <c r="HC44" s="126">
        <f>июнь!HC44+май!HC44+апрель!HC44</f>
        <v>0</v>
      </c>
      <c r="HD44" s="126">
        <f>июнь!HD44+май!HD44+апрель!HD44</f>
        <v>0</v>
      </c>
      <c r="HE44" s="126">
        <f>июнь!HE44+май!HE44+апрель!HE44</f>
        <v>0</v>
      </c>
      <c r="HF44" s="126">
        <f>июнь!HF44+май!HF44+апрель!HF44</f>
        <v>0</v>
      </c>
      <c r="HG44" s="126">
        <f>июнь!HG44+май!HG44+апрель!HG44</f>
        <v>0</v>
      </c>
      <c r="HH44" s="126">
        <f>июнь!HH44+май!HH44+апрель!HH44</f>
        <v>2</v>
      </c>
      <c r="HI44" s="126">
        <f>июнь!HI44+май!HI44+апрель!HI44</f>
        <v>0</v>
      </c>
      <c r="HJ44" s="126">
        <f>июнь!HJ44+май!HJ44+апрель!HJ44</f>
        <v>0</v>
      </c>
      <c r="HK44" s="126">
        <f>июнь!HK44+май!HK44+апрель!HK44</f>
        <v>0</v>
      </c>
      <c r="HL44" s="126">
        <f>июнь!HL44+май!HL44+апрель!HL44</f>
        <v>0</v>
      </c>
      <c r="HM44" s="126">
        <f>июнь!HM44+май!HM44+апрель!HM44</f>
        <v>2</v>
      </c>
      <c r="HN44" s="126">
        <f>июнь!HN44+май!HN44+апрель!HN44</f>
        <v>0</v>
      </c>
      <c r="HO44" s="126">
        <f>июнь!HO44+май!HO44+апрель!HO44</f>
        <v>0</v>
      </c>
      <c r="HP44" s="126">
        <f>июнь!HP44+май!HP44+апрель!HP44</f>
        <v>0</v>
      </c>
      <c r="HQ44" s="126">
        <f>июнь!HQ44+май!HQ44+апрель!HQ44</f>
        <v>0</v>
      </c>
      <c r="HR44" s="126">
        <f>июнь!HR44+май!HR44+апрель!HR44</f>
        <v>0</v>
      </c>
      <c r="HS44" s="126">
        <f>июнь!HS44+май!HS44+апрель!HS44</f>
        <v>0</v>
      </c>
      <c r="HT44" s="126">
        <f>июнь!HT44+май!HT44+апрель!HT44</f>
        <v>0</v>
      </c>
      <c r="HU44" s="126">
        <f>июнь!HU44+май!HU44+апрель!HU44</f>
        <v>0</v>
      </c>
      <c r="HV44" s="126">
        <f>июнь!HV44+май!HV44+апрель!HV44</f>
        <v>1</v>
      </c>
      <c r="HW44" s="126">
        <f>июнь!HW44+май!HW44+апрель!HW44</f>
        <v>0</v>
      </c>
      <c r="HX44" s="126">
        <f>июнь!HX44+май!HX44+апрель!HX44</f>
        <v>0</v>
      </c>
      <c r="HY44" s="126">
        <f>июнь!HY44+май!HY44+апрель!HY44</f>
        <v>0</v>
      </c>
      <c r="HZ44" s="126">
        <f>июнь!HZ44+май!HZ44+апрель!HZ44</f>
        <v>0</v>
      </c>
      <c r="IA44" s="126">
        <f>июнь!IA44+май!IA44+апрель!IA44</f>
        <v>0</v>
      </c>
      <c r="IB44" s="126">
        <f>июнь!IB44+май!IB44+апрель!IB44</f>
        <v>0</v>
      </c>
      <c r="IC44" s="126">
        <f>июнь!IC44+май!IC44+апрель!IC44</f>
        <v>0</v>
      </c>
      <c r="ID44" s="126">
        <f>июнь!ID44+май!ID44+апрель!ID44</f>
        <v>0</v>
      </c>
      <c r="IE44" s="126">
        <f>июнь!IE44+май!IE44+апрель!IE44</f>
        <v>0</v>
      </c>
      <c r="IF44" s="126">
        <f>июнь!IF44+май!IF44+апрель!IF44</f>
        <v>0</v>
      </c>
    </row>
    <row r="45" spans="1:240" s="79" customFormat="1" ht="13.5" customHeight="1">
      <c r="A45" s="74"/>
      <c r="B45" s="80"/>
      <c r="C45" s="76" t="s">
        <v>17</v>
      </c>
      <c r="D45" s="84">
        <f t="shared" si="4"/>
        <v>515.69900000000018</v>
      </c>
      <c r="E45" s="77">
        <f t="shared" si="5"/>
        <v>515.69900000000018</v>
      </c>
      <c r="F45" s="77"/>
      <c r="G45" s="126">
        <f>июнь!G45+май!G45+апрель!G45</f>
        <v>1.825</v>
      </c>
      <c r="H45" s="126">
        <f>июнь!H45+май!H45+апрель!H45</f>
        <v>0</v>
      </c>
      <c r="I45" s="126">
        <f>июнь!I45+май!I45+апрель!I45</f>
        <v>0</v>
      </c>
      <c r="J45" s="126">
        <f>июнь!J45+май!J45+апрель!J45</f>
        <v>0</v>
      </c>
      <c r="K45" s="126">
        <f>июнь!K45+май!K45+апрель!K45</f>
        <v>0</v>
      </c>
      <c r="L45" s="126">
        <f>июнь!L45+май!L45+апрель!L45</f>
        <v>0</v>
      </c>
      <c r="M45" s="126">
        <f>июнь!M45+май!M45+апрель!M45</f>
        <v>0</v>
      </c>
      <c r="N45" s="126">
        <f>июнь!N45+май!N45+апрель!N45</f>
        <v>0</v>
      </c>
      <c r="O45" s="126">
        <f>июнь!O45+май!O45+апрель!O45</f>
        <v>0</v>
      </c>
      <c r="P45" s="126">
        <f>июнь!P45+май!P45+апрель!P45</f>
        <v>0</v>
      </c>
      <c r="Q45" s="126">
        <f>июнь!Q45+май!Q45+апрель!Q45</f>
        <v>0</v>
      </c>
      <c r="R45" s="126">
        <f>июнь!R45+май!R45+апрель!R45</f>
        <v>0</v>
      </c>
      <c r="S45" s="126">
        <f>июнь!S45+май!S45+апрель!S45</f>
        <v>0</v>
      </c>
      <c r="T45" s="126">
        <f>июнь!T45+май!T45+апрель!T45</f>
        <v>0</v>
      </c>
      <c r="U45" s="126">
        <f>июнь!U45+май!U45+апрель!U45</f>
        <v>0</v>
      </c>
      <c r="V45" s="126">
        <f>июнь!V45+май!V45+апрель!V45</f>
        <v>0</v>
      </c>
      <c r="W45" s="126">
        <f>июнь!W45+май!W45+апрель!W45</f>
        <v>0</v>
      </c>
      <c r="X45" s="126">
        <f>июнь!X45+май!X45+апрель!X45</f>
        <v>0</v>
      </c>
      <c r="Y45" s="126">
        <f>июнь!Y45+май!Y45+апрель!Y45</f>
        <v>0</v>
      </c>
      <c r="Z45" s="126">
        <f>июнь!Z45+май!Z45+апрель!Z45</f>
        <v>0</v>
      </c>
      <c r="AA45" s="126">
        <f>июнь!AA45+май!AA45+апрель!AA45</f>
        <v>0</v>
      </c>
      <c r="AB45" s="126">
        <f>июнь!AB45+май!AB45+апрель!AB45</f>
        <v>33.308999999999997</v>
      </c>
      <c r="AC45" s="126">
        <f>июнь!AC45+май!AC45+апрель!AC45</f>
        <v>3.2440000000000002</v>
      </c>
      <c r="AD45" s="126">
        <f>июнь!AD45+май!AD45+апрель!AD45</f>
        <v>0</v>
      </c>
      <c r="AE45" s="126">
        <f>июнь!AE45+май!AE45+апрель!AE45</f>
        <v>0</v>
      </c>
      <c r="AF45" s="126">
        <f>июнь!AF45+май!AF45+апрель!AF45</f>
        <v>0</v>
      </c>
      <c r="AG45" s="126">
        <f>июнь!AG45+май!AG45+апрель!AG45</f>
        <v>2.9590000000000001</v>
      </c>
      <c r="AH45" s="126">
        <f>июнь!AH45+май!AH45+апрель!AH45</f>
        <v>0</v>
      </c>
      <c r="AI45" s="126">
        <f>июнь!AI45+май!AI45+апрель!AI45</f>
        <v>0</v>
      </c>
      <c r="AJ45" s="126">
        <f>июнь!AJ45+май!AJ45+апрель!AJ45</f>
        <v>1.056</v>
      </c>
      <c r="AK45" s="126">
        <f>июнь!AK45+май!AK45+апрель!AK45</f>
        <v>0</v>
      </c>
      <c r="AL45" s="126">
        <f>июнь!AL45+май!AL45+апрель!AL45</f>
        <v>0</v>
      </c>
      <c r="AM45" s="126">
        <f>июнь!AM45+май!AM45+апрель!AM45</f>
        <v>0</v>
      </c>
      <c r="AN45" s="126">
        <f>июнь!AN45+май!AN45+апрель!AN45</f>
        <v>0</v>
      </c>
      <c r="AO45" s="126">
        <f>июнь!AO45+май!AO45+апрель!AO45</f>
        <v>0</v>
      </c>
      <c r="AP45" s="126">
        <f>июнь!AP45+май!AP45+апрель!AP45</f>
        <v>0</v>
      </c>
      <c r="AQ45" s="126">
        <f>июнь!AQ45+май!AQ45+апрель!AQ45</f>
        <v>0</v>
      </c>
      <c r="AR45" s="126">
        <f>июнь!AR45+май!AR45+апрель!AR45</f>
        <v>1.901</v>
      </c>
      <c r="AS45" s="126">
        <f>июнь!AS45+май!AS45+апрель!AS45</f>
        <v>0</v>
      </c>
      <c r="AT45" s="126">
        <f>июнь!AT45+май!AT45+апрель!AT45</f>
        <v>0</v>
      </c>
      <c r="AU45" s="126">
        <f>июнь!AU45+май!AU45+апрель!AU45</f>
        <v>3.9959999999999996</v>
      </c>
      <c r="AV45" s="126">
        <f>июнь!AV45+май!AV45+апрель!AV45</f>
        <v>1.9530000000000001</v>
      </c>
      <c r="AW45" s="126">
        <f>июнь!AW45+май!AW45+апрель!AW45</f>
        <v>1.901</v>
      </c>
      <c r="AX45" s="126">
        <f>июнь!AX45+май!AX45+апрель!AX45</f>
        <v>0</v>
      </c>
      <c r="AY45" s="126">
        <f>июнь!AY45+май!AY45+апрель!AY45</f>
        <v>0</v>
      </c>
      <c r="AZ45" s="126">
        <f>июнь!AZ45+май!AZ45+апрель!AZ45</f>
        <v>0</v>
      </c>
      <c r="BA45" s="126">
        <f>июнь!BA45+май!BA45+апрель!BA45</f>
        <v>0</v>
      </c>
      <c r="BB45" s="126">
        <f>июнь!BB45+май!BB45+апрель!BB45</f>
        <v>0</v>
      </c>
      <c r="BC45" s="126">
        <f>июнь!BC45+май!BC45+апрель!BC45</f>
        <v>0</v>
      </c>
      <c r="BD45" s="126">
        <f>июнь!BD45+май!BD45+апрель!BD45</f>
        <v>0</v>
      </c>
      <c r="BE45" s="126">
        <f>июнь!BE45+май!BE45+апрель!BE45</f>
        <v>0</v>
      </c>
      <c r="BF45" s="126">
        <f>июнь!BF45+май!BF45+апрель!BF45</f>
        <v>0</v>
      </c>
      <c r="BG45" s="126">
        <f>июнь!BG45+май!BG45+апрель!BG45</f>
        <v>0</v>
      </c>
      <c r="BH45" s="126">
        <f>июнь!BH45+май!BH45+апрель!BH45</f>
        <v>0</v>
      </c>
      <c r="BI45" s="126">
        <f>июнь!BI45+май!BI45+апрель!BI45</f>
        <v>0</v>
      </c>
      <c r="BJ45" s="126">
        <f>июнь!BJ45+май!BJ45+апрель!BJ45</f>
        <v>0</v>
      </c>
      <c r="BK45" s="126">
        <f>июнь!BK45+май!BK45+апрель!BK45</f>
        <v>0</v>
      </c>
      <c r="BL45" s="126">
        <f>июнь!BL45+май!BL45+апрель!BL45</f>
        <v>0</v>
      </c>
      <c r="BM45" s="126">
        <f>июнь!BM45+май!BM45+апрель!BM45</f>
        <v>0</v>
      </c>
      <c r="BN45" s="126">
        <f>июнь!BN45+май!BN45+апрель!BN45</f>
        <v>0</v>
      </c>
      <c r="BO45" s="126">
        <f>июнь!BO45+май!BO45+апрель!BO45</f>
        <v>0</v>
      </c>
      <c r="BP45" s="126">
        <f>июнь!BP45+май!BP45+апрель!BP45</f>
        <v>0</v>
      </c>
      <c r="BQ45" s="126">
        <f>июнь!BQ45+май!BQ45+апрель!BQ45</f>
        <v>0</v>
      </c>
      <c r="BR45" s="126">
        <f>июнь!BR45+май!BR45+апрель!BR45</f>
        <v>0</v>
      </c>
      <c r="BS45" s="126">
        <f>июнь!BS45+май!BS45+апрель!BS45</f>
        <v>0</v>
      </c>
      <c r="BT45" s="126">
        <f>июнь!BT45+май!BT45+апрель!BT45</f>
        <v>0.71499999999999997</v>
      </c>
      <c r="BU45" s="126">
        <f>июнь!BU45+май!BU45+апрель!BU45</f>
        <v>0</v>
      </c>
      <c r="BV45" s="126">
        <f>июнь!BV45+май!BV45+апрель!BV45</f>
        <v>0</v>
      </c>
      <c r="BW45" s="126">
        <f>июнь!BW45+май!BW45+апрель!BW45</f>
        <v>0</v>
      </c>
      <c r="BX45" s="126">
        <f>июнь!BX45+май!BX45+апрель!BX45</f>
        <v>0</v>
      </c>
      <c r="BY45" s="126">
        <f>июнь!BY45+май!BY45+апрель!BY45</f>
        <v>0</v>
      </c>
      <c r="BZ45" s="126">
        <f>июнь!BZ45+май!BZ45+апрель!BZ45</f>
        <v>0</v>
      </c>
      <c r="CA45" s="126">
        <f>июнь!CA45+май!CA45+апрель!CA45</f>
        <v>0</v>
      </c>
      <c r="CB45" s="126">
        <f>июнь!CB45+май!CB45+апрель!CB45</f>
        <v>0</v>
      </c>
      <c r="CC45" s="126">
        <f>июнь!CC45+май!CC45+апрель!CC45</f>
        <v>1.25</v>
      </c>
      <c r="CD45" s="126">
        <f>июнь!CD45+май!CD45+апрель!CD45</f>
        <v>1.355</v>
      </c>
      <c r="CE45" s="126">
        <f>июнь!CE45+май!CE45+апрель!CE45</f>
        <v>0</v>
      </c>
      <c r="CF45" s="126">
        <f>июнь!CF45+май!CF45+апрель!CF45</f>
        <v>0</v>
      </c>
      <c r="CG45" s="126">
        <f>июнь!CG45+май!CG45+апрель!CG45</f>
        <v>0</v>
      </c>
      <c r="CH45" s="126">
        <f>июнь!CH45+май!CH45+апрель!CH45</f>
        <v>0</v>
      </c>
      <c r="CI45" s="126">
        <f>июнь!CI45+май!CI45+апрель!CI45</f>
        <v>0</v>
      </c>
      <c r="CJ45" s="126">
        <f>июнь!CJ45+май!CJ45+апрель!CJ45</f>
        <v>0</v>
      </c>
      <c r="CK45" s="126">
        <f>июнь!CK45+май!CK45+апрель!CK45</f>
        <v>0</v>
      </c>
      <c r="CL45" s="126">
        <f>июнь!CL45+май!CL45+апрель!CL45</f>
        <v>0</v>
      </c>
      <c r="CM45" s="126">
        <f>июнь!CM45+май!CM45+апрель!CM45</f>
        <v>0</v>
      </c>
      <c r="CN45" s="126">
        <f>июнь!CN45+май!CN45+апрель!CN45</f>
        <v>0</v>
      </c>
      <c r="CO45" s="126">
        <f>июнь!CO45+май!CO45+апрель!CO45</f>
        <v>0</v>
      </c>
      <c r="CP45" s="126">
        <f>июнь!CP45+май!CP45+апрель!CP45</f>
        <v>0</v>
      </c>
      <c r="CQ45" s="126">
        <f>июнь!CQ45+май!CQ45+апрель!CQ45</f>
        <v>9.6790000000000003</v>
      </c>
      <c r="CR45" s="126">
        <f>июнь!CR45+май!CR45+апрель!CR45</f>
        <v>0</v>
      </c>
      <c r="CS45" s="126">
        <f>июнь!CS45+май!CS45+апрель!CS45</f>
        <v>2.7</v>
      </c>
      <c r="CT45" s="126">
        <f>июнь!CT45+май!CT45+апрель!CT45</f>
        <v>0</v>
      </c>
      <c r="CU45" s="126">
        <f>июнь!CU45+май!CU45+апрель!CU45</f>
        <v>0.92300000000000004</v>
      </c>
      <c r="CV45" s="126">
        <f>июнь!CV45+май!CV45+апрель!CV45</f>
        <v>0</v>
      </c>
      <c r="CW45" s="126">
        <f>июнь!CW45+май!CW45+апрель!CW45</f>
        <v>0</v>
      </c>
      <c r="CX45" s="126">
        <f>июнь!CX45+май!CX45+апрель!CX45</f>
        <v>0</v>
      </c>
      <c r="CY45" s="126">
        <f>июнь!CY45+май!CY45+апрель!CY45</f>
        <v>0</v>
      </c>
      <c r="CZ45" s="126">
        <f>июнь!CZ45+май!CZ45+апрель!CZ45</f>
        <v>0</v>
      </c>
      <c r="DA45" s="126">
        <f>июнь!DA45+май!DA45+апрель!DA45</f>
        <v>0</v>
      </c>
      <c r="DB45" s="126">
        <f>июнь!DB45+май!DB45+апрель!DB45</f>
        <v>0</v>
      </c>
      <c r="DC45" s="126">
        <f>июнь!DC45+май!DC45+апрель!DC45</f>
        <v>0</v>
      </c>
      <c r="DD45" s="126">
        <f>июнь!DD45+май!DD45+апрель!DD45</f>
        <v>0</v>
      </c>
      <c r="DE45" s="126">
        <f>июнь!DE45+май!DE45+апрель!DE45</f>
        <v>0</v>
      </c>
      <c r="DF45" s="126">
        <f>июнь!DF45+май!DF45+апрель!DF45</f>
        <v>0</v>
      </c>
      <c r="DG45" s="126">
        <f>июнь!DG45+май!DG45+апрель!DG45</f>
        <v>0</v>
      </c>
      <c r="DH45" s="126">
        <f>июнь!DH45+май!DH45+апрель!DH45</f>
        <v>0</v>
      </c>
      <c r="DI45" s="126">
        <f>июнь!DI45+май!DI45+апрель!DI45</f>
        <v>5.8490000000000002</v>
      </c>
      <c r="DJ45" s="126">
        <f>июнь!DJ45+май!DJ45+апрель!DJ45</f>
        <v>9.6720000000000006</v>
      </c>
      <c r="DK45" s="126">
        <f>июнь!DK45+май!DK45+апрель!DK45</f>
        <v>17.247999999999998</v>
      </c>
      <c r="DL45" s="126">
        <f>июнь!DL45+май!DL45+апрель!DL45</f>
        <v>20.625999999999998</v>
      </c>
      <c r="DM45" s="126">
        <f>июнь!DM45+май!DM45+апрель!DM45</f>
        <v>23.831</v>
      </c>
      <c r="DN45" s="126">
        <f>июнь!DN45+май!DN45+апрель!DN45</f>
        <v>41.406999999999996</v>
      </c>
      <c r="DO45" s="126">
        <f>июнь!DO45+май!DO45+апрель!DO45</f>
        <v>11.407</v>
      </c>
      <c r="DP45" s="126">
        <f>июнь!DP45+май!DP45+апрель!DP45</f>
        <v>0</v>
      </c>
      <c r="DQ45" s="126">
        <f>июнь!DQ45+май!DQ45+апрель!DQ45</f>
        <v>0</v>
      </c>
      <c r="DR45" s="126">
        <f>июнь!DR45+май!DR45+апрель!DR45</f>
        <v>0</v>
      </c>
      <c r="DS45" s="126">
        <f>июнь!DS45+май!DS45+апрель!DS45</f>
        <v>0</v>
      </c>
      <c r="DT45" s="126">
        <f>июнь!DT45+май!DT45+апрель!DT45</f>
        <v>0</v>
      </c>
      <c r="DU45" s="126">
        <f>июнь!DU45+май!DU45+апрель!DU45</f>
        <v>0</v>
      </c>
      <c r="DV45" s="126">
        <f>июнь!DV45+май!DV45+апрель!DV45</f>
        <v>0</v>
      </c>
      <c r="DW45" s="126">
        <f>июнь!DW45+май!DW45+апрель!DW45</f>
        <v>0</v>
      </c>
      <c r="DX45" s="126">
        <f>июнь!DX45+май!DX45+апрель!DX45</f>
        <v>22.039000000000001</v>
      </c>
      <c r="DY45" s="126">
        <f>июнь!DY45+май!DY45+апрель!DY45</f>
        <v>62.325999999999993</v>
      </c>
      <c r="DZ45" s="126">
        <f>июнь!DZ45+май!DZ45+апрель!DZ45</f>
        <v>0</v>
      </c>
      <c r="EA45" s="126">
        <f>июнь!EA45+май!EA45+апрель!EA45</f>
        <v>0</v>
      </c>
      <c r="EB45" s="126">
        <f>июнь!EB45+май!EB45+апрель!EB45</f>
        <v>41.265000000000001</v>
      </c>
      <c r="EC45" s="126">
        <f>июнь!EC45+май!EC45+апрель!EC45</f>
        <v>0</v>
      </c>
      <c r="ED45" s="126">
        <f>июнь!ED45+май!ED45+апрель!ED45</f>
        <v>0</v>
      </c>
      <c r="EE45" s="126">
        <f>июнь!EE45+май!EE45+апрель!EE45</f>
        <v>0</v>
      </c>
      <c r="EF45" s="126">
        <f>июнь!EF45+май!EF45+апрель!EF45</f>
        <v>0</v>
      </c>
      <c r="EG45" s="126">
        <f>июнь!EG45+май!EG45+апрель!EG45</f>
        <v>0</v>
      </c>
      <c r="EH45" s="126">
        <f>июнь!EH45+май!EH45+апрель!EH45</f>
        <v>30.975999999999999</v>
      </c>
      <c r="EI45" s="126">
        <f>июнь!EI45+май!EI45+апрель!EI45</f>
        <v>29.14</v>
      </c>
      <c r="EJ45" s="126">
        <f>июнь!EJ45+май!EJ45+апрель!EJ45</f>
        <v>0</v>
      </c>
      <c r="EK45" s="126">
        <f>июнь!EK45+май!EK45+апрель!EK45</f>
        <v>1.056</v>
      </c>
      <c r="EL45" s="126">
        <f>июнь!EL45+май!EL45+апрель!EL45</f>
        <v>0</v>
      </c>
      <c r="EM45" s="126">
        <f>июнь!EM45+май!EM45+апрель!EM45</f>
        <v>0</v>
      </c>
      <c r="EN45" s="126">
        <f>июнь!EN45+май!EN45+апрель!EN45</f>
        <v>0</v>
      </c>
      <c r="EO45" s="126">
        <f>июнь!EO45+май!EO45+апрель!EO45</f>
        <v>0</v>
      </c>
      <c r="EP45" s="126">
        <f>июнь!EP45+май!EP45+апрель!EP45</f>
        <v>0</v>
      </c>
      <c r="EQ45" s="126">
        <f>июнь!EQ45+май!EQ45+апрель!EQ45</f>
        <v>0</v>
      </c>
      <c r="ER45" s="126">
        <f>июнь!ER45+май!ER45+апрель!ER45</f>
        <v>0</v>
      </c>
      <c r="ES45" s="126">
        <f>июнь!ES45+май!ES45+апрель!ES45</f>
        <v>0</v>
      </c>
      <c r="ET45" s="126">
        <f>июнь!ET45+май!ET45+апрель!ET45</f>
        <v>0</v>
      </c>
      <c r="EU45" s="126">
        <f>июнь!EU45+май!EU45+апрель!EU45</f>
        <v>0</v>
      </c>
      <c r="EV45" s="126">
        <f>июнь!EV45+май!EV45+апрель!EV45</f>
        <v>0</v>
      </c>
      <c r="EW45" s="126">
        <f>июнь!EW45+май!EW45+апрель!EW45</f>
        <v>0</v>
      </c>
      <c r="EX45" s="126">
        <f>июнь!EX45+май!EX45+апрель!EX45</f>
        <v>0</v>
      </c>
      <c r="EY45" s="126">
        <f>июнь!EY45+май!EY45+апрель!EY45</f>
        <v>0</v>
      </c>
      <c r="EZ45" s="126">
        <f>июнь!EZ45+май!EZ45+апрель!EZ45</f>
        <v>0</v>
      </c>
      <c r="FA45" s="126">
        <f>июнь!FA45+май!FA45+апрель!FA45</f>
        <v>0</v>
      </c>
      <c r="FB45" s="126">
        <f>июнь!FB45+май!FB45+апрель!FB45</f>
        <v>0</v>
      </c>
      <c r="FC45" s="126">
        <f>июнь!FC45+май!FC45+апрель!FC45</f>
        <v>0</v>
      </c>
      <c r="FD45" s="126">
        <f>июнь!FD45+май!FD45+апрель!FD45</f>
        <v>0</v>
      </c>
      <c r="FE45" s="126">
        <f>июнь!FE45+май!FE45+апрель!FE45</f>
        <v>0</v>
      </c>
      <c r="FF45" s="126">
        <f>июнь!FF45+май!FF45+апрель!FF45</f>
        <v>0</v>
      </c>
      <c r="FG45" s="126">
        <f>июнь!FG45+май!FG45+апрель!FG45</f>
        <v>0</v>
      </c>
      <c r="FH45" s="126">
        <f>июнь!FH45+май!FH45+апрель!FH45</f>
        <v>16.66</v>
      </c>
      <c r="FI45" s="126">
        <f>июнь!FI45+май!FI45+апрель!FI45</f>
        <v>11.077999999999999</v>
      </c>
      <c r="FJ45" s="126">
        <f>июнь!FJ45+май!FJ45+апрель!FJ45</f>
        <v>2.71</v>
      </c>
      <c r="FK45" s="126">
        <f>июнь!FK45+май!FK45+апрель!FK45</f>
        <v>0</v>
      </c>
      <c r="FL45" s="126">
        <f>июнь!FL45+май!FL45+апрель!FL45</f>
        <v>0</v>
      </c>
      <c r="FM45" s="126">
        <f>июнь!FM45+май!FM45+апрель!FM45</f>
        <v>12.42</v>
      </c>
      <c r="FN45" s="126">
        <f>июнь!FN45+май!FN45+апрель!FN45</f>
        <v>0</v>
      </c>
      <c r="FO45" s="126">
        <f>июнь!FO45+май!FO45+апрель!FO45</f>
        <v>31.648</v>
      </c>
      <c r="FP45" s="126">
        <f>июнь!FP45+май!FP45+апрель!FP45</f>
        <v>0</v>
      </c>
      <c r="FQ45" s="126">
        <f>июнь!FQ45+май!FQ45+апрель!FQ45</f>
        <v>17.042999999999999</v>
      </c>
      <c r="FR45" s="126">
        <f>июнь!FR45+май!FR45+апрель!FR45</f>
        <v>8.9949999999999992</v>
      </c>
      <c r="FS45" s="126">
        <f>июнь!FS45+май!FS45+апрель!FS45</f>
        <v>0</v>
      </c>
      <c r="FT45" s="126">
        <f>июнь!FT45+май!FT45+апрель!FT45</f>
        <v>0</v>
      </c>
      <c r="FU45" s="126">
        <f>июнь!FU45+май!FU45+апрель!FU45</f>
        <v>0</v>
      </c>
      <c r="FV45" s="126">
        <f>июнь!FV45+май!FV45+апрель!FV45</f>
        <v>0</v>
      </c>
      <c r="FW45" s="126">
        <f>июнь!FW45+май!FW45+апрель!FW45</f>
        <v>11.759</v>
      </c>
      <c r="FX45" s="126">
        <f>июнь!FX45+май!FX45+апрель!FX45</f>
        <v>0</v>
      </c>
      <c r="FY45" s="126">
        <f>июнь!FY45+май!FY45+апрель!FY45</f>
        <v>2.8580000000000001</v>
      </c>
      <c r="FZ45" s="126">
        <f>июнь!FZ45+май!FZ45+апрель!FZ45</f>
        <v>0</v>
      </c>
      <c r="GA45" s="126">
        <f>июнь!GA45+май!GA45+апрель!GA45</f>
        <v>0</v>
      </c>
      <c r="GB45" s="126">
        <f>июнь!GB45+май!GB45+апрель!GB45</f>
        <v>0</v>
      </c>
      <c r="GC45" s="126">
        <f>июнь!GC45+май!GC45+апрель!GC45</f>
        <v>0</v>
      </c>
      <c r="GD45" s="126">
        <f>июнь!GD45+май!GD45+апрель!GD45</f>
        <v>0</v>
      </c>
      <c r="GE45" s="126">
        <f>июнь!GE45+май!GE45+апрель!GE45</f>
        <v>0</v>
      </c>
      <c r="GF45" s="126">
        <f>июнь!GF45+май!GF45+апрель!GF45</f>
        <v>0</v>
      </c>
      <c r="GG45" s="126">
        <f>июнь!GG45+май!GG45+апрель!GG45</f>
        <v>0</v>
      </c>
      <c r="GH45" s="126">
        <f>июнь!GH45+май!GH45+апрель!GH45</f>
        <v>0</v>
      </c>
      <c r="GI45" s="126">
        <f>июнь!GI45+май!GI45+апрель!GI45</f>
        <v>0</v>
      </c>
      <c r="GJ45" s="126">
        <f>июнь!GJ45+май!GJ45+апрель!GJ45</f>
        <v>2.4319999999999999</v>
      </c>
      <c r="GK45" s="126">
        <f>июнь!GK45+май!GK45+апрель!GK45</f>
        <v>0</v>
      </c>
      <c r="GL45" s="126">
        <f>июнь!GL45+май!GL45+апрель!GL45</f>
        <v>0</v>
      </c>
      <c r="GM45" s="126">
        <f>июнь!GM45+май!GM45+апрель!GM45</f>
        <v>0</v>
      </c>
      <c r="GN45" s="126">
        <f>июнь!GN45+май!GN45+апрель!GN45</f>
        <v>0</v>
      </c>
      <c r="GO45" s="126">
        <f>июнь!GO45+май!GO45+апрель!GO45</f>
        <v>0</v>
      </c>
      <c r="GP45" s="126">
        <f>июнь!GP45+май!GP45+апрель!GP45</f>
        <v>0</v>
      </c>
      <c r="GQ45" s="126">
        <f>июнь!GQ45+май!GQ45+апрель!GQ45</f>
        <v>0</v>
      </c>
      <c r="GR45" s="126">
        <f>июнь!GR45+май!GR45+апрель!GR45</f>
        <v>0</v>
      </c>
      <c r="GS45" s="126">
        <f>июнь!GS45+май!GS45+апрель!GS45</f>
        <v>0</v>
      </c>
      <c r="GT45" s="126">
        <f>июнь!GT45+май!GT45+апрель!GT45</f>
        <v>4.4870000000000001</v>
      </c>
      <c r="GU45" s="126">
        <f>июнь!GU45+май!GU45+апрель!GU45</f>
        <v>0</v>
      </c>
      <c r="GV45" s="126">
        <f>июнь!GV45+май!GV45+апрель!GV45</f>
        <v>0</v>
      </c>
      <c r="GW45" s="126">
        <f>июнь!GW45+май!GW45+апрель!GW45</f>
        <v>0</v>
      </c>
      <c r="GX45" s="126">
        <f>июнь!GX45+май!GX45+апрель!GX45</f>
        <v>0</v>
      </c>
      <c r="GY45" s="126">
        <f>июнь!GY45+май!GY45+апрель!GY45</f>
        <v>0</v>
      </c>
      <c r="GZ45" s="126">
        <f>июнь!GZ45+май!GZ45+апрель!GZ45</f>
        <v>0</v>
      </c>
      <c r="HA45" s="126">
        <f>июнь!HA45+май!HA45+апрель!HA45</f>
        <v>0</v>
      </c>
      <c r="HB45" s="126">
        <f>июнь!HB45+май!HB45+апрель!HB45</f>
        <v>4.5339999999999998</v>
      </c>
      <c r="HC45" s="126">
        <f>июнь!HC45+май!HC45+апрель!HC45</f>
        <v>0</v>
      </c>
      <c r="HD45" s="126">
        <f>июнь!HD45+май!HD45+апрель!HD45</f>
        <v>0</v>
      </c>
      <c r="HE45" s="126">
        <f>июнь!HE45+май!HE45+апрель!HE45</f>
        <v>0</v>
      </c>
      <c r="HF45" s="126">
        <f>июнь!HF45+май!HF45+апрель!HF45</f>
        <v>0</v>
      </c>
      <c r="HG45" s="126">
        <f>июнь!HG45+май!HG45+апрель!HG45</f>
        <v>0</v>
      </c>
      <c r="HH45" s="126">
        <f>июнь!HH45+май!HH45+апрель!HH45</f>
        <v>1.056</v>
      </c>
      <c r="HI45" s="126">
        <f>июнь!HI45+май!HI45+апрель!HI45</f>
        <v>0</v>
      </c>
      <c r="HJ45" s="126">
        <f>июнь!HJ45+май!HJ45+апрель!HJ45</f>
        <v>0</v>
      </c>
      <c r="HK45" s="126">
        <f>июнь!HK45+май!HK45+апрель!HK45</f>
        <v>0</v>
      </c>
      <c r="HL45" s="126">
        <f>июнь!HL45+май!HL45+апрель!HL45</f>
        <v>0</v>
      </c>
      <c r="HM45" s="126">
        <f>июнь!HM45+май!HM45+апрель!HM45</f>
        <v>1.056</v>
      </c>
      <c r="HN45" s="126">
        <f>июнь!HN45+май!HN45+апрель!HN45</f>
        <v>0</v>
      </c>
      <c r="HO45" s="126">
        <f>июнь!HO45+май!HO45+апрель!HO45</f>
        <v>0</v>
      </c>
      <c r="HP45" s="126">
        <f>июнь!HP45+май!HP45+апрель!HP45</f>
        <v>0</v>
      </c>
      <c r="HQ45" s="126">
        <f>июнь!HQ45+май!HQ45+апрель!HQ45</f>
        <v>0</v>
      </c>
      <c r="HR45" s="126">
        <f>июнь!HR45+май!HR45+апрель!HR45</f>
        <v>0</v>
      </c>
      <c r="HS45" s="126">
        <f>июнь!HS45+май!HS45+апрель!HS45</f>
        <v>0</v>
      </c>
      <c r="HT45" s="126">
        <f>июнь!HT45+май!HT45+апрель!HT45</f>
        <v>0</v>
      </c>
      <c r="HU45" s="126">
        <f>июнь!HU45+май!HU45+апрель!HU45</f>
        <v>0</v>
      </c>
      <c r="HV45" s="126">
        <f>июнь!HV45+май!HV45+апрель!HV45</f>
        <v>1.355</v>
      </c>
      <c r="HW45" s="126">
        <f>июнь!HW45+май!HW45+апрель!HW45</f>
        <v>0</v>
      </c>
      <c r="HX45" s="126">
        <f>июнь!HX45+май!HX45+апрель!HX45</f>
        <v>0</v>
      </c>
      <c r="HY45" s="126">
        <f>июнь!HY45+май!HY45+апрель!HY45</f>
        <v>0</v>
      </c>
      <c r="HZ45" s="126">
        <f>июнь!HZ45+май!HZ45+апрель!HZ45</f>
        <v>0</v>
      </c>
      <c r="IA45" s="126">
        <f>июнь!IA45+май!IA45+апрель!IA45</f>
        <v>0</v>
      </c>
      <c r="IB45" s="126">
        <f>июнь!IB45+май!IB45+апрель!IB45</f>
        <v>0</v>
      </c>
      <c r="IC45" s="126">
        <f>июнь!IC45+май!IC45+апрель!IC45</f>
        <v>0</v>
      </c>
      <c r="ID45" s="126">
        <f>июнь!ID45+май!ID45+апрель!ID45</f>
        <v>0</v>
      </c>
      <c r="IE45" s="126">
        <f>июнь!IE45+май!IE45+апрель!IE45</f>
        <v>0</v>
      </c>
      <c r="IF45" s="126">
        <f>июнь!IF45+май!IF45+апрель!IF45</f>
        <v>0</v>
      </c>
    </row>
    <row r="46" spans="1:240" ht="13.5" customHeight="1">
      <c r="A46" s="15" t="s">
        <v>63</v>
      </c>
      <c r="B46" s="54" t="s">
        <v>64</v>
      </c>
      <c r="C46" s="16" t="s">
        <v>40</v>
      </c>
      <c r="D46" s="84">
        <f t="shared" si="4"/>
        <v>9</v>
      </c>
      <c r="E46" s="77">
        <f t="shared" si="5"/>
        <v>9</v>
      </c>
      <c r="F46" s="77"/>
      <c r="G46" s="126">
        <f>июнь!G46+май!G46+апрель!G46</f>
        <v>0</v>
      </c>
      <c r="H46" s="126">
        <f>июнь!H46+май!H46+апрель!H46</f>
        <v>0</v>
      </c>
      <c r="I46" s="126">
        <f>июнь!I46+май!I46+апрель!I46</f>
        <v>0</v>
      </c>
      <c r="J46" s="126">
        <f>июнь!J46+май!J46+апрель!J46</f>
        <v>0</v>
      </c>
      <c r="K46" s="126">
        <f>июнь!K46+май!K46+апрель!K46</f>
        <v>0</v>
      </c>
      <c r="L46" s="126">
        <f>июнь!L46+май!L46+апрель!L46</f>
        <v>0</v>
      </c>
      <c r="M46" s="126">
        <f>июнь!M46+май!M46+апрель!M46</f>
        <v>0</v>
      </c>
      <c r="N46" s="126">
        <f>июнь!N46+май!N46+апрель!N46</f>
        <v>0</v>
      </c>
      <c r="O46" s="126">
        <f>июнь!O46+май!O46+апрель!O46</f>
        <v>0</v>
      </c>
      <c r="P46" s="126">
        <f>июнь!P46+май!P46+апрель!P46</f>
        <v>0</v>
      </c>
      <c r="Q46" s="126">
        <f>июнь!Q46+май!Q46+апрель!Q46</f>
        <v>0</v>
      </c>
      <c r="R46" s="126">
        <f>июнь!R46+май!R46+апрель!R46</f>
        <v>0</v>
      </c>
      <c r="S46" s="126">
        <f>июнь!S46+май!S46+апрель!S46</f>
        <v>0</v>
      </c>
      <c r="T46" s="126">
        <f>июнь!T46+май!T46+апрель!T46</f>
        <v>0</v>
      </c>
      <c r="U46" s="126">
        <f>июнь!U46+май!U46+апрель!U46</f>
        <v>0</v>
      </c>
      <c r="V46" s="126">
        <f>июнь!V46+май!V46+апрель!V46</f>
        <v>0</v>
      </c>
      <c r="W46" s="126">
        <f>июнь!W46+май!W46+апрель!W46</f>
        <v>0</v>
      </c>
      <c r="X46" s="126">
        <f>июнь!X46+май!X46+апрель!X46</f>
        <v>0</v>
      </c>
      <c r="Y46" s="126">
        <f>июнь!Y46+май!Y46+апрель!Y46</f>
        <v>0</v>
      </c>
      <c r="Z46" s="126">
        <f>июнь!Z46+май!Z46+апрель!Z46</f>
        <v>0</v>
      </c>
      <c r="AA46" s="126">
        <f>июнь!AA46+май!AA46+апрель!AA46</f>
        <v>0</v>
      </c>
      <c r="AB46" s="126">
        <f>июнь!AB46+май!AB46+апрель!AB46</f>
        <v>0</v>
      </c>
      <c r="AC46" s="126">
        <f>июнь!AC46+май!AC46+апрель!AC46</f>
        <v>0</v>
      </c>
      <c r="AD46" s="126">
        <f>июнь!AD46+май!AD46+апрель!AD46</f>
        <v>0</v>
      </c>
      <c r="AE46" s="126">
        <f>июнь!AE46+май!AE46+апрель!AE46</f>
        <v>0</v>
      </c>
      <c r="AF46" s="126">
        <f>июнь!AF46+май!AF46+апрель!AF46</f>
        <v>0</v>
      </c>
      <c r="AG46" s="126">
        <f>июнь!AG46+май!AG46+апрель!AG46</f>
        <v>0</v>
      </c>
      <c r="AH46" s="126">
        <f>июнь!AH46+май!AH46+апрель!AH46</f>
        <v>0</v>
      </c>
      <c r="AI46" s="126">
        <f>июнь!AI46+май!AI46+апрель!AI46</f>
        <v>0</v>
      </c>
      <c r="AJ46" s="126">
        <f>июнь!AJ46+май!AJ46+апрель!AJ46</f>
        <v>0</v>
      </c>
      <c r="AK46" s="126">
        <f>июнь!AK46+май!AK46+апрель!AK46</f>
        <v>0</v>
      </c>
      <c r="AL46" s="126">
        <f>июнь!AL46+май!AL46+апрель!AL46</f>
        <v>0</v>
      </c>
      <c r="AM46" s="126">
        <f>июнь!AM46+май!AM46+апрель!AM46</f>
        <v>0</v>
      </c>
      <c r="AN46" s="126">
        <f>июнь!AN46+май!AN46+апрель!AN46</f>
        <v>0</v>
      </c>
      <c r="AO46" s="126">
        <f>июнь!AO46+май!AO46+апрель!AO46</f>
        <v>0</v>
      </c>
      <c r="AP46" s="126">
        <f>июнь!AP46+май!AP46+апрель!AP46</f>
        <v>0</v>
      </c>
      <c r="AQ46" s="126">
        <f>июнь!AQ46+май!AQ46+апрель!AQ46</f>
        <v>0</v>
      </c>
      <c r="AR46" s="126">
        <f>июнь!AR46+май!AR46+апрель!AR46</f>
        <v>0</v>
      </c>
      <c r="AS46" s="126">
        <f>июнь!AS46+май!AS46+апрель!AS46</f>
        <v>0</v>
      </c>
      <c r="AT46" s="126">
        <f>июнь!AT46+май!AT46+апрель!AT46</f>
        <v>0</v>
      </c>
      <c r="AU46" s="126">
        <f>июнь!AU46+май!AU46+апрель!AU46</f>
        <v>0</v>
      </c>
      <c r="AV46" s="126">
        <f>июнь!AV46+май!AV46+апрель!AV46</f>
        <v>0</v>
      </c>
      <c r="AW46" s="126">
        <f>июнь!AW46+май!AW46+апрель!AW46</f>
        <v>0</v>
      </c>
      <c r="AX46" s="126">
        <f>июнь!AX46+май!AX46+апрель!AX46</f>
        <v>0</v>
      </c>
      <c r="AY46" s="126">
        <f>июнь!AY46+май!AY46+апрель!AY46</f>
        <v>0</v>
      </c>
      <c r="AZ46" s="126">
        <f>июнь!AZ46+май!AZ46+апрель!AZ46</f>
        <v>0</v>
      </c>
      <c r="BA46" s="126">
        <f>июнь!BA46+май!BA46+апрель!BA46</f>
        <v>0</v>
      </c>
      <c r="BB46" s="126">
        <f>июнь!BB46+май!BB46+апрель!BB46</f>
        <v>0</v>
      </c>
      <c r="BC46" s="126">
        <f>июнь!BC46+май!BC46+апрель!BC46</f>
        <v>0</v>
      </c>
      <c r="BD46" s="126">
        <f>июнь!BD46+май!BD46+апрель!BD46</f>
        <v>0</v>
      </c>
      <c r="BE46" s="126">
        <f>июнь!BE46+май!BE46+апрель!BE46</f>
        <v>0</v>
      </c>
      <c r="BF46" s="126">
        <f>июнь!BF46+май!BF46+апрель!BF46</f>
        <v>0</v>
      </c>
      <c r="BG46" s="126">
        <f>июнь!BG46+май!BG46+апрель!BG46</f>
        <v>0</v>
      </c>
      <c r="BH46" s="126">
        <f>июнь!BH46+май!BH46+апрель!BH46</f>
        <v>0</v>
      </c>
      <c r="BI46" s="126">
        <f>июнь!BI46+май!BI46+апрель!BI46</f>
        <v>0</v>
      </c>
      <c r="BJ46" s="126">
        <f>июнь!BJ46+май!BJ46+апрель!BJ46</f>
        <v>0</v>
      </c>
      <c r="BK46" s="126">
        <f>июнь!BK46+май!BK46+апрель!BK46</f>
        <v>0</v>
      </c>
      <c r="BL46" s="126">
        <f>июнь!BL46+май!BL46+апрель!BL46</f>
        <v>0</v>
      </c>
      <c r="BM46" s="126">
        <f>июнь!BM46+май!BM46+апрель!BM46</f>
        <v>0</v>
      </c>
      <c r="BN46" s="126">
        <f>июнь!BN46+май!BN46+апрель!BN46</f>
        <v>0</v>
      </c>
      <c r="BO46" s="126">
        <f>июнь!BO46+май!BO46+апрель!BO46</f>
        <v>0</v>
      </c>
      <c r="BP46" s="126">
        <f>июнь!BP46+май!BP46+апрель!BP46</f>
        <v>0</v>
      </c>
      <c r="BQ46" s="126">
        <f>июнь!BQ46+май!BQ46+апрель!BQ46</f>
        <v>0</v>
      </c>
      <c r="BR46" s="126">
        <f>июнь!BR46+май!BR46+апрель!BR46</f>
        <v>0</v>
      </c>
      <c r="BS46" s="126">
        <f>июнь!BS46+май!BS46+апрель!BS46</f>
        <v>0</v>
      </c>
      <c r="BT46" s="126">
        <f>июнь!BT46+май!BT46+апрель!BT46</f>
        <v>0</v>
      </c>
      <c r="BU46" s="126">
        <f>июнь!BU46+май!BU46+апрель!BU46</f>
        <v>0</v>
      </c>
      <c r="BV46" s="126">
        <f>июнь!BV46+май!BV46+апрель!BV46</f>
        <v>0</v>
      </c>
      <c r="BW46" s="126">
        <f>июнь!BW46+май!BW46+апрель!BW46</f>
        <v>0</v>
      </c>
      <c r="BX46" s="126">
        <f>июнь!BX46+май!BX46+апрель!BX46</f>
        <v>0</v>
      </c>
      <c r="BY46" s="126">
        <f>июнь!BY46+май!BY46+апрель!BY46</f>
        <v>0</v>
      </c>
      <c r="BZ46" s="126">
        <f>июнь!BZ46+май!BZ46+апрель!BZ46</f>
        <v>0</v>
      </c>
      <c r="CA46" s="126">
        <f>июнь!CA46+май!CA46+апрель!CA46</f>
        <v>0</v>
      </c>
      <c r="CB46" s="126">
        <f>июнь!CB46+май!CB46+апрель!CB46</f>
        <v>0</v>
      </c>
      <c r="CC46" s="126">
        <f>июнь!CC46+май!CC46+апрель!CC46</f>
        <v>0</v>
      </c>
      <c r="CD46" s="126">
        <f>июнь!CD46+май!CD46+апрель!CD46</f>
        <v>0</v>
      </c>
      <c r="CE46" s="126">
        <f>июнь!CE46+май!CE46+апрель!CE46</f>
        <v>0</v>
      </c>
      <c r="CF46" s="126">
        <f>июнь!CF46+май!CF46+апрель!CF46</f>
        <v>0</v>
      </c>
      <c r="CG46" s="126">
        <f>июнь!CG46+май!CG46+апрель!CG46</f>
        <v>0</v>
      </c>
      <c r="CH46" s="126">
        <f>июнь!CH46+май!CH46+апрель!CH46</f>
        <v>0</v>
      </c>
      <c r="CI46" s="126">
        <f>июнь!CI46+май!CI46+апрель!CI46</f>
        <v>0</v>
      </c>
      <c r="CJ46" s="126">
        <f>июнь!CJ46+май!CJ46+апрель!CJ46</f>
        <v>0</v>
      </c>
      <c r="CK46" s="126">
        <f>июнь!CK46+май!CK46+апрель!CK46</f>
        <v>0</v>
      </c>
      <c r="CL46" s="126">
        <f>июнь!CL46+май!CL46+апрель!CL46</f>
        <v>0</v>
      </c>
      <c r="CM46" s="126">
        <f>июнь!CM46+май!CM46+апрель!CM46</f>
        <v>0</v>
      </c>
      <c r="CN46" s="126">
        <f>июнь!CN46+май!CN46+апрель!CN46</f>
        <v>0</v>
      </c>
      <c r="CO46" s="126">
        <f>июнь!CO46+май!CO46+апрель!CO46</f>
        <v>0</v>
      </c>
      <c r="CP46" s="126">
        <f>июнь!CP46+май!CP46+апрель!CP46</f>
        <v>0</v>
      </c>
      <c r="CQ46" s="126">
        <f>июнь!CQ46+май!CQ46+апрель!CQ46</f>
        <v>0</v>
      </c>
      <c r="CR46" s="126">
        <f>июнь!CR46+май!CR46+апрель!CR46</f>
        <v>0</v>
      </c>
      <c r="CS46" s="126">
        <f>июнь!CS46+май!CS46+апрель!CS46</f>
        <v>0</v>
      </c>
      <c r="CT46" s="126">
        <f>июнь!CT46+май!CT46+апрель!CT46</f>
        <v>0</v>
      </c>
      <c r="CU46" s="126">
        <f>июнь!CU46+май!CU46+апрель!CU46</f>
        <v>0</v>
      </c>
      <c r="CV46" s="126">
        <f>июнь!CV46+май!CV46+апрель!CV46</f>
        <v>0</v>
      </c>
      <c r="CW46" s="126">
        <f>июнь!CW46+май!CW46+апрель!CW46</f>
        <v>0</v>
      </c>
      <c r="CX46" s="126">
        <f>июнь!CX46+май!CX46+апрель!CX46</f>
        <v>0</v>
      </c>
      <c r="CY46" s="126">
        <f>июнь!CY46+май!CY46+апрель!CY46</f>
        <v>0</v>
      </c>
      <c r="CZ46" s="126">
        <f>июнь!CZ46+май!CZ46+апрель!CZ46</f>
        <v>0</v>
      </c>
      <c r="DA46" s="126">
        <f>июнь!DA46+май!DA46+апрель!DA46</f>
        <v>0</v>
      </c>
      <c r="DB46" s="126">
        <f>июнь!DB46+май!DB46+апрель!DB46</f>
        <v>0</v>
      </c>
      <c r="DC46" s="126">
        <f>июнь!DC46+май!DC46+апрель!DC46</f>
        <v>0</v>
      </c>
      <c r="DD46" s="126">
        <f>июнь!DD46+май!DD46+апрель!DD46</f>
        <v>0</v>
      </c>
      <c r="DE46" s="126">
        <f>июнь!DE46+май!DE46+апрель!DE46</f>
        <v>0</v>
      </c>
      <c r="DF46" s="126">
        <f>июнь!DF46+май!DF46+апрель!DF46</f>
        <v>0</v>
      </c>
      <c r="DG46" s="126">
        <f>июнь!DG46+май!DG46+апрель!DG46</f>
        <v>0</v>
      </c>
      <c r="DH46" s="126">
        <f>июнь!DH46+май!DH46+апрель!DH46</f>
        <v>0</v>
      </c>
      <c r="DI46" s="126">
        <f>июнь!DI46+май!DI46+апрель!DI46</f>
        <v>0</v>
      </c>
      <c r="DJ46" s="126">
        <f>июнь!DJ46+май!DJ46+апрель!DJ46</f>
        <v>0</v>
      </c>
      <c r="DK46" s="126">
        <f>июнь!DK46+май!DK46+апрель!DK46</f>
        <v>0</v>
      </c>
      <c r="DL46" s="126">
        <f>июнь!DL46+май!DL46+апрель!DL46</f>
        <v>0</v>
      </c>
      <c r="DM46" s="126">
        <f>июнь!DM46+май!DM46+апрель!DM46</f>
        <v>0</v>
      </c>
      <c r="DN46" s="126">
        <f>июнь!DN46+май!DN46+апрель!DN46</f>
        <v>0</v>
      </c>
      <c r="DO46" s="126">
        <f>июнь!DO46+май!DO46+апрель!DO46</f>
        <v>0</v>
      </c>
      <c r="DP46" s="126">
        <f>июнь!DP46+май!DP46+апрель!DP46</f>
        <v>0</v>
      </c>
      <c r="DQ46" s="126">
        <f>июнь!DQ46+май!DQ46+апрель!DQ46</f>
        <v>0</v>
      </c>
      <c r="DR46" s="126">
        <f>июнь!DR46+май!DR46+апрель!DR46</f>
        <v>0</v>
      </c>
      <c r="DS46" s="126">
        <f>июнь!DS46+май!DS46+апрель!DS46</f>
        <v>0</v>
      </c>
      <c r="DT46" s="126">
        <f>июнь!DT46+май!DT46+апрель!DT46</f>
        <v>0</v>
      </c>
      <c r="DU46" s="126">
        <f>июнь!DU46+май!DU46+апрель!DU46</f>
        <v>0</v>
      </c>
      <c r="DV46" s="126">
        <f>июнь!DV46+май!DV46+апрель!DV46</f>
        <v>0</v>
      </c>
      <c r="DW46" s="126">
        <f>июнь!DW46+май!DW46+апрель!DW46</f>
        <v>0</v>
      </c>
      <c r="DX46" s="126">
        <f>июнь!DX46+май!DX46+апрель!DX46</f>
        <v>0</v>
      </c>
      <c r="DY46" s="126">
        <f>июнь!DY46+май!DY46+апрель!DY46</f>
        <v>0</v>
      </c>
      <c r="DZ46" s="126">
        <f>июнь!DZ46+май!DZ46+апрель!DZ46</f>
        <v>0</v>
      </c>
      <c r="EA46" s="126">
        <f>июнь!EA46+май!EA46+апрель!EA46</f>
        <v>0</v>
      </c>
      <c r="EB46" s="126">
        <f>июнь!EB46+май!EB46+апрель!EB46</f>
        <v>1</v>
      </c>
      <c r="EC46" s="126">
        <f>июнь!EC46+май!EC46+апрель!EC46</f>
        <v>0</v>
      </c>
      <c r="ED46" s="126">
        <f>июнь!ED46+май!ED46+апрель!ED46</f>
        <v>0</v>
      </c>
      <c r="EE46" s="126">
        <f>июнь!EE46+май!EE46+апрель!EE46</f>
        <v>0</v>
      </c>
      <c r="EF46" s="126">
        <f>июнь!EF46+май!EF46+апрель!EF46</f>
        <v>0</v>
      </c>
      <c r="EG46" s="126">
        <f>июнь!EG46+май!EG46+апрель!EG46</f>
        <v>0</v>
      </c>
      <c r="EH46" s="126">
        <f>июнь!EH46+май!EH46+апрель!EH46</f>
        <v>0</v>
      </c>
      <c r="EI46" s="126">
        <f>июнь!EI46+май!EI46+апрель!EI46</f>
        <v>0</v>
      </c>
      <c r="EJ46" s="126">
        <f>июнь!EJ46+май!EJ46+апрель!EJ46</f>
        <v>0</v>
      </c>
      <c r="EK46" s="126">
        <f>июнь!EK46+май!EK46+апрель!EK46</f>
        <v>0</v>
      </c>
      <c r="EL46" s="126">
        <f>июнь!EL46+май!EL46+апрель!EL46</f>
        <v>0</v>
      </c>
      <c r="EM46" s="126">
        <f>июнь!EM46+май!EM46+апрель!EM46</f>
        <v>0</v>
      </c>
      <c r="EN46" s="126">
        <f>июнь!EN46+май!EN46+апрель!EN46</f>
        <v>0</v>
      </c>
      <c r="EO46" s="126">
        <f>июнь!EO46+май!EO46+апрель!EO46</f>
        <v>0</v>
      </c>
      <c r="EP46" s="126">
        <f>июнь!EP46+май!EP46+апрель!EP46</f>
        <v>0</v>
      </c>
      <c r="EQ46" s="126">
        <f>июнь!EQ46+май!EQ46+апрель!EQ46</f>
        <v>0</v>
      </c>
      <c r="ER46" s="126">
        <f>июнь!ER46+май!ER46+апрель!ER46</f>
        <v>0</v>
      </c>
      <c r="ES46" s="126">
        <f>июнь!ES46+май!ES46+апрель!ES46</f>
        <v>0</v>
      </c>
      <c r="ET46" s="126">
        <f>июнь!ET46+май!ET46+апрель!ET46</f>
        <v>0</v>
      </c>
      <c r="EU46" s="126">
        <f>июнь!EU46+май!EU46+апрель!EU46</f>
        <v>0</v>
      </c>
      <c r="EV46" s="126">
        <f>июнь!EV46+май!EV46+апрель!EV46</f>
        <v>0</v>
      </c>
      <c r="EW46" s="126">
        <f>июнь!EW46+май!EW46+апрель!EW46</f>
        <v>0</v>
      </c>
      <c r="EX46" s="126">
        <f>июнь!EX46+май!EX46+апрель!EX46</f>
        <v>0</v>
      </c>
      <c r="EY46" s="126">
        <f>июнь!EY46+май!EY46+апрель!EY46</f>
        <v>0</v>
      </c>
      <c r="EZ46" s="126">
        <f>июнь!EZ46+май!EZ46+апрель!EZ46</f>
        <v>0</v>
      </c>
      <c r="FA46" s="126">
        <f>июнь!FA46+май!FA46+апрель!FA46</f>
        <v>0</v>
      </c>
      <c r="FB46" s="126">
        <f>июнь!FB46+май!FB46+апрель!FB46</f>
        <v>0</v>
      </c>
      <c r="FC46" s="126">
        <f>июнь!FC46+май!FC46+апрель!FC46</f>
        <v>0</v>
      </c>
      <c r="FD46" s="126">
        <f>июнь!FD46+май!FD46+апрель!FD46</f>
        <v>0</v>
      </c>
      <c r="FE46" s="126">
        <f>июнь!FE46+май!FE46+апрель!FE46</f>
        <v>0</v>
      </c>
      <c r="FF46" s="126">
        <f>июнь!FF46+май!FF46+апрель!FF46</f>
        <v>0</v>
      </c>
      <c r="FG46" s="126">
        <f>июнь!FG46+май!FG46+апрель!FG46</f>
        <v>0</v>
      </c>
      <c r="FH46" s="126">
        <f>июнь!FH46+май!FH46+апрель!FH46</f>
        <v>0</v>
      </c>
      <c r="FI46" s="126">
        <f>июнь!FI46+май!FI46+апрель!FI46</f>
        <v>0</v>
      </c>
      <c r="FJ46" s="126">
        <f>июнь!FJ46+май!FJ46+апрель!FJ46</f>
        <v>0</v>
      </c>
      <c r="FK46" s="126">
        <f>июнь!FK46+май!FK46+апрель!FK46</f>
        <v>0</v>
      </c>
      <c r="FL46" s="126">
        <f>июнь!FL46+май!FL46+апрель!FL46</f>
        <v>0</v>
      </c>
      <c r="FM46" s="126">
        <f>июнь!FM46+май!FM46+апрель!FM46</f>
        <v>0</v>
      </c>
      <c r="FN46" s="126">
        <f>июнь!FN46+май!FN46+апрель!FN46</f>
        <v>0</v>
      </c>
      <c r="FO46" s="126">
        <f>июнь!FO46+май!FO46+апрель!FO46</f>
        <v>0</v>
      </c>
      <c r="FP46" s="126">
        <f>июнь!FP46+май!FP46+апрель!FP46</f>
        <v>0</v>
      </c>
      <c r="FQ46" s="126">
        <f>июнь!FQ46+май!FQ46+апрель!FQ46</f>
        <v>0</v>
      </c>
      <c r="FR46" s="126">
        <f>июнь!FR46+май!FR46+апрель!FR46</f>
        <v>0</v>
      </c>
      <c r="FS46" s="126">
        <f>июнь!FS46+май!FS46+апрель!FS46</f>
        <v>0</v>
      </c>
      <c r="FT46" s="126">
        <f>июнь!FT46+май!FT46+апрель!FT46</f>
        <v>0</v>
      </c>
      <c r="FU46" s="126">
        <f>июнь!FU46+май!FU46+апрель!FU46</f>
        <v>0</v>
      </c>
      <c r="FV46" s="126">
        <f>июнь!FV46+май!FV46+апрель!FV46</f>
        <v>0</v>
      </c>
      <c r="FW46" s="126">
        <f>июнь!FW46+май!FW46+апрель!FW46</f>
        <v>0</v>
      </c>
      <c r="FX46" s="126">
        <f>июнь!FX46+май!FX46+апрель!FX46</f>
        <v>0</v>
      </c>
      <c r="FY46" s="126">
        <f>июнь!FY46+май!FY46+апрель!FY46</f>
        <v>0</v>
      </c>
      <c r="FZ46" s="126">
        <f>июнь!FZ46+май!FZ46+апрель!FZ46</f>
        <v>0</v>
      </c>
      <c r="GA46" s="126">
        <f>июнь!GA46+май!GA46+апрель!GA46</f>
        <v>0</v>
      </c>
      <c r="GB46" s="126">
        <f>июнь!GB46+май!GB46+апрель!GB46</f>
        <v>0</v>
      </c>
      <c r="GC46" s="126">
        <f>июнь!GC46+май!GC46+апрель!GC46</f>
        <v>0</v>
      </c>
      <c r="GD46" s="126">
        <f>июнь!GD46+май!GD46+апрель!GD46</f>
        <v>0</v>
      </c>
      <c r="GE46" s="126">
        <f>июнь!GE46+май!GE46+апрель!GE46</f>
        <v>0</v>
      </c>
      <c r="GF46" s="126">
        <f>июнь!GF46+май!GF46+апрель!GF46</f>
        <v>0</v>
      </c>
      <c r="GG46" s="126">
        <f>июнь!GG46+май!GG46+апрель!GG46</f>
        <v>0</v>
      </c>
      <c r="GH46" s="126">
        <f>июнь!GH46+май!GH46+апрель!GH46</f>
        <v>0</v>
      </c>
      <c r="GI46" s="126">
        <f>июнь!GI46+май!GI46+апрель!GI46</f>
        <v>0</v>
      </c>
      <c r="GJ46" s="126">
        <f>июнь!GJ46+май!GJ46+апрель!GJ46</f>
        <v>0</v>
      </c>
      <c r="GK46" s="126">
        <f>июнь!GK46+май!GK46+апрель!GK46</f>
        <v>0</v>
      </c>
      <c r="GL46" s="126">
        <f>июнь!GL46+май!GL46+апрель!GL46</f>
        <v>0</v>
      </c>
      <c r="GM46" s="126">
        <f>июнь!GM46+май!GM46+апрель!GM46</f>
        <v>0</v>
      </c>
      <c r="GN46" s="126">
        <f>июнь!GN46+май!GN46+апрель!GN46</f>
        <v>0</v>
      </c>
      <c r="GO46" s="126">
        <f>июнь!GO46+май!GO46+апрель!GO46</f>
        <v>0</v>
      </c>
      <c r="GP46" s="126">
        <f>июнь!GP46+май!GP46+апрель!GP46</f>
        <v>0</v>
      </c>
      <c r="GQ46" s="126">
        <f>июнь!GQ46+май!GQ46+апрель!GQ46</f>
        <v>0</v>
      </c>
      <c r="GR46" s="126">
        <f>июнь!GR46+май!GR46+апрель!GR46</f>
        <v>0</v>
      </c>
      <c r="GS46" s="126">
        <f>июнь!GS46+май!GS46+апрель!GS46</f>
        <v>0</v>
      </c>
      <c r="GT46" s="126">
        <f>июнь!GT46+май!GT46+апрель!GT46</f>
        <v>0</v>
      </c>
      <c r="GU46" s="126">
        <f>июнь!GU46+май!GU46+апрель!GU46</f>
        <v>0</v>
      </c>
      <c r="GV46" s="126">
        <f>июнь!GV46+май!GV46+апрель!GV46</f>
        <v>0</v>
      </c>
      <c r="GW46" s="126">
        <f>июнь!GW46+май!GW46+апрель!GW46</f>
        <v>0</v>
      </c>
      <c r="GX46" s="126">
        <f>июнь!GX46+май!GX46+апрель!GX46</f>
        <v>0</v>
      </c>
      <c r="GY46" s="126">
        <f>июнь!GY46+май!GY46+апрель!GY46</f>
        <v>0</v>
      </c>
      <c r="GZ46" s="126">
        <f>июнь!GZ46+май!GZ46+апрель!GZ46</f>
        <v>0</v>
      </c>
      <c r="HA46" s="126">
        <f>июнь!HA46+май!HA46+апрель!HA46</f>
        <v>0</v>
      </c>
      <c r="HB46" s="126">
        <f>июнь!HB46+май!HB46+апрель!HB46</f>
        <v>0</v>
      </c>
      <c r="HC46" s="126">
        <f>июнь!HC46+май!HC46+апрель!HC46</f>
        <v>0</v>
      </c>
      <c r="HD46" s="126">
        <f>июнь!HD46+май!HD46+апрель!HD46</f>
        <v>0</v>
      </c>
      <c r="HE46" s="126">
        <f>июнь!HE46+май!HE46+апрель!HE46</f>
        <v>0</v>
      </c>
      <c r="HF46" s="126">
        <f>июнь!HF46+май!HF46+апрель!HF46</f>
        <v>0</v>
      </c>
      <c r="HG46" s="126">
        <f>июнь!HG46+май!HG46+апрель!HG46</f>
        <v>0</v>
      </c>
      <c r="HH46" s="126">
        <f>июнь!HH46+май!HH46+апрель!HH46</f>
        <v>0</v>
      </c>
      <c r="HI46" s="126">
        <f>июнь!HI46+май!HI46+апрель!HI46</f>
        <v>0</v>
      </c>
      <c r="HJ46" s="126">
        <f>июнь!HJ46+май!HJ46+апрель!HJ46</f>
        <v>0</v>
      </c>
      <c r="HK46" s="126">
        <f>июнь!HK46+май!HK46+апрель!HK46</f>
        <v>0</v>
      </c>
      <c r="HL46" s="126">
        <f>июнь!HL46+май!HL46+апрель!HL46</f>
        <v>0</v>
      </c>
      <c r="HM46" s="126">
        <f>июнь!HM46+май!HM46+апрель!HM46</f>
        <v>0</v>
      </c>
      <c r="HN46" s="126">
        <f>июнь!HN46+май!HN46+апрель!HN46</f>
        <v>0</v>
      </c>
      <c r="HO46" s="126">
        <f>июнь!HO46+май!HO46+апрель!HO46</f>
        <v>6</v>
      </c>
      <c r="HP46" s="126">
        <f>июнь!HP46+май!HP46+апрель!HP46</f>
        <v>0</v>
      </c>
      <c r="HQ46" s="126">
        <f>июнь!HQ46+май!HQ46+апрель!HQ46</f>
        <v>0</v>
      </c>
      <c r="HR46" s="126">
        <f>июнь!HR46+май!HR46+апрель!HR46</f>
        <v>0</v>
      </c>
      <c r="HS46" s="126">
        <f>июнь!HS46+май!HS46+апрель!HS46</f>
        <v>2</v>
      </c>
      <c r="HT46" s="126">
        <f>июнь!HT46+май!HT46+апрель!HT46</f>
        <v>0</v>
      </c>
      <c r="HU46" s="126">
        <f>июнь!HU46+май!HU46+апрель!HU46</f>
        <v>0</v>
      </c>
      <c r="HV46" s="126">
        <f>июнь!HV46+май!HV46+апрель!HV46</f>
        <v>0</v>
      </c>
      <c r="HW46" s="126">
        <f>июнь!HW46+май!HW46+апрель!HW46</f>
        <v>0</v>
      </c>
      <c r="HX46" s="126">
        <f>июнь!HX46+май!HX46+апрель!HX46</f>
        <v>0</v>
      </c>
      <c r="HY46" s="126">
        <f>июнь!HY46+май!HY46+апрель!HY46</f>
        <v>0</v>
      </c>
      <c r="HZ46" s="126">
        <f>июнь!HZ46+май!HZ46+апрель!HZ46</f>
        <v>0</v>
      </c>
      <c r="IA46" s="126">
        <f>июнь!IA46+май!IA46+апрель!IA46</f>
        <v>0</v>
      </c>
      <c r="IB46" s="126">
        <f>июнь!IB46+май!IB46+апрель!IB46</f>
        <v>0</v>
      </c>
      <c r="IC46" s="126">
        <f>июнь!IC46+май!IC46+апрель!IC46</f>
        <v>0</v>
      </c>
      <c r="ID46" s="126">
        <f>июнь!ID46+май!ID46+апрель!ID46</f>
        <v>0</v>
      </c>
      <c r="IE46" s="126">
        <f>июнь!IE46+май!IE46+апрель!IE46</f>
        <v>0</v>
      </c>
      <c r="IF46" s="126">
        <f>июнь!IF46+май!IF46+апрель!IF46</f>
        <v>0</v>
      </c>
    </row>
    <row r="47" spans="1:240" ht="13.5" customHeight="1">
      <c r="A47" s="15"/>
      <c r="B47" s="54"/>
      <c r="C47" s="16" t="s">
        <v>17</v>
      </c>
      <c r="D47" s="84">
        <f t="shared" si="4"/>
        <v>169.98000000000002</v>
      </c>
      <c r="E47" s="77">
        <f t="shared" si="5"/>
        <v>169.98000000000002</v>
      </c>
      <c r="F47" s="77"/>
      <c r="G47" s="126">
        <f>июнь!G47+май!G47+апрель!G47</f>
        <v>0</v>
      </c>
      <c r="H47" s="126">
        <f>июнь!H47+май!H47+апрель!H47</f>
        <v>0</v>
      </c>
      <c r="I47" s="126">
        <f>июнь!I47+май!I47+апрель!I47</f>
        <v>0</v>
      </c>
      <c r="J47" s="126">
        <f>июнь!J47+май!J47+апрель!J47</f>
        <v>0</v>
      </c>
      <c r="K47" s="126">
        <f>июнь!K47+май!K47+апрель!K47</f>
        <v>0</v>
      </c>
      <c r="L47" s="126">
        <f>июнь!L47+май!L47+апрель!L47</f>
        <v>0</v>
      </c>
      <c r="M47" s="126">
        <f>июнь!M47+май!M47+апрель!M47</f>
        <v>0</v>
      </c>
      <c r="N47" s="126">
        <f>июнь!N47+май!N47+апрель!N47</f>
        <v>0</v>
      </c>
      <c r="O47" s="126">
        <f>июнь!O47+май!O47+апрель!O47</f>
        <v>0</v>
      </c>
      <c r="P47" s="126">
        <f>июнь!P47+май!P47+апрель!P47</f>
        <v>0</v>
      </c>
      <c r="Q47" s="126">
        <f>июнь!Q47+май!Q47+апрель!Q47</f>
        <v>0</v>
      </c>
      <c r="R47" s="126">
        <f>июнь!R47+май!R47+апрель!R47</f>
        <v>0</v>
      </c>
      <c r="S47" s="126">
        <f>июнь!S47+май!S47+апрель!S47</f>
        <v>0</v>
      </c>
      <c r="T47" s="126">
        <f>июнь!T47+май!T47+апрель!T47</f>
        <v>0</v>
      </c>
      <c r="U47" s="126">
        <f>июнь!U47+май!U47+апрель!U47</f>
        <v>0</v>
      </c>
      <c r="V47" s="126">
        <f>июнь!V47+май!V47+апрель!V47</f>
        <v>0</v>
      </c>
      <c r="W47" s="126">
        <f>июнь!W47+май!W47+апрель!W47</f>
        <v>0</v>
      </c>
      <c r="X47" s="126">
        <f>июнь!X47+май!X47+апрель!X47</f>
        <v>0</v>
      </c>
      <c r="Y47" s="126">
        <f>июнь!Y47+май!Y47+апрель!Y47</f>
        <v>0</v>
      </c>
      <c r="Z47" s="126">
        <f>июнь!Z47+май!Z47+апрель!Z47</f>
        <v>0</v>
      </c>
      <c r="AA47" s="126">
        <f>июнь!AA47+май!AA47+апрель!AA47</f>
        <v>0</v>
      </c>
      <c r="AB47" s="126">
        <f>июнь!AB47+май!AB47+апрель!AB47</f>
        <v>0</v>
      </c>
      <c r="AC47" s="126">
        <f>июнь!AC47+май!AC47+апрель!AC47</f>
        <v>0</v>
      </c>
      <c r="AD47" s="126">
        <f>июнь!AD47+май!AD47+апрель!AD47</f>
        <v>0</v>
      </c>
      <c r="AE47" s="126">
        <f>июнь!AE47+май!AE47+апрель!AE47</f>
        <v>0</v>
      </c>
      <c r="AF47" s="126">
        <f>июнь!AF47+май!AF47+апрель!AF47</f>
        <v>0</v>
      </c>
      <c r="AG47" s="126">
        <f>июнь!AG47+май!AG47+апрель!AG47</f>
        <v>0</v>
      </c>
      <c r="AH47" s="126">
        <f>июнь!AH47+май!AH47+апрель!AH47</f>
        <v>0</v>
      </c>
      <c r="AI47" s="126">
        <f>июнь!AI47+май!AI47+апрель!AI47</f>
        <v>0</v>
      </c>
      <c r="AJ47" s="126">
        <f>июнь!AJ47+май!AJ47+апрель!AJ47</f>
        <v>0</v>
      </c>
      <c r="AK47" s="126">
        <f>июнь!AK47+май!AK47+апрель!AK47</f>
        <v>0</v>
      </c>
      <c r="AL47" s="126">
        <f>июнь!AL47+май!AL47+апрель!AL47</f>
        <v>0</v>
      </c>
      <c r="AM47" s="126">
        <f>июнь!AM47+май!AM47+апрель!AM47</f>
        <v>0</v>
      </c>
      <c r="AN47" s="126">
        <f>июнь!AN47+май!AN47+апрель!AN47</f>
        <v>0</v>
      </c>
      <c r="AO47" s="126">
        <f>июнь!AO47+май!AO47+апрель!AO47</f>
        <v>0</v>
      </c>
      <c r="AP47" s="126">
        <f>июнь!AP47+май!AP47+апрель!AP47</f>
        <v>0</v>
      </c>
      <c r="AQ47" s="126">
        <f>июнь!AQ47+май!AQ47+апрель!AQ47</f>
        <v>0</v>
      </c>
      <c r="AR47" s="126">
        <f>июнь!AR47+май!AR47+апрель!AR47</f>
        <v>0</v>
      </c>
      <c r="AS47" s="126">
        <f>июнь!AS47+май!AS47+апрель!AS47</f>
        <v>0</v>
      </c>
      <c r="AT47" s="126">
        <f>июнь!AT47+май!AT47+апрель!AT47</f>
        <v>0</v>
      </c>
      <c r="AU47" s="126">
        <f>июнь!AU47+май!AU47+апрель!AU47</f>
        <v>0</v>
      </c>
      <c r="AV47" s="126">
        <f>июнь!AV47+май!AV47+апрель!AV47</f>
        <v>0</v>
      </c>
      <c r="AW47" s="126">
        <f>июнь!AW47+май!AW47+апрель!AW47</f>
        <v>0</v>
      </c>
      <c r="AX47" s="126">
        <f>июнь!AX47+май!AX47+апрель!AX47</f>
        <v>0</v>
      </c>
      <c r="AY47" s="126">
        <f>июнь!AY47+май!AY47+апрель!AY47</f>
        <v>0</v>
      </c>
      <c r="AZ47" s="126">
        <f>июнь!AZ47+май!AZ47+апрель!AZ47</f>
        <v>0</v>
      </c>
      <c r="BA47" s="126">
        <f>июнь!BA47+май!BA47+апрель!BA47</f>
        <v>0</v>
      </c>
      <c r="BB47" s="126">
        <f>июнь!BB47+май!BB47+апрель!BB47</f>
        <v>0</v>
      </c>
      <c r="BC47" s="126">
        <f>июнь!BC47+май!BC47+апрель!BC47</f>
        <v>0</v>
      </c>
      <c r="BD47" s="126">
        <f>июнь!BD47+май!BD47+апрель!BD47</f>
        <v>0</v>
      </c>
      <c r="BE47" s="126">
        <f>июнь!BE47+май!BE47+апрель!BE47</f>
        <v>0</v>
      </c>
      <c r="BF47" s="126">
        <f>июнь!BF47+май!BF47+апрель!BF47</f>
        <v>0</v>
      </c>
      <c r="BG47" s="126">
        <f>июнь!BG47+май!BG47+апрель!BG47</f>
        <v>0</v>
      </c>
      <c r="BH47" s="126">
        <f>июнь!BH47+май!BH47+апрель!BH47</f>
        <v>0</v>
      </c>
      <c r="BI47" s="126">
        <f>июнь!BI47+май!BI47+апрель!BI47</f>
        <v>0</v>
      </c>
      <c r="BJ47" s="126">
        <f>июнь!BJ47+май!BJ47+апрель!BJ47</f>
        <v>0</v>
      </c>
      <c r="BK47" s="126">
        <f>июнь!BK47+май!BK47+апрель!BK47</f>
        <v>0</v>
      </c>
      <c r="BL47" s="126">
        <f>июнь!BL47+май!BL47+апрель!BL47</f>
        <v>0</v>
      </c>
      <c r="BM47" s="126">
        <f>июнь!BM47+май!BM47+апрель!BM47</f>
        <v>0</v>
      </c>
      <c r="BN47" s="126">
        <f>июнь!BN47+май!BN47+апрель!BN47</f>
        <v>0</v>
      </c>
      <c r="BO47" s="126">
        <f>июнь!BO47+май!BO47+апрель!BO47</f>
        <v>0</v>
      </c>
      <c r="BP47" s="126">
        <f>июнь!BP47+май!BP47+апрель!BP47</f>
        <v>0</v>
      </c>
      <c r="BQ47" s="126">
        <f>июнь!BQ47+май!BQ47+апрель!BQ47</f>
        <v>0</v>
      </c>
      <c r="BR47" s="126">
        <f>июнь!BR47+май!BR47+апрель!BR47</f>
        <v>0</v>
      </c>
      <c r="BS47" s="126">
        <f>июнь!BS47+май!BS47+апрель!BS47</f>
        <v>0</v>
      </c>
      <c r="BT47" s="126">
        <f>июнь!BT47+май!BT47+апрель!BT47</f>
        <v>0</v>
      </c>
      <c r="BU47" s="126">
        <f>июнь!BU47+май!BU47+апрель!BU47</f>
        <v>0</v>
      </c>
      <c r="BV47" s="126">
        <f>июнь!BV47+май!BV47+апрель!BV47</f>
        <v>0</v>
      </c>
      <c r="BW47" s="126">
        <f>июнь!BW47+май!BW47+апрель!BW47</f>
        <v>0</v>
      </c>
      <c r="BX47" s="126">
        <f>июнь!BX47+май!BX47+апрель!BX47</f>
        <v>0</v>
      </c>
      <c r="BY47" s="126">
        <f>июнь!BY47+май!BY47+апрель!BY47</f>
        <v>0</v>
      </c>
      <c r="BZ47" s="126">
        <f>июнь!BZ47+май!BZ47+апрель!BZ47</f>
        <v>0</v>
      </c>
      <c r="CA47" s="126">
        <f>июнь!CA47+май!CA47+апрель!CA47</f>
        <v>0</v>
      </c>
      <c r="CB47" s="126">
        <f>июнь!CB47+май!CB47+апрель!CB47</f>
        <v>0</v>
      </c>
      <c r="CC47" s="126">
        <f>июнь!CC47+май!CC47+апрель!CC47</f>
        <v>0</v>
      </c>
      <c r="CD47" s="126">
        <f>июнь!CD47+май!CD47+апрель!CD47</f>
        <v>0</v>
      </c>
      <c r="CE47" s="126">
        <f>июнь!CE47+май!CE47+апрель!CE47</f>
        <v>0</v>
      </c>
      <c r="CF47" s="126">
        <f>июнь!CF47+май!CF47+апрель!CF47</f>
        <v>0</v>
      </c>
      <c r="CG47" s="126">
        <f>июнь!CG47+май!CG47+апрель!CG47</f>
        <v>0</v>
      </c>
      <c r="CH47" s="126">
        <f>июнь!CH47+май!CH47+апрель!CH47</f>
        <v>0</v>
      </c>
      <c r="CI47" s="126">
        <f>июнь!CI47+май!CI47+апрель!CI47</f>
        <v>0</v>
      </c>
      <c r="CJ47" s="126">
        <f>июнь!CJ47+май!CJ47+апрель!CJ47</f>
        <v>0</v>
      </c>
      <c r="CK47" s="126">
        <f>июнь!CK47+май!CK47+апрель!CK47</f>
        <v>0</v>
      </c>
      <c r="CL47" s="126">
        <f>июнь!CL47+май!CL47+апрель!CL47</f>
        <v>0</v>
      </c>
      <c r="CM47" s="126">
        <f>июнь!CM47+май!CM47+апрель!CM47</f>
        <v>0</v>
      </c>
      <c r="CN47" s="126">
        <f>июнь!CN47+май!CN47+апрель!CN47</f>
        <v>0</v>
      </c>
      <c r="CO47" s="126">
        <f>июнь!CO47+май!CO47+апрель!CO47</f>
        <v>0</v>
      </c>
      <c r="CP47" s="126">
        <f>июнь!CP47+май!CP47+апрель!CP47</f>
        <v>0</v>
      </c>
      <c r="CQ47" s="126">
        <f>июнь!CQ47+май!CQ47+апрель!CQ47</f>
        <v>0</v>
      </c>
      <c r="CR47" s="126">
        <f>июнь!CR47+май!CR47+апрель!CR47</f>
        <v>0</v>
      </c>
      <c r="CS47" s="126">
        <f>июнь!CS47+май!CS47+апрель!CS47</f>
        <v>0</v>
      </c>
      <c r="CT47" s="126">
        <f>июнь!CT47+май!CT47+апрель!CT47</f>
        <v>0</v>
      </c>
      <c r="CU47" s="126">
        <f>июнь!CU47+май!CU47+апрель!CU47</f>
        <v>0</v>
      </c>
      <c r="CV47" s="126">
        <f>июнь!CV47+май!CV47+апрель!CV47</f>
        <v>0</v>
      </c>
      <c r="CW47" s="126">
        <f>июнь!CW47+май!CW47+апрель!CW47</f>
        <v>0</v>
      </c>
      <c r="CX47" s="126">
        <f>июнь!CX47+май!CX47+апрель!CX47</f>
        <v>0</v>
      </c>
      <c r="CY47" s="126">
        <f>июнь!CY47+май!CY47+апрель!CY47</f>
        <v>0</v>
      </c>
      <c r="CZ47" s="126">
        <f>июнь!CZ47+май!CZ47+апрель!CZ47</f>
        <v>0</v>
      </c>
      <c r="DA47" s="126">
        <f>июнь!DA47+май!DA47+апрель!DA47</f>
        <v>0</v>
      </c>
      <c r="DB47" s="126">
        <f>июнь!DB47+май!DB47+апрель!DB47</f>
        <v>0</v>
      </c>
      <c r="DC47" s="126">
        <f>июнь!DC47+май!DC47+апрель!DC47</f>
        <v>0</v>
      </c>
      <c r="DD47" s="126">
        <f>июнь!DD47+май!DD47+апрель!DD47</f>
        <v>0</v>
      </c>
      <c r="DE47" s="126">
        <f>июнь!DE47+май!DE47+апрель!DE47</f>
        <v>0</v>
      </c>
      <c r="DF47" s="126">
        <f>июнь!DF47+май!DF47+апрель!DF47</f>
        <v>0</v>
      </c>
      <c r="DG47" s="126">
        <f>июнь!DG47+май!DG47+апрель!DG47</f>
        <v>0</v>
      </c>
      <c r="DH47" s="126">
        <f>июнь!DH47+май!DH47+апрель!DH47</f>
        <v>0</v>
      </c>
      <c r="DI47" s="126">
        <f>июнь!DI47+май!DI47+апрель!DI47</f>
        <v>0</v>
      </c>
      <c r="DJ47" s="126">
        <f>июнь!DJ47+май!DJ47+апрель!DJ47</f>
        <v>0</v>
      </c>
      <c r="DK47" s="126">
        <f>июнь!DK47+май!DK47+апрель!DK47</f>
        <v>0</v>
      </c>
      <c r="DL47" s="126">
        <f>июнь!DL47+май!DL47+апрель!DL47</f>
        <v>0</v>
      </c>
      <c r="DM47" s="126">
        <f>июнь!DM47+май!DM47+апрель!DM47</f>
        <v>0</v>
      </c>
      <c r="DN47" s="126">
        <f>июнь!DN47+май!DN47+апрель!DN47</f>
        <v>0</v>
      </c>
      <c r="DO47" s="126">
        <f>июнь!DO47+май!DO47+апрель!DO47</f>
        <v>0</v>
      </c>
      <c r="DP47" s="126">
        <f>июнь!DP47+май!DP47+апрель!DP47</f>
        <v>0</v>
      </c>
      <c r="DQ47" s="126">
        <f>июнь!DQ47+май!DQ47+апрель!DQ47</f>
        <v>0</v>
      </c>
      <c r="DR47" s="126">
        <f>июнь!DR47+май!DR47+апрель!DR47</f>
        <v>0</v>
      </c>
      <c r="DS47" s="126">
        <f>июнь!DS47+май!DS47+апрель!DS47</f>
        <v>0</v>
      </c>
      <c r="DT47" s="126">
        <f>июнь!DT47+май!DT47+апрель!DT47</f>
        <v>0</v>
      </c>
      <c r="DU47" s="126">
        <f>июнь!DU47+май!DU47+апрель!DU47</f>
        <v>0</v>
      </c>
      <c r="DV47" s="126">
        <f>июнь!DV47+май!DV47+апрель!DV47</f>
        <v>0</v>
      </c>
      <c r="DW47" s="126">
        <f>июнь!DW47+май!DW47+апрель!DW47</f>
        <v>0</v>
      </c>
      <c r="DX47" s="126">
        <f>июнь!DX47+май!DX47+апрель!DX47</f>
        <v>0</v>
      </c>
      <c r="DY47" s="126">
        <f>июнь!DY47+май!DY47+апрель!DY47</f>
        <v>0</v>
      </c>
      <c r="DZ47" s="126">
        <f>июнь!DZ47+май!DZ47+апрель!DZ47</f>
        <v>0</v>
      </c>
      <c r="EA47" s="126">
        <f>июнь!EA47+май!EA47+апрель!EA47</f>
        <v>0</v>
      </c>
      <c r="EB47" s="126">
        <f>июнь!EB47+май!EB47+апрель!EB47</f>
        <v>35.951999999999998</v>
      </c>
      <c r="EC47" s="126">
        <f>июнь!EC47+май!EC47+апрель!EC47</f>
        <v>0</v>
      </c>
      <c r="ED47" s="126">
        <f>июнь!ED47+май!ED47+апрель!ED47</f>
        <v>0</v>
      </c>
      <c r="EE47" s="126">
        <f>июнь!EE47+май!EE47+апрель!EE47</f>
        <v>0</v>
      </c>
      <c r="EF47" s="126">
        <f>июнь!EF47+май!EF47+апрель!EF47</f>
        <v>0</v>
      </c>
      <c r="EG47" s="126">
        <f>июнь!EG47+май!EG47+апрель!EG47</f>
        <v>0</v>
      </c>
      <c r="EH47" s="126">
        <f>июнь!EH47+май!EH47+апрель!EH47</f>
        <v>0</v>
      </c>
      <c r="EI47" s="126">
        <f>июнь!EI47+май!EI47+апрель!EI47</f>
        <v>0</v>
      </c>
      <c r="EJ47" s="126">
        <f>июнь!EJ47+май!EJ47+апрель!EJ47</f>
        <v>0</v>
      </c>
      <c r="EK47" s="126">
        <f>июнь!EK47+май!EK47+апрель!EK47</f>
        <v>0</v>
      </c>
      <c r="EL47" s="126">
        <f>июнь!EL47+май!EL47+апрель!EL47</f>
        <v>0</v>
      </c>
      <c r="EM47" s="126">
        <f>июнь!EM47+май!EM47+апрель!EM47</f>
        <v>0</v>
      </c>
      <c r="EN47" s="126">
        <f>июнь!EN47+май!EN47+апрель!EN47</f>
        <v>0</v>
      </c>
      <c r="EO47" s="126">
        <f>июнь!EO47+май!EO47+апрель!EO47</f>
        <v>0</v>
      </c>
      <c r="EP47" s="126">
        <f>июнь!EP47+май!EP47+апрель!EP47</f>
        <v>0</v>
      </c>
      <c r="EQ47" s="126">
        <f>июнь!EQ47+май!EQ47+апрель!EQ47</f>
        <v>0</v>
      </c>
      <c r="ER47" s="126">
        <f>июнь!ER47+май!ER47+апрель!ER47</f>
        <v>0</v>
      </c>
      <c r="ES47" s="126">
        <f>июнь!ES47+май!ES47+апрель!ES47</f>
        <v>0</v>
      </c>
      <c r="ET47" s="126">
        <f>июнь!ET47+май!ET47+апрель!ET47</f>
        <v>0</v>
      </c>
      <c r="EU47" s="126">
        <f>июнь!EU47+май!EU47+апрель!EU47</f>
        <v>0</v>
      </c>
      <c r="EV47" s="126">
        <f>июнь!EV47+май!EV47+апрель!EV47</f>
        <v>0</v>
      </c>
      <c r="EW47" s="126">
        <f>июнь!EW47+май!EW47+апрель!EW47</f>
        <v>0</v>
      </c>
      <c r="EX47" s="126">
        <f>июнь!EX47+май!EX47+апрель!EX47</f>
        <v>0</v>
      </c>
      <c r="EY47" s="126">
        <f>июнь!EY47+май!EY47+апрель!EY47</f>
        <v>0</v>
      </c>
      <c r="EZ47" s="126">
        <f>июнь!EZ47+май!EZ47+апрель!EZ47</f>
        <v>0</v>
      </c>
      <c r="FA47" s="126">
        <f>июнь!FA47+май!FA47+апрель!FA47</f>
        <v>0</v>
      </c>
      <c r="FB47" s="126">
        <f>июнь!FB47+май!FB47+апрель!FB47</f>
        <v>0</v>
      </c>
      <c r="FC47" s="126">
        <f>июнь!FC47+май!FC47+апрель!FC47</f>
        <v>0</v>
      </c>
      <c r="FD47" s="126">
        <f>июнь!FD47+май!FD47+апрель!FD47</f>
        <v>0</v>
      </c>
      <c r="FE47" s="126">
        <f>июнь!FE47+май!FE47+апрель!FE47</f>
        <v>0</v>
      </c>
      <c r="FF47" s="126">
        <f>июнь!FF47+май!FF47+апрель!FF47</f>
        <v>0</v>
      </c>
      <c r="FG47" s="126">
        <f>июнь!FG47+май!FG47+апрель!FG47</f>
        <v>0</v>
      </c>
      <c r="FH47" s="126">
        <f>июнь!FH47+май!FH47+апрель!FH47</f>
        <v>0</v>
      </c>
      <c r="FI47" s="126">
        <f>июнь!FI47+май!FI47+апрель!FI47</f>
        <v>0</v>
      </c>
      <c r="FJ47" s="126">
        <f>июнь!FJ47+май!FJ47+апрель!FJ47</f>
        <v>0</v>
      </c>
      <c r="FK47" s="126">
        <f>июнь!FK47+май!FK47+апрель!FK47</f>
        <v>0</v>
      </c>
      <c r="FL47" s="126">
        <f>июнь!FL47+май!FL47+апрель!FL47</f>
        <v>0</v>
      </c>
      <c r="FM47" s="126">
        <f>июнь!FM47+май!FM47+апрель!FM47</f>
        <v>0</v>
      </c>
      <c r="FN47" s="126">
        <f>июнь!FN47+май!FN47+апрель!FN47</f>
        <v>0</v>
      </c>
      <c r="FO47" s="126">
        <f>июнь!FO47+май!FO47+апрель!FO47</f>
        <v>0</v>
      </c>
      <c r="FP47" s="126">
        <f>июнь!FP47+май!FP47+апрель!FP47</f>
        <v>0</v>
      </c>
      <c r="FQ47" s="126">
        <f>июнь!FQ47+май!FQ47+апрель!FQ47</f>
        <v>0</v>
      </c>
      <c r="FR47" s="126">
        <f>июнь!FR47+май!FR47+апрель!FR47</f>
        <v>0</v>
      </c>
      <c r="FS47" s="126">
        <f>июнь!FS47+май!FS47+апрель!FS47</f>
        <v>0</v>
      </c>
      <c r="FT47" s="126">
        <f>июнь!FT47+май!FT47+апрель!FT47</f>
        <v>0</v>
      </c>
      <c r="FU47" s="126">
        <f>июнь!FU47+май!FU47+апрель!FU47</f>
        <v>0</v>
      </c>
      <c r="FV47" s="126">
        <f>июнь!FV47+май!FV47+апрель!FV47</f>
        <v>0</v>
      </c>
      <c r="FW47" s="126">
        <f>июнь!FW47+май!FW47+апрель!FW47</f>
        <v>0</v>
      </c>
      <c r="FX47" s="126">
        <f>июнь!FX47+май!FX47+апрель!FX47</f>
        <v>0</v>
      </c>
      <c r="FY47" s="126">
        <f>июнь!FY47+май!FY47+апрель!FY47</f>
        <v>0</v>
      </c>
      <c r="FZ47" s="126">
        <f>июнь!FZ47+май!FZ47+апрель!FZ47</f>
        <v>0</v>
      </c>
      <c r="GA47" s="126">
        <f>июнь!GA47+май!GA47+апрель!GA47</f>
        <v>0</v>
      </c>
      <c r="GB47" s="126">
        <f>июнь!GB47+май!GB47+апрель!GB47</f>
        <v>0</v>
      </c>
      <c r="GC47" s="126">
        <f>июнь!GC47+май!GC47+апрель!GC47</f>
        <v>0</v>
      </c>
      <c r="GD47" s="126">
        <f>июнь!GD47+май!GD47+апрель!GD47</f>
        <v>0</v>
      </c>
      <c r="GE47" s="126">
        <f>июнь!GE47+май!GE47+апрель!GE47</f>
        <v>0</v>
      </c>
      <c r="GF47" s="126">
        <f>июнь!GF47+май!GF47+апрель!GF47</f>
        <v>0</v>
      </c>
      <c r="GG47" s="126">
        <f>июнь!GG47+май!GG47+апрель!GG47</f>
        <v>0</v>
      </c>
      <c r="GH47" s="126">
        <f>июнь!GH47+май!GH47+апрель!GH47</f>
        <v>0</v>
      </c>
      <c r="GI47" s="126">
        <f>июнь!GI47+май!GI47+апрель!GI47</f>
        <v>0</v>
      </c>
      <c r="GJ47" s="126">
        <f>июнь!GJ47+май!GJ47+апрель!GJ47</f>
        <v>0</v>
      </c>
      <c r="GK47" s="126">
        <f>июнь!GK47+май!GK47+апрель!GK47</f>
        <v>0</v>
      </c>
      <c r="GL47" s="126">
        <f>июнь!GL47+май!GL47+апрель!GL47</f>
        <v>0</v>
      </c>
      <c r="GM47" s="126">
        <f>июнь!GM47+май!GM47+апрель!GM47</f>
        <v>0</v>
      </c>
      <c r="GN47" s="126">
        <f>июнь!GN47+май!GN47+апрель!GN47</f>
        <v>0</v>
      </c>
      <c r="GO47" s="126">
        <f>июнь!GO47+май!GO47+апрель!GO47</f>
        <v>0</v>
      </c>
      <c r="GP47" s="126">
        <f>июнь!GP47+май!GP47+апрель!GP47</f>
        <v>0</v>
      </c>
      <c r="GQ47" s="126">
        <f>июнь!GQ47+май!GQ47+апрель!GQ47</f>
        <v>0</v>
      </c>
      <c r="GR47" s="126">
        <f>июнь!GR47+май!GR47+апрель!GR47</f>
        <v>0</v>
      </c>
      <c r="GS47" s="126">
        <f>июнь!GS47+май!GS47+апрель!GS47</f>
        <v>0</v>
      </c>
      <c r="GT47" s="126">
        <f>июнь!GT47+май!GT47+апрель!GT47</f>
        <v>0</v>
      </c>
      <c r="GU47" s="126">
        <f>июнь!GU47+май!GU47+апрель!GU47</f>
        <v>0</v>
      </c>
      <c r="GV47" s="126">
        <f>июнь!GV47+май!GV47+апрель!GV47</f>
        <v>0</v>
      </c>
      <c r="GW47" s="126">
        <f>июнь!GW47+май!GW47+апрель!GW47</f>
        <v>0</v>
      </c>
      <c r="GX47" s="126">
        <f>июнь!GX47+май!GX47+апрель!GX47</f>
        <v>0</v>
      </c>
      <c r="GY47" s="126">
        <f>июнь!GY47+май!GY47+апрель!GY47</f>
        <v>0</v>
      </c>
      <c r="GZ47" s="126">
        <f>июнь!GZ47+май!GZ47+апрель!GZ47</f>
        <v>0</v>
      </c>
      <c r="HA47" s="126">
        <f>июнь!HA47+май!HA47+апрель!HA47</f>
        <v>0</v>
      </c>
      <c r="HB47" s="126">
        <f>июнь!HB47+май!HB47+апрель!HB47</f>
        <v>0</v>
      </c>
      <c r="HC47" s="126">
        <f>июнь!HC47+май!HC47+апрель!HC47</f>
        <v>0</v>
      </c>
      <c r="HD47" s="126">
        <f>июнь!HD47+май!HD47+апрель!HD47</f>
        <v>0</v>
      </c>
      <c r="HE47" s="126">
        <f>июнь!HE47+май!HE47+апрель!HE47</f>
        <v>0</v>
      </c>
      <c r="HF47" s="126">
        <f>июнь!HF47+май!HF47+апрель!HF47</f>
        <v>0</v>
      </c>
      <c r="HG47" s="126">
        <f>июнь!HG47+май!HG47+апрель!HG47</f>
        <v>0</v>
      </c>
      <c r="HH47" s="126">
        <f>июнь!HH47+май!HH47+апрель!HH47</f>
        <v>0</v>
      </c>
      <c r="HI47" s="126">
        <f>июнь!HI47+май!HI47+апрель!HI47</f>
        <v>0</v>
      </c>
      <c r="HJ47" s="126">
        <f>июнь!HJ47+май!HJ47+апрель!HJ47</f>
        <v>0</v>
      </c>
      <c r="HK47" s="126">
        <f>июнь!HK47+май!HK47+апрель!HK47</f>
        <v>0</v>
      </c>
      <c r="HL47" s="126">
        <f>июнь!HL47+май!HL47+апрель!HL47</f>
        <v>0</v>
      </c>
      <c r="HM47" s="126">
        <f>июнь!HM47+май!HM47+апрель!HM47</f>
        <v>0</v>
      </c>
      <c r="HN47" s="126">
        <f>июнь!HN47+май!HN47+апрель!HN47</f>
        <v>0</v>
      </c>
      <c r="HO47" s="126">
        <f>июнь!HO47+май!HO47+апрель!HO47</f>
        <v>76.049000000000007</v>
      </c>
      <c r="HP47" s="126">
        <f>июнь!HP47+май!HP47+апрель!HP47</f>
        <v>0</v>
      </c>
      <c r="HQ47" s="126">
        <f>июнь!HQ47+май!HQ47+апрель!HQ47</f>
        <v>0</v>
      </c>
      <c r="HR47" s="126">
        <f>июнь!HR47+май!HR47+апрель!HR47</f>
        <v>0</v>
      </c>
      <c r="HS47" s="126">
        <f>июнь!HS47+май!HS47+апрель!HS47</f>
        <v>57.978999999999999</v>
      </c>
      <c r="HT47" s="126">
        <f>июнь!HT47+май!HT47+апрель!HT47</f>
        <v>0</v>
      </c>
      <c r="HU47" s="126">
        <f>июнь!HU47+май!HU47+апрель!HU47</f>
        <v>0</v>
      </c>
      <c r="HV47" s="126">
        <f>июнь!HV47+май!HV47+апрель!HV47</f>
        <v>0</v>
      </c>
      <c r="HW47" s="126">
        <f>июнь!HW47+май!HW47+апрель!HW47</f>
        <v>0</v>
      </c>
      <c r="HX47" s="126">
        <f>июнь!HX47+май!HX47+апрель!HX47</f>
        <v>0</v>
      </c>
      <c r="HY47" s="126">
        <f>июнь!HY47+май!HY47+апрель!HY47</f>
        <v>0</v>
      </c>
      <c r="HZ47" s="126">
        <f>июнь!HZ47+май!HZ47+апрель!HZ47</f>
        <v>0</v>
      </c>
      <c r="IA47" s="126">
        <f>июнь!IA47+май!IA47+апрель!IA47</f>
        <v>0</v>
      </c>
      <c r="IB47" s="126">
        <f>июнь!IB47+май!IB47+апрель!IB47</f>
        <v>0</v>
      </c>
      <c r="IC47" s="126">
        <f>июнь!IC47+май!IC47+апрель!IC47</f>
        <v>0</v>
      </c>
      <c r="ID47" s="126">
        <f>июнь!ID47+май!ID47+апрель!ID47</f>
        <v>0</v>
      </c>
      <c r="IE47" s="126">
        <f>июнь!IE47+май!IE47+апрель!IE47</f>
        <v>0</v>
      </c>
      <c r="IF47" s="126">
        <f>июнь!IF47+май!IF47+апрель!IF47</f>
        <v>0</v>
      </c>
    </row>
    <row r="48" spans="1:240" s="79" customFormat="1" ht="13.5" customHeight="1">
      <c r="A48" s="74" t="s">
        <v>65</v>
      </c>
      <c r="B48" s="80" t="s">
        <v>66</v>
      </c>
      <c r="C48" s="76" t="s">
        <v>40</v>
      </c>
      <c r="D48" s="84">
        <f t="shared" si="4"/>
        <v>429</v>
      </c>
      <c r="E48" s="77">
        <f t="shared" si="5"/>
        <v>429</v>
      </c>
      <c r="F48" s="77"/>
      <c r="G48" s="126">
        <f>июнь!G48+май!G48+апрель!G48</f>
        <v>2</v>
      </c>
      <c r="H48" s="126">
        <f>июнь!H48+май!H48+апрель!H48</f>
        <v>0</v>
      </c>
      <c r="I48" s="126">
        <f>июнь!I48+май!I48+апрель!I48</f>
        <v>0</v>
      </c>
      <c r="J48" s="126">
        <f>июнь!J48+май!J48+апрель!J48</f>
        <v>0</v>
      </c>
      <c r="K48" s="126">
        <f>июнь!K48+май!K48+апрель!K48</f>
        <v>0</v>
      </c>
      <c r="L48" s="126">
        <f>июнь!L48+май!L48+апрель!L48</f>
        <v>0</v>
      </c>
      <c r="M48" s="126">
        <f>июнь!M48+май!M48+апрель!M48</f>
        <v>0</v>
      </c>
      <c r="N48" s="126">
        <f>июнь!N48+май!N48+апрель!N48</f>
        <v>0</v>
      </c>
      <c r="O48" s="126">
        <f>июнь!O48+май!O48+апрель!O48</f>
        <v>0</v>
      </c>
      <c r="P48" s="126">
        <f>июнь!P48+май!P48+апрель!P48</f>
        <v>0</v>
      </c>
      <c r="Q48" s="126">
        <f>июнь!Q48+май!Q48+апрель!Q48</f>
        <v>0</v>
      </c>
      <c r="R48" s="126">
        <f>июнь!R48+май!R48+апрель!R48</f>
        <v>0</v>
      </c>
      <c r="S48" s="126">
        <f>июнь!S48+май!S48+апрель!S48</f>
        <v>0</v>
      </c>
      <c r="T48" s="126">
        <f>июнь!T48+май!T48+апрель!T48</f>
        <v>0</v>
      </c>
      <c r="U48" s="126">
        <f>июнь!U48+май!U48+апрель!U48</f>
        <v>0</v>
      </c>
      <c r="V48" s="126">
        <f>июнь!V48+май!V48+апрель!V48</f>
        <v>0</v>
      </c>
      <c r="W48" s="126">
        <f>июнь!W48+май!W48+апрель!W48</f>
        <v>0</v>
      </c>
      <c r="X48" s="126">
        <f>июнь!X48+май!X48+апрель!X48</f>
        <v>0</v>
      </c>
      <c r="Y48" s="126">
        <f>июнь!Y48+май!Y48+апрель!Y48</f>
        <v>0</v>
      </c>
      <c r="Z48" s="126">
        <f>июнь!Z48+май!Z48+апрель!Z48</f>
        <v>0</v>
      </c>
      <c r="AA48" s="126">
        <f>июнь!AA48+май!AA48+апрель!AA48</f>
        <v>0</v>
      </c>
      <c r="AB48" s="126">
        <f>июнь!AB48+май!AB48+апрель!AB48</f>
        <v>18</v>
      </c>
      <c r="AC48" s="126">
        <f>июнь!AC48+май!AC48+апрель!AC48</f>
        <v>0</v>
      </c>
      <c r="AD48" s="126">
        <f>июнь!AD48+май!AD48+апрель!AD48</f>
        <v>0</v>
      </c>
      <c r="AE48" s="126">
        <f>июнь!AE48+май!AE48+апрель!AE48</f>
        <v>0</v>
      </c>
      <c r="AF48" s="126">
        <f>июнь!AF48+май!AF48+апрель!AF48</f>
        <v>0</v>
      </c>
      <c r="AG48" s="126">
        <f>июнь!AG48+май!AG48+апрель!AG48</f>
        <v>22</v>
      </c>
      <c r="AH48" s="126">
        <f>июнь!AH48+май!AH48+апрель!AH48</f>
        <v>0</v>
      </c>
      <c r="AI48" s="126">
        <f>июнь!AI48+май!AI48+апрель!AI48</f>
        <v>0</v>
      </c>
      <c r="AJ48" s="126">
        <f>июнь!AJ48+май!AJ48+апрель!AJ48</f>
        <v>3</v>
      </c>
      <c r="AK48" s="126">
        <f>июнь!AK48+май!AK48+апрель!AK48</f>
        <v>0</v>
      </c>
      <c r="AL48" s="126">
        <f>июнь!AL48+май!AL48+апрель!AL48</f>
        <v>0</v>
      </c>
      <c r="AM48" s="126">
        <f>июнь!AM48+май!AM48+апрель!AM48</f>
        <v>0</v>
      </c>
      <c r="AN48" s="126">
        <f>июнь!AN48+май!AN48+апрель!AN48</f>
        <v>0</v>
      </c>
      <c r="AO48" s="126">
        <f>июнь!AO48+май!AO48+апрель!AO48</f>
        <v>0</v>
      </c>
      <c r="AP48" s="126">
        <f>июнь!AP48+май!AP48+апрель!AP48</f>
        <v>0</v>
      </c>
      <c r="AQ48" s="126">
        <f>июнь!AQ48+май!AQ48+апрель!AQ48</f>
        <v>0</v>
      </c>
      <c r="AR48" s="126">
        <f>июнь!AR48+май!AR48+апрель!AR48</f>
        <v>18</v>
      </c>
      <c r="AS48" s="126">
        <f>июнь!AS48+май!AS48+апрель!AS48</f>
        <v>0</v>
      </c>
      <c r="AT48" s="126">
        <f>июнь!AT48+май!AT48+апрель!AT48</f>
        <v>0</v>
      </c>
      <c r="AU48" s="126">
        <f>июнь!AU48+май!AU48+апрель!AU48</f>
        <v>5</v>
      </c>
      <c r="AV48" s="126">
        <f>июнь!AV48+май!AV48+апрель!AV48</f>
        <v>0</v>
      </c>
      <c r="AW48" s="126">
        <f>июнь!AW48+май!AW48+апрель!AW48</f>
        <v>0</v>
      </c>
      <c r="AX48" s="126">
        <f>июнь!AX48+май!AX48+апрель!AX48</f>
        <v>0</v>
      </c>
      <c r="AY48" s="126">
        <f>июнь!AY48+май!AY48+апрель!AY48</f>
        <v>0</v>
      </c>
      <c r="AZ48" s="126">
        <f>июнь!AZ48+май!AZ48+апрель!AZ48</f>
        <v>0</v>
      </c>
      <c r="BA48" s="126">
        <f>июнь!BA48+май!BA48+апрель!BA48</f>
        <v>0</v>
      </c>
      <c r="BB48" s="126">
        <f>июнь!BB48+май!BB48+апрель!BB48</f>
        <v>0</v>
      </c>
      <c r="BC48" s="126">
        <f>июнь!BC48+май!BC48+апрель!BC48</f>
        <v>0</v>
      </c>
      <c r="BD48" s="126">
        <f>июнь!BD48+май!BD48+апрель!BD48</f>
        <v>0</v>
      </c>
      <c r="BE48" s="126">
        <f>июнь!BE48+май!BE48+апрель!BE48</f>
        <v>0</v>
      </c>
      <c r="BF48" s="126">
        <f>июнь!BF48+май!BF48+апрель!BF48</f>
        <v>0</v>
      </c>
      <c r="BG48" s="126">
        <f>июнь!BG48+май!BG48+апрель!BG48</f>
        <v>3</v>
      </c>
      <c r="BH48" s="126">
        <f>июнь!BH48+май!BH48+апрель!BH48</f>
        <v>0</v>
      </c>
      <c r="BI48" s="126">
        <f>июнь!BI48+май!BI48+апрель!BI48</f>
        <v>0</v>
      </c>
      <c r="BJ48" s="126">
        <f>июнь!BJ48+май!BJ48+апрель!BJ48</f>
        <v>0</v>
      </c>
      <c r="BK48" s="126">
        <f>июнь!BK48+май!BK48+апрель!BK48</f>
        <v>0</v>
      </c>
      <c r="BL48" s="126">
        <f>июнь!BL48+май!BL48+апрель!BL48</f>
        <v>0</v>
      </c>
      <c r="BM48" s="126">
        <f>июнь!BM48+май!BM48+апрель!BM48</f>
        <v>0</v>
      </c>
      <c r="BN48" s="126">
        <f>июнь!BN48+май!BN48+апрель!BN48</f>
        <v>0</v>
      </c>
      <c r="BO48" s="126">
        <f>июнь!BO48+май!BO48+апрель!BO48</f>
        <v>3</v>
      </c>
      <c r="BP48" s="126">
        <f>июнь!BP48+май!BP48+апрель!BP48</f>
        <v>0</v>
      </c>
      <c r="BQ48" s="126">
        <f>июнь!BQ48+май!BQ48+апрель!BQ48</f>
        <v>0</v>
      </c>
      <c r="BR48" s="126">
        <f>июнь!BR48+май!BR48+апрель!BR48</f>
        <v>0</v>
      </c>
      <c r="BS48" s="126">
        <f>июнь!BS48+май!BS48+апрель!BS48</f>
        <v>0</v>
      </c>
      <c r="BT48" s="126">
        <f>июнь!BT48+май!BT48+апрель!BT48</f>
        <v>1</v>
      </c>
      <c r="BU48" s="126">
        <f>июнь!BU48+май!BU48+апрель!BU48</f>
        <v>0</v>
      </c>
      <c r="BV48" s="126">
        <f>июнь!BV48+май!BV48+апрель!BV48</f>
        <v>0</v>
      </c>
      <c r="BW48" s="126">
        <f>июнь!BW48+май!BW48+апрель!BW48</f>
        <v>0</v>
      </c>
      <c r="BX48" s="126">
        <f>июнь!BX48+май!BX48+апрель!BX48</f>
        <v>0</v>
      </c>
      <c r="BY48" s="126">
        <f>июнь!BY48+май!BY48+апрель!BY48</f>
        <v>0</v>
      </c>
      <c r="BZ48" s="126">
        <f>июнь!BZ48+май!BZ48+апрель!BZ48</f>
        <v>0</v>
      </c>
      <c r="CA48" s="126">
        <f>июнь!CA48+май!CA48+апрель!CA48</f>
        <v>0</v>
      </c>
      <c r="CB48" s="126">
        <f>июнь!CB48+май!CB48+апрель!CB48</f>
        <v>0</v>
      </c>
      <c r="CC48" s="126">
        <f>июнь!CC48+май!CC48+апрель!CC48</f>
        <v>5</v>
      </c>
      <c r="CD48" s="126">
        <f>июнь!CD48+май!CD48+апрель!CD48</f>
        <v>0</v>
      </c>
      <c r="CE48" s="126">
        <f>июнь!CE48+май!CE48+апрель!CE48</f>
        <v>0</v>
      </c>
      <c r="CF48" s="126">
        <f>июнь!CF48+май!CF48+апрель!CF48</f>
        <v>0</v>
      </c>
      <c r="CG48" s="126">
        <f>июнь!CG48+май!CG48+апрель!CG48</f>
        <v>0</v>
      </c>
      <c r="CH48" s="126">
        <f>июнь!CH48+май!CH48+апрель!CH48</f>
        <v>0</v>
      </c>
      <c r="CI48" s="126">
        <f>июнь!CI48+май!CI48+апрель!CI48</f>
        <v>0</v>
      </c>
      <c r="CJ48" s="126">
        <f>июнь!CJ48+май!CJ48+апрель!CJ48</f>
        <v>0</v>
      </c>
      <c r="CK48" s="126">
        <f>июнь!CK48+май!CK48+апрель!CK48</f>
        <v>0</v>
      </c>
      <c r="CL48" s="126">
        <f>июнь!CL48+май!CL48+апрель!CL48</f>
        <v>0</v>
      </c>
      <c r="CM48" s="126">
        <f>июнь!CM48+май!CM48+апрель!CM48</f>
        <v>0</v>
      </c>
      <c r="CN48" s="126">
        <f>июнь!CN48+май!CN48+апрель!CN48</f>
        <v>0</v>
      </c>
      <c r="CO48" s="126">
        <f>июнь!CO48+май!CO48+апрель!CO48</f>
        <v>0</v>
      </c>
      <c r="CP48" s="126">
        <f>июнь!CP48+май!CP48+апрель!CP48</f>
        <v>2</v>
      </c>
      <c r="CQ48" s="126">
        <f>июнь!CQ48+май!CQ48+апрель!CQ48</f>
        <v>4</v>
      </c>
      <c r="CR48" s="126">
        <f>июнь!CR48+май!CR48+апрель!CR48</f>
        <v>0</v>
      </c>
      <c r="CS48" s="126">
        <f>июнь!CS48+май!CS48+апрель!CS48</f>
        <v>0</v>
      </c>
      <c r="CT48" s="126">
        <f>июнь!CT48+май!CT48+апрель!CT48</f>
        <v>0</v>
      </c>
      <c r="CU48" s="126">
        <f>июнь!CU48+май!CU48+апрель!CU48</f>
        <v>0</v>
      </c>
      <c r="CV48" s="126">
        <f>июнь!CV48+май!CV48+апрель!CV48</f>
        <v>0</v>
      </c>
      <c r="CW48" s="126">
        <f>июнь!CW48+май!CW48+апрель!CW48</f>
        <v>0</v>
      </c>
      <c r="CX48" s="126">
        <f>июнь!CX48+май!CX48+апрель!CX48</f>
        <v>0</v>
      </c>
      <c r="CY48" s="126">
        <f>июнь!CY48+май!CY48+апрель!CY48</f>
        <v>0</v>
      </c>
      <c r="CZ48" s="126">
        <f>июнь!CZ48+май!CZ48+апрель!CZ48</f>
        <v>2</v>
      </c>
      <c r="DA48" s="126">
        <f>июнь!DA48+май!DA48+апрель!DA48</f>
        <v>12</v>
      </c>
      <c r="DB48" s="126">
        <f>июнь!DB48+май!DB48+апрель!DB48</f>
        <v>0</v>
      </c>
      <c r="DC48" s="126">
        <f>июнь!DC48+май!DC48+апрель!DC48</f>
        <v>0</v>
      </c>
      <c r="DD48" s="126">
        <f>июнь!DD48+май!DD48+апрель!DD48</f>
        <v>0</v>
      </c>
      <c r="DE48" s="126">
        <f>июнь!DE48+май!DE48+апрель!DE48</f>
        <v>0</v>
      </c>
      <c r="DF48" s="126">
        <f>июнь!DF48+май!DF48+апрель!DF48</f>
        <v>0</v>
      </c>
      <c r="DG48" s="126">
        <f>июнь!DG48+май!DG48+апрель!DG48</f>
        <v>0</v>
      </c>
      <c r="DH48" s="126">
        <f>июнь!DH48+май!DH48+апрель!DH48</f>
        <v>0</v>
      </c>
      <c r="DI48" s="126">
        <f>июнь!DI48+май!DI48+апрель!DI48</f>
        <v>7</v>
      </c>
      <c r="DJ48" s="126">
        <f>июнь!DJ48+май!DJ48+апрель!DJ48</f>
        <v>12</v>
      </c>
      <c r="DK48" s="126">
        <f>июнь!DK48+май!DK48+апрель!DK48</f>
        <v>43</v>
      </c>
      <c r="DL48" s="126">
        <f>июнь!DL48+май!DL48+апрель!DL48</f>
        <v>47</v>
      </c>
      <c r="DM48" s="126">
        <f>июнь!DM48+май!DM48+апрель!DM48</f>
        <v>43</v>
      </c>
      <c r="DN48" s="126">
        <f>июнь!DN48+май!DN48+апрель!DN48</f>
        <v>0</v>
      </c>
      <c r="DO48" s="126">
        <f>июнь!DO48+май!DO48+апрель!DO48</f>
        <v>20</v>
      </c>
      <c r="DP48" s="126">
        <f>июнь!DP48+май!DP48+апрель!DP48</f>
        <v>0</v>
      </c>
      <c r="DQ48" s="126">
        <f>июнь!DQ48+май!DQ48+апрель!DQ48</f>
        <v>0</v>
      </c>
      <c r="DR48" s="126">
        <f>июнь!DR48+май!DR48+апрель!DR48</f>
        <v>0</v>
      </c>
      <c r="DS48" s="126">
        <f>июнь!DS48+май!DS48+апрель!DS48</f>
        <v>0</v>
      </c>
      <c r="DT48" s="126">
        <f>июнь!DT48+май!DT48+апрель!DT48</f>
        <v>0</v>
      </c>
      <c r="DU48" s="126">
        <f>июнь!DU48+май!DU48+апрель!DU48</f>
        <v>0</v>
      </c>
      <c r="DV48" s="126">
        <f>июнь!DV48+май!DV48+апрель!DV48</f>
        <v>0</v>
      </c>
      <c r="DW48" s="126">
        <f>июнь!DW48+май!DW48+апрель!DW48</f>
        <v>0</v>
      </c>
      <c r="DX48" s="126">
        <f>июнь!DX48+май!DX48+апрель!DX48</f>
        <v>28</v>
      </c>
      <c r="DY48" s="126">
        <f>июнь!DY48+май!DY48+апрель!DY48</f>
        <v>11</v>
      </c>
      <c r="DZ48" s="126">
        <f>июнь!DZ48+май!DZ48+апрель!DZ48</f>
        <v>0</v>
      </c>
      <c r="EA48" s="126">
        <f>июнь!EA48+май!EA48+апрель!EA48</f>
        <v>0</v>
      </c>
      <c r="EB48" s="126">
        <f>июнь!EB48+май!EB48+апрель!EB48</f>
        <v>35</v>
      </c>
      <c r="EC48" s="126">
        <f>июнь!EC48+май!EC48+апрель!EC48</f>
        <v>0</v>
      </c>
      <c r="ED48" s="126">
        <f>июнь!ED48+май!ED48+апрель!ED48</f>
        <v>0</v>
      </c>
      <c r="EE48" s="126">
        <f>июнь!EE48+май!EE48+апрель!EE48</f>
        <v>0</v>
      </c>
      <c r="EF48" s="126">
        <f>июнь!EF48+май!EF48+апрель!EF48</f>
        <v>0</v>
      </c>
      <c r="EG48" s="126">
        <f>июнь!EG48+май!EG48+апрель!EG48</f>
        <v>0</v>
      </c>
      <c r="EH48" s="126">
        <f>июнь!EH48+май!EH48+апрель!EH48</f>
        <v>0</v>
      </c>
      <c r="EI48" s="126">
        <f>июнь!EI48+май!EI48+апрель!EI48</f>
        <v>23</v>
      </c>
      <c r="EJ48" s="126">
        <f>июнь!EJ48+май!EJ48+апрель!EJ48</f>
        <v>0</v>
      </c>
      <c r="EK48" s="126">
        <f>июнь!EK48+май!EK48+апрель!EK48</f>
        <v>2</v>
      </c>
      <c r="EL48" s="126">
        <f>июнь!EL48+май!EL48+апрель!EL48</f>
        <v>0</v>
      </c>
      <c r="EM48" s="126">
        <f>июнь!EM48+май!EM48+апрель!EM48</f>
        <v>0</v>
      </c>
      <c r="EN48" s="126">
        <f>июнь!EN48+май!EN48+апрель!EN48</f>
        <v>0</v>
      </c>
      <c r="EO48" s="126">
        <f>июнь!EO48+май!EO48+апрель!EO48</f>
        <v>0</v>
      </c>
      <c r="EP48" s="126">
        <f>июнь!EP48+май!EP48+апрель!EP48</f>
        <v>0</v>
      </c>
      <c r="EQ48" s="126">
        <f>июнь!EQ48+май!EQ48+апрель!EQ48</f>
        <v>0</v>
      </c>
      <c r="ER48" s="126">
        <f>июнь!ER48+май!ER48+апрель!ER48</f>
        <v>0</v>
      </c>
      <c r="ES48" s="126">
        <f>июнь!ES48+май!ES48+апрель!ES48</f>
        <v>0</v>
      </c>
      <c r="ET48" s="126">
        <f>июнь!ET48+май!ET48+апрель!ET48</f>
        <v>2</v>
      </c>
      <c r="EU48" s="126">
        <f>июнь!EU48+май!EU48+апрель!EU48</f>
        <v>0</v>
      </c>
      <c r="EV48" s="126">
        <f>июнь!EV48+май!EV48+апрель!EV48</f>
        <v>0</v>
      </c>
      <c r="EW48" s="126">
        <f>июнь!EW48+май!EW48+апрель!EW48</f>
        <v>0</v>
      </c>
      <c r="EX48" s="126">
        <f>июнь!EX48+май!EX48+апрель!EX48</f>
        <v>5</v>
      </c>
      <c r="EY48" s="126">
        <f>июнь!EY48+май!EY48+апрель!EY48</f>
        <v>0</v>
      </c>
      <c r="EZ48" s="126">
        <f>июнь!EZ48+май!EZ48+апрель!EZ48</f>
        <v>0</v>
      </c>
      <c r="FA48" s="126">
        <f>июнь!FA48+май!FA48+апрель!FA48</f>
        <v>0</v>
      </c>
      <c r="FB48" s="126">
        <f>июнь!FB48+май!FB48+апрель!FB48</f>
        <v>0</v>
      </c>
      <c r="FC48" s="126">
        <f>июнь!FC48+май!FC48+апрель!FC48</f>
        <v>0</v>
      </c>
      <c r="FD48" s="126">
        <f>июнь!FD48+май!FD48+апрель!FD48</f>
        <v>0</v>
      </c>
      <c r="FE48" s="126">
        <f>июнь!FE48+май!FE48+апрель!FE48</f>
        <v>0</v>
      </c>
      <c r="FF48" s="126">
        <f>июнь!FF48+май!FF48+апрель!FF48</f>
        <v>0</v>
      </c>
      <c r="FG48" s="126">
        <f>июнь!FG48+май!FG48+апрель!FG48</f>
        <v>0</v>
      </c>
      <c r="FH48" s="126">
        <f>июнь!FH48+май!FH48+апрель!FH48</f>
        <v>4</v>
      </c>
      <c r="FI48" s="126">
        <f>июнь!FI48+май!FI48+апрель!FI48</f>
        <v>10</v>
      </c>
      <c r="FJ48" s="126">
        <f>июнь!FJ48+май!FJ48+апрель!FJ48</f>
        <v>0</v>
      </c>
      <c r="FK48" s="126">
        <f>июнь!FK48+май!FK48+апрель!FK48</f>
        <v>2</v>
      </c>
      <c r="FL48" s="126">
        <f>июнь!FL48+май!FL48+апрель!FL48</f>
        <v>0</v>
      </c>
      <c r="FM48" s="126">
        <f>июнь!FM48+май!FM48+апрель!FM48</f>
        <v>0</v>
      </c>
      <c r="FN48" s="126">
        <f>июнь!FN48+май!FN48+апрель!FN48</f>
        <v>0</v>
      </c>
      <c r="FO48" s="126">
        <f>июнь!FO48+май!FO48+апрель!FO48</f>
        <v>0</v>
      </c>
      <c r="FP48" s="126">
        <f>июнь!FP48+май!FP48+апрель!FP48</f>
        <v>0</v>
      </c>
      <c r="FQ48" s="126">
        <f>июнь!FQ48+май!FQ48+апрель!FQ48</f>
        <v>0</v>
      </c>
      <c r="FR48" s="126">
        <f>июнь!FR48+май!FR48+апрель!FR48</f>
        <v>0</v>
      </c>
      <c r="FS48" s="126">
        <f>июнь!FS48+май!FS48+апрель!FS48</f>
        <v>0</v>
      </c>
      <c r="FT48" s="126">
        <f>июнь!FT48+май!FT48+апрель!FT48</f>
        <v>0</v>
      </c>
      <c r="FU48" s="126">
        <f>июнь!FU48+май!FU48+апрель!FU48</f>
        <v>0</v>
      </c>
      <c r="FV48" s="126">
        <f>июнь!FV48+май!FV48+апрель!FV48</f>
        <v>0</v>
      </c>
      <c r="FW48" s="126">
        <f>июнь!FW48+май!FW48+апрель!FW48</f>
        <v>4</v>
      </c>
      <c r="FX48" s="126">
        <f>июнь!FX48+май!FX48+апрель!FX48</f>
        <v>0</v>
      </c>
      <c r="FY48" s="126">
        <f>июнь!FY48+май!FY48+апрель!FY48</f>
        <v>12</v>
      </c>
      <c r="FZ48" s="126">
        <f>июнь!FZ48+май!FZ48+апрель!FZ48</f>
        <v>0</v>
      </c>
      <c r="GA48" s="126">
        <f>июнь!GA48+май!GA48+апрель!GA48</f>
        <v>0</v>
      </c>
      <c r="GB48" s="126">
        <f>июнь!GB48+май!GB48+апрель!GB48</f>
        <v>0</v>
      </c>
      <c r="GC48" s="126">
        <f>июнь!GC48+май!GC48+апрель!GC48</f>
        <v>0</v>
      </c>
      <c r="GD48" s="126">
        <f>июнь!GD48+май!GD48+апрель!GD48</f>
        <v>0</v>
      </c>
      <c r="GE48" s="126">
        <f>июнь!GE48+май!GE48+апрель!GE48</f>
        <v>0</v>
      </c>
      <c r="GF48" s="126">
        <f>июнь!GF48+май!GF48+апрель!GF48</f>
        <v>0</v>
      </c>
      <c r="GG48" s="126">
        <f>июнь!GG48+май!GG48+апрель!GG48</f>
        <v>0</v>
      </c>
      <c r="GH48" s="126">
        <f>июнь!GH48+май!GH48+апрель!GH48</f>
        <v>0</v>
      </c>
      <c r="GI48" s="126">
        <f>июнь!GI48+май!GI48+апрель!GI48</f>
        <v>0</v>
      </c>
      <c r="GJ48" s="126">
        <f>июнь!GJ48+май!GJ48+апрель!GJ48</f>
        <v>0</v>
      </c>
      <c r="GK48" s="126">
        <f>июнь!GK48+май!GK48+апрель!GK48</f>
        <v>0</v>
      </c>
      <c r="GL48" s="126">
        <f>июнь!GL48+май!GL48+апрель!GL48</f>
        <v>0</v>
      </c>
      <c r="GM48" s="126">
        <f>июнь!GM48+май!GM48+апрель!GM48</f>
        <v>0</v>
      </c>
      <c r="GN48" s="126">
        <f>июнь!GN48+май!GN48+апрель!GN48</f>
        <v>0</v>
      </c>
      <c r="GO48" s="126">
        <f>июнь!GO48+май!GO48+апрель!GO48</f>
        <v>0</v>
      </c>
      <c r="GP48" s="126">
        <f>июнь!GP48+май!GP48+апрель!GP48</f>
        <v>0</v>
      </c>
      <c r="GQ48" s="126">
        <f>июнь!GQ48+май!GQ48+апрель!GQ48</f>
        <v>0</v>
      </c>
      <c r="GR48" s="126">
        <f>июнь!GR48+май!GR48+апрель!GR48</f>
        <v>0</v>
      </c>
      <c r="GS48" s="126">
        <f>июнь!GS48+май!GS48+апрель!GS48</f>
        <v>0</v>
      </c>
      <c r="GT48" s="126">
        <f>июнь!GT48+май!GT48+апрель!GT48</f>
        <v>3</v>
      </c>
      <c r="GU48" s="126">
        <f>июнь!GU48+май!GU48+апрель!GU48</f>
        <v>0</v>
      </c>
      <c r="GV48" s="126">
        <f>июнь!GV48+май!GV48+апрель!GV48</f>
        <v>0</v>
      </c>
      <c r="GW48" s="126">
        <f>июнь!GW48+май!GW48+апрель!GW48</f>
        <v>0</v>
      </c>
      <c r="GX48" s="126">
        <f>июнь!GX48+май!GX48+апрель!GX48</f>
        <v>0</v>
      </c>
      <c r="GY48" s="126">
        <f>июнь!GY48+май!GY48+апрель!GY48</f>
        <v>6</v>
      </c>
      <c r="GZ48" s="126">
        <f>июнь!GZ48+май!GZ48+апрель!GZ48</f>
        <v>0</v>
      </c>
      <c r="HA48" s="126">
        <f>июнь!HA48+май!HA48+апрель!HA48</f>
        <v>0</v>
      </c>
      <c r="HB48" s="126">
        <f>июнь!HB48+май!HB48+апрель!HB48</f>
        <v>3</v>
      </c>
      <c r="HC48" s="126">
        <f>июнь!HC48+май!HC48+апрель!HC48</f>
        <v>0</v>
      </c>
      <c r="HD48" s="126">
        <f>июнь!HD48+май!HD48+апрель!HD48</f>
        <v>0</v>
      </c>
      <c r="HE48" s="126">
        <f>июнь!HE48+май!HE48+апрель!HE48</f>
        <v>0</v>
      </c>
      <c r="HF48" s="126">
        <f>июнь!HF48+май!HF48+апрель!HF48</f>
        <v>0</v>
      </c>
      <c r="HG48" s="126">
        <f>июнь!HG48+май!HG48+апрель!HG48</f>
        <v>0</v>
      </c>
      <c r="HH48" s="126">
        <f>июнь!HH48+май!HH48+апрель!HH48</f>
        <v>2</v>
      </c>
      <c r="HI48" s="126">
        <f>июнь!HI48+май!HI48+апрель!HI48</f>
        <v>0</v>
      </c>
      <c r="HJ48" s="126">
        <f>июнь!HJ48+май!HJ48+апрель!HJ48</f>
        <v>0</v>
      </c>
      <c r="HK48" s="126">
        <f>июнь!HK48+май!HK48+апрель!HK48</f>
        <v>0</v>
      </c>
      <c r="HL48" s="126">
        <f>июнь!HL48+май!HL48+апрель!HL48</f>
        <v>0</v>
      </c>
      <c r="HM48" s="126">
        <f>июнь!HM48+май!HM48+апрель!HM48</f>
        <v>2</v>
      </c>
      <c r="HN48" s="126">
        <f>июнь!HN48+май!HN48+апрель!HN48</f>
        <v>0</v>
      </c>
      <c r="HO48" s="126">
        <f>июнь!HO48+май!HO48+апрель!HO48</f>
        <v>0</v>
      </c>
      <c r="HP48" s="126">
        <f>июнь!HP48+май!HP48+апрель!HP48</f>
        <v>0</v>
      </c>
      <c r="HQ48" s="126">
        <f>июнь!HQ48+май!HQ48+апрель!HQ48</f>
        <v>0</v>
      </c>
      <c r="HR48" s="126">
        <f>июнь!HR48+май!HR48+апрель!HR48</f>
        <v>0</v>
      </c>
      <c r="HS48" s="126">
        <f>июнь!HS48+май!HS48+апрель!HS48</f>
        <v>0</v>
      </c>
      <c r="HT48" s="126">
        <f>июнь!HT48+май!HT48+апрель!HT48</f>
        <v>0</v>
      </c>
      <c r="HU48" s="126">
        <f>июнь!HU48+май!HU48+апрель!HU48</f>
        <v>0</v>
      </c>
      <c r="HV48" s="126">
        <f>июнь!HV48+май!HV48+апрель!HV48</f>
        <v>0</v>
      </c>
      <c r="HW48" s="126">
        <f>июнь!HW48+май!HW48+апрель!HW48</f>
        <v>0</v>
      </c>
      <c r="HX48" s="126">
        <f>июнь!HX48+май!HX48+апрель!HX48</f>
        <v>0</v>
      </c>
      <c r="HY48" s="126">
        <f>июнь!HY48+май!HY48+апрель!HY48</f>
        <v>0</v>
      </c>
      <c r="HZ48" s="126">
        <f>июнь!HZ48+май!HZ48+апрель!HZ48</f>
        <v>0</v>
      </c>
      <c r="IA48" s="126">
        <f>июнь!IA48+май!IA48+апрель!IA48</f>
        <v>0</v>
      </c>
      <c r="IB48" s="126">
        <f>июнь!IB48+май!IB48+апрель!IB48</f>
        <v>0</v>
      </c>
      <c r="IC48" s="126">
        <f>июнь!IC48+май!IC48+апрель!IC48</f>
        <v>0</v>
      </c>
      <c r="ID48" s="126">
        <f>июнь!ID48+май!ID48+апрель!ID48</f>
        <v>0</v>
      </c>
      <c r="IE48" s="126">
        <f>июнь!IE48+май!IE48+апрель!IE48</f>
        <v>0</v>
      </c>
      <c r="IF48" s="126">
        <f>июнь!IF48+май!IF48+апрель!IF48</f>
        <v>3</v>
      </c>
    </row>
    <row r="49" spans="1:240" s="79" customFormat="1" ht="13.5" customHeight="1">
      <c r="A49" s="74"/>
      <c r="B49" s="80"/>
      <c r="C49" s="76" t="s">
        <v>17</v>
      </c>
      <c r="D49" s="84">
        <f t="shared" si="4"/>
        <v>225.01100000000002</v>
      </c>
      <c r="E49" s="77">
        <f t="shared" si="5"/>
        <v>225.01100000000002</v>
      </c>
      <c r="F49" s="77"/>
      <c r="G49" s="126">
        <f>июнь!G49+май!G49+апрель!G49</f>
        <v>5.1479999999999997</v>
      </c>
      <c r="H49" s="126">
        <f>июнь!H49+май!H49+апрель!H49</f>
        <v>0</v>
      </c>
      <c r="I49" s="126">
        <f>июнь!I49+май!I49+апрель!I49</f>
        <v>0</v>
      </c>
      <c r="J49" s="126">
        <f>июнь!J49+май!J49+апрель!J49</f>
        <v>0</v>
      </c>
      <c r="K49" s="126">
        <f>июнь!K49+май!K49+апрель!K49</f>
        <v>0</v>
      </c>
      <c r="L49" s="126">
        <f>июнь!L49+май!L49+апрель!L49</f>
        <v>0</v>
      </c>
      <c r="M49" s="126">
        <f>июнь!M49+май!M49+апрель!M49</f>
        <v>0</v>
      </c>
      <c r="N49" s="126">
        <f>июнь!N49+май!N49+апрель!N49</f>
        <v>0</v>
      </c>
      <c r="O49" s="126">
        <f>июнь!O49+май!O49+апрель!O49</f>
        <v>0</v>
      </c>
      <c r="P49" s="126">
        <f>июнь!P49+май!P49+апрель!P49</f>
        <v>0</v>
      </c>
      <c r="Q49" s="126">
        <f>июнь!Q49+май!Q49+апрель!Q49</f>
        <v>0</v>
      </c>
      <c r="R49" s="126">
        <f>июнь!R49+май!R49+апрель!R49</f>
        <v>0</v>
      </c>
      <c r="S49" s="126">
        <f>июнь!S49+май!S49+апрель!S49</f>
        <v>0</v>
      </c>
      <c r="T49" s="126">
        <f>июнь!T49+май!T49+апрель!T49</f>
        <v>0</v>
      </c>
      <c r="U49" s="126">
        <f>июнь!U49+май!U49+апрель!U49</f>
        <v>0</v>
      </c>
      <c r="V49" s="126">
        <f>июнь!V49+май!V49+апрель!V49</f>
        <v>0</v>
      </c>
      <c r="W49" s="126">
        <f>июнь!W49+май!W49+апрель!W49</f>
        <v>0</v>
      </c>
      <c r="X49" s="126">
        <f>июнь!X49+май!X49+апрель!X49</f>
        <v>0</v>
      </c>
      <c r="Y49" s="126">
        <f>июнь!Y49+май!Y49+апрель!Y49</f>
        <v>0</v>
      </c>
      <c r="Z49" s="126">
        <f>июнь!Z49+май!Z49+апрель!Z49</f>
        <v>0</v>
      </c>
      <c r="AA49" s="126">
        <f>июнь!AA49+май!AA49+апрель!AA49</f>
        <v>0</v>
      </c>
      <c r="AB49" s="126">
        <f>июнь!AB49+май!AB49+апрель!AB49</f>
        <v>7.3630000000000004</v>
      </c>
      <c r="AC49" s="126">
        <f>июнь!AC49+май!AC49+апрель!AC49</f>
        <v>0</v>
      </c>
      <c r="AD49" s="126">
        <f>июнь!AD49+май!AD49+апрель!AD49</f>
        <v>0</v>
      </c>
      <c r="AE49" s="126">
        <f>июнь!AE49+май!AE49+апрель!AE49</f>
        <v>0</v>
      </c>
      <c r="AF49" s="126">
        <f>июнь!AF49+май!AF49+апрель!AF49</f>
        <v>0</v>
      </c>
      <c r="AG49" s="126">
        <f>июнь!AG49+май!AG49+апрель!AG49</f>
        <v>6.7949999999999999</v>
      </c>
      <c r="AH49" s="126">
        <f>июнь!AH49+май!AH49+апрель!AH49</f>
        <v>0</v>
      </c>
      <c r="AI49" s="126">
        <f>июнь!AI49+май!AI49+апрель!AI49</f>
        <v>0</v>
      </c>
      <c r="AJ49" s="126">
        <f>июнь!AJ49+май!AJ49+апрель!AJ49</f>
        <v>1.4419999999999999</v>
      </c>
      <c r="AK49" s="126">
        <f>июнь!AK49+май!AK49+апрель!AK49</f>
        <v>0</v>
      </c>
      <c r="AL49" s="126">
        <f>июнь!AL49+май!AL49+апрель!AL49</f>
        <v>0</v>
      </c>
      <c r="AM49" s="126">
        <f>июнь!AM49+май!AM49+апрель!AM49</f>
        <v>0</v>
      </c>
      <c r="AN49" s="126">
        <f>июнь!AN49+май!AN49+апрель!AN49</f>
        <v>0</v>
      </c>
      <c r="AO49" s="126">
        <f>июнь!AO49+май!AO49+апрель!AO49</f>
        <v>0</v>
      </c>
      <c r="AP49" s="126">
        <f>июнь!AP49+май!AP49+апрель!AP49</f>
        <v>0</v>
      </c>
      <c r="AQ49" s="126">
        <f>июнь!AQ49+май!AQ49+апрель!AQ49</f>
        <v>0</v>
      </c>
      <c r="AR49" s="126">
        <f>июнь!AR49+май!AR49+апрель!AR49</f>
        <v>13.681000000000001</v>
      </c>
      <c r="AS49" s="126">
        <f>июнь!AS49+май!AS49+апрель!AS49</f>
        <v>0</v>
      </c>
      <c r="AT49" s="126">
        <f>июнь!AT49+май!AT49+апрель!AT49</f>
        <v>0</v>
      </c>
      <c r="AU49" s="126">
        <f>июнь!AU49+май!AU49+апрель!AU49</f>
        <v>5.6520000000000001</v>
      </c>
      <c r="AV49" s="126">
        <f>июнь!AV49+май!AV49+апрель!AV49</f>
        <v>0</v>
      </c>
      <c r="AW49" s="126">
        <f>июнь!AW49+май!AW49+апрель!AW49</f>
        <v>0</v>
      </c>
      <c r="AX49" s="126">
        <f>июнь!AX49+май!AX49+апрель!AX49</f>
        <v>0</v>
      </c>
      <c r="AY49" s="126">
        <f>июнь!AY49+май!AY49+апрель!AY49</f>
        <v>0</v>
      </c>
      <c r="AZ49" s="126">
        <f>июнь!AZ49+май!AZ49+апрель!AZ49</f>
        <v>0</v>
      </c>
      <c r="BA49" s="126">
        <f>июнь!BA49+май!BA49+апрель!BA49</f>
        <v>0</v>
      </c>
      <c r="BB49" s="126">
        <f>июнь!BB49+май!BB49+апрель!BB49</f>
        <v>0</v>
      </c>
      <c r="BC49" s="126">
        <f>июнь!BC49+май!BC49+апрель!BC49</f>
        <v>0</v>
      </c>
      <c r="BD49" s="126">
        <f>июнь!BD49+май!BD49+апрель!BD49</f>
        <v>0</v>
      </c>
      <c r="BE49" s="126">
        <f>июнь!BE49+май!BE49+апрель!BE49</f>
        <v>0</v>
      </c>
      <c r="BF49" s="126">
        <f>июнь!BF49+май!BF49+апрель!BF49</f>
        <v>0</v>
      </c>
      <c r="BG49" s="126">
        <f>июнь!BG49+май!BG49+апрель!BG49</f>
        <v>0.624</v>
      </c>
      <c r="BH49" s="126">
        <f>июнь!BH49+май!BH49+апрель!BH49</f>
        <v>0</v>
      </c>
      <c r="BI49" s="126">
        <f>июнь!BI49+май!BI49+апрель!BI49</f>
        <v>0</v>
      </c>
      <c r="BJ49" s="126">
        <f>июнь!BJ49+май!BJ49+апрель!BJ49</f>
        <v>0</v>
      </c>
      <c r="BK49" s="126">
        <f>июнь!BK49+май!BK49+апрель!BK49</f>
        <v>0</v>
      </c>
      <c r="BL49" s="126">
        <f>июнь!BL49+май!BL49+апрель!BL49</f>
        <v>0</v>
      </c>
      <c r="BM49" s="126">
        <f>июнь!BM49+май!BM49+апрель!BM49</f>
        <v>0</v>
      </c>
      <c r="BN49" s="126">
        <f>июнь!BN49+май!BN49+апрель!BN49</f>
        <v>0</v>
      </c>
      <c r="BO49" s="126">
        <f>июнь!BO49+май!BO49+апрель!BO49</f>
        <v>3.5089999999999999</v>
      </c>
      <c r="BP49" s="126">
        <f>июнь!BP49+май!BP49+апрель!BP49</f>
        <v>0</v>
      </c>
      <c r="BQ49" s="126">
        <f>июнь!BQ49+май!BQ49+апрель!BQ49</f>
        <v>0</v>
      </c>
      <c r="BR49" s="126">
        <f>июнь!BR49+май!BR49+апрель!BR49</f>
        <v>0</v>
      </c>
      <c r="BS49" s="126">
        <f>июнь!BS49+май!BS49+апрель!BS49</f>
        <v>0</v>
      </c>
      <c r="BT49" s="126">
        <f>июнь!BT49+май!BT49+апрель!BT49</f>
        <v>1.635</v>
      </c>
      <c r="BU49" s="126">
        <f>июнь!BU49+май!BU49+апрель!BU49</f>
        <v>0</v>
      </c>
      <c r="BV49" s="126">
        <f>июнь!BV49+май!BV49+апрель!BV49</f>
        <v>0</v>
      </c>
      <c r="BW49" s="126">
        <f>июнь!BW49+май!BW49+апрель!BW49</f>
        <v>0</v>
      </c>
      <c r="BX49" s="126">
        <f>июнь!BX49+май!BX49+апрель!BX49</f>
        <v>0</v>
      </c>
      <c r="BY49" s="126">
        <f>июнь!BY49+май!BY49+апрель!BY49</f>
        <v>0</v>
      </c>
      <c r="BZ49" s="126">
        <f>июнь!BZ49+май!BZ49+апрель!BZ49</f>
        <v>0</v>
      </c>
      <c r="CA49" s="126">
        <f>июнь!CA49+май!CA49+апрель!CA49</f>
        <v>0</v>
      </c>
      <c r="CB49" s="126">
        <f>июнь!CB49+май!CB49+апрель!CB49</f>
        <v>0</v>
      </c>
      <c r="CC49" s="126">
        <f>июнь!CC49+май!CC49+апрель!CC49</f>
        <v>3.8879999999999999</v>
      </c>
      <c r="CD49" s="126">
        <f>июнь!CD49+май!CD49+апрель!CD49</f>
        <v>0</v>
      </c>
      <c r="CE49" s="126">
        <f>июнь!CE49+май!CE49+апрель!CE49</f>
        <v>0</v>
      </c>
      <c r="CF49" s="126">
        <f>июнь!CF49+май!CF49+апрель!CF49</f>
        <v>0</v>
      </c>
      <c r="CG49" s="126">
        <f>июнь!CG49+май!CG49+апрель!CG49</f>
        <v>0</v>
      </c>
      <c r="CH49" s="126">
        <f>июнь!CH49+май!CH49+апрель!CH49</f>
        <v>0</v>
      </c>
      <c r="CI49" s="126">
        <f>июнь!CI49+май!CI49+апрель!CI49</f>
        <v>0</v>
      </c>
      <c r="CJ49" s="126">
        <f>июнь!CJ49+май!CJ49+апрель!CJ49</f>
        <v>0</v>
      </c>
      <c r="CK49" s="126">
        <f>июнь!CK49+май!CK49+апрель!CK49</f>
        <v>0</v>
      </c>
      <c r="CL49" s="126">
        <f>июнь!CL49+май!CL49+апрель!CL49</f>
        <v>0</v>
      </c>
      <c r="CM49" s="126">
        <f>июнь!CM49+май!CM49+апрель!CM49</f>
        <v>0</v>
      </c>
      <c r="CN49" s="126">
        <f>июнь!CN49+май!CN49+апрель!CN49</f>
        <v>0</v>
      </c>
      <c r="CO49" s="126">
        <f>июнь!CO49+май!CO49+апрель!CO49</f>
        <v>0</v>
      </c>
      <c r="CP49" s="126">
        <f>июнь!CP49+май!CP49+апрель!CP49</f>
        <v>1.893</v>
      </c>
      <c r="CQ49" s="126">
        <f>июнь!CQ49+май!CQ49+апрель!CQ49</f>
        <v>1.65</v>
      </c>
      <c r="CR49" s="126">
        <f>июнь!CR49+май!CR49+апрель!CR49</f>
        <v>0</v>
      </c>
      <c r="CS49" s="126">
        <f>июнь!CS49+май!CS49+апрель!CS49</f>
        <v>0</v>
      </c>
      <c r="CT49" s="126">
        <f>июнь!CT49+май!CT49+апрель!CT49</f>
        <v>0</v>
      </c>
      <c r="CU49" s="126">
        <f>июнь!CU49+май!CU49+апрель!CU49</f>
        <v>0</v>
      </c>
      <c r="CV49" s="126">
        <f>июнь!CV49+май!CV49+апрель!CV49</f>
        <v>0</v>
      </c>
      <c r="CW49" s="126">
        <f>июнь!CW49+май!CW49+апрель!CW49</f>
        <v>0</v>
      </c>
      <c r="CX49" s="126">
        <f>июнь!CX49+май!CX49+апрель!CX49</f>
        <v>0</v>
      </c>
      <c r="CY49" s="126">
        <f>июнь!CY49+май!CY49+апрель!CY49</f>
        <v>0</v>
      </c>
      <c r="CZ49" s="126">
        <f>июнь!CZ49+май!CZ49+апрель!CZ49</f>
        <v>0.41399999999999998</v>
      </c>
      <c r="DA49" s="126">
        <f>июнь!DA49+май!DA49+апрель!DA49</f>
        <v>2.4870000000000001</v>
      </c>
      <c r="DB49" s="126">
        <f>июнь!DB49+май!DB49+апрель!DB49</f>
        <v>0</v>
      </c>
      <c r="DC49" s="126">
        <f>июнь!DC49+май!DC49+апрель!DC49</f>
        <v>0</v>
      </c>
      <c r="DD49" s="126">
        <f>июнь!DD49+май!DD49+апрель!DD49</f>
        <v>0</v>
      </c>
      <c r="DE49" s="126">
        <f>июнь!DE49+май!DE49+апрель!DE49</f>
        <v>0</v>
      </c>
      <c r="DF49" s="126">
        <f>июнь!DF49+май!DF49+апрель!DF49</f>
        <v>0</v>
      </c>
      <c r="DG49" s="126">
        <f>июнь!DG49+май!DG49+апрель!DG49</f>
        <v>0</v>
      </c>
      <c r="DH49" s="126">
        <f>июнь!DH49+май!DH49+апрель!DH49</f>
        <v>0</v>
      </c>
      <c r="DI49" s="126">
        <f>июнь!DI49+май!DI49+апрель!DI49</f>
        <v>2.9169999999999998</v>
      </c>
      <c r="DJ49" s="126">
        <f>июнь!DJ49+май!DJ49+апрель!DJ49</f>
        <v>10.82</v>
      </c>
      <c r="DK49" s="126">
        <f>июнь!DK49+май!DK49+апрель!DK49</f>
        <v>21.754999999999999</v>
      </c>
      <c r="DL49" s="126">
        <f>июнь!DL49+май!DL49+апрель!DL49</f>
        <v>19.838999999999999</v>
      </c>
      <c r="DM49" s="126">
        <f>июнь!DM49+май!DM49+апрель!DM49</f>
        <v>21.07</v>
      </c>
      <c r="DN49" s="126">
        <f>июнь!DN49+май!DN49+апрель!DN49</f>
        <v>0</v>
      </c>
      <c r="DO49" s="126">
        <f>июнь!DO49+май!DO49+апрель!DO49</f>
        <v>9.7590000000000003</v>
      </c>
      <c r="DP49" s="126">
        <f>июнь!DP49+май!DP49+апрель!DP49</f>
        <v>0</v>
      </c>
      <c r="DQ49" s="126">
        <f>июнь!DQ49+май!DQ49+апрель!DQ49</f>
        <v>0</v>
      </c>
      <c r="DR49" s="126">
        <f>июнь!DR49+май!DR49+апрель!DR49</f>
        <v>0</v>
      </c>
      <c r="DS49" s="126">
        <f>июнь!DS49+май!DS49+апрель!DS49</f>
        <v>0</v>
      </c>
      <c r="DT49" s="126">
        <f>июнь!DT49+май!DT49+апрель!DT49</f>
        <v>0</v>
      </c>
      <c r="DU49" s="126">
        <f>июнь!DU49+май!DU49+апрель!DU49</f>
        <v>0</v>
      </c>
      <c r="DV49" s="126">
        <f>июнь!DV49+май!DV49+апрель!DV49</f>
        <v>0</v>
      </c>
      <c r="DW49" s="126">
        <f>июнь!DW49+май!DW49+апрель!DW49</f>
        <v>0</v>
      </c>
      <c r="DX49" s="126">
        <f>июнь!DX49+май!DX49+апрель!DX49</f>
        <v>13.183999999999999</v>
      </c>
      <c r="DY49" s="126">
        <f>июнь!DY49+май!DY49+апрель!DY49</f>
        <v>2.4540000000000002</v>
      </c>
      <c r="DZ49" s="126">
        <f>июнь!DZ49+май!DZ49+апрель!DZ49</f>
        <v>0</v>
      </c>
      <c r="EA49" s="126">
        <f>июнь!EA49+май!EA49+апрель!EA49</f>
        <v>0</v>
      </c>
      <c r="EB49" s="126">
        <f>июнь!EB49+май!EB49+апрель!EB49</f>
        <v>12.513999999999999</v>
      </c>
      <c r="EC49" s="126">
        <f>июнь!EC49+май!EC49+апрель!EC49</f>
        <v>0</v>
      </c>
      <c r="ED49" s="126">
        <f>июнь!ED49+май!ED49+апрель!ED49</f>
        <v>0</v>
      </c>
      <c r="EE49" s="126">
        <f>июнь!EE49+май!EE49+апрель!EE49</f>
        <v>0</v>
      </c>
      <c r="EF49" s="126">
        <f>июнь!EF49+май!EF49+апрель!EF49</f>
        <v>0</v>
      </c>
      <c r="EG49" s="126">
        <f>июнь!EG49+май!EG49+апрель!EG49</f>
        <v>0</v>
      </c>
      <c r="EH49" s="126">
        <f>июнь!EH49+май!EH49+апрель!EH49</f>
        <v>0</v>
      </c>
      <c r="EI49" s="126">
        <f>июнь!EI49+май!EI49+апрель!EI49</f>
        <v>11.413</v>
      </c>
      <c r="EJ49" s="126">
        <f>июнь!EJ49+май!EJ49+апрель!EJ49</f>
        <v>0</v>
      </c>
      <c r="EK49" s="126">
        <f>июнь!EK49+май!EK49+апрель!EK49</f>
        <v>0.96099999999999997</v>
      </c>
      <c r="EL49" s="126">
        <f>июнь!EL49+май!EL49+апрель!EL49</f>
        <v>0</v>
      </c>
      <c r="EM49" s="126">
        <f>июнь!EM49+май!EM49+апрель!EM49</f>
        <v>0</v>
      </c>
      <c r="EN49" s="126">
        <f>июнь!EN49+май!EN49+апрель!EN49</f>
        <v>0</v>
      </c>
      <c r="EO49" s="126">
        <f>июнь!EO49+май!EO49+апрель!EO49</f>
        <v>0</v>
      </c>
      <c r="EP49" s="126">
        <f>июнь!EP49+май!EP49+апрель!EP49</f>
        <v>0</v>
      </c>
      <c r="EQ49" s="126">
        <f>июнь!EQ49+май!EQ49+апрель!EQ49</f>
        <v>0</v>
      </c>
      <c r="ER49" s="126">
        <f>июнь!ER49+май!ER49+апрель!ER49</f>
        <v>0</v>
      </c>
      <c r="ES49" s="126">
        <f>июнь!ES49+май!ES49+апрель!ES49</f>
        <v>0</v>
      </c>
      <c r="ET49" s="126">
        <f>июнь!ET49+май!ET49+апрель!ET49</f>
        <v>3.7589999999999999</v>
      </c>
      <c r="EU49" s="126">
        <f>июнь!EU49+май!EU49+апрель!EU49</f>
        <v>0</v>
      </c>
      <c r="EV49" s="126">
        <f>июнь!EV49+май!EV49+апрель!EV49</f>
        <v>0</v>
      </c>
      <c r="EW49" s="126">
        <f>июнь!EW49+май!EW49+апрель!EW49</f>
        <v>0</v>
      </c>
      <c r="EX49" s="126">
        <f>июнь!EX49+май!EX49+апрель!EX49</f>
        <v>4.2690000000000001</v>
      </c>
      <c r="EY49" s="126">
        <f>июнь!EY49+май!EY49+апрель!EY49</f>
        <v>0</v>
      </c>
      <c r="EZ49" s="126">
        <f>июнь!EZ49+май!EZ49+апрель!EZ49</f>
        <v>0</v>
      </c>
      <c r="FA49" s="126">
        <f>июнь!FA49+май!FA49+апрель!FA49</f>
        <v>0</v>
      </c>
      <c r="FB49" s="126">
        <f>июнь!FB49+май!FB49+апрель!FB49</f>
        <v>0</v>
      </c>
      <c r="FC49" s="126">
        <f>июнь!FC49+май!FC49+апрель!FC49</f>
        <v>0</v>
      </c>
      <c r="FD49" s="126">
        <f>июнь!FD49+май!FD49+апрель!FD49</f>
        <v>0</v>
      </c>
      <c r="FE49" s="126">
        <f>июнь!FE49+май!FE49+апрель!FE49</f>
        <v>0</v>
      </c>
      <c r="FF49" s="126">
        <f>июнь!FF49+май!FF49+апрель!FF49</f>
        <v>0</v>
      </c>
      <c r="FG49" s="126">
        <f>июнь!FG49+май!FG49+апрель!FG49</f>
        <v>0</v>
      </c>
      <c r="FH49" s="126">
        <f>июнь!FH49+май!FH49+апрель!FH49</f>
        <v>0.89300000000000002</v>
      </c>
      <c r="FI49" s="126">
        <f>июнь!FI49+май!FI49+апрель!FI49</f>
        <v>4.4630000000000001</v>
      </c>
      <c r="FJ49" s="126">
        <f>июнь!FJ49+май!FJ49+апрель!FJ49</f>
        <v>0</v>
      </c>
      <c r="FK49" s="126">
        <f>июнь!FK49+май!FK49+апрель!FK49</f>
        <v>3.7610000000000001</v>
      </c>
      <c r="FL49" s="126">
        <f>июнь!FL49+май!FL49+апрель!FL49</f>
        <v>0</v>
      </c>
      <c r="FM49" s="126">
        <f>июнь!FM49+май!FM49+апрель!FM49</f>
        <v>0</v>
      </c>
      <c r="FN49" s="126">
        <f>июнь!FN49+май!FN49+апрель!FN49</f>
        <v>0</v>
      </c>
      <c r="FO49" s="126">
        <f>июнь!FO49+май!FO49+апрель!FO49</f>
        <v>0</v>
      </c>
      <c r="FP49" s="126">
        <f>июнь!FP49+май!FP49+апрель!FP49</f>
        <v>0</v>
      </c>
      <c r="FQ49" s="126">
        <f>июнь!FQ49+май!FQ49+апрель!FQ49</f>
        <v>0</v>
      </c>
      <c r="FR49" s="126">
        <f>июнь!FR49+май!FR49+апрель!FR49</f>
        <v>0</v>
      </c>
      <c r="FS49" s="126">
        <f>июнь!FS49+май!FS49+апрель!FS49</f>
        <v>0</v>
      </c>
      <c r="FT49" s="126">
        <f>июнь!FT49+май!FT49+апрель!FT49</f>
        <v>0</v>
      </c>
      <c r="FU49" s="126">
        <f>июнь!FU49+май!FU49+апрель!FU49</f>
        <v>0</v>
      </c>
      <c r="FV49" s="126">
        <f>июнь!FV49+май!FV49+апрель!FV49</f>
        <v>0</v>
      </c>
      <c r="FW49" s="126">
        <f>июнь!FW49+май!FW49+апрель!FW49</f>
        <v>1.454</v>
      </c>
      <c r="FX49" s="126">
        <f>июнь!FX49+май!FX49+апрель!FX49</f>
        <v>0</v>
      </c>
      <c r="FY49" s="126">
        <f>июнь!FY49+май!FY49+апрель!FY49</f>
        <v>6.1529999999999996</v>
      </c>
      <c r="FZ49" s="126">
        <f>июнь!FZ49+май!FZ49+апрель!FZ49</f>
        <v>0</v>
      </c>
      <c r="GA49" s="126">
        <f>июнь!GA49+май!GA49+апрель!GA49</f>
        <v>0</v>
      </c>
      <c r="GB49" s="126">
        <f>июнь!GB49+май!GB49+апрель!GB49</f>
        <v>0</v>
      </c>
      <c r="GC49" s="126">
        <f>июнь!GC49+май!GC49+апрель!GC49</f>
        <v>0</v>
      </c>
      <c r="GD49" s="126">
        <f>июнь!GD49+май!GD49+апрель!GD49</f>
        <v>0</v>
      </c>
      <c r="GE49" s="126">
        <f>июнь!GE49+май!GE49+апрель!GE49</f>
        <v>0</v>
      </c>
      <c r="GF49" s="126">
        <f>июнь!GF49+май!GF49+апрель!GF49</f>
        <v>0</v>
      </c>
      <c r="GG49" s="126">
        <f>июнь!GG49+май!GG49+апрель!GG49</f>
        <v>0</v>
      </c>
      <c r="GH49" s="126">
        <f>июнь!GH49+май!GH49+апрель!GH49</f>
        <v>0</v>
      </c>
      <c r="GI49" s="126">
        <f>июнь!GI49+май!GI49+апрель!GI49</f>
        <v>0</v>
      </c>
      <c r="GJ49" s="126">
        <f>июнь!GJ49+май!GJ49+апрель!GJ49</f>
        <v>0</v>
      </c>
      <c r="GK49" s="126">
        <f>июнь!GK49+май!GK49+апрель!GK49</f>
        <v>0</v>
      </c>
      <c r="GL49" s="126">
        <f>июнь!GL49+май!GL49+апрель!GL49</f>
        <v>0</v>
      </c>
      <c r="GM49" s="126">
        <f>июнь!GM49+май!GM49+апрель!GM49</f>
        <v>0</v>
      </c>
      <c r="GN49" s="126">
        <f>июнь!GN49+май!GN49+апрель!GN49</f>
        <v>0</v>
      </c>
      <c r="GO49" s="126">
        <f>июнь!GO49+май!GO49+апрель!GO49</f>
        <v>0</v>
      </c>
      <c r="GP49" s="126">
        <f>июнь!GP49+май!GP49+апрель!GP49</f>
        <v>0</v>
      </c>
      <c r="GQ49" s="126">
        <f>июнь!GQ49+май!GQ49+апрель!GQ49</f>
        <v>0</v>
      </c>
      <c r="GR49" s="126">
        <f>июнь!GR49+май!GR49+апрель!GR49</f>
        <v>0</v>
      </c>
      <c r="GS49" s="126">
        <f>июнь!GS49+май!GS49+апрель!GS49</f>
        <v>0</v>
      </c>
      <c r="GT49" s="126">
        <f>июнь!GT49+май!GT49+апрель!GT49</f>
        <v>4.2539999999999996</v>
      </c>
      <c r="GU49" s="126">
        <f>июнь!GU49+май!GU49+апрель!GU49</f>
        <v>0</v>
      </c>
      <c r="GV49" s="126">
        <f>июнь!GV49+май!GV49+апрель!GV49</f>
        <v>0</v>
      </c>
      <c r="GW49" s="126">
        <f>июнь!GW49+май!GW49+апрель!GW49</f>
        <v>0</v>
      </c>
      <c r="GX49" s="126">
        <f>июнь!GX49+май!GX49+апрель!GX49</f>
        <v>0</v>
      </c>
      <c r="GY49" s="126">
        <f>июнь!GY49+май!GY49+апрель!GY49</f>
        <v>5.0650000000000004</v>
      </c>
      <c r="GZ49" s="126">
        <f>июнь!GZ49+май!GZ49+апрель!GZ49</f>
        <v>0</v>
      </c>
      <c r="HA49" s="126">
        <f>июнь!HA49+май!HA49+апрель!HA49</f>
        <v>0</v>
      </c>
      <c r="HB49" s="126">
        <f>июнь!HB49+май!HB49+апрель!HB49</f>
        <v>1.4419999999999999</v>
      </c>
      <c r="HC49" s="126">
        <f>июнь!HC49+май!HC49+апрель!HC49</f>
        <v>0</v>
      </c>
      <c r="HD49" s="126">
        <f>июнь!HD49+май!HD49+апрель!HD49</f>
        <v>0</v>
      </c>
      <c r="HE49" s="126">
        <f>июнь!HE49+май!HE49+апрель!HE49</f>
        <v>0</v>
      </c>
      <c r="HF49" s="126">
        <f>июнь!HF49+май!HF49+апрель!HF49</f>
        <v>0</v>
      </c>
      <c r="HG49" s="126">
        <f>июнь!HG49+май!HG49+апрель!HG49</f>
        <v>0</v>
      </c>
      <c r="HH49" s="126">
        <f>июнь!HH49+май!HH49+апрель!HH49</f>
        <v>2.3610000000000002</v>
      </c>
      <c r="HI49" s="126">
        <f>июнь!HI49+май!HI49+апрель!HI49</f>
        <v>0</v>
      </c>
      <c r="HJ49" s="126">
        <f>июнь!HJ49+май!HJ49+апрель!HJ49</f>
        <v>0</v>
      </c>
      <c r="HK49" s="126">
        <f>июнь!HK49+май!HK49+апрель!HK49</f>
        <v>0</v>
      </c>
      <c r="HL49" s="126">
        <f>июнь!HL49+май!HL49+апрель!HL49</f>
        <v>0</v>
      </c>
      <c r="HM49" s="126">
        <f>июнь!HM49+май!HM49+апрель!HM49</f>
        <v>0.96099999999999997</v>
      </c>
      <c r="HN49" s="126">
        <f>июнь!HN49+май!HN49+апрель!HN49</f>
        <v>0</v>
      </c>
      <c r="HO49" s="126">
        <f>июнь!HO49+май!HO49+апрель!HO49</f>
        <v>0</v>
      </c>
      <c r="HP49" s="126">
        <f>июнь!HP49+май!HP49+апрель!HP49</f>
        <v>0</v>
      </c>
      <c r="HQ49" s="126">
        <f>июнь!HQ49+май!HQ49+апрель!HQ49</f>
        <v>0</v>
      </c>
      <c r="HR49" s="126">
        <f>июнь!HR49+май!HR49+апрель!HR49</f>
        <v>0</v>
      </c>
      <c r="HS49" s="126">
        <f>июнь!HS49+май!HS49+апрель!HS49</f>
        <v>0</v>
      </c>
      <c r="HT49" s="126">
        <f>июнь!HT49+май!HT49+апрель!HT49</f>
        <v>0</v>
      </c>
      <c r="HU49" s="126">
        <f>июнь!HU49+май!HU49+апрель!HU49</f>
        <v>0</v>
      </c>
      <c r="HV49" s="126">
        <f>июнь!HV49+май!HV49+апрель!HV49</f>
        <v>0</v>
      </c>
      <c r="HW49" s="126">
        <f>июнь!HW49+май!HW49+апрель!HW49</f>
        <v>0</v>
      </c>
      <c r="HX49" s="126">
        <f>июнь!HX49+май!HX49+апрель!HX49</f>
        <v>0</v>
      </c>
      <c r="HY49" s="126">
        <f>июнь!HY49+май!HY49+апрель!HY49</f>
        <v>0</v>
      </c>
      <c r="HZ49" s="126">
        <f>июнь!HZ49+май!HZ49+апрель!HZ49</f>
        <v>0</v>
      </c>
      <c r="IA49" s="126">
        <f>июнь!IA49+май!IA49+апрель!IA49</f>
        <v>0</v>
      </c>
      <c r="IB49" s="126">
        <f>июнь!IB49+май!IB49+апрель!IB49</f>
        <v>0</v>
      </c>
      <c r="IC49" s="126">
        <f>июнь!IC49+май!IC49+апрель!IC49</f>
        <v>0</v>
      </c>
      <c r="ID49" s="126">
        <f>июнь!ID49+май!ID49+апрель!ID49</f>
        <v>0</v>
      </c>
      <c r="IE49" s="126">
        <f>июнь!IE49+май!IE49+апрель!IE49</f>
        <v>0</v>
      </c>
      <c r="IF49" s="126">
        <f>июнь!IF49+май!IF49+апрель!IF49</f>
        <v>3.3090000000000002</v>
      </c>
    </row>
    <row r="50" spans="1:240" s="79" customFormat="1" ht="13.5" customHeight="1">
      <c r="A50" s="74" t="s">
        <v>67</v>
      </c>
      <c r="B50" s="80" t="s">
        <v>68</v>
      </c>
      <c r="C50" s="76" t="s">
        <v>20</v>
      </c>
      <c r="D50" s="84">
        <f t="shared" si="4"/>
        <v>0.80259999999999998</v>
      </c>
      <c r="E50" s="77">
        <f>SUM(G50:IF50)-F50</f>
        <v>0.80259999999999998</v>
      </c>
      <c r="F50" s="77"/>
      <c r="G50" s="126">
        <f>июнь!G50+май!G50+апрель!G50</f>
        <v>0</v>
      </c>
      <c r="H50" s="126">
        <f>июнь!H50+май!H50+апрель!H50</f>
        <v>0</v>
      </c>
      <c r="I50" s="126">
        <f>июнь!I50+май!I50+апрель!I50</f>
        <v>0</v>
      </c>
      <c r="J50" s="126">
        <f>июнь!J50+май!J50+апрель!J50</f>
        <v>0</v>
      </c>
      <c r="K50" s="126">
        <f>июнь!K50+май!K50+апрель!K50</f>
        <v>0</v>
      </c>
      <c r="L50" s="126">
        <f>июнь!L50+май!L50+апрель!L50</f>
        <v>0</v>
      </c>
      <c r="M50" s="126">
        <f>июнь!M50+май!M50+апрель!M50</f>
        <v>0</v>
      </c>
      <c r="N50" s="126">
        <f>июнь!N50+май!N50+апрель!N50</f>
        <v>0</v>
      </c>
      <c r="O50" s="126">
        <f>июнь!O50+май!O50+апрель!O50</f>
        <v>0</v>
      </c>
      <c r="P50" s="126">
        <f>июнь!P50+май!P50+апрель!P50</f>
        <v>1.15E-2</v>
      </c>
      <c r="Q50" s="126">
        <f>июнь!Q50+май!Q50+апрель!Q50</f>
        <v>0.05</v>
      </c>
      <c r="R50" s="126">
        <f>июнь!R50+май!R50+апрель!R50</f>
        <v>0</v>
      </c>
      <c r="S50" s="126">
        <f>июнь!S50+май!S50+апрель!S50</f>
        <v>0</v>
      </c>
      <c r="T50" s="126">
        <f>июнь!T50+май!T50+апрель!T50</f>
        <v>0</v>
      </c>
      <c r="U50" s="126">
        <f>июнь!U50+май!U50+апрель!U50</f>
        <v>0</v>
      </c>
      <c r="V50" s="126">
        <f>июнь!V50+май!V50+апрель!V50</f>
        <v>0</v>
      </c>
      <c r="W50" s="126">
        <f>июнь!W50+май!W50+апрель!W50</f>
        <v>5.1999999999999998E-2</v>
      </c>
      <c r="X50" s="126">
        <f>июнь!X50+май!X50+апрель!X50</f>
        <v>0</v>
      </c>
      <c r="Y50" s="126">
        <f>июнь!Y50+май!Y50+апрель!Y50</f>
        <v>0</v>
      </c>
      <c r="Z50" s="126">
        <f>июнь!Z50+май!Z50+апрель!Z50</f>
        <v>0.02</v>
      </c>
      <c r="AA50" s="126">
        <f>июнь!AA50+май!AA50+апрель!AA50</f>
        <v>2.93E-2</v>
      </c>
      <c r="AB50" s="126">
        <f>июнь!AB50+май!AB50+апрель!AB50</f>
        <v>0</v>
      </c>
      <c r="AC50" s="126">
        <f>июнь!AC50+май!AC50+апрель!AC50</f>
        <v>0</v>
      </c>
      <c r="AD50" s="126">
        <f>июнь!AD50+май!AD50+апрель!AD50</f>
        <v>0</v>
      </c>
      <c r="AE50" s="126">
        <f>июнь!AE50+май!AE50+апрель!AE50</f>
        <v>0</v>
      </c>
      <c r="AF50" s="126">
        <f>июнь!AF50+май!AF50+апрель!AF50</f>
        <v>0</v>
      </c>
      <c r="AG50" s="126">
        <f>июнь!AG50+май!AG50+апрель!AG50</f>
        <v>0</v>
      </c>
      <c r="AH50" s="126">
        <f>июнь!AH50+май!AH50+апрель!AH50</f>
        <v>0</v>
      </c>
      <c r="AI50" s="126">
        <f>июнь!AI50+май!AI50+апрель!AI50</f>
        <v>0</v>
      </c>
      <c r="AJ50" s="126">
        <f>июнь!AJ50+май!AJ50+апрель!AJ50</f>
        <v>0</v>
      </c>
      <c r="AK50" s="126">
        <f>июнь!AK50+май!AK50+апрель!AK50</f>
        <v>0</v>
      </c>
      <c r="AL50" s="126">
        <f>июнь!AL50+май!AL50+апрель!AL50</f>
        <v>0</v>
      </c>
      <c r="AM50" s="126">
        <f>июнь!AM50+май!AM50+апрель!AM50</f>
        <v>0</v>
      </c>
      <c r="AN50" s="126">
        <f>июнь!AN50+май!AN50+апрель!AN50</f>
        <v>0</v>
      </c>
      <c r="AO50" s="126">
        <f>июнь!AO50+май!AO50+апрель!AO50</f>
        <v>0</v>
      </c>
      <c r="AP50" s="126">
        <f>июнь!AP50+май!AP50+апрель!AP50</f>
        <v>0</v>
      </c>
      <c r="AQ50" s="126">
        <f>июнь!AQ50+май!AQ50+апрель!AQ50</f>
        <v>0</v>
      </c>
      <c r="AR50" s="126">
        <f>июнь!AR50+май!AR50+апрель!AR50</f>
        <v>0</v>
      </c>
      <c r="AS50" s="126">
        <f>июнь!AS50+май!AS50+апрель!AS50</f>
        <v>0</v>
      </c>
      <c r="AT50" s="126">
        <f>июнь!AT50+май!AT50+апрель!AT50</f>
        <v>0</v>
      </c>
      <c r="AU50" s="126">
        <f>июнь!AU50+май!AU50+апрель!AU50</f>
        <v>2E-3</v>
      </c>
      <c r="AV50" s="126">
        <f>июнь!AV50+май!AV50+апрель!AV50</f>
        <v>0</v>
      </c>
      <c r="AW50" s="126">
        <f>июнь!AW50+май!AW50+апрель!AW50</f>
        <v>0</v>
      </c>
      <c r="AX50" s="126">
        <f>июнь!AX50+май!AX50+апрель!AX50</f>
        <v>0</v>
      </c>
      <c r="AY50" s="126">
        <f>июнь!AY50+май!AY50+апрель!AY50</f>
        <v>0</v>
      </c>
      <c r="AZ50" s="126">
        <f>июнь!AZ50+май!AZ50+апрель!AZ50</f>
        <v>0</v>
      </c>
      <c r="BA50" s="126">
        <f>июнь!BA50+май!BA50+апрель!BA50</f>
        <v>0</v>
      </c>
      <c r="BB50" s="126">
        <f>июнь!BB50+май!BB50+апрель!BB50</f>
        <v>0</v>
      </c>
      <c r="BC50" s="126">
        <f>июнь!BC50+май!BC50+апрель!BC50</f>
        <v>0</v>
      </c>
      <c r="BD50" s="126">
        <f>июнь!BD50+май!BD50+апрель!BD50</f>
        <v>0</v>
      </c>
      <c r="BE50" s="126">
        <f>июнь!BE50+май!BE50+апрель!BE50</f>
        <v>0</v>
      </c>
      <c r="BF50" s="126">
        <f>июнь!BF50+май!BF50+апрель!BF50</f>
        <v>0</v>
      </c>
      <c r="BG50" s="126">
        <f>июнь!BG50+май!BG50+апрель!BG50</f>
        <v>0</v>
      </c>
      <c r="BH50" s="126">
        <f>июнь!BH50+май!BH50+апрель!BH50</f>
        <v>0</v>
      </c>
      <c r="BI50" s="126">
        <f>июнь!BI50+май!BI50+апрель!BI50</f>
        <v>0</v>
      </c>
      <c r="BJ50" s="126">
        <f>июнь!BJ50+май!BJ50+апрель!BJ50</f>
        <v>0</v>
      </c>
      <c r="BK50" s="126">
        <f>июнь!BK50+май!BK50+апрель!BK50</f>
        <v>0</v>
      </c>
      <c r="BL50" s="126">
        <f>июнь!BL50+май!BL50+апрель!BL50</f>
        <v>0</v>
      </c>
      <c r="BM50" s="126">
        <f>июнь!BM50+май!BM50+апрель!BM50</f>
        <v>0</v>
      </c>
      <c r="BN50" s="126">
        <f>июнь!BN50+май!BN50+апрель!BN50</f>
        <v>1.14E-2</v>
      </c>
      <c r="BO50" s="126">
        <f>июнь!BO50+май!BO50+апрель!BO50</f>
        <v>0</v>
      </c>
      <c r="BP50" s="126">
        <f>июнь!BP50+май!BP50+апрель!BP50</f>
        <v>0</v>
      </c>
      <c r="BQ50" s="126">
        <f>июнь!BQ50+май!BQ50+апрель!BQ50</f>
        <v>0</v>
      </c>
      <c r="BR50" s="126">
        <f>июнь!BR50+май!BR50+апрель!BR50</f>
        <v>0</v>
      </c>
      <c r="BS50" s="126">
        <f>июнь!BS50+май!BS50+апрель!BS50</f>
        <v>0</v>
      </c>
      <c r="BT50" s="126">
        <f>июнь!BT50+май!BT50+апрель!BT50</f>
        <v>0</v>
      </c>
      <c r="BU50" s="126">
        <f>июнь!BU50+май!BU50+апрель!BU50</f>
        <v>0</v>
      </c>
      <c r="BV50" s="126">
        <f>июнь!BV50+май!BV50+апрель!BV50</f>
        <v>0</v>
      </c>
      <c r="BW50" s="126">
        <f>июнь!BW50+май!BW50+апрель!BW50</f>
        <v>0</v>
      </c>
      <c r="BX50" s="126">
        <f>июнь!BX50+май!BX50+апрель!BX50</f>
        <v>0</v>
      </c>
      <c r="BY50" s="126">
        <f>июнь!BY50+май!BY50+апрель!BY50</f>
        <v>0</v>
      </c>
      <c r="BZ50" s="126">
        <f>июнь!BZ50+май!BZ50+апрель!BZ50</f>
        <v>0</v>
      </c>
      <c r="CA50" s="126">
        <f>июнь!CA50+май!CA50+апрель!CA50</f>
        <v>0</v>
      </c>
      <c r="CB50" s="126">
        <f>июнь!CB50+май!CB50+апрель!CB50</f>
        <v>0</v>
      </c>
      <c r="CC50" s="126">
        <f>июнь!CC50+май!CC50+апрель!CC50</f>
        <v>0</v>
      </c>
      <c r="CD50" s="126">
        <f>июнь!CD50+май!CD50+апрель!CD50</f>
        <v>0</v>
      </c>
      <c r="CE50" s="126">
        <f>июнь!CE50+май!CE50+апрель!CE50</f>
        <v>0</v>
      </c>
      <c r="CF50" s="126">
        <f>июнь!CF50+май!CF50+апрель!CF50</f>
        <v>0</v>
      </c>
      <c r="CG50" s="126">
        <f>июнь!CG50+май!CG50+апрель!CG50</f>
        <v>0</v>
      </c>
      <c r="CH50" s="126">
        <f>июнь!CH50+май!CH50+апрель!CH50</f>
        <v>0</v>
      </c>
      <c r="CI50" s="126">
        <f>июнь!CI50+май!CI50+апрель!CI50</f>
        <v>0</v>
      </c>
      <c r="CJ50" s="126">
        <f>июнь!CJ50+май!CJ50+апрель!CJ50</f>
        <v>0</v>
      </c>
      <c r="CK50" s="126">
        <f>июнь!CK50+май!CK50+апрель!CK50</f>
        <v>0</v>
      </c>
      <c r="CL50" s="126">
        <f>июнь!CL50+май!CL50+апрель!CL50</f>
        <v>2E-3</v>
      </c>
      <c r="CM50" s="126">
        <f>июнь!CM50+май!CM50+апрель!CM50</f>
        <v>0</v>
      </c>
      <c r="CN50" s="126">
        <f>июнь!CN50+май!CN50+апрель!CN50</f>
        <v>0</v>
      </c>
      <c r="CO50" s="126">
        <f>июнь!CO50+май!CO50+апрель!CO50</f>
        <v>0.03</v>
      </c>
      <c r="CP50" s="126">
        <f>июнь!CP50+май!CP50+апрель!CP50</f>
        <v>0</v>
      </c>
      <c r="CQ50" s="126">
        <f>июнь!CQ50+май!CQ50+апрель!CQ50</f>
        <v>0</v>
      </c>
      <c r="CR50" s="126">
        <f>июнь!CR50+май!CR50+апрель!CR50</f>
        <v>0</v>
      </c>
      <c r="CS50" s="126">
        <f>июнь!CS50+май!CS50+апрель!CS50</f>
        <v>0</v>
      </c>
      <c r="CT50" s="126">
        <f>июнь!CT50+май!CT50+апрель!CT50</f>
        <v>0</v>
      </c>
      <c r="CU50" s="126">
        <f>июнь!CU50+май!CU50+апрель!CU50</f>
        <v>0</v>
      </c>
      <c r="CV50" s="126">
        <f>июнь!CV50+май!CV50+апрель!CV50</f>
        <v>0</v>
      </c>
      <c r="CW50" s="126">
        <f>июнь!CW50+май!CW50+апрель!CW50</f>
        <v>0</v>
      </c>
      <c r="CX50" s="126">
        <f>июнь!CX50+май!CX50+апрель!CX50</f>
        <v>0</v>
      </c>
      <c r="CY50" s="126">
        <f>июнь!CY50+май!CY50+апрель!CY50</f>
        <v>0</v>
      </c>
      <c r="CZ50" s="126">
        <f>июнь!CZ50+май!CZ50+апрель!CZ50</f>
        <v>0</v>
      </c>
      <c r="DA50" s="126">
        <f>июнь!DA50+май!DA50+апрель!DA50</f>
        <v>0</v>
      </c>
      <c r="DB50" s="126">
        <f>июнь!DB50+май!DB50+апрель!DB50</f>
        <v>0</v>
      </c>
      <c r="DC50" s="126">
        <f>июнь!DC50+май!DC50+апрель!DC50</f>
        <v>0</v>
      </c>
      <c r="DD50" s="126">
        <f>июнь!DD50+май!DD50+апрель!DD50</f>
        <v>0</v>
      </c>
      <c r="DE50" s="126">
        <f>июнь!DE50+май!DE50+апрель!DE50</f>
        <v>0</v>
      </c>
      <c r="DF50" s="126">
        <f>июнь!DF50+май!DF50+апрель!DF50</f>
        <v>0</v>
      </c>
      <c r="DG50" s="126">
        <f>июнь!DG50+май!DG50+апрель!DG50</f>
        <v>0</v>
      </c>
      <c r="DH50" s="126">
        <f>июнь!DH50+май!DH50+апрель!DH50</f>
        <v>0</v>
      </c>
      <c r="DI50" s="126">
        <f>июнь!DI50+май!DI50+апрель!DI50</f>
        <v>0</v>
      </c>
      <c r="DJ50" s="126">
        <f>июнь!DJ50+май!DJ50+апрель!DJ50</f>
        <v>0</v>
      </c>
      <c r="DK50" s="126">
        <f>июнь!DK50+май!DK50+апрель!DK50</f>
        <v>0</v>
      </c>
      <c r="DL50" s="126">
        <f>июнь!DL50+май!DL50+апрель!DL50</f>
        <v>5.7000000000000002E-3</v>
      </c>
      <c r="DM50" s="126">
        <f>июнь!DM50+май!DM50+апрель!DM50</f>
        <v>0</v>
      </c>
      <c r="DN50" s="126">
        <f>июнь!DN50+май!DN50+апрель!DN50</f>
        <v>0</v>
      </c>
      <c r="DO50" s="126">
        <f>июнь!DO50+май!DO50+апрель!DO50</f>
        <v>5.7000000000000002E-3</v>
      </c>
      <c r="DP50" s="126">
        <f>июнь!DP50+май!DP50+апрель!DP50</f>
        <v>2E-3</v>
      </c>
      <c r="DQ50" s="126">
        <f>июнь!DQ50+май!DQ50+апрель!DQ50</f>
        <v>0</v>
      </c>
      <c r="DR50" s="126">
        <f>июнь!DR50+май!DR50+апрель!DR50</f>
        <v>1.15E-2</v>
      </c>
      <c r="DS50" s="126">
        <f>июнь!DS50+май!DS50+апрель!DS50</f>
        <v>1.34E-2</v>
      </c>
      <c r="DT50" s="126">
        <f>июнь!DT50+май!DT50+апрель!DT50</f>
        <v>0</v>
      </c>
      <c r="DU50" s="126">
        <f>июнь!DU50+май!DU50+апрель!DU50</f>
        <v>0</v>
      </c>
      <c r="DV50" s="126">
        <f>июнь!DV50+май!DV50+апрель!DV50</f>
        <v>0</v>
      </c>
      <c r="DW50" s="126">
        <f>июнь!DW50+май!DW50+апрель!DW50</f>
        <v>0</v>
      </c>
      <c r="DX50" s="126">
        <f>июнь!DX50+май!DX50+апрель!DX50</f>
        <v>6.0000000000000001E-3</v>
      </c>
      <c r="DY50" s="126">
        <f>июнь!DY50+май!DY50+апрель!DY50</f>
        <v>0</v>
      </c>
      <c r="DZ50" s="126">
        <f>июнь!DZ50+май!DZ50+апрель!DZ50</f>
        <v>0</v>
      </c>
      <c r="EA50" s="126">
        <f>июнь!EA50+май!EA50+апрель!EA50</f>
        <v>0</v>
      </c>
      <c r="EB50" s="126">
        <f>июнь!EB50+май!EB50+апрель!EB50</f>
        <v>0</v>
      </c>
      <c r="EC50" s="126">
        <f>июнь!EC50+май!EC50+апрель!EC50</f>
        <v>2.5000000000000001E-3</v>
      </c>
      <c r="ED50" s="126">
        <f>июнь!ED50+май!ED50+апрель!ED50</f>
        <v>0</v>
      </c>
      <c r="EE50" s="126">
        <f>июнь!EE50+май!EE50+апрель!EE50</f>
        <v>0</v>
      </c>
      <c r="EF50" s="126">
        <f>июнь!EF50+май!EF50+апрель!EF50</f>
        <v>0</v>
      </c>
      <c r="EG50" s="126">
        <f>июнь!EG50+май!EG50+апрель!EG50</f>
        <v>0</v>
      </c>
      <c r="EH50" s="126">
        <f>июнь!EH50+май!EH50+апрель!EH50</f>
        <v>0</v>
      </c>
      <c r="EI50" s="126">
        <f>июнь!EI50+май!EI50+апрель!EI50</f>
        <v>0</v>
      </c>
      <c r="EJ50" s="126">
        <f>июнь!EJ50+май!EJ50+апрель!EJ50</f>
        <v>0</v>
      </c>
      <c r="EK50" s="126">
        <f>июнь!EK50+май!EK50+апрель!EK50</f>
        <v>0</v>
      </c>
      <c r="EL50" s="126">
        <f>июнь!EL50+май!EL50+апрель!EL50</f>
        <v>0</v>
      </c>
      <c r="EM50" s="126">
        <f>июнь!EM50+май!EM50+апрель!EM50</f>
        <v>0</v>
      </c>
      <c r="EN50" s="126">
        <f>июнь!EN50+май!EN50+апрель!EN50</f>
        <v>0</v>
      </c>
      <c r="EO50" s="126">
        <f>июнь!EO50+май!EO50+апрель!EO50</f>
        <v>0</v>
      </c>
      <c r="EP50" s="126">
        <f>июнь!EP50+май!EP50+апрель!EP50</f>
        <v>0</v>
      </c>
      <c r="EQ50" s="126">
        <f>июнь!EQ50+май!EQ50+апрель!EQ50</f>
        <v>0</v>
      </c>
      <c r="ER50" s="126">
        <f>июнь!ER50+май!ER50+апрель!ER50</f>
        <v>0</v>
      </c>
      <c r="ES50" s="126">
        <f>июнь!ES50+май!ES50+апрель!ES50</f>
        <v>0</v>
      </c>
      <c r="ET50" s="126">
        <f>июнь!ET50+май!ET50+апрель!ET50</f>
        <v>0</v>
      </c>
      <c r="EU50" s="126">
        <f>июнь!EU50+май!EU50+апрель!EU50</f>
        <v>0</v>
      </c>
      <c r="EV50" s="126">
        <f>июнь!EV50+май!EV50+апрель!EV50</f>
        <v>0</v>
      </c>
      <c r="EW50" s="126">
        <f>июнь!EW50+май!EW50+апрель!EW50</f>
        <v>0</v>
      </c>
      <c r="EX50" s="126">
        <f>июнь!EX50+май!EX50+апрель!EX50</f>
        <v>0</v>
      </c>
      <c r="EY50" s="126">
        <f>июнь!EY50+май!EY50+апрель!EY50</f>
        <v>0</v>
      </c>
      <c r="EZ50" s="126">
        <f>июнь!EZ50+май!EZ50+апрель!EZ50</f>
        <v>0</v>
      </c>
      <c r="FA50" s="126">
        <f>июнь!FA50+май!FA50+апрель!FA50</f>
        <v>0</v>
      </c>
      <c r="FB50" s="126">
        <f>июнь!FB50+май!FB50+апрель!FB50</f>
        <v>0</v>
      </c>
      <c r="FC50" s="126">
        <f>июнь!FC50+май!FC50+апрель!FC50</f>
        <v>0</v>
      </c>
      <c r="FD50" s="126">
        <f>июнь!FD50+май!FD50+апрель!FD50</f>
        <v>0</v>
      </c>
      <c r="FE50" s="126">
        <f>июнь!FE50+май!FE50+апрель!FE50</f>
        <v>0.02</v>
      </c>
      <c r="FF50" s="126">
        <f>июнь!FF50+май!FF50+апрель!FF50</f>
        <v>0</v>
      </c>
      <c r="FG50" s="126">
        <f>июнь!FG50+май!FG50+апрель!FG50</f>
        <v>0</v>
      </c>
      <c r="FH50" s="126">
        <f>июнь!FH50+май!FH50+апрель!FH50</f>
        <v>0</v>
      </c>
      <c r="FI50" s="126">
        <f>июнь!FI50+май!FI50+апрель!FI50</f>
        <v>0</v>
      </c>
      <c r="FJ50" s="126">
        <f>июнь!FJ50+май!FJ50+апрель!FJ50</f>
        <v>0</v>
      </c>
      <c r="FK50" s="126">
        <f>июнь!FK50+май!FK50+апрель!FK50</f>
        <v>0</v>
      </c>
      <c r="FL50" s="126">
        <f>июнь!FL50+май!FL50+апрель!FL50</f>
        <v>0</v>
      </c>
      <c r="FM50" s="126">
        <f>июнь!FM50+май!FM50+апрель!FM50</f>
        <v>0.4</v>
      </c>
      <c r="FN50" s="126">
        <f>июнь!FN50+май!FN50+апрель!FN50</f>
        <v>2.1999999999999999E-2</v>
      </c>
      <c r="FO50" s="126">
        <f>июнь!FO50+май!FO50+апрель!FO50</f>
        <v>0</v>
      </c>
      <c r="FP50" s="126">
        <f>июнь!FP50+май!FP50+апрель!FP50</f>
        <v>0</v>
      </c>
      <c r="FQ50" s="126">
        <f>июнь!FQ50+май!FQ50+апрель!FQ50</f>
        <v>0</v>
      </c>
      <c r="FR50" s="126">
        <f>июнь!FR50+май!FR50+апрель!FR50</f>
        <v>0</v>
      </c>
      <c r="FS50" s="126">
        <f>июнь!FS50+май!FS50+апрель!FS50</f>
        <v>0</v>
      </c>
      <c r="FT50" s="126">
        <f>июнь!FT50+май!FT50+апрель!FT50</f>
        <v>0</v>
      </c>
      <c r="FU50" s="126">
        <f>июнь!FU50+май!FU50+апрель!FU50</f>
        <v>0</v>
      </c>
      <c r="FV50" s="126">
        <f>июнь!FV50+май!FV50+апрель!FV50</f>
        <v>0</v>
      </c>
      <c r="FW50" s="126">
        <f>июнь!FW50+май!FW50+апрель!FW50</f>
        <v>0</v>
      </c>
      <c r="FX50" s="126">
        <f>июнь!FX50+май!FX50+апрель!FX50</f>
        <v>0</v>
      </c>
      <c r="FY50" s="126">
        <f>июнь!FY50+май!FY50+апрель!FY50</f>
        <v>0</v>
      </c>
      <c r="FZ50" s="126">
        <f>июнь!FZ50+май!FZ50+апрель!FZ50</f>
        <v>0</v>
      </c>
      <c r="GA50" s="126">
        <f>июнь!GA50+май!GA50+апрель!GA50</f>
        <v>0</v>
      </c>
      <c r="GB50" s="126">
        <f>июнь!GB50+май!GB50+апрель!GB50</f>
        <v>0</v>
      </c>
      <c r="GC50" s="126">
        <f>июнь!GC50+май!GC50+апрель!GC50</f>
        <v>0</v>
      </c>
      <c r="GD50" s="126">
        <f>июнь!GD50+май!GD50+апрель!GD50</f>
        <v>0</v>
      </c>
      <c r="GE50" s="126">
        <f>июнь!GE50+май!GE50+апрель!GE50</f>
        <v>0</v>
      </c>
      <c r="GF50" s="126">
        <f>июнь!GF50+май!GF50+апрель!GF50</f>
        <v>0</v>
      </c>
      <c r="GG50" s="126">
        <f>июнь!GG50+май!GG50+апрель!GG50</f>
        <v>0</v>
      </c>
      <c r="GH50" s="126">
        <f>июнь!GH50+май!GH50+апрель!GH50</f>
        <v>0</v>
      </c>
      <c r="GI50" s="126">
        <f>июнь!GI50+май!GI50+апрель!GI50</f>
        <v>0</v>
      </c>
      <c r="GJ50" s="126">
        <f>июнь!GJ50+май!GJ50+апрель!GJ50</f>
        <v>0</v>
      </c>
      <c r="GK50" s="126">
        <f>июнь!GK50+май!GK50+апрель!GK50</f>
        <v>0</v>
      </c>
      <c r="GL50" s="126">
        <f>июнь!GL50+май!GL50+апрель!GL50</f>
        <v>0</v>
      </c>
      <c r="GM50" s="126">
        <f>июнь!GM50+май!GM50+апрель!GM50</f>
        <v>0</v>
      </c>
      <c r="GN50" s="126">
        <f>июнь!GN50+май!GN50+апрель!GN50</f>
        <v>0</v>
      </c>
      <c r="GO50" s="126">
        <f>июнь!GO50+май!GO50+апрель!GO50</f>
        <v>0</v>
      </c>
      <c r="GP50" s="126">
        <f>июнь!GP50+май!GP50+апрель!GP50</f>
        <v>0</v>
      </c>
      <c r="GQ50" s="126">
        <f>июнь!GQ50+май!GQ50+апрель!GQ50</f>
        <v>0</v>
      </c>
      <c r="GR50" s="126">
        <f>июнь!GR50+май!GR50+апрель!GR50</f>
        <v>0</v>
      </c>
      <c r="GS50" s="126">
        <f>июнь!GS50+май!GS50+апрель!GS50</f>
        <v>0</v>
      </c>
      <c r="GT50" s="126">
        <f>июнь!GT50+май!GT50+апрель!GT50</f>
        <v>0</v>
      </c>
      <c r="GU50" s="126">
        <f>июнь!GU50+май!GU50+апрель!GU50</f>
        <v>0</v>
      </c>
      <c r="GV50" s="126">
        <f>июнь!GV50+май!GV50+апрель!GV50</f>
        <v>0</v>
      </c>
      <c r="GW50" s="126">
        <f>июнь!GW50+май!GW50+апрель!GW50</f>
        <v>0</v>
      </c>
      <c r="GX50" s="126">
        <f>июнь!GX50+май!GX50+апрель!GX50</f>
        <v>0</v>
      </c>
      <c r="GY50" s="126">
        <f>июнь!GY50+май!GY50+апрель!GY50</f>
        <v>0</v>
      </c>
      <c r="GZ50" s="126">
        <f>июнь!GZ50+май!GZ50+апрель!GZ50</f>
        <v>0</v>
      </c>
      <c r="HA50" s="126">
        <f>июнь!HA50+май!HA50+апрель!HA50</f>
        <v>0</v>
      </c>
      <c r="HB50" s="126">
        <f>июнь!HB50+май!HB50+апрель!HB50</f>
        <v>0</v>
      </c>
      <c r="HC50" s="126">
        <f>июнь!HC50+май!HC50+апрель!HC50</f>
        <v>0</v>
      </c>
      <c r="HD50" s="126">
        <f>июнь!HD50+май!HD50+апрель!HD50</f>
        <v>0</v>
      </c>
      <c r="HE50" s="126">
        <f>июнь!HE50+май!HE50+апрель!HE50</f>
        <v>0</v>
      </c>
      <c r="HF50" s="126">
        <f>июнь!HF50+май!HF50+апрель!HF50</f>
        <v>0</v>
      </c>
      <c r="HG50" s="126">
        <f>июнь!HG50+май!HG50+апрель!HG50</f>
        <v>0</v>
      </c>
      <c r="HH50" s="126">
        <f>июнь!HH50+май!HH50+апрель!HH50</f>
        <v>0</v>
      </c>
      <c r="HI50" s="126">
        <f>июнь!HI50+май!HI50+апрель!HI50</f>
        <v>0</v>
      </c>
      <c r="HJ50" s="126">
        <f>июнь!HJ50+май!HJ50+апрель!HJ50</f>
        <v>0</v>
      </c>
      <c r="HK50" s="126">
        <f>июнь!HK50+май!HK50+апрель!HK50</f>
        <v>0</v>
      </c>
      <c r="HL50" s="126">
        <f>июнь!HL50+май!HL50+апрель!HL50</f>
        <v>0</v>
      </c>
      <c r="HM50" s="126">
        <f>июнь!HM50+май!HM50+апрель!HM50</f>
        <v>0</v>
      </c>
      <c r="HN50" s="126">
        <f>июнь!HN50+май!HN50+апрель!HN50</f>
        <v>0</v>
      </c>
      <c r="HO50" s="126">
        <f>июнь!HO50+май!HO50+апрель!HO50</f>
        <v>2E-3</v>
      </c>
      <c r="HP50" s="126">
        <f>июнь!HP50+май!HP50+апрель!HP50</f>
        <v>0</v>
      </c>
      <c r="HQ50" s="126">
        <f>июнь!HQ50+май!HQ50+апрель!HQ50</f>
        <v>2.8400000000000002E-2</v>
      </c>
      <c r="HR50" s="126">
        <f>июнь!HR50+май!HR50+апрель!HR50</f>
        <v>3.2399999999999998E-2</v>
      </c>
      <c r="HS50" s="126">
        <f>июнь!HS50+май!HS50+апрель!HS50</f>
        <v>0</v>
      </c>
      <c r="HT50" s="126">
        <f>июнь!HT50+май!HT50+апрель!HT50</f>
        <v>0</v>
      </c>
      <c r="HU50" s="126">
        <f>июнь!HU50+май!HU50+апрель!HU50</f>
        <v>0</v>
      </c>
      <c r="HV50" s="126">
        <f>июнь!HV50+май!HV50+апрель!HV50</f>
        <v>0</v>
      </c>
      <c r="HW50" s="126">
        <f>июнь!HW50+май!HW50+апрель!HW50</f>
        <v>0</v>
      </c>
      <c r="HX50" s="126">
        <f>июнь!HX50+май!HX50+апрель!HX50</f>
        <v>0</v>
      </c>
      <c r="HY50" s="126">
        <f>июнь!HY50+май!HY50+апрель!HY50</f>
        <v>0</v>
      </c>
      <c r="HZ50" s="126">
        <f>июнь!HZ50+май!HZ50+апрель!HZ50</f>
        <v>2.8400000000000002E-2</v>
      </c>
      <c r="IA50" s="126">
        <f>июнь!IA50+май!IA50+апрель!IA50</f>
        <v>0</v>
      </c>
      <c r="IB50" s="126">
        <f>июнь!IB50+май!IB50+апрель!IB50</f>
        <v>0</v>
      </c>
      <c r="IC50" s="126">
        <f>июнь!IC50+май!IC50+апрель!IC50</f>
        <v>0</v>
      </c>
      <c r="ID50" s="126">
        <f>июнь!ID50+май!ID50+апрель!ID50</f>
        <v>0</v>
      </c>
      <c r="IE50" s="126">
        <f>июнь!IE50+май!IE50+апрель!IE50</f>
        <v>1.44E-2</v>
      </c>
      <c r="IF50" s="126">
        <f>июнь!IF50+май!IF50+апрель!IF50</f>
        <v>0</v>
      </c>
    </row>
    <row r="51" spans="1:240" s="79" customFormat="1" ht="13.5" customHeight="1">
      <c r="A51" s="74"/>
      <c r="B51" s="80"/>
      <c r="C51" s="76" t="s">
        <v>17</v>
      </c>
      <c r="D51" s="84">
        <f t="shared" si="4"/>
        <v>1069.3150000000001</v>
      </c>
      <c r="E51" s="77">
        <f>SUM(G51:IF51)-F51</f>
        <v>1069.3150000000001</v>
      </c>
      <c r="F51" s="77"/>
      <c r="G51" s="126">
        <f>июнь!G51+май!G51+апрель!G51</f>
        <v>0</v>
      </c>
      <c r="H51" s="126">
        <f>июнь!H51+май!H51+апрель!H51</f>
        <v>0</v>
      </c>
      <c r="I51" s="126">
        <f>июнь!I51+май!I51+апрель!I51</f>
        <v>0</v>
      </c>
      <c r="J51" s="126">
        <f>июнь!J51+май!J51+апрель!J51</f>
        <v>0</v>
      </c>
      <c r="K51" s="126">
        <f>июнь!K51+май!K51+апрель!K51</f>
        <v>0</v>
      </c>
      <c r="L51" s="126">
        <f>июнь!L51+май!L51+апрель!L51</f>
        <v>0</v>
      </c>
      <c r="M51" s="126">
        <f>июнь!M51+май!M51+апрель!M51</f>
        <v>0</v>
      </c>
      <c r="N51" s="126">
        <f>июнь!N51+май!N51+апрель!N51</f>
        <v>0</v>
      </c>
      <c r="O51" s="126">
        <f>июнь!O51+май!O51+апрель!O51</f>
        <v>0</v>
      </c>
      <c r="P51" s="126">
        <f>июнь!P51+май!P51+апрель!P51</f>
        <v>17.417999999999999</v>
      </c>
      <c r="Q51" s="126">
        <f>июнь!Q51+май!Q51+апрель!Q51</f>
        <v>83.721000000000004</v>
      </c>
      <c r="R51" s="126">
        <f>июнь!R51+май!R51+апрель!R51</f>
        <v>0</v>
      </c>
      <c r="S51" s="126">
        <f>июнь!S51+май!S51+апрель!S51</f>
        <v>0</v>
      </c>
      <c r="T51" s="126">
        <f>июнь!T51+май!T51+апрель!T51</f>
        <v>0</v>
      </c>
      <c r="U51" s="126">
        <f>июнь!U51+май!U51+апрель!U51</f>
        <v>0</v>
      </c>
      <c r="V51" s="126">
        <f>июнь!V51+май!V51+апрель!V51</f>
        <v>0</v>
      </c>
      <c r="W51" s="126">
        <f>июнь!W51+май!W51+апрель!W51</f>
        <v>54.58</v>
      </c>
      <c r="X51" s="126">
        <f>июнь!X51+май!X51+апрель!X51</f>
        <v>0</v>
      </c>
      <c r="Y51" s="126">
        <f>июнь!Y51+май!Y51+апрель!Y51</f>
        <v>0</v>
      </c>
      <c r="Z51" s="126">
        <f>июнь!Z51+май!Z51+апрель!Z51</f>
        <v>21.789000000000001</v>
      </c>
      <c r="AA51" s="126">
        <f>июнь!AA51+май!AA51+апрель!AA51</f>
        <v>50.315000000000005</v>
      </c>
      <c r="AB51" s="126">
        <f>июнь!AB51+май!AB51+апрель!AB51</f>
        <v>0</v>
      </c>
      <c r="AC51" s="126">
        <f>июнь!AC51+май!AC51+апрель!AC51</f>
        <v>0</v>
      </c>
      <c r="AD51" s="126">
        <f>июнь!AD51+май!AD51+апрель!AD51</f>
        <v>0</v>
      </c>
      <c r="AE51" s="126">
        <f>июнь!AE51+май!AE51+апрель!AE51</f>
        <v>0</v>
      </c>
      <c r="AF51" s="126">
        <f>июнь!AF51+май!AF51+апрель!AF51</f>
        <v>0</v>
      </c>
      <c r="AG51" s="126">
        <f>июнь!AG51+май!AG51+апрель!AG51</f>
        <v>0</v>
      </c>
      <c r="AH51" s="126">
        <f>июнь!AH51+май!AH51+апрель!AH51</f>
        <v>0</v>
      </c>
      <c r="AI51" s="126">
        <f>июнь!AI51+май!AI51+апрель!AI51</f>
        <v>0</v>
      </c>
      <c r="AJ51" s="126">
        <f>июнь!AJ51+май!AJ51+апрель!AJ51</f>
        <v>0</v>
      </c>
      <c r="AK51" s="126">
        <f>июнь!AK51+май!AK51+апрель!AK51</f>
        <v>0</v>
      </c>
      <c r="AL51" s="126">
        <f>июнь!AL51+май!AL51+апрель!AL51</f>
        <v>0</v>
      </c>
      <c r="AM51" s="126">
        <f>июнь!AM51+май!AM51+апрель!AM51</f>
        <v>0</v>
      </c>
      <c r="AN51" s="126">
        <f>июнь!AN51+май!AN51+апрель!AN51</f>
        <v>0</v>
      </c>
      <c r="AO51" s="126">
        <f>июнь!AO51+май!AO51+апрель!AO51</f>
        <v>0</v>
      </c>
      <c r="AP51" s="126">
        <f>июнь!AP51+май!AP51+апрель!AP51</f>
        <v>0</v>
      </c>
      <c r="AQ51" s="126">
        <f>июнь!AQ51+май!AQ51+апрель!AQ51</f>
        <v>0</v>
      </c>
      <c r="AR51" s="126">
        <f>июнь!AR51+май!AR51+апрель!AR51</f>
        <v>0</v>
      </c>
      <c r="AS51" s="126">
        <f>июнь!AS51+май!AS51+апрель!AS51</f>
        <v>0</v>
      </c>
      <c r="AT51" s="126">
        <f>июнь!AT51+май!AT51+апрель!AT51</f>
        <v>0</v>
      </c>
      <c r="AU51" s="126">
        <f>июнь!AU51+май!AU51+апрель!AU51</f>
        <v>1.1299999999999999</v>
      </c>
      <c r="AV51" s="126">
        <f>июнь!AV51+май!AV51+апрель!AV51</f>
        <v>0</v>
      </c>
      <c r="AW51" s="126">
        <f>июнь!AW51+май!AW51+апрель!AW51</f>
        <v>0</v>
      </c>
      <c r="AX51" s="126">
        <f>июнь!AX51+май!AX51+апрель!AX51</f>
        <v>0</v>
      </c>
      <c r="AY51" s="126">
        <f>июнь!AY51+май!AY51+апрель!AY51</f>
        <v>0</v>
      </c>
      <c r="AZ51" s="126">
        <f>июнь!AZ51+май!AZ51+апрель!AZ51</f>
        <v>0</v>
      </c>
      <c r="BA51" s="126">
        <f>июнь!BA51+май!BA51+апрель!BA51</f>
        <v>0</v>
      </c>
      <c r="BB51" s="126">
        <f>июнь!BB51+май!BB51+апрель!BB51</f>
        <v>0</v>
      </c>
      <c r="BC51" s="126">
        <f>июнь!BC51+май!BC51+апрель!BC51</f>
        <v>0</v>
      </c>
      <c r="BD51" s="126">
        <f>июнь!BD51+май!BD51+апрель!BD51</f>
        <v>0</v>
      </c>
      <c r="BE51" s="126">
        <f>июнь!BE51+май!BE51+апрель!BE51</f>
        <v>0</v>
      </c>
      <c r="BF51" s="126">
        <f>июнь!BF51+май!BF51+апрель!BF51</f>
        <v>0</v>
      </c>
      <c r="BG51" s="126">
        <f>июнь!BG51+май!BG51+апрель!BG51</f>
        <v>0</v>
      </c>
      <c r="BH51" s="126">
        <f>июнь!BH51+май!BH51+апрель!BH51</f>
        <v>0</v>
      </c>
      <c r="BI51" s="126">
        <f>июнь!BI51+май!BI51+апрель!BI51</f>
        <v>0</v>
      </c>
      <c r="BJ51" s="126">
        <f>июнь!BJ51+май!BJ51+апрель!BJ51</f>
        <v>0</v>
      </c>
      <c r="BK51" s="126">
        <f>июнь!BK51+май!BK51+апрель!BK51</f>
        <v>0</v>
      </c>
      <c r="BL51" s="126">
        <f>июнь!BL51+май!BL51+апрель!BL51</f>
        <v>0</v>
      </c>
      <c r="BM51" s="126">
        <f>июнь!BM51+май!BM51+апрель!BM51</f>
        <v>0</v>
      </c>
      <c r="BN51" s="126">
        <f>июнь!BN51+май!BN51+апрель!BN51</f>
        <v>15.042999999999999</v>
      </c>
      <c r="BO51" s="126">
        <f>июнь!BO51+май!BO51+апрель!BO51</f>
        <v>0</v>
      </c>
      <c r="BP51" s="126">
        <f>июнь!BP51+май!BP51+апрель!BP51</f>
        <v>0</v>
      </c>
      <c r="BQ51" s="126">
        <f>июнь!BQ51+май!BQ51+апрель!BQ51</f>
        <v>0</v>
      </c>
      <c r="BR51" s="126">
        <f>июнь!BR51+май!BR51+апрель!BR51</f>
        <v>0</v>
      </c>
      <c r="BS51" s="126">
        <f>июнь!BS51+май!BS51+апрель!BS51</f>
        <v>0</v>
      </c>
      <c r="BT51" s="126">
        <f>июнь!BT51+май!BT51+апрель!BT51</f>
        <v>0</v>
      </c>
      <c r="BU51" s="126">
        <f>июнь!BU51+май!BU51+апрель!BU51</f>
        <v>0</v>
      </c>
      <c r="BV51" s="126">
        <f>июнь!BV51+май!BV51+апрель!BV51</f>
        <v>0</v>
      </c>
      <c r="BW51" s="126">
        <f>июнь!BW51+май!BW51+апрель!BW51</f>
        <v>0</v>
      </c>
      <c r="BX51" s="126">
        <f>июнь!BX51+май!BX51+апрель!BX51</f>
        <v>0</v>
      </c>
      <c r="BY51" s="126">
        <f>июнь!BY51+май!BY51+апрель!BY51</f>
        <v>0</v>
      </c>
      <c r="BZ51" s="126">
        <f>июнь!BZ51+май!BZ51+апрель!BZ51</f>
        <v>0</v>
      </c>
      <c r="CA51" s="126">
        <f>июнь!CA51+май!CA51+апрель!CA51</f>
        <v>0</v>
      </c>
      <c r="CB51" s="126">
        <f>июнь!CB51+май!CB51+апрель!CB51</f>
        <v>0</v>
      </c>
      <c r="CC51" s="126">
        <f>июнь!CC51+май!CC51+апрель!CC51</f>
        <v>0</v>
      </c>
      <c r="CD51" s="126">
        <f>июнь!CD51+май!CD51+апрель!CD51</f>
        <v>0</v>
      </c>
      <c r="CE51" s="126">
        <f>июнь!CE51+май!CE51+апрель!CE51</f>
        <v>0</v>
      </c>
      <c r="CF51" s="126">
        <f>июнь!CF51+май!CF51+апрель!CF51</f>
        <v>0</v>
      </c>
      <c r="CG51" s="126">
        <f>июнь!CG51+май!CG51+апрель!CG51</f>
        <v>0</v>
      </c>
      <c r="CH51" s="126">
        <f>июнь!CH51+май!CH51+апрель!CH51</f>
        <v>0</v>
      </c>
      <c r="CI51" s="126">
        <f>июнь!CI51+май!CI51+апрель!CI51</f>
        <v>0</v>
      </c>
      <c r="CJ51" s="126">
        <f>июнь!CJ51+май!CJ51+апрель!CJ51</f>
        <v>0</v>
      </c>
      <c r="CK51" s="126">
        <f>июнь!CK51+май!CK51+апрель!CK51</f>
        <v>0</v>
      </c>
      <c r="CL51" s="126">
        <f>июнь!CL51+май!CL51+апрель!CL51</f>
        <v>1.1299999999999999</v>
      </c>
      <c r="CM51" s="126">
        <f>июнь!CM51+май!CM51+апрель!CM51</f>
        <v>0</v>
      </c>
      <c r="CN51" s="126">
        <f>июнь!CN51+май!CN51+апрель!CN51</f>
        <v>0</v>
      </c>
      <c r="CO51" s="126">
        <f>июнь!CO51+май!CO51+апрель!CO51</f>
        <v>32.673000000000002</v>
      </c>
      <c r="CP51" s="126">
        <f>июнь!CP51+май!CP51+апрель!CP51</f>
        <v>0</v>
      </c>
      <c r="CQ51" s="126">
        <f>июнь!CQ51+май!CQ51+апрель!CQ51</f>
        <v>0</v>
      </c>
      <c r="CR51" s="126">
        <f>июнь!CR51+май!CR51+апрель!CR51</f>
        <v>0</v>
      </c>
      <c r="CS51" s="126">
        <f>июнь!CS51+май!CS51+апрель!CS51</f>
        <v>0</v>
      </c>
      <c r="CT51" s="126">
        <f>июнь!CT51+май!CT51+апрель!CT51</f>
        <v>0</v>
      </c>
      <c r="CU51" s="126">
        <f>июнь!CU51+май!CU51+апрель!CU51</f>
        <v>0</v>
      </c>
      <c r="CV51" s="126">
        <f>июнь!CV51+май!CV51+апрель!CV51</f>
        <v>0</v>
      </c>
      <c r="CW51" s="126">
        <f>июнь!CW51+май!CW51+апрель!CW51</f>
        <v>0</v>
      </c>
      <c r="CX51" s="126">
        <f>июнь!CX51+май!CX51+апрель!CX51</f>
        <v>0</v>
      </c>
      <c r="CY51" s="126">
        <f>июнь!CY51+май!CY51+апрель!CY51</f>
        <v>0</v>
      </c>
      <c r="CZ51" s="126">
        <f>июнь!CZ51+май!CZ51+апрель!CZ51</f>
        <v>0</v>
      </c>
      <c r="DA51" s="126">
        <f>июнь!DA51+май!DA51+апрель!DA51</f>
        <v>0</v>
      </c>
      <c r="DB51" s="126">
        <f>июнь!DB51+май!DB51+апрель!DB51</f>
        <v>0</v>
      </c>
      <c r="DC51" s="126">
        <f>июнь!DC51+май!DC51+апрель!DC51</f>
        <v>0</v>
      </c>
      <c r="DD51" s="126">
        <f>июнь!DD51+май!DD51+апрель!DD51</f>
        <v>0</v>
      </c>
      <c r="DE51" s="126">
        <f>июнь!DE51+май!DE51+апрель!DE51</f>
        <v>0</v>
      </c>
      <c r="DF51" s="126">
        <f>июнь!DF51+май!DF51+апрель!DF51</f>
        <v>0</v>
      </c>
      <c r="DG51" s="126">
        <f>июнь!DG51+май!DG51+апрель!DG51</f>
        <v>0</v>
      </c>
      <c r="DH51" s="126">
        <f>июнь!DH51+май!DH51+апрель!DH51</f>
        <v>0</v>
      </c>
      <c r="DI51" s="126">
        <f>июнь!DI51+май!DI51+апрель!DI51</f>
        <v>0</v>
      </c>
      <c r="DJ51" s="126">
        <f>июнь!DJ51+май!DJ51+апрель!DJ51</f>
        <v>0</v>
      </c>
      <c r="DK51" s="126">
        <f>июнь!DK51+май!DK51+апрель!DK51</f>
        <v>0</v>
      </c>
      <c r="DL51" s="126">
        <f>июнь!DL51+май!DL51+апрель!DL51</f>
        <v>7.2519999999999998</v>
      </c>
      <c r="DM51" s="126">
        <f>июнь!DM51+май!DM51+апрель!DM51</f>
        <v>0</v>
      </c>
      <c r="DN51" s="126">
        <f>июнь!DN51+май!DN51+апрель!DN51</f>
        <v>0</v>
      </c>
      <c r="DO51" s="126">
        <f>июнь!DO51+май!DO51+апрель!DO51</f>
        <v>6.7480000000000002</v>
      </c>
      <c r="DP51" s="126">
        <f>июнь!DP51+май!DP51+апрель!DP51</f>
        <v>6.0140000000000002</v>
      </c>
      <c r="DQ51" s="126">
        <f>июнь!DQ51+май!DQ51+апрель!DQ51</f>
        <v>0</v>
      </c>
      <c r="DR51" s="126">
        <f>июнь!DR51+май!DR51+апрель!DR51</f>
        <v>19.518000000000001</v>
      </c>
      <c r="DS51" s="126">
        <f>июнь!DS51+май!DS51+апрель!DS51</f>
        <v>13.516999999999999</v>
      </c>
      <c r="DT51" s="126">
        <f>июнь!DT51+май!DT51+апрель!DT51</f>
        <v>0</v>
      </c>
      <c r="DU51" s="126">
        <f>июнь!DU51+май!DU51+апрель!DU51</f>
        <v>0</v>
      </c>
      <c r="DV51" s="126">
        <f>июнь!DV51+май!DV51+апрель!DV51</f>
        <v>0</v>
      </c>
      <c r="DW51" s="126">
        <f>июнь!DW51+май!DW51+апрель!DW51</f>
        <v>0</v>
      </c>
      <c r="DX51" s="126">
        <f>июнь!DX51+май!DX51+апрель!DX51</f>
        <v>11.013999999999999</v>
      </c>
      <c r="DY51" s="126">
        <f>июнь!DY51+май!DY51+апрель!DY51</f>
        <v>0</v>
      </c>
      <c r="DZ51" s="126">
        <f>июнь!DZ51+май!DZ51+апрель!DZ51</f>
        <v>0</v>
      </c>
      <c r="EA51" s="126">
        <f>июнь!EA51+май!EA51+апрель!EA51</f>
        <v>0</v>
      </c>
      <c r="EB51" s="126">
        <f>июнь!EB51+май!EB51+апрель!EB51</f>
        <v>0</v>
      </c>
      <c r="EC51" s="126">
        <f>июнь!EC51+май!EC51+апрель!EC51</f>
        <v>1.637</v>
      </c>
      <c r="ED51" s="126">
        <f>июнь!ED51+май!ED51+апрель!ED51</f>
        <v>0</v>
      </c>
      <c r="EE51" s="126">
        <f>июнь!EE51+май!EE51+апрель!EE51</f>
        <v>0</v>
      </c>
      <c r="EF51" s="126">
        <f>июнь!EF51+май!EF51+апрель!EF51</f>
        <v>0</v>
      </c>
      <c r="EG51" s="126">
        <f>июнь!EG51+май!EG51+апрель!EG51</f>
        <v>0</v>
      </c>
      <c r="EH51" s="126">
        <f>июнь!EH51+май!EH51+апрель!EH51</f>
        <v>0</v>
      </c>
      <c r="EI51" s="126">
        <f>июнь!EI51+май!EI51+апрель!EI51</f>
        <v>0</v>
      </c>
      <c r="EJ51" s="126">
        <f>июнь!EJ51+май!EJ51+апрель!EJ51</f>
        <v>0</v>
      </c>
      <c r="EK51" s="126">
        <f>июнь!EK51+май!EK51+апрель!EK51</f>
        <v>0</v>
      </c>
      <c r="EL51" s="126">
        <f>июнь!EL51+май!EL51+апрель!EL51</f>
        <v>0</v>
      </c>
      <c r="EM51" s="126">
        <f>июнь!EM51+май!EM51+апрель!EM51</f>
        <v>0</v>
      </c>
      <c r="EN51" s="126">
        <f>июнь!EN51+май!EN51+апрель!EN51</f>
        <v>0</v>
      </c>
      <c r="EO51" s="126">
        <f>июнь!EO51+май!EO51+апрель!EO51</f>
        <v>0</v>
      </c>
      <c r="EP51" s="126">
        <f>июнь!EP51+май!EP51+апрель!EP51</f>
        <v>0</v>
      </c>
      <c r="EQ51" s="126">
        <f>июнь!EQ51+май!EQ51+апрель!EQ51</f>
        <v>0</v>
      </c>
      <c r="ER51" s="126">
        <f>июнь!ER51+май!ER51+апрель!ER51</f>
        <v>0</v>
      </c>
      <c r="ES51" s="126">
        <f>июнь!ES51+май!ES51+апрель!ES51</f>
        <v>0</v>
      </c>
      <c r="ET51" s="126">
        <f>июнь!ET51+май!ET51+апрель!ET51</f>
        <v>0</v>
      </c>
      <c r="EU51" s="126">
        <f>июнь!EU51+май!EU51+апрель!EU51</f>
        <v>0</v>
      </c>
      <c r="EV51" s="126">
        <f>июнь!EV51+май!EV51+апрель!EV51</f>
        <v>0</v>
      </c>
      <c r="EW51" s="126">
        <f>июнь!EW51+май!EW51+апрель!EW51</f>
        <v>0</v>
      </c>
      <c r="EX51" s="126">
        <f>июнь!EX51+май!EX51+апрель!EX51</f>
        <v>0</v>
      </c>
      <c r="EY51" s="126">
        <f>июнь!EY51+май!EY51+апрель!EY51</f>
        <v>0</v>
      </c>
      <c r="EZ51" s="126">
        <f>июнь!EZ51+май!EZ51+апрель!EZ51</f>
        <v>0</v>
      </c>
      <c r="FA51" s="126">
        <f>июнь!FA51+май!FA51+апрель!FA51</f>
        <v>0</v>
      </c>
      <c r="FB51" s="126">
        <f>июнь!FB51+май!FB51+апрель!FB51</f>
        <v>0</v>
      </c>
      <c r="FC51" s="126">
        <f>июнь!FC51+май!FC51+апрель!FC51</f>
        <v>0</v>
      </c>
      <c r="FD51" s="126">
        <f>июнь!FD51+май!FD51+апрель!FD51</f>
        <v>0</v>
      </c>
      <c r="FE51" s="126">
        <f>июнь!FE51+май!FE51+апрель!FE51</f>
        <v>21.789000000000001</v>
      </c>
      <c r="FF51" s="126">
        <f>июнь!FF51+май!FF51+апрель!FF51</f>
        <v>0</v>
      </c>
      <c r="FG51" s="126">
        <f>июнь!FG51+май!FG51+апрель!FG51</f>
        <v>0</v>
      </c>
      <c r="FH51" s="126">
        <f>июнь!FH51+май!FH51+апрель!FH51</f>
        <v>0</v>
      </c>
      <c r="FI51" s="126">
        <f>июнь!FI51+май!FI51+апрель!FI51</f>
        <v>0</v>
      </c>
      <c r="FJ51" s="126">
        <f>июнь!FJ51+май!FJ51+апрель!FJ51</f>
        <v>0</v>
      </c>
      <c r="FK51" s="126">
        <f>июнь!FK51+май!FK51+апрель!FK51</f>
        <v>0</v>
      </c>
      <c r="FL51" s="126">
        <f>июнь!FL51+май!FL51+апрель!FL51</f>
        <v>0</v>
      </c>
      <c r="FM51" s="126">
        <f>июнь!FM51+май!FM51+апрель!FM51</f>
        <v>518.351</v>
      </c>
      <c r="FN51" s="126">
        <f>июнь!FN51+май!FN51+апрель!FN51</f>
        <v>16.469000000000001</v>
      </c>
      <c r="FO51" s="126">
        <f>июнь!FO51+май!FO51+апрель!FO51</f>
        <v>0</v>
      </c>
      <c r="FP51" s="126">
        <f>июнь!FP51+май!FP51+апрель!FP51</f>
        <v>0</v>
      </c>
      <c r="FQ51" s="126">
        <f>июнь!FQ51+май!FQ51+апрель!FQ51</f>
        <v>0</v>
      </c>
      <c r="FR51" s="126">
        <f>июнь!FR51+май!FR51+апрель!FR51</f>
        <v>0</v>
      </c>
      <c r="FS51" s="126">
        <f>июнь!FS51+май!FS51+апрель!FS51</f>
        <v>0</v>
      </c>
      <c r="FT51" s="126">
        <f>июнь!FT51+май!FT51+апрель!FT51</f>
        <v>0</v>
      </c>
      <c r="FU51" s="126">
        <f>июнь!FU51+май!FU51+апрель!FU51</f>
        <v>0</v>
      </c>
      <c r="FV51" s="126">
        <f>июнь!FV51+май!FV51+апрель!FV51</f>
        <v>0</v>
      </c>
      <c r="FW51" s="126">
        <f>июнь!FW51+май!FW51+апрель!FW51</f>
        <v>0</v>
      </c>
      <c r="FX51" s="126">
        <f>июнь!FX51+май!FX51+апрель!FX51</f>
        <v>0</v>
      </c>
      <c r="FY51" s="126">
        <f>июнь!FY51+май!FY51+апрель!FY51</f>
        <v>0</v>
      </c>
      <c r="FZ51" s="126">
        <f>июнь!FZ51+май!FZ51+апрель!FZ51</f>
        <v>0</v>
      </c>
      <c r="GA51" s="126">
        <f>июнь!GA51+май!GA51+апрель!GA51</f>
        <v>0</v>
      </c>
      <c r="GB51" s="126">
        <f>июнь!GB51+май!GB51+апрель!GB51</f>
        <v>0</v>
      </c>
      <c r="GC51" s="126">
        <f>июнь!GC51+май!GC51+апрель!GC51</f>
        <v>0</v>
      </c>
      <c r="GD51" s="126">
        <f>июнь!GD51+май!GD51+апрель!GD51</f>
        <v>0</v>
      </c>
      <c r="GE51" s="126">
        <f>июнь!GE51+май!GE51+апрель!GE51</f>
        <v>0</v>
      </c>
      <c r="GF51" s="126">
        <f>июнь!GF51+май!GF51+апрель!GF51</f>
        <v>0</v>
      </c>
      <c r="GG51" s="126">
        <f>июнь!GG51+май!GG51+апрель!GG51</f>
        <v>0</v>
      </c>
      <c r="GH51" s="126">
        <f>июнь!GH51+май!GH51+апрель!GH51</f>
        <v>0</v>
      </c>
      <c r="GI51" s="126">
        <f>июнь!GI51+май!GI51+апрель!GI51</f>
        <v>0</v>
      </c>
      <c r="GJ51" s="126">
        <f>июнь!GJ51+май!GJ51+апрель!GJ51</f>
        <v>0</v>
      </c>
      <c r="GK51" s="126">
        <f>июнь!GK51+май!GK51+апрель!GK51</f>
        <v>0</v>
      </c>
      <c r="GL51" s="126">
        <f>июнь!GL51+май!GL51+апрель!GL51</f>
        <v>0</v>
      </c>
      <c r="GM51" s="126">
        <f>июнь!GM51+май!GM51+апрель!GM51</f>
        <v>0</v>
      </c>
      <c r="GN51" s="126">
        <f>июнь!GN51+май!GN51+апрель!GN51</f>
        <v>0</v>
      </c>
      <c r="GO51" s="126">
        <f>июнь!GO51+май!GO51+апрель!GO51</f>
        <v>0</v>
      </c>
      <c r="GP51" s="126">
        <f>июнь!GP51+май!GP51+апрель!GP51</f>
        <v>0</v>
      </c>
      <c r="GQ51" s="126">
        <f>июнь!GQ51+май!GQ51+апрель!GQ51</f>
        <v>0</v>
      </c>
      <c r="GR51" s="126">
        <f>июнь!GR51+май!GR51+апрель!GR51</f>
        <v>0</v>
      </c>
      <c r="GS51" s="126">
        <f>июнь!GS51+май!GS51+апрель!GS51</f>
        <v>0</v>
      </c>
      <c r="GT51" s="126">
        <f>июнь!GT51+май!GT51+апрель!GT51</f>
        <v>0</v>
      </c>
      <c r="GU51" s="126">
        <f>июнь!GU51+май!GU51+апрель!GU51</f>
        <v>0</v>
      </c>
      <c r="GV51" s="126">
        <f>июнь!GV51+май!GV51+апрель!GV51</f>
        <v>0</v>
      </c>
      <c r="GW51" s="126">
        <f>июнь!GW51+май!GW51+апрель!GW51</f>
        <v>0</v>
      </c>
      <c r="GX51" s="126">
        <f>июнь!GX51+май!GX51+апрель!GX51</f>
        <v>0</v>
      </c>
      <c r="GY51" s="126">
        <f>июнь!GY51+май!GY51+апрель!GY51</f>
        <v>0</v>
      </c>
      <c r="GZ51" s="126">
        <f>июнь!GZ51+май!GZ51+апрель!GZ51</f>
        <v>0</v>
      </c>
      <c r="HA51" s="126">
        <f>июнь!HA51+май!HA51+апрель!HA51</f>
        <v>0</v>
      </c>
      <c r="HB51" s="126">
        <f>июнь!HB51+май!HB51+апрель!HB51</f>
        <v>0</v>
      </c>
      <c r="HC51" s="126">
        <f>июнь!HC51+май!HC51+апрель!HC51</f>
        <v>0</v>
      </c>
      <c r="HD51" s="126">
        <f>июнь!HD51+май!HD51+апрель!HD51</f>
        <v>0</v>
      </c>
      <c r="HE51" s="126">
        <f>июнь!HE51+май!HE51+апрель!HE51</f>
        <v>0</v>
      </c>
      <c r="HF51" s="126">
        <f>июнь!HF51+май!HF51+апрель!HF51</f>
        <v>0</v>
      </c>
      <c r="HG51" s="126">
        <f>июнь!HG51+май!HG51+апрель!HG51</f>
        <v>0</v>
      </c>
      <c r="HH51" s="126">
        <f>июнь!HH51+май!HH51+апрель!HH51</f>
        <v>0</v>
      </c>
      <c r="HI51" s="126">
        <f>июнь!HI51+май!HI51+апрель!HI51</f>
        <v>0</v>
      </c>
      <c r="HJ51" s="126">
        <f>июнь!HJ51+май!HJ51+апрель!HJ51</f>
        <v>0</v>
      </c>
      <c r="HK51" s="126">
        <f>июнь!HK51+май!HK51+апрель!HK51</f>
        <v>0</v>
      </c>
      <c r="HL51" s="126">
        <f>июнь!HL51+май!HL51+апрель!HL51</f>
        <v>0</v>
      </c>
      <c r="HM51" s="126">
        <f>июнь!HM51+май!HM51+апрель!HM51</f>
        <v>0</v>
      </c>
      <c r="HN51" s="126">
        <f>июнь!HN51+май!HN51+апрель!HN51</f>
        <v>0</v>
      </c>
      <c r="HO51" s="126">
        <f>июнь!HO51+май!HO51+апрель!HO51</f>
        <v>1.1299999999999999</v>
      </c>
      <c r="HP51" s="126">
        <f>июнь!HP51+май!HP51+апрель!HP51</f>
        <v>0</v>
      </c>
      <c r="HQ51" s="126">
        <f>июнь!HQ51+май!HQ51+апрель!HQ51</f>
        <v>48.944000000000003</v>
      </c>
      <c r="HR51" s="126">
        <f>июнь!HR51+май!HR51+апрель!HR51</f>
        <v>49.745000000000005</v>
      </c>
      <c r="HS51" s="126">
        <f>июнь!HS51+май!HS51+апрель!HS51</f>
        <v>0</v>
      </c>
      <c r="HT51" s="126">
        <f>июнь!HT51+май!HT51+апрель!HT51</f>
        <v>0</v>
      </c>
      <c r="HU51" s="126">
        <f>июнь!HU51+май!HU51+апрель!HU51</f>
        <v>0</v>
      </c>
      <c r="HV51" s="126">
        <f>июнь!HV51+май!HV51+апрель!HV51</f>
        <v>0</v>
      </c>
      <c r="HW51" s="126">
        <f>июнь!HW51+май!HW51+апрель!HW51</f>
        <v>0</v>
      </c>
      <c r="HX51" s="126">
        <f>июнь!HX51+май!HX51+апрель!HX51</f>
        <v>0</v>
      </c>
      <c r="HY51" s="126">
        <f>июнь!HY51+май!HY51+апрель!HY51</f>
        <v>0</v>
      </c>
      <c r="HZ51" s="126">
        <f>июнь!HZ51+май!HZ51+апрель!HZ51</f>
        <v>48.944000000000003</v>
      </c>
      <c r="IA51" s="126">
        <f>июнь!IA51+май!IA51+апрель!IA51</f>
        <v>0</v>
      </c>
      <c r="IB51" s="126">
        <f>июнь!IB51+май!IB51+апрель!IB51</f>
        <v>0</v>
      </c>
      <c r="IC51" s="126">
        <f>июнь!IC51+май!IC51+апрель!IC51</f>
        <v>0</v>
      </c>
      <c r="ID51" s="126">
        <f>июнь!ID51+май!ID51+апрель!ID51</f>
        <v>0</v>
      </c>
      <c r="IE51" s="126">
        <f>июнь!IE51+май!IE51+апрель!IE51</f>
        <v>20.443999999999999</v>
      </c>
      <c r="IF51" s="126">
        <f>июнь!IF51+май!IF51+апрель!IF51</f>
        <v>0</v>
      </c>
    </row>
    <row r="52" spans="1:240" ht="13.5" customHeight="1">
      <c r="A52" s="15" t="s">
        <v>69</v>
      </c>
      <c r="B52" s="54" t="s">
        <v>70</v>
      </c>
      <c r="C52" s="16" t="s">
        <v>40</v>
      </c>
      <c r="D52" s="84">
        <f t="shared" si="4"/>
        <v>1</v>
      </c>
      <c r="E52" s="77">
        <f t="shared" si="5"/>
        <v>1</v>
      </c>
      <c r="F52" s="77"/>
      <c r="G52" s="126">
        <f>июнь!G52+май!G52+апрель!G52</f>
        <v>0</v>
      </c>
      <c r="H52" s="126">
        <f>июнь!H52+май!H52+апрель!H52</f>
        <v>0</v>
      </c>
      <c r="I52" s="126">
        <f>июнь!I52+май!I52+апрель!I52</f>
        <v>0</v>
      </c>
      <c r="J52" s="126">
        <f>июнь!J52+май!J52+апрель!J52</f>
        <v>0</v>
      </c>
      <c r="K52" s="126">
        <f>июнь!K52+май!K52+апрель!K52</f>
        <v>0</v>
      </c>
      <c r="L52" s="126">
        <f>июнь!L52+май!L52+апрель!L52</f>
        <v>0</v>
      </c>
      <c r="M52" s="126">
        <f>июнь!M52+май!M52+апрель!M52</f>
        <v>0</v>
      </c>
      <c r="N52" s="126">
        <f>июнь!N52+май!N52+апрель!N52</f>
        <v>0</v>
      </c>
      <c r="O52" s="126">
        <f>июнь!O52+май!O52+апрель!O52</f>
        <v>0</v>
      </c>
      <c r="P52" s="126">
        <f>июнь!P52+май!P52+апрель!P52</f>
        <v>0</v>
      </c>
      <c r="Q52" s="126">
        <f>июнь!Q52+май!Q52+апрель!Q52</f>
        <v>0</v>
      </c>
      <c r="R52" s="126">
        <f>июнь!R52+май!R52+апрель!R52</f>
        <v>0</v>
      </c>
      <c r="S52" s="126">
        <f>июнь!S52+май!S52+апрель!S52</f>
        <v>0</v>
      </c>
      <c r="T52" s="126">
        <f>июнь!T52+май!T52+апрель!T52</f>
        <v>0</v>
      </c>
      <c r="U52" s="126">
        <f>июнь!U52+май!U52+апрель!U52</f>
        <v>0</v>
      </c>
      <c r="V52" s="126">
        <f>июнь!V52+май!V52+апрель!V52</f>
        <v>0</v>
      </c>
      <c r="W52" s="126">
        <f>июнь!W52+май!W52+апрель!W52</f>
        <v>0</v>
      </c>
      <c r="X52" s="126">
        <f>июнь!X52+май!X52+апрель!X52</f>
        <v>0</v>
      </c>
      <c r="Y52" s="126">
        <f>июнь!Y52+май!Y52+апрель!Y52</f>
        <v>0</v>
      </c>
      <c r="Z52" s="126">
        <f>июнь!Z52+май!Z52+апрель!Z52</f>
        <v>0</v>
      </c>
      <c r="AA52" s="126">
        <f>июнь!AA52+май!AA52+апрель!AA52</f>
        <v>0</v>
      </c>
      <c r="AB52" s="126">
        <f>июнь!AB52+май!AB52+апрель!AB52</f>
        <v>0</v>
      </c>
      <c r="AC52" s="126">
        <f>июнь!AC52+май!AC52+апрель!AC52</f>
        <v>0</v>
      </c>
      <c r="AD52" s="126">
        <f>июнь!AD52+май!AD52+апрель!AD52</f>
        <v>0</v>
      </c>
      <c r="AE52" s="126">
        <f>июнь!AE52+май!AE52+апрель!AE52</f>
        <v>0</v>
      </c>
      <c r="AF52" s="126">
        <f>июнь!AF52+май!AF52+апрель!AF52</f>
        <v>0</v>
      </c>
      <c r="AG52" s="126">
        <f>июнь!AG52+май!AG52+апрель!AG52</f>
        <v>0</v>
      </c>
      <c r="AH52" s="126">
        <f>июнь!AH52+май!AH52+апрель!AH52</f>
        <v>0</v>
      </c>
      <c r="AI52" s="126">
        <f>июнь!AI52+май!AI52+апрель!AI52</f>
        <v>0</v>
      </c>
      <c r="AJ52" s="126">
        <f>июнь!AJ52+май!AJ52+апрель!AJ52</f>
        <v>0</v>
      </c>
      <c r="AK52" s="126">
        <f>июнь!AK52+май!AK52+апрель!AK52</f>
        <v>0</v>
      </c>
      <c r="AL52" s="126">
        <f>июнь!AL52+май!AL52+апрель!AL52</f>
        <v>0</v>
      </c>
      <c r="AM52" s="126">
        <f>июнь!AM52+май!AM52+апрель!AM52</f>
        <v>0</v>
      </c>
      <c r="AN52" s="126">
        <f>июнь!AN52+май!AN52+апрель!AN52</f>
        <v>0</v>
      </c>
      <c r="AO52" s="126">
        <f>июнь!AO52+май!AO52+апрель!AO52</f>
        <v>0</v>
      </c>
      <c r="AP52" s="126">
        <f>июнь!AP52+май!AP52+апрель!AP52</f>
        <v>0</v>
      </c>
      <c r="AQ52" s="126">
        <f>июнь!AQ52+май!AQ52+апрель!AQ52</f>
        <v>0</v>
      </c>
      <c r="AR52" s="126">
        <f>июнь!AR52+май!AR52+апрель!AR52</f>
        <v>0</v>
      </c>
      <c r="AS52" s="126">
        <f>июнь!AS52+май!AS52+апрель!AS52</f>
        <v>0</v>
      </c>
      <c r="AT52" s="126">
        <f>июнь!AT52+май!AT52+апрель!AT52</f>
        <v>0</v>
      </c>
      <c r="AU52" s="126">
        <f>июнь!AU52+май!AU52+апрель!AU52</f>
        <v>0</v>
      </c>
      <c r="AV52" s="126">
        <f>июнь!AV52+май!AV52+апрель!AV52</f>
        <v>0</v>
      </c>
      <c r="AW52" s="126">
        <f>июнь!AW52+май!AW52+апрель!AW52</f>
        <v>0</v>
      </c>
      <c r="AX52" s="126">
        <f>июнь!AX52+май!AX52+апрель!AX52</f>
        <v>0</v>
      </c>
      <c r="AY52" s="126">
        <f>июнь!AY52+май!AY52+апрель!AY52</f>
        <v>0</v>
      </c>
      <c r="AZ52" s="126">
        <f>июнь!AZ52+май!AZ52+апрель!AZ52</f>
        <v>0</v>
      </c>
      <c r="BA52" s="126">
        <f>июнь!BA52+май!BA52+апрель!BA52</f>
        <v>0</v>
      </c>
      <c r="BB52" s="126">
        <f>июнь!BB52+май!BB52+апрель!BB52</f>
        <v>0</v>
      </c>
      <c r="BC52" s="126">
        <f>июнь!BC52+май!BC52+апрель!BC52</f>
        <v>0</v>
      </c>
      <c r="BD52" s="126">
        <f>июнь!BD52+май!BD52+апрель!BD52</f>
        <v>0</v>
      </c>
      <c r="BE52" s="126">
        <f>июнь!BE52+май!BE52+апрель!BE52</f>
        <v>0</v>
      </c>
      <c r="BF52" s="126">
        <f>июнь!BF52+май!BF52+апрель!BF52</f>
        <v>0</v>
      </c>
      <c r="BG52" s="126">
        <f>июнь!BG52+май!BG52+апрель!BG52</f>
        <v>0</v>
      </c>
      <c r="BH52" s="126">
        <f>июнь!BH52+май!BH52+апрель!BH52</f>
        <v>0</v>
      </c>
      <c r="BI52" s="126">
        <f>июнь!BI52+май!BI52+апрель!BI52</f>
        <v>0</v>
      </c>
      <c r="BJ52" s="126">
        <f>июнь!BJ52+май!BJ52+апрель!BJ52</f>
        <v>0</v>
      </c>
      <c r="BK52" s="126">
        <f>июнь!BK52+май!BK52+апрель!BK52</f>
        <v>0</v>
      </c>
      <c r="BL52" s="126">
        <f>июнь!BL52+май!BL52+апрель!BL52</f>
        <v>0</v>
      </c>
      <c r="BM52" s="126">
        <f>июнь!BM52+май!BM52+апрель!BM52</f>
        <v>0</v>
      </c>
      <c r="BN52" s="126">
        <f>июнь!BN52+май!BN52+апрель!BN52</f>
        <v>0</v>
      </c>
      <c r="BO52" s="126">
        <f>июнь!BO52+май!BO52+апрель!BO52</f>
        <v>0</v>
      </c>
      <c r="BP52" s="126">
        <f>июнь!BP52+май!BP52+апрель!BP52</f>
        <v>0</v>
      </c>
      <c r="BQ52" s="126">
        <f>июнь!BQ52+май!BQ52+апрель!BQ52</f>
        <v>0</v>
      </c>
      <c r="BR52" s="126">
        <f>июнь!BR52+май!BR52+апрель!BR52</f>
        <v>0</v>
      </c>
      <c r="BS52" s="126">
        <f>июнь!BS52+май!BS52+апрель!BS52</f>
        <v>0</v>
      </c>
      <c r="BT52" s="126">
        <f>июнь!BT52+май!BT52+апрель!BT52</f>
        <v>0</v>
      </c>
      <c r="BU52" s="126">
        <f>июнь!BU52+май!BU52+апрель!BU52</f>
        <v>0</v>
      </c>
      <c r="BV52" s="126">
        <f>июнь!BV52+май!BV52+апрель!BV52</f>
        <v>0</v>
      </c>
      <c r="BW52" s="126">
        <f>июнь!BW52+май!BW52+апрель!BW52</f>
        <v>0</v>
      </c>
      <c r="BX52" s="126">
        <f>июнь!BX52+май!BX52+апрель!BX52</f>
        <v>0</v>
      </c>
      <c r="BY52" s="126">
        <f>июнь!BY52+май!BY52+апрель!BY52</f>
        <v>0</v>
      </c>
      <c r="BZ52" s="126">
        <f>июнь!BZ52+май!BZ52+апрель!BZ52</f>
        <v>0</v>
      </c>
      <c r="CA52" s="126">
        <f>июнь!CA52+май!CA52+апрель!CA52</f>
        <v>0</v>
      </c>
      <c r="CB52" s="126">
        <f>июнь!CB52+май!CB52+апрель!CB52</f>
        <v>0</v>
      </c>
      <c r="CC52" s="126">
        <f>июнь!CC52+май!CC52+апрель!CC52</f>
        <v>0</v>
      </c>
      <c r="CD52" s="126">
        <f>июнь!CD52+май!CD52+апрель!CD52</f>
        <v>0</v>
      </c>
      <c r="CE52" s="126">
        <f>июнь!CE52+май!CE52+апрель!CE52</f>
        <v>0</v>
      </c>
      <c r="CF52" s="126">
        <f>июнь!CF52+май!CF52+апрель!CF52</f>
        <v>0</v>
      </c>
      <c r="CG52" s="126">
        <f>июнь!CG52+май!CG52+апрель!CG52</f>
        <v>0</v>
      </c>
      <c r="CH52" s="126">
        <f>июнь!CH52+май!CH52+апрель!CH52</f>
        <v>0</v>
      </c>
      <c r="CI52" s="126">
        <f>июнь!CI52+май!CI52+апрель!CI52</f>
        <v>0</v>
      </c>
      <c r="CJ52" s="126">
        <f>июнь!CJ52+май!CJ52+апрель!CJ52</f>
        <v>0</v>
      </c>
      <c r="CK52" s="126">
        <f>июнь!CK52+май!CK52+апрель!CK52</f>
        <v>0</v>
      </c>
      <c r="CL52" s="126">
        <f>июнь!CL52+май!CL52+апрель!CL52</f>
        <v>0</v>
      </c>
      <c r="CM52" s="126">
        <f>июнь!CM52+май!CM52+апрель!CM52</f>
        <v>0</v>
      </c>
      <c r="CN52" s="126">
        <f>июнь!CN52+май!CN52+апрель!CN52</f>
        <v>0</v>
      </c>
      <c r="CO52" s="126">
        <f>июнь!CO52+май!CO52+апрель!CO52</f>
        <v>0</v>
      </c>
      <c r="CP52" s="126">
        <f>июнь!CP52+май!CP52+апрель!CP52</f>
        <v>0</v>
      </c>
      <c r="CQ52" s="126">
        <f>июнь!CQ52+май!CQ52+апрель!CQ52</f>
        <v>0</v>
      </c>
      <c r="CR52" s="126">
        <f>июнь!CR52+май!CR52+апрель!CR52</f>
        <v>0</v>
      </c>
      <c r="CS52" s="126">
        <f>июнь!CS52+май!CS52+апрель!CS52</f>
        <v>0</v>
      </c>
      <c r="CT52" s="126">
        <f>июнь!CT52+май!CT52+апрель!CT52</f>
        <v>0</v>
      </c>
      <c r="CU52" s="126">
        <f>июнь!CU52+май!CU52+апрель!CU52</f>
        <v>0</v>
      </c>
      <c r="CV52" s="126">
        <f>июнь!CV52+май!CV52+апрель!CV52</f>
        <v>0</v>
      </c>
      <c r="CW52" s="126">
        <f>июнь!CW52+май!CW52+апрель!CW52</f>
        <v>0</v>
      </c>
      <c r="CX52" s="126">
        <f>июнь!CX52+май!CX52+апрель!CX52</f>
        <v>0</v>
      </c>
      <c r="CY52" s="126">
        <f>июнь!CY52+май!CY52+апрель!CY52</f>
        <v>0</v>
      </c>
      <c r="CZ52" s="126">
        <f>июнь!CZ52+май!CZ52+апрель!CZ52</f>
        <v>0</v>
      </c>
      <c r="DA52" s="126">
        <f>июнь!DA52+май!DA52+апрель!DA52</f>
        <v>0</v>
      </c>
      <c r="DB52" s="126">
        <f>июнь!DB52+май!DB52+апрель!DB52</f>
        <v>0</v>
      </c>
      <c r="DC52" s="126">
        <f>июнь!DC52+май!DC52+апрель!DC52</f>
        <v>0</v>
      </c>
      <c r="DD52" s="126">
        <f>июнь!DD52+май!DD52+апрель!DD52</f>
        <v>0</v>
      </c>
      <c r="DE52" s="126">
        <f>июнь!DE52+май!DE52+апрель!DE52</f>
        <v>0</v>
      </c>
      <c r="DF52" s="126">
        <f>июнь!DF52+май!DF52+апрель!DF52</f>
        <v>0</v>
      </c>
      <c r="DG52" s="126">
        <f>июнь!DG52+май!DG52+апрель!DG52</f>
        <v>0</v>
      </c>
      <c r="DH52" s="126">
        <f>июнь!DH52+май!DH52+апрель!DH52</f>
        <v>0</v>
      </c>
      <c r="DI52" s="126">
        <f>июнь!DI52+май!DI52+апрель!DI52</f>
        <v>0</v>
      </c>
      <c r="DJ52" s="126">
        <f>июнь!DJ52+май!DJ52+апрель!DJ52</f>
        <v>0</v>
      </c>
      <c r="DK52" s="126">
        <f>июнь!DK52+май!DK52+апрель!DK52</f>
        <v>0</v>
      </c>
      <c r="DL52" s="126">
        <f>июнь!DL52+май!DL52+апрель!DL52</f>
        <v>0</v>
      </c>
      <c r="DM52" s="126">
        <f>июнь!DM52+май!DM52+апрель!DM52</f>
        <v>0</v>
      </c>
      <c r="DN52" s="126">
        <f>июнь!DN52+май!DN52+апрель!DN52</f>
        <v>0</v>
      </c>
      <c r="DO52" s="126">
        <f>июнь!DO52+май!DO52+апрель!DO52</f>
        <v>0</v>
      </c>
      <c r="DP52" s="126">
        <f>июнь!DP52+май!DP52+апрель!DP52</f>
        <v>0</v>
      </c>
      <c r="DQ52" s="126">
        <f>июнь!DQ52+май!DQ52+апрель!DQ52</f>
        <v>0</v>
      </c>
      <c r="DR52" s="126">
        <f>июнь!DR52+май!DR52+апрель!DR52</f>
        <v>0</v>
      </c>
      <c r="DS52" s="126">
        <f>июнь!DS52+май!DS52+апрель!DS52</f>
        <v>0</v>
      </c>
      <c r="DT52" s="126">
        <f>июнь!DT52+май!DT52+апрель!DT52</f>
        <v>0</v>
      </c>
      <c r="DU52" s="126">
        <f>июнь!DU52+май!DU52+апрель!DU52</f>
        <v>0</v>
      </c>
      <c r="DV52" s="126">
        <f>июнь!DV52+май!DV52+апрель!DV52</f>
        <v>0</v>
      </c>
      <c r="DW52" s="126">
        <f>июнь!DW52+май!DW52+апрель!DW52</f>
        <v>0</v>
      </c>
      <c r="DX52" s="126">
        <f>июнь!DX52+май!DX52+апрель!DX52</f>
        <v>0</v>
      </c>
      <c r="DY52" s="126">
        <f>июнь!DY52+май!DY52+апрель!DY52</f>
        <v>1</v>
      </c>
      <c r="DZ52" s="126">
        <f>июнь!DZ52+май!DZ52+апрель!DZ52</f>
        <v>0</v>
      </c>
      <c r="EA52" s="126">
        <f>июнь!EA52+май!EA52+апрель!EA52</f>
        <v>0</v>
      </c>
      <c r="EB52" s="126">
        <f>июнь!EB52+май!EB52+апрель!EB52</f>
        <v>0</v>
      </c>
      <c r="EC52" s="126">
        <f>июнь!EC52+май!EC52+апрель!EC52</f>
        <v>0</v>
      </c>
      <c r="ED52" s="126">
        <f>июнь!ED52+май!ED52+апрель!ED52</f>
        <v>0</v>
      </c>
      <c r="EE52" s="126">
        <f>июнь!EE52+май!EE52+апрель!EE52</f>
        <v>0</v>
      </c>
      <c r="EF52" s="126">
        <f>июнь!EF52+май!EF52+апрель!EF52</f>
        <v>0</v>
      </c>
      <c r="EG52" s="126">
        <f>июнь!EG52+май!EG52+апрель!EG52</f>
        <v>0</v>
      </c>
      <c r="EH52" s="126">
        <f>июнь!EH52+май!EH52+апрель!EH52</f>
        <v>0</v>
      </c>
      <c r="EI52" s="126">
        <f>июнь!EI52+май!EI52+апрель!EI52</f>
        <v>0</v>
      </c>
      <c r="EJ52" s="126">
        <f>июнь!EJ52+май!EJ52+апрель!EJ52</f>
        <v>0</v>
      </c>
      <c r="EK52" s="126">
        <f>июнь!EK52+май!EK52+апрель!EK52</f>
        <v>0</v>
      </c>
      <c r="EL52" s="126">
        <f>июнь!EL52+май!EL52+апрель!EL52</f>
        <v>0</v>
      </c>
      <c r="EM52" s="126">
        <f>июнь!EM52+май!EM52+апрель!EM52</f>
        <v>0</v>
      </c>
      <c r="EN52" s="126">
        <f>июнь!EN52+май!EN52+апрель!EN52</f>
        <v>0</v>
      </c>
      <c r="EO52" s="126">
        <f>июнь!EO52+май!EO52+апрель!EO52</f>
        <v>0</v>
      </c>
      <c r="EP52" s="126">
        <f>июнь!EP52+май!EP52+апрель!EP52</f>
        <v>0</v>
      </c>
      <c r="EQ52" s="126">
        <f>июнь!EQ52+май!EQ52+апрель!EQ52</f>
        <v>0</v>
      </c>
      <c r="ER52" s="126">
        <f>июнь!ER52+май!ER52+апрель!ER52</f>
        <v>0</v>
      </c>
      <c r="ES52" s="126">
        <f>июнь!ES52+май!ES52+апрель!ES52</f>
        <v>0</v>
      </c>
      <c r="ET52" s="126">
        <f>июнь!ET52+май!ET52+апрель!ET52</f>
        <v>0</v>
      </c>
      <c r="EU52" s="126">
        <f>июнь!EU52+май!EU52+апрель!EU52</f>
        <v>0</v>
      </c>
      <c r="EV52" s="126">
        <f>июнь!EV52+май!EV52+апрель!EV52</f>
        <v>0</v>
      </c>
      <c r="EW52" s="126">
        <f>июнь!EW52+май!EW52+апрель!EW52</f>
        <v>0</v>
      </c>
      <c r="EX52" s="126">
        <f>июнь!EX52+май!EX52+апрель!EX52</f>
        <v>0</v>
      </c>
      <c r="EY52" s="126">
        <f>июнь!EY52+май!EY52+апрель!EY52</f>
        <v>0</v>
      </c>
      <c r="EZ52" s="126">
        <f>июнь!EZ52+май!EZ52+апрель!EZ52</f>
        <v>0</v>
      </c>
      <c r="FA52" s="126">
        <f>июнь!FA52+май!FA52+апрель!FA52</f>
        <v>0</v>
      </c>
      <c r="FB52" s="126">
        <f>июнь!FB52+май!FB52+апрель!FB52</f>
        <v>0</v>
      </c>
      <c r="FC52" s="126">
        <f>июнь!FC52+май!FC52+апрель!FC52</f>
        <v>0</v>
      </c>
      <c r="FD52" s="126">
        <f>июнь!FD52+май!FD52+апрель!FD52</f>
        <v>0</v>
      </c>
      <c r="FE52" s="126">
        <f>июнь!FE52+май!FE52+апрель!FE52</f>
        <v>0</v>
      </c>
      <c r="FF52" s="126">
        <f>июнь!FF52+май!FF52+апрель!FF52</f>
        <v>0</v>
      </c>
      <c r="FG52" s="126">
        <f>июнь!FG52+май!FG52+апрель!FG52</f>
        <v>0</v>
      </c>
      <c r="FH52" s="126">
        <f>июнь!FH52+май!FH52+апрель!FH52</f>
        <v>0</v>
      </c>
      <c r="FI52" s="126">
        <f>июнь!FI52+май!FI52+апрель!FI52</f>
        <v>0</v>
      </c>
      <c r="FJ52" s="126">
        <f>июнь!FJ52+май!FJ52+апрель!FJ52</f>
        <v>0</v>
      </c>
      <c r="FK52" s="126">
        <f>июнь!FK52+май!FK52+апрель!FK52</f>
        <v>0</v>
      </c>
      <c r="FL52" s="126">
        <f>июнь!FL52+май!FL52+апрель!FL52</f>
        <v>0</v>
      </c>
      <c r="FM52" s="126">
        <f>июнь!FM52+май!FM52+апрель!FM52</f>
        <v>0</v>
      </c>
      <c r="FN52" s="126">
        <f>июнь!FN52+май!FN52+апрель!FN52</f>
        <v>0</v>
      </c>
      <c r="FO52" s="126">
        <f>июнь!FO52+май!FO52+апрель!FO52</f>
        <v>0</v>
      </c>
      <c r="FP52" s="126">
        <f>июнь!FP52+май!FP52+апрель!FP52</f>
        <v>0</v>
      </c>
      <c r="FQ52" s="126">
        <f>июнь!FQ52+май!FQ52+апрель!FQ52</f>
        <v>0</v>
      </c>
      <c r="FR52" s="126">
        <f>июнь!FR52+май!FR52+апрель!FR52</f>
        <v>0</v>
      </c>
      <c r="FS52" s="126">
        <f>июнь!FS52+май!FS52+апрель!FS52</f>
        <v>0</v>
      </c>
      <c r="FT52" s="126">
        <f>июнь!FT52+май!FT52+апрель!FT52</f>
        <v>0</v>
      </c>
      <c r="FU52" s="126">
        <f>июнь!FU52+май!FU52+апрель!FU52</f>
        <v>0</v>
      </c>
      <c r="FV52" s="126">
        <f>июнь!FV52+май!FV52+апрель!FV52</f>
        <v>0</v>
      </c>
      <c r="FW52" s="126">
        <f>июнь!FW52+май!FW52+апрель!FW52</f>
        <v>0</v>
      </c>
      <c r="FX52" s="126">
        <f>июнь!FX52+май!FX52+апрель!FX52</f>
        <v>0</v>
      </c>
      <c r="FY52" s="126">
        <f>июнь!FY52+май!FY52+апрель!FY52</f>
        <v>0</v>
      </c>
      <c r="FZ52" s="126">
        <f>июнь!FZ52+май!FZ52+апрель!FZ52</f>
        <v>0</v>
      </c>
      <c r="GA52" s="126">
        <f>июнь!GA52+май!GA52+апрель!GA52</f>
        <v>0</v>
      </c>
      <c r="GB52" s="126">
        <f>июнь!GB52+май!GB52+апрель!GB52</f>
        <v>0</v>
      </c>
      <c r="GC52" s="126">
        <f>июнь!GC52+май!GC52+апрель!GC52</f>
        <v>0</v>
      </c>
      <c r="GD52" s="126">
        <f>июнь!GD52+май!GD52+апрель!GD52</f>
        <v>0</v>
      </c>
      <c r="GE52" s="126">
        <f>июнь!GE52+май!GE52+апрель!GE52</f>
        <v>0</v>
      </c>
      <c r="GF52" s="126">
        <f>июнь!GF52+май!GF52+апрель!GF52</f>
        <v>0</v>
      </c>
      <c r="GG52" s="126">
        <f>июнь!GG52+май!GG52+апрель!GG52</f>
        <v>0</v>
      </c>
      <c r="GH52" s="126">
        <f>июнь!GH52+май!GH52+апрель!GH52</f>
        <v>0</v>
      </c>
      <c r="GI52" s="126">
        <f>июнь!GI52+май!GI52+апрель!GI52</f>
        <v>0</v>
      </c>
      <c r="GJ52" s="126">
        <f>июнь!GJ52+май!GJ52+апрель!GJ52</f>
        <v>0</v>
      </c>
      <c r="GK52" s="126">
        <f>июнь!GK52+май!GK52+апрель!GK52</f>
        <v>0</v>
      </c>
      <c r="GL52" s="126">
        <f>июнь!GL52+май!GL52+апрель!GL52</f>
        <v>0</v>
      </c>
      <c r="GM52" s="126">
        <f>июнь!GM52+май!GM52+апрель!GM52</f>
        <v>0</v>
      </c>
      <c r="GN52" s="126">
        <f>июнь!GN52+май!GN52+апрель!GN52</f>
        <v>0</v>
      </c>
      <c r="GO52" s="126">
        <f>июнь!GO52+май!GO52+апрель!GO52</f>
        <v>0</v>
      </c>
      <c r="GP52" s="126">
        <f>июнь!GP52+май!GP52+апрель!GP52</f>
        <v>0</v>
      </c>
      <c r="GQ52" s="126">
        <f>июнь!GQ52+май!GQ52+апрель!GQ52</f>
        <v>0</v>
      </c>
      <c r="GR52" s="126">
        <f>июнь!GR52+май!GR52+апрель!GR52</f>
        <v>0</v>
      </c>
      <c r="GS52" s="126">
        <f>июнь!GS52+май!GS52+апрель!GS52</f>
        <v>0</v>
      </c>
      <c r="GT52" s="126">
        <f>июнь!GT52+май!GT52+апрель!GT52</f>
        <v>0</v>
      </c>
      <c r="GU52" s="126">
        <f>июнь!GU52+май!GU52+апрель!GU52</f>
        <v>0</v>
      </c>
      <c r="GV52" s="126">
        <f>июнь!GV52+май!GV52+апрель!GV52</f>
        <v>0</v>
      </c>
      <c r="GW52" s="126">
        <f>июнь!GW52+май!GW52+апрель!GW52</f>
        <v>0</v>
      </c>
      <c r="GX52" s="126">
        <f>июнь!GX52+май!GX52+апрель!GX52</f>
        <v>0</v>
      </c>
      <c r="GY52" s="126">
        <f>июнь!GY52+май!GY52+апрель!GY52</f>
        <v>0</v>
      </c>
      <c r="GZ52" s="126">
        <f>июнь!GZ52+май!GZ52+апрель!GZ52</f>
        <v>0</v>
      </c>
      <c r="HA52" s="126">
        <f>июнь!HA52+май!HA52+апрель!HA52</f>
        <v>0</v>
      </c>
      <c r="HB52" s="126">
        <f>июнь!HB52+май!HB52+апрель!HB52</f>
        <v>0</v>
      </c>
      <c r="HC52" s="126">
        <f>июнь!HC52+май!HC52+апрель!HC52</f>
        <v>0</v>
      </c>
      <c r="HD52" s="126">
        <f>июнь!HD52+май!HD52+апрель!HD52</f>
        <v>0</v>
      </c>
      <c r="HE52" s="126">
        <f>июнь!HE52+май!HE52+апрель!HE52</f>
        <v>0</v>
      </c>
      <c r="HF52" s="126">
        <f>июнь!HF52+май!HF52+апрель!HF52</f>
        <v>0</v>
      </c>
      <c r="HG52" s="126">
        <f>июнь!HG52+май!HG52+апрель!HG52</f>
        <v>0</v>
      </c>
      <c r="HH52" s="126">
        <f>июнь!HH52+май!HH52+апрель!HH52</f>
        <v>0</v>
      </c>
      <c r="HI52" s="126">
        <f>июнь!HI52+май!HI52+апрель!HI52</f>
        <v>0</v>
      </c>
      <c r="HJ52" s="126">
        <f>июнь!HJ52+май!HJ52+апрель!HJ52</f>
        <v>0</v>
      </c>
      <c r="HK52" s="126">
        <f>июнь!HK52+май!HK52+апрель!HK52</f>
        <v>0</v>
      </c>
      <c r="HL52" s="126">
        <f>июнь!HL52+май!HL52+апрель!HL52</f>
        <v>0</v>
      </c>
      <c r="HM52" s="126">
        <f>июнь!HM52+май!HM52+апрель!HM52</f>
        <v>0</v>
      </c>
      <c r="HN52" s="126">
        <f>июнь!HN52+май!HN52+апрель!HN52</f>
        <v>0</v>
      </c>
      <c r="HO52" s="126">
        <f>июнь!HO52+май!HO52+апрель!HO52</f>
        <v>0</v>
      </c>
      <c r="HP52" s="126">
        <f>июнь!HP52+май!HP52+апрель!HP52</f>
        <v>0</v>
      </c>
      <c r="HQ52" s="126">
        <f>июнь!HQ52+май!HQ52+апрель!HQ52</f>
        <v>0</v>
      </c>
      <c r="HR52" s="126">
        <f>июнь!HR52+май!HR52+апрель!HR52</f>
        <v>0</v>
      </c>
      <c r="HS52" s="126">
        <f>июнь!HS52+май!HS52+апрель!HS52</f>
        <v>0</v>
      </c>
      <c r="HT52" s="126">
        <f>июнь!HT52+май!HT52+апрель!HT52</f>
        <v>0</v>
      </c>
      <c r="HU52" s="126">
        <f>июнь!HU52+май!HU52+апрель!HU52</f>
        <v>0</v>
      </c>
      <c r="HV52" s="126">
        <f>июнь!HV52+май!HV52+апрель!HV52</f>
        <v>0</v>
      </c>
      <c r="HW52" s="126">
        <f>июнь!HW52+май!HW52+апрель!HW52</f>
        <v>0</v>
      </c>
      <c r="HX52" s="126">
        <f>июнь!HX52+май!HX52+апрель!HX52</f>
        <v>0</v>
      </c>
      <c r="HY52" s="126">
        <f>июнь!HY52+май!HY52+апрель!HY52</f>
        <v>0</v>
      </c>
      <c r="HZ52" s="126">
        <f>июнь!HZ52+май!HZ52+апрель!HZ52</f>
        <v>0</v>
      </c>
      <c r="IA52" s="126">
        <f>июнь!IA52+май!IA52+апрель!IA52</f>
        <v>0</v>
      </c>
      <c r="IB52" s="126">
        <f>июнь!IB52+май!IB52+апрель!IB52</f>
        <v>0</v>
      </c>
      <c r="IC52" s="126">
        <f>июнь!IC52+май!IC52+апрель!IC52</f>
        <v>0</v>
      </c>
      <c r="ID52" s="126">
        <f>июнь!ID52+май!ID52+апрель!ID52</f>
        <v>0</v>
      </c>
      <c r="IE52" s="126">
        <f>июнь!IE52+май!IE52+апрель!IE52</f>
        <v>0</v>
      </c>
      <c r="IF52" s="126">
        <f>июнь!IF52+май!IF52+апрель!IF52</f>
        <v>0</v>
      </c>
    </row>
    <row r="53" spans="1:240" ht="13.5" customHeight="1">
      <c r="A53" s="15"/>
      <c r="B53" s="54"/>
      <c r="C53" s="16" t="s">
        <v>17</v>
      </c>
      <c r="D53" s="84">
        <f t="shared" si="4"/>
        <v>6.7389999999999999</v>
      </c>
      <c r="E53" s="77">
        <f t="shared" si="5"/>
        <v>6.7389999999999999</v>
      </c>
      <c r="F53" s="77"/>
      <c r="G53" s="126">
        <f>июнь!G53+май!G53+апрель!G53</f>
        <v>0</v>
      </c>
      <c r="H53" s="126">
        <f>июнь!H53+май!H53+апрель!H53</f>
        <v>0</v>
      </c>
      <c r="I53" s="126">
        <f>июнь!I53+май!I53+апрель!I53</f>
        <v>0</v>
      </c>
      <c r="J53" s="126">
        <f>июнь!J53+май!J53+апрель!J53</f>
        <v>0</v>
      </c>
      <c r="K53" s="126">
        <f>июнь!K53+май!K53+апрель!K53</f>
        <v>0</v>
      </c>
      <c r="L53" s="126">
        <f>июнь!L53+май!L53+апрель!L53</f>
        <v>0</v>
      </c>
      <c r="M53" s="126">
        <f>июнь!M53+май!M53+апрель!M53</f>
        <v>0</v>
      </c>
      <c r="N53" s="126">
        <f>июнь!N53+май!N53+апрель!N53</f>
        <v>0</v>
      </c>
      <c r="O53" s="126">
        <f>июнь!O53+май!O53+апрель!O53</f>
        <v>0</v>
      </c>
      <c r="P53" s="126">
        <f>июнь!P53+май!P53+апрель!P53</f>
        <v>0</v>
      </c>
      <c r="Q53" s="126">
        <f>июнь!Q53+май!Q53+апрель!Q53</f>
        <v>0</v>
      </c>
      <c r="R53" s="126">
        <f>июнь!R53+май!R53+апрель!R53</f>
        <v>0</v>
      </c>
      <c r="S53" s="126">
        <f>июнь!S53+май!S53+апрель!S53</f>
        <v>0</v>
      </c>
      <c r="T53" s="126">
        <f>июнь!T53+май!T53+апрель!T53</f>
        <v>0</v>
      </c>
      <c r="U53" s="126">
        <f>июнь!U53+май!U53+апрель!U53</f>
        <v>0</v>
      </c>
      <c r="V53" s="126">
        <f>июнь!V53+май!V53+апрель!V53</f>
        <v>0</v>
      </c>
      <c r="W53" s="126">
        <f>июнь!W53+май!W53+апрель!W53</f>
        <v>0</v>
      </c>
      <c r="X53" s="126">
        <f>июнь!X53+май!X53+апрель!X53</f>
        <v>0</v>
      </c>
      <c r="Y53" s="126">
        <f>июнь!Y53+май!Y53+апрель!Y53</f>
        <v>0</v>
      </c>
      <c r="Z53" s="126">
        <f>июнь!Z53+май!Z53+апрель!Z53</f>
        <v>0</v>
      </c>
      <c r="AA53" s="126">
        <f>июнь!AA53+май!AA53+апрель!AA53</f>
        <v>0</v>
      </c>
      <c r="AB53" s="126">
        <f>июнь!AB53+май!AB53+апрель!AB53</f>
        <v>0</v>
      </c>
      <c r="AC53" s="126">
        <f>июнь!AC53+май!AC53+апрель!AC53</f>
        <v>0</v>
      </c>
      <c r="AD53" s="126">
        <f>июнь!AD53+май!AD53+апрель!AD53</f>
        <v>0</v>
      </c>
      <c r="AE53" s="126">
        <f>июнь!AE53+май!AE53+апрель!AE53</f>
        <v>0</v>
      </c>
      <c r="AF53" s="126">
        <f>июнь!AF53+май!AF53+апрель!AF53</f>
        <v>0</v>
      </c>
      <c r="AG53" s="126">
        <f>июнь!AG53+май!AG53+апрель!AG53</f>
        <v>0</v>
      </c>
      <c r="AH53" s="126">
        <f>июнь!AH53+май!AH53+апрель!AH53</f>
        <v>0</v>
      </c>
      <c r="AI53" s="126">
        <f>июнь!AI53+май!AI53+апрель!AI53</f>
        <v>0</v>
      </c>
      <c r="AJ53" s="126">
        <f>июнь!AJ53+май!AJ53+апрель!AJ53</f>
        <v>0</v>
      </c>
      <c r="AK53" s="126">
        <f>июнь!AK53+май!AK53+апрель!AK53</f>
        <v>0</v>
      </c>
      <c r="AL53" s="126">
        <f>июнь!AL53+май!AL53+апрель!AL53</f>
        <v>0</v>
      </c>
      <c r="AM53" s="126">
        <f>июнь!AM53+май!AM53+апрель!AM53</f>
        <v>0</v>
      </c>
      <c r="AN53" s="126">
        <f>июнь!AN53+май!AN53+апрель!AN53</f>
        <v>0</v>
      </c>
      <c r="AO53" s="126">
        <f>июнь!AO53+май!AO53+апрель!AO53</f>
        <v>0</v>
      </c>
      <c r="AP53" s="126">
        <f>июнь!AP53+май!AP53+апрель!AP53</f>
        <v>0</v>
      </c>
      <c r="AQ53" s="126">
        <f>июнь!AQ53+май!AQ53+апрель!AQ53</f>
        <v>0</v>
      </c>
      <c r="AR53" s="126">
        <f>июнь!AR53+май!AR53+апрель!AR53</f>
        <v>0</v>
      </c>
      <c r="AS53" s="126">
        <f>июнь!AS53+май!AS53+апрель!AS53</f>
        <v>0</v>
      </c>
      <c r="AT53" s="126">
        <f>июнь!AT53+май!AT53+апрель!AT53</f>
        <v>0</v>
      </c>
      <c r="AU53" s="126">
        <f>июнь!AU53+май!AU53+апрель!AU53</f>
        <v>0</v>
      </c>
      <c r="AV53" s="126">
        <f>июнь!AV53+май!AV53+апрель!AV53</f>
        <v>0</v>
      </c>
      <c r="AW53" s="126">
        <f>июнь!AW53+май!AW53+апрель!AW53</f>
        <v>0</v>
      </c>
      <c r="AX53" s="126">
        <f>июнь!AX53+май!AX53+апрель!AX53</f>
        <v>0</v>
      </c>
      <c r="AY53" s="126">
        <f>июнь!AY53+май!AY53+апрель!AY53</f>
        <v>0</v>
      </c>
      <c r="AZ53" s="126">
        <f>июнь!AZ53+май!AZ53+апрель!AZ53</f>
        <v>0</v>
      </c>
      <c r="BA53" s="126">
        <f>июнь!BA53+май!BA53+апрель!BA53</f>
        <v>0</v>
      </c>
      <c r="BB53" s="126">
        <f>июнь!BB53+май!BB53+апрель!BB53</f>
        <v>0</v>
      </c>
      <c r="BC53" s="126">
        <f>июнь!BC53+май!BC53+апрель!BC53</f>
        <v>0</v>
      </c>
      <c r="BD53" s="126">
        <f>июнь!BD53+май!BD53+апрель!BD53</f>
        <v>0</v>
      </c>
      <c r="BE53" s="126">
        <f>июнь!BE53+май!BE53+апрель!BE53</f>
        <v>0</v>
      </c>
      <c r="BF53" s="126">
        <f>июнь!BF53+май!BF53+апрель!BF53</f>
        <v>0</v>
      </c>
      <c r="BG53" s="126">
        <f>июнь!BG53+май!BG53+апрель!BG53</f>
        <v>0</v>
      </c>
      <c r="BH53" s="126">
        <f>июнь!BH53+май!BH53+апрель!BH53</f>
        <v>0</v>
      </c>
      <c r="BI53" s="126">
        <f>июнь!BI53+май!BI53+апрель!BI53</f>
        <v>0</v>
      </c>
      <c r="BJ53" s="126">
        <f>июнь!BJ53+май!BJ53+апрель!BJ53</f>
        <v>0</v>
      </c>
      <c r="BK53" s="126">
        <f>июнь!BK53+май!BK53+апрель!BK53</f>
        <v>0</v>
      </c>
      <c r="BL53" s="126">
        <f>июнь!BL53+май!BL53+апрель!BL53</f>
        <v>0</v>
      </c>
      <c r="BM53" s="126">
        <f>июнь!BM53+май!BM53+апрель!BM53</f>
        <v>0</v>
      </c>
      <c r="BN53" s="126">
        <f>июнь!BN53+май!BN53+апрель!BN53</f>
        <v>0</v>
      </c>
      <c r="BO53" s="126">
        <f>июнь!BO53+май!BO53+апрель!BO53</f>
        <v>0</v>
      </c>
      <c r="BP53" s="126">
        <f>июнь!BP53+май!BP53+апрель!BP53</f>
        <v>0</v>
      </c>
      <c r="BQ53" s="126">
        <f>июнь!BQ53+май!BQ53+апрель!BQ53</f>
        <v>0</v>
      </c>
      <c r="BR53" s="126">
        <f>июнь!BR53+май!BR53+апрель!BR53</f>
        <v>0</v>
      </c>
      <c r="BS53" s="126">
        <f>июнь!BS53+май!BS53+апрель!BS53</f>
        <v>0</v>
      </c>
      <c r="BT53" s="126">
        <f>июнь!BT53+май!BT53+апрель!BT53</f>
        <v>0</v>
      </c>
      <c r="BU53" s="126">
        <f>июнь!BU53+май!BU53+апрель!BU53</f>
        <v>0</v>
      </c>
      <c r="BV53" s="126">
        <f>июнь!BV53+май!BV53+апрель!BV53</f>
        <v>0</v>
      </c>
      <c r="BW53" s="126">
        <f>июнь!BW53+май!BW53+апрель!BW53</f>
        <v>0</v>
      </c>
      <c r="BX53" s="126">
        <f>июнь!BX53+май!BX53+апрель!BX53</f>
        <v>0</v>
      </c>
      <c r="BY53" s="126">
        <f>июнь!BY53+май!BY53+апрель!BY53</f>
        <v>0</v>
      </c>
      <c r="BZ53" s="126">
        <f>июнь!BZ53+май!BZ53+апрель!BZ53</f>
        <v>0</v>
      </c>
      <c r="CA53" s="126">
        <f>июнь!CA53+май!CA53+апрель!CA53</f>
        <v>0</v>
      </c>
      <c r="CB53" s="126">
        <f>июнь!CB53+май!CB53+апрель!CB53</f>
        <v>0</v>
      </c>
      <c r="CC53" s="126">
        <f>июнь!CC53+май!CC53+апрель!CC53</f>
        <v>0</v>
      </c>
      <c r="CD53" s="126">
        <f>июнь!CD53+май!CD53+апрель!CD53</f>
        <v>0</v>
      </c>
      <c r="CE53" s="126">
        <f>июнь!CE53+май!CE53+апрель!CE53</f>
        <v>0</v>
      </c>
      <c r="CF53" s="126">
        <f>июнь!CF53+май!CF53+апрель!CF53</f>
        <v>0</v>
      </c>
      <c r="CG53" s="126">
        <f>июнь!CG53+май!CG53+апрель!CG53</f>
        <v>0</v>
      </c>
      <c r="CH53" s="126">
        <f>июнь!CH53+май!CH53+апрель!CH53</f>
        <v>0</v>
      </c>
      <c r="CI53" s="126">
        <f>июнь!CI53+май!CI53+апрель!CI53</f>
        <v>0</v>
      </c>
      <c r="CJ53" s="126">
        <f>июнь!CJ53+май!CJ53+апрель!CJ53</f>
        <v>0</v>
      </c>
      <c r="CK53" s="126">
        <f>июнь!CK53+май!CK53+апрель!CK53</f>
        <v>0</v>
      </c>
      <c r="CL53" s="126">
        <f>июнь!CL53+май!CL53+апрель!CL53</f>
        <v>0</v>
      </c>
      <c r="CM53" s="126">
        <f>июнь!CM53+май!CM53+апрель!CM53</f>
        <v>0</v>
      </c>
      <c r="CN53" s="126">
        <f>июнь!CN53+май!CN53+апрель!CN53</f>
        <v>0</v>
      </c>
      <c r="CO53" s="126">
        <f>июнь!CO53+май!CO53+апрель!CO53</f>
        <v>0</v>
      </c>
      <c r="CP53" s="126">
        <f>июнь!CP53+май!CP53+апрель!CP53</f>
        <v>0</v>
      </c>
      <c r="CQ53" s="126">
        <f>июнь!CQ53+май!CQ53+апрель!CQ53</f>
        <v>0</v>
      </c>
      <c r="CR53" s="126">
        <f>июнь!CR53+май!CR53+апрель!CR53</f>
        <v>0</v>
      </c>
      <c r="CS53" s="126">
        <f>июнь!CS53+май!CS53+апрель!CS53</f>
        <v>0</v>
      </c>
      <c r="CT53" s="126">
        <f>июнь!CT53+май!CT53+апрель!CT53</f>
        <v>0</v>
      </c>
      <c r="CU53" s="126">
        <f>июнь!CU53+май!CU53+апрель!CU53</f>
        <v>0</v>
      </c>
      <c r="CV53" s="126">
        <f>июнь!CV53+май!CV53+апрель!CV53</f>
        <v>0</v>
      </c>
      <c r="CW53" s="126">
        <f>июнь!CW53+май!CW53+апрель!CW53</f>
        <v>0</v>
      </c>
      <c r="CX53" s="126">
        <f>июнь!CX53+май!CX53+апрель!CX53</f>
        <v>0</v>
      </c>
      <c r="CY53" s="126">
        <f>июнь!CY53+май!CY53+апрель!CY53</f>
        <v>0</v>
      </c>
      <c r="CZ53" s="126">
        <f>июнь!CZ53+май!CZ53+апрель!CZ53</f>
        <v>0</v>
      </c>
      <c r="DA53" s="126">
        <f>июнь!DA53+май!DA53+апрель!DA53</f>
        <v>0</v>
      </c>
      <c r="DB53" s="126">
        <f>июнь!DB53+май!DB53+апрель!DB53</f>
        <v>0</v>
      </c>
      <c r="DC53" s="126">
        <f>июнь!DC53+май!DC53+апрель!DC53</f>
        <v>0</v>
      </c>
      <c r="DD53" s="126">
        <f>июнь!DD53+май!DD53+апрель!DD53</f>
        <v>0</v>
      </c>
      <c r="DE53" s="126">
        <f>июнь!DE53+май!DE53+апрель!DE53</f>
        <v>0</v>
      </c>
      <c r="DF53" s="126">
        <f>июнь!DF53+май!DF53+апрель!DF53</f>
        <v>0</v>
      </c>
      <c r="DG53" s="126">
        <f>июнь!DG53+май!DG53+апрель!DG53</f>
        <v>0</v>
      </c>
      <c r="DH53" s="126">
        <f>июнь!DH53+май!DH53+апрель!DH53</f>
        <v>0</v>
      </c>
      <c r="DI53" s="126">
        <f>июнь!DI53+май!DI53+апрель!DI53</f>
        <v>0</v>
      </c>
      <c r="DJ53" s="126">
        <f>июнь!DJ53+май!DJ53+апрель!DJ53</f>
        <v>0</v>
      </c>
      <c r="DK53" s="126">
        <f>июнь!DK53+май!DK53+апрель!DK53</f>
        <v>0</v>
      </c>
      <c r="DL53" s="126">
        <f>июнь!DL53+май!DL53+апрель!DL53</f>
        <v>0</v>
      </c>
      <c r="DM53" s="126">
        <f>июнь!DM53+май!DM53+апрель!DM53</f>
        <v>0</v>
      </c>
      <c r="DN53" s="126">
        <f>июнь!DN53+май!DN53+апрель!DN53</f>
        <v>0</v>
      </c>
      <c r="DO53" s="126">
        <f>июнь!DO53+май!DO53+апрель!DO53</f>
        <v>0</v>
      </c>
      <c r="DP53" s="126">
        <f>июнь!DP53+май!DP53+апрель!DP53</f>
        <v>0</v>
      </c>
      <c r="DQ53" s="126">
        <f>июнь!DQ53+май!DQ53+апрель!DQ53</f>
        <v>0</v>
      </c>
      <c r="DR53" s="126">
        <f>июнь!DR53+май!DR53+апрель!DR53</f>
        <v>0</v>
      </c>
      <c r="DS53" s="126">
        <f>июнь!DS53+май!DS53+апрель!DS53</f>
        <v>0</v>
      </c>
      <c r="DT53" s="126">
        <f>июнь!DT53+май!DT53+апрель!DT53</f>
        <v>0</v>
      </c>
      <c r="DU53" s="126">
        <f>июнь!DU53+май!DU53+апрель!DU53</f>
        <v>0</v>
      </c>
      <c r="DV53" s="126">
        <f>июнь!DV53+май!DV53+апрель!DV53</f>
        <v>0</v>
      </c>
      <c r="DW53" s="126">
        <f>июнь!DW53+май!DW53+апрель!DW53</f>
        <v>0</v>
      </c>
      <c r="DX53" s="126">
        <f>июнь!DX53+май!DX53+апрель!DX53</f>
        <v>0</v>
      </c>
      <c r="DY53" s="126">
        <f>июнь!DY53+май!DY53+апрель!DY53</f>
        <v>6.7389999999999999</v>
      </c>
      <c r="DZ53" s="126">
        <f>июнь!DZ53+май!DZ53+апрель!DZ53</f>
        <v>0</v>
      </c>
      <c r="EA53" s="126">
        <f>июнь!EA53+май!EA53+апрель!EA53</f>
        <v>0</v>
      </c>
      <c r="EB53" s="126">
        <f>июнь!EB53+май!EB53+апрель!EB53</f>
        <v>0</v>
      </c>
      <c r="EC53" s="126">
        <f>июнь!EC53+май!EC53+апрель!EC53</f>
        <v>0</v>
      </c>
      <c r="ED53" s="126">
        <f>июнь!ED53+май!ED53+апрель!ED53</f>
        <v>0</v>
      </c>
      <c r="EE53" s="126">
        <f>июнь!EE53+май!EE53+апрель!EE53</f>
        <v>0</v>
      </c>
      <c r="EF53" s="126">
        <f>июнь!EF53+май!EF53+апрель!EF53</f>
        <v>0</v>
      </c>
      <c r="EG53" s="126">
        <f>июнь!EG53+май!EG53+апрель!EG53</f>
        <v>0</v>
      </c>
      <c r="EH53" s="126">
        <f>июнь!EH53+май!EH53+апрель!EH53</f>
        <v>0</v>
      </c>
      <c r="EI53" s="126">
        <f>июнь!EI53+май!EI53+апрель!EI53</f>
        <v>0</v>
      </c>
      <c r="EJ53" s="126">
        <f>июнь!EJ53+май!EJ53+апрель!EJ53</f>
        <v>0</v>
      </c>
      <c r="EK53" s="126">
        <f>июнь!EK53+май!EK53+апрель!EK53</f>
        <v>0</v>
      </c>
      <c r="EL53" s="126">
        <f>июнь!EL53+май!EL53+апрель!EL53</f>
        <v>0</v>
      </c>
      <c r="EM53" s="126">
        <f>июнь!EM53+май!EM53+апрель!EM53</f>
        <v>0</v>
      </c>
      <c r="EN53" s="126">
        <f>июнь!EN53+май!EN53+апрель!EN53</f>
        <v>0</v>
      </c>
      <c r="EO53" s="126">
        <f>июнь!EO53+май!EO53+апрель!EO53</f>
        <v>0</v>
      </c>
      <c r="EP53" s="126">
        <f>июнь!EP53+май!EP53+апрель!EP53</f>
        <v>0</v>
      </c>
      <c r="EQ53" s="126">
        <f>июнь!EQ53+май!EQ53+апрель!EQ53</f>
        <v>0</v>
      </c>
      <c r="ER53" s="126">
        <f>июнь!ER53+май!ER53+апрель!ER53</f>
        <v>0</v>
      </c>
      <c r="ES53" s="126">
        <f>июнь!ES53+май!ES53+апрель!ES53</f>
        <v>0</v>
      </c>
      <c r="ET53" s="126">
        <f>июнь!ET53+май!ET53+апрель!ET53</f>
        <v>0</v>
      </c>
      <c r="EU53" s="126">
        <f>июнь!EU53+май!EU53+апрель!EU53</f>
        <v>0</v>
      </c>
      <c r="EV53" s="126">
        <f>июнь!EV53+май!EV53+апрель!EV53</f>
        <v>0</v>
      </c>
      <c r="EW53" s="126">
        <f>июнь!EW53+май!EW53+апрель!EW53</f>
        <v>0</v>
      </c>
      <c r="EX53" s="126">
        <f>июнь!EX53+май!EX53+апрель!EX53</f>
        <v>0</v>
      </c>
      <c r="EY53" s="126">
        <f>июнь!EY53+май!EY53+апрель!EY53</f>
        <v>0</v>
      </c>
      <c r="EZ53" s="126">
        <f>июнь!EZ53+май!EZ53+апрель!EZ53</f>
        <v>0</v>
      </c>
      <c r="FA53" s="126">
        <f>июнь!FA53+май!FA53+апрель!FA53</f>
        <v>0</v>
      </c>
      <c r="FB53" s="126">
        <f>июнь!FB53+май!FB53+апрель!FB53</f>
        <v>0</v>
      </c>
      <c r="FC53" s="126">
        <f>июнь!FC53+май!FC53+апрель!FC53</f>
        <v>0</v>
      </c>
      <c r="FD53" s="126">
        <f>июнь!FD53+май!FD53+апрель!FD53</f>
        <v>0</v>
      </c>
      <c r="FE53" s="126">
        <f>июнь!FE53+май!FE53+апрель!FE53</f>
        <v>0</v>
      </c>
      <c r="FF53" s="126">
        <f>июнь!FF53+май!FF53+апрель!FF53</f>
        <v>0</v>
      </c>
      <c r="FG53" s="126">
        <f>июнь!FG53+май!FG53+апрель!FG53</f>
        <v>0</v>
      </c>
      <c r="FH53" s="126">
        <f>июнь!FH53+май!FH53+апрель!FH53</f>
        <v>0</v>
      </c>
      <c r="FI53" s="126">
        <f>июнь!FI53+май!FI53+апрель!FI53</f>
        <v>0</v>
      </c>
      <c r="FJ53" s="126">
        <f>июнь!FJ53+май!FJ53+апрель!FJ53</f>
        <v>0</v>
      </c>
      <c r="FK53" s="126">
        <f>июнь!FK53+май!FK53+апрель!FK53</f>
        <v>0</v>
      </c>
      <c r="FL53" s="126">
        <f>июнь!FL53+май!FL53+апрель!FL53</f>
        <v>0</v>
      </c>
      <c r="FM53" s="126">
        <f>июнь!FM53+май!FM53+апрель!FM53</f>
        <v>0</v>
      </c>
      <c r="FN53" s="126">
        <f>июнь!FN53+май!FN53+апрель!FN53</f>
        <v>0</v>
      </c>
      <c r="FO53" s="126">
        <f>июнь!FO53+май!FO53+апрель!FO53</f>
        <v>0</v>
      </c>
      <c r="FP53" s="126">
        <f>июнь!FP53+май!FP53+апрель!FP53</f>
        <v>0</v>
      </c>
      <c r="FQ53" s="126">
        <f>июнь!FQ53+май!FQ53+апрель!FQ53</f>
        <v>0</v>
      </c>
      <c r="FR53" s="126">
        <f>июнь!FR53+май!FR53+апрель!FR53</f>
        <v>0</v>
      </c>
      <c r="FS53" s="126">
        <f>июнь!FS53+май!FS53+апрель!FS53</f>
        <v>0</v>
      </c>
      <c r="FT53" s="126">
        <f>июнь!FT53+май!FT53+апрель!FT53</f>
        <v>0</v>
      </c>
      <c r="FU53" s="126">
        <f>июнь!FU53+май!FU53+апрель!FU53</f>
        <v>0</v>
      </c>
      <c r="FV53" s="126">
        <f>июнь!FV53+май!FV53+апрель!FV53</f>
        <v>0</v>
      </c>
      <c r="FW53" s="126">
        <f>июнь!FW53+май!FW53+апрель!FW53</f>
        <v>0</v>
      </c>
      <c r="FX53" s="126">
        <f>июнь!FX53+май!FX53+апрель!FX53</f>
        <v>0</v>
      </c>
      <c r="FY53" s="126">
        <f>июнь!FY53+май!FY53+апрель!FY53</f>
        <v>0</v>
      </c>
      <c r="FZ53" s="126">
        <f>июнь!FZ53+май!FZ53+апрель!FZ53</f>
        <v>0</v>
      </c>
      <c r="GA53" s="126">
        <f>июнь!GA53+май!GA53+апрель!GA53</f>
        <v>0</v>
      </c>
      <c r="GB53" s="126">
        <f>июнь!GB53+май!GB53+апрель!GB53</f>
        <v>0</v>
      </c>
      <c r="GC53" s="126">
        <f>июнь!GC53+май!GC53+апрель!GC53</f>
        <v>0</v>
      </c>
      <c r="GD53" s="126">
        <f>июнь!GD53+май!GD53+апрель!GD53</f>
        <v>0</v>
      </c>
      <c r="GE53" s="126">
        <f>июнь!GE53+май!GE53+апрель!GE53</f>
        <v>0</v>
      </c>
      <c r="GF53" s="126">
        <f>июнь!GF53+май!GF53+апрель!GF53</f>
        <v>0</v>
      </c>
      <c r="GG53" s="126">
        <f>июнь!GG53+май!GG53+апрель!GG53</f>
        <v>0</v>
      </c>
      <c r="GH53" s="126">
        <f>июнь!GH53+май!GH53+апрель!GH53</f>
        <v>0</v>
      </c>
      <c r="GI53" s="126">
        <f>июнь!GI53+май!GI53+апрель!GI53</f>
        <v>0</v>
      </c>
      <c r="GJ53" s="126">
        <f>июнь!GJ53+май!GJ53+апрель!GJ53</f>
        <v>0</v>
      </c>
      <c r="GK53" s="126">
        <f>июнь!GK53+май!GK53+апрель!GK53</f>
        <v>0</v>
      </c>
      <c r="GL53" s="126">
        <f>июнь!GL53+май!GL53+апрель!GL53</f>
        <v>0</v>
      </c>
      <c r="GM53" s="126">
        <f>июнь!GM53+май!GM53+апрель!GM53</f>
        <v>0</v>
      </c>
      <c r="GN53" s="126">
        <f>июнь!GN53+май!GN53+апрель!GN53</f>
        <v>0</v>
      </c>
      <c r="GO53" s="126">
        <f>июнь!GO53+май!GO53+апрель!GO53</f>
        <v>0</v>
      </c>
      <c r="GP53" s="126">
        <f>июнь!GP53+май!GP53+апрель!GP53</f>
        <v>0</v>
      </c>
      <c r="GQ53" s="126">
        <f>июнь!GQ53+май!GQ53+апрель!GQ53</f>
        <v>0</v>
      </c>
      <c r="GR53" s="126">
        <f>июнь!GR53+май!GR53+апрель!GR53</f>
        <v>0</v>
      </c>
      <c r="GS53" s="126">
        <f>июнь!GS53+май!GS53+апрель!GS53</f>
        <v>0</v>
      </c>
      <c r="GT53" s="126">
        <f>июнь!GT53+май!GT53+апрель!GT53</f>
        <v>0</v>
      </c>
      <c r="GU53" s="126">
        <f>июнь!GU53+май!GU53+апрель!GU53</f>
        <v>0</v>
      </c>
      <c r="GV53" s="126">
        <f>июнь!GV53+май!GV53+апрель!GV53</f>
        <v>0</v>
      </c>
      <c r="GW53" s="126">
        <f>июнь!GW53+май!GW53+апрель!GW53</f>
        <v>0</v>
      </c>
      <c r="GX53" s="126">
        <f>июнь!GX53+май!GX53+апрель!GX53</f>
        <v>0</v>
      </c>
      <c r="GY53" s="126">
        <f>июнь!GY53+май!GY53+апрель!GY53</f>
        <v>0</v>
      </c>
      <c r="GZ53" s="126">
        <f>июнь!GZ53+май!GZ53+апрель!GZ53</f>
        <v>0</v>
      </c>
      <c r="HA53" s="126">
        <f>июнь!HA53+май!HA53+апрель!HA53</f>
        <v>0</v>
      </c>
      <c r="HB53" s="126">
        <f>июнь!HB53+май!HB53+апрель!HB53</f>
        <v>0</v>
      </c>
      <c r="HC53" s="126">
        <f>июнь!HC53+май!HC53+апрель!HC53</f>
        <v>0</v>
      </c>
      <c r="HD53" s="126">
        <f>июнь!HD53+май!HD53+апрель!HD53</f>
        <v>0</v>
      </c>
      <c r="HE53" s="126">
        <f>июнь!HE53+май!HE53+апрель!HE53</f>
        <v>0</v>
      </c>
      <c r="HF53" s="126">
        <f>июнь!HF53+май!HF53+апрель!HF53</f>
        <v>0</v>
      </c>
      <c r="HG53" s="126">
        <f>июнь!HG53+май!HG53+апрель!HG53</f>
        <v>0</v>
      </c>
      <c r="HH53" s="126">
        <f>июнь!HH53+май!HH53+апрель!HH53</f>
        <v>0</v>
      </c>
      <c r="HI53" s="126">
        <f>июнь!HI53+май!HI53+апрель!HI53</f>
        <v>0</v>
      </c>
      <c r="HJ53" s="126">
        <f>июнь!HJ53+май!HJ53+апрель!HJ53</f>
        <v>0</v>
      </c>
      <c r="HK53" s="126">
        <f>июнь!HK53+май!HK53+апрель!HK53</f>
        <v>0</v>
      </c>
      <c r="HL53" s="126">
        <f>июнь!HL53+май!HL53+апрель!HL53</f>
        <v>0</v>
      </c>
      <c r="HM53" s="126">
        <f>июнь!HM53+май!HM53+апрель!HM53</f>
        <v>0</v>
      </c>
      <c r="HN53" s="126">
        <f>июнь!HN53+май!HN53+апрель!HN53</f>
        <v>0</v>
      </c>
      <c r="HO53" s="126">
        <f>июнь!HO53+май!HO53+апрель!HO53</f>
        <v>0</v>
      </c>
      <c r="HP53" s="126">
        <f>июнь!HP53+май!HP53+апрель!HP53</f>
        <v>0</v>
      </c>
      <c r="HQ53" s="126">
        <f>июнь!HQ53+май!HQ53+апрель!HQ53</f>
        <v>0</v>
      </c>
      <c r="HR53" s="126">
        <f>июнь!HR53+май!HR53+апрель!HR53</f>
        <v>0</v>
      </c>
      <c r="HS53" s="126">
        <f>июнь!HS53+май!HS53+апрель!HS53</f>
        <v>0</v>
      </c>
      <c r="HT53" s="126">
        <f>июнь!HT53+май!HT53+апрель!HT53</f>
        <v>0</v>
      </c>
      <c r="HU53" s="126">
        <f>июнь!HU53+май!HU53+апрель!HU53</f>
        <v>0</v>
      </c>
      <c r="HV53" s="126">
        <f>июнь!HV53+май!HV53+апрель!HV53</f>
        <v>0</v>
      </c>
      <c r="HW53" s="126">
        <f>июнь!HW53+май!HW53+апрель!HW53</f>
        <v>0</v>
      </c>
      <c r="HX53" s="126">
        <f>июнь!HX53+май!HX53+апрель!HX53</f>
        <v>0</v>
      </c>
      <c r="HY53" s="126">
        <f>июнь!HY53+май!HY53+апрель!HY53</f>
        <v>0</v>
      </c>
      <c r="HZ53" s="126">
        <f>июнь!HZ53+май!HZ53+апрель!HZ53</f>
        <v>0</v>
      </c>
      <c r="IA53" s="126">
        <f>июнь!IA53+май!IA53+апрель!IA53</f>
        <v>0</v>
      </c>
      <c r="IB53" s="126">
        <f>июнь!IB53+май!IB53+апрель!IB53</f>
        <v>0</v>
      </c>
      <c r="IC53" s="126">
        <f>июнь!IC53+май!IC53+апрель!IC53</f>
        <v>0</v>
      </c>
      <c r="ID53" s="126">
        <f>июнь!ID53+май!ID53+апрель!ID53</f>
        <v>0</v>
      </c>
      <c r="IE53" s="126">
        <f>июнь!IE53+май!IE53+апрель!IE53</f>
        <v>0</v>
      </c>
      <c r="IF53" s="126">
        <f>июнь!IF53+май!IF53+апрель!IF53</f>
        <v>0</v>
      </c>
    </row>
    <row r="54" spans="1:240" ht="13.5" customHeight="1">
      <c r="A54" s="15" t="s">
        <v>71</v>
      </c>
      <c r="B54" s="53" t="s">
        <v>72</v>
      </c>
      <c r="C54" s="16" t="s">
        <v>40</v>
      </c>
      <c r="D54" s="84">
        <f t="shared" si="4"/>
        <v>0</v>
      </c>
      <c r="E54" s="77">
        <f t="shared" si="5"/>
        <v>0</v>
      </c>
      <c r="F54" s="77"/>
      <c r="G54" s="126">
        <f>июнь!G54+май!G54+апрель!G54</f>
        <v>0</v>
      </c>
      <c r="H54" s="126">
        <f>июнь!H54+май!H54+апрель!H54</f>
        <v>0</v>
      </c>
      <c r="I54" s="126">
        <f>июнь!I54+май!I54+апрель!I54</f>
        <v>0</v>
      </c>
      <c r="J54" s="126">
        <f>июнь!J54+май!J54+апрель!J54</f>
        <v>0</v>
      </c>
      <c r="K54" s="126">
        <f>июнь!K54+май!K54+апрель!K54</f>
        <v>0</v>
      </c>
      <c r="L54" s="126">
        <f>июнь!L54+май!L54+апрель!L54</f>
        <v>0</v>
      </c>
      <c r="M54" s="126">
        <f>июнь!M54+май!M54+апрель!M54</f>
        <v>0</v>
      </c>
      <c r="N54" s="126">
        <f>июнь!N54+май!N54+апрель!N54</f>
        <v>0</v>
      </c>
      <c r="O54" s="126">
        <f>июнь!O54+май!O54+апрель!O54</f>
        <v>0</v>
      </c>
      <c r="P54" s="126">
        <f>июнь!P54+май!P54+апрель!P54</f>
        <v>0</v>
      </c>
      <c r="Q54" s="126">
        <f>июнь!Q54+май!Q54+апрель!Q54</f>
        <v>0</v>
      </c>
      <c r="R54" s="126">
        <f>июнь!R54+май!R54+апрель!R54</f>
        <v>0</v>
      </c>
      <c r="S54" s="126">
        <f>июнь!S54+май!S54+апрель!S54</f>
        <v>0</v>
      </c>
      <c r="T54" s="126">
        <f>июнь!T54+май!T54+апрель!T54</f>
        <v>0</v>
      </c>
      <c r="U54" s="126">
        <f>июнь!U54+май!U54+апрель!U54</f>
        <v>0</v>
      </c>
      <c r="V54" s="126">
        <f>июнь!V54+май!V54+апрель!V54</f>
        <v>0</v>
      </c>
      <c r="W54" s="126">
        <f>июнь!W54+май!W54+апрель!W54</f>
        <v>0</v>
      </c>
      <c r="X54" s="126">
        <f>июнь!X54+май!X54+апрель!X54</f>
        <v>0</v>
      </c>
      <c r="Y54" s="126">
        <f>июнь!Y54+май!Y54+апрель!Y54</f>
        <v>0</v>
      </c>
      <c r="Z54" s="126">
        <f>июнь!Z54+май!Z54+апрель!Z54</f>
        <v>0</v>
      </c>
      <c r="AA54" s="126">
        <f>июнь!AA54+май!AA54+апрель!AA54</f>
        <v>0</v>
      </c>
      <c r="AB54" s="126">
        <f>июнь!AB54+май!AB54+апрель!AB54</f>
        <v>0</v>
      </c>
      <c r="AC54" s="126">
        <f>июнь!AC54+май!AC54+апрель!AC54</f>
        <v>0</v>
      </c>
      <c r="AD54" s="126">
        <f>июнь!AD54+май!AD54+апрель!AD54</f>
        <v>0</v>
      </c>
      <c r="AE54" s="126">
        <f>июнь!AE54+май!AE54+апрель!AE54</f>
        <v>0</v>
      </c>
      <c r="AF54" s="126">
        <f>июнь!AF54+май!AF54+апрель!AF54</f>
        <v>0</v>
      </c>
      <c r="AG54" s="126">
        <f>июнь!AG54+май!AG54+апрель!AG54</f>
        <v>0</v>
      </c>
      <c r="AH54" s="126">
        <f>июнь!AH54+май!AH54+апрель!AH54</f>
        <v>0</v>
      </c>
      <c r="AI54" s="126">
        <f>июнь!AI54+май!AI54+апрель!AI54</f>
        <v>0</v>
      </c>
      <c r="AJ54" s="126">
        <f>июнь!AJ54+май!AJ54+апрель!AJ54</f>
        <v>0</v>
      </c>
      <c r="AK54" s="126">
        <f>июнь!AK54+май!AK54+апрель!AK54</f>
        <v>0</v>
      </c>
      <c r="AL54" s="126">
        <f>июнь!AL54+май!AL54+апрель!AL54</f>
        <v>0</v>
      </c>
      <c r="AM54" s="126">
        <f>июнь!AM54+май!AM54+апрель!AM54</f>
        <v>0</v>
      </c>
      <c r="AN54" s="126">
        <f>июнь!AN54+май!AN54+апрель!AN54</f>
        <v>0</v>
      </c>
      <c r="AO54" s="126">
        <f>июнь!AO54+май!AO54+апрель!AO54</f>
        <v>0</v>
      </c>
      <c r="AP54" s="126">
        <f>июнь!AP54+май!AP54+апрель!AP54</f>
        <v>0</v>
      </c>
      <c r="AQ54" s="126">
        <f>июнь!AQ54+май!AQ54+апрель!AQ54</f>
        <v>0</v>
      </c>
      <c r="AR54" s="126">
        <f>июнь!AR54+май!AR54+апрель!AR54</f>
        <v>0</v>
      </c>
      <c r="AS54" s="126">
        <f>июнь!AS54+май!AS54+апрель!AS54</f>
        <v>0</v>
      </c>
      <c r="AT54" s="126">
        <f>июнь!AT54+май!AT54+апрель!AT54</f>
        <v>0</v>
      </c>
      <c r="AU54" s="126">
        <f>июнь!AU54+май!AU54+апрель!AU54</f>
        <v>0</v>
      </c>
      <c r="AV54" s="126">
        <f>июнь!AV54+май!AV54+апрель!AV54</f>
        <v>0</v>
      </c>
      <c r="AW54" s="126">
        <f>июнь!AW54+май!AW54+апрель!AW54</f>
        <v>0</v>
      </c>
      <c r="AX54" s="126">
        <f>июнь!AX54+май!AX54+апрель!AX54</f>
        <v>0</v>
      </c>
      <c r="AY54" s="126">
        <f>июнь!AY54+май!AY54+апрель!AY54</f>
        <v>0</v>
      </c>
      <c r="AZ54" s="126">
        <f>июнь!AZ54+май!AZ54+апрель!AZ54</f>
        <v>0</v>
      </c>
      <c r="BA54" s="126">
        <f>июнь!BA54+май!BA54+апрель!BA54</f>
        <v>0</v>
      </c>
      <c r="BB54" s="126">
        <f>июнь!BB54+май!BB54+апрель!BB54</f>
        <v>0</v>
      </c>
      <c r="BC54" s="126">
        <f>июнь!BC54+май!BC54+апрель!BC54</f>
        <v>0</v>
      </c>
      <c r="BD54" s="126">
        <f>июнь!BD54+май!BD54+апрель!BD54</f>
        <v>0</v>
      </c>
      <c r="BE54" s="126">
        <f>июнь!BE54+май!BE54+апрель!BE54</f>
        <v>0</v>
      </c>
      <c r="BF54" s="126">
        <f>июнь!BF54+май!BF54+апрель!BF54</f>
        <v>0</v>
      </c>
      <c r="BG54" s="126">
        <f>июнь!BG54+май!BG54+апрель!BG54</f>
        <v>0</v>
      </c>
      <c r="BH54" s="126">
        <f>июнь!BH54+май!BH54+апрель!BH54</f>
        <v>0</v>
      </c>
      <c r="BI54" s="126">
        <f>июнь!BI54+май!BI54+апрель!BI54</f>
        <v>0</v>
      </c>
      <c r="BJ54" s="126">
        <f>июнь!BJ54+май!BJ54+апрель!BJ54</f>
        <v>0</v>
      </c>
      <c r="BK54" s="126">
        <f>июнь!BK54+май!BK54+апрель!BK54</f>
        <v>0</v>
      </c>
      <c r="BL54" s="126">
        <f>июнь!BL54+май!BL54+апрель!BL54</f>
        <v>0</v>
      </c>
      <c r="BM54" s="126">
        <f>июнь!BM54+май!BM54+апрель!BM54</f>
        <v>0</v>
      </c>
      <c r="BN54" s="126">
        <f>июнь!BN54+май!BN54+апрель!BN54</f>
        <v>0</v>
      </c>
      <c r="BO54" s="126">
        <f>июнь!BO54+май!BO54+апрель!BO54</f>
        <v>0</v>
      </c>
      <c r="BP54" s="126">
        <f>июнь!BP54+май!BP54+апрель!BP54</f>
        <v>0</v>
      </c>
      <c r="BQ54" s="126">
        <f>июнь!BQ54+май!BQ54+апрель!BQ54</f>
        <v>0</v>
      </c>
      <c r="BR54" s="126">
        <f>июнь!BR54+май!BR54+апрель!BR54</f>
        <v>0</v>
      </c>
      <c r="BS54" s="126">
        <f>июнь!BS54+май!BS54+апрель!BS54</f>
        <v>0</v>
      </c>
      <c r="BT54" s="126">
        <f>июнь!BT54+май!BT54+апрель!BT54</f>
        <v>0</v>
      </c>
      <c r="BU54" s="126">
        <f>июнь!BU54+май!BU54+апрель!BU54</f>
        <v>0</v>
      </c>
      <c r="BV54" s="126">
        <f>июнь!BV54+май!BV54+апрель!BV54</f>
        <v>0</v>
      </c>
      <c r="BW54" s="126">
        <f>июнь!BW54+май!BW54+апрель!BW54</f>
        <v>0</v>
      </c>
      <c r="BX54" s="126">
        <f>июнь!BX54+май!BX54+апрель!BX54</f>
        <v>0</v>
      </c>
      <c r="BY54" s="126">
        <f>июнь!BY54+май!BY54+апрель!BY54</f>
        <v>0</v>
      </c>
      <c r="BZ54" s="126">
        <f>июнь!BZ54+май!BZ54+апрель!BZ54</f>
        <v>0</v>
      </c>
      <c r="CA54" s="126">
        <f>июнь!CA54+май!CA54+апрель!CA54</f>
        <v>0</v>
      </c>
      <c r="CB54" s="126">
        <f>июнь!CB54+май!CB54+апрель!CB54</f>
        <v>0</v>
      </c>
      <c r="CC54" s="126">
        <f>июнь!CC54+май!CC54+апрель!CC54</f>
        <v>0</v>
      </c>
      <c r="CD54" s="126">
        <f>июнь!CD54+май!CD54+апрель!CD54</f>
        <v>0</v>
      </c>
      <c r="CE54" s="126">
        <f>июнь!CE54+май!CE54+апрель!CE54</f>
        <v>0</v>
      </c>
      <c r="CF54" s="126">
        <f>июнь!CF54+май!CF54+апрель!CF54</f>
        <v>0</v>
      </c>
      <c r="CG54" s="126">
        <f>июнь!CG54+май!CG54+апрель!CG54</f>
        <v>0</v>
      </c>
      <c r="CH54" s="126">
        <f>июнь!CH54+май!CH54+апрель!CH54</f>
        <v>0</v>
      </c>
      <c r="CI54" s="126">
        <f>июнь!CI54+май!CI54+апрель!CI54</f>
        <v>0</v>
      </c>
      <c r="CJ54" s="126">
        <f>июнь!CJ54+май!CJ54+апрель!CJ54</f>
        <v>0</v>
      </c>
      <c r="CK54" s="126">
        <f>июнь!CK54+май!CK54+апрель!CK54</f>
        <v>0</v>
      </c>
      <c r="CL54" s="126">
        <f>июнь!CL54+май!CL54+апрель!CL54</f>
        <v>0</v>
      </c>
      <c r="CM54" s="126">
        <f>июнь!CM54+май!CM54+апрель!CM54</f>
        <v>0</v>
      </c>
      <c r="CN54" s="126">
        <f>июнь!CN54+май!CN54+апрель!CN54</f>
        <v>0</v>
      </c>
      <c r="CO54" s="126">
        <f>июнь!CO54+май!CO54+апрель!CO54</f>
        <v>0</v>
      </c>
      <c r="CP54" s="126">
        <f>июнь!CP54+май!CP54+апрель!CP54</f>
        <v>0</v>
      </c>
      <c r="CQ54" s="126">
        <f>июнь!CQ54+май!CQ54+апрель!CQ54</f>
        <v>0</v>
      </c>
      <c r="CR54" s="126">
        <f>июнь!CR54+май!CR54+апрель!CR54</f>
        <v>0</v>
      </c>
      <c r="CS54" s="126">
        <f>июнь!CS54+май!CS54+апрель!CS54</f>
        <v>0</v>
      </c>
      <c r="CT54" s="126">
        <f>июнь!CT54+май!CT54+апрель!CT54</f>
        <v>0</v>
      </c>
      <c r="CU54" s="126">
        <f>июнь!CU54+май!CU54+апрель!CU54</f>
        <v>0</v>
      </c>
      <c r="CV54" s="126">
        <f>июнь!CV54+май!CV54+апрель!CV54</f>
        <v>0</v>
      </c>
      <c r="CW54" s="126">
        <f>июнь!CW54+май!CW54+апрель!CW54</f>
        <v>0</v>
      </c>
      <c r="CX54" s="126">
        <f>июнь!CX54+май!CX54+апрель!CX54</f>
        <v>0</v>
      </c>
      <c r="CY54" s="126">
        <f>июнь!CY54+май!CY54+апрель!CY54</f>
        <v>0</v>
      </c>
      <c r="CZ54" s="126">
        <f>июнь!CZ54+май!CZ54+апрель!CZ54</f>
        <v>0</v>
      </c>
      <c r="DA54" s="126">
        <f>июнь!DA54+май!DA54+апрель!DA54</f>
        <v>0</v>
      </c>
      <c r="DB54" s="126">
        <f>июнь!DB54+май!DB54+апрель!DB54</f>
        <v>0</v>
      </c>
      <c r="DC54" s="126">
        <f>июнь!DC54+май!DC54+апрель!DC54</f>
        <v>0</v>
      </c>
      <c r="DD54" s="126">
        <f>июнь!DD54+май!DD54+апрель!DD54</f>
        <v>0</v>
      </c>
      <c r="DE54" s="126">
        <f>июнь!DE54+май!DE54+апрель!DE54</f>
        <v>0</v>
      </c>
      <c r="DF54" s="126">
        <f>июнь!DF54+май!DF54+апрель!DF54</f>
        <v>0</v>
      </c>
      <c r="DG54" s="126">
        <f>июнь!DG54+май!DG54+апрель!DG54</f>
        <v>0</v>
      </c>
      <c r="DH54" s="126">
        <f>июнь!DH54+май!DH54+апрель!DH54</f>
        <v>0</v>
      </c>
      <c r="DI54" s="126">
        <f>июнь!DI54+май!DI54+апрель!DI54</f>
        <v>0</v>
      </c>
      <c r="DJ54" s="126">
        <f>июнь!DJ54+май!DJ54+апрель!DJ54</f>
        <v>0</v>
      </c>
      <c r="DK54" s="126">
        <f>июнь!DK54+май!DK54+апрель!DK54</f>
        <v>0</v>
      </c>
      <c r="DL54" s="126">
        <f>июнь!DL54+май!DL54+апрель!DL54</f>
        <v>0</v>
      </c>
      <c r="DM54" s="126">
        <f>июнь!DM54+май!DM54+апрель!DM54</f>
        <v>0</v>
      </c>
      <c r="DN54" s="126">
        <f>июнь!DN54+май!DN54+апрель!DN54</f>
        <v>0</v>
      </c>
      <c r="DO54" s="126">
        <f>июнь!DO54+май!DO54+апрель!DO54</f>
        <v>0</v>
      </c>
      <c r="DP54" s="126">
        <f>июнь!DP54+май!DP54+апрель!DP54</f>
        <v>0</v>
      </c>
      <c r="DQ54" s="126">
        <f>июнь!DQ54+май!DQ54+апрель!DQ54</f>
        <v>0</v>
      </c>
      <c r="DR54" s="126">
        <f>июнь!DR54+май!DR54+апрель!DR54</f>
        <v>0</v>
      </c>
      <c r="DS54" s="126">
        <f>июнь!DS54+май!DS54+апрель!DS54</f>
        <v>0</v>
      </c>
      <c r="DT54" s="126">
        <f>июнь!DT54+май!DT54+апрель!DT54</f>
        <v>0</v>
      </c>
      <c r="DU54" s="126">
        <f>июнь!DU54+май!DU54+апрель!DU54</f>
        <v>0</v>
      </c>
      <c r="DV54" s="126">
        <f>июнь!DV54+май!DV54+апрель!DV54</f>
        <v>0</v>
      </c>
      <c r="DW54" s="126">
        <f>июнь!DW54+май!DW54+апрель!DW54</f>
        <v>0</v>
      </c>
      <c r="DX54" s="126">
        <f>июнь!DX54+май!DX54+апрель!DX54</f>
        <v>0</v>
      </c>
      <c r="DY54" s="126">
        <f>июнь!DY54+май!DY54+апрель!DY54</f>
        <v>0</v>
      </c>
      <c r="DZ54" s="126">
        <f>июнь!DZ54+май!DZ54+апрель!DZ54</f>
        <v>0</v>
      </c>
      <c r="EA54" s="126">
        <f>июнь!EA54+май!EA54+апрель!EA54</f>
        <v>0</v>
      </c>
      <c r="EB54" s="126">
        <f>июнь!EB54+май!EB54+апрель!EB54</f>
        <v>0</v>
      </c>
      <c r="EC54" s="126">
        <f>июнь!EC54+май!EC54+апрель!EC54</f>
        <v>0</v>
      </c>
      <c r="ED54" s="126">
        <f>июнь!ED54+май!ED54+апрель!ED54</f>
        <v>0</v>
      </c>
      <c r="EE54" s="126">
        <f>июнь!EE54+май!EE54+апрель!EE54</f>
        <v>0</v>
      </c>
      <c r="EF54" s="126">
        <f>июнь!EF54+май!EF54+апрель!EF54</f>
        <v>0</v>
      </c>
      <c r="EG54" s="126">
        <f>июнь!EG54+май!EG54+апрель!EG54</f>
        <v>0</v>
      </c>
      <c r="EH54" s="126">
        <f>июнь!EH54+май!EH54+апрель!EH54</f>
        <v>0</v>
      </c>
      <c r="EI54" s="126">
        <f>июнь!EI54+май!EI54+апрель!EI54</f>
        <v>0</v>
      </c>
      <c r="EJ54" s="126">
        <f>июнь!EJ54+май!EJ54+апрель!EJ54</f>
        <v>0</v>
      </c>
      <c r="EK54" s="126">
        <f>июнь!EK54+май!EK54+апрель!EK54</f>
        <v>0</v>
      </c>
      <c r="EL54" s="126">
        <f>июнь!EL54+май!EL54+апрель!EL54</f>
        <v>0</v>
      </c>
      <c r="EM54" s="126">
        <f>июнь!EM54+май!EM54+апрель!EM54</f>
        <v>0</v>
      </c>
      <c r="EN54" s="126">
        <f>июнь!EN54+май!EN54+апрель!EN54</f>
        <v>0</v>
      </c>
      <c r="EO54" s="126">
        <f>июнь!EO54+май!EO54+апрель!EO54</f>
        <v>0</v>
      </c>
      <c r="EP54" s="126">
        <f>июнь!EP54+май!EP54+апрель!EP54</f>
        <v>0</v>
      </c>
      <c r="EQ54" s="126">
        <f>июнь!EQ54+май!EQ54+апрель!EQ54</f>
        <v>0</v>
      </c>
      <c r="ER54" s="126">
        <f>июнь!ER54+май!ER54+апрель!ER54</f>
        <v>0</v>
      </c>
      <c r="ES54" s="126">
        <f>июнь!ES54+май!ES54+апрель!ES54</f>
        <v>0</v>
      </c>
      <c r="ET54" s="126">
        <f>июнь!ET54+май!ET54+апрель!ET54</f>
        <v>0</v>
      </c>
      <c r="EU54" s="126">
        <f>июнь!EU54+май!EU54+апрель!EU54</f>
        <v>0</v>
      </c>
      <c r="EV54" s="126">
        <f>июнь!EV54+май!EV54+апрель!EV54</f>
        <v>0</v>
      </c>
      <c r="EW54" s="126">
        <f>июнь!EW54+май!EW54+апрель!EW54</f>
        <v>0</v>
      </c>
      <c r="EX54" s="126">
        <f>июнь!EX54+май!EX54+апрель!EX54</f>
        <v>0</v>
      </c>
      <c r="EY54" s="126">
        <f>июнь!EY54+май!EY54+апрель!EY54</f>
        <v>0</v>
      </c>
      <c r="EZ54" s="126">
        <f>июнь!EZ54+май!EZ54+апрель!EZ54</f>
        <v>0</v>
      </c>
      <c r="FA54" s="126">
        <f>июнь!FA54+май!FA54+апрель!FA54</f>
        <v>0</v>
      </c>
      <c r="FB54" s="126">
        <f>июнь!FB54+май!FB54+апрель!FB54</f>
        <v>0</v>
      </c>
      <c r="FC54" s="126">
        <f>июнь!FC54+май!FC54+апрель!FC54</f>
        <v>0</v>
      </c>
      <c r="FD54" s="126">
        <f>июнь!FD54+май!FD54+апрель!FD54</f>
        <v>0</v>
      </c>
      <c r="FE54" s="126">
        <f>июнь!FE54+май!FE54+апрель!FE54</f>
        <v>0</v>
      </c>
      <c r="FF54" s="126">
        <f>июнь!FF54+май!FF54+апрель!FF54</f>
        <v>0</v>
      </c>
      <c r="FG54" s="126">
        <f>июнь!FG54+май!FG54+апрель!FG54</f>
        <v>0</v>
      </c>
      <c r="FH54" s="126">
        <f>июнь!FH54+май!FH54+апрель!FH54</f>
        <v>0</v>
      </c>
      <c r="FI54" s="126">
        <f>июнь!FI54+май!FI54+апрель!FI54</f>
        <v>0</v>
      </c>
      <c r="FJ54" s="126">
        <f>июнь!FJ54+май!FJ54+апрель!FJ54</f>
        <v>0</v>
      </c>
      <c r="FK54" s="126">
        <f>июнь!FK54+май!FK54+апрель!FK54</f>
        <v>0</v>
      </c>
      <c r="FL54" s="126">
        <f>июнь!FL54+май!FL54+апрель!FL54</f>
        <v>0</v>
      </c>
      <c r="FM54" s="126">
        <f>июнь!FM54+май!FM54+апрель!FM54</f>
        <v>0</v>
      </c>
      <c r="FN54" s="126">
        <f>июнь!FN54+май!FN54+апрель!FN54</f>
        <v>0</v>
      </c>
      <c r="FO54" s="126">
        <f>июнь!FO54+май!FO54+апрель!FO54</f>
        <v>0</v>
      </c>
      <c r="FP54" s="126">
        <f>июнь!FP54+май!FP54+апрель!FP54</f>
        <v>0</v>
      </c>
      <c r="FQ54" s="126">
        <f>июнь!FQ54+май!FQ54+апрель!FQ54</f>
        <v>0</v>
      </c>
      <c r="FR54" s="126">
        <f>июнь!FR54+май!FR54+апрель!FR54</f>
        <v>0</v>
      </c>
      <c r="FS54" s="126">
        <f>июнь!FS54+май!FS54+апрель!FS54</f>
        <v>0</v>
      </c>
      <c r="FT54" s="126">
        <f>июнь!FT54+май!FT54+апрель!FT54</f>
        <v>0</v>
      </c>
      <c r="FU54" s="126">
        <f>июнь!FU54+май!FU54+апрель!FU54</f>
        <v>0</v>
      </c>
      <c r="FV54" s="126">
        <f>июнь!FV54+май!FV54+апрель!FV54</f>
        <v>0</v>
      </c>
      <c r="FW54" s="126">
        <f>июнь!FW54+май!FW54+апрель!FW54</f>
        <v>0</v>
      </c>
      <c r="FX54" s="126">
        <f>июнь!FX54+май!FX54+апрель!FX54</f>
        <v>0</v>
      </c>
      <c r="FY54" s="126">
        <f>июнь!FY54+май!FY54+апрель!FY54</f>
        <v>0</v>
      </c>
      <c r="FZ54" s="126">
        <f>июнь!FZ54+май!FZ54+апрель!FZ54</f>
        <v>0</v>
      </c>
      <c r="GA54" s="126">
        <f>июнь!GA54+май!GA54+апрель!GA54</f>
        <v>0</v>
      </c>
      <c r="GB54" s="126">
        <f>июнь!GB54+май!GB54+апрель!GB54</f>
        <v>0</v>
      </c>
      <c r="GC54" s="126">
        <f>июнь!GC54+май!GC54+апрель!GC54</f>
        <v>0</v>
      </c>
      <c r="GD54" s="126">
        <f>июнь!GD54+май!GD54+апрель!GD54</f>
        <v>0</v>
      </c>
      <c r="GE54" s="126">
        <f>июнь!GE54+май!GE54+апрель!GE54</f>
        <v>0</v>
      </c>
      <c r="GF54" s="126">
        <f>июнь!GF54+май!GF54+апрель!GF54</f>
        <v>0</v>
      </c>
      <c r="GG54" s="126">
        <f>июнь!GG54+май!GG54+апрель!GG54</f>
        <v>0</v>
      </c>
      <c r="GH54" s="126">
        <f>июнь!GH54+май!GH54+апрель!GH54</f>
        <v>0</v>
      </c>
      <c r="GI54" s="126">
        <f>июнь!GI54+май!GI54+апрель!GI54</f>
        <v>0</v>
      </c>
      <c r="GJ54" s="126">
        <f>июнь!GJ54+май!GJ54+апрель!GJ54</f>
        <v>0</v>
      </c>
      <c r="GK54" s="126">
        <f>июнь!GK54+май!GK54+апрель!GK54</f>
        <v>0</v>
      </c>
      <c r="GL54" s="126">
        <f>июнь!GL54+май!GL54+апрель!GL54</f>
        <v>0</v>
      </c>
      <c r="GM54" s="126">
        <f>июнь!GM54+май!GM54+апрель!GM54</f>
        <v>0</v>
      </c>
      <c r="GN54" s="126">
        <f>июнь!GN54+май!GN54+апрель!GN54</f>
        <v>0</v>
      </c>
      <c r="GO54" s="126">
        <f>июнь!GO54+май!GO54+апрель!GO54</f>
        <v>0</v>
      </c>
      <c r="GP54" s="126">
        <f>июнь!GP54+май!GP54+апрель!GP54</f>
        <v>0</v>
      </c>
      <c r="GQ54" s="126">
        <f>июнь!GQ54+май!GQ54+апрель!GQ54</f>
        <v>0</v>
      </c>
      <c r="GR54" s="126">
        <f>июнь!GR54+май!GR54+апрель!GR54</f>
        <v>0</v>
      </c>
      <c r="GS54" s="126">
        <f>июнь!GS54+май!GS54+апрель!GS54</f>
        <v>0</v>
      </c>
      <c r="GT54" s="126">
        <f>июнь!GT54+май!GT54+апрель!GT54</f>
        <v>0</v>
      </c>
      <c r="GU54" s="126">
        <f>июнь!GU54+май!GU54+апрель!GU54</f>
        <v>0</v>
      </c>
      <c r="GV54" s="126">
        <f>июнь!GV54+май!GV54+апрель!GV54</f>
        <v>0</v>
      </c>
      <c r="GW54" s="126">
        <f>июнь!GW54+май!GW54+апрель!GW54</f>
        <v>0</v>
      </c>
      <c r="GX54" s="126">
        <f>июнь!GX54+май!GX54+апрель!GX54</f>
        <v>0</v>
      </c>
      <c r="GY54" s="126">
        <f>июнь!GY54+май!GY54+апрель!GY54</f>
        <v>0</v>
      </c>
      <c r="GZ54" s="126">
        <f>июнь!GZ54+май!GZ54+апрель!GZ54</f>
        <v>0</v>
      </c>
      <c r="HA54" s="126">
        <f>июнь!HA54+май!HA54+апрель!HA54</f>
        <v>0</v>
      </c>
      <c r="HB54" s="126">
        <f>июнь!HB54+май!HB54+апрель!HB54</f>
        <v>0</v>
      </c>
      <c r="HC54" s="126">
        <f>июнь!HC54+май!HC54+апрель!HC54</f>
        <v>0</v>
      </c>
      <c r="HD54" s="126">
        <f>июнь!HD54+май!HD54+апрель!HD54</f>
        <v>0</v>
      </c>
      <c r="HE54" s="126">
        <f>июнь!HE54+май!HE54+апрель!HE54</f>
        <v>0</v>
      </c>
      <c r="HF54" s="126">
        <f>июнь!HF54+май!HF54+апрель!HF54</f>
        <v>0</v>
      </c>
      <c r="HG54" s="126">
        <f>июнь!HG54+май!HG54+апрель!HG54</f>
        <v>0</v>
      </c>
      <c r="HH54" s="126">
        <f>июнь!HH54+май!HH54+апрель!HH54</f>
        <v>0</v>
      </c>
      <c r="HI54" s="126">
        <f>июнь!HI54+май!HI54+апрель!HI54</f>
        <v>0</v>
      </c>
      <c r="HJ54" s="126">
        <f>июнь!HJ54+май!HJ54+апрель!HJ54</f>
        <v>0</v>
      </c>
      <c r="HK54" s="126">
        <f>июнь!HK54+май!HK54+апрель!HK54</f>
        <v>0</v>
      </c>
      <c r="HL54" s="126">
        <f>июнь!HL54+май!HL54+апрель!HL54</f>
        <v>0</v>
      </c>
      <c r="HM54" s="126">
        <f>июнь!HM54+май!HM54+апрель!HM54</f>
        <v>0</v>
      </c>
      <c r="HN54" s="126">
        <f>июнь!HN54+май!HN54+апрель!HN54</f>
        <v>0</v>
      </c>
      <c r="HO54" s="126">
        <f>июнь!HO54+май!HO54+апрель!HO54</f>
        <v>0</v>
      </c>
      <c r="HP54" s="126">
        <f>июнь!HP54+май!HP54+апрель!HP54</f>
        <v>0</v>
      </c>
      <c r="HQ54" s="126">
        <f>июнь!HQ54+май!HQ54+апрель!HQ54</f>
        <v>0</v>
      </c>
      <c r="HR54" s="126">
        <f>июнь!HR54+май!HR54+апрель!HR54</f>
        <v>0</v>
      </c>
      <c r="HS54" s="126">
        <f>июнь!HS54+май!HS54+апрель!HS54</f>
        <v>0</v>
      </c>
      <c r="HT54" s="126">
        <f>июнь!HT54+май!HT54+апрель!HT54</f>
        <v>0</v>
      </c>
      <c r="HU54" s="126">
        <f>июнь!HU54+май!HU54+апрель!HU54</f>
        <v>0</v>
      </c>
      <c r="HV54" s="126">
        <f>июнь!HV54+май!HV54+апрель!HV54</f>
        <v>0</v>
      </c>
      <c r="HW54" s="126">
        <f>июнь!HW54+май!HW54+апрель!HW54</f>
        <v>0</v>
      </c>
      <c r="HX54" s="126">
        <f>июнь!HX54+май!HX54+апрель!HX54</f>
        <v>0</v>
      </c>
      <c r="HY54" s="126">
        <f>июнь!HY54+май!HY54+апрель!HY54</f>
        <v>0</v>
      </c>
      <c r="HZ54" s="126">
        <f>июнь!HZ54+май!HZ54+апрель!HZ54</f>
        <v>0</v>
      </c>
      <c r="IA54" s="126">
        <f>июнь!IA54+май!IA54+апрель!IA54</f>
        <v>0</v>
      </c>
      <c r="IB54" s="126">
        <f>июнь!IB54+май!IB54+апрель!IB54</f>
        <v>0</v>
      </c>
      <c r="IC54" s="126">
        <f>июнь!IC54+май!IC54+апрель!IC54</f>
        <v>0</v>
      </c>
      <c r="ID54" s="126">
        <f>июнь!ID54+май!ID54+апрель!ID54</f>
        <v>0</v>
      </c>
      <c r="IE54" s="126">
        <f>июнь!IE54+май!IE54+апрель!IE54</f>
        <v>0</v>
      </c>
      <c r="IF54" s="126">
        <f>июнь!IF54+май!IF54+апрель!IF54</f>
        <v>0</v>
      </c>
    </row>
    <row r="55" spans="1:240" ht="13.5" customHeight="1">
      <c r="A55" s="15"/>
      <c r="B55" s="53"/>
      <c r="C55" s="16" t="s">
        <v>17</v>
      </c>
      <c r="D55" s="84">
        <f t="shared" si="4"/>
        <v>0</v>
      </c>
      <c r="E55" s="77">
        <f t="shared" si="5"/>
        <v>0</v>
      </c>
      <c r="F55" s="77"/>
      <c r="G55" s="126">
        <f>июнь!G55+май!G55+апрель!G55</f>
        <v>0</v>
      </c>
      <c r="H55" s="126">
        <f>июнь!H55+май!H55+апрель!H55</f>
        <v>0</v>
      </c>
      <c r="I55" s="126">
        <f>июнь!I55+май!I55+апрель!I55</f>
        <v>0</v>
      </c>
      <c r="J55" s="126">
        <f>июнь!J55+май!J55+апрель!J55</f>
        <v>0</v>
      </c>
      <c r="K55" s="126">
        <f>июнь!K55+май!K55+апрель!K55</f>
        <v>0</v>
      </c>
      <c r="L55" s="126">
        <f>июнь!L55+май!L55+апрель!L55</f>
        <v>0</v>
      </c>
      <c r="M55" s="126">
        <f>июнь!M55+май!M55+апрель!M55</f>
        <v>0</v>
      </c>
      <c r="N55" s="126">
        <f>июнь!N55+май!N55+апрель!N55</f>
        <v>0</v>
      </c>
      <c r="O55" s="126">
        <f>июнь!O55+май!O55+апрель!O55</f>
        <v>0</v>
      </c>
      <c r="P55" s="126">
        <f>июнь!P55+май!P55+апрель!P55</f>
        <v>0</v>
      </c>
      <c r="Q55" s="126">
        <f>июнь!Q55+май!Q55+апрель!Q55</f>
        <v>0</v>
      </c>
      <c r="R55" s="126">
        <f>июнь!R55+май!R55+апрель!R55</f>
        <v>0</v>
      </c>
      <c r="S55" s="126">
        <f>июнь!S55+май!S55+апрель!S55</f>
        <v>0</v>
      </c>
      <c r="T55" s="126">
        <f>июнь!T55+май!T55+апрель!T55</f>
        <v>0</v>
      </c>
      <c r="U55" s="126">
        <f>июнь!U55+май!U55+апрель!U55</f>
        <v>0</v>
      </c>
      <c r="V55" s="126">
        <f>июнь!V55+май!V55+апрель!V55</f>
        <v>0</v>
      </c>
      <c r="W55" s="126">
        <f>июнь!W55+май!W55+апрель!W55</f>
        <v>0</v>
      </c>
      <c r="X55" s="126">
        <f>июнь!X55+май!X55+апрель!X55</f>
        <v>0</v>
      </c>
      <c r="Y55" s="126">
        <f>июнь!Y55+май!Y55+апрель!Y55</f>
        <v>0</v>
      </c>
      <c r="Z55" s="126">
        <f>июнь!Z55+май!Z55+апрель!Z55</f>
        <v>0</v>
      </c>
      <c r="AA55" s="126">
        <f>июнь!AA55+май!AA55+апрель!AA55</f>
        <v>0</v>
      </c>
      <c r="AB55" s="126">
        <f>июнь!AB55+май!AB55+апрель!AB55</f>
        <v>0</v>
      </c>
      <c r="AC55" s="126">
        <f>июнь!AC55+май!AC55+апрель!AC55</f>
        <v>0</v>
      </c>
      <c r="AD55" s="126">
        <f>июнь!AD55+май!AD55+апрель!AD55</f>
        <v>0</v>
      </c>
      <c r="AE55" s="126">
        <f>июнь!AE55+май!AE55+апрель!AE55</f>
        <v>0</v>
      </c>
      <c r="AF55" s="126">
        <f>июнь!AF55+май!AF55+апрель!AF55</f>
        <v>0</v>
      </c>
      <c r="AG55" s="126">
        <f>июнь!AG55+май!AG55+апрель!AG55</f>
        <v>0</v>
      </c>
      <c r="AH55" s="126">
        <f>июнь!AH55+май!AH55+апрель!AH55</f>
        <v>0</v>
      </c>
      <c r="AI55" s="126">
        <f>июнь!AI55+май!AI55+апрель!AI55</f>
        <v>0</v>
      </c>
      <c r="AJ55" s="126">
        <f>июнь!AJ55+май!AJ55+апрель!AJ55</f>
        <v>0</v>
      </c>
      <c r="AK55" s="126">
        <f>июнь!AK55+май!AK55+апрель!AK55</f>
        <v>0</v>
      </c>
      <c r="AL55" s="126">
        <f>июнь!AL55+май!AL55+апрель!AL55</f>
        <v>0</v>
      </c>
      <c r="AM55" s="126">
        <f>июнь!AM55+май!AM55+апрель!AM55</f>
        <v>0</v>
      </c>
      <c r="AN55" s="126">
        <f>июнь!AN55+май!AN55+апрель!AN55</f>
        <v>0</v>
      </c>
      <c r="AO55" s="126">
        <f>июнь!AO55+май!AO55+апрель!AO55</f>
        <v>0</v>
      </c>
      <c r="AP55" s="126">
        <f>июнь!AP55+май!AP55+апрель!AP55</f>
        <v>0</v>
      </c>
      <c r="AQ55" s="126">
        <f>июнь!AQ55+май!AQ55+апрель!AQ55</f>
        <v>0</v>
      </c>
      <c r="AR55" s="126">
        <f>июнь!AR55+май!AR55+апрель!AR55</f>
        <v>0</v>
      </c>
      <c r="AS55" s="126">
        <f>июнь!AS55+май!AS55+апрель!AS55</f>
        <v>0</v>
      </c>
      <c r="AT55" s="126">
        <f>июнь!AT55+май!AT55+апрель!AT55</f>
        <v>0</v>
      </c>
      <c r="AU55" s="126">
        <f>июнь!AU55+май!AU55+апрель!AU55</f>
        <v>0</v>
      </c>
      <c r="AV55" s="126">
        <f>июнь!AV55+май!AV55+апрель!AV55</f>
        <v>0</v>
      </c>
      <c r="AW55" s="126">
        <f>июнь!AW55+май!AW55+апрель!AW55</f>
        <v>0</v>
      </c>
      <c r="AX55" s="126">
        <f>июнь!AX55+май!AX55+апрель!AX55</f>
        <v>0</v>
      </c>
      <c r="AY55" s="126">
        <f>июнь!AY55+май!AY55+апрель!AY55</f>
        <v>0</v>
      </c>
      <c r="AZ55" s="126">
        <f>июнь!AZ55+май!AZ55+апрель!AZ55</f>
        <v>0</v>
      </c>
      <c r="BA55" s="126">
        <f>июнь!BA55+май!BA55+апрель!BA55</f>
        <v>0</v>
      </c>
      <c r="BB55" s="126">
        <f>июнь!BB55+май!BB55+апрель!BB55</f>
        <v>0</v>
      </c>
      <c r="BC55" s="126">
        <f>июнь!BC55+май!BC55+апрель!BC55</f>
        <v>0</v>
      </c>
      <c r="BD55" s="126">
        <f>июнь!BD55+май!BD55+апрель!BD55</f>
        <v>0</v>
      </c>
      <c r="BE55" s="126">
        <f>июнь!BE55+май!BE55+апрель!BE55</f>
        <v>0</v>
      </c>
      <c r="BF55" s="126">
        <f>июнь!BF55+май!BF55+апрель!BF55</f>
        <v>0</v>
      </c>
      <c r="BG55" s="126">
        <f>июнь!BG55+май!BG55+апрель!BG55</f>
        <v>0</v>
      </c>
      <c r="BH55" s="126">
        <f>июнь!BH55+май!BH55+апрель!BH55</f>
        <v>0</v>
      </c>
      <c r="BI55" s="126">
        <f>июнь!BI55+май!BI55+апрель!BI55</f>
        <v>0</v>
      </c>
      <c r="BJ55" s="126">
        <f>июнь!BJ55+май!BJ55+апрель!BJ55</f>
        <v>0</v>
      </c>
      <c r="BK55" s="126">
        <f>июнь!BK55+май!BK55+апрель!BK55</f>
        <v>0</v>
      </c>
      <c r="BL55" s="126">
        <f>июнь!BL55+май!BL55+апрель!BL55</f>
        <v>0</v>
      </c>
      <c r="BM55" s="126">
        <f>июнь!BM55+май!BM55+апрель!BM55</f>
        <v>0</v>
      </c>
      <c r="BN55" s="126">
        <f>июнь!BN55+май!BN55+апрель!BN55</f>
        <v>0</v>
      </c>
      <c r="BO55" s="126">
        <f>июнь!BO55+май!BO55+апрель!BO55</f>
        <v>0</v>
      </c>
      <c r="BP55" s="126">
        <f>июнь!BP55+май!BP55+апрель!BP55</f>
        <v>0</v>
      </c>
      <c r="BQ55" s="126">
        <f>июнь!BQ55+май!BQ55+апрель!BQ55</f>
        <v>0</v>
      </c>
      <c r="BR55" s="126">
        <f>июнь!BR55+май!BR55+апрель!BR55</f>
        <v>0</v>
      </c>
      <c r="BS55" s="126">
        <f>июнь!BS55+май!BS55+апрель!BS55</f>
        <v>0</v>
      </c>
      <c r="BT55" s="126">
        <f>июнь!BT55+май!BT55+апрель!BT55</f>
        <v>0</v>
      </c>
      <c r="BU55" s="126">
        <f>июнь!BU55+май!BU55+апрель!BU55</f>
        <v>0</v>
      </c>
      <c r="BV55" s="126">
        <f>июнь!BV55+май!BV55+апрель!BV55</f>
        <v>0</v>
      </c>
      <c r="BW55" s="126">
        <f>июнь!BW55+май!BW55+апрель!BW55</f>
        <v>0</v>
      </c>
      <c r="BX55" s="126">
        <f>июнь!BX55+май!BX55+апрель!BX55</f>
        <v>0</v>
      </c>
      <c r="BY55" s="126">
        <f>июнь!BY55+май!BY55+апрель!BY55</f>
        <v>0</v>
      </c>
      <c r="BZ55" s="126">
        <f>июнь!BZ55+май!BZ55+апрель!BZ55</f>
        <v>0</v>
      </c>
      <c r="CA55" s="126">
        <f>июнь!CA55+май!CA55+апрель!CA55</f>
        <v>0</v>
      </c>
      <c r="CB55" s="126">
        <f>июнь!CB55+май!CB55+апрель!CB55</f>
        <v>0</v>
      </c>
      <c r="CC55" s="126">
        <f>июнь!CC55+май!CC55+апрель!CC55</f>
        <v>0</v>
      </c>
      <c r="CD55" s="126">
        <f>июнь!CD55+май!CD55+апрель!CD55</f>
        <v>0</v>
      </c>
      <c r="CE55" s="126">
        <f>июнь!CE55+май!CE55+апрель!CE55</f>
        <v>0</v>
      </c>
      <c r="CF55" s="126">
        <f>июнь!CF55+май!CF55+апрель!CF55</f>
        <v>0</v>
      </c>
      <c r="CG55" s="126">
        <f>июнь!CG55+май!CG55+апрель!CG55</f>
        <v>0</v>
      </c>
      <c r="CH55" s="126">
        <f>июнь!CH55+май!CH55+апрель!CH55</f>
        <v>0</v>
      </c>
      <c r="CI55" s="126">
        <f>июнь!CI55+май!CI55+апрель!CI55</f>
        <v>0</v>
      </c>
      <c r="CJ55" s="126">
        <f>июнь!CJ55+май!CJ55+апрель!CJ55</f>
        <v>0</v>
      </c>
      <c r="CK55" s="126">
        <f>июнь!CK55+май!CK55+апрель!CK55</f>
        <v>0</v>
      </c>
      <c r="CL55" s="126">
        <f>июнь!CL55+май!CL55+апрель!CL55</f>
        <v>0</v>
      </c>
      <c r="CM55" s="126">
        <f>июнь!CM55+май!CM55+апрель!CM55</f>
        <v>0</v>
      </c>
      <c r="CN55" s="126">
        <f>июнь!CN55+май!CN55+апрель!CN55</f>
        <v>0</v>
      </c>
      <c r="CO55" s="126">
        <f>июнь!CO55+май!CO55+апрель!CO55</f>
        <v>0</v>
      </c>
      <c r="CP55" s="126">
        <f>июнь!CP55+май!CP55+апрель!CP55</f>
        <v>0</v>
      </c>
      <c r="CQ55" s="126">
        <f>июнь!CQ55+май!CQ55+апрель!CQ55</f>
        <v>0</v>
      </c>
      <c r="CR55" s="126">
        <f>июнь!CR55+май!CR55+апрель!CR55</f>
        <v>0</v>
      </c>
      <c r="CS55" s="126">
        <f>июнь!CS55+май!CS55+апрель!CS55</f>
        <v>0</v>
      </c>
      <c r="CT55" s="126">
        <f>июнь!CT55+май!CT55+апрель!CT55</f>
        <v>0</v>
      </c>
      <c r="CU55" s="126">
        <f>июнь!CU55+май!CU55+апрель!CU55</f>
        <v>0</v>
      </c>
      <c r="CV55" s="126">
        <f>июнь!CV55+май!CV55+апрель!CV55</f>
        <v>0</v>
      </c>
      <c r="CW55" s="126">
        <f>июнь!CW55+май!CW55+апрель!CW55</f>
        <v>0</v>
      </c>
      <c r="CX55" s="126">
        <f>июнь!CX55+май!CX55+апрель!CX55</f>
        <v>0</v>
      </c>
      <c r="CY55" s="126">
        <f>июнь!CY55+май!CY55+апрель!CY55</f>
        <v>0</v>
      </c>
      <c r="CZ55" s="126">
        <f>июнь!CZ55+май!CZ55+апрель!CZ55</f>
        <v>0</v>
      </c>
      <c r="DA55" s="126">
        <f>июнь!DA55+май!DA55+апрель!DA55</f>
        <v>0</v>
      </c>
      <c r="DB55" s="126">
        <f>июнь!DB55+май!DB55+апрель!DB55</f>
        <v>0</v>
      </c>
      <c r="DC55" s="126">
        <f>июнь!DC55+май!DC55+апрель!DC55</f>
        <v>0</v>
      </c>
      <c r="DD55" s="126">
        <f>июнь!DD55+май!DD55+апрель!DD55</f>
        <v>0</v>
      </c>
      <c r="DE55" s="126">
        <f>июнь!DE55+май!DE55+апрель!DE55</f>
        <v>0</v>
      </c>
      <c r="DF55" s="126">
        <f>июнь!DF55+май!DF55+апрель!DF55</f>
        <v>0</v>
      </c>
      <c r="DG55" s="126">
        <f>июнь!DG55+май!DG55+апрель!DG55</f>
        <v>0</v>
      </c>
      <c r="DH55" s="126">
        <f>июнь!DH55+май!DH55+апрель!DH55</f>
        <v>0</v>
      </c>
      <c r="DI55" s="126">
        <f>июнь!DI55+май!DI55+апрель!DI55</f>
        <v>0</v>
      </c>
      <c r="DJ55" s="126">
        <f>июнь!DJ55+май!DJ55+апрель!DJ55</f>
        <v>0</v>
      </c>
      <c r="DK55" s="126">
        <f>июнь!DK55+май!DK55+апрель!DK55</f>
        <v>0</v>
      </c>
      <c r="DL55" s="126">
        <f>июнь!DL55+май!DL55+апрель!DL55</f>
        <v>0</v>
      </c>
      <c r="DM55" s="126">
        <f>июнь!DM55+май!DM55+апрель!DM55</f>
        <v>0</v>
      </c>
      <c r="DN55" s="126">
        <f>июнь!DN55+май!DN55+апрель!DN55</f>
        <v>0</v>
      </c>
      <c r="DO55" s="126">
        <f>июнь!DO55+май!DO55+апрель!DO55</f>
        <v>0</v>
      </c>
      <c r="DP55" s="126">
        <f>июнь!DP55+май!DP55+апрель!DP55</f>
        <v>0</v>
      </c>
      <c r="DQ55" s="126">
        <f>июнь!DQ55+май!DQ55+апрель!DQ55</f>
        <v>0</v>
      </c>
      <c r="DR55" s="126">
        <f>июнь!DR55+май!DR55+апрель!DR55</f>
        <v>0</v>
      </c>
      <c r="DS55" s="126">
        <f>июнь!DS55+май!DS55+апрель!DS55</f>
        <v>0</v>
      </c>
      <c r="DT55" s="126">
        <f>июнь!DT55+май!DT55+апрель!DT55</f>
        <v>0</v>
      </c>
      <c r="DU55" s="126">
        <f>июнь!DU55+май!DU55+апрель!DU55</f>
        <v>0</v>
      </c>
      <c r="DV55" s="126">
        <f>июнь!DV55+май!DV55+апрель!DV55</f>
        <v>0</v>
      </c>
      <c r="DW55" s="126">
        <f>июнь!DW55+май!DW55+апрель!DW55</f>
        <v>0</v>
      </c>
      <c r="DX55" s="126">
        <f>июнь!DX55+май!DX55+апрель!DX55</f>
        <v>0</v>
      </c>
      <c r="DY55" s="126">
        <f>июнь!DY55+май!DY55+апрель!DY55</f>
        <v>0</v>
      </c>
      <c r="DZ55" s="126">
        <f>июнь!DZ55+май!DZ55+апрель!DZ55</f>
        <v>0</v>
      </c>
      <c r="EA55" s="126">
        <f>июнь!EA55+май!EA55+апрель!EA55</f>
        <v>0</v>
      </c>
      <c r="EB55" s="126">
        <f>июнь!EB55+май!EB55+апрель!EB55</f>
        <v>0</v>
      </c>
      <c r="EC55" s="126">
        <f>июнь!EC55+май!EC55+апрель!EC55</f>
        <v>0</v>
      </c>
      <c r="ED55" s="126">
        <f>июнь!ED55+май!ED55+апрель!ED55</f>
        <v>0</v>
      </c>
      <c r="EE55" s="126">
        <f>июнь!EE55+май!EE55+апрель!EE55</f>
        <v>0</v>
      </c>
      <c r="EF55" s="126">
        <f>июнь!EF55+май!EF55+апрель!EF55</f>
        <v>0</v>
      </c>
      <c r="EG55" s="126">
        <f>июнь!EG55+май!EG55+апрель!EG55</f>
        <v>0</v>
      </c>
      <c r="EH55" s="126">
        <f>июнь!EH55+май!EH55+апрель!EH55</f>
        <v>0</v>
      </c>
      <c r="EI55" s="126">
        <f>июнь!EI55+май!EI55+апрель!EI55</f>
        <v>0</v>
      </c>
      <c r="EJ55" s="126">
        <f>июнь!EJ55+май!EJ55+апрель!EJ55</f>
        <v>0</v>
      </c>
      <c r="EK55" s="126">
        <f>июнь!EK55+май!EK55+апрель!EK55</f>
        <v>0</v>
      </c>
      <c r="EL55" s="126">
        <f>июнь!EL55+май!EL55+апрель!EL55</f>
        <v>0</v>
      </c>
      <c r="EM55" s="126">
        <f>июнь!EM55+май!EM55+апрель!EM55</f>
        <v>0</v>
      </c>
      <c r="EN55" s="126">
        <f>июнь!EN55+май!EN55+апрель!EN55</f>
        <v>0</v>
      </c>
      <c r="EO55" s="126">
        <f>июнь!EO55+май!EO55+апрель!EO55</f>
        <v>0</v>
      </c>
      <c r="EP55" s="126">
        <f>июнь!EP55+май!EP55+апрель!EP55</f>
        <v>0</v>
      </c>
      <c r="EQ55" s="126">
        <f>июнь!EQ55+май!EQ55+апрель!EQ55</f>
        <v>0</v>
      </c>
      <c r="ER55" s="126">
        <f>июнь!ER55+май!ER55+апрель!ER55</f>
        <v>0</v>
      </c>
      <c r="ES55" s="126">
        <f>июнь!ES55+май!ES55+апрель!ES55</f>
        <v>0</v>
      </c>
      <c r="ET55" s="126">
        <f>июнь!ET55+май!ET55+апрель!ET55</f>
        <v>0</v>
      </c>
      <c r="EU55" s="126">
        <f>июнь!EU55+май!EU55+апрель!EU55</f>
        <v>0</v>
      </c>
      <c r="EV55" s="126">
        <f>июнь!EV55+май!EV55+апрель!EV55</f>
        <v>0</v>
      </c>
      <c r="EW55" s="126">
        <f>июнь!EW55+май!EW55+апрель!EW55</f>
        <v>0</v>
      </c>
      <c r="EX55" s="126">
        <f>июнь!EX55+май!EX55+апрель!EX55</f>
        <v>0</v>
      </c>
      <c r="EY55" s="126">
        <f>июнь!EY55+май!EY55+апрель!EY55</f>
        <v>0</v>
      </c>
      <c r="EZ55" s="126">
        <f>июнь!EZ55+май!EZ55+апрель!EZ55</f>
        <v>0</v>
      </c>
      <c r="FA55" s="126">
        <f>июнь!FA55+май!FA55+апрель!FA55</f>
        <v>0</v>
      </c>
      <c r="FB55" s="126">
        <f>июнь!FB55+май!FB55+апрель!FB55</f>
        <v>0</v>
      </c>
      <c r="FC55" s="126">
        <f>июнь!FC55+май!FC55+апрель!FC55</f>
        <v>0</v>
      </c>
      <c r="FD55" s="126">
        <f>июнь!FD55+май!FD55+апрель!FD55</f>
        <v>0</v>
      </c>
      <c r="FE55" s="126">
        <f>июнь!FE55+май!FE55+апрель!FE55</f>
        <v>0</v>
      </c>
      <c r="FF55" s="126">
        <f>июнь!FF55+май!FF55+апрель!FF55</f>
        <v>0</v>
      </c>
      <c r="FG55" s="126">
        <f>июнь!FG55+май!FG55+апрель!FG55</f>
        <v>0</v>
      </c>
      <c r="FH55" s="126">
        <f>июнь!FH55+май!FH55+апрель!FH55</f>
        <v>0</v>
      </c>
      <c r="FI55" s="126">
        <f>июнь!FI55+май!FI55+апрель!FI55</f>
        <v>0</v>
      </c>
      <c r="FJ55" s="126">
        <f>июнь!FJ55+май!FJ55+апрель!FJ55</f>
        <v>0</v>
      </c>
      <c r="FK55" s="126">
        <f>июнь!FK55+май!FK55+апрель!FK55</f>
        <v>0</v>
      </c>
      <c r="FL55" s="126">
        <f>июнь!FL55+май!FL55+апрель!FL55</f>
        <v>0</v>
      </c>
      <c r="FM55" s="126">
        <f>июнь!FM55+май!FM55+апрель!FM55</f>
        <v>0</v>
      </c>
      <c r="FN55" s="126">
        <f>июнь!FN55+май!FN55+апрель!FN55</f>
        <v>0</v>
      </c>
      <c r="FO55" s="126">
        <f>июнь!FO55+май!FO55+апрель!FO55</f>
        <v>0</v>
      </c>
      <c r="FP55" s="126">
        <f>июнь!FP55+май!FP55+апрель!FP55</f>
        <v>0</v>
      </c>
      <c r="FQ55" s="126">
        <f>июнь!FQ55+май!FQ55+апрель!FQ55</f>
        <v>0</v>
      </c>
      <c r="FR55" s="126">
        <f>июнь!FR55+май!FR55+апрель!FR55</f>
        <v>0</v>
      </c>
      <c r="FS55" s="126">
        <f>июнь!FS55+май!FS55+апрель!FS55</f>
        <v>0</v>
      </c>
      <c r="FT55" s="126">
        <f>июнь!FT55+май!FT55+апрель!FT55</f>
        <v>0</v>
      </c>
      <c r="FU55" s="126">
        <f>июнь!FU55+май!FU55+апрель!FU55</f>
        <v>0</v>
      </c>
      <c r="FV55" s="126">
        <f>июнь!FV55+май!FV55+апрель!FV55</f>
        <v>0</v>
      </c>
      <c r="FW55" s="126">
        <f>июнь!FW55+май!FW55+апрель!FW55</f>
        <v>0</v>
      </c>
      <c r="FX55" s="126">
        <f>июнь!FX55+май!FX55+апрель!FX55</f>
        <v>0</v>
      </c>
      <c r="FY55" s="126">
        <f>июнь!FY55+май!FY55+апрель!FY55</f>
        <v>0</v>
      </c>
      <c r="FZ55" s="126">
        <f>июнь!FZ55+май!FZ55+апрель!FZ55</f>
        <v>0</v>
      </c>
      <c r="GA55" s="126">
        <f>июнь!GA55+май!GA55+апрель!GA55</f>
        <v>0</v>
      </c>
      <c r="GB55" s="126">
        <f>июнь!GB55+май!GB55+апрель!GB55</f>
        <v>0</v>
      </c>
      <c r="GC55" s="126">
        <f>июнь!GC55+май!GC55+апрель!GC55</f>
        <v>0</v>
      </c>
      <c r="GD55" s="126">
        <f>июнь!GD55+май!GD55+апрель!GD55</f>
        <v>0</v>
      </c>
      <c r="GE55" s="126">
        <f>июнь!GE55+май!GE55+апрель!GE55</f>
        <v>0</v>
      </c>
      <c r="GF55" s="126">
        <f>июнь!GF55+май!GF55+апрель!GF55</f>
        <v>0</v>
      </c>
      <c r="GG55" s="126">
        <f>июнь!GG55+май!GG55+апрель!GG55</f>
        <v>0</v>
      </c>
      <c r="GH55" s="126">
        <f>июнь!GH55+май!GH55+апрель!GH55</f>
        <v>0</v>
      </c>
      <c r="GI55" s="126">
        <f>июнь!GI55+май!GI55+апрель!GI55</f>
        <v>0</v>
      </c>
      <c r="GJ55" s="126">
        <f>июнь!GJ55+май!GJ55+апрель!GJ55</f>
        <v>0</v>
      </c>
      <c r="GK55" s="126">
        <f>июнь!GK55+май!GK55+апрель!GK55</f>
        <v>0</v>
      </c>
      <c r="GL55" s="126">
        <f>июнь!GL55+май!GL55+апрель!GL55</f>
        <v>0</v>
      </c>
      <c r="GM55" s="126">
        <f>июнь!GM55+май!GM55+апрель!GM55</f>
        <v>0</v>
      </c>
      <c r="GN55" s="126">
        <f>июнь!GN55+май!GN55+апрель!GN55</f>
        <v>0</v>
      </c>
      <c r="GO55" s="126">
        <f>июнь!GO55+май!GO55+апрель!GO55</f>
        <v>0</v>
      </c>
      <c r="GP55" s="126">
        <f>июнь!GP55+май!GP55+апрель!GP55</f>
        <v>0</v>
      </c>
      <c r="GQ55" s="126">
        <f>июнь!GQ55+май!GQ55+апрель!GQ55</f>
        <v>0</v>
      </c>
      <c r="GR55" s="126">
        <f>июнь!GR55+май!GR55+апрель!GR55</f>
        <v>0</v>
      </c>
      <c r="GS55" s="126">
        <f>июнь!GS55+май!GS55+апрель!GS55</f>
        <v>0</v>
      </c>
      <c r="GT55" s="126">
        <f>июнь!GT55+май!GT55+апрель!GT55</f>
        <v>0</v>
      </c>
      <c r="GU55" s="126">
        <f>июнь!GU55+май!GU55+апрель!GU55</f>
        <v>0</v>
      </c>
      <c r="GV55" s="126">
        <f>июнь!GV55+май!GV55+апрель!GV55</f>
        <v>0</v>
      </c>
      <c r="GW55" s="126">
        <f>июнь!GW55+май!GW55+апрель!GW55</f>
        <v>0</v>
      </c>
      <c r="GX55" s="126">
        <f>июнь!GX55+май!GX55+апрель!GX55</f>
        <v>0</v>
      </c>
      <c r="GY55" s="126">
        <f>июнь!GY55+май!GY55+апрель!GY55</f>
        <v>0</v>
      </c>
      <c r="GZ55" s="126">
        <f>июнь!GZ55+май!GZ55+апрель!GZ55</f>
        <v>0</v>
      </c>
      <c r="HA55" s="126">
        <f>июнь!HA55+май!HA55+апрель!HA55</f>
        <v>0</v>
      </c>
      <c r="HB55" s="126">
        <f>июнь!HB55+май!HB55+апрель!HB55</f>
        <v>0</v>
      </c>
      <c r="HC55" s="126">
        <f>июнь!HC55+май!HC55+апрель!HC55</f>
        <v>0</v>
      </c>
      <c r="HD55" s="126">
        <f>июнь!HD55+май!HD55+апрель!HD55</f>
        <v>0</v>
      </c>
      <c r="HE55" s="126">
        <f>июнь!HE55+май!HE55+апрель!HE55</f>
        <v>0</v>
      </c>
      <c r="HF55" s="126">
        <f>июнь!HF55+май!HF55+апрель!HF55</f>
        <v>0</v>
      </c>
      <c r="HG55" s="126">
        <f>июнь!HG55+май!HG55+апрель!HG55</f>
        <v>0</v>
      </c>
      <c r="HH55" s="126">
        <f>июнь!HH55+май!HH55+апрель!HH55</f>
        <v>0</v>
      </c>
      <c r="HI55" s="126">
        <f>июнь!HI55+май!HI55+апрель!HI55</f>
        <v>0</v>
      </c>
      <c r="HJ55" s="126">
        <f>июнь!HJ55+май!HJ55+апрель!HJ55</f>
        <v>0</v>
      </c>
      <c r="HK55" s="126">
        <f>июнь!HK55+май!HK55+апрель!HK55</f>
        <v>0</v>
      </c>
      <c r="HL55" s="126">
        <f>июнь!HL55+май!HL55+апрель!HL55</f>
        <v>0</v>
      </c>
      <c r="HM55" s="126">
        <f>июнь!HM55+май!HM55+апрель!HM55</f>
        <v>0</v>
      </c>
      <c r="HN55" s="126">
        <f>июнь!HN55+май!HN55+апрель!HN55</f>
        <v>0</v>
      </c>
      <c r="HO55" s="126">
        <f>июнь!HO55+май!HO55+апрель!HO55</f>
        <v>0</v>
      </c>
      <c r="HP55" s="126">
        <f>июнь!HP55+май!HP55+апрель!HP55</f>
        <v>0</v>
      </c>
      <c r="HQ55" s="126">
        <f>июнь!HQ55+май!HQ55+апрель!HQ55</f>
        <v>0</v>
      </c>
      <c r="HR55" s="126">
        <f>июнь!HR55+май!HR55+апрель!HR55</f>
        <v>0</v>
      </c>
      <c r="HS55" s="126">
        <f>июнь!HS55+май!HS55+апрель!HS55</f>
        <v>0</v>
      </c>
      <c r="HT55" s="126">
        <f>июнь!HT55+май!HT55+апрель!HT55</f>
        <v>0</v>
      </c>
      <c r="HU55" s="126">
        <f>июнь!HU55+май!HU55+апрель!HU55</f>
        <v>0</v>
      </c>
      <c r="HV55" s="126">
        <f>июнь!HV55+май!HV55+апрель!HV55</f>
        <v>0</v>
      </c>
      <c r="HW55" s="126">
        <f>июнь!HW55+май!HW55+апрель!HW55</f>
        <v>0</v>
      </c>
      <c r="HX55" s="126">
        <f>июнь!HX55+май!HX55+апрель!HX55</f>
        <v>0</v>
      </c>
      <c r="HY55" s="126">
        <f>июнь!HY55+май!HY55+апрель!HY55</f>
        <v>0</v>
      </c>
      <c r="HZ55" s="126">
        <f>июнь!HZ55+май!HZ55+апрель!HZ55</f>
        <v>0</v>
      </c>
      <c r="IA55" s="126">
        <f>июнь!IA55+май!IA55+апрель!IA55</f>
        <v>0</v>
      </c>
      <c r="IB55" s="126">
        <f>июнь!IB55+май!IB55+апрель!IB55</f>
        <v>0</v>
      </c>
      <c r="IC55" s="126">
        <f>июнь!IC55+май!IC55+апрель!IC55</f>
        <v>0</v>
      </c>
      <c r="ID55" s="126">
        <f>июнь!ID55+май!ID55+апрель!ID55</f>
        <v>0</v>
      </c>
      <c r="IE55" s="126">
        <f>июнь!IE55+май!IE55+апрель!IE55</f>
        <v>0</v>
      </c>
      <c r="IF55" s="126">
        <f>июнь!IF55+май!IF55+апрель!IF55</f>
        <v>0</v>
      </c>
    </row>
    <row r="56" spans="1:240" ht="13.5" customHeight="1">
      <c r="A56" s="15" t="s">
        <v>73</v>
      </c>
      <c r="B56" s="54" t="s">
        <v>74</v>
      </c>
      <c r="C56" s="16" t="s">
        <v>75</v>
      </c>
      <c r="D56" s="84">
        <f t="shared" si="4"/>
        <v>0</v>
      </c>
      <c r="E56" s="77">
        <f t="shared" si="5"/>
        <v>0</v>
      </c>
      <c r="F56" s="77"/>
      <c r="G56" s="126">
        <f>июнь!G56+май!G56+апрель!G56</f>
        <v>0</v>
      </c>
      <c r="H56" s="126">
        <f>июнь!H56+май!H56+апрель!H56</f>
        <v>0</v>
      </c>
      <c r="I56" s="126">
        <f>июнь!I56+май!I56+апрель!I56</f>
        <v>0</v>
      </c>
      <c r="J56" s="126">
        <f>июнь!J56+май!J56+апрель!J56</f>
        <v>0</v>
      </c>
      <c r="K56" s="126">
        <f>июнь!K56+май!K56+апрель!K56</f>
        <v>0</v>
      </c>
      <c r="L56" s="126">
        <f>июнь!L56+май!L56+апрель!L56</f>
        <v>0</v>
      </c>
      <c r="M56" s="126">
        <f>июнь!M56+май!M56+апрель!M56</f>
        <v>0</v>
      </c>
      <c r="N56" s="126">
        <f>июнь!N56+май!N56+апрель!N56</f>
        <v>0</v>
      </c>
      <c r="O56" s="126">
        <f>июнь!O56+май!O56+апрель!O56</f>
        <v>0</v>
      </c>
      <c r="P56" s="126">
        <f>июнь!P56+май!P56+апрель!P56</f>
        <v>0</v>
      </c>
      <c r="Q56" s="126">
        <f>июнь!Q56+май!Q56+апрель!Q56</f>
        <v>0</v>
      </c>
      <c r="R56" s="126">
        <f>июнь!R56+май!R56+апрель!R56</f>
        <v>0</v>
      </c>
      <c r="S56" s="126">
        <f>июнь!S56+май!S56+апрель!S56</f>
        <v>0</v>
      </c>
      <c r="T56" s="126">
        <f>июнь!T56+май!T56+апрель!T56</f>
        <v>0</v>
      </c>
      <c r="U56" s="126">
        <f>июнь!U56+май!U56+апрель!U56</f>
        <v>0</v>
      </c>
      <c r="V56" s="126">
        <f>июнь!V56+май!V56+апрель!V56</f>
        <v>0</v>
      </c>
      <c r="W56" s="126">
        <f>июнь!W56+май!W56+апрель!W56</f>
        <v>0</v>
      </c>
      <c r="X56" s="126">
        <f>июнь!X56+май!X56+апрель!X56</f>
        <v>0</v>
      </c>
      <c r="Y56" s="126">
        <f>июнь!Y56+май!Y56+апрель!Y56</f>
        <v>0</v>
      </c>
      <c r="Z56" s="126">
        <f>июнь!Z56+май!Z56+апрель!Z56</f>
        <v>0</v>
      </c>
      <c r="AA56" s="126">
        <f>июнь!AA56+май!AA56+апрель!AA56</f>
        <v>0</v>
      </c>
      <c r="AB56" s="126">
        <f>июнь!AB56+май!AB56+апрель!AB56</f>
        <v>0</v>
      </c>
      <c r="AC56" s="126">
        <f>июнь!AC56+май!AC56+апрель!AC56</f>
        <v>0</v>
      </c>
      <c r="AD56" s="126">
        <f>июнь!AD56+май!AD56+апрель!AD56</f>
        <v>0</v>
      </c>
      <c r="AE56" s="126">
        <f>июнь!AE56+май!AE56+апрель!AE56</f>
        <v>0</v>
      </c>
      <c r="AF56" s="126">
        <f>июнь!AF56+май!AF56+апрель!AF56</f>
        <v>0</v>
      </c>
      <c r="AG56" s="126">
        <f>июнь!AG56+май!AG56+апрель!AG56</f>
        <v>0</v>
      </c>
      <c r="AH56" s="126">
        <f>июнь!AH56+май!AH56+апрель!AH56</f>
        <v>0</v>
      </c>
      <c r="AI56" s="126">
        <f>июнь!AI56+май!AI56+апрель!AI56</f>
        <v>0</v>
      </c>
      <c r="AJ56" s="126">
        <f>июнь!AJ56+май!AJ56+апрель!AJ56</f>
        <v>0</v>
      </c>
      <c r="AK56" s="126">
        <f>июнь!AK56+май!AK56+апрель!AK56</f>
        <v>0</v>
      </c>
      <c r="AL56" s="126">
        <f>июнь!AL56+май!AL56+апрель!AL56</f>
        <v>0</v>
      </c>
      <c r="AM56" s="126">
        <f>июнь!AM56+май!AM56+апрель!AM56</f>
        <v>0</v>
      </c>
      <c r="AN56" s="126">
        <f>июнь!AN56+май!AN56+апрель!AN56</f>
        <v>0</v>
      </c>
      <c r="AO56" s="126">
        <f>июнь!AO56+май!AO56+апрель!AO56</f>
        <v>0</v>
      </c>
      <c r="AP56" s="126">
        <f>июнь!AP56+май!AP56+апрель!AP56</f>
        <v>0</v>
      </c>
      <c r="AQ56" s="126">
        <f>июнь!AQ56+май!AQ56+апрель!AQ56</f>
        <v>0</v>
      </c>
      <c r="AR56" s="126">
        <f>июнь!AR56+май!AR56+апрель!AR56</f>
        <v>0</v>
      </c>
      <c r="AS56" s="126">
        <f>июнь!AS56+май!AS56+апрель!AS56</f>
        <v>0</v>
      </c>
      <c r="AT56" s="126">
        <f>июнь!AT56+май!AT56+апрель!AT56</f>
        <v>0</v>
      </c>
      <c r="AU56" s="126">
        <f>июнь!AU56+май!AU56+апрель!AU56</f>
        <v>0</v>
      </c>
      <c r="AV56" s="126">
        <f>июнь!AV56+май!AV56+апрель!AV56</f>
        <v>0</v>
      </c>
      <c r="AW56" s="126">
        <f>июнь!AW56+май!AW56+апрель!AW56</f>
        <v>0</v>
      </c>
      <c r="AX56" s="126">
        <f>июнь!AX56+май!AX56+апрель!AX56</f>
        <v>0</v>
      </c>
      <c r="AY56" s="126">
        <f>июнь!AY56+май!AY56+апрель!AY56</f>
        <v>0</v>
      </c>
      <c r="AZ56" s="126">
        <f>июнь!AZ56+май!AZ56+апрель!AZ56</f>
        <v>0</v>
      </c>
      <c r="BA56" s="126">
        <f>июнь!BA56+май!BA56+апрель!BA56</f>
        <v>0</v>
      </c>
      <c r="BB56" s="126">
        <f>июнь!BB56+май!BB56+апрель!BB56</f>
        <v>0</v>
      </c>
      <c r="BC56" s="126">
        <f>июнь!BC56+май!BC56+апрель!BC56</f>
        <v>0</v>
      </c>
      <c r="BD56" s="126">
        <f>июнь!BD56+май!BD56+апрель!BD56</f>
        <v>0</v>
      </c>
      <c r="BE56" s="126">
        <f>июнь!BE56+май!BE56+апрель!BE56</f>
        <v>0</v>
      </c>
      <c r="BF56" s="126">
        <f>июнь!BF56+май!BF56+апрель!BF56</f>
        <v>0</v>
      </c>
      <c r="BG56" s="126">
        <f>июнь!BG56+май!BG56+апрель!BG56</f>
        <v>0</v>
      </c>
      <c r="BH56" s="126">
        <f>июнь!BH56+май!BH56+апрель!BH56</f>
        <v>0</v>
      </c>
      <c r="BI56" s="126">
        <f>июнь!BI56+май!BI56+апрель!BI56</f>
        <v>0</v>
      </c>
      <c r="BJ56" s="126">
        <f>июнь!BJ56+май!BJ56+апрель!BJ56</f>
        <v>0</v>
      </c>
      <c r="BK56" s="126">
        <f>июнь!BK56+май!BK56+апрель!BK56</f>
        <v>0</v>
      </c>
      <c r="BL56" s="126">
        <f>июнь!BL56+май!BL56+апрель!BL56</f>
        <v>0</v>
      </c>
      <c r="BM56" s="126">
        <f>июнь!BM56+май!BM56+апрель!BM56</f>
        <v>0</v>
      </c>
      <c r="BN56" s="126">
        <f>июнь!BN56+май!BN56+апрель!BN56</f>
        <v>0</v>
      </c>
      <c r="BO56" s="126">
        <f>июнь!BO56+май!BO56+апрель!BO56</f>
        <v>0</v>
      </c>
      <c r="BP56" s="126">
        <f>июнь!BP56+май!BP56+апрель!BP56</f>
        <v>0</v>
      </c>
      <c r="BQ56" s="126">
        <f>июнь!BQ56+май!BQ56+апрель!BQ56</f>
        <v>0</v>
      </c>
      <c r="BR56" s="126">
        <f>июнь!BR56+май!BR56+апрель!BR56</f>
        <v>0</v>
      </c>
      <c r="BS56" s="126">
        <f>июнь!BS56+май!BS56+апрель!BS56</f>
        <v>0</v>
      </c>
      <c r="BT56" s="126">
        <f>июнь!BT56+май!BT56+апрель!BT56</f>
        <v>0</v>
      </c>
      <c r="BU56" s="126">
        <f>июнь!BU56+май!BU56+апрель!BU56</f>
        <v>0</v>
      </c>
      <c r="BV56" s="126">
        <f>июнь!BV56+май!BV56+апрель!BV56</f>
        <v>0</v>
      </c>
      <c r="BW56" s="126">
        <f>июнь!BW56+май!BW56+апрель!BW56</f>
        <v>0</v>
      </c>
      <c r="BX56" s="126">
        <f>июнь!BX56+май!BX56+апрель!BX56</f>
        <v>0</v>
      </c>
      <c r="BY56" s="126">
        <f>июнь!BY56+май!BY56+апрель!BY56</f>
        <v>0</v>
      </c>
      <c r="BZ56" s="126">
        <f>июнь!BZ56+май!BZ56+апрель!BZ56</f>
        <v>0</v>
      </c>
      <c r="CA56" s="126">
        <f>июнь!CA56+май!CA56+апрель!CA56</f>
        <v>0</v>
      </c>
      <c r="CB56" s="126">
        <f>июнь!CB56+май!CB56+апрель!CB56</f>
        <v>0</v>
      </c>
      <c r="CC56" s="126">
        <f>июнь!CC56+май!CC56+апрель!CC56</f>
        <v>0</v>
      </c>
      <c r="CD56" s="126">
        <f>июнь!CD56+май!CD56+апрель!CD56</f>
        <v>0</v>
      </c>
      <c r="CE56" s="126">
        <f>июнь!CE56+май!CE56+апрель!CE56</f>
        <v>0</v>
      </c>
      <c r="CF56" s="126">
        <f>июнь!CF56+май!CF56+апрель!CF56</f>
        <v>0</v>
      </c>
      <c r="CG56" s="126">
        <f>июнь!CG56+май!CG56+апрель!CG56</f>
        <v>0</v>
      </c>
      <c r="CH56" s="126">
        <f>июнь!CH56+май!CH56+апрель!CH56</f>
        <v>0</v>
      </c>
      <c r="CI56" s="126">
        <f>июнь!CI56+май!CI56+апрель!CI56</f>
        <v>0</v>
      </c>
      <c r="CJ56" s="126">
        <f>июнь!CJ56+май!CJ56+апрель!CJ56</f>
        <v>0</v>
      </c>
      <c r="CK56" s="126">
        <f>июнь!CK56+май!CK56+апрель!CK56</f>
        <v>0</v>
      </c>
      <c r="CL56" s="126">
        <f>июнь!CL56+май!CL56+апрель!CL56</f>
        <v>0</v>
      </c>
      <c r="CM56" s="126">
        <f>июнь!CM56+май!CM56+апрель!CM56</f>
        <v>0</v>
      </c>
      <c r="CN56" s="126">
        <f>июнь!CN56+май!CN56+апрель!CN56</f>
        <v>0</v>
      </c>
      <c r="CO56" s="126">
        <f>июнь!CO56+май!CO56+апрель!CO56</f>
        <v>0</v>
      </c>
      <c r="CP56" s="126">
        <f>июнь!CP56+май!CP56+апрель!CP56</f>
        <v>0</v>
      </c>
      <c r="CQ56" s="126">
        <f>июнь!CQ56+май!CQ56+апрель!CQ56</f>
        <v>0</v>
      </c>
      <c r="CR56" s="126">
        <f>июнь!CR56+май!CR56+апрель!CR56</f>
        <v>0</v>
      </c>
      <c r="CS56" s="126">
        <f>июнь!CS56+май!CS56+апрель!CS56</f>
        <v>0</v>
      </c>
      <c r="CT56" s="126">
        <f>июнь!CT56+май!CT56+апрель!CT56</f>
        <v>0</v>
      </c>
      <c r="CU56" s="126">
        <f>июнь!CU56+май!CU56+апрель!CU56</f>
        <v>0</v>
      </c>
      <c r="CV56" s="126">
        <f>июнь!CV56+май!CV56+апрель!CV56</f>
        <v>0</v>
      </c>
      <c r="CW56" s="126">
        <f>июнь!CW56+май!CW56+апрель!CW56</f>
        <v>0</v>
      </c>
      <c r="CX56" s="126">
        <f>июнь!CX56+май!CX56+апрель!CX56</f>
        <v>0</v>
      </c>
      <c r="CY56" s="126">
        <f>июнь!CY56+май!CY56+апрель!CY56</f>
        <v>0</v>
      </c>
      <c r="CZ56" s="126">
        <f>июнь!CZ56+май!CZ56+апрель!CZ56</f>
        <v>0</v>
      </c>
      <c r="DA56" s="126">
        <f>июнь!DA56+май!DA56+апрель!DA56</f>
        <v>0</v>
      </c>
      <c r="DB56" s="126">
        <f>июнь!DB56+май!DB56+апрель!DB56</f>
        <v>0</v>
      </c>
      <c r="DC56" s="126">
        <f>июнь!DC56+май!DC56+апрель!DC56</f>
        <v>0</v>
      </c>
      <c r="DD56" s="126">
        <f>июнь!DD56+май!DD56+апрель!DD56</f>
        <v>0</v>
      </c>
      <c r="DE56" s="126">
        <f>июнь!DE56+май!DE56+апрель!DE56</f>
        <v>0</v>
      </c>
      <c r="DF56" s="126">
        <f>июнь!DF56+май!DF56+апрель!DF56</f>
        <v>0</v>
      </c>
      <c r="DG56" s="126">
        <f>июнь!DG56+май!DG56+апрель!DG56</f>
        <v>0</v>
      </c>
      <c r="DH56" s="126">
        <f>июнь!DH56+май!DH56+апрель!DH56</f>
        <v>0</v>
      </c>
      <c r="DI56" s="126">
        <f>июнь!DI56+май!DI56+апрель!DI56</f>
        <v>0</v>
      </c>
      <c r="DJ56" s="126">
        <f>июнь!DJ56+май!DJ56+апрель!DJ56</f>
        <v>0</v>
      </c>
      <c r="DK56" s="126">
        <f>июнь!DK56+май!DK56+апрель!DK56</f>
        <v>0</v>
      </c>
      <c r="DL56" s="126">
        <f>июнь!DL56+май!DL56+апрель!DL56</f>
        <v>0</v>
      </c>
      <c r="DM56" s="126">
        <f>июнь!DM56+май!DM56+апрель!DM56</f>
        <v>0</v>
      </c>
      <c r="DN56" s="126">
        <f>июнь!DN56+май!DN56+апрель!DN56</f>
        <v>0</v>
      </c>
      <c r="DO56" s="126">
        <f>июнь!DO56+май!DO56+апрель!DO56</f>
        <v>0</v>
      </c>
      <c r="DP56" s="126">
        <f>июнь!DP56+май!DP56+апрель!DP56</f>
        <v>0</v>
      </c>
      <c r="DQ56" s="126">
        <f>июнь!DQ56+май!DQ56+апрель!DQ56</f>
        <v>0</v>
      </c>
      <c r="DR56" s="126">
        <f>июнь!DR56+май!DR56+апрель!DR56</f>
        <v>0</v>
      </c>
      <c r="DS56" s="126">
        <f>июнь!DS56+май!DS56+апрель!DS56</f>
        <v>0</v>
      </c>
      <c r="DT56" s="126">
        <f>июнь!DT56+май!DT56+апрель!DT56</f>
        <v>0</v>
      </c>
      <c r="DU56" s="126">
        <f>июнь!DU56+май!DU56+апрель!DU56</f>
        <v>0</v>
      </c>
      <c r="DV56" s="126">
        <f>июнь!DV56+май!DV56+апрель!DV56</f>
        <v>0</v>
      </c>
      <c r="DW56" s="126">
        <f>июнь!DW56+май!DW56+апрель!DW56</f>
        <v>0</v>
      </c>
      <c r="DX56" s="126">
        <f>июнь!DX56+май!DX56+апрель!DX56</f>
        <v>0</v>
      </c>
      <c r="DY56" s="126">
        <f>июнь!DY56+май!DY56+апрель!DY56</f>
        <v>0</v>
      </c>
      <c r="DZ56" s="126">
        <f>июнь!DZ56+май!DZ56+апрель!DZ56</f>
        <v>0</v>
      </c>
      <c r="EA56" s="126">
        <f>июнь!EA56+май!EA56+апрель!EA56</f>
        <v>0</v>
      </c>
      <c r="EB56" s="126">
        <f>июнь!EB56+май!EB56+апрель!EB56</f>
        <v>0</v>
      </c>
      <c r="EC56" s="126">
        <f>июнь!EC56+май!EC56+апрель!EC56</f>
        <v>0</v>
      </c>
      <c r="ED56" s="126">
        <f>июнь!ED56+май!ED56+апрель!ED56</f>
        <v>0</v>
      </c>
      <c r="EE56" s="126">
        <f>июнь!EE56+май!EE56+апрель!EE56</f>
        <v>0</v>
      </c>
      <c r="EF56" s="126">
        <f>июнь!EF56+май!EF56+апрель!EF56</f>
        <v>0</v>
      </c>
      <c r="EG56" s="126">
        <f>июнь!EG56+май!EG56+апрель!EG56</f>
        <v>0</v>
      </c>
      <c r="EH56" s="126">
        <f>июнь!EH56+май!EH56+апрель!EH56</f>
        <v>0</v>
      </c>
      <c r="EI56" s="126">
        <f>июнь!EI56+май!EI56+апрель!EI56</f>
        <v>0</v>
      </c>
      <c r="EJ56" s="126">
        <f>июнь!EJ56+май!EJ56+апрель!EJ56</f>
        <v>0</v>
      </c>
      <c r="EK56" s="126">
        <f>июнь!EK56+май!EK56+апрель!EK56</f>
        <v>0</v>
      </c>
      <c r="EL56" s="126">
        <f>июнь!EL56+май!EL56+апрель!EL56</f>
        <v>0</v>
      </c>
      <c r="EM56" s="126">
        <f>июнь!EM56+май!EM56+апрель!EM56</f>
        <v>0</v>
      </c>
      <c r="EN56" s="126">
        <f>июнь!EN56+май!EN56+апрель!EN56</f>
        <v>0</v>
      </c>
      <c r="EO56" s="126">
        <f>июнь!EO56+май!EO56+апрель!EO56</f>
        <v>0</v>
      </c>
      <c r="EP56" s="126">
        <f>июнь!EP56+май!EP56+апрель!EP56</f>
        <v>0</v>
      </c>
      <c r="EQ56" s="126">
        <f>июнь!EQ56+май!EQ56+апрель!EQ56</f>
        <v>0</v>
      </c>
      <c r="ER56" s="126">
        <f>июнь!ER56+май!ER56+апрель!ER56</f>
        <v>0</v>
      </c>
      <c r="ES56" s="126">
        <f>июнь!ES56+май!ES56+апрель!ES56</f>
        <v>0</v>
      </c>
      <c r="ET56" s="126">
        <f>июнь!ET56+май!ET56+апрель!ET56</f>
        <v>0</v>
      </c>
      <c r="EU56" s="126">
        <f>июнь!EU56+май!EU56+апрель!EU56</f>
        <v>0</v>
      </c>
      <c r="EV56" s="126">
        <f>июнь!EV56+май!EV56+апрель!EV56</f>
        <v>0</v>
      </c>
      <c r="EW56" s="126">
        <f>июнь!EW56+май!EW56+апрель!EW56</f>
        <v>0</v>
      </c>
      <c r="EX56" s="126">
        <f>июнь!EX56+май!EX56+апрель!EX56</f>
        <v>0</v>
      </c>
      <c r="EY56" s="126">
        <f>июнь!EY56+май!EY56+апрель!EY56</f>
        <v>0</v>
      </c>
      <c r="EZ56" s="126">
        <f>июнь!EZ56+май!EZ56+апрель!EZ56</f>
        <v>0</v>
      </c>
      <c r="FA56" s="126">
        <f>июнь!FA56+май!FA56+апрель!FA56</f>
        <v>0</v>
      </c>
      <c r="FB56" s="126">
        <f>июнь!FB56+май!FB56+апрель!FB56</f>
        <v>0</v>
      </c>
      <c r="FC56" s="126">
        <f>июнь!FC56+май!FC56+апрель!FC56</f>
        <v>0</v>
      </c>
      <c r="FD56" s="126">
        <f>июнь!FD56+май!FD56+апрель!FD56</f>
        <v>0</v>
      </c>
      <c r="FE56" s="126">
        <f>июнь!FE56+май!FE56+апрель!FE56</f>
        <v>0</v>
      </c>
      <c r="FF56" s="126">
        <f>июнь!FF56+май!FF56+апрель!FF56</f>
        <v>0</v>
      </c>
      <c r="FG56" s="126">
        <f>июнь!FG56+май!FG56+апрель!FG56</f>
        <v>0</v>
      </c>
      <c r="FH56" s="126">
        <f>июнь!FH56+май!FH56+апрель!FH56</f>
        <v>0</v>
      </c>
      <c r="FI56" s="126">
        <f>июнь!FI56+май!FI56+апрель!FI56</f>
        <v>0</v>
      </c>
      <c r="FJ56" s="126">
        <f>июнь!FJ56+май!FJ56+апрель!FJ56</f>
        <v>0</v>
      </c>
      <c r="FK56" s="126">
        <f>июнь!FK56+май!FK56+апрель!FK56</f>
        <v>0</v>
      </c>
      <c r="FL56" s="126">
        <f>июнь!FL56+май!FL56+апрель!FL56</f>
        <v>0</v>
      </c>
      <c r="FM56" s="126">
        <f>июнь!FM56+май!FM56+апрель!FM56</f>
        <v>0</v>
      </c>
      <c r="FN56" s="126">
        <f>июнь!FN56+май!FN56+апрель!FN56</f>
        <v>0</v>
      </c>
      <c r="FO56" s="126">
        <f>июнь!FO56+май!FO56+апрель!FO56</f>
        <v>0</v>
      </c>
      <c r="FP56" s="126">
        <f>июнь!FP56+май!FP56+апрель!FP56</f>
        <v>0</v>
      </c>
      <c r="FQ56" s="126">
        <f>июнь!FQ56+май!FQ56+апрель!FQ56</f>
        <v>0</v>
      </c>
      <c r="FR56" s="126">
        <f>июнь!FR56+май!FR56+апрель!FR56</f>
        <v>0</v>
      </c>
      <c r="FS56" s="126">
        <f>июнь!FS56+май!FS56+апрель!FS56</f>
        <v>0</v>
      </c>
      <c r="FT56" s="126">
        <f>июнь!FT56+май!FT56+апрель!FT56</f>
        <v>0</v>
      </c>
      <c r="FU56" s="126">
        <f>июнь!FU56+май!FU56+апрель!FU56</f>
        <v>0</v>
      </c>
      <c r="FV56" s="126">
        <f>июнь!FV56+май!FV56+апрель!FV56</f>
        <v>0</v>
      </c>
      <c r="FW56" s="126">
        <f>июнь!FW56+май!FW56+апрель!FW56</f>
        <v>0</v>
      </c>
      <c r="FX56" s="126">
        <f>июнь!FX56+май!FX56+апрель!FX56</f>
        <v>0</v>
      </c>
      <c r="FY56" s="126">
        <f>июнь!FY56+май!FY56+апрель!FY56</f>
        <v>0</v>
      </c>
      <c r="FZ56" s="126">
        <f>июнь!FZ56+май!FZ56+апрель!FZ56</f>
        <v>0</v>
      </c>
      <c r="GA56" s="126">
        <f>июнь!GA56+май!GA56+апрель!GA56</f>
        <v>0</v>
      </c>
      <c r="GB56" s="126">
        <f>июнь!GB56+май!GB56+апрель!GB56</f>
        <v>0</v>
      </c>
      <c r="GC56" s="126">
        <f>июнь!GC56+май!GC56+апрель!GC56</f>
        <v>0</v>
      </c>
      <c r="GD56" s="126">
        <f>июнь!GD56+май!GD56+апрель!GD56</f>
        <v>0</v>
      </c>
      <c r="GE56" s="126">
        <f>июнь!GE56+май!GE56+апрель!GE56</f>
        <v>0</v>
      </c>
      <c r="GF56" s="126">
        <f>июнь!GF56+май!GF56+апрель!GF56</f>
        <v>0</v>
      </c>
      <c r="GG56" s="126">
        <f>июнь!GG56+май!GG56+апрель!GG56</f>
        <v>0</v>
      </c>
      <c r="GH56" s="126">
        <f>июнь!GH56+май!GH56+апрель!GH56</f>
        <v>0</v>
      </c>
      <c r="GI56" s="126">
        <f>июнь!GI56+май!GI56+апрель!GI56</f>
        <v>0</v>
      </c>
      <c r="GJ56" s="126">
        <f>июнь!GJ56+май!GJ56+апрель!GJ56</f>
        <v>0</v>
      </c>
      <c r="GK56" s="126">
        <f>июнь!GK56+май!GK56+апрель!GK56</f>
        <v>0</v>
      </c>
      <c r="GL56" s="126">
        <f>июнь!GL56+май!GL56+апрель!GL56</f>
        <v>0</v>
      </c>
      <c r="GM56" s="126">
        <f>июнь!GM56+май!GM56+апрель!GM56</f>
        <v>0</v>
      </c>
      <c r="GN56" s="126">
        <f>июнь!GN56+май!GN56+апрель!GN56</f>
        <v>0</v>
      </c>
      <c r="GO56" s="126">
        <f>июнь!GO56+май!GO56+апрель!GO56</f>
        <v>0</v>
      </c>
      <c r="GP56" s="126">
        <f>июнь!GP56+май!GP56+апрель!GP56</f>
        <v>0</v>
      </c>
      <c r="GQ56" s="126">
        <f>июнь!GQ56+май!GQ56+апрель!GQ56</f>
        <v>0</v>
      </c>
      <c r="GR56" s="126">
        <f>июнь!GR56+май!GR56+апрель!GR56</f>
        <v>0</v>
      </c>
      <c r="GS56" s="126">
        <f>июнь!GS56+май!GS56+апрель!GS56</f>
        <v>0</v>
      </c>
      <c r="GT56" s="126">
        <f>июнь!GT56+май!GT56+апрель!GT56</f>
        <v>0</v>
      </c>
      <c r="GU56" s="126">
        <f>июнь!GU56+май!GU56+апрель!GU56</f>
        <v>0</v>
      </c>
      <c r="GV56" s="126">
        <f>июнь!GV56+май!GV56+апрель!GV56</f>
        <v>0</v>
      </c>
      <c r="GW56" s="126">
        <f>июнь!GW56+май!GW56+апрель!GW56</f>
        <v>0</v>
      </c>
      <c r="GX56" s="126">
        <f>июнь!GX56+май!GX56+апрель!GX56</f>
        <v>0</v>
      </c>
      <c r="GY56" s="126">
        <f>июнь!GY56+май!GY56+апрель!GY56</f>
        <v>0</v>
      </c>
      <c r="GZ56" s="126">
        <f>июнь!GZ56+май!GZ56+апрель!GZ56</f>
        <v>0</v>
      </c>
      <c r="HA56" s="126">
        <f>июнь!HA56+май!HA56+апрель!HA56</f>
        <v>0</v>
      </c>
      <c r="HB56" s="126">
        <f>июнь!HB56+май!HB56+апрель!HB56</f>
        <v>0</v>
      </c>
      <c r="HC56" s="126">
        <f>июнь!HC56+май!HC56+апрель!HC56</f>
        <v>0</v>
      </c>
      <c r="HD56" s="126">
        <f>июнь!HD56+май!HD56+апрель!HD56</f>
        <v>0</v>
      </c>
      <c r="HE56" s="126">
        <f>июнь!HE56+май!HE56+апрель!HE56</f>
        <v>0</v>
      </c>
      <c r="HF56" s="126">
        <f>июнь!HF56+май!HF56+апрель!HF56</f>
        <v>0</v>
      </c>
      <c r="HG56" s="126">
        <f>июнь!HG56+май!HG56+апрель!HG56</f>
        <v>0</v>
      </c>
      <c r="HH56" s="126">
        <f>июнь!HH56+май!HH56+апрель!HH56</f>
        <v>0</v>
      </c>
      <c r="HI56" s="126">
        <f>июнь!HI56+май!HI56+апрель!HI56</f>
        <v>0</v>
      </c>
      <c r="HJ56" s="126">
        <f>июнь!HJ56+май!HJ56+апрель!HJ56</f>
        <v>0</v>
      </c>
      <c r="HK56" s="126">
        <f>июнь!HK56+май!HK56+апрель!HK56</f>
        <v>0</v>
      </c>
      <c r="HL56" s="126">
        <f>июнь!HL56+май!HL56+апрель!HL56</f>
        <v>0</v>
      </c>
      <c r="HM56" s="126">
        <f>июнь!HM56+май!HM56+апрель!HM56</f>
        <v>0</v>
      </c>
      <c r="HN56" s="126">
        <f>июнь!HN56+май!HN56+апрель!HN56</f>
        <v>0</v>
      </c>
      <c r="HO56" s="126">
        <f>июнь!HO56+май!HO56+апрель!HO56</f>
        <v>0</v>
      </c>
      <c r="HP56" s="126">
        <f>июнь!HP56+май!HP56+апрель!HP56</f>
        <v>0</v>
      </c>
      <c r="HQ56" s="126">
        <f>июнь!HQ56+май!HQ56+апрель!HQ56</f>
        <v>0</v>
      </c>
      <c r="HR56" s="126">
        <f>июнь!HR56+май!HR56+апрель!HR56</f>
        <v>0</v>
      </c>
      <c r="HS56" s="126">
        <f>июнь!HS56+май!HS56+апрель!HS56</f>
        <v>0</v>
      </c>
      <c r="HT56" s="126">
        <f>июнь!HT56+май!HT56+апрель!HT56</f>
        <v>0</v>
      </c>
      <c r="HU56" s="126">
        <f>июнь!HU56+май!HU56+апрель!HU56</f>
        <v>0</v>
      </c>
      <c r="HV56" s="126">
        <f>июнь!HV56+май!HV56+апрель!HV56</f>
        <v>0</v>
      </c>
      <c r="HW56" s="126">
        <f>июнь!HW56+май!HW56+апрель!HW56</f>
        <v>0</v>
      </c>
      <c r="HX56" s="126">
        <f>июнь!HX56+май!HX56+апрель!HX56</f>
        <v>0</v>
      </c>
      <c r="HY56" s="126">
        <f>июнь!HY56+май!HY56+апрель!HY56</f>
        <v>0</v>
      </c>
      <c r="HZ56" s="126">
        <f>июнь!HZ56+май!HZ56+апрель!HZ56</f>
        <v>0</v>
      </c>
      <c r="IA56" s="126">
        <f>июнь!IA56+май!IA56+апрель!IA56</f>
        <v>0</v>
      </c>
      <c r="IB56" s="126">
        <f>июнь!IB56+май!IB56+апрель!IB56</f>
        <v>0</v>
      </c>
      <c r="IC56" s="126">
        <f>июнь!IC56+май!IC56+апрель!IC56</f>
        <v>0</v>
      </c>
      <c r="ID56" s="126">
        <f>июнь!ID56+май!ID56+апрель!ID56</f>
        <v>0</v>
      </c>
      <c r="IE56" s="126">
        <f>июнь!IE56+май!IE56+апрель!IE56</f>
        <v>0</v>
      </c>
      <c r="IF56" s="126">
        <f>июнь!IF56+май!IF56+апрель!IF56</f>
        <v>0</v>
      </c>
    </row>
    <row r="57" spans="1:240" ht="13.5" customHeight="1">
      <c r="A57" s="15"/>
      <c r="B57" s="54"/>
      <c r="C57" s="16" t="s">
        <v>17</v>
      </c>
      <c r="D57" s="84">
        <f t="shared" si="4"/>
        <v>0</v>
      </c>
      <c r="E57" s="77">
        <f t="shared" si="5"/>
        <v>0</v>
      </c>
      <c r="F57" s="77"/>
      <c r="G57" s="126">
        <f>июнь!G57+май!G57+апрель!G57</f>
        <v>0</v>
      </c>
      <c r="H57" s="126">
        <f>июнь!H57+май!H57+апрель!H57</f>
        <v>0</v>
      </c>
      <c r="I57" s="126">
        <f>июнь!I57+май!I57+апрель!I57</f>
        <v>0</v>
      </c>
      <c r="J57" s="126">
        <f>июнь!J57+май!J57+апрель!J57</f>
        <v>0</v>
      </c>
      <c r="K57" s="126">
        <f>июнь!K57+май!K57+апрель!K57</f>
        <v>0</v>
      </c>
      <c r="L57" s="126">
        <f>июнь!L57+май!L57+апрель!L57</f>
        <v>0</v>
      </c>
      <c r="M57" s="126">
        <f>июнь!M57+май!M57+апрель!M57</f>
        <v>0</v>
      </c>
      <c r="N57" s="126">
        <f>июнь!N57+май!N57+апрель!N57</f>
        <v>0</v>
      </c>
      <c r="O57" s="126">
        <f>июнь!O57+май!O57+апрель!O57</f>
        <v>0</v>
      </c>
      <c r="P57" s="126">
        <f>июнь!P57+май!P57+апрель!P57</f>
        <v>0</v>
      </c>
      <c r="Q57" s="126">
        <f>июнь!Q57+май!Q57+апрель!Q57</f>
        <v>0</v>
      </c>
      <c r="R57" s="126">
        <f>июнь!R57+май!R57+апрель!R57</f>
        <v>0</v>
      </c>
      <c r="S57" s="126">
        <f>июнь!S57+май!S57+апрель!S57</f>
        <v>0</v>
      </c>
      <c r="T57" s="126">
        <f>июнь!T57+май!T57+апрель!T57</f>
        <v>0</v>
      </c>
      <c r="U57" s="126">
        <f>июнь!U57+май!U57+апрель!U57</f>
        <v>0</v>
      </c>
      <c r="V57" s="126">
        <f>июнь!V57+май!V57+апрель!V57</f>
        <v>0</v>
      </c>
      <c r="W57" s="126">
        <f>июнь!W57+май!W57+апрель!W57</f>
        <v>0</v>
      </c>
      <c r="X57" s="126">
        <f>июнь!X57+май!X57+апрель!X57</f>
        <v>0</v>
      </c>
      <c r="Y57" s="126">
        <f>июнь!Y57+май!Y57+апрель!Y57</f>
        <v>0</v>
      </c>
      <c r="Z57" s="126">
        <f>июнь!Z57+май!Z57+апрель!Z57</f>
        <v>0</v>
      </c>
      <c r="AA57" s="126">
        <f>июнь!AA57+май!AA57+апрель!AA57</f>
        <v>0</v>
      </c>
      <c r="AB57" s="126">
        <f>июнь!AB57+май!AB57+апрель!AB57</f>
        <v>0</v>
      </c>
      <c r="AC57" s="126">
        <f>июнь!AC57+май!AC57+апрель!AC57</f>
        <v>0</v>
      </c>
      <c r="AD57" s="126">
        <f>июнь!AD57+май!AD57+апрель!AD57</f>
        <v>0</v>
      </c>
      <c r="AE57" s="126">
        <f>июнь!AE57+май!AE57+апрель!AE57</f>
        <v>0</v>
      </c>
      <c r="AF57" s="126">
        <f>июнь!AF57+май!AF57+апрель!AF57</f>
        <v>0</v>
      </c>
      <c r="AG57" s="126">
        <f>июнь!AG57+май!AG57+апрель!AG57</f>
        <v>0</v>
      </c>
      <c r="AH57" s="126">
        <f>июнь!AH57+май!AH57+апрель!AH57</f>
        <v>0</v>
      </c>
      <c r="AI57" s="126">
        <f>июнь!AI57+май!AI57+апрель!AI57</f>
        <v>0</v>
      </c>
      <c r="AJ57" s="126">
        <f>июнь!AJ57+май!AJ57+апрель!AJ57</f>
        <v>0</v>
      </c>
      <c r="AK57" s="126">
        <f>июнь!AK57+май!AK57+апрель!AK57</f>
        <v>0</v>
      </c>
      <c r="AL57" s="126">
        <f>июнь!AL57+май!AL57+апрель!AL57</f>
        <v>0</v>
      </c>
      <c r="AM57" s="126">
        <f>июнь!AM57+май!AM57+апрель!AM57</f>
        <v>0</v>
      </c>
      <c r="AN57" s="126">
        <f>июнь!AN57+май!AN57+апрель!AN57</f>
        <v>0</v>
      </c>
      <c r="AO57" s="126">
        <f>июнь!AO57+май!AO57+апрель!AO57</f>
        <v>0</v>
      </c>
      <c r="AP57" s="126">
        <f>июнь!AP57+май!AP57+апрель!AP57</f>
        <v>0</v>
      </c>
      <c r="AQ57" s="126">
        <f>июнь!AQ57+май!AQ57+апрель!AQ57</f>
        <v>0</v>
      </c>
      <c r="AR57" s="126">
        <f>июнь!AR57+май!AR57+апрель!AR57</f>
        <v>0</v>
      </c>
      <c r="AS57" s="126">
        <f>июнь!AS57+май!AS57+апрель!AS57</f>
        <v>0</v>
      </c>
      <c r="AT57" s="126">
        <f>июнь!AT57+май!AT57+апрель!AT57</f>
        <v>0</v>
      </c>
      <c r="AU57" s="126">
        <f>июнь!AU57+май!AU57+апрель!AU57</f>
        <v>0</v>
      </c>
      <c r="AV57" s="126">
        <f>июнь!AV57+май!AV57+апрель!AV57</f>
        <v>0</v>
      </c>
      <c r="AW57" s="126">
        <f>июнь!AW57+май!AW57+апрель!AW57</f>
        <v>0</v>
      </c>
      <c r="AX57" s="126">
        <f>июнь!AX57+май!AX57+апрель!AX57</f>
        <v>0</v>
      </c>
      <c r="AY57" s="126">
        <f>июнь!AY57+май!AY57+апрель!AY57</f>
        <v>0</v>
      </c>
      <c r="AZ57" s="126">
        <f>июнь!AZ57+май!AZ57+апрель!AZ57</f>
        <v>0</v>
      </c>
      <c r="BA57" s="126">
        <f>июнь!BA57+май!BA57+апрель!BA57</f>
        <v>0</v>
      </c>
      <c r="BB57" s="126">
        <f>июнь!BB57+май!BB57+апрель!BB57</f>
        <v>0</v>
      </c>
      <c r="BC57" s="126">
        <f>июнь!BC57+май!BC57+апрель!BC57</f>
        <v>0</v>
      </c>
      <c r="BD57" s="126">
        <f>июнь!BD57+май!BD57+апрель!BD57</f>
        <v>0</v>
      </c>
      <c r="BE57" s="126">
        <f>июнь!BE57+май!BE57+апрель!BE57</f>
        <v>0</v>
      </c>
      <c r="BF57" s="126">
        <f>июнь!BF57+май!BF57+апрель!BF57</f>
        <v>0</v>
      </c>
      <c r="BG57" s="126">
        <f>июнь!BG57+май!BG57+апрель!BG57</f>
        <v>0</v>
      </c>
      <c r="BH57" s="126">
        <f>июнь!BH57+май!BH57+апрель!BH57</f>
        <v>0</v>
      </c>
      <c r="BI57" s="126">
        <f>июнь!BI57+май!BI57+апрель!BI57</f>
        <v>0</v>
      </c>
      <c r="BJ57" s="126">
        <f>июнь!BJ57+май!BJ57+апрель!BJ57</f>
        <v>0</v>
      </c>
      <c r="BK57" s="126">
        <f>июнь!BK57+май!BK57+апрель!BK57</f>
        <v>0</v>
      </c>
      <c r="BL57" s="126">
        <f>июнь!BL57+май!BL57+апрель!BL57</f>
        <v>0</v>
      </c>
      <c r="BM57" s="126">
        <f>июнь!BM57+май!BM57+апрель!BM57</f>
        <v>0</v>
      </c>
      <c r="BN57" s="126">
        <f>июнь!BN57+май!BN57+апрель!BN57</f>
        <v>0</v>
      </c>
      <c r="BO57" s="126">
        <f>июнь!BO57+май!BO57+апрель!BO57</f>
        <v>0</v>
      </c>
      <c r="BP57" s="126">
        <f>июнь!BP57+май!BP57+апрель!BP57</f>
        <v>0</v>
      </c>
      <c r="BQ57" s="126">
        <f>июнь!BQ57+май!BQ57+апрель!BQ57</f>
        <v>0</v>
      </c>
      <c r="BR57" s="126">
        <f>июнь!BR57+май!BR57+апрель!BR57</f>
        <v>0</v>
      </c>
      <c r="BS57" s="126">
        <f>июнь!BS57+май!BS57+апрель!BS57</f>
        <v>0</v>
      </c>
      <c r="BT57" s="126">
        <f>июнь!BT57+май!BT57+апрель!BT57</f>
        <v>0</v>
      </c>
      <c r="BU57" s="126">
        <f>июнь!BU57+май!BU57+апрель!BU57</f>
        <v>0</v>
      </c>
      <c r="BV57" s="126">
        <f>июнь!BV57+май!BV57+апрель!BV57</f>
        <v>0</v>
      </c>
      <c r="BW57" s="126">
        <f>июнь!BW57+май!BW57+апрель!BW57</f>
        <v>0</v>
      </c>
      <c r="BX57" s="126">
        <f>июнь!BX57+май!BX57+апрель!BX57</f>
        <v>0</v>
      </c>
      <c r="BY57" s="126">
        <f>июнь!BY57+май!BY57+апрель!BY57</f>
        <v>0</v>
      </c>
      <c r="BZ57" s="126">
        <f>июнь!BZ57+май!BZ57+апрель!BZ57</f>
        <v>0</v>
      </c>
      <c r="CA57" s="126">
        <f>июнь!CA57+май!CA57+апрель!CA57</f>
        <v>0</v>
      </c>
      <c r="CB57" s="126">
        <f>июнь!CB57+май!CB57+апрель!CB57</f>
        <v>0</v>
      </c>
      <c r="CC57" s="126">
        <f>июнь!CC57+май!CC57+апрель!CC57</f>
        <v>0</v>
      </c>
      <c r="CD57" s="126">
        <f>июнь!CD57+май!CD57+апрель!CD57</f>
        <v>0</v>
      </c>
      <c r="CE57" s="126">
        <f>июнь!CE57+май!CE57+апрель!CE57</f>
        <v>0</v>
      </c>
      <c r="CF57" s="126">
        <f>июнь!CF57+май!CF57+апрель!CF57</f>
        <v>0</v>
      </c>
      <c r="CG57" s="126">
        <f>июнь!CG57+май!CG57+апрель!CG57</f>
        <v>0</v>
      </c>
      <c r="CH57" s="126">
        <f>июнь!CH57+май!CH57+апрель!CH57</f>
        <v>0</v>
      </c>
      <c r="CI57" s="126">
        <f>июнь!CI57+май!CI57+апрель!CI57</f>
        <v>0</v>
      </c>
      <c r="CJ57" s="126">
        <f>июнь!CJ57+май!CJ57+апрель!CJ57</f>
        <v>0</v>
      </c>
      <c r="CK57" s="126">
        <f>июнь!CK57+май!CK57+апрель!CK57</f>
        <v>0</v>
      </c>
      <c r="CL57" s="126">
        <f>июнь!CL57+май!CL57+апрель!CL57</f>
        <v>0</v>
      </c>
      <c r="CM57" s="126">
        <f>июнь!CM57+май!CM57+апрель!CM57</f>
        <v>0</v>
      </c>
      <c r="CN57" s="126">
        <f>июнь!CN57+май!CN57+апрель!CN57</f>
        <v>0</v>
      </c>
      <c r="CO57" s="126">
        <f>июнь!CO57+май!CO57+апрель!CO57</f>
        <v>0</v>
      </c>
      <c r="CP57" s="126">
        <f>июнь!CP57+май!CP57+апрель!CP57</f>
        <v>0</v>
      </c>
      <c r="CQ57" s="126">
        <f>июнь!CQ57+май!CQ57+апрель!CQ57</f>
        <v>0</v>
      </c>
      <c r="CR57" s="126">
        <f>июнь!CR57+май!CR57+апрель!CR57</f>
        <v>0</v>
      </c>
      <c r="CS57" s="126">
        <f>июнь!CS57+май!CS57+апрель!CS57</f>
        <v>0</v>
      </c>
      <c r="CT57" s="126">
        <f>июнь!CT57+май!CT57+апрель!CT57</f>
        <v>0</v>
      </c>
      <c r="CU57" s="126">
        <f>июнь!CU57+май!CU57+апрель!CU57</f>
        <v>0</v>
      </c>
      <c r="CV57" s="126">
        <f>июнь!CV57+май!CV57+апрель!CV57</f>
        <v>0</v>
      </c>
      <c r="CW57" s="126">
        <f>июнь!CW57+май!CW57+апрель!CW57</f>
        <v>0</v>
      </c>
      <c r="CX57" s="126">
        <f>июнь!CX57+май!CX57+апрель!CX57</f>
        <v>0</v>
      </c>
      <c r="CY57" s="126">
        <f>июнь!CY57+май!CY57+апрель!CY57</f>
        <v>0</v>
      </c>
      <c r="CZ57" s="126">
        <f>июнь!CZ57+май!CZ57+апрель!CZ57</f>
        <v>0</v>
      </c>
      <c r="DA57" s="126">
        <f>июнь!DA57+май!DA57+апрель!DA57</f>
        <v>0</v>
      </c>
      <c r="DB57" s="126">
        <f>июнь!DB57+май!DB57+апрель!DB57</f>
        <v>0</v>
      </c>
      <c r="DC57" s="126">
        <f>июнь!DC57+май!DC57+апрель!DC57</f>
        <v>0</v>
      </c>
      <c r="DD57" s="126">
        <f>июнь!DD57+май!DD57+апрель!DD57</f>
        <v>0</v>
      </c>
      <c r="DE57" s="126">
        <f>июнь!DE57+май!DE57+апрель!DE57</f>
        <v>0</v>
      </c>
      <c r="DF57" s="126">
        <f>июнь!DF57+май!DF57+апрель!DF57</f>
        <v>0</v>
      </c>
      <c r="DG57" s="126">
        <f>июнь!DG57+май!DG57+апрель!DG57</f>
        <v>0</v>
      </c>
      <c r="DH57" s="126">
        <f>июнь!DH57+май!DH57+апрель!DH57</f>
        <v>0</v>
      </c>
      <c r="DI57" s="126">
        <f>июнь!DI57+май!DI57+апрель!DI57</f>
        <v>0</v>
      </c>
      <c r="DJ57" s="126">
        <f>июнь!DJ57+май!DJ57+апрель!DJ57</f>
        <v>0</v>
      </c>
      <c r="DK57" s="126">
        <f>июнь!DK57+май!DK57+апрель!DK57</f>
        <v>0</v>
      </c>
      <c r="DL57" s="126">
        <f>июнь!DL57+май!DL57+апрель!DL57</f>
        <v>0</v>
      </c>
      <c r="DM57" s="126">
        <f>июнь!DM57+май!DM57+апрель!DM57</f>
        <v>0</v>
      </c>
      <c r="DN57" s="126">
        <f>июнь!DN57+май!DN57+апрель!DN57</f>
        <v>0</v>
      </c>
      <c r="DO57" s="126">
        <f>июнь!DO57+май!DO57+апрель!DO57</f>
        <v>0</v>
      </c>
      <c r="DP57" s="126">
        <f>июнь!DP57+май!DP57+апрель!DP57</f>
        <v>0</v>
      </c>
      <c r="DQ57" s="126">
        <f>июнь!DQ57+май!DQ57+апрель!DQ57</f>
        <v>0</v>
      </c>
      <c r="DR57" s="126">
        <f>июнь!DR57+май!DR57+апрель!DR57</f>
        <v>0</v>
      </c>
      <c r="DS57" s="126">
        <f>июнь!DS57+май!DS57+апрель!DS57</f>
        <v>0</v>
      </c>
      <c r="DT57" s="126">
        <f>июнь!DT57+май!DT57+апрель!DT57</f>
        <v>0</v>
      </c>
      <c r="DU57" s="126">
        <f>июнь!DU57+май!DU57+апрель!DU57</f>
        <v>0</v>
      </c>
      <c r="DV57" s="126">
        <f>июнь!DV57+май!DV57+апрель!DV57</f>
        <v>0</v>
      </c>
      <c r="DW57" s="126">
        <f>июнь!DW57+май!DW57+апрель!DW57</f>
        <v>0</v>
      </c>
      <c r="DX57" s="126">
        <f>июнь!DX57+май!DX57+апрель!DX57</f>
        <v>0</v>
      </c>
      <c r="DY57" s="126">
        <f>июнь!DY57+май!DY57+апрель!DY57</f>
        <v>0</v>
      </c>
      <c r="DZ57" s="126">
        <f>июнь!DZ57+май!DZ57+апрель!DZ57</f>
        <v>0</v>
      </c>
      <c r="EA57" s="126">
        <f>июнь!EA57+май!EA57+апрель!EA57</f>
        <v>0</v>
      </c>
      <c r="EB57" s="126">
        <f>июнь!EB57+май!EB57+апрель!EB57</f>
        <v>0</v>
      </c>
      <c r="EC57" s="126">
        <f>июнь!EC57+май!EC57+апрель!EC57</f>
        <v>0</v>
      </c>
      <c r="ED57" s="126">
        <f>июнь!ED57+май!ED57+апрель!ED57</f>
        <v>0</v>
      </c>
      <c r="EE57" s="126">
        <f>июнь!EE57+май!EE57+апрель!EE57</f>
        <v>0</v>
      </c>
      <c r="EF57" s="126">
        <f>июнь!EF57+май!EF57+апрель!EF57</f>
        <v>0</v>
      </c>
      <c r="EG57" s="126">
        <f>июнь!EG57+май!EG57+апрель!EG57</f>
        <v>0</v>
      </c>
      <c r="EH57" s="126">
        <f>июнь!EH57+май!EH57+апрель!EH57</f>
        <v>0</v>
      </c>
      <c r="EI57" s="126">
        <f>июнь!EI57+май!EI57+апрель!EI57</f>
        <v>0</v>
      </c>
      <c r="EJ57" s="126">
        <f>июнь!EJ57+май!EJ57+апрель!EJ57</f>
        <v>0</v>
      </c>
      <c r="EK57" s="126">
        <f>июнь!EK57+май!EK57+апрель!EK57</f>
        <v>0</v>
      </c>
      <c r="EL57" s="126">
        <f>июнь!EL57+май!EL57+апрель!EL57</f>
        <v>0</v>
      </c>
      <c r="EM57" s="126">
        <f>июнь!EM57+май!EM57+апрель!EM57</f>
        <v>0</v>
      </c>
      <c r="EN57" s="126">
        <f>июнь!EN57+май!EN57+апрель!EN57</f>
        <v>0</v>
      </c>
      <c r="EO57" s="126">
        <f>июнь!EO57+май!EO57+апрель!EO57</f>
        <v>0</v>
      </c>
      <c r="EP57" s="126">
        <f>июнь!EP57+май!EP57+апрель!EP57</f>
        <v>0</v>
      </c>
      <c r="EQ57" s="126">
        <f>июнь!EQ57+май!EQ57+апрель!EQ57</f>
        <v>0</v>
      </c>
      <c r="ER57" s="126">
        <f>июнь!ER57+май!ER57+апрель!ER57</f>
        <v>0</v>
      </c>
      <c r="ES57" s="126">
        <f>июнь!ES57+май!ES57+апрель!ES57</f>
        <v>0</v>
      </c>
      <c r="ET57" s="126">
        <f>июнь!ET57+май!ET57+апрель!ET57</f>
        <v>0</v>
      </c>
      <c r="EU57" s="126">
        <f>июнь!EU57+май!EU57+апрель!EU57</f>
        <v>0</v>
      </c>
      <c r="EV57" s="126">
        <f>июнь!EV57+май!EV57+апрель!EV57</f>
        <v>0</v>
      </c>
      <c r="EW57" s="126">
        <f>июнь!EW57+май!EW57+апрель!EW57</f>
        <v>0</v>
      </c>
      <c r="EX57" s="126">
        <f>июнь!EX57+май!EX57+апрель!EX57</f>
        <v>0</v>
      </c>
      <c r="EY57" s="126">
        <f>июнь!EY57+май!EY57+апрель!EY57</f>
        <v>0</v>
      </c>
      <c r="EZ57" s="126">
        <f>июнь!EZ57+май!EZ57+апрель!EZ57</f>
        <v>0</v>
      </c>
      <c r="FA57" s="126">
        <f>июнь!FA57+май!FA57+апрель!FA57</f>
        <v>0</v>
      </c>
      <c r="FB57" s="126">
        <f>июнь!FB57+май!FB57+апрель!FB57</f>
        <v>0</v>
      </c>
      <c r="FC57" s="126">
        <f>июнь!FC57+май!FC57+апрель!FC57</f>
        <v>0</v>
      </c>
      <c r="FD57" s="126">
        <f>июнь!FD57+май!FD57+апрель!FD57</f>
        <v>0</v>
      </c>
      <c r="FE57" s="126">
        <f>июнь!FE57+май!FE57+апрель!FE57</f>
        <v>0</v>
      </c>
      <c r="FF57" s="126">
        <f>июнь!FF57+май!FF57+апрель!FF57</f>
        <v>0</v>
      </c>
      <c r="FG57" s="126">
        <f>июнь!FG57+май!FG57+апрель!FG57</f>
        <v>0</v>
      </c>
      <c r="FH57" s="126">
        <f>июнь!FH57+май!FH57+апрель!FH57</f>
        <v>0</v>
      </c>
      <c r="FI57" s="126">
        <f>июнь!FI57+май!FI57+апрель!FI57</f>
        <v>0</v>
      </c>
      <c r="FJ57" s="126">
        <f>июнь!FJ57+май!FJ57+апрель!FJ57</f>
        <v>0</v>
      </c>
      <c r="FK57" s="126">
        <f>июнь!FK57+май!FK57+апрель!FK57</f>
        <v>0</v>
      </c>
      <c r="FL57" s="126">
        <f>июнь!FL57+май!FL57+апрель!FL57</f>
        <v>0</v>
      </c>
      <c r="FM57" s="126">
        <f>июнь!FM57+май!FM57+апрель!FM57</f>
        <v>0</v>
      </c>
      <c r="FN57" s="126">
        <f>июнь!FN57+май!FN57+апрель!FN57</f>
        <v>0</v>
      </c>
      <c r="FO57" s="126">
        <f>июнь!FO57+май!FO57+апрель!FO57</f>
        <v>0</v>
      </c>
      <c r="FP57" s="126">
        <f>июнь!FP57+май!FP57+апрель!FP57</f>
        <v>0</v>
      </c>
      <c r="FQ57" s="126">
        <f>июнь!FQ57+май!FQ57+апрель!FQ57</f>
        <v>0</v>
      </c>
      <c r="FR57" s="126">
        <f>июнь!FR57+май!FR57+апрель!FR57</f>
        <v>0</v>
      </c>
      <c r="FS57" s="126">
        <f>июнь!FS57+май!FS57+апрель!FS57</f>
        <v>0</v>
      </c>
      <c r="FT57" s="126">
        <f>июнь!FT57+май!FT57+апрель!FT57</f>
        <v>0</v>
      </c>
      <c r="FU57" s="126">
        <f>июнь!FU57+май!FU57+апрель!FU57</f>
        <v>0</v>
      </c>
      <c r="FV57" s="126">
        <f>июнь!FV57+май!FV57+апрель!FV57</f>
        <v>0</v>
      </c>
      <c r="FW57" s="126">
        <f>июнь!FW57+май!FW57+апрель!FW57</f>
        <v>0</v>
      </c>
      <c r="FX57" s="126">
        <f>июнь!FX57+май!FX57+апрель!FX57</f>
        <v>0</v>
      </c>
      <c r="FY57" s="126">
        <f>июнь!FY57+май!FY57+апрель!FY57</f>
        <v>0</v>
      </c>
      <c r="FZ57" s="126">
        <f>июнь!FZ57+май!FZ57+апрель!FZ57</f>
        <v>0</v>
      </c>
      <c r="GA57" s="126">
        <f>июнь!GA57+май!GA57+апрель!GA57</f>
        <v>0</v>
      </c>
      <c r="GB57" s="126">
        <f>июнь!GB57+май!GB57+апрель!GB57</f>
        <v>0</v>
      </c>
      <c r="GC57" s="126">
        <f>июнь!GC57+май!GC57+апрель!GC57</f>
        <v>0</v>
      </c>
      <c r="GD57" s="126">
        <f>июнь!GD57+май!GD57+апрель!GD57</f>
        <v>0</v>
      </c>
      <c r="GE57" s="126">
        <f>июнь!GE57+май!GE57+апрель!GE57</f>
        <v>0</v>
      </c>
      <c r="GF57" s="126">
        <f>июнь!GF57+май!GF57+апрель!GF57</f>
        <v>0</v>
      </c>
      <c r="GG57" s="126">
        <f>июнь!GG57+май!GG57+апрель!GG57</f>
        <v>0</v>
      </c>
      <c r="GH57" s="126">
        <f>июнь!GH57+май!GH57+апрель!GH57</f>
        <v>0</v>
      </c>
      <c r="GI57" s="126">
        <f>июнь!GI57+май!GI57+апрель!GI57</f>
        <v>0</v>
      </c>
      <c r="GJ57" s="126">
        <f>июнь!GJ57+май!GJ57+апрель!GJ57</f>
        <v>0</v>
      </c>
      <c r="GK57" s="126">
        <f>июнь!GK57+май!GK57+апрель!GK57</f>
        <v>0</v>
      </c>
      <c r="GL57" s="126">
        <f>июнь!GL57+май!GL57+апрель!GL57</f>
        <v>0</v>
      </c>
      <c r="GM57" s="126">
        <f>июнь!GM57+май!GM57+апрель!GM57</f>
        <v>0</v>
      </c>
      <c r="GN57" s="126">
        <f>июнь!GN57+май!GN57+апрель!GN57</f>
        <v>0</v>
      </c>
      <c r="GO57" s="126">
        <f>июнь!GO57+май!GO57+апрель!GO57</f>
        <v>0</v>
      </c>
      <c r="GP57" s="126">
        <f>июнь!GP57+май!GP57+апрель!GP57</f>
        <v>0</v>
      </c>
      <c r="GQ57" s="126">
        <f>июнь!GQ57+май!GQ57+апрель!GQ57</f>
        <v>0</v>
      </c>
      <c r="GR57" s="126">
        <f>июнь!GR57+май!GR57+апрель!GR57</f>
        <v>0</v>
      </c>
      <c r="GS57" s="126">
        <f>июнь!GS57+май!GS57+апрель!GS57</f>
        <v>0</v>
      </c>
      <c r="GT57" s="126">
        <f>июнь!GT57+май!GT57+апрель!GT57</f>
        <v>0</v>
      </c>
      <c r="GU57" s="126">
        <f>июнь!GU57+май!GU57+апрель!GU57</f>
        <v>0</v>
      </c>
      <c r="GV57" s="126">
        <f>июнь!GV57+май!GV57+апрель!GV57</f>
        <v>0</v>
      </c>
      <c r="GW57" s="126">
        <f>июнь!GW57+май!GW57+апрель!GW57</f>
        <v>0</v>
      </c>
      <c r="GX57" s="126">
        <f>июнь!GX57+май!GX57+апрель!GX57</f>
        <v>0</v>
      </c>
      <c r="GY57" s="126">
        <f>июнь!GY57+май!GY57+апрель!GY57</f>
        <v>0</v>
      </c>
      <c r="GZ57" s="126">
        <f>июнь!GZ57+май!GZ57+апрель!GZ57</f>
        <v>0</v>
      </c>
      <c r="HA57" s="126">
        <f>июнь!HA57+май!HA57+апрель!HA57</f>
        <v>0</v>
      </c>
      <c r="HB57" s="126">
        <f>июнь!HB57+май!HB57+апрель!HB57</f>
        <v>0</v>
      </c>
      <c r="HC57" s="126">
        <f>июнь!HC57+май!HC57+апрель!HC57</f>
        <v>0</v>
      </c>
      <c r="HD57" s="126">
        <f>июнь!HD57+май!HD57+апрель!HD57</f>
        <v>0</v>
      </c>
      <c r="HE57" s="126">
        <f>июнь!HE57+май!HE57+апрель!HE57</f>
        <v>0</v>
      </c>
      <c r="HF57" s="126">
        <f>июнь!HF57+май!HF57+апрель!HF57</f>
        <v>0</v>
      </c>
      <c r="HG57" s="126">
        <f>июнь!HG57+май!HG57+апрель!HG57</f>
        <v>0</v>
      </c>
      <c r="HH57" s="126">
        <f>июнь!HH57+май!HH57+апрель!HH57</f>
        <v>0</v>
      </c>
      <c r="HI57" s="126">
        <f>июнь!HI57+май!HI57+апрель!HI57</f>
        <v>0</v>
      </c>
      <c r="HJ57" s="126">
        <f>июнь!HJ57+май!HJ57+апрель!HJ57</f>
        <v>0</v>
      </c>
      <c r="HK57" s="126">
        <f>июнь!HK57+май!HK57+апрель!HK57</f>
        <v>0</v>
      </c>
      <c r="HL57" s="126">
        <f>июнь!HL57+май!HL57+апрель!HL57</f>
        <v>0</v>
      </c>
      <c r="HM57" s="126">
        <f>июнь!HM57+май!HM57+апрель!HM57</f>
        <v>0</v>
      </c>
      <c r="HN57" s="126">
        <f>июнь!HN57+май!HN57+апрель!HN57</f>
        <v>0</v>
      </c>
      <c r="HO57" s="126">
        <f>июнь!HO57+май!HO57+апрель!HO57</f>
        <v>0</v>
      </c>
      <c r="HP57" s="126">
        <f>июнь!HP57+май!HP57+апрель!HP57</f>
        <v>0</v>
      </c>
      <c r="HQ57" s="126">
        <f>июнь!HQ57+май!HQ57+апрель!HQ57</f>
        <v>0</v>
      </c>
      <c r="HR57" s="126">
        <f>июнь!HR57+май!HR57+апрель!HR57</f>
        <v>0</v>
      </c>
      <c r="HS57" s="126">
        <f>июнь!HS57+май!HS57+апрель!HS57</f>
        <v>0</v>
      </c>
      <c r="HT57" s="126">
        <f>июнь!HT57+май!HT57+апрель!HT57</f>
        <v>0</v>
      </c>
      <c r="HU57" s="126">
        <f>июнь!HU57+май!HU57+апрель!HU57</f>
        <v>0</v>
      </c>
      <c r="HV57" s="126">
        <f>июнь!HV57+май!HV57+апрель!HV57</f>
        <v>0</v>
      </c>
      <c r="HW57" s="126">
        <f>июнь!HW57+май!HW57+апрель!HW57</f>
        <v>0</v>
      </c>
      <c r="HX57" s="126">
        <f>июнь!HX57+май!HX57+апрель!HX57</f>
        <v>0</v>
      </c>
      <c r="HY57" s="126">
        <f>июнь!HY57+май!HY57+апрель!HY57</f>
        <v>0</v>
      </c>
      <c r="HZ57" s="126">
        <f>июнь!HZ57+май!HZ57+апрель!HZ57</f>
        <v>0</v>
      </c>
      <c r="IA57" s="126">
        <f>июнь!IA57+май!IA57+апрель!IA57</f>
        <v>0</v>
      </c>
      <c r="IB57" s="126">
        <f>июнь!IB57+май!IB57+апрель!IB57</f>
        <v>0</v>
      </c>
      <c r="IC57" s="126">
        <f>июнь!IC57+май!IC57+апрель!IC57</f>
        <v>0</v>
      </c>
      <c r="ID57" s="126">
        <f>июнь!ID57+май!ID57+апрель!ID57</f>
        <v>0</v>
      </c>
      <c r="IE57" s="126">
        <f>июнь!IE57+май!IE57+апрель!IE57</f>
        <v>0</v>
      </c>
      <c r="IF57" s="126">
        <f>июнь!IF57+май!IF57+апрель!IF57</f>
        <v>0</v>
      </c>
    </row>
    <row r="58" spans="1:240" ht="13.5" customHeight="1">
      <c r="A58" s="15" t="s">
        <v>76</v>
      </c>
      <c r="B58" s="54" t="s">
        <v>77</v>
      </c>
      <c r="C58" s="16" t="s">
        <v>40</v>
      </c>
      <c r="D58" s="84">
        <f t="shared" si="4"/>
        <v>0</v>
      </c>
      <c r="E58" s="77">
        <f t="shared" si="5"/>
        <v>0</v>
      </c>
      <c r="F58" s="77"/>
      <c r="G58" s="126">
        <f>июнь!G58+май!G58+апрель!G58</f>
        <v>0</v>
      </c>
      <c r="H58" s="126">
        <f>июнь!H58+май!H58+апрель!H58</f>
        <v>0</v>
      </c>
      <c r="I58" s="126">
        <f>июнь!I58+май!I58+апрель!I58</f>
        <v>0</v>
      </c>
      <c r="J58" s="126">
        <f>июнь!J58+май!J58+апрель!J58</f>
        <v>0</v>
      </c>
      <c r="K58" s="126">
        <f>июнь!K58+май!K58+апрель!K58</f>
        <v>0</v>
      </c>
      <c r="L58" s="126">
        <f>июнь!L58+май!L58+апрель!L58</f>
        <v>0</v>
      </c>
      <c r="M58" s="126">
        <f>июнь!M58+май!M58+апрель!M58</f>
        <v>0</v>
      </c>
      <c r="N58" s="126">
        <f>июнь!N58+май!N58+апрель!N58</f>
        <v>0</v>
      </c>
      <c r="O58" s="126">
        <f>июнь!O58+май!O58+апрель!O58</f>
        <v>0</v>
      </c>
      <c r="P58" s="126">
        <f>июнь!P58+май!P58+апрель!P58</f>
        <v>0</v>
      </c>
      <c r="Q58" s="126">
        <f>июнь!Q58+май!Q58+апрель!Q58</f>
        <v>0</v>
      </c>
      <c r="R58" s="126">
        <f>июнь!R58+май!R58+апрель!R58</f>
        <v>0</v>
      </c>
      <c r="S58" s="126">
        <f>июнь!S58+май!S58+апрель!S58</f>
        <v>0</v>
      </c>
      <c r="T58" s="126">
        <f>июнь!T58+май!T58+апрель!T58</f>
        <v>0</v>
      </c>
      <c r="U58" s="126">
        <f>июнь!U58+май!U58+апрель!U58</f>
        <v>0</v>
      </c>
      <c r="V58" s="126">
        <f>июнь!V58+май!V58+апрель!V58</f>
        <v>0</v>
      </c>
      <c r="W58" s="126">
        <f>июнь!W58+май!W58+апрель!W58</f>
        <v>0</v>
      </c>
      <c r="X58" s="126">
        <f>июнь!X58+май!X58+апрель!X58</f>
        <v>0</v>
      </c>
      <c r="Y58" s="126">
        <f>июнь!Y58+май!Y58+апрель!Y58</f>
        <v>0</v>
      </c>
      <c r="Z58" s="126">
        <f>июнь!Z58+май!Z58+апрель!Z58</f>
        <v>0</v>
      </c>
      <c r="AA58" s="126">
        <f>июнь!AA58+май!AA58+апрель!AA58</f>
        <v>0</v>
      </c>
      <c r="AB58" s="126">
        <f>июнь!AB58+май!AB58+апрель!AB58</f>
        <v>0</v>
      </c>
      <c r="AC58" s="126">
        <f>июнь!AC58+май!AC58+апрель!AC58</f>
        <v>0</v>
      </c>
      <c r="AD58" s="126">
        <f>июнь!AD58+май!AD58+апрель!AD58</f>
        <v>0</v>
      </c>
      <c r="AE58" s="126">
        <f>июнь!AE58+май!AE58+апрель!AE58</f>
        <v>0</v>
      </c>
      <c r="AF58" s="126">
        <f>июнь!AF58+май!AF58+апрель!AF58</f>
        <v>0</v>
      </c>
      <c r="AG58" s="126">
        <f>июнь!AG58+май!AG58+апрель!AG58</f>
        <v>0</v>
      </c>
      <c r="AH58" s="126">
        <f>июнь!AH58+май!AH58+апрель!AH58</f>
        <v>0</v>
      </c>
      <c r="AI58" s="126">
        <f>июнь!AI58+май!AI58+апрель!AI58</f>
        <v>0</v>
      </c>
      <c r="AJ58" s="126">
        <f>июнь!AJ58+май!AJ58+апрель!AJ58</f>
        <v>0</v>
      </c>
      <c r="AK58" s="126">
        <f>июнь!AK58+май!AK58+апрель!AK58</f>
        <v>0</v>
      </c>
      <c r="AL58" s="126">
        <f>июнь!AL58+май!AL58+апрель!AL58</f>
        <v>0</v>
      </c>
      <c r="AM58" s="126">
        <f>июнь!AM58+май!AM58+апрель!AM58</f>
        <v>0</v>
      </c>
      <c r="AN58" s="126">
        <f>июнь!AN58+май!AN58+апрель!AN58</f>
        <v>0</v>
      </c>
      <c r="AO58" s="126">
        <f>июнь!AO58+май!AO58+апрель!AO58</f>
        <v>0</v>
      </c>
      <c r="AP58" s="126">
        <f>июнь!AP58+май!AP58+апрель!AP58</f>
        <v>0</v>
      </c>
      <c r="AQ58" s="126">
        <f>июнь!AQ58+май!AQ58+апрель!AQ58</f>
        <v>0</v>
      </c>
      <c r="AR58" s="126">
        <f>июнь!AR58+май!AR58+апрель!AR58</f>
        <v>0</v>
      </c>
      <c r="AS58" s="126">
        <f>июнь!AS58+май!AS58+апрель!AS58</f>
        <v>0</v>
      </c>
      <c r="AT58" s="126">
        <f>июнь!AT58+май!AT58+апрель!AT58</f>
        <v>0</v>
      </c>
      <c r="AU58" s="126">
        <f>июнь!AU58+май!AU58+апрель!AU58</f>
        <v>0</v>
      </c>
      <c r="AV58" s="126">
        <f>июнь!AV58+май!AV58+апрель!AV58</f>
        <v>0</v>
      </c>
      <c r="AW58" s="126">
        <f>июнь!AW58+май!AW58+апрель!AW58</f>
        <v>0</v>
      </c>
      <c r="AX58" s="126">
        <f>июнь!AX58+май!AX58+апрель!AX58</f>
        <v>0</v>
      </c>
      <c r="AY58" s="126">
        <f>июнь!AY58+май!AY58+апрель!AY58</f>
        <v>0</v>
      </c>
      <c r="AZ58" s="126">
        <f>июнь!AZ58+май!AZ58+апрель!AZ58</f>
        <v>0</v>
      </c>
      <c r="BA58" s="126">
        <f>июнь!BA58+май!BA58+апрель!BA58</f>
        <v>0</v>
      </c>
      <c r="BB58" s="126">
        <f>июнь!BB58+май!BB58+апрель!BB58</f>
        <v>0</v>
      </c>
      <c r="BC58" s="126">
        <f>июнь!BC58+май!BC58+апрель!BC58</f>
        <v>0</v>
      </c>
      <c r="BD58" s="126">
        <f>июнь!BD58+май!BD58+апрель!BD58</f>
        <v>0</v>
      </c>
      <c r="BE58" s="126">
        <f>июнь!BE58+май!BE58+апрель!BE58</f>
        <v>0</v>
      </c>
      <c r="BF58" s="126">
        <f>июнь!BF58+май!BF58+апрель!BF58</f>
        <v>0</v>
      </c>
      <c r="BG58" s="126">
        <f>июнь!BG58+май!BG58+апрель!BG58</f>
        <v>0</v>
      </c>
      <c r="BH58" s="126">
        <f>июнь!BH58+май!BH58+апрель!BH58</f>
        <v>0</v>
      </c>
      <c r="BI58" s="126">
        <f>июнь!BI58+май!BI58+апрель!BI58</f>
        <v>0</v>
      </c>
      <c r="BJ58" s="126">
        <f>июнь!BJ58+май!BJ58+апрель!BJ58</f>
        <v>0</v>
      </c>
      <c r="BK58" s="126">
        <f>июнь!BK58+май!BK58+апрель!BK58</f>
        <v>0</v>
      </c>
      <c r="BL58" s="126">
        <f>июнь!BL58+май!BL58+апрель!BL58</f>
        <v>0</v>
      </c>
      <c r="BM58" s="126">
        <f>июнь!BM58+май!BM58+апрель!BM58</f>
        <v>0</v>
      </c>
      <c r="BN58" s="126">
        <f>июнь!BN58+май!BN58+апрель!BN58</f>
        <v>0</v>
      </c>
      <c r="BO58" s="126">
        <f>июнь!BO58+май!BO58+апрель!BO58</f>
        <v>0</v>
      </c>
      <c r="BP58" s="126">
        <f>июнь!BP58+май!BP58+апрель!BP58</f>
        <v>0</v>
      </c>
      <c r="BQ58" s="126">
        <f>июнь!BQ58+май!BQ58+апрель!BQ58</f>
        <v>0</v>
      </c>
      <c r="BR58" s="126">
        <f>июнь!BR58+май!BR58+апрель!BR58</f>
        <v>0</v>
      </c>
      <c r="BS58" s="126">
        <f>июнь!BS58+май!BS58+апрель!BS58</f>
        <v>0</v>
      </c>
      <c r="BT58" s="126">
        <f>июнь!BT58+май!BT58+апрель!BT58</f>
        <v>0</v>
      </c>
      <c r="BU58" s="126">
        <f>июнь!BU58+май!BU58+апрель!BU58</f>
        <v>0</v>
      </c>
      <c r="BV58" s="126">
        <f>июнь!BV58+май!BV58+апрель!BV58</f>
        <v>0</v>
      </c>
      <c r="BW58" s="126">
        <f>июнь!BW58+май!BW58+апрель!BW58</f>
        <v>0</v>
      </c>
      <c r="BX58" s="126">
        <f>июнь!BX58+май!BX58+апрель!BX58</f>
        <v>0</v>
      </c>
      <c r="BY58" s="126">
        <f>июнь!BY58+май!BY58+апрель!BY58</f>
        <v>0</v>
      </c>
      <c r="BZ58" s="126">
        <f>июнь!BZ58+май!BZ58+апрель!BZ58</f>
        <v>0</v>
      </c>
      <c r="CA58" s="126">
        <f>июнь!CA58+май!CA58+апрель!CA58</f>
        <v>0</v>
      </c>
      <c r="CB58" s="126">
        <f>июнь!CB58+май!CB58+апрель!CB58</f>
        <v>0</v>
      </c>
      <c r="CC58" s="126">
        <f>июнь!CC58+май!CC58+апрель!CC58</f>
        <v>0</v>
      </c>
      <c r="CD58" s="126">
        <f>июнь!CD58+май!CD58+апрель!CD58</f>
        <v>0</v>
      </c>
      <c r="CE58" s="126">
        <f>июнь!CE58+май!CE58+апрель!CE58</f>
        <v>0</v>
      </c>
      <c r="CF58" s="126">
        <f>июнь!CF58+май!CF58+апрель!CF58</f>
        <v>0</v>
      </c>
      <c r="CG58" s="126">
        <f>июнь!CG58+май!CG58+апрель!CG58</f>
        <v>0</v>
      </c>
      <c r="CH58" s="126">
        <f>июнь!CH58+май!CH58+апрель!CH58</f>
        <v>0</v>
      </c>
      <c r="CI58" s="126">
        <f>июнь!CI58+май!CI58+апрель!CI58</f>
        <v>0</v>
      </c>
      <c r="CJ58" s="126">
        <f>июнь!CJ58+май!CJ58+апрель!CJ58</f>
        <v>0</v>
      </c>
      <c r="CK58" s="126">
        <f>июнь!CK58+май!CK58+апрель!CK58</f>
        <v>0</v>
      </c>
      <c r="CL58" s="126">
        <f>июнь!CL58+май!CL58+апрель!CL58</f>
        <v>0</v>
      </c>
      <c r="CM58" s="126">
        <f>июнь!CM58+май!CM58+апрель!CM58</f>
        <v>0</v>
      </c>
      <c r="CN58" s="126">
        <f>июнь!CN58+май!CN58+апрель!CN58</f>
        <v>0</v>
      </c>
      <c r="CO58" s="126">
        <f>июнь!CO58+май!CO58+апрель!CO58</f>
        <v>0</v>
      </c>
      <c r="CP58" s="126">
        <f>июнь!CP58+май!CP58+апрель!CP58</f>
        <v>0</v>
      </c>
      <c r="CQ58" s="126">
        <f>июнь!CQ58+май!CQ58+апрель!CQ58</f>
        <v>0</v>
      </c>
      <c r="CR58" s="126">
        <f>июнь!CR58+май!CR58+апрель!CR58</f>
        <v>0</v>
      </c>
      <c r="CS58" s="126">
        <f>июнь!CS58+май!CS58+апрель!CS58</f>
        <v>0</v>
      </c>
      <c r="CT58" s="126">
        <f>июнь!CT58+май!CT58+апрель!CT58</f>
        <v>0</v>
      </c>
      <c r="CU58" s="126">
        <f>июнь!CU58+май!CU58+апрель!CU58</f>
        <v>0</v>
      </c>
      <c r="CV58" s="126">
        <f>июнь!CV58+май!CV58+апрель!CV58</f>
        <v>0</v>
      </c>
      <c r="CW58" s="126">
        <f>июнь!CW58+май!CW58+апрель!CW58</f>
        <v>0</v>
      </c>
      <c r="CX58" s="126">
        <f>июнь!CX58+май!CX58+апрель!CX58</f>
        <v>0</v>
      </c>
      <c r="CY58" s="126">
        <f>июнь!CY58+май!CY58+апрель!CY58</f>
        <v>0</v>
      </c>
      <c r="CZ58" s="126">
        <f>июнь!CZ58+май!CZ58+апрель!CZ58</f>
        <v>0</v>
      </c>
      <c r="DA58" s="126">
        <f>июнь!DA58+май!DA58+апрель!DA58</f>
        <v>0</v>
      </c>
      <c r="DB58" s="126">
        <f>июнь!DB58+май!DB58+апрель!DB58</f>
        <v>0</v>
      </c>
      <c r="DC58" s="126">
        <f>июнь!DC58+май!DC58+апрель!DC58</f>
        <v>0</v>
      </c>
      <c r="DD58" s="126">
        <f>июнь!DD58+май!DD58+апрель!DD58</f>
        <v>0</v>
      </c>
      <c r="DE58" s="126">
        <f>июнь!DE58+май!DE58+апрель!DE58</f>
        <v>0</v>
      </c>
      <c r="DF58" s="126">
        <f>июнь!DF58+май!DF58+апрель!DF58</f>
        <v>0</v>
      </c>
      <c r="DG58" s="126">
        <f>июнь!DG58+май!DG58+апрель!DG58</f>
        <v>0</v>
      </c>
      <c r="DH58" s="126">
        <f>июнь!DH58+май!DH58+апрель!DH58</f>
        <v>0</v>
      </c>
      <c r="DI58" s="126">
        <f>июнь!DI58+май!DI58+апрель!DI58</f>
        <v>0</v>
      </c>
      <c r="DJ58" s="126">
        <f>июнь!DJ58+май!DJ58+апрель!DJ58</f>
        <v>0</v>
      </c>
      <c r="DK58" s="126">
        <f>июнь!DK58+май!DK58+апрель!DK58</f>
        <v>0</v>
      </c>
      <c r="DL58" s="126">
        <f>июнь!DL58+май!DL58+апрель!DL58</f>
        <v>0</v>
      </c>
      <c r="DM58" s="126">
        <f>июнь!DM58+май!DM58+апрель!DM58</f>
        <v>0</v>
      </c>
      <c r="DN58" s="126">
        <f>июнь!DN58+май!DN58+апрель!DN58</f>
        <v>0</v>
      </c>
      <c r="DO58" s="126">
        <f>июнь!DO58+май!DO58+апрель!DO58</f>
        <v>0</v>
      </c>
      <c r="DP58" s="126">
        <f>июнь!DP58+май!DP58+апрель!DP58</f>
        <v>0</v>
      </c>
      <c r="DQ58" s="126">
        <f>июнь!DQ58+май!DQ58+апрель!DQ58</f>
        <v>0</v>
      </c>
      <c r="DR58" s="126">
        <f>июнь!DR58+май!DR58+апрель!DR58</f>
        <v>0</v>
      </c>
      <c r="DS58" s="126">
        <f>июнь!DS58+май!DS58+апрель!DS58</f>
        <v>0</v>
      </c>
      <c r="DT58" s="126">
        <f>июнь!DT58+май!DT58+апрель!DT58</f>
        <v>0</v>
      </c>
      <c r="DU58" s="126">
        <f>июнь!DU58+май!DU58+апрель!DU58</f>
        <v>0</v>
      </c>
      <c r="DV58" s="126">
        <f>июнь!DV58+май!DV58+апрель!DV58</f>
        <v>0</v>
      </c>
      <c r="DW58" s="126">
        <f>июнь!DW58+май!DW58+апрель!DW58</f>
        <v>0</v>
      </c>
      <c r="DX58" s="126">
        <f>июнь!DX58+май!DX58+апрель!DX58</f>
        <v>0</v>
      </c>
      <c r="DY58" s="126">
        <f>июнь!DY58+май!DY58+апрель!DY58</f>
        <v>0</v>
      </c>
      <c r="DZ58" s="126">
        <f>июнь!DZ58+май!DZ58+апрель!DZ58</f>
        <v>0</v>
      </c>
      <c r="EA58" s="126">
        <f>июнь!EA58+май!EA58+апрель!EA58</f>
        <v>0</v>
      </c>
      <c r="EB58" s="126">
        <f>июнь!EB58+май!EB58+апрель!EB58</f>
        <v>0</v>
      </c>
      <c r="EC58" s="126">
        <f>июнь!EC58+май!EC58+апрель!EC58</f>
        <v>0</v>
      </c>
      <c r="ED58" s="126">
        <f>июнь!ED58+май!ED58+апрель!ED58</f>
        <v>0</v>
      </c>
      <c r="EE58" s="126">
        <f>июнь!EE58+май!EE58+апрель!EE58</f>
        <v>0</v>
      </c>
      <c r="EF58" s="126">
        <f>июнь!EF58+май!EF58+апрель!EF58</f>
        <v>0</v>
      </c>
      <c r="EG58" s="126">
        <f>июнь!EG58+май!EG58+апрель!EG58</f>
        <v>0</v>
      </c>
      <c r="EH58" s="126">
        <f>июнь!EH58+май!EH58+апрель!EH58</f>
        <v>0</v>
      </c>
      <c r="EI58" s="126">
        <f>июнь!EI58+май!EI58+апрель!EI58</f>
        <v>0</v>
      </c>
      <c r="EJ58" s="126">
        <f>июнь!EJ58+май!EJ58+апрель!EJ58</f>
        <v>0</v>
      </c>
      <c r="EK58" s="126">
        <f>июнь!EK58+май!EK58+апрель!EK58</f>
        <v>0</v>
      </c>
      <c r="EL58" s="126">
        <f>июнь!EL58+май!EL58+апрель!EL58</f>
        <v>0</v>
      </c>
      <c r="EM58" s="126">
        <f>июнь!EM58+май!EM58+апрель!EM58</f>
        <v>0</v>
      </c>
      <c r="EN58" s="126">
        <f>июнь!EN58+май!EN58+апрель!EN58</f>
        <v>0</v>
      </c>
      <c r="EO58" s="126">
        <f>июнь!EO58+май!EO58+апрель!EO58</f>
        <v>0</v>
      </c>
      <c r="EP58" s="126">
        <f>июнь!EP58+май!EP58+апрель!EP58</f>
        <v>0</v>
      </c>
      <c r="EQ58" s="126">
        <f>июнь!EQ58+май!EQ58+апрель!EQ58</f>
        <v>0</v>
      </c>
      <c r="ER58" s="126">
        <f>июнь!ER58+май!ER58+апрель!ER58</f>
        <v>0</v>
      </c>
      <c r="ES58" s="126">
        <f>июнь!ES58+май!ES58+апрель!ES58</f>
        <v>0</v>
      </c>
      <c r="ET58" s="126">
        <f>июнь!ET58+май!ET58+апрель!ET58</f>
        <v>0</v>
      </c>
      <c r="EU58" s="126">
        <f>июнь!EU58+май!EU58+апрель!EU58</f>
        <v>0</v>
      </c>
      <c r="EV58" s="126">
        <f>июнь!EV58+май!EV58+апрель!EV58</f>
        <v>0</v>
      </c>
      <c r="EW58" s="126">
        <f>июнь!EW58+май!EW58+апрель!EW58</f>
        <v>0</v>
      </c>
      <c r="EX58" s="126">
        <f>июнь!EX58+май!EX58+апрель!EX58</f>
        <v>0</v>
      </c>
      <c r="EY58" s="126">
        <f>июнь!EY58+май!EY58+апрель!EY58</f>
        <v>0</v>
      </c>
      <c r="EZ58" s="126">
        <f>июнь!EZ58+май!EZ58+апрель!EZ58</f>
        <v>0</v>
      </c>
      <c r="FA58" s="126">
        <f>июнь!FA58+май!FA58+апрель!FA58</f>
        <v>0</v>
      </c>
      <c r="FB58" s="126">
        <f>июнь!FB58+май!FB58+апрель!FB58</f>
        <v>0</v>
      </c>
      <c r="FC58" s="126">
        <f>июнь!FC58+май!FC58+апрель!FC58</f>
        <v>0</v>
      </c>
      <c r="FD58" s="126">
        <f>июнь!FD58+май!FD58+апрель!FD58</f>
        <v>0</v>
      </c>
      <c r="FE58" s="126">
        <f>июнь!FE58+май!FE58+апрель!FE58</f>
        <v>0</v>
      </c>
      <c r="FF58" s="126">
        <f>июнь!FF58+май!FF58+апрель!FF58</f>
        <v>0</v>
      </c>
      <c r="FG58" s="126">
        <f>июнь!FG58+май!FG58+апрель!FG58</f>
        <v>0</v>
      </c>
      <c r="FH58" s="126">
        <f>июнь!FH58+май!FH58+апрель!FH58</f>
        <v>0</v>
      </c>
      <c r="FI58" s="126">
        <f>июнь!FI58+май!FI58+апрель!FI58</f>
        <v>0</v>
      </c>
      <c r="FJ58" s="126">
        <f>июнь!FJ58+май!FJ58+апрель!FJ58</f>
        <v>0</v>
      </c>
      <c r="FK58" s="126">
        <f>июнь!FK58+май!FK58+апрель!FK58</f>
        <v>0</v>
      </c>
      <c r="FL58" s="126">
        <f>июнь!FL58+май!FL58+апрель!FL58</f>
        <v>0</v>
      </c>
      <c r="FM58" s="126">
        <f>июнь!FM58+май!FM58+апрель!FM58</f>
        <v>0</v>
      </c>
      <c r="FN58" s="126">
        <f>июнь!FN58+май!FN58+апрель!FN58</f>
        <v>0</v>
      </c>
      <c r="FO58" s="126">
        <f>июнь!FO58+май!FO58+апрель!FO58</f>
        <v>0</v>
      </c>
      <c r="FP58" s="126">
        <f>июнь!FP58+май!FP58+апрель!FP58</f>
        <v>0</v>
      </c>
      <c r="FQ58" s="126">
        <f>июнь!FQ58+май!FQ58+апрель!FQ58</f>
        <v>0</v>
      </c>
      <c r="FR58" s="126">
        <f>июнь!FR58+май!FR58+апрель!FR58</f>
        <v>0</v>
      </c>
      <c r="FS58" s="126">
        <f>июнь!FS58+май!FS58+апрель!FS58</f>
        <v>0</v>
      </c>
      <c r="FT58" s="126">
        <f>июнь!FT58+май!FT58+апрель!FT58</f>
        <v>0</v>
      </c>
      <c r="FU58" s="126">
        <f>июнь!FU58+май!FU58+апрель!FU58</f>
        <v>0</v>
      </c>
      <c r="FV58" s="126">
        <f>июнь!FV58+май!FV58+апрель!FV58</f>
        <v>0</v>
      </c>
      <c r="FW58" s="126">
        <f>июнь!FW58+май!FW58+апрель!FW58</f>
        <v>0</v>
      </c>
      <c r="FX58" s="126">
        <f>июнь!FX58+май!FX58+апрель!FX58</f>
        <v>0</v>
      </c>
      <c r="FY58" s="126">
        <f>июнь!FY58+май!FY58+апрель!FY58</f>
        <v>0</v>
      </c>
      <c r="FZ58" s="126">
        <f>июнь!FZ58+май!FZ58+апрель!FZ58</f>
        <v>0</v>
      </c>
      <c r="GA58" s="126">
        <f>июнь!GA58+май!GA58+апрель!GA58</f>
        <v>0</v>
      </c>
      <c r="GB58" s="126">
        <f>июнь!GB58+май!GB58+апрель!GB58</f>
        <v>0</v>
      </c>
      <c r="GC58" s="126">
        <f>июнь!GC58+май!GC58+апрель!GC58</f>
        <v>0</v>
      </c>
      <c r="GD58" s="126">
        <f>июнь!GD58+май!GD58+апрель!GD58</f>
        <v>0</v>
      </c>
      <c r="GE58" s="126">
        <f>июнь!GE58+май!GE58+апрель!GE58</f>
        <v>0</v>
      </c>
      <c r="GF58" s="126">
        <f>июнь!GF58+май!GF58+апрель!GF58</f>
        <v>0</v>
      </c>
      <c r="GG58" s="126">
        <f>июнь!GG58+май!GG58+апрель!GG58</f>
        <v>0</v>
      </c>
      <c r="GH58" s="126">
        <f>июнь!GH58+май!GH58+апрель!GH58</f>
        <v>0</v>
      </c>
      <c r="GI58" s="126">
        <f>июнь!GI58+май!GI58+апрель!GI58</f>
        <v>0</v>
      </c>
      <c r="GJ58" s="126">
        <f>июнь!GJ58+май!GJ58+апрель!GJ58</f>
        <v>0</v>
      </c>
      <c r="GK58" s="126">
        <f>июнь!GK58+май!GK58+апрель!GK58</f>
        <v>0</v>
      </c>
      <c r="GL58" s="126">
        <f>июнь!GL58+май!GL58+апрель!GL58</f>
        <v>0</v>
      </c>
      <c r="GM58" s="126">
        <f>июнь!GM58+май!GM58+апрель!GM58</f>
        <v>0</v>
      </c>
      <c r="GN58" s="126">
        <f>июнь!GN58+май!GN58+апрель!GN58</f>
        <v>0</v>
      </c>
      <c r="GO58" s="126">
        <f>июнь!GO58+май!GO58+апрель!GO58</f>
        <v>0</v>
      </c>
      <c r="GP58" s="126">
        <f>июнь!GP58+май!GP58+апрель!GP58</f>
        <v>0</v>
      </c>
      <c r="GQ58" s="126">
        <f>июнь!GQ58+май!GQ58+апрель!GQ58</f>
        <v>0</v>
      </c>
      <c r="GR58" s="126">
        <f>июнь!GR58+май!GR58+апрель!GR58</f>
        <v>0</v>
      </c>
      <c r="GS58" s="126">
        <f>июнь!GS58+май!GS58+апрель!GS58</f>
        <v>0</v>
      </c>
      <c r="GT58" s="126">
        <f>июнь!GT58+май!GT58+апрель!GT58</f>
        <v>0</v>
      </c>
      <c r="GU58" s="126">
        <f>июнь!GU58+май!GU58+апрель!GU58</f>
        <v>0</v>
      </c>
      <c r="GV58" s="126">
        <f>июнь!GV58+май!GV58+апрель!GV58</f>
        <v>0</v>
      </c>
      <c r="GW58" s="126">
        <f>июнь!GW58+май!GW58+апрель!GW58</f>
        <v>0</v>
      </c>
      <c r="GX58" s="126">
        <f>июнь!GX58+май!GX58+апрель!GX58</f>
        <v>0</v>
      </c>
      <c r="GY58" s="126">
        <f>июнь!GY58+май!GY58+апрель!GY58</f>
        <v>0</v>
      </c>
      <c r="GZ58" s="126">
        <f>июнь!GZ58+май!GZ58+апрель!GZ58</f>
        <v>0</v>
      </c>
      <c r="HA58" s="126">
        <f>июнь!HA58+май!HA58+апрель!HA58</f>
        <v>0</v>
      </c>
      <c r="HB58" s="126">
        <f>июнь!HB58+май!HB58+апрель!HB58</f>
        <v>0</v>
      </c>
      <c r="HC58" s="126">
        <f>июнь!HC58+май!HC58+апрель!HC58</f>
        <v>0</v>
      </c>
      <c r="HD58" s="126">
        <f>июнь!HD58+май!HD58+апрель!HD58</f>
        <v>0</v>
      </c>
      <c r="HE58" s="126">
        <f>июнь!HE58+май!HE58+апрель!HE58</f>
        <v>0</v>
      </c>
      <c r="HF58" s="126">
        <f>июнь!HF58+май!HF58+апрель!HF58</f>
        <v>0</v>
      </c>
      <c r="HG58" s="126">
        <f>июнь!HG58+май!HG58+апрель!HG58</f>
        <v>0</v>
      </c>
      <c r="HH58" s="126">
        <f>июнь!HH58+май!HH58+апрель!HH58</f>
        <v>0</v>
      </c>
      <c r="HI58" s="126">
        <f>июнь!HI58+май!HI58+апрель!HI58</f>
        <v>0</v>
      </c>
      <c r="HJ58" s="126">
        <f>июнь!HJ58+май!HJ58+апрель!HJ58</f>
        <v>0</v>
      </c>
      <c r="HK58" s="126">
        <f>июнь!HK58+май!HK58+апрель!HK58</f>
        <v>0</v>
      </c>
      <c r="HL58" s="126">
        <f>июнь!HL58+май!HL58+апрель!HL58</f>
        <v>0</v>
      </c>
      <c r="HM58" s="126">
        <f>июнь!HM58+май!HM58+апрель!HM58</f>
        <v>0</v>
      </c>
      <c r="HN58" s="126">
        <f>июнь!HN58+май!HN58+апрель!HN58</f>
        <v>0</v>
      </c>
      <c r="HO58" s="126">
        <f>июнь!HO58+май!HO58+апрель!HO58</f>
        <v>0</v>
      </c>
      <c r="HP58" s="126">
        <f>июнь!HP58+май!HP58+апрель!HP58</f>
        <v>0</v>
      </c>
      <c r="HQ58" s="126">
        <f>июнь!HQ58+май!HQ58+апрель!HQ58</f>
        <v>0</v>
      </c>
      <c r="HR58" s="126">
        <f>июнь!HR58+май!HR58+апрель!HR58</f>
        <v>0</v>
      </c>
      <c r="HS58" s="126">
        <f>июнь!HS58+май!HS58+апрель!HS58</f>
        <v>0</v>
      </c>
      <c r="HT58" s="126">
        <f>июнь!HT58+май!HT58+апрель!HT58</f>
        <v>0</v>
      </c>
      <c r="HU58" s="126">
        <f>июнь!HU58+май!HU58+апрель!HU58</f>
        <v>0</v>
      </c>
      <c r="HV58" s="126">
        <f>июнь!HV58+май!HV58+апрель!HV58</f>
        <v>0</v>
      </c>
      <c r="HW58" s="126">
        <f>июнь!HW58+май!HW58+апрель!HW58</f>
        <v>0</v>
      </c>
      <c r="HX58" s="126">
        <f>июнь!HX58+май!HX58+апрель!HX58</f>
        <v>0</v>
      </c>
      <c r="HY58" s="126">
        <f>июнь!HY58+май!HY58+апрель!HY58</f>
        <v>0</v>
      </c>
      <c r="HZ58" s="126">
        <f>июнь!HZ58+май!HZ58+апрель!HZ58</f>
        <v>0</v>
      </c>
      <c r="IA58" s="126">
        <f>июнь!IA58+май!IA58+апрель!IA58</f>
        <v>0</v>
      </c>
      <c r="IB58" s="126">
        <f>июнь!IB58+май!IB58+апрель!IB58</f>
        <v>0</v>
      </c>
      <c r="IC58" s="126">
        <f>июнь!IC58+май!IC58+апрель!IC58</f>
        <v>0</v>
      </c>
      <c r="ID58" s="126">
        <f>июнь!ID58+май!ID58+апрель!ID58</f>
        <v>0</v>
      </c>
      <c r="IE58" s="126">
        <f>июнь!IE58+май!IE58+апрель!IE58</f>
        <v>0</v>
      </c>
      <c r="IF58" s="126">
        <f>июнь!IF58+май!IF58+апрель!IF58</f>
        <v>0</v>
      </c>
    </row>
    <row r="59" spans="1:240" ht="13.5" customHeight="1">
      <c r="A59" s="15"/>
      <c r="B59" s="54"/>
      <c r="C59" s="16" t="s">
        <v>17</v>
      </c>
      <c r="D59" s="84">
        <f t="shared" si="4"/>
        <v>0</v>
      </c>
      <c r="E59" s="77">
        <f t="shared" si="5"/>
        <v>0</v>
      </c>
      <c r="F59" s="83"/>
      <c r="G59" s="126">
        <f>июнь!G59+май!G59+апрель!G59</f>
        <v>0</v>
      </c>
      <c r="H59" s="126">
        <f>июнь!H59+май!H59+апрель!H59</f>
        <v>0</v>
      </c>
      <c r="I59" s="126">
        <f>июнь!I59+май!I59+апрель!I59</f>
        <v>0</v>
      </c>
      <c r="J59" s="126">
        <f>июнь!J59+май!J59+апрель!J59</f>
        <v>0</v>
      </c>
      <c r="K59" s="126">
        <f>июнь!K59+май!K59+апрель!K59</f>
        <v>0</v>
      </c>
      <c r="L59" s="126">
        <f>июнь!L59+май!L59+апрель!L59</f>
        <v>0</v>
      </c>
      <c r="M59" s="126">
        <f>июнь!M59+май!M59+апрель!M59</f>
        <v>0</v>
      </c>
      <c r="N59" s="126">
        <f>июнь!N59+май!N59+апрель!N59</f>
        <v>0</v>
      </c>
      <c r="O59" s="126">
        <f>июнь!O59+май!O59+апрель!O59</f>
        <v>0</v>
      </c>
      <c r="P59" s="126">
        <f>июнь!P59+май!P59+апрель!P59</f>
        <v>0</v>
      </c>
      <c r="Q59" s="126">
        <f>июнь!Q59+май!Q59+апрель!Q59</f>
        <v>0</v>
      </c>
      <c r="R59" s="126">
        <f>июнь!R59+май!R59+апрель!R59</f>
        <v>0</v>
      </c>
      <c r="S59" s="126">
        <f>июнь!S59+май!S59+апрель!S59</f>
        <v>0</v>
      </c>
      <c r="T59" s="126">
        <f>июнь!T59+май!T59+апрель!T59</f>
        <v>0</v>
      </c>
      <c r="U59" s="126">
        <f>июнь!U59+май!U59+апрель!U59</f>
        <v>0</v>
      </c>
      <c r="V59" s="126">
        <f>июнь!V59+май!V59+апрель!V59</f>
        <v>0</v>
      </c>
      <c r="W59" s="126">
        <f>июнь!W59+май!W59+апрель!W59</f>
        <v>0</v>
      </c>
      <c r="X59" s="126">
        <f>июнь!X59+май!X59+апрель!X59</f>
        <v>0</v>
      </c>
      <c r="Y59" s="126">
        <f>июнь!Y59+май!Y59+апрель!Y59</f>
        <v>0</v>
      </c>
      <c r="Z59" s="126">
        <f>июнь!Z59+май!Z59+апрель!Z59</f>
        <v>0</v>
      </c>
      <c r="AA59" s="126">
        <f>июнь!AA59+май!AA59+апрель!AA59</f>
        <v>0</v>
      </c>
      <c r="AB59" s="126">
        <f>июнь!AB59+май!AB59+апрель!AB59</f>
        <v>0</v>
      </c>
      <c r="AC59" s="126">
        <f>июнь!AC59+май!AC59+апрель!AC59</f>
        <v>0</v>
      </c>
      <c r="AD59" s="126">
        <f>июнь!AD59+май!AD59+апрель!AD59</f>
        <v>0</v>
      </c>
      <c r="AE59" s="126">
        <f>июнь!AE59+май!AE59+апрель!AE59</f>
        <v>0</v>
      </c>
      <c r="AF59" s="126">
        <f>июнь!AF59+май!AF59+апрель!AF59</f>
        <v>0</v>
      </c>
      <c r="AG59" s="126">
        <f>июнь!AG59+май!AG59+апрель!AG59</f>
        <v>0</v>
      </c>
      <c r="AH59" s="126">
        <f>июнь!AH59+май!AH59+апрель!AH59</f>
        <v>0</v>
      </c>
      <c r="AI59" s="126">
        <f>июнь!AI59+май!AI59+апрель!AI59</f>
        <v>0</v>
      </c>
      <c r="AJ59" s="126">
        <f>июнь!AJ59+май!AJ59+апрель!AJ59</f>
        <v>0</v>
      </c>
      <c r="AK59" s="126">
        <f>июнь!AK59+май!AK59+апрель!AK59</f>
        <v>0</v>
      </c>
      <c r="AL59" s="126">
        <f>июнь!AL59+май!AL59+апрель!AL59</f>
        <v>0</v>
      </c>
      <c r="AM59" s="126">
        <f>июнь!AM59+май!AM59+апрель!AM59</f>
        <v>0</v>
      </c>
      <c r="AN59" s="126">
        <f>июнь!AN59+май!AN59+апрель!AN59</f>
        <v>0</v>
      </c>
      <c r="AO59" s="126">
        <f>июнь!AO59+май!AO59+апрель!AO59</f>
        <v>0</v>
      </c>
      <c r="AP59" s="126">
        <f>июнь!AP59+май!AP59+апрель!AP59</f>
        <v>0</v>
      </c>
      <c r="AQ59" s="126">
        <f>июнь!AQ59+май!AQ59+апрель!AQ59</f>
        <v>0</v>
      </c>
      <c r="AR59" s="126">
        <f>июнь!AR59+май!AR59+апрель!AR59</f>
        <v>0</v>
      </c>
      <c r="AS59" s="126">
        <f>июнь!AS59+май!AS59+апрель!AS59</f>
        <v>0</v>
      </c>
      <c r="AT59" s="126">
        <f>июнь!AT59+май!AT59+апрель!AT59</f>
        <v>0</v>
      </c>
      <c r="AU59" s="126">
        <f>июнь!AU59+май!AU59+апрель!AU59</f>
        <v>0</v>
      </c>
      <c r="AV59" s="126">
        <f>июнь!AV59+май!AV59+апрель!AV59</f>
        <v>0</v>
      </c>
      <c r="AW59" s="126">
        <f>июнь!AW59+май!AW59+апрель!AW59</f>
        <v>0</v>
      </c>
      <c r="AX59" s="126">
        <f>июнь!AX59+май!AX59+апрель!AX59</f>
        <v>0</v>
      </c>
      <c r="AY59" s="126">
        <f>июнь!AY59+май!AY59+апрель!AY59</f>
        <v>0</v>
      </c>
      <c r="AZ59" s="126">
        <f>июнь!AZ59+май!AZ59+апрель!AZ59</f>
        <v>0</v>
      </c>
      <c r="BA59" s="126">
        <f>июнь!BA59+май!BA59+апрель!BA59</f>
        <v>0</v>
      </c>
      <c r="BB59" s="126">
        <f>июнь!BB59+май!BB59+апрель!BB59</f>
        <v>0</v>
      </c>
      <c r="BC59" s="126">
        <f>июнь!BC59+май!BC59+апрель!BC59</f>
        <v>0</v>
      </c>
      <c r="BD59" s="126">
        <f>июнь!BD59+май!BD59+апрель!BD59</f>
        <v>0</v>
      </c>
      <c r="BE59" s="126">
        <f>июнь!BE59+май!BE59+апрель!BE59</f>
        <v>0</v>
      </c>
      <c r="BF59" s="126">
        <f>июнь!BF59+май!BF59+апрель!BF59</f>
        <v>0</v>
      </c>
      <c r="BG59" s="126">
        <f>июнь!BG59+май!BG59+апрель!BG59</f>
        <v>0</v>
      </c>
      <c r="BH59" s="126">
        <f>июнь!BH59+май!BH59+апрель!BH59</f>
        <v>0</v>
      </c>
      <c r="BI59" s="126">
        <f>июнь!BI59+май!BI59+апрель!BI59</f>
        <v>0</v>
      </c>
      <c r="BJ59" s="126">
        <f>июнь!BJ59+май!BJ59+апрель!BJ59</f>
        <v>0</v>
      </c>
      <c r="BK59" s="126">
        <f>июнь!BK59+май!BK59+апрель!BK59</f>
        <v>0</v>
      </c>
      <c r="BL59" s="126">
        <f>июнь!BL59+май!BL59+апрель!BL59</f>
        <v>0</v>
      </c>
      <c r="BM59" s="126">
        <f>июнь!BM59+май!BM59+апрель!BM59</f>
        <v>0</v>
      </c>
      <c r="BN59" s="126">
        <f>июнь!BN59+май!BN59+апрель!BN59</f>
        <v>0</v>
      </c>
      <c r="BO59" s="126">
        <f>июнь!BO59+май!BO59+апрель!BO59</f>
        <v>0</v>
      </c>
      <c r="BP59" s="126">
        <f>июнь!BP59+май!BP59+апрель!BP59</f>
        <v>0</v>
      </c>
      <c r="BQ59" s="126">
        <f>июнь!BQ59+май!BQ59+апрель!BQ59</f>
        <v>0</v>
      </c>
      <c r="BR59" s="126">
        <f>июнь!BR59+май!BR59+апрель!BR59</f>
        <v>0</v>
      </c>
      <c r="BS59" s="126">
        <f>июнь!BS59+май!BS59+апрель!BS59</f>
        <v>0</v>
      </c>
      <c r="BT59" s="126">
        <f>июнь!BT59+май!BT59+апрель!BT59</f>
        <v>0</v>
      </c>
      <c r="BU59" s="126">
        <f>июнь!BU59+май!BU59+апрель!BU59</f>
        <v>0</v>
      </c>
      <c r="BV59" s="126">
        <f>июнь!BV59+май!BV59+апрель!BV59</f>
        <v>0</v>
      </c>
      <c r="BW59" s="126">
        <f>июнь!BW59+май!BW59+апрель!BW59</f>
        <v>0</v>
      </c>
      <c r="BX59" s="126">
        <f>июнь!BX59+май!BX59+апрель!BX59</f>
        <v>0</v>
      </c>
      <c r="BY59" s="126">
        <f>июнь!BY59+май!BY59+апрель!BY59</f>
        <v>0</v>
      </c>
      <c r="BZ59" s="126">
        <f>июнь!BZ59+май!BZ59+апрель!BZ59</f>
        <v>0</v>
      </c>
      <c r="CA59" s="126">
        <f>июнь!CA59+май!CA59+апрель!CA59</f>
        <v>0</v>
      </c>
      <c r="CB59" s="126">
        <f>июнь!CB59+май!CB59+апрель!CB59</f>
        <v>0</v>
      </c>
      <c r="CC59" s="126">
        <f>июнь!CC59+май!CC59+апрель!CC59</f>
        <v>0</v>
      </c>
      <c r="CD59" s="126">
        <f>июнь!CD59+май!CD59+апрель!CD59</f>
        <v>0</v>
      </c>
      <c r="CE59" s="126">
        <f>июнь!CE59+май!CE59+апрель!CE59</f>
        <v>0</v>
      </c>
      <c r="CF59" s="126">
        <f>июнь!CF59+май!CF59+апрель!CF59</f>
        <v>0</v>
      </c>
      <c r="CG59" s="126">
        <f>июнь!CG59+май!CG59+апрель!CG59</f>
        <v>0</v>
      </c>
      <c r="CH59" s="126">
        <f>июнь!CH59+май!CH59+апрель!CH59</f>
        <v>0</v>
      </c>
      <c r="CI59" s="126">
        <f>июнь!CI59+май!CI59+апрель!CI59</f>
        <v>0</v>
      </c>
      <c r="CJ59" s="126">
        <f>июнь!CJ59+май!CJ59+апрель!CJ59</f>
        <v>0</v>
      </c>
      <c r="CK59" s="126">
        <f>июнь!CK59+май!CK59+апрель!CK59</f>
        <v>0</v>
      </c>
      <c r="CL59" s="126">
        <f>июнь!CL59+май!CL59+апрель!CL59</f>
        <v>0</v>
      </c>
      <c r="CM59" s="126">
        <f>июнь!CM59+май!CM59+апрель!CM59</f>
        <v>0</v>
      </c>
      <c r="CN59" s="126">
        <f>июнь!CN59+май!CN59+апрель!CN59</f>
        <v>0</v>
      </c>
      <c r="CO59" s="126">
        <f>июнь!CO59+май!CO59+апрель!CO59</f>
        <v>0</v>
      </c>
      <c r="CP59" s="126">
        <f>июнь!CP59+май!CP59+апрель!CP59</f>
        <v>0</v>
      </c>
      <c r="CQ59" s="126">
        <f>июнь!CQ59+май!CQ59+апрель!CQ59</f>
        <v>0</v>
      </c>
      <c r="CR59" s="126">
        <f>июнь!CR59+май!CR59+апрель!CR59</f>
        <v>0</v>
      </c>
      <c r="CS59" s="126">
        <f>июнь!CS59+май!CS59+апрель!CS59</f>
        <v>0</v>
      </c>
      <c r="CT59" s="126">
        <f>июнь!CT59+май!CT59+апрель!CT59</f>
        <v>0</v>
      </c>
      <c r="CU59" s="126">
        <f>июнь!CU59+май!CU59+апрель!CU59</f>
        <v>0</v>
      </c>
      <c r="CV59" s="126">
        <f>июнь!CV59+май!CV59+апрель!CV59</f>
        <v>0</v>
      </c>
      <c r="CW59" s="126">
        <f>июнь!CW59+май!CW59+апрель!CW59</f>
        <v>0</v>
      </c>
      <c r="CX59" s="126">
        <f>июнь!CX59+май!CX59+апрель!CX59</f>
        <v>0</v>
      </c>
      <c r="CY59" s="126">
        <f>июнь!CY59+май!CY59+апрель!CY59</f>
        <v>0</v>
      </c>
      <c r="CZ59" s="126">
        <f>июнь!CZ59+май!CZ59+апрель!CZ59</f>
        <v>0</v>
      </c>
      <c r="DA59" s="126">
        <f>июнь!DA59+май!DA59+апрель!DA59</f>
        <v>0</v>
      </c>
      <c r="DB59" s="126">
        <f>июнь!DB59+май!DB59+апрель!DB59</f>
        <v>0</v>
      </c>
      <c r="DC59" s="126">
        <f>июнь!DC59+май!DC59+апрель!DC59</f>
        <v>0</v>
      </c>
      <c r="DD59" s="126">
        <f>июнь!DD59+май!DD59+апрель!DD59</f>
        <v>0</v>
      </c>
      <c r="DE59" s="126">
        <f>июнь!DE59+май!DE59+апрель!DE59</f>
        <v>0</v>
      </c>
      <c r="DF59" s="126">
        <f>июнь!DF59+май!DF59+апрель!DF59</f>
        <v>0</v>
      </c>
      <c r="DG59" s="126">
        <f>июнь!DG59+май!DG59+апрель!DG59</f>
        <v>0</v>
      </c>
      <c r="DH59" s="126">
        <f>июнь!DH59+май!DH59+апрель!DH59</f>
        <v>0</v>
      </c>
      <c r="DI59" s="126">
        <f>июнь!DI59+май!DI59+апрель!DI59</f>
        <v>0</v>
      </c>
      <c r="DJ59" s="126">
        <f>июнь!DJ59+май!DJ59+апрель!DJ59</f>
        <v>0</v>
      </c>
      <c r="DK59" s="126">
        <f>июнь!DK59+май!DK59+апрель!DK59</f>
        <v>0</v>
      </c>
      <c r="DL59" s="126">
        <f>июнь!DL59+май!DL59+апрель!DL59</f>
        <v>0</v>
      </c>
      <c r="DM59" s="126">
        <f>июнь!DM59+май!DM59+апрель!DM59</f>
        <v>0</v>
      </c>
      <c r="DN59" s="126">
        <f>июнь!DN59+май!DN59+апрель!DN59</f>
        <v>0</v>
      </c>
      <c r="DO59" s="126">
        <f>июнь!DO59+май!DO59+апрель!DO59</f>
        <v>0</v>
      </c>
      <c r="DP59" s="126">
        <f>июнь!DP59+май!DP59+апрель!DP59</f>
        <v>0</v>
      </c>
      <c r="DQ59" s="126">
        <f>июнь!DQ59+май!DQ59+апрель!DQ59</f>
        <v>0</v>
      </c>
      <c r="DR59" s="126">
        <f>июнь!DR59+май!DR59+апрель!DR59</f>
        <v>0</v>
      </c>
      <c r="DS59" s="126">
        <f>июнь!DS59+май!DS59+апрель!DS59</f>
        <v>0</v>
      </c>
      <c r="DT59" s="126">
        <f>июнь!DT59+май!DT59+апрель!DT59</f>
        <v>0</v>
      </c>
      <c r="DU59" s="126">
        <f>июнь!DU59+май!DU59+апрель!DU59</f>
        <v>0</v>
      </c>
      <c r="DV59" s="126">
        <f>июнь!DV59+май!DV59+апрель!DV59</f>
        <v>0</v>
      </c>
      <c r="DW59" s="126">
        <f>июнь!DW59+май!DW59+апрель!DW59</f>
        <v>0</v>
      </c>
      <c r="DX59" s="126">
        <f>июнь!DX59+май!DX59+апрель!DX59</f>
        <v>0</v>
      </c>
      <c r="DY59" s="126">
        <f>июнь!DY59+май!DY59+апрель!DY59</f>
        <v>0</v>
      </c>
      <c r="DZ59" s="126">
        <f>июнь!DZ59+май!DZ59+апрель!DZ59</f>
        <v>0</v>
      </c>
      <c r="EA59" s="126">
        <f>июнь!EA59+май!EA59+апрель!EA59</f>
        <v>0</v>
      </c>
      <c r="EB59" s="126">
        <f>июнь!EB59+май!EB59+апрель!EB59</f>
        <v>0</v>
      </c>
      <c r="EC59" s="126">
        <f>июнь!EC59+май!EC59+апрель!EC59</f>
        <v>0</v>
      </c>
      <c r="ED59" s="126">
        <f>июнь!ED59+май!ED59+апрель!ED59</f>
        <v>0</v>
      </c>
      <c r="EE59" s="126">
        <f>июнь!EE59+май!EE59+апрель!EE59</f>
        <v>0</v>
      </c>
      <c r="EF59" s="126">
        <f>июнь!EF59+май!EF59+апрель!EF59</f>
        <v>0</v>
      </c>
      <c r="EG59" s="126">
        <f>июнь!EG59+май!EG59+апрель!EG59</f>
        <v>0</v>
      </c>
      <c r="EH59" s="126">
        <f>июнь!EH59+май!EH59+апрель!EH59</f>
        <v>0</v>
      </c>
      <c r="EI59" s="126">
        <f>июнь!EI59+май!EI59+апрель!EI59</f>
        <v>0</v>
      </c>
      <c r="EJ59" s="126">
        <f>июнь!EJ59+май!EJ59+апрель!EJ59</f>
        <v>0</v>
      </c>
      <c r="EK59" s="126">
        <f>июнь!EK59+май!EK59+апрель!EK59</f>
        <v>0</v>
      </c>
      <c r="EL59" s="126">
        <f>июнь!EL59+май!EL59+апрель!EL59</f>
        <v>0</v>
      </c>
      <c r="EM59" s="126">
        <f>июнь!EM59+май!EM59+апрель!EM59</f>
        <v>0</v>
      </c>
      <c r="EN59" s="126">
        <f>июнь!EN59+май!EN59+апрель!EN59</f>
        <v>0</v>
      </c>
      <c r="EO59" s="126">
        <f>июнь!EO59+май!EO59+апрель!EO59</f>
        <v>0</v>
      </c>
      <c r="EP59" s="126">
        <f>июнь!EP59+май!EP59+апрель!EP59</f>
        <v>0</v>
      </c>
      <c r="EQ59" s="126">
        <f>июнь!EQ59+май!EQ59+апрель!EQ59</f>
        <v>0</v>
      </c>
      <c r="ER59" s="126">
        <f>июнь!ER59+май!ER59+апрель!ER59</f>
        <v>0</v>
      </c>
      <c r="ES59" s="126">
        <f>июнь!ES59+май!ES59+апрель!ES59</f>
        <v>0</v>
      </c>
      <c r="ET59" s="126">
        <f>июнь!ET59+май!ET59+апрель!ET59</f>
        <v>0</v>
      </c>
      <c r="EU59" s="126">
        <f>июнь!EU59+май!EU59+апрель!EU59</f>
        <v>0</v>
      </c>
      <c r="EV59" s="126">
        <f>июнь!EV59+май!EV59+апрель!EV59</f>
        <v>0</v>
      </c>
      <c r="EW59" s="126">
        <f>июнь!EW59+май!EW59+апрель!EW59</f>
        <v>0</v>
      </c>
      <c r="EX59" s="126">
        <f>июнь!EX59+май!EX59+апрель!EX59</f>
        <v>0</v>
      </c>
      <c r="EY59" s="126">
        <f>июнь!EY59+май!EY59+апрель!EY59</f>
        <v>0</v>
      </c>
      <c r="EZ59" s="126">
        <f>июнь!EZ59+май!EZ59+апрель!EZ59</f>
        <v>0</v>
      </c>
      <c r="FA59" s="126">
        <f>июнь!FA59+май!FA59+апрель!FA59</f>
        <v>0</v>
      </c>
      <c r="FB59" s="126">
        <f>июнь!FB59+май!FB59+апрель!FB59</f>
        <v>0</v>
      </c>
      <c r="FC59" s="126">
        <f>июнь!FC59+май!FC59+апрель!FC59</f>
        <v>0</v>
      </c>
      <c r="FD59" s="126">
        <f>июнь!FD59+май!FD59+апрель!FD59</f>
        <v>0</v>
      </c>
      <c r="FE59" s="126">
        <f>июнь!FE59+май!FE59+апрель!FE59</f>
        <v>0</v>
      </c>
      <c r="FF59" s="126">
        <f>июнь!FF59+май!FF59+апрель!FF59</f>
        <v>0</v>
      </c>
      <c r="FG59" s="126">
        <f>июнь!FG59+май!FG59+апрель!FG59</f>
        <v>0</v>
      </c>
      <c r="FH59" s="126">
        <f>июнь!FH59+май!FH59+апрель!FH59</f>
        <v>0</v>
      </c>
      <c r="FI59" s="126">
        <f>июнь!FI59+май!FI59+апрель!FI59</f>
        <v>0</v>
      </c>
      <c r="FJ59" s="126">
        <f>июнь!FJ59+май!FJ59+апрель!FJ59</f>
        <v>0</v>
      </c>
      <c r="FK59" s="126">
        <f>июнь!FK59+май!FK59+апрель!FK59</f>
        <v>0</v>
      </c>
      <c r="FL59" s="126">
        <f>июнь!FL59+май!FL59+апрель!FL59</f>
        <v>0</v>
      </c>
      <c r="FM59" s="126">
        <f>июнь!FM59+май!FM59+апрель!FM59</f>
        <v>0</v>
      </c>
      <c r="FN59" s="126">
        <f>июнь!FN59+май!FN59+апрель!FN59</f>
        <v>0</v>
      </c>
      <c r="FO59" s="126">
        <f>июнь!FO59+май!FO59+апрель!FO59</f>
        <v>0</v>
      </c>
      <c r="FP59" s="126">
        <f>июнь!FP59+май!FP59+апрель!FP59</f>
        <v>0</v>
      </c>
      <c r="FQ59" s="126">
        <f>июнь!FQ59+май!FQ59+апрель!FQ59</f>
        <v>0</v>
      </c>
      <c r="FR59" s="126">
        <f>июнь!FR59+май!FR59+апрель!FR59</f>
        <v>0</v>
      </c>
      <c r="FS59" s="126">
        <f>июнь!FS59+май!FS59+апрель!FS59</f>
        <v>0</v>
      </c>
      <c r="FT59" s="126">
        <f>июнь!FT59+май!FT59+апрель!FT59</f>
        <v>0</v>
      </c>
      <c r="FU59" s="126">
        <f>июнь!FU59+май!FU59+апрель!FU59</f>
        <v>0</v>
      </c>
      <c r="FV59" s="126">
        <f>июнь!FV59+май!FV59+апрель!FV59</f>
        <v>0</v>
      </c>
      <c r="FW59" s="126">
        <f>июнь!FW59+май!FW59+апрель!FW59</f>
        <v>0</v>
      </c>
      <c r="FX59" s="126">
        <f>июнь!FX59+май!FX59+апрель!FX59</f>
        <v>0</v>
      </c>
      <c r="FY59" s="126">
        <f>июнь!FY59+май!FY59+апрель!FY59</f>
        <v>0</v>
      </c>
      <c r="FZ59" s="126">
        <f>июнь!FZ59+май!FZ59+апрель!FZ59</f>
        <v>0</v>
      </c>
      <c r="GA59" s="126">
        <f>июнь!GA59+май!GA59+апрель!GA59</f>
        <v>0</v>
      </c>
      <c r="GB59" s="126">
        <f>июнь!GB59+май!GB59+апрель!GB59</f>
        <v>0</v>
      </c>
      <c r="GC59" s="126">
        <f>июнь!GC59+май!GC59+апрель!GC59</f>
        <v>0</v>
      </c>
      <c r="GD59" s="126">
        <f>июнь!GD59+май!GD59+апрель!GD59</f>
        <v>0</v>
      </c>
      <c r="GE59" s="126">
        <f>июнь!GE59+май!GE59+апрель!GE59</f>
        <v>0</v>
      </c>
      <c r="GF59" s="126">
        <f>июнь!GF59+май!GF59+апрель!GF59</f>
        <v>0</v>
      </c>
      <c r="GG59" s="126">
        <f>июнь!GG59+май!GG59+апрель!GG59</f>
        <v>0</v>
      </c>
      <c r="GH59" s="126">
        <f>июнь!GH59+май!GH59+апрель!GH59</f>
        <v>0</v>
      </c>
      <c r="GI59" s="126">
        <f>июнь!GI59+май!GI59+апрель!GI59</f>
        <v>0</v>
      </c>
      <c r="GJ59" s="126">
        <f>июнь!GJ59+май!GJ59+апрель!GJ59</f>
        <v>0</v>
      </c>
      <c r="GK59" s="126">
        <f>июнь!GK59+май!GK59+апрель!GK59</f>
        <v>0</v>
      </c>
      <c r="GL59" s="126">
        <f>июнь!GL59+май!GL59+апрель!GL59</f>
        <v>0</v>
      </c>
      <c r="GM59" s="126">
        <f>июнь!GM59+май!GM59+апрель!GM59</f>
        <v>0</v>
      </c>
      <c r="GN59" s="126">
        <f>июнь!GN59+май!GN59+апрель!GN59</f>
        <v>0</v>
      </c>
      <c r="GO59" s="126">
        <f>июнь!GO59+май!GO59+апрель!GO59</f>
        <v>0</v>
      </c>
      <c r="GP59" s="126">
        <f>июнь!GP59+май!GP59+апрель!GP59</f>
        <v>0</v>
      </c>
      <c r="GQ59" s="126">
        <f>июнь!GQ59+май!GQ59+апрель!GQ59</f>
        <v>0</v>
      </c>
      <c r="GR59" s="126">
        <f>июнь!GR59+май!GR59+апрель!GR59</f>
        <v>0</v>
      </c>
      <c r="GS59" s="126">
        <f>июнь!GS59+май!GS59+апрель!GS59</f>
        <v>0</v>
      </c>
      <c r="GT59" s="126">
        <f>июнь!GT59+май!GT59+апрель!GT59</f>
        <v>0</v>
      </c>
      <c r="GU59" s="126">
        <f>июнь!GU59+май!GU59+апрель!GU59</f>
        <v>0</v>
      </c>
      <c r="GV59" s="126">
        <f>июнь!GV59+май!GV59+апрель!GV59</f>
        <v>0</v>
      </c>
      <c r="GW59" s="126">
        <f>июнь!GW59+май!GW59+апрель!GW59</f>
        <v>0</v>
      </c>
      <c r="GX59" s="126">
        <f>июнь!GX59+май!GX59+апрель!GX59</f>
        <v>0</v>
      </c>
      <c r="GY59" s="126">
        <f>июнь!GY59+май!GY59+апрель!GY59</f>
        <v>0</v>
      </c>
      <c r="GZ59" s="126">
        <f>июнь!GZ59+май!GZ59+апрель!GZ59</f>
        <v>0</v>
      </c>
      <c r="HA59" s="126">
        <f>июнь!HA59+май!HA59+апрель!HA59</f>
        <v>0</v>
      </c>
      <c r="HB59" s="126">
        <f>июнь!HB59+май!HB59+апрель!HB59</f>
        <v>0</v>
      </c>
      <c r="HC59" s="126">
        <f>июнь!HC59+май!HC59+апрель!HC59</f>
        <v>0</v>
      </c>
      <c r="HD59" s="126">
        <f>июнь!HD59+май!HD59+апрель!HD59</f>
        <v>0</v>
      </c>
      <c r="HE59" s="126">
        <f>июнь!HE59+май!HE59+апрель!HE59</f>
        <v>0</v>
      </c>
      <c r="HF59" s="126">
        <f>июнь!HF59+май!HF59+апрель!HF59</f>
        <v>0</v>
      </c>
      <c r="HG59" s="126">
        <f>июнь!HG59+май!HG59+апрель!HG59</f>
        <v>0</v>
      </c>
      <c r="HH59" s="126">
        <f>июнь!HH59+май!HH59+апрель!HH59</f>
        <v>0</v>
      </c>
      <c r="HI59" s="126">
        <f>июнь!HI59+май!HI59+апрель!HI59</f>
        <v>0</v>
      </c>
      <c r="HJ59" s="126">
        <f>июнь!HJ59+май!HJ59+апрель!HJ59</f>
        <v>0</v>
      </c>
      <c r="HK59" s="126">
        <f>июнь!HK59+май!HK59+апрель!HK59</f>
        <v>0</v>
      </c>
      <c r="HL59" s="126">
        <f>июнь!HL59+май!HL59+апрель!HL59</f>
        <v>0</v>
      </c>
      <c r="HM59" s="126">
        <f>июнь!HM59+май!HM59+апрель!HM59</f>
        <v>0</v>
      </c>
      <c r="HN59" s="126">
        <f>июнь!HN59+май!HN59+апрель!HN59</f>
        <v>0</v>
      </c>
      <c r="HO59" s="126">
        <f>июнь!HO59+май!HO59+апрель!HO59</f>
        <v>0</v>
      </c>
      <c r="HP59" s="126">
        <f>июнь!HP59+май!HP59+апрель!HP59</f>
        <v>0</v>
      </c>
      <c r="HQ59" s="126">
        <f>июнь!HQ59+май!HQ59+апрель!HQ59</f>
        <v>0</v>
      </c>
      <c r="HR59" s="126">
        <f>июнь!HR59+май!HR59+апрель!HR59</f>
        <v>0</v>
      </c>
      <c r="HS59" s="126">
        <f>июнь!HS59+май!HS59+апрель!HS59</f>
        <v>0</v>
      </c>
      <c r="HT59" s="126">
        <f>июнь!HT59+май!HT59+апрель!HT59</f>
        <v>0</v>
      </c>
      <c r="HU59" s="126">
        <f>июнь!HU59+май!HU59+апрель!HU59</f>
        <v>0</v>
      </c>
      <c r="HV59" s="126">
        <f>июнь!HV59+май!HV59+апрель!HV59</f>
        <v>0</v>
      </c>
      <c r="HW59" s="126">
        <f>июнь!HW59+май!HW59+апрель!HW59</f>
        <v>0</v>
      </c>
      <c r="HX59" s="126">
        <f>июнь!HX59+май!HX59+апрель!HX59</f>
        <v>0</v>
      </c>
      <c r="HY59" s="126">
        <f>июнь!HY59+май!HY59+апрель!HY59</f>
        <v>0</v>
      </c>
      <c r="HZ59" s="126">
        <f>июнь!HZ59+май!HZ59+апрель!HZ59</f>
        <v>0</v>
      </c>
      <c r="IA59" s="126">
        <f>июнь!IA59+май!IA59+апрель!IA59</f>
        <v>0</v>
      </c>
      <c r="IB59" s="126">
        <f>июнь!IB59+май!IB59+апрель!IB59</f>
        <v>0</v>
      </c>
      <c r="IC59" s="126">
        <f>июнь!IC59+май!IC59+апрель!IC59</f>
        <v>0</v>
      </c>
      <c r="ID59" s="126">
        <f>июнь!ID59+май!ID59+апрель!ID59</f>
        <v>0</v>
      </c>
      <c r="IE59" s="126">
        <f>июнь!IE59+май!IE59+апрель!IE59</f>
        <v>0</v>
      </c>
      <c r="IF59" s="126">
        <f>июнь!IF59+май!IF59+апрель!IF59</f>
        <v>0</v>
      </c>
    </row>
    <row r="60" spans="1:240" ht="13.5" customHeight="1">
      <c r="A60" s="15" t="s">
        <v>78</v>
      </c>
      <c r="B60" s="54" t="s">
        <v>79</v>
      </c>
      <c r="C60" s="16" t="s">
        <v>40</v>
      </c>
      <c r="D60" s="84">
        <f t="shared" si="4"/>
        <v>0</v>
      </c>
      <c r="E60" s="77">
        <f t="shared" si="5"/>
        <v>0</v>
      </c>
      <c r="F60" s="83"/>
      <c r="G60" s="126">
        <f>июнь!G60+май!G60+апрель!G60</f>
        <v>0</v>
      </c>
      <c r="H60" s="126">
        <f>июнь!H60+май!H60+апрель!H60</f>
        <v>0</v>
      </c>
      <c r="I60" s="126">
        <f>июнь!I60+май!I60+апрель!I60</f>
        <v>0</v>
      </c>
      <c r="J60" s="126">
        <f>июнь!J60+май!J60+апрель!J60</f>
        <v>0</v>
      </c>
      <c r="K60" s="126">
        <f>июнь!K60+май!K60+апрель!K60</f>
        <v>0</v>
      </c>
      <c r="L60" s="126">
        <f>июнь!L60+май!L60+апрель!L60</f>
        <v>0</v>
      </c>
      <c r="M60" s="126">
        <f>июнь!M60+май!M60+апрель!M60</f>
        <v>0</v>
      </c>
      <c r="N60" s="126">
        <f>июнь!N60+май!N60+апрель!N60</f>
        <v>0</v>
      </c>
      <c r="O60" s="126">
        <f>июнь!O60+май!O60+апрель!O60</f>
        <v>0</v>
      </c>
      <c r="P60" s="126">
        <f>июнь!P60+май!P60+апрель!P60</f>
        <v>0</v>
      </c>
      <c r="Q60" s="126">
        <f>июнь!Q60+май!Q60+апрель!Q60</f>
        <v>0</v>
      </c>
      <c r="R60" s="126">
        <f>июнь!R60+май!R60+апрель!R60</f>
        <v>0</v>
      </c>
      <c r="S60" s="126">
        <f>июнь!S60+май!S60+апрель!S60</f>
        <v>0</v>
      </c>
      <c r="T60" s="126">
        <f>июнь!T60+май!T60+апрель!T60</f>
        <v>0</v>
      </c>
      <c r="U60" s="126">
        <f>июнь!U60+май!U60+апрель!U60</f>
        <v>0</v>
      </c>
      <c r="V60" s="126">
        <f>июнь!V60+май!V60+апрель!V60</f>
        <v>0</v>
      </c>
      <c r="W60" s="126">
        <f>июнь!W60+май!W60+апрель!W60</f>
        <v>0</v>
      </c>
      <c r="X60" s="126">
        <f>июнь!X60+май!X60+апрель!X60</f>
        <v>0</v>
      </c>
      <c r="Y60" s="126">
        <f>июнь!Y60+май!Y60+апрель!Y60</f>
        <v>0</v>
      </c>
      <c r="Z60" s="126">
        <f>июнь!Z60+май!Z60+апрель!Z60</f>
        <v>0</v>
      </c>
      <c r="AA60" s="126">
        <f>июнь!AA60+май!AA60+апрель!AA60</f>
        <v>0</v>
      </c>
      <c r="AB60" s="126">
        <f>июнь!AB60+май!AB60+апрель!AB60</f>
        <v>0</v>
      </c>
      <c r="AC60" s="126">
        <f>июнь!AC60+май!AC60+апрель!AC60</f>
        <v>0</v>
      </c>
      <c r="AD60" s="126">
        <f>июнь!AD60+май!AD60+апрель!AD60</f>
        <v>0</v>
      </c>
      <c r="AE60" s="126">
        <f>июнь!AE60+май!AE60+апрель!AE60</f>
        <v>0</v>
      </c>
      <c r="AF60" s="126">
        <f>июнь!AF60+май!AF60+апрель!AF60</f>
        <v>0</v>
      </c>
      <c r="AG60" s="126">
        <f>июнь!AG60+май!AG60+апрель!AG60</f>
        <v>0</v>
      </c>
      <c r="AH60" s="126">
        <f>июнь!AH60+май!AH60+апрель!AH60</f>
        <v>0</v>
      </c>
      <c r="AI60" s="126">
        <f>июнь!AI60+май!AI60+апрель!AI60</f>
        <v>0</v>
      </c>
      <c r="AJ60" s="126">
        <f>июнь!AJ60+май!AJ60+апрель!AJ60</f>
        <v>0</v>
      </c>
      <c r="AK60" s="126">
        <f>июнь!AK60+май!AK60+апрель!AK60</f>
        <v>0</v>
      </c>
      <c r="AL60" s="126">
        <f>июнь!AL60+май!AL60+апрель!AL60</f>
        <v>0</v>
      </c>
      <c r="AM60" s="126">
        <f>июнь!AM60+май!AM60+апрель!AM60</f>
        <v>0</v>
      </c>
      <c r="AN60" s="126">
        <f>июнь!AN60+май!AN60+апрель!AN60</f>
        <v>0</v>
      </c>
      <c r="AO60" s="126">
        <f>июнь!AO60+май!AO60+апрель!AO60</f>
        <v>0</v>
      </c>
      <c r="AP60" s="126">
        <f>июнь!AP60+май!AP60+апрель!AP60</f>
        <v>0</v>
      </c>
      <c r="AQ60" s="126">
        <f>июнь!AQ60+май!AQ60+апрель!AQ60</f>
        <v>0</v>
      </c>
      <c r="AR60" s="126">
        <f>июнь!AR60+май!AR60+апрель!AR60</f>
        <v>0</v>
      </c>
      <c r="AS60" s="126">
        <f>июнь!AS60+май!AS60+апрель!AS60</f>
        <v>0</v>
      </c>
      <c r="AT60" s="126">
        <f>июнь!AT60+май!AT60+апрель!AT60</f>
        <v>0</v>
      </c>
      <c r="AU60" s="126">
        <f>июнь!AU60+май!AU60+апрель!AU60</f>
        <v>0</v>
      </c>
      <c r="AV60" s="126">
        <f>июнь!AV60+май!AV60+апрель!AV60</f>
        <v>0</v>
      </c>
      <c r="AW60" s="126">
        <f>июнь!AW60+май!AW60+апрель!AW60</f>
        <v>0</v>
      </c>
      <c r="AX60" s="126">
        <f>июнь!AX60+май!AX60+апрель!AX60</f>
        <v>0</v>
      </c>
      <c r="AY60" s="126">
        <f>июнь!AY60+май!AY60+апрель!AY60</f>
        <v>0</v>
      </c>
      <c r="AZ60" s="126">
        <f>июнь!AZ60+май!AZ60+апрель!AZ60</f>
        <v>0</v>
      </c>
      <c r="BA60" s="126">
        <f>июнь!BA60+май!BA60+апрель!BA60</f>
        <v>0</v>
      </c>
      <c r="BB60" s="126">
        <f>июнь!BB60+май!BB60+апрель!BB60</f>
        <v>0</v>
      </c>
      <c r="BC60" s="126">
        <f>июнь!BC60+май!BC60+апрель!BC60</f>
        <v>0</v>
      </c>
      <c r="BD60" s="126">
        <f>июнь!BD60+май!BD60+апрель!BD60</f>
        <v>0</v>
      </c>
      <c r="BE60" s="126">
        <f>июнь!BE60+май!BE60+апрель!BE60</f>
        <v>0</v>
      </c>
      <c r="BF60" s="126">
        <f>июнь!BF60+май!BF60+апрель!BF60</f>
        <v>0</v>
      </c>
      <c r="BG60" s="126">
        <f>июнь!BG60+май!BG60+апрель!BG60</f>
        <v>0</v>
      </c>
      <c r="BH60" s="126">
        <f>июнь!BH60+май!BH60+апрель!BH60</f>
        <v>0</v>
      </c>
      <c r="BI60" s="126">
        <f>июнь!BI60+май!BI60+апрель!BI60</f>
        <v>0</v>
      </c>
      <c r="BJ60" s="126">
        <f>июнь!BJ60+май!BJ60+апрель!BJ60</f>
        <v>0</v>
      </c>
      <c r="BK60" s="126">
        <f>июнь!BK60+май!BK60+апрель!BK60</f>
        <v>0</v>
      </c>
      <c r="BL60" s="126">
        <f>июнь!BL60+май!BL60+апрель!BL60</f>
        <v>0</v>
      </c>
      <c r="BM60" s="126">
        <f>июнь!BM60+май!BM60+апрель!BM60</f>
        <v>0</v>
      </c>
      <c r="BN60" s="126">
        <f>июнь!BN60+май!BN60+апрель!BN60</f>
        <v>0</v>
      </c>
      <c r="BO60" s="126">
        <f>июнь!BO60+май!BO60+апрель!BO60</f>
        <v>0</v>
      </c>
      <c r="BP60" s="126">
        <f>июнь!BP60+май!BP60+апрель!BP60</f>
        <v>0</v>
      </c>
      <c r="BQ60" s="126">
        <f>июнь!BQ60+май!BQ60+апрель!BQ60</f>
        <v>0</v>
      </c>
      <c r="BR60" s="126">
        <f>июнь!BR60+май!BR60+апрель!BR60</f>
        <v>0</v>
      </c>
      <c r="BS60" s="126">
        <f>июнь!BS60+май!BS60+апрель!BS60</f>
        <v>0</v>
      </c>
      <c r="BT60" s="126">
        <f>июнь!BT60+май!BT60+апрель!BT60</f>
        <v>0</v>
      </c>
      <c r="BU60" s="126">
        <f>июнь!BU60+май!BU60+апрель!BU60</f>
        <v>0</v>
      </c>
      <c r="BV60" s="126">
        <f>июнь!BV60+май!BV60+апрель!BV60</f>
        <v>0</v>
      </c>
      <c r="BW60" s="126">
        <f>июнь!BW60+май!BW60+апрель!BW60</f>
        <v>0</v>
      </c>
      <c r="BX60" s="126">
        <f>июнь!BX60+май!BX60+апрель!BX60</f>
        <v>0</v>
      </c>
      <c r="BY60" s="126">
        <f>июнь!BY60+май!BY60+апрель!BY60</f>
        <v>0</v>
      </c>
      <c r="BZ60" s="126">
        <f>июнь!BZ60+май!BZ60+апрель!BZ60</f>
        <v>0</v>
      </c>
      <c r="CA60" s="126">
        <f>июнь!CA60+май!CA60+апрель!CA60</f>
        <v>0</v>
      </c>
      <c r="CB60" s="126">
        <f>июнь!CB60+май!CB60+апрель!CB60</f>
        <v>0</v>
      </c>
      <c r="CC60" s="126">
        <f>июнь!CC60+май!CC60+апрель!CC60</f>
        <v>0</v>
      </c>
      <c r="CD60" s="126">
        <f>июнь!CD60+май!CD60+апрель!CD60</f>
        <v>0</v>
      </c>
      <c r="CE60" s="126">
        <f>июнь!CE60+май!CE60+апрель!CE60</f>
        <v>0</v>
      </c>
      <c r="CF60" s="126">
        <f>июнь!CF60+май!CF60+апрель!CF60</f>
        <v>0</v>
      </c>
      <c r="CG60" s="126">
        <f>июнь!CG60+май!CG60+апрель!CG60</f>
        <v>0</v>
      </c>
      <c r="CH60" s="126">
        <f>июнь!CH60+май!CH60+апрель!CH60</f>
        <v>0</v>
      </c>
      <c r="CI60" s="126">
        <f>июнь!CI60+май!CI60+апрель!CI60</f>
        <v>0</v>
      </c>
      <c r="CJ60" s="126">
        <f>июнь!CJ60+май!CJ60+апрель!CJ60</f>
        <v>0</v>
      </c>
      <c r="CK60" s="126">
        <f>июнь!CK60+май!CK60+апрель!CK60</f>
        <v>0</v>
      </c>
      <c r="CL60" s="126">
        <f>июнь!CL60+май!CL60+апрель!CL60</f>
        <v>0</v>
      </c>
      <c r="CM60" s="126">
        <f>июнь!CM60+май!CM60+апрель!CM60</f>
        <v>0</v>
      </c>
      <c r="CN60" s="126">
        <f>июнь!CN60+май!CN60+апрель!CN60</f>
        <v>0</v>
      </c>
      <c r="CO60" s="126">
        <f>июнь!CO60+май!CO60+апрель!CO60</f>
        <v>0</v>
      </c>
      <c r="CP60" s="126">
        <f>июнь!CP60+май!CP60+апрель!CP60</f>
        <v>0</v>
      </c>
      <c r="CQ60" s="126">
        <f>июнь!CQ60+май!CQ60+апрель!CQ60</f>
        <v>0</v>
      </c>
      <c r="CR60" s="126">
        <f>июнь!CR60+май!CR60+апрель!CR60</f>
        <v>0</v>
      </c>
      <c r="CS60" s="126">
        <f>июнь!CS60+май!CS60+апрель!CS60</f>
        <v>0</v>
      </c>
      <c r="CT60" s="126">
        <f>июнь!CT60+май!CT60+апрель!CT60</f>
        <v>0</v>
      </c>
      <c r="CU60" s="126">
        <f>июнь!CU60+май!CU60+апрель!CU60</f>
        <v>0</v>
      </c>
      <c r="CV60" s="126">
        <f>июнь!CV60+май!CV60+апрель!CV60</f>
        <v>0</v>
      </c>
      <c r="CW60" s="126">
        <f>июнь!CW60+май!CW60+апрель!CW60</f>
        <v>0</v>
      </c>
      <c r="CX60" s="126">
        <f>июнь!CX60+май!CX60+апрель!CX60</f>
        <v>0</v>
      </c>
      <c r="CY60" s="126">
        <f>июнь!CY60+май!CY60+апрель!CY60</f>
        <v>0</v>
      </c>
      <c r="CZ60" s="126">
        <f>июнь!CZ60+май!CZ60+апрель!CZ60</f>
        <v>0</v>
      </c>
      <c r="DA60" s="126">
        <f>июнь!DA60+май!DA60+апрель!DA60</f>
        <v>0</v>
      </c>
      <c r="DB60" s="126">
        <f>июнь!DB60+май!DB60+апрель!DB60</f>
        <v>0</v>
      </c>
      <c r="DC60" s="126">
        <f>июнь!DC60+май!DC60+апрель!DC60</f>
        <v>0</v>
      </c>
      <c r="DD60" s="126">
        <f>июнь!DD60+май!DD60+апрель!DD60</f>
        <v>0</v>
      </c>
      <c r="DE60" s="126">
        <f>июнь!DE60+май!DE60+апрель!DE60</f>
        <v>0</v>
      </c>
      <c r="DF60" s="126">
        <f>июнь!DF60+май!DF60+апрель!DF60</f>
        <v>0</v>
      </c>
      <c r="DG60" s="126">
        <f>июнь!DG60+май!DG60+апрель!DG60</f>
        <v>0</v>
      </c>
      <c r="DH60" s="126">
        <f>июнь!DH60+май!DH60+апрель!DH60</f>
        <v>0</v>
      </c>
      <c r="DI60" s="126">
        <f>июнь!DI60+май!DI60+апрель!DI60</f>
        <v>0</v>
      </c>
      <c r="DJ60" s="126">
        <f>июнь!DJ60+май!DJ60+апрель!DJ60</f>
        <v>0</v>
      </c>
      <c r="DK60" s="126">
        <f>июнь!DK60+май!DK60+апрель!DK60</f>
        <v>0</v>
      </c>
      <c r="DL60" s="126">
        <f>июнь!DL60+май!DL60+апрель!DL60</f>
        <v>0</v>
      </c>
      <c r="DM60" s="126">
        <f>июнь!DM60+май!DM60+апрель!DM60</f>
        <v>0</v>
      </c>
      <c r="DN60" s="126">
        <f>июнь!DN60+май!DN60+апрель!DN60</f>
        <v>0</v>
      </c>
      <c r="DO60" s="126">
        <f>июнь!DO60+май!DO60+апрель!DO60</f>
        <v>0</v>
      </c>
      <c r="DP60" s="126">
        <f>июнь!DP60+май!DP60+апрель!DP60</f>
        <v>0</v>
      </c>
      <c r="DQ60" s="126">
        <f>июнь!DQ60+май!DQ60+апрель!DQ60</f>
        <v>0</v>
      </c>
      <c r="DR60" s="126">
        <f>июнь!DR60+май!DR60+апрель!DR60</f>
        <v>0</v>
      </c>
      <c r="DS60" s="126">
        <f>июнь!DS60+май!DS60+апрель!DS60</f>
        <v>0</v>
      </c>
      <c r="DT60" s="126">
        <f>июнь!DT60+май!DT60+апрель!DT60</f>
        <v>0</v>
      </c>
      <c r="DU60" s="126">
        <f>июнь!DU60+май!DU60+апрель!DU60</f>
        <v>0</v>
      </c>
      <c r="DV60" s="126">
        <f>июнь!DV60+май!DV60+апрель!DV60</f>
        <v>0</v>
      </c>
      <c r="DW60" s="126">
        <f>июнь!DW60+май!DW60+апрель!DW60</f>
        <v>0</v>
      </c>
      <c r="DX60" s="126">
        <f>июнь!DX60+май!DX60+апрель!DX60</f>
        <v>0</v>
      </c>
      <c r="DY60" s="126">
        <f>июнь!DY60+май!DY60+апрель!DY60</f>
        <v>0</v>
      </c>
      <c r="DZ60" s="126">
        <f>июнь!DZ60+май!DZ60+апрель!DZ60</f>
        <v>0</v>
      </c>
      <c r="EA60" s="126">
        <f>июнь!EA60+май!EA60+апрель!EA60</f>
        <v>0</v>
      </c>
      <c r="EB60" s="126">
        <f>июнь!EB60+май!EB60+апрель!EB60</f>
        <v>0</v>
      </c>
      <c r="EC60" s="126">
        <f>июнь!EC60+май!EC60+апрель!EC60</f>
        <v>0</v>
      </c>
      <c r="ED60" s="126">
        <f>июнь!ED60+май!ED60+апрель!ED60</f>
        <v>0</v>
      </c>
      <c r="EE60" s="126">
        <f>июнь!EE60+май!EE60+апрель!EE60</f>
        <v>0</v>
      </c>
      <c r="EF60" s="126">
        <f>июнь!EF60+май!EF60+апрель!EF60</f>
        <v>0</v>
      </c>
      <c r="EG60" s="126">
        <f>июнь!EG60+май!EG60+апрель!EG60</f>
        <v>0</v>
      </c>
      <c r="EH60" s="126">
        <f>июнь!EH60+май!EH60+апрель!EH60</f>
        <v>0</v>
      </c>
      <c r="EI60" s="126">
        <f>июнь!EI60+май!EI60+апрель!EI60</f>
        <v>0</v>
      </c>
      <c r="EJ60" s="126">
        <f>июнь!EJ60+май!EJ60+апрель!EJ60</f>
        <v>0</v>
      </c>
      <c r="EK60" s="126">
        <f>июнь!EK60+май!EK60+апрель!EK60</f>
        <v>0</v>
      </c>
      <c r="EL60" s="126">
        <f>июнь!EL60+май!EL60+апрель!EL60</f>
        <v>0</v>
      </c>
      <c r="EM60" s="126">
        <f>июнь!EM60+май!EM60+апрель!EM60</f>
        <v>0</v>
      </c>
      <c r="EN60" s="126">
        <f>июнь!EN60+май!EN60+апрель!EN60</f>
        <v>0</v>
      </c>
      <c r="EO60" s="126">
        <f>июнь!EO60+май!EO60+апрель!EO60</f>
        <v>0</v>
      </c>
      <c r="EP60" s="126">
        <f>июнь!EP60+май!EP60+апрель!EP60</f>
        <v>0</v>
      </c>
      <c r="EQ60" s="126">
        <f>июнь!EQ60+май!EQ60+апрель!EQ60</f>
        <v>0</v>
      </c>
      <c r="ER60" s="126">
        <f>июнь!ER60+май!ER60+апрель!ER60</f>
        <v>0</v>
      </c>
      <c r="ES60" s="126">
        <f>июнь!ES60+май!ES60+апрель!ES60</f>
        <v>0</v>
      </c>
      <c r="ET60" s="126">
        <f>июнь!ET60+май!ET60+апрель!ET60</f>
        <v>0</v>
      </c>
      <c r="EU60" s="126">
        <f>июнь!EU60+май!EU60+апрель!EU60</f>
        <v>0</v>
      </c>
      <c r="EV60" s="126">
        <f>июнь!EV60+май!EV60+апрель!EV60</f>
        <v>0</v>
      </c>
      <c r="EW60" s="126">
        <f>июнь!EW60+май!EW60+апрель!EW60</f>
        <v>0</v>
      </c>
      <c r="EX60" s="126">
        <f>июнь!EX60+май!EX60+апрель!EX60</f>
        <v>0</v>
      </c>
      <c r="EY60" s="126">
        <f>июнь!EY60+май!EY60+апрель!EY60</f>
        <v>0</v>
      </c>
      <c r="EZ60" s="126">
        <f>июнь!EZ60+май!EZ60+апрель!EZ60</f>
        <v>0</v>
      </c>
      <c r="FA60" s="126">
        <f>июнь!FA60+май!FA60+апрель!FA60</f>
        <v>0</v>
      </c>
      <c r="FB60" s="126">
        <f>июнь!FB60+май!FB60+апрель!FB60</f>
        <v>0</v>
      </c>
      <c r="FC60" s="126">
        <f>июнь!FC60+май!FC60+апрель!FC60</f>
        <v>0</v>
      </c>
      <c r="FD60" s="126">
        <f>июнь!FD60+май!FD60+апрель!FD60</f>
        <v>0</v>
      </c>
      <c r="FE60" s="126">
        <f>июнь!FE60+май!FE60+апрель!FE60</f>
        <v>0</v>
      </c>
      <c r="FF60" s="126">
        <f>июнь!FF60+май!FF60+апрель!FF60</f>
        <v>0</v>
      </c>
      <c r="FG60" s="126">
        <f>июнь!FG60+май!FG60+апрель!FG60</f>
        <v>0</v>
      </c>
      <c r="FH60" s="126">
        <f>июнь!FH60+май!FH60+апрель!FH60</f>
        <v>0</v>
      </c>
      <c r="FI60" s="126">
        <f>июнь!FI60+май!FI60+апрель!FI60</f>
        <v>0</v>
      </c>
      <c r="FJ60" s="126">
        <f>июнь!FJ60+май!FJ60+апрель!FJ60</f>
        <v>0</v>
      </c>
      <c r="FK60" s="126">
        <f>июнь!FK60+май!FK60+апрель!FK60</f>
        <v>0</v>
      </c>
      <c r="FL60" s="126">
        <f>июнь!FL60+май!FL60+апрель!FL60</f>
        <v>0</v>
      </c>
      <c r="FM60" s="126">
        <f>июнь!FM60+май!FM60+апрель!FM60</f>
        <v>0</v>
      </c>
      <c r="FN60" s="126">
        <f>июнь!FN60+май!FN60+апрель!FN60</f>
        <v>0</v>
      </c>
      <c r="FO60" s="126">
        <f>июнь!FO60+май!FO60+апрель!FO60</f>
        <v>0</v>
      </c>
      <c r="FP60" s="126">
        <f>июнь!FP60+май!FP60+апрель!FP60</f>
        <v>0</v>
      </c>
      <c r="FQ60" s="126">
        <f>июнь!FQ60+май!FQ60+апрель!FQ60</f>
        <v>0</v>
      </c>
      <c r="FR60" s="126">
        <f>июнь!FR60+май!FR60+апрель!FR60</f>
        <v>0</v>
      </c>
      <c r="FS60" s="126">
        <f>июнь!FS60+май!FS60+апрель!FS60</f>
        <v>0</v>
      </c>
      <c r="FT60" s="126">
        <f>июнь!FT60+май!FT60+апрель!FT60</f>
        <v>0</v>
      </c>
      <c r="FU60" s="126">
        <f>июнь!FU60+май!FU60+апрель!FU60</f>
        <v>0</v>
      </c>
      <c r="FV60" s="126">
        <f>июнь!FV60+май!FV60+апрель!FV60</f>
        <v>0</v>
      </c>
      <c r="FW60" s="126">
        <f>июнь!FW60+май!FW60+апрель!FW60</f>
        <v>0</v>
      </c>
      <c r="FX60" s="126">
        <f>июнь!FX60+май!FX60+апрель!FX60</f>
        <v>0</v>
      </c>
      <c r="FY60" s="126">
        <f>июнь!FY60+май!FY60+апрель!FY60</f>
        <v>0</v>
      </c>
      <c r="FZ60" s="126">
        <f>июнь!FZ60+май!FZ60+апрель!FZ60</f>
        <v>0</v>
      </c>
      <c r="GA60" s="126">
        <f>июнь!GA60+май!GA60+апрель!GA60</f>
        <v>0</v>
      </c>
      <c r="GB60" s="126">
        <f>июнь!GB60+май!GB60+апрель!GB60</f>
        <v>0</v>
      </c>
      <c r="GC60" s="126">
        <f>июнь!GC60+май!GC60+апрель!GC60</f>
        <v>0</v>
      </c>
      <c r="GD60" s="126">
        <f>июнь!GD60+май!GD60+апрель!GD60</f>
        <v>0</v>
      </c>
      <c r="GE60" s="126">
        <f>июнь!GE60+май!GE60+апрель!GE60</f>
        <v>0</v>
      </c>
      <c r="GF60" s="126">
        <f>июнь!GF60+май!GF60+апрель!GF60</f>
        <v>0</v>
      </c>
      <c r="GG60" s="126">
        <f>июнь!GG60+май!GG60+апрель!GG60</f>
        <v>0</v>
      </c>
      <c r="GH60" s="126">
        <f>июнь!GH60+май!GH60+апрель!GH60</f>
        <v>0</v>
      </c>
      <c r="GI60" s="126">
        <f>июнь!GI60+май!GI60+апрель!GI60</f>
        <v>0</v>
      </c>
      <c r="GJ60" s="126">
        <f>июнь!GJ60+май!GJ60+апрель!GJ60</f>
        <v>0</v>
      </c>
      <c r="GK60" s="126">
        <f>июнь!GK60+май!GK60+апрель!GK60</f>
        <v>0</v>
      </c>
      <c r="GL60" s="126">
        <f>июнь!GL60+май!GL60+апрель!GL60</f>
        <v>0</v>
      </c>
      <c r="GM60" s="126">
        <f>июнь!GM60+май!GM60+апрель!GM60</f>
        <v>0</v>
      </c>
      <c r="GN60" s="126">
        <f>июнь!GN60+май!GN60+апрель!GN60</f>
        <v>0</v>
      </c>
      <c r="GO60" s="126">
        <f>июнь!GO60+май!GO60+апрель!GO60</f>
        <v>0</v>
      </c>
      <c r="GP60" s="126">
        <f>июнь!GP60+май!GP60+апрель!GP60</f>
        <v>0</v>
      </c>
      <c r="GQ60" s="126">
        <f>июнь!GQ60+май!GQ60+апрель!GQ60</f>
        <v>0</v>
      </c>
      <c r="GR60" s="126">
        <f>июнь!GR60+май!GR60+апрель!GR60</f>
        <v>0</v>
      </c>
      <c r="GS60" s="126">
        <f>июнь!GS60+май!GS60+апрель!GS60</f>
        <v>0</v>
      </c>
      <c r="GT60" s="126">
        <f>июнь!GT60+май!GT60+апрель!GT60</f>
        <v>0</v>
      </c>
      <c r="GU60" s="126">
        <f>июнь!GU60+май!GU60+апрель!GU60</f>
        <v>0</v>
      </c>
      <c r="GV60" s="126">
        <f>июнь!GV60+май!GV60+апрель!GV60</f>
        <v>0</v>
      </c>
      <c r="GW60" s="126">
        <f>июнь!GW60+май!GW60+апрель!GW60</f>
        <v>0</v>
      </c>
      <c r="GX60" s="126">
        <f>июнь!GX60+май!GX60+апрель!GX60</f>
        <v>0</v>
      </c>
      <c r="GY60" s="126">
        <f>июнь!GY60+май!GY60+апрель!GY60</f>
        <v>0</v>
      </c>
      <c r="GZ60" s="126">
        <f>июнь!GZ60+май!GZ60+апрель!GZ60</f>
        <v>0</v>
      </c>
      <c r="HA60" s="126">
        <f>июнь!HA60+май!HA60+апрель!HA60</f>
        <v>0</v>
      </c>
      <c r="HB60" s="126">
        <f>июнь!HB60+май!HB60+апрель!HB60</f>
        <v>0</v>
      </c>
      <c r="HC60" s="126">
        <f>июнь!HC60+май!HC60+апрель!HC60</f>
        <v>0</v>
      </c>
      <c r="HD60" s="126">
        <f>июнь!HD60+май!HD60+апрель!HD60</f>
        <v>0</v>
      </c>
      <c r="HE60" s="126">
        <f>июнь!HE60+май!HE60+апрель!HE60</f>
        <v>0</v>
      </c>
      <c r="HF60" s="126">
        <f>июнь!HF60+май!HF60+апрель!HF60</f>
        <v>0</v>
      </c>
      <c r="HG60" s="126">
        <f>июнь!HG60+май!HG60+апрель!HG60</f>
        <v>0</v>
      </c>
      <c r="HH60" s="126">
        <f>июнь!HH60+май!HH60+апрель!HH60</f>
        <v>0</v>
      </c>
      <c r="HI60" s="126">
        <f>июнь!HI60+май!HI60+апрель!HI60</f>
        <v>0</v>
      </c>
      <c r="HJ60" s="126">
        <f>июнь!HJ60+май!HJ60+апрель!HJ60</f>
        <v>0</v>
      </c>
      <c r="HK60" s="126">
        <f>июнь!HK60+май!HK60+апрель!HK60</f>
        <v>0</v>
      </c>
      <c r="HL60" s="126">
        <f>июнь!HL60+май!HL60+апрель!HL60</f>
        <v>0</v>
      </c>
      <c r="HM60" s="126">
        <f>июнь!HM60+май!HM60+апрель!HM60</f>
        <v>0</v>
      </c>
      <c r="HN60" s="126">
        <f>июнь!HN60+май!HN60+апрель!HN60</f>
        <v>0</v>
      </c>
      <c r="HO60" s="126">
        <f>июнь!HO60+май!HO60+апрель!HO60</f>
        <v>0</v>
      </c>
      <c r="HP60" s="126">
        <f>июнь!HP60+май!HP60+апрель!HP60</f>
        <v>0</v>
      </c>
      <c r="HQ60" s="126">
        <f>июнь!HQ60+май!HQ60+апрель!HQ60</f>
        <v>0</v>
      </c>
      <c r="HR60" s="126">
        <f>июнь!HR60+май!HR60+апрель!HR60</f>
        <v>0</v>
      </c>
      <c r="HS60" s="126">
        <f>июнь!HS60+май!HS60+апрель!HS60</f>
        <v>0</v>
      </c>
      <c r="HT60" s="126">
        <f>июнь!HT60+май!HT60+апрель!HT60</f>
        <v>0</v>
      </c>
      <c r="HU60" s="126">
        <f>июнь!HU60+май!HU60+апрель!HU60</f>
        <v>0</v>
      </c>
      <c r="HV60" s="126">
        <f>июнь!HV60+май!HV60+апрель!HV60</f>
        <v>0</v>
      </c>
      <c r="HW60" s="126">
        <f>июнь!HW60+май!HW60+апрель!HW60</f>
        <v>0</v>
      </c>
      <c r="HX60" s="126">
        <f>июнь!HX60+май!HX60+апрель!HX60</f>
        <v>0</v>
      </c>
      <c r="HY60" s="126">
        <f>июнь!HY60+май!HY60+апрель!HY60</f>
        <v>0</v>
      </c>
      <c r="HZ60" s="126">
        <f>июнь!HZ60+май!HZ60+апрель!HZ60</f>
        <v>0</v>
      </c>
      <c r="IA60" s="126">
        <f>июнь!IA60+май!IA60+апрель!IA60</f>
        <v>0</v>
      </c>
      <c r="IB60" s="126">
        <f>июнь!IB60+май!IB60+апрель!IB60</f>
        <v>0</v>
      </c>
      <c r="IC60" s="126">
        <f>июнь!IC60+май!IC60+апрель!IC60</f>
        <v>0</v>
      </c>
      <c r="ID60" s="126">
        <f>июнь!ID60+май!ID60+апрель!ID60</f>
        <v>0</v>
      </c>
      <c r="IE60" s="126">
        <f>июнь!IE60+май!IE60+апрель!IE60</f>
        <v>0</v>
      </c>
      <c r="IF60" s="126">
        <f>июнь!IF60+май!IF60+апрель!IF60</f>
        <v>0</v>
      </c>
    </row>
    <row r="61" spans="1:240" ht="13.5" customHeight="1">
      <c r="A61" s="15"/>
      <c r="B61" s="54"/>
      <c r="C61" s="16" t="s">
        <v>17</v>
      </c>
      <c r="D61" s="84">
        <f t="shared" si="4"/>
        <v>0</v>
      </c>
      <c r="E61" s="77">
        <f t="shared" si="5"/>
        <v>0</v>
      </c>
      <c r="F61" s="83"/>
      <c r="G61" s="126">
        <f>июнь!G61+май!G61+апрель!G61</f>
        <v>0</v>
      </c>
      <c r="H61" s="126">
        <f>июнь!H61+май!H61+апрель!H61</f>
        <v>0</v>
      </c>
      <c r="I61" s="126">
        <f>июнь!I61+май!I61+апрель!I61</f>
        <v>0</v>
      </c>
      <c r="J61" s="126">
        <f>июнь!J61+май!J61+апрель!J61</f>
        <v>0</v>
      </c>
      <c r="K61" s="126">
        <f>июнь!K61+май!K61+апрель!K61</f>
        <v>0</v>
      </c>
      <c r="L61" s="126">
        <f>июнь!L61+май!L61+апрель!L61</f>
        <v>0</v>
      </c>
      <c r="M61" s="126">
        <f>июнь!M61+май!M61+апрель!M61</f>
        <v>0</v>
      </c>
      <c r="N61" s="126">
        <f>июнь!N61+май!N61+апрель!N61</f>
        <v>0</v>
      </c>
      <c r="O61" s="126">
        <f>июнь!O61+май!O61+апрель!O61</f>
        <v>0</v>
      </c>
      <c r="P61" s="126">
        <f>июнь!P61+май!P61+апрель!P61</f>
        <v>0</v>
      </c>
      <c r="Q61" s="126">
        <f>июнь!Q61+май!Q61+апрель!Q61</f>
        <v>0</v>
      </c>
      <c r="R61" s="126">
        <f>июнь!R61+май!R61+апрель!R61</f>
        <v>0</v>
      </c>
      <c r="S61" s="126">
        <f>июнь!S61+май!S61+апрель!S61</f>
        <v>0</v>
      </c>
      <c r="T61" s="126">
        <f>июнь!T61+май!T61+апрель!T61</f>
        <v>0</v>
      </c>
      <c r="U61" s="126">
        <f>июнь!U61+май!U61+апрель!U61</f>
        <v>0</v>
      </c>
      <c r="V61" s="126">
        <f>июнь!V61+май!V61+апрель!V61</f>
        <v>0</v>
      </c>
      <c r="W61" s="126">
        <f>июнь!W61+май!W61+апрель!W61</f>
        <v>0</v>
      </c>
      <c r="X61" s="126">
        <f>июнь!X61+май!X61+апрель!X61</f>
        <v>0</v>
      </c>
      <c r="Y61" s="126">
        <f>июнь!Y61+май!Y61+апрель!Y61</f>
        <v>0</v>
      </c>
      <c r="Z61" s="126">
        <f>июнь!Z61+май!Z61+апрель!Z61</f>
        <v>0</v>
      </c>
      <c r="AA61" s="126">
        <f>июнь!AA61+май!AA61+апрель!AA61</f>
        <v>0</v>
      </c>
      <c r="AB61" s="126">
        <f>июнь!AB61+май!AB61+апрель!AB61</f>
        <v>0</v>
      </c>
      <c r="AC61" s="126">
        <f>июнь!AC61+май!AC61+апрель!AC61</f>
        <v>0</v>
      </c>
      <c r="AD61" s="126">
        <f>июнь!AD61+май!AD61+апрель!AD61</f>
        <v>0</v>
      </c>
      <c r="AE61" s="126">
        <f>июнь!AE61+май!AE61+апрель!AE61</f>
        <v>0</v>
      </c>
      <c r="AF61" s="126">
        <f>июнь!AF61+май!AF61+апрель!AF61</f>
        <v>0</v>
      </c>
      <c r="AG61" s="126">
        <f>июнь!AG61+май!AG61+апрель!AG61</f>
        <v>0</v>
      </c>
      <c r="AH61" s="126">
        <f>июнь!AH61+май!AH61+апрель!AH61</f>
        <v>0</v>
      </c>
      <c r="AI61" s="126">
        <f>июнь!AI61+май!AI61+апрель!AI61</f>
        <v>0</v>
      </c>
      <c r="AJ61" s="126">
        <f>июнь!AJ61+май!AJ61+апрель!AJ61</f>
        <v>0</v>
      </c>
      <c r="AK61" s="126">
        <f>июнь!AK61+май!AK61+апрель!AK61</f>
        <v>0</v>
      </c>
      <c r="AL61" s="126">
        <f>июнь!AL61+май!AL61+апрель!AL61</f>
        <v>0</v>
      </c>
      <c r="AM61" s="126">
        <f>июнь!AM61+май!AM61+апрель!AM61</f>
        <v>0</v>
      </c>
      <c r="AN61" s="126">
        <f>июнь!AN61+май!AN61+апрель!AN61</f>
        <v>0</v>
      </c>
      <c r="AO61" s="126">
        <f>июнь!AO61+май!AO61+апрель!AO61</f>
        <v>0</v>
      </c>
      <c r="AP61" s="126">
        <f>июнь!AP61+май!AP61+апрель!AP61</f>
        <v>0</v>
      </c>
      <c r="AQ61" s="126">
        <f>июнь!AQ61+май!AQ61+апрель!AQ61</f>
        <v>0</v>
      </c>
      <c r="AR61" s="126">
        <f>июнь!AR61+май!AR61+апрель!AR61</f>
        <v>0</v>
      </c>
      <c r="AS61" s="126">
        <f>июнь!AS61+май!AS61+апрель!AS61</f>
        <v>0</v>
      </c>
      <c r="AT61" s="126">
        <f>июнь!AT61+май!AT61+апрель!AT61</f>
        <v>0</v>
      </c>
      <c r="AU61" s="126">
        <f>июнь!AU61+май!AU61+апрель!AU61</f>
        <v>0</v>
      </c>
      <c r="AV61" s="126">
        <f>июнь!AV61+май!AV61+апрель!AV61</f>
        <v>0</v>
      </c>
      <c r="AW61" s="126">
        <f>июнь!AW61+май!AW61+апрель!AW61</f>
        <v>0</v>
      </c>
      <c r="AX61" s="126">
        <f>июнь!AX61+май!AX61+апрель!AX61</f>
        <v>0</v>
      </c>
      <c r="AY61" s="126">
        <f>июнь!AY61+май!AY61+апрель!AY61</f>
        <v>0</v>
      </c>
      <c r="AZ61" s="126">
        <f>июнь!AZ61+май!AZ61+апрель!AZ61</f>
        <v>0</v>
      </c>
      <c r="BA61" s="126">
        <f>июнь!BA61+май!BA61+апрель!BA61</f>
        <v>0</v>
      </c>
      <c r="BB61" s="126">
        <f>июнь!BB61+май!BB61+апрель!BB61</f>
        <v>0</v>
      </c>
      <c r="BC61" s="126">
        <f>июнь!BC61+май!BC61+апрель!BC61</f>
        <v>0</v>
      </c>
      <c r="BD61" s="126">
        <f>июнь!BD61+май!BD61+апрель!BD61</f>
        <v>0</v>
      </c>
      <c r="BE61" s="126">
        <f>июнь!BE61+май!BE61+апрель!BE61</f>
        <v>0</v>
      </c>
      <c r="BF61" s="126">
        <f>июнь!BF61+май!BF61+апрель!BF61</f>
        <v>0</v>
      </c>
      <c r="BG61" s="126">
        <f>июнь!BG61+май!BG61+апрель!BG61</f>
        <v>0</v>
      </c>
      <c r="BH61" s="126">
        <f>июнь!BH61+май!BH61+апрель!BH61</f>
        <v>0</v>
      </c>
      <c r="BI61" s="126">
        <f>июнь!BI61+май!BI61+апрель!BI61</f>
        <v>0</v>
      </c>
      <c r="BJ61" s="126">
        <f>июнь!BJ61+май!BJ61+апрель!BJ61</f>
        <v>0</v>
      </c>
      <c r="BK61" s="126">
        <f>июнь!BK61+май!BK61+апрель!BK61</f>
        <v>0</v>
      </c>
      <c r="BL61" s="126">
        <f>июнь!BL61+май!BL61+апрель!BL61</f>
        <v>0</v>
      </c>
      <c r="BM61" s="126">
        <f>июнь!BM61+май!BM61+апрель!BM61</f>
        <v>0</v>
      </c>
      <c r="BN61" s="126">
        <f>июнь!BN61+май!BN61+апрель!BN61</f>
        <v>0</v>
      </c>
      <c r="BO61" s="126">
        <f>июнь!BO61+май!BO61+апрель!BO61</f>
        <v>0</v>
      </c>
      <c r="BP61" s="126">
        <f>июнь!BP61+май!BP61+апрель!BP61</f>
        <v>0</v>
      </c>
      <c r="BQ61" s="126">
        <f>июнь!BQ61+май!BQ61+апрель!BQ61</f>
        <v>0</v>
      </c>
      <c r="BR61" s="126">
        <f>июнь!BR61+май!BR61+апрель!BR61</f>
        <v>0</v>
      </c>
      <c r="BS61" s="126">
        <f>июнь!BS61+май!BS61+апрель!BS61</f>
        <v>0</v>
      </c>
      <c r="BT61" s="126">
        <f>июнь!BT61+май!BT61+апрель!BT61</f>
        <v>0</v>
      </c>
      <c r="BU61" s="126">
        <f>июнь!BU61+май!BU61+апрель!BU61</f>
        <v>0</v>
      </c>
      <c r="BV61" s="126">
        <f>июнь!BV61+май!BV61+апрель!BV61</f>
        <v>0</v>
      </c>
      <c r="BW61" s="126">
        <f>июнь!BW61+май!BW61+апрель!BW61</f>
        <v>0</v>
      </c>
      <c r="BX61" s="126">
        <f>июнь!BX61+май!BX61+апрель!BX61</f>
        <v>0</v>
      </c>
      <c r="BY61" s="126">
        <f>июнь!BY61+май!BY61+апрель!BY61</f>
        <v>0</v>
      </c>
      <c r="BZ61" s="126">
        <f>июнь!BZ61+май!BZ61+апрель!BZ61</f>
        <v>0</v>
      </c>
      <c r="CA61" s="126">
        <f>июнь!CA61+май!CA61+апрель!CA61</f>
        <v>0</v>
      </c>
      <c r="CB61" s="126">
        <f>июнь!CB61+май!CB61+апрель!CB61</f>
        <v>0</v>
      </c>
      <c r="CC61" s="126">
        <f>июнь!CC61+май!CC61+апрель!CC61</f>
        <v>0</v>
      </c>
      <c r="CD61" s="126">
        <f>июнь!CD61+май!CD61+апрель!CD61</f>
        <v>0</v>
      </c>
      <c r="CE61" s="126">
        <f>июнь!CE61+май!CE61+апрель!CE61</f>
        <v>0</v>
      </c>
      <c r="CF61" s="126">
        <f>июнь!CF61+май!CF61+апрель!CF61</f>
        <v>0</v>
      </c>
      <c r="CG61" s="126">
        <f>июнь!CG61+май!CG61+апрель!CG61</f>
        <v>0</v>
      </c>
      <c r="CH61" s="126">
        <f>июнь!CH61+май!CH61+апрель!CH61</f>
        <v>0</v>
      </c>
      <c r="CI61" s="126">
        <f>июнь!CI61+май!CI61+апрель!CI61</f>
        <v>0</v>
      </c>
      <c r="CJ61" s="126">
        <f>июнь!CJ61+май!CJ61+апрель!CJ61</f>
        <v>0</v>
      </c>
      <c r="CK61" s="126">
        <f>июнь!CK61+май!CK61+апрель!CK61</f>
        <v>0</v>
      </c>
      <c r="CL61" s="126">
        <f>июнь!CL61+май!CL61+апрель!CL61</f>
        <v>0</v>
      </c>
      <c r="CM61" s="126">
        <f>июнь!CM61+май!CM61+апрель!CM61</f>
        <v>0</v>
      </c>
      <c r="CN61" s="126">
        <f>июнь!CN61+май!CN61+апрель!CN61</f>
        <v>0</v>
      </c>
      <c r="CO61" s="126">
        <f>июнь!CO61+май!CO61+апрель!CO61</f>
        <v>0</v>
      </c>
      <c r="CP61" s="126">
        <f>июнь!CP61+май!CP61+апрель!CP61</f>
        <v>0</v>
      </c>
      <c r="CQ61" s="126">
        <f>июнь!CQ61+май!CQ61+апрель!CQ61</f>
        <v>0</v>
      </c>
      <c r="CR61" s="126">
        <f>июнь!CR61+май!CR61+апрель!CR61</f>
        <v>0</v>
      </c>
      <c r="CS61" s="126">
        <f>июнь!CS61+май!CS61+апрель!CS61</f>
        <v>0</v>
      </c>
      <c r="CT61" s="126">
        <f>июнь!CT61+май!CT61+апрель!CT61</f>
        <v>0</v>
      </c>
      <c r="CU61" s="126">
        <f>июнь!CU61+май!CU61+апрель!CU61</f>
        <v>0</v>
      </c>
      <c r="CV61" s="126">
        <f>июнь!CV61+май!CV61+апрель!CV61</f>
        <v>0</v>
      </c>
      <c r="CW61" s="126">
        <f>июнь!CW61+май!CW61+апрель!CW61</f>
        <v>0</v>
      </c>
      <c r="CX61" s="126">
        <f>июнь!CX61+май!CX61+апрель!CX61</f>
        <v>0</v>
      </c>
      <c r="CY61" s="126">
        <f>июнь!CY61+май!CY61+апрель!CY61</f>
        <v>0</v>
      </c>
      <c r="CZ61" s="126">
        <f>июнь!CZ61+май!CZ61+апрель!CZ61</f>
        <v>0</v>
      </c>
      <c r="DA61" s="126">
        <f>июнь!DA61+май!DA61+апрель!DA61</f>
        <v>0</v>
      </c>
      <c r="DB61" s="126">
        <f>июнь!DB61+май!DB61+апрель!DB61</f>
        <v>0</v>
      </c>
      <c r="DC61" s="126">
        <f>июнь!DC61+май!DC61+апрель!DC61</f>
        <v>0</v>
      </c>
      <c r="DD61" s="126">
        <f>июнь!DD61+май!DD61+апрель!DD61</f>
        <v>0</v>
      </c>
      <c r="DE61" s="126">
        <f>июнь!DE61+май!DE61+апрель!DE61</f>
        <v>0</v>
      </c>
      <c r="DF61" s="126">
        <f>июнь!DF61+май!DF61+апрель!DF61</f>
        <v>0</v>
      </c>
      <c r="DG61" s="126">
        <f>июнь!DG61+май!DG61+апрель!DG61</f>
        <v>0</v>
      </c>
      <c r="DH61" s="126">
        <f>июнь!DH61+май!DH61+апрель!DH61</f>
        <v>0</v>
      </c>
      <c r="DI61" s="126">
        <f>июнь!DI61+май!DI61+апрель!DI61</f>
        <v>0</v>
      </c>
      <c r="DJ61" s="126">
        <f>июнь!DJ61+май!DJ61+апрель!DJ61</f>
        <v>0</v>
      </c>
      <c r="DK61" s="126">
        <f>июнь!DK61+май!DK61+апрель!DK61</f>
        <v>0</v>
      </c>
      <c r="DL61" s="126">
        <f>июнь!DL61+май!DL61+апрель!DL61</f>
        <v>0</v>
      </c>
      <c r="DM61" s="126">
        <f>июнь!DM61+май!DM61+апрель!DM61</f>
        <v>0</v>
      </c>
      <c r="DN61" s="126">
        <f>июнь!DN61+май!DN61+апрель!DN61</f>
        <v>0</v>
      </c>
      <c r="DO61" s="126">
        <f>июнь!DO61+май!DO61+апрель!DO61</f>
        <v>0</v>
      </c>
      <c r="DP61" s="126">
        <f>июнь!DP61+май!DP61+апрель!DP61</f>
        <v>0</v>
      </c>
      <c r="DQ61" s="126">
        <f>июнь!DQ61+май!DQ61+апрель!DQ61</f>
        <v>0</v>
      </c>
      <c r="DR61" s="126">
        <f>июнь!DR61+май!DR61+апрель!DR61</f>
        <v>0</v>
      </c>
      <c r="DS61" s="126">
        <f>июнь!DS61+май!DS61+апрель!DS61</f>
        <v>0</v>
      </c>
      <c r="DT61" s="126">
        <f>июнь!DT61+май!DT61+апрель!DT61</f>
        <v>0</v>
      </c>
      <c r="DU61" s="126">
        <f>июнь!DU61+май!DU61+апрель!DU61</f>
        <v>0</v>
      </c>
      <c r="DV61" s="126">
        <f>июнь!DV61+май!DV61+апрель!DV61</f>
        <v>0</v>
      </c>
      <c r="DW61" s="126">
        <f>июнь!DW61+май!DW61+апрель!DW61</f>
        <v>0</v>
      </c>
      <c r="DX61" s="126">
        <f>июнь!DX61+май!DX61+апрель!DX61</f>
        <v>0</v>
      </c>
      <c r="DY61" s="126">
        <f>июнь!DY61+май!DY61+апрель!DY61</f>
        <v>0</v>
      </c>
      <c r="DZ61" s="126">
        <f>июнь!DZ61+май!DZ61+апрель!DZ61</f>
        <v>0</v>
      </c>
      <c r="EA61" s="126">
        <f>июнь!EA61+май!EA61+апрель!EA61</f>
        <v>0</v>
      </c>
      <c r="EB61" s="126">
        <f>июнь!EB61+май!EB61+апрель!EB61</f>
        <v>0</v>
      </c>
      <c r="EC61" s="126">
        <f>июнь!EC61+май!EC61+апрель!EC61</f>
        <v>0</v>
      </c>
      <c r="ED61" s="126">
        <f>июнь!ED61+май!ED61+апрель!ED61</f>
        <v>0</v>
      </c>
      <c r="EE61" s="126">
        <f>июнь!EE61+май!EE61+апрель!EE61</f>
        <v>0</v>
      </c>
      <c r="EF61" s="126">
        <f>июнь!EF61+май!EF61+апрель!EF61</f>
        <v>0</v>
      </c>
      <c r="EG61" s="126">
        <f>июнь!EG61+май!EG61+апрель!EG61</f>
        <v>0</v>
      </c>
      <c r="EH61" s="126">
        <f>июнь!EH61+май!EH61+апрель!EH61</f>
        <v>0</v>
      </c>
      <c r="EI61" s="126">
        <f>июнь!EI61+май!EI61+апрель!EI61</f>
        <v>0</v>
      </c>
      <c r="EJ61" s="126">
        <f>июнь!EJ61+май!EJ61+апрель!EJ61</f>
        <v>0</v>
      </c>
      <c r="EK61" s="126">
        <f>июнь!EK61+май!EK61+апрель!EK61</f>
        <v>0</v>
      </c>
      <c r="EL61" s="126">
        <f>июнь!EL61+май!EL61+апрель!EL61</f>
        <v>0</v>
      </c>
      <c r="EM61" s="126">
        <f>июнь!EM61+май!EM61+апрель!EM61</f>
        <v>0</v>
      </c>
      <c r="EN61" s="126">
        <f>июнь!EN61+май!EN61+апрель!EN61</f>
        <v>0</v>
      </c>
      <c r="EO61" s="126">
        <f>июнь!EO61+май!EO61+апрель!EO61</f>
        <v>0</v>
      </c>
      <c r="EP61" s="126">
        <f>июнь!EP61+май!EP61+апрель!EP61</f>
        <v>0</v>
      </c>
      <c r="EQ61" s="126">
        <f>июнь!EQ61+май!EQ61+апрель!EQ61</f>
        <v>0</v>
      </c>
      <c r="ER61" s="126">
        <f>июнь!ER61+май!ER61+апрель!ER61</f>
        <v>0</v>
      </c>
      <c r="ES61" s="126">
        <f>июнь!ES61+май!ES61+апрель!ES61</f>
        <v>0</v>
      </c>
      <c r="ET61" s="126">
        <f>июнь!ET61+май!ET61+апрель!ET61</f>
        <v>0</v>
      </c>
      <c r="EU61" s="126">
        <f>июнь!EU61+май!EU61+апрель!EU61</f>
        <v>0</v>
      </c>
      <c r="EV61" s="126">
        <f>июнь!EV61+май!EV61+апрель!EV61</f>
        <v>0</v>
      </c>
      <c r="EW61" s="126">
        <f>июнь!EW61+май!EW61+апрель!EW61</f>
        <v>0</v>
      </c>
      <c r="EX61" s="126">
        <f>июнь!EX61+май!EX61+апрель!EX61</f>
        <v>0</v>
      </c>
      <c r="EY61" s="126">
        <f>июнь!EY61+май!EY61+апрель!EY61</f>
        <v>0</v>
      </c>
      <c r="EZ61" s="126">
        <f>июнь!EZ61+май!EZ61+апрель!EZ61</f>
        <v>0</v>
      </c>
      <c r="FA61" s="126">
        <f>июнь!FA61+май!FA61+апрель!FA61</f>
        <v>0</v>
      </c>
      <c r="FB61" s="126">
        <f>июнь!FB61+май!FB61+апрель!FB61</f>
        <v>0</v>
      </c>
      <c r="FC61" s="126">
        <f>июнь!FC61+май!FC61+апрель!FC61</f>
        <v>0</v>
      </c>
      <c r="FD61" s="126">
        <f>июнь!FD61+май!FD61+апрель!FD61</f>
        <v>0</v>
      </c>
      <c r="FE61" s="126">
        <f>июнь!FE61+май!FE61+апрель!FE61</f>
        <v>0</v>
      </c>
      <c r="FF61" s="126">
        <f>июнь!FF61+май!FF61+апрель!FF61</f>
        <v>0</v>
      </c>
      <c r="FG61" s="126">
        <f>июнь!FG61+май!FG61+апрель!FG61</f>
        <v>0</v>
      </c>
      <c r="FH61" s="126">
        <f>июнь!FH61+май!FH61+апрель!FH61</f>
        <v>0</v>
      </c>
      <c r="FI61" s="126">
        <f>июнь!FI61+май!FI61+апрель!FI61</f>
        <v>0</v>
      </c>
      <c r="FJ61" s="126">
        <f>июнь!FJ61+май!FJ61+апрель!FJ61</f>
        <v>0</v>
      </c>
      <c r="FK61" s="126">
        <f>июнь!FK61+май!FK61+апрель!FK61</f>
        <v>0</v>
      </c>
      <c r="FL61" s="126">
        <f>июнь!FL61+май!FL61+апрель!FL61</f>
        <v>0</v>
      </c>
      <c r="FM61" s="126">
        <f>июнь!FM61+май!FM61+апрель!FM61</f>
        <v>0</v>
      </c>
      <c r="FN61" s="126">
        <f>июнь!FN61+май!FN61+апрель!FN61</f>
        <v>0</v>
      </c>
      <c r="FO61" s="126">
        <f>июнь!FO61+май!FO61+апрель!FO61</f>
        <v>0</v>
      </c>
      <c r="FP61" s="126">
        <f>июнь!FP61+май!FP61+апрель!FP61</f>
        <v>0</v>
      </c>
      <c r="FQ61" s="126">
        <f>июнь!FQ61+май!FQ61+апрель!FQ61</f>
        <v>0</v>
      </c>
      <c r="FR61" s="126">
        <f>июнь!FR61+май!FR61+апрель!FR61</f>
        <v>0</v>
      </c>
      <c r="FS61" s="126">
        <f>июнь!FS61+май!FS61+апрель!FS61</f>
        <v>0</v>
      </c>
      <c r="FT61" s="126">
        <f>июнь!FT61+май!FT61+апрель!FT61</f>
        <v>0</v>
      </c>
      <c r="FU61" s="126">
        <f>июнь!FU61+май!FU61+апрель!FU61</f>
        <v>0</v>
      </c>
      <c r="FV61" s="126">
        <f>июнь!FV61+май!FV61+апрель!FV61</f>
        <v>0</v>
      </c>
      <c r="FW61" s="126">
        <f>июнь!FW61+май!FW61+апрель!FW61</f>
        <v>0</v>
      </c>
      <c r="FX61" s="126">
        <f>июнь!FX61+май!FX61+апрель!FX61</f>
        <v>0</v>
      </c>
      <c r="FY61" s="126">
        <f>июнь!FY61+май!FY61+апрель!FY61</f>
        <v>0</v>
      </c>
      <c r="FZ61" s="126">
        <f>июнь!FZ61+май!FZ61+апрель!FZ61</f>
        <v>0</v>
      </c>
      <c r="GA61" s="126">
        <f>июнь!GA61+май!GA61+апрель!GA61</f>
        <v>0</v>
      </c>
      <c r="GB61" s="126">
        <f>июнь!GB61+май!GB61+апрель!GB61</f>
        <v>0</v>
      </c>
      <c r="GC61" s="126">
        <f>июнь!GC61+май!GC61+апрель!GC61</f>
        <v>0</v>
      </c>
      <c r="GD61" s="126">
        <f>июнь!GD61+май!GD61+апрель!GD61</f>
        <v>0</v>
      </c>
      <c r="GE61" s="126">
        <f>июнь!GE61+май!GE61+апрель!GE61</f>
        <v>0</v>
      </c>
      <c r="GF61" s="126">
        <f>июнь!GF61+май!GF61+апрель!GF61</f>
        <v>0</v>
      </c>
      <c r="GG61" s="126">
        <f>июнь!GG61+май!GG61+апрель!GG61</f>
        <v>0</v>
      </c>
      <c r="GH61" s="126">
        <f>июнь!GH61+май!GH61+апрель!GH61</f>
        <v>0</v>
      </c>
      <c r="GI61" s="126">
        <f>июнь!GI61+май!GI61+апрель!GI61</f>
        <v>0</v>
      </c>
      <c r="GJ61" s="126">
        <f>июнь!GJ61+май!GJ61+апрель!GJ61</f>
        <v>0</v>
      </c>
      <c r="GK61" s="126">
        <f>июнь!GK61+май!GK61+апрель!GK61</f>
        <v>0</v>
      </c>
      <c r="GL61" s="126">
        <f>июнь!GL61+май!GL61+апрель!GL61</f>
        <v>0</v>
      </c>
      <c r="GM61" s="126">
        <f>июнь!GM61+май!GM61+апрель!GM61</f>
        <v>0</v>
      </c>
      <c r="GN61" s="126">
        <f>июнь!GN61+май!GN61+апрель!GN61</f>
        <v>0</v>
      </c>
      <c r="GO61" s="126">
        <f>июнь!GO61+май!GO61+апрель!GO61</f>
        <v>0</v>
      </c>
      <c r="GP61" s="126">
        <f>июнь!GP61+май!GP61+апрель!GP61</f>
        <v>0</v>
      </c>
      <c r="GQ61" s="126">
        <f>июнь!GQ61+май!GQ61+апрель!GQ61</f>
        <v>0</v>
      </c>
      <c r="GR61" s="126">
        <f>июнь!GR61+май!GR61+апрель!GR61</f>
        <v>0</v>
      </c>
      <c r="GS61" s="126">
        <f>июнь!GS61+май!GS61+апрель!GS61</f>
        <v>0</v>
      </c>
      <c r="GT61" s="126">
        <f>июнь!GT61+май!GT61+апрель!GT61</f>
        <v>0</v>
      </c>
      <c r="GU61" s="126">
        <f>июнь!GU61+май!GU61+апрель!GU61</f>
        <v>0</v>
      </c>
      <c r="GV61" s="126">
        <f>июнь!GV61+май!GV61+апрель!GV61</f>
        <v>0</v>
      </c>
      <c r="GW61" s="126">
        <f>июнь!GW61+май!GW61+апрель!GW61</f>
        <v>0</v>
      </c>
      <c r="GX61" s="126">
        <f>июнь!GX61+май!GX61+апрель!GX61</f>
        <v>0</v>
      </c>
      <c r="GY61" s="126">
        <f>июнь!GY61+май!GY61+апрель!GY61</f>
        <v>0</v>
      </c>
      <c r="GZ61" s="126">
        <f>июнь!GZ61+май!GZ61+апрель!GZ61</f>
        <v>0</v>
      </c>
      <c r="HA61" s="126">
        <f>июнь!HA61+май!HA61+апрель!HA61</f>
        <v>0</v>
      </c>
      <c r="HB61" s="126">
        <f>июнь!HB61+май!HB61+апрель!HB61</f>
        <v>0</v>
      </c>
      <c r="HC61" s="126">
        <f>июнь!HC61+май!HC61+апрель!HC61</f>
        <v>0</v>
      </c>
      <c r="HD61" s="126">
        <f>июнь!HD61+май!HD61+апрель!HD61</f>
        <v>0</v>
      </c>
      <c r="HE61" s="126">
        <f>июнь!HE61+май!HE61+апрель!HE61</f>
        <v>0</v>
      </c>
      <c r="HF61" s="126">
        <f>июнь!HF61+май!HF61+апрель!HF61</f>
        <v>0</v>
      </c>
      <c r="HG61" s="126">
        <f>июнь!HG61+май!HG61+апрель!HG61</f>
        <v>0</v>
      </c>
      <c r="HH61" s="126">
        <f>июнь!HH61+май!HH61+апрель!HH61</f>
        <v>0</v>
      </c>
      <c r="HI61" s="126">
        <f>июнь!HI61+май!HI61+апрель!HI61</f>
        <v>0</v>
      </c>
      <c r="HJ61" s="126">
        <f>июнь!HJ61+май!HJ61+апрель!HJ61</f>
        <v>0</v>
      </c>
      <c r="HK61" s="126">
        <f>июнь!HK61+май!HK61+апрель!HK61</f>
        <v>0</v>
      </c>
      <c r="HL61" s="126">
        <f>июнь!HL61+май!HL61+апрель!HL61</f>
        <v>0</v>
      </c>
      <c r="HM61" s="126">
        <f>июнь!HM61+май!HM61+апрель!HM61</f>
        <v>0</v>
      </c>
      <c r="HN61" s="126">
        <f>июнь!HN61+май!HN61+апрель!HN61</f>
        <v>0</v>
      </c>
      <c r="HO61" s="126">
        <f>июнь!HO61+май!HO61+апрель!HO61</f>
        <v>0</v>
      </c>
      <c r="HP61" s="126">
        <f>июнь!HP61+май!HP61+апрель!HP61</f>
        <v>0</v>
      </c>
      <c r="HQ61" s="126">
        <f>июнь!HQ61+май!HQ61+апрель!HQ61</f>
        <v>0</v>
      </c>
      <c r="HR61" s="126">
        <f>июнь!HR61+май!HR61+апрель!HR61</f>
        <v>0</v>
      </c>
      <c r="HS61" s="126">
        <f>июнь!HS61+май!HS61+апрель!HS61</f>
        <v>0</v>
      </c>
      <c r="HT61" s="126">
        <f>июнь!HT61+май!HT61+апрель!HT61</f>
        <v>0</v>
      </c>
      <c r="HU61" s="126">
        <f>июнь!HU61+май!HU61+апрель!HU61</f>
        <v>0</v>
      </c>
      <c r="HV61" s="126">
        <f>июнь!HV61+май!HV61+апрель!HV61</f>
        <v>0</v>
      </c>
      <c r="HW61" s="126">
        <f>июнь!HW61+май!HW61+апрель!HW61</f>
        <v>0</v>
      </c>
      <c r="HX61" s="126">
        <f>июнь!HX61+май!HX61+апрель!HX61</f>
        <v>0</v>
      </c>
      <c r="HY61" s="126">
        <f>июнь!HY61+май!HY61+апрель!HY61</f>
        <v>0</v>
      </c>
      <c r="HZ61" s="126">
        <f>июнь!HZ61+май!HZ61+апрель!HZ61</f>
        <v>0</v>
      </c>
      <c r="IA61" s="126">
        <f>июнь!IA61+май!IA61+апрель!IA61</f>
        <v>0</v>
      </c>
      <c r="IB61" s="126">
        <f>июнь!IB61+май!IB61+апрель!IB61</f>
        <v>0</v>
      </c>
      <c r="IC61" s="126">
        <f>июнь!IC61+май!IC61+апрель!IC61</f>
        <v>0</v>
      </c>
      <c r="ID61" s="126">
        <f>июнь!ID61+май!ID61+апрель!ID61</f>
        <v>0</v>
      </c>
      <c r="IE61" s="126">
        <f>июнь!IE61+май!IE61+апрель!IE61</f>
        <v>0</v>
      </c>
      <c r="IF61" s="126">
        <f>июнь!IF61+май!IF61+апрель!IF61</f>
        <v>0</v>
      </c>
    </row>
    <row r="62" spans="1:240" ht="13.5" customHeight="1">
      <c r="A62" s="15" t="s">
        <v>80</v>
      </c>
      <c r="B62" s="54" t="s">
        <v>81</v>
      </c>
      <c r="C62" s="16" t="s">
        <v>82</v>
      </c>
      <c r="D62" s="84">
        <f t="shared" si="4"/>
        <v>0</v>
      </c>
      <c r="E62" s="77">
        <f t="shared" si="5"/>
        <v>0</v>
      </c>
      <c r="F62" s="83"/>
      <c r="G62" s="126">
        <f>июнь!G62+май!G62+апрель!G62</f>
        <v>0</v>
      </c>
      <c r="H62" s="126">
        <f>июнь!H62+май!H62+апрель!H62</f>
        <v>0</v>
      </c>
      <c r="I62" s="126">
        <f>июнь!I62+май!I62+апрель!I62</f>
        <v>0</v>
      </c>
      <c r="J62" s="126">
        <f>июнь!J62+май!J62+апрель!J62</f>
        <v>0</v>
      </c>
      <c r="K62" s="126">
        <f>июнь!K62+май!K62+апрель!K62</f>
        <v>0</v>
      </c>
      <c r="L62" s="126">
        <f>июнь!L62+май!L62+апрель!L62</f>
        <v>0</v>
      </c>
      <c r="M62" s="126">
        <f>июнь!M62+май!M62+апрель!M62</f>
        <v>0</v>
      </c>
      <c r="N62" s="126">
        <f>июнь!N62+май!N62+апрель!N62</f>
        <v>0</v>
      </c>
      <c r="O62" s="126">
        <f>июнь!O62+май!O62+апрель!O62</f>
        <v>0</v>
      </c>
      <c r="P62" s="126">
        <f>июнь!P62+май!P62+апрель!P62</f>
        <v>0</v>
      </c>
      <c r="Q62" s="126">
        <f>июнь!Q62+май!Q62+апрель!Q62</f>
        <v>0</v>
      </c>
      <c r="R62" s="126">
        <f>июнь!R62+май!R62+апрель!R62</f>
        <v>0</v>
      </c>
      <c r="S62" s="126">
        <f>июнь!S62+май!S62+апрель!S62</f>
        <v>0</v>
      </c>
      <c r="T62" s="126">
        <f>июнь!T62+май!T62+апрель!T62</f>
        <v>0</v>
      </c>
      <c r="U62" s="126">
        <f>июнь!U62+май!U62+апрель!U62</f>
        <v>0</v>
      </c>
      <c r="V62" s="126">
        <f>июнь!V62+май!V62+апрель!V62</f>
        <v>0</v>
      </c>
      <c r="W62" s="126">
        <f>июнь!W62+май!W62+апрель!W62</f>
        <v>0</v>
      </c>
      <c r="X62" s="126">
        <f>июнь!X62+май!X62+апрель!X62</f>
        <v>0</v>
      </c>
      <c r="Y62" s="126">
        <f>июнь!Y62+май!Y62+апрель!Y62</f>
        <v>0</v>
      </c>
      <c r="Z62" s="126">
        <f>июнь!Z62+май!Z62+апрель!Z62</f>
        <v>0</v>
      </c>
      <c r="AA62" s="126">
        <f>июнь!AA62+май!AA62+апрель!AA62</f>
        <v>0</v>
      </c>
      <c r="AB62" s="126">
        <f>июнь!AB62+май!AB62+апрель!AB62</f>
        <v>0</v>
      </c>
      <c r="AC62" s="126">
        <f>июнь!AC62+май!AC62+апрель!AC62</f>
        <v>0</v>
      </c>
      <c r="AD62" s="126">
        <f>июнь!AD62+май!AD62+апрель!AD62</f>
        <v>0</v>
      </c>
      <c r="AE62" s="126">
        <f>июнь!AE62+май!AE62+апрель!AE62</f>
        <v>0</v>
      </c>
      <c r="AF62" s="126">
        <f>июнь!AF62+май!AF62+апрель!AF62</f>
        <v>0</v>
      </c>
      <c r="AG62" s="126">
        <f>июнь!AG62+май!AG62+апрель!AG62</f>
        <v>0</v>
      </c>
      <c r="AH62" s="126">
        <f>июнь!AH62+май!AH62+апрель!AH62</f>
        <v>0</v>
      </c>
      <c r="AI62" s="126">
        <f>июнь!AI62+май!AI62+апрель!AI62</f>
        <v>0</v>
      </c>
      <c r="AJ62" s="126">
        <f>июнь!AJ62+май!AJ62+апрель!AJ62</f>
        <v>0</v>
      </c>
      <c r="AK62" s="126">
        <f>июнь!AK62+май!AK62+апрель!AK62</f>
        <v>0</v>
      </c>
      <c r="AL62" s="126">
        <f>июнь!AL62+май!AL62+апрель!AL62</f>
        <v>0</v>
      </c>
      <c r="AM62" s="126">
        <f>июнь!AM62+май!AM62+апрель!AM62</f>
        <v>0</v>
      </c>
      <c r="AN62" s="126">
        <f>июнь!AN62+май!AN62+апрель!AN62</f>
        <v>0</v>
      </c>
      <c r="AO62" s="126">
        <f>июнь!AO62+май!AO62+апрель!AO62</f>
        <v>0</v>
      </c>
      <c r="AP62" s="126">
        <f>июнь!AP62+май!AP62+апрель!AP62</f>
        <v>0</v>
      </c>
      <c r="AQ62" s="126">
        <f>июнь!AQ62+май!AQ62+апрель!AQ62</f>
        <v>0</v>
      </c>
      <c r="AR62" s="126">
        <f>июнь!AR62+май!AR62+апрель!AR62</f>
        <v>0</v>
      </c>
      <c r="AS62" s="126">
        <f>июнь!AS62+май!AS62+апрель!AS62</f>
        <v>0</v>
      </c>
      <c r="AT62" s="126">
        <f>июнь!AT62+май!AT62+апрель!AT62</f>
        <v>0</v>
      </c>
      <c r="AU62" s="126">
        <f>июнь!AU62+май!AU62+апрель!AU62</f>
        <v>0</v>
      </c>
      <c r="AV62" s="126">
        <f>июнь!AV62+май!AV62+апрель!AV62</f>
        <v>0</v>
      </c>
      <c r="AW62" s="126">
        <f>июнь!AW62+май!AW62+апрель!AW62</f>
        <v>0</v>
      </c>
      <c r="AX62" s="126">
        <f>июнь!AX62+май!AX62+апрель!AX62</f>
        <v>0</v>
      </c>
      <c r="AY62" s="126">
        <f>июнь!AY62+май!AY62+апрель!AY62</f>
        <v>0</v>
      </c>
      <c r="AZ62" s="126">
        <f>июнь!AZ62+май!AZ62+апрель!AZ62</f>
        <v>0</v>
      </c>
      <c r="BA62" s="126">
        <f>июнь!BA62+май!BA62+апрель!BA62</f>
        <v>0</v>
      </c>
      <c r="BB62" s="126">
        <f>июнь!BB62+май!BB62+апрель!BB62</f>
        <v>0</v>
      </c>
      <c r="BC62" s="126">
        <f>июнь!BC62+май!BC62+апрель!BC62</f>
        <v>0</v>
      </c>
      <c r="BD62" s="126">
        <f>июнь!BD62+май!BD62+апрель!BD62</f>
        <v>0</v>
      </c>
      <c r="BE62" s="126">
        <f>июнь!BE62+май!BE62+апрель!BE62</f>
        <v>0</v>
      </c>
      <c r="BF62" s="126">
        <f>июнь!BF62+май!BF62+апрель!BF62</f>
        <v>0</v>
      </c>
      <c r="BG62" s="126">
        <f>июнь!BG62+май!BG62+апрель!BG62</f>
        <v>0</v>
      </c>
      <c r="BH62" s="126">
        <f>июнь!BH62+май!BH62+апрель!BH62</f>
        <v>0</v>
      </c>
      <c r="BI62" s="126">
        <f>июнь!BI62+май!BI62+апрель!BI62</f>
        <v>0</v>
      </c>
      <c r="BJ62" s="126">
        <f>июнь!BJ62+май!BJ62+апрель!BJ62</f>
        <v>0</v>
      </c>
      <c r="BK62" s="126">
        <f>июнь!BK62+май!BK62+апрель!BK62</f>
        <v>0</v>
      </c>
      <c r="BL62" s="126">
        <f>июнь!BL62+май!BL62+апрель!BL62</f>
        <v>0</v>
      </c>
      <c r="BM62" s="126">
        <f>июнь!BM62+май!BM62+апрель!BM62</f>
        <v>0</v>
      </c>
      <c r="BN62" s="126">
        <f>июнь!BN62+май!BN62+апрель!BN62</f>
        <v>0</v>
      </c>
      <c r="BO62" s="126">
        <f>июнь!BO62+май!BO62+апрель!BO62</f>
        <v>0</v>
      </c>
      <c r="BP62" s="126">
        <f>июнь!BP62+май!BP62+апрель!BP62</f>
        <v>0</v>
      </c>
      <c r="BQ62" s="126">
        <f>июнь!BQ62+май!BQ62+апрель!BQ62</f>
        <v>0</v>
      </c>
      <c r="BR62" s="126">
        <f>июнь!BR62+май!BR62+апрель!BR62</f>
        <v>0</v>
      </c>
      <c r="BS62" s="126">
        <f>июнь!BS62+май!BS62+апрель!BS62</f>
        <v>0</v>
      </c>
      <c r="BT62" s="126">
        <f>июнь!BT62+май!BT62+апрель!BT62</f>
        <v>0</v>
      </c>
      <c r="BU62" s="126">
        <f>июнь!BU62+май!BU62+апрель!BU62</f>
        <v>0</v>
      </c>
      <c r="BV62" s="126">
        <f>июнь!BV62+май!BV62+апрель!BV62</f>
        <v>0</v>
      </c>
      <c r="BW62" s="126">
        <f>июнь!BW62+май!BW62+апрель!BW62</f>
        <v>0</v>
      </c>
      <c r="BX62" s="126">
        <f>июнь!BX62+май!BX62+апрель!BX62</f>
        <v>0</v>
      </c>
      <c r="BY62" s="126">
        <f>июнь!BY62+май!BY62+апрель!BY62</f>
        <v>0</v>
      </c>
      <c r="BZ62" s="126">
        <f>июнь!BZ62+май!BZ62+апрель!BZ62</f>
        <v>0</v>
      </c>
      <c r="CA62" s="126">
        <f>июнь!CA62+май!CA62+апрель!CA62</f>
        <v>0</v>
      </c>
      <c r="CB62" s="126">
        <f>июнь!CB62+май!CB62+апрель!CB62</f>
        <v>0</v>
      </c>
      <c r="CC62" s="126">
        <f>июнь!CC62+май!CC62+апрель!CC62</f>
        <v>0</v>
      </c>
      <c r="CD62" s="126">
        <f>июнь!CD62+май!CD62+апрель!CD62</f>
        <v>0</v>
      </c>
      <c r="CE62" s="126">
        <f>июнь!CE62+май!CE62+апрель!CE62</f>
        <v>0</v>
      </c>
      <c r="CF62" s="126">
        <f>июнь!CF62+май!CF62+апрель!CF62</f>
        <v>0</v>
      </c>
      <c r="CG62" s="126">
        <f>июнь!CG62+май!CG62+апрель!CG62</f>
        <v>0</v>
      </c>
      <c r="CH62" s="126">
        <f>июнь!CH62+май!CH62+апрель!CH62</f>
        <v>0</v>
      </c>
      <c r="CI62" s="126">
        <f>июнь!CI62+май!CI62+апрель!CI62</f>
        <v>0</v>
      </c>
      <c r="CJ62" s="126">
        <f>июнь!CJ62+май!CJ62+апрель!CJ62</f>
        <v>0</v>
      </c>
      <c r="CK62" s="126">
        <f>июнь!CK62+май!CK62+апрель!CK62</f>
        <v>0</v>
      </c>
      <c r="CL62" s="126">
        <f>июнь!CL62+май!CL62+апрель!CL62</f>
        <v>0</v>
      </c>
      <c r="CM62" s="126">
        <f>июнь!CM62+май!CM62+апрель!CM62</f>
        <v>0</v>
      </c>
      <c r="CN62" s="126">
        <f>июнь!CN62+май!CN62+апрель!CN62</f>
        <v>0</v>
      </c>
      <c r="CO62" s="126">
        <f>июнь!CO62+май!CO62+апрель!CO62</f>
        <v>0</v>
      </c>
      <c r="CP62" s="126">
        <f>июнь!CP62+май!CP62+апрель!CP62</f>
        <v>0</v>
      </c>
      <c r="CQ62" s="126">
        <f>июнь!CQ62+май!CQ62+апрель!CQ62</f>
        <v>0</v>
      </c>
      <c r="CR62" s="126">
        <f>июнь!CR62+май!CR62+апрель!CR62</f>
        <v>0</v>
      </c>
      <c r="CS62" s="126">
        <f>июнь!CS62+май!CS62+апрель!CS62</f>
        <v>0</v>
      </c>
      <c r="CT62" s="126">
        <f>июнь!CT62+май!CT62+апрель!CT62</f>
        <v>0</v>
      </c>
      <c r="CU62" s="126">
        <f>июнь!CU62+май!CU62+апрель!CU62</f>
        <v>0</v>
      </c>
      <c r="CV62" s="126">
        <f>июнь!CV62+май!CV62+апрель!CV62</f>
        <v>0</v>
      </c>
      <c r="CW62" s="126">
        <f>июнь!CW62+май!CW62+апрель!CW62</f>
        <v>0</v>
      </c>
      <c r="CX62" s="126">
        <f>июнь!CX62+май!CX62+апрель!CX62</f>
        <v>0</v>
      </c>
      <c r="CY62" s="126">
        <f>июнь!CY62+май!CY62+апрель!CY62</f>
        <v>0</v>
      </c>
      <c r="CZ62" s="126">
        <f>июнь!CZ62+май!CZ62+апрель!CZ62</f>
        <v>0</v>
      </c>
      <c r="DA62" s="126">
        <f>июнь!DA62+май!DA62+апрель!DA62</f>
        <v>0</v>
      </c>
      <c r="DB62" s="126">
        <f>июнь!DB62+май!DB62+апрель!DB62</f>
        <v>0</v>
      </c>
      <c r="DC62" s="126">
        <f>июнь!DC62+май!DC62+апрель!DC62</f>
        <v>0</v>
      </c>
      <c r="DD62" s="126">
        <f>июнь!DD62+май!DD62+апрель!DD62</f>
        <v>0</v>
      </c>
      <c r="DE62" s="126">
        <f>июнь!DE62+май!DE62+апрель!DE62</f>
        <v>0</v>
      </c>
      <c r="DF62" s="126">
        <f>июнь!DF62+май!DF62+апрель!DF62</f>
        <v>0</v>
      </c>
      <c r="DG62" s="126">
        <f>июнь!DG62+май!DG62+апрель!DG62</f>
        <v>0</v>
      </c>
      <c r="DH62" s="126">
        <f>июнь!DH62+май!DH62+апрель!DH62</f>
        <v>0</v>
      </c>
      <c r="DI62" s="126">
        <f>июнь!DI62+май!DI62+апрель!DI62</f>
        <v>0</v>
      </c>
      <c r="DJ62" s="126">
        <f>июнь!DJ62+май!DJ62+апрель!DJ62</f>
        <v>0</v>
      </c>
      <c r="DK62" s="126">
        <f>июнь!DK62+май!DK62+апрель!DK62</f>
        <v>0</v>
      </c>
      <c r="DL62" s="126">
        <f>июнь!DL62+май!DL62+апрель!DL62</f>
        <v>0</v>
      </c>
      <c r="DM62" s="126">
        <f>июнь!DM62+май!DM62+апрель!DM62</f>
        <v>0</v>
      </c>
      <c r="DN62" s="126">
        <f>июнь!DN62+май!DN62+апрель!DN62</f>
        <v>0</v>
      </c>
      <c r="DO62" s="126">
        <f>июнь!DO62+май!DO62+апрель!DO62</f>
        <v>0</v>
      </c>
      <c r="DP62" s="126">
        <f>июнь!DP62+май!DP62+апрель!DP62</f>
        <v>0</v>
      </c>
      <c r="DQ62" s="126">
        <f>июнь!DQ62+май!DQ62+апрель!DQ62</f>
        <v>0</v>
      </c>
      <c r="DR62" s="126">
        <f>июнь!DR62+май!DR62+апрель!DR62</f>
        <v>0</v>
      </c>
      <c r="DS62" s="126">
        <f>июнь!DS62+май!DS62+апрель!DS62</f>
        <v>0</v>
      </c>
      <c r="DT62" s="126">
        <f>июнь!DT62+май!DT62+апрель!DT62</f>
        <v>0</v>
      </c>
      <c r="DU62" s="126">
        <f>июнь!DU62+май!DU62+апрель!DU62</f>
        <v>0</v>
      </c>
      <c r="DV62" s="126">
        <f>июнь!DV62+май!DV62+апрель!DV62</f>
        <v>0</v>
      </c>
      <c r="DW62" s="126">
        <f>июнь!DW62+май!DW62+апрель!DW62</f>
        <v>0</v>
      </c>
      <c r="DX62" s="126">
        <f>июнь!DX62+май!DX62+апрель!DX62</f>
        <v>0</v>
      </c>
      <c r="DY62" s="126">
        <f>июнь!DY62+май!DY62+апрель!DY62</f>
        <v>0</v>
      </c>
      <c r="DZ62" s="126">
        <f>июнь!DZ62+май!DZ62+апрель!DZ62</f>
        <v>0</v>
      </c>
      <c r="EA62" s="126">
        <f>июнь!EA62+май!EA62+апрель!EA62</f>
        <v>0</v>
      </c>
      <c r="EB62" s="126">
        <f>июнь!EB62+май!EB62+апрель!EB62</f>
        <v>0</v>
      </c>
      <c r="EC62" s="126">
        <f>июнь!EC62+май!EC62+апрель!EC62</f>
        <v>0</v>
      </c>
      <c r="ED62" s="126">
        <f>июнь!ED62+май!ED62+апрель!ED62</f>
        <v>0</v>
      </c>
      <c r="EE62" s="126">
        <f>июнь!EE62+май!EE62+апрель!EE62</f>
        <v>0</v>
      </c>
      <c r="EF62" s="126">
        <f>июнь!EF62+май!EF62+апрель!EF62</f>
        <v>0</v>
      </c>
      <c r="EG62" s="126">
        <f>июнь!EG62+май!EG62+апрель!EG62</f>
        <v>0</v>
      </c>
      <c r="EH62" s="126">
        <f>июнь!EH62+май!EH62+апрель!EH62</f>
        <v>0</v>
      </c>
      <c r="EI62" s="126">
        <f>июнь!EI62+май!EI62+апрель!EI62</f>
        <v>0</v>
      </c>
      <c r="EJ62" s="126">
        <f>июнь!EJ62+май!EJ62+апрель!EJ62</f>
        <v>0</v>
      </c>
      <c r="EK62" s="126">
        <f>июнь!EK62+май!EK62+апрель!EK62</f>
        <v>0</v>
      </c>
      <c r="EL62" s="126">
        <f>июнь!EL62+май!EL62+апрель!EL62</f>
        <v>0</v>
      </c>
      <c r="EM62" s="126">
        <f>июнь!EM62+май!EM62+апрель!EM62</f>
        <v>0</v>
      </c>
      <c r="EN62" s="126">
        <f>июнь!EN62+май!EN62+апрель!EN62</f>
        <v>0</v>
      </c>
      <c r="EO62" s="126">
        <f>июнь!EO62+май!EO62+апрель!EO62</f>
        <v>0</v>
      </c>
      <c r="EP62" s="126">
        <f>июнь!EP62+май!EP62+апрель!EP62</f>
        <v>0</v>
      </c>
      <c r="EQ62" s="126">
        <f>июнь!EQ62+май!EQ62+апрель!EQ62</f>
        <v>0</v>
      </c>
      <c r="ER62" s="126">
        <f>июнь!ER62+май!ER62+апрель!ER62</f>
        <v>0</v>
      </c>
      <c r="ES62" s="126">
        <f>июнь!ES62+май!ES62+апрель!ES62</f>
        <v>0</v>
      </c>
      <c r="ET62" s="126">
        <f>июнь!ET62+май!ET62+апрель!ET62</f>
        <v>0</v>
      </c>
      <c r="EU62" s="126">
        <f>июнь!EU62+май!EU62+апрель!EU62</f>
        <v>0</v>
      </c>
      <c r="EV62" s="126">
        <f>июнь!EV62+май!EV62+апрель!EV62</f>
        <v>0</v>
      </c>
      <c r="EW62" s="126">
        <f>июнь!EW62+май!EW62+апрель!EW62</f>
        <v>0</v>
      </c>
      <c r="EX62" s="126">
        <f>июнь!EX62+май!EX62+апрель!EX62</f>
        <v>0</v>
      </c>
      <c r="EY62" s="126">
        <f>июнь!EY62+май!EY62+апрель!EY62</f>
        <v>0</v>
      </c>
      <c r="EZ62" s="126">
        <f>июнь!EZ62+май!EZ62+апрель!EZ62</f>
        <v>0</v>
      </c>
      <c r="FA62" s="126">
        <f>июнь!FA62+май!FA62+апрель!FA62</f>
        <v>0</v>
      </c>
      <c r="FB62" s="126">
        <f>июнь!FB62+май!FB62+апрель!FB62</f>
        <v>0</v>
      </c>
      <c r="FC62" s="126">
        <f>июнь!FC62+май!FC62+апрель!FC62</f>
        <v>0</v>
      </c>
      <c r="FD62" s="126">
        <f>июнь!FD62+май!FD62+апрель!FD62</f>
        <v>0</v>
      </c>
      <c r="FE62" s="126">
        <f>июнь!FE62+май!FE62+апрель!FE62</f>
        <v>0</v>
      </c>
      <c r="FF62" s="126">
        <f>июнь!FF62+май!FF62+апрель!FF62</f>
        <v>0</v>
      </c>
      <c r="FG62" s="126">
        <f>июнь!FG62+май!FG62+апрель!FG62</f>
        <v>0</v>
      </c>
      <c r="FH62" s="126">
        <f>июнь!FH62+май!FH62+апрель!FH62</f>
        <v>0</v>
      </c>
      <c r="FI62" s="126">
        <f>июнь!FI62+май!FI62+апрель!FI62</f>
        <v>0</v>
      </c>
      <c r="FJ62" s="126">
        <f>июнь!FJ62+май!FJ62+апрель!FJ62</f>
        <v>0</v>
      </c>
      <c r="FK62" s="126">
        <f>июнь!FK62+май!FK62+апрель!FK62</f>
        <v>0</v>
      </c>
      <c r="FL62" s="126">
        <f>июнь!FL62+май!FL62+апрель!FL62</f>
        <v>0</v>
      </c>
      <c r="FM62" s="126">
        <f>июнь!FM62+май!FM62+апрель!FM62</f>
        <v>0</v>
      </c>
      <c r="FN62" s="126">
        <f>июнь!FN62+май!FN62+апрель!FN62</f>
        <v>0</v>
      </c>
      <c r="FO62" s="126">
        <f>июнь!FO62+май!FO62+апрель!FO62</f>
        <v>0</v>
      </c>
      <c r="FP62" s="126">
        <f>июнь!FP62+май!FP62+апрель!FP62</f>
        <v>0</v>
      </c>
      <c r="FQ62" s="126">
        <f>июнь!FQ62+май!FQ62+апрель!FQ62</f>
        <v>0</v>
      </c>
      <c r="FR62" s="126">
        <f>июнь!FR62+май!FR62+апрель!FR62</f>
        <v>0</v>
      </c>
      <c r="FS62" s="126">
        <f>июнь!FS62+май!FS62+апрель!FS62</f>
        <v>0</v>
      </c>
      <c r="FT62" s="126">
        <f>июнь!FT62+май!FT62+апрель!FT62</f>
        <v>0</v>
      </c>
      <c r="FU62" s="126">
        <f>июнь!FU62+май!FU62+апрель!FU62</f>
        <v>0</v>
      </c>
      <c r="FV62" s="126">
        <f>июнь!FV62+май!FV62+апрель!FV62</f>
        <v>0</v>
      </c>
      <c r="FW62" s="126">
        <f>июнь!FW62+май!FW62+апрель!FW62</f>
        <v>0</v>
      </c>
      <c r="FX62" s="126">
        <f>июнь!FX62+май!FX62+апрель!FX62</f>
        <v>0</v>
      </c>
      <c r="FY62" s="126">
        <f>июнь!FY62+май!FY62+апрель!FY62</f>
        <v>0</v>
      </c>
      <c r="FZ62" s="126">
        <f>июнь!FZ62+май!FZ62+апрель!FZ62</f>
        <v>0</v>
      </c>
      <c r="GA62" s="126">
        <f>июнь!GA62+май!GA62+апрель!GA62</f>
        <v>0</v>
      </c>
      <c r="GB62" s="126">
        <f>июнь!GB62+май!GB62+апрель!GB62</f>
        <v>0</v>
      </c>
      <c r="GC62" s="126">
        <f>июнь!GC62+май!GC62+апрель!GC62</f>
        <v>0</v>
      </c>
      <c r="GD62" s="126">
        <f>июнь!GD62+май!GD62+апрель!GD62</f>
        <v>0</v>
      </c>
      <c r="GE62" s="126">
        <f>июнь!GE62+май!GE62+апрель!GE62</f>
        <v>0</v>
      </c>
      <c r="GF62" s="126">
        <f>июнь!GF62+май!GF62+апрель!GF62</f>
        <v>0</v>
      </c>
      <c r="GG62" s="126">
        <f>июнь!GG62+май!GG62+апрель!GG62</f>
        <v>0</v>
      </c>
      <c r="GH62" s="126">
        <f>июнь!GH62+май!GH62+апрель!GH62</f>
        <v>0</v>
      </c>
      <c r="GI62" s="126">
        <f>июнь!GI62+май!GI62+апрель!GI62</f>
        <v>0</v>
      </c>
      <c r="GJ62" s="126">
        <f>июнь!GJ62+май!GJ62+апрель!GJ62</f>
        <v>0</v>
      </c>
      <c r="GK62" s="126">
        <f>июнь!GK62+май!GK62+апрель!GK62</f>
        <v>0</v>
      </c>
      <c r="GL62" s="126">
        <f>июнь!GL62+май!GL62+апрель!GL62</f>
        <v>0</v>
      </c>
      <c r="GM62" s="126">
        <f>июнь!GM62+май!GM62+апрель!GM62</f>
        <v>0</v>
      </c>
      <c r="GN62" s="126">
        <f>июнь!GN62+май!GN62+апрель!GN62</f>
        <v>0</v>
      </c>
      <c r="GO62" s="126">
        <f>июнь!GO62+май!GO62+апрель!GO62</f>
        <v>0</v>
      </c>
      <c r="GP62" s="126">
        <f>июнь!GP62+май!GP62+апрель!GP62</f>
        <v>0</v>
      </c>
      <c r="GQ62" s="126">
        <f>июнь!GQ62+май!GQ62+апрель!GQ62</f>
        <v>0</v>
      </c>
      <c r="GR62" s="126">
        <f>июнь!GR62+май!GR62+апрель!GR62</f>
        <v>0</v>
      </c>
      <c r="GS62" s="126">
        <f>июнь!GS62+май!GS62+апрель!GS62</f>
        <v>0</v>
      </c>
      <c r="GT62" s="126">
        <f>июнь!GT62+май!GT62+апрель!GT62</f>
        <v>0</v>
      </c>
      <c r="GU62" s="126">
        <f>июнь!GU62+май!GU62+апрель!GU62</f>
        <v>0</v>
      </c>
      <c r="GV62" s="126">
        <f>июнь!GV62+май!GV62+апрель!GV62</f>
        <v>0</v>
      </c>
      <c r="GW62" s="126">
        <f>июнь!GW62+май!GW62+апрель!GW62</f>
        <v>0</v>
      </c>
      <c r="GX62" s="126">
        <f>июнь!GX62+май!GX62+апрель!GX62</f>
        <v>0</v>
      </c>
      <c r="GY62" s="126">
        <f>июнь!GY62+май!GY62+апрель!GY62</f>
        <v>0</v>
      </c>
      <c r="GZ62" s="126">
        <f>июнь!GZ62+май!GZ62+апрель!GZ62</f>
        <v>0</v>
      </c>
      <c r="HA62" s="126">
        <f>июнь!HA62+май!HA62+апрель!HA62</f>
        <v>0</v>
      </c>
      <c r="HB62" s="126">
        <f>июнь!HB62+май!HB62+апрель!HB62</f>
        <v>0</v>
      </c>
      <c r="HC62" s="126">
        <f>июнь!HC62+май!HC62+апрель!HC62</f>
        <v>0</v>
      </c>
      <c r="HD62" s="126">
        <f>июнь!HD62+май!HD62+апрель!HD62</f>
        <v>0</v>
      </c>
      <c r="HE62" s="126">
        <f>июнь!HE62+май!HE62+апрель!HE62</f>
        <v>0</v>
      </c>
      <c r="HF62" s="126">
        <f>июнь!HF62+май!HF62+апрель!HF62</f>
        <v>0</v>
      </c>
      <c r="HG62" s="126">
        <f>июнь!HG62+май!HG62+апрель!HG62</f>
        <v>0</v>
      </c>
      <c r="HH62" s="126">
        <f>июнь!HH62+май!HH62+апрель!HH62</f>
        <v>0</v>
      </c>
      <c r="HI62" s="126">
        <f>июнь!HI62+май!HI62+апрель!HI62</f>
        <v>0</v>
      </c>
      <c r="HJ62" s="126">
        <f>июнь!HJ62+май!HJ62+апрель!HJ62</f>
        <v>0</v>
      </c>
      <c r="HK62" s="126">
        <f>июнь!HK62+май!HK62+апрель!HK62</f>
        <v>0</v>
      </c>
      <c r="HL62" s="126">
        <f>июнь!HL62+май!HL62+апрель!HL62</f>
        <v>0</v>
      </c>
      <c r="HM62" s="126">
        <f>июнь!HM62+май!HM62+апрель!HM62</f>
        <v>0</v>
      </c>
      <c r="HN62" s="126">
        <f>июнь!HN62+май!HN62+апрель!HN62</f>
        <v>0</v>
      </c>
      <c r="HO62" s="126">
        <f>июнь!HO62+май!HO62+апрель!HO62</f>
        <v>0</v>
      </c>
      <c r="HP62" s="126">
        <f>июнь!HP62+май!HP62+апрель!HP62</f>
        <v>0</v>
      </c>
      <c r="HQ62" s="126">
        <f>июнь!HQ62+май!HQ62+апрель!HQ62</f>
        <v>0</v>
      </c>
      <c r="HR62" s="126">
        <f>июнь!HR62+май!HR62+апрель!HR62</f>
        <v>0</v>
      </c>
      <c r="HS62" s="126">
        <f>июнь!HS62+май!HS62+апрель!HS62</f>
        <v>0</v>
      </c>
      <c r="HT62" s="126">
        <f>июнь!HT62+май!HT62+апрель!HT62</f>
        <v>0</v>
      </c>
      <c r="HU62" s="126">
        <f>июнь!HU62+май!HU62+апрель!HU62</f>
        <v>0</v>
      </c>
      <c r="HV62" s="126">
        <f>июнь!HV62+май!HV62+апрель!HV62</f>
        <v>0</v>
      </c>
      <c r="HW62" s="126">
        <f>июнь!HW62+май!HW62+апрель!HW62</f>
        <v>0</v>
      </c>
      <c r="HX62" s="126">
        <f>июнь!HX62+май!HX62+апрель!HX62</f>
        <v>0</v>
      </c>
      <c r="HY62" s="126">
        <f>июнь!HY62+май!HY62+апрель!HY62</f>
        <v>0</v>
      </c>
      <c r="HZ62" s="126">
        <f>июнь!HZ62+май!HZ62+апрель!HZ62</f>
        <v>0</v>
      </c>
      <c r="IA62" s="126">
        <f>июнь!IA62+май!IA62+апрель!IA62</f>
        <v>0</v>
      </c>
      <c r="IB62" s="126">
        <f>июнь!IB62+май!IB62+апрель!IB62</f>
        <v>0</v>
      </c>
      <c r="IC62" s="126">
        <f>июнь!IC62+май!IC62+апрель!IC62</f>
        <v>0</v>
      </c>
      <c r="ID62" s="126">
        <f>июнь!ID62+май!ID62+апрель!ID62</f>
        <v>0</v>
      </c>
      <c r="IE62" s="126">
        <f>июнь!IE62+май!IE62+апрель!IE62</f>
        <v>0</v>
      </c>
      <c r="IF62" s="126">
        <f>июнь!IF62+май!IF62+апрель!IF62</f>
        <v>0</v>
      </c>
    </row>
    <row r="63" spans="1:240" ht="13.5" customHeight="1">
      <c r="A63" s="15"/>
      <c r="B63" s="54"/>
      <c r="C63" s="16" t="s">
        <v>17</v>
      </c>
      <c r="D63" s="84">
        <f t="shared" si="4"/>
        <v>0</v>
      </c>
      <c r="E63" s="77">
        <f t="shared" si="5"/>
        <v>0</v>
      </c>
      <c r="F63" s="83"/>
      <c r="G63" s="126">
        <f>июнь!G63+май!G63+апрель!G63</f>
        <v>0</v>
      </c>
      <c r="H63" s="126">
        <f>июнь!H63+май!H63+апрель!H63</f>
        <v>0</v>
      </c>
      <c r="I63" s="126">
        <f>июнь!I63+май!I63+апрель!I63</f>
        <v>0</v>
      </c>
      <c r="J63" s="126">
        <f>июнь!J63+май!J63+апрель!J63</f>
        <v>0</v>
      </c>
      <c r="K63" s="126">
        <f>июнь!K63+май!K63+апрель!K63</f>
        <v>0</v>
      </c>
      <c r="L63" s="126">
        <f>июнь!L63+май!L63+апрель!L63</f>
        <v>0</v>
      </c>
      <c r="M63" s="126">
        <f>июнь!M63+май!M63+апрель!M63</f>
        <v>0</v>
      </c>
      <c r="N63" s="126">
        <f>июнь!N63+май!N63+апрель!N63</f>
        <v>0</v>
      </c>
      <c r="O63" s="126">
        <f>июнь!O63+май!O63+апрель!O63</f>
        <v>0</v>
      </c>
      <c r="P63" s="126">
        <f>июнь!P63+май!P63+апрель!P63</f>
        <v>0</v>
      </c>
      <c r="Q63" s="126">
        <f>июнь!Q63+май!Q63+апрель!Q63</f>
        <v>0</v>
      </c>
      <c r="R63" s="126">
        <f>июнь!R63+май!R63+апрель!R63</f>
        <v>0</v>
      </c>
      <c r="S63" s="126">
        <f>июнь!S63+май!S63+апрель!S63</f>
        <v>0</v>
      </c>
      <c r="T63" s="126">
        <f>июнь!T63+май!T63+апрель!T63</f>
        <v>0</v>
      </c>
      <c r="U63" s="126">
        <f>июнь!U63+май!U63+апрель!U63</f>
        <v>0</v>
      </c>
      <c r="V63" s="126">
        <f>июнь!V63+май!V63+апрель!V63</f>
        <v>0</v>
      </c>
      <c r="W63" s="126">
        <f>июнь!W63+май!W63+апрель!W63</f>
        <v>0</v>
      </c>
      <c r="X63" s="126">
        <f>июнь!X63+май!X63+апрель!X63</f>
        <v>0</v>
      </c>
      <c r="Y63" s="126">
        <f>июнь!Y63+май!Y63+апрель!Y63</f>
        <v>0</v>
      </c>
      <c r="Z63" s="126">
        <f>июнь!Z63+май!Z63+апрель!Z63</f>
        <v>0</v>
      </c>
      <c r="AA63" s="126">
        <f>июнь!AA63+май!AA63+апрель!AA63</f>
        <v>0</v>
      </c>
      <c r="AB63" s="126">
        <f>июнь!AB63+май!AB63+апрель!AB63</f>
        <v>0</v>
      </c>
      <c r="AC63" s="126">
        <f>июнь!AC63+май!AC63+апрель!AC63</f>
        <v>0</v>
      </c>
      <c r="AD63" s="126">
        <f>июнь!AD63+май!AD63+апрель!AD63</f>
        <v>0</v>
      </c>
      <c r="AE63" s="126">
        <f>июнь!AE63+май!AE63+апрель!AE63</f>
        <v>0</v>
      </c>
      <c r="AF63" s="126">
        <f>июнь!AF63+май!AF63+апрель!AF63</f>
        <v>0</v>
      </c>
      <c r="AG63" s="126">
        <f>июнь!AG63+май!AG63+апрель!AG63</f>
        <v>0</v>
      </c>
      <c r="AH63" s="126">
        <f>июнь!AH63+май!AH63+апрель!AH63</f>
        <v>0</v>
      </c>
      <c r="AI63" s="126">
        <f>июнь!AI63+май!AI63+апрель!AI63</f>
        <v>0</v>
      </c>
      <c r="AJ63" s="126">
        <f>июнь!AJ63+май!AJ63+апрель!AJ63</f>
        <v>0</v>
      </c>
      <c r="AK63" s="126">
        <f>июнь!AK63+май!AK63+апрель!AK63</f>
        <v>0</v>
      </c>
      <c r="AL63" s="126">
        <f>июнь!AL63+май!AL63+апрель!AL63</f>
        <v>0</v>
      </c>
      <c r="AM63" s="126">
        <f>июнь!AM63+май!AM63+апрель!AM63</f>
        <v>0</v>
      </c>
      <c r="AN63" s="126">
        <f>июнь!AN63+май!AN63+апрель!AN63</f>
        <v>0</v>
      </c>
      <c r="AO63" s="126">
        <f>июнь!AO63+май!AO63+апрель!AO63</f>
        <v>0</v>
      </c>
      <c r="AP63" s="126">
        <f>июнь!AP63+май!AP63+апрель!AP63</f>
        <v>0</v>
      </c>
      <c r="AQ63" s="126">
        <f>июнь!AQ63+май!AQ63+апрель!AQ63</f>
        <v>0</v>
      </c>
      <c r="AR63" s="126">
        <f>июнь!AR63+май!AR63+апрель!AR63</f>
        <v>0</v>
      </c>
      <c r="AS63" s="126">
        <f>июнь!AS63+май!AS63+апрель!AS63</f>
        <v>0</v>
      </c>
      <c r="AT63" s="126">
        <f>июнь!AT63+май!AT63+апрель!AT63</f>
        <v>0</v>
      </c>
      <c r="AU63" s="126">
        <f>июнь!AU63+май!AU63+апрель!AU63</f>
        <v>0</v>
      </c>
      <c r="AV63" s="126">
        <f>июнь!AV63+май!AV63+апрель!AV63</f>
        <v>0</v>
      </c>
      <c r="AW63" s="126">
        <f>июнь!AW63+май!AW63+апрель!AW63</f>
        <v>0</v>
      </c>
      <c r="AX63" s="126">
        <f>июнь!AX63+май!AX63+апрель!AX63</f>
        <v>0</v>
      </c>
      <c r="AY63" s="126">
        <f>июнь!AY63+май!AY63+апрель!AY63</f>
        <v>0</v>
      </c>
      <c r="AZ63" s="126">
        <f>июнь!AZ63+май!AZ63+апрель!AZ63</f>
        <v>0</v>
      </c>
      <c r="BA63" s="126">
        <f>июнь!BA63+май!BA63+апрель!BA63</f>
        <v>0</v>
      </c>
      <c r="BB63" s="126">
        <f>июнь!BB63+май!BB63+апрель!BB63</f>
        <v>0</v>
      </c>
      <c r="BC63" s="126">
        <f>июнь!BC63+май!BC63+апрель!BC63</f>
        <v>0</v>
      </c>
      <c r="BD63" s="126">
        <f>июнь!BD63+май!BD63+апрель!BD63</f>
        <v>0</v>
      </c>
      <c r="BE63" s="126">
        <f>июнь!BE63+май!BE63+апрель!BE63</f>
        <v>0</v>
      </c>
      <c r="BF63" s="126">
        <f>июнь!BF63+май!BF63+апрель!BF63</f>
        <v>0</v>
      </c>
      <c r="BG63" s="126">
        <f>июнь!BG63+май!BG63+апрель!BG63</f>
        <v>0</v>
      </c>
      <c r="BH63" s="126">
        <f>июнь!BH63+май!BH63+апрель!BH63</f>
        <v>0</v>
      </c>
      <c r="BI63" s="126">
        <f>июнь!BI63+май!BI63+апрель!BI63</f>
        <v>0</v>
      </c>
      <c r="BJ63" s="126">
        <f>июнь!BJ63+май!BJ63+апрель!BJ63</f>
        <v>0</v>
      </c>
      <c r="BK63" s="126">
        <f>июнь!BK63+май!BK63+апрель!BK63</f>
        <v>0</v>
      </c>
      <c r="BL63" s="126">
        <f>июнь!BL63+май!BL63+апрель!BL63</f>
        <v>0</v>
      </c>
      <c r="BM63" s="126">
        <f>июнь!BM63+май!BM63+апрель!BM63</f>
        <v>0</v>
      </c>
      <c r="BN63" s="126">
        <f>июнь!BN63+май!BN63+апрель!BN63</f>
        <v>0</v>
      </c>
      <c r="BO63" s="126">
        <f>июнь!BO63+май!BO63+апрель!BO63</f>
        <v>0</v>
      </c>
      <c r="BP63" s="126">
        <f>июнь!BP63+май!BP63+апрель!BP63</f>
        <v>0</v>
      </c>
      <c r="BQ63" s="126">
        <f>июнь!BQ63+май!BQ63+апрель!BQ63</f>
        <v>0</v>
      </c>
      <c r="BR63" s="126">
        <f>июнь!BR63+май!BR63+апрель!BR63</f>
        <v>0</v>
      </c>
      <c r="BS63" s="126">
        <f>июнь!BS63+май!BS63+апрель!BS63</f>
        <v>0</v>
      </c>
      <c r="BT63" s="126">
        <f>июнь!BT63+май!BT63+апрель!BT63</f>
        <v>0</v>
      </c>
      <c r="BU63" s="126">
        <f>июнь!BU63+май!BU63+апрель!BU63</f>
        <v>0</v>
      </c>
      <c r="BV63" s="126">
        <f>июнь!BV63+май!BV63+апрель!BV63</f>
        <v>0</v>
      </c>
      <c r="BW63" s="126">
        <f>июнь!BW63+май!BW63+апрель!BW63</f>
        <v>0</v>
      </c>
      <c r="BX63" s="126">
        <f>июнь!BX63+май!BX63+апрель!BX63</f>
        <v>0</v>
      </c>
      <c r="BY63" s="126">
        <f>июнь!BY63+май!BY63+апрель!BY63</f>
        <v>0</v>
      </c>
      <c r="BZ63" s="126">
        <f>июнь!BZ63+май!BZ63+апрель!BZ63</f>
        <v>0</v>
      </c>
      <c r="CA63" s="126">
        <f>июнь!CA63+май!CA63+апрель!CA63</f>
        <v>0</v>
      </c>
      <c r="CB63" s="126">
        <f>июнь!CB63+май!CB63+апрель!CB63</f>
        <v>0</v>
      </c>
      <c r="CC63" s="126">
        <f>июнь!CC63+май!CC63+апрель!CC63</f>
        <v>0</v>
      </c>
      <c r="CD63" s="126">
        <f>июнь!CD63+май!CD63+апрель!CD63</f>
        <v>0</v>
      </c>
      <c r="CE63" s="126">
        <f>июнь!CE63+май!CE63+апрель!CE63</f>
        <v>0</v>
      </c>
      <c r="CF63" s="126">
        <f>июнь!CF63+май!CF63+апрель!CF63</f>
        <v>0</v>
      </c>
      <c r="CG63" s="126">
        <f>июнь!CG63+май!CG63+апрель!CG63</f>
        <v>0</v>
      </c>
      <c r="CH63" s="126">
        <f>июнь!CH63+май!CH63+апрель!CH63</f>
        <v>0</v>
      </c>
      <c r="CI63" s="126">
        <f>июнь!CI63+май!CI63+апрель!CI63</f>
        <v>0</v>
      </c>
      <c r="CJ63" s="126">
        <f>июнь!CJ63+май!CJ63+апрель!CJ63</f>
        <v>0</v>
      </c>
      <c r="CK63" s="126">
        <f>июнь!CK63+май!CK63+апрель!CK63</f>
        <v>0</v>
      </c>
      <c r="CL63" s="126">
        <f>июнь!CL63+май!CL63+апрель!CL63</f>
        <v>0</v>
      </c>
      <c r="CM63" s="126">
        <f>июнь!CM63+май!CM63+апрель!CM63</f>
        <v>0</v>
      </c>
      <c r="CN63" s="126">
        <f>июнь!CN63+май!CN63+апрель!CN63</f>
        <v>0</v>
      </c>
      <c r="CO63" s="126">
        <f>июнь!CO63+май!CO63+апрель!CO63</f>
        <v>0</v>
      </c>
      <c r="CP63" s="126">
        <f>июнь!CP63+май!CP63+апрель!CP63</f>
        <v>0</v>
      </c>
      <c r="CQ63" s="126">
        <f>июнь!CQ63+май!CQ63+апрель!CQ63</f>
        <v>0</v>
      </c>
      <c r="CR63" s="126">
        <f>июнь!CR63+май!CR63+апрель!CR63</f>
        <v>0</v>
      </c>
      <c r="CS63" s="126">
        <f>июнь!CS63+май!CS63+апрель!CS63</f>
        <v>0</v>
      </c>
      <c r="CT63" s="126">
        <f>июнь!CT63+май!CT63+апрель!CT63</f>
        <v>0</v>
      </c>
      <c r="CU63" s="126">
        <f>июнь!CU63+май!CU63+апрель!CU63</f>
        <v>0</v>
      </c>
      <c r="CV63" s="126">
        <f>июнь!CV63+май!CV63+апрель!CV63</f>
        <v>0</v>
      </c>
      <c r="CW63" s="126">
        <f>июнь!CW63+май!CW63+апрель!CW63</f>
        <v>0</v>
      </c>
      <c r="CX63" s="126">
        <f>июнь!CX63+май!CX63+апрель!CX63</f>
        <v>0</v>
      </c>
      <c r="CY63" s="126">
        <f>июнь!CY63+май!CY63+апрель!CY63</f>
        <v>0</v>
      </c>
      <c r="CZ63" s="126">
        <f>июнь!CZ63+май!CZ63+апрель!CZ63</f>
        <v>0</v>
      </c>
      <c r="DA63" s="126">
        <f>июнь!DA63+май!DA63+апрель!DA63</f>
        <v>0</v>
      </c>
      <c r="DB63" s="126">
        <f>июнь!DB63+май!DB63+апрель!DB63</f>
        <v>0</v>
      </c>
      <c r="DC63" s="126">
        <f>июнь!DC63+май!DC63+апрель!DC63</f>
        <v>0</v>
      </c>
      <c r="DD63" s="126">
        <f>июнь!DD63+май!DD63+апрель!DD63</f>
        <v>0</v>
      </c>
      <c r="DE63" s="126">
        <f>июнь!DE63+май!DE63+апрель!DE63</f>
        <v>0</v>
      </c>
      <c r="DF63" s="126">
        <f>июнь!DF63+май!DF63+апрель!DF63</f>
        <v>0</v>
      </c>
      <c r="DG63" s="126">
        <f>июнь!DG63+май!DG63+апрель!DG63</f>
        <v>0</v>
      </c>
      <c r="DH63" s="126">
        <f>июнь!DH63+май!DH63+апрель!DH63</f>
        <v>0</v>
      </c>
      <c r="DI63" s="126">
        <f>июнь!DI63+май!DI63+апрель!DI63</f>
        <v>0</v>
      </c>
      <c r="DJ63" s="126">
        <f>июнь!DJ63+май!DJ63+апрель!DJ63</f>
        <v>0</v>
      </c>
      <c r="DK63" s="126">
        <f>июнь!DK63+май!DK63+апрель!DK63</f>
        <v>0</v>
      </c>
      <c r="DL63" s="126">
        <f>июнь!DL63+май!DL63+апрель!DL63</f>
        <v>0</v>
      </c>
      <c r="DM63" s="126">
        <f>июнь!DM63+май!DM63+апрель!DM63</f>
        <v>0</v>
      </c>
      <c r="DN63" s="126">
        <f>июнь!DN63+май!DN63+апрель!DN63</f>
        <v>0</v>
      </c>
      <c r="DO63" s="126">
        <f>июнь!DO63+май!DO63+апрель!DO63</f>
        <v>0</v>
      </c>
      <c r="DP63" s="126">
        <f>июнь!DP63+май!DP63+апрель!DP63</f>
        <v>0</v>
      </c>
      <c r="DQ63" s="126">
        <f>июнь!DQ63+май!DQ63+апрель!DQ63</f>
        <v>0</v>
      </c>
      <c r="DR63" s="126">
        <f>июнь!DR63+май!DR63+апрель!DR63</f>
        <v>0</v>
      </c>
      <c r="DS63" s="126">
        <f>июнь!DS63+май!DS63+апрель!DS63</f>
        <v>0</v>
      </c>
      <c r="DT63" s="126">
        <f>июнь!DT63+май!DT63+апрель!DT63</f>
        <v>0</v>
      </c>
      <c r="DU63" s="126">
        <f>июнь!DU63+май!DU63+апрель!DU63</f>
        <v>0</v>
      </c>
      <c r="DV63" s="126">
        <f>июнь!DV63+май!DV63+апрель!DV63</f>
        <v>0</v>
      </c>
      <c r="DW63" s="126">
        <f>июнь!DW63+май!DW63+апрель!DW63</f>
        <v>0</v>
      </c>
      <c r="DX63" s="126">
        <f>июнь!DX63+май!DX63+апрель!DX63</f>
        <v>0</v>
      </c>
      <c r="DY63" s="126">
        <f>июнь!DY63+май!DY63+апрель!DY63</f>
        <v>0</v>
      </c>
      <c r="DZ63" s="126">
        <f>июнь!DZ63+май!DZ63+апрель!DZ63</f>
        <v>0</v>
      </c>
      <c r="EA63" s="126">
        <f>июнь!EA63+май!EA63+апрель!EA63</f>
        <v>0</v>
      </c>
      <c r="EB63" s="126">
        <f>июнь!EB63+май!EB63+апрель!EB63</f>
        <v>0</v>
      </c>
      <c r="EC63" s="126">
        <f>июнь!EC63+май!EC63+апрель!EC63</f>
        <v>0</v>
      </c>
      <c r="ED63" s="126">
        <f>июнь!ED63+май!ED63+апрель!ED63</f>
        <v>0</v>
      </c>
      <c r="EE63" s="126">
        <f>июнь!EE63+май!EE63+апрель!EE63</f>
        <v>0</v>
      </c>
      <c r="EF63" s="126">
        <f>июнь!EF63+май!EF63+апрель!EF63</f>
        <v>0</v>
      </c>
      <c r="EG63" s="126">
        <f>июнь!EG63+май!EG63+апрель!EG63</f>
        <v>0</v>
      </c>
      <c r="EH63" s="126">
        <f>июнь!EH63+май!EH63+апрель!EH63</f>
        <v>0</v>
      </c>
      <c r="EI63" s="126">
        <f>июнь!EI63+май!EI63+апрель!EI63</f>
        <v>0</v>
      </c>
      <c r="EJ63" s="126">
        <f>июнь!EJ63+май!EJ63+апрель!EJ63</f>
        <v>0</v>
      </c>
      <c r="EK63" s="126">
        <f>июнь!EK63+май!EK63+апрель!EK63</f>
        <v>0</v>
      </c>
      <c r="EL63" s="126">
        <f>июнь!EL63+май!EL63+апрель!EL63</f>
        <v>0</v>
      </c>
      <c r="EM63" s="126">
        <f>июнь!EM63+май!EM63+апрель!EM63</f>
        <v>0</v>
      </c>
      <c r="EN63" s="126">
        <f>июнь!EN63+май!EN63+апрель!EN63</f>
        <v>0</v>
      </c>
      <c r="EO63" s="126">
        <f>июнь!EO63+май!EO63+апрель!EO63</f>
        <v>0</v>
      </c>
      <c r="EP63" s="126">
        <f>июнь!EP63+май!EP63+апрель!EP63</f>
        <v>0</v>
      </c>
      <c r="EQ63" s="126">
        <f>июнь!EQ63+май!EQ63+апрель!EQ63</f>
        <v>0</v>
      </c>
      <c r="ER63" s="126">
        <f>июнь!ER63+май!ER63+апрель!ER63</f>
        <v>0</v>
      </c>
      <c r="ES63" s="126">
        <f>июнь!ES63+май!ES63+апрель!ES63</f>
        <v>0</v>
      </c>
      <c r="ET63" s="126">
        <f>июнь!ET63+май!ET63+апрель!ET63</f>
        <v>0</v>
      </c>
      <c r="EU63" s="126">
        <f>июнь!EU63+май!EU63+апрель!EU63</f>
        <v>0</v>
      </c>
      <c r="EV63" s="126">
        <f>июнь!EV63+май!EV63+апрель!EV63</f>
        <v>0</v>
      </c>
      <c r="EW63" s="126">
        <f>июнь!EW63+май!EW63+апрель!EW63</f>
        <v>0</v>
      </c>
      <c r="EX63" s="126">
        <f>июнь!EX63+май!EX63+апрель!EX63</f>
        <v>0</v>
      </c>
      <c r="EY63" s="126">
        <f>июнь!EY63+май!EY63+апрель!EY63</f>
        <v>0</v>
      </c>
      <c r="EZ63" s="126">
        <f>июнь!EZ63+май!EZ63+апрель!EZ63</f>
        <v>0</v>
      </c>
      <c r="FA63" s="126">
        <f>июнь!FA63+май!FA63+апрель!FA63</f>
        <v>0</v>
      </c>
      <c r="FB63" s="126">
        <f>июнь!FB63+май!FB63+апрель!FB63</f>
        <v>0</v>
      </c>
      <c r="FC63" s="126">
        <f>июнь!FC63+май!FC63+апрель!FC63</f>
        <v>0</v>
      </c>
      <c r="FD63" s="126">
        <f>июнь!FD63+май!FD63+апрель!FD63</f>
        <v>0</v>
      </c>
      <c r="FE63" s="126">
        <f>июнь!FE63+май!FE63+апрель!FE63</f>
        <v>0</v>
      </c>
      <c r="FF63" s="126">
        <f>июнь!FF63+май!FF63+апрель!FF63</f>
        <v>0</v>
      </c>
      <c r="FG63" s="126">
        <f>июнь!FG63+май!FG63+апрель!FG63</f>
        <v>0</v>
      </c>
      <c r="FH63" s="126">
        <f>июнь!FH63+май!FH63+апрель!FH63</f>
        <v>0</v>
      </c>
      <c r="FI63" s="126">
        <f>июнь!FI63+май!FI63+апрель!FI63</f>
        <v>0</v>
      </c>
      <c r="FJ63" s="126">
        <f>июнь!FJ63+май!FJ63+апрель!FJ63</f>
        <v>0</v>
      </c>
      <c r="FK63" s="126">
        <f>июнь!FK63+май!FK63+апрель!FK63</f>
        <v>0</v>
      </c>
      <c r="FL63" s="126">
        <f>июнь!FL63+май!FL63+апрель!FL63</f>
        <v>0</v>
      </c>
      <c r="FM63" s="126">
        <f>июнь!FM63+май!FM63+апрель!FM63</f>
        <v>0</v>
      </c>
      <c r="FN63" s="126">
        <f>июнь!FN63+май!FN63+апрель!FN63</f>
        <v>0</v>
      </c>
      <c r="FO63" s="126">
        <f>июнь!FO63+май!FO63+апрель!FO63</f>
        <v>0</v>
      </c>
      <c r="FP63" s="126">
        <f>июнь!FP63+май!FP63+апрель!FP63</f>
        <v>0</v>
      </c>
      <c r="FQ63" s="126">
        <f>июнь!FQ63+май!FQ63+апрель!FQ63</f>
        <v>0</v>
      </c>
      <c r="FR63" s="126">
        <f>июнь!FR63+май!FR63+апрель!FR63</f>
        <v>0</v>
      </c>
      <c r="FS63" s="126">
        <f>июнь!FS63+май!FS63+апрель!FS63</f>
        <v>0</v>
      </c>
      <c r="FT63" s="126">
        <f>июнь!FT63+май!FT63+апрель!FT63</f>
        <v>0</v>
      </c>
      <c r="FU63" s="126">
        <f>июнь!FU63+май!FU63+апрель!FU63</f>
        <v>0</v>
      </c>
      <c r="FV63" s="126">
        <f>июнь!FV63+май!FV63+апрель!FV63</f>
        <v>0</v>
      </c>
      <c r="FW63" s="126">
        <f>июнь!FW63+май!FW63+апрель!FW63</f>
        <v>0</v>
      </c>
      <c r="FX63" s="126">
        <f>июнь!FX63+май!FX63+апрель!FX63</f>
        <v>0</v>
      </c>
      <c r="FY63" s="126">
        <f>июнь!FY63+май!FY63+апрель!FY63</f>
        <v>0</v>
      </c>
      <c r="FZ63" s="126">
        <f>июнь!FZ63+май!FZ63+апрель!FZ63</f>
        <v>0</v>
      </c>
      <c r="GA63" s="126">
        <f>июнь!GA63+май!GA63+апрель!GA63</f>
        <v>0</v>
      </c>
      <c r="GB63" s="126">
        <f>июнь!GB63+май!GB63+апрель!GB63</f>
        <v>0</v>
      </c>
      <c r="GC63" s="126">
        <f>июнь!GC63+май!GC63+апрель!GC63</f>
        <v>0</v>
      </c>
      <c r="GD63" s="126">
        <f>июнь!GD63+май!GD63+апрель!GD63</f>
        <v>0</v>
      </c>
      <c r="GE63" s="126">
        <f>июнь!GE63+май!GE63+апрель!GE63</f>
        <v>0</v>
      </c>
      <c r="GF63" s="126">
        <f>июнь!GF63+май!GF63+апрель!GF63</f>
        <v>0</v>
      </c>
      <c r="GG63" s="126">
        <f>июнь!GG63+май!GG63+апрель!GG63</f>
        <v>0</v>
      </c>
      <c r="GH63" s="126">
        <f>июнь!GH63+май!GH63+апрель!GH63</f>
        <v>0</v>
      </c>
      <c r="GI63" s="126">
        <f>июнь!GI63+май!GI63+апрель!GI63</f>
        <v>0</v>
      </c>
      <c r="GJ63" s="126">
        <f>июнь!GJ63+май!GJ63+апрель!GJ63</f>
        <v>0</v>
      </c>
      <c r="GK63" s="126">
        <f>июнь!GK63+май!GK63+апрель!GK63</f>
        <v>0</v>
      </c>
      <c r="GL63" s="126">
        <f>июнь!GL63+май!GL63+апрель!GL63</f>
        <v>0</v>
      </c>
      <c r="GM63" s="126">
        <f>июнь!GM63+май!GM63+апрель!GM63</f>
        <v>0</v>
      </c>
      <c r="GN63" s="126">
        <f>июнь!GN63+май!GN63+апрель!GN63</f>
        <v>0</v>
      </c>
      <c r="GO63" s="126">
        <f>июнь!GO63+май!GO63+апрель!GO63</f>
        <v>0</v>
      </c>
      <c r="GP63" s="126">
        <f>июнь!GP63+май!GP63+апрель!GP63</f>
        <v>0</v>
      </c>
      <c r="GQ63" s="126">
        <f>июнь!GQ63+май!GQ63+апрель!GQ63</f>
        <v>0</v>
      </c>
      <c r="GR63" s="126">
        <f>июнь!GR63+май!GR63+апрель!GR63</f>
        <v>0</v>
      </c>
      <c r="GS63" s="126">
        <f>июнь!GS63+май!GS63+апрель!GS63</f>
        <v>0</v>
      </c>
      <c r="GT63" s="126">
        <f>июнь!GT63+май!GT63+апрель!GT63</f>
        <v>0</v>
      </c>
      <c r="GU63" s="126">
        <f>июнь!GU63+май!GU63+апрель!GU63</f>
        <v>0</v>
      </c>
      <c r="GV63" s="126">
        <f>июнь!GV63+май!GV63+апрель!GV63</f>
        <v>0</v>
      </c>
      <c r="GW63" s="126">
        <f>июнь!GW63+май!GW63+апрель!GW63</f>
        <v>0</v>
      </c>
      <c r="GX63" s="126">
        <f>июнь!GX63+май!GX63+апрель!GX63</f>
        <v>0</v>
      </c>
      <c r="GY63" s="126">
        <f>июнь!GY63+май!GY63+апрель!GY63</f>
        <v>0</v>
      </c>
      <c r="GZ63" s="126">
        <f>июнь!GZ63+май!GZ63+апрель!GZ63</f>
        <v>0</v>
      </c>
      <c r="HA63" s="126">
        <f>июнь!HA63+май!HA63+апрель!HA63</f>
        <v>0</v>
      </c>
      <c r="HB63" s="126">
        <f>июнь!HB63+май!HB63+апрель!HB63</f>
        <v>0</v>
      </c>
      <c r="HC63" s="126">
        <f>июнь!HC63+май!HC63+апрель!HC63</f>
        <v>0</v>
      </c>
      <c r="HD63" s="126">
        <f>июнь!HD63+май!HD63+апрель!HD63</f>
        <v>0</v>
      </c>
      <c r="HE63" s="126">
        <f>июнь!HE63+май!HE63+апрель!HE63</f>
        <v>0</v>
      </c>
      <c r="HF63" s="126">
        <f>июнь!HF63+май!HF63+апрель!HF63</f>
        <v>0</v>
      </c>
      <c r="HG63" s="126">
        <f>июнь!HG63+май!HG63+апрель!HG63</f>
        <v>0</v>
      </c>
      <c r="HH63" s="126">
        <f>июнь!HH63+май!HH63+апрель!HH63</f>
        <v>0</v>
      </c>
      <c r="HI63" s="126">
        <f>июнь!HI63+май!HI63+апрель!HI63</f>
        <v>0</v>
      </c>
      <c r="HJ63" s="126">
        <f>июнь!HJ63+май!HJ63+апрель!HJ63</f>
        <v>0</v>
      </c>
      <c r="HK63" s="126">
        <f>июнь!HK63+май!HK63+апрель!HK63</f>
        <v>0</v>
      </c>
      <c r="HL63" s="126">
        <f>июнь!HL63+май!HL63+апрель!HL63</f>
        <v>0</v>
      </c>
      <c r="HM63" s="126">
        <f>июнь!HM63+май!HM63+апрель!HM63</f>
        <v>0</v>
      </c>
      <c r="HN63" s="126">
        <f>июнь!HN63+май!HN63+апрель!HN63</f>
        <v>0</v>
      </c>
      <c r="HO63" s="126">
        <f>июнь!HO63+май!HO63+апрель!HO63</f>
        <v>0</v>
      </c>
      <c r="HP63" s="126">
        <f>июнь!HP63+май!HP63+апрель!HP63</f>
        <v>0</v>
      </c>
      <c r="HQ63" s="126">
        <f>июнь!HQ63+май!HQ63+апрель!HQ63</f>
        <v>0</v>
      </c>
      <c r="HR63" s="126">
        <f>июнь!HR63+май!HR63+апрель!HR63</f>
        <v>0</v>
      </c>
      <c r="HS63" s="126">
        <f>июнь!HS63+май!HS63+апрель!HS63</f>
        <v>0</v>
      </c>
      <c r="HT63" s="126">
        <f>июнь!HT63+май!HT63+апрель!HT63</f>
        <v>0</v>
      </c>
      <c r="HU63" s="126">
        <f>июнь!HU63+май!HU63+апрель!HU63</f>
        <v>0</v>
      </c>
      <c r="HV63" s="126">
        <f>июнь!HV63+май!HV63+апрель!HV63</f>
        <v>0</v>
      </c>
      <c r="HW63" s="126">
        <f>июнь!HW63+май!HW63+апрель!HW63</f>
        <v>0</v>
      </c>
      <c r="HX63" s="126">
        <f>июнь!HX63+май!HX63+апрель!HX63</f>
        <v>0</v>
      </c>
      <c r="HY63" s="126">
        <f>июнь!HY63+май!HY63+апрель!HY63</f>
        <v>0</v>
      </c>
      <c r="HZ63" s="126">
        <f>июнь!HZ63+май!HZ63+апрель!HZ63</f>
        <v>0</v>
      </c>
      <c r="IA63" s="126">
        <f>июнь!IA63+май!IA63+апрель!IA63</f>
        <v>0</v>
      </c>
      <c r="IB63" s="126">
        <f>июнь!IB63+май!IB63+апрель!IB63</f>
        <v>0</v>
      </c>
      <c r="IC63" s="126">
        <f>июнь!IC63+май!IC63+апрель!IC63</f>
        <v>0</v>
      </c>
      <c r="ID63" s="126">
        <f>июнь!ID63+май!ID63+апрель!ID63</f>
        <v>0</v>
      </c>
      <c r="IE63" s="126">
        <f>июнь!IE63+май!IE63+апрель!IE63</f>
        <v>0</v>
      </c>
      <c r="IF63" s="126">
        <f>июнь!IF63+май!IF63+апрель!IF63</f>
        <v>0</v>
      </c>
    </row>
    <row r="64" spans="1:240" ht="13.5" customHeight="1">
      <c r="A64" s="15" t="s">
        <v>83</v>
      </c>
      <c r="B64" s="54" t="s">
        <v>84</v>
      </c>
      <c r="C64" s="16" t="s">
        <v>75</v>
      </c>
      <c r="D64" s="84">
        <f t="shared" si="4"/>
        <v>0</v>
      </c>
      <c r="E64" s="77">
        <f t="shared" si="5"/>
        <v>0</v>
      </c>
      <c r="F64" s="83"/>
      <c r="G64" s="126">
        <f>июнь!G64+май!G64+апрель!G64</f>
        <v>0</v>
      </c>
      <c r="H64" s="126">
        <f>июнь!H64+май!H64+апрель!H64</f>
        <v>0</v>
      </c>
      <c r="I64" s="126">
        <f>июнь!I64+май!I64+апрель!I64</f>
        <v>0</v>
      </c>
      <c r="J64" s="126">
        <f>июнь!J64+май!J64+апрель!J64</f>
        <v>0</v>
      </c>
      <c r="K64" s="126">
        <f>июнь!K64+май!K64+апрель!K64</f>
        <v>0</v>
      </c>
      <c r="L64" s="126">
        <f>июнь!L64+май!L64+апрель!L64</f>
        <v>0</v>
      </c>
      <c r="M64" s="126">
        <f>июнь!M64+май!M64+апрель!M64</f>
        <v>0</v>
      </c>
      <c r="N64" s="126">
        <f>июнь!N64+май!N64+апрель!N64</f>
        <v>0</v>
      </c>
      <c r="O64" s="126">
        <f>июнь!O64+май!O64+апрель!O64</f>
        <v>0</v>
      </c>
      <c r="P64" s="126">
        <f>июнь!P64+май!P64+апрель!P64</f>
        <v>0</v>
      </c>
      <c r="Q64" s="126">
        <f>июнь!Q64+май!Q64+апрель!Q64</f>
        <v>0</v>
      </c>
      <c r="R64" s="126">
        <f>июнь!R64+май!R64+апрель!R64</f>
        <v>0</v>
      </c>
      <c r="S64" s="126">
        <f>июнь!S64+май!S64+апрель!S64</f>
        <v>0</v>
      </c>
      <c r="T64" s="126">
        <f>июнь!T64+май!T64+апрель!T64</f>
        <v>0</v>
      </c>
      <c r="U64" s="126">
        <f>июнь!U64+май!U64+апрель!U64</f>
        <v>0</v>
      </c>
      <c r="V64" s="126">
        <f>июнь!V64+май!V64+апрель!V64</f>
        <v>0</v>
      </c>
      <c r="W64" s="126">
        <f>июнь!W64+май!W64+апрель!W64</f>
        <v>0</v>
      </c>
      <c r="X64" s="126">
        <f>июнь!X64+май!X64+апрель!X64</f>
        <v>0</v>
      </c>
      <c r="Y64" s="126">
        <f>июнь!Y64+май!Y64+апрель!Y64</f>
        <v>0</v>
      </c>
      <c r="Z64" s="126">
        <f>июнь!Z64+май!Z64+апрель!Z64</f>
        <v>0</v>
      </c>
      <c r="AA64" s="126">
        <f>июнь!AA64+май!AA64+апрель!AA64</f>
        <v>0</v>
      </c>
      <c r="AB64" s="126">
        <f>июнь!AB64+май!AB64+апрель!AB64</f>
        <v>0</v>
      </c>
      <c r="AC64" s="126">
        <f>июнь!AC64+май!AC64+апрель!AC64</f>
        <v>0</v>
      </c>
      <c r="AD64" s="126">
        <f>июнь!AD64+май!AD64+апрель!AD64</f>
        <v>0</v>
      </c>
      <c r="AE64" s="126">
        <f>июнь!AE64+май!AE64+апрель!AE64</f>
        <v>0</v>
      </c>
      <c r="AF64" s="126">
        <f>июнь!AF64+май!AF64+апрель!AF64</f>
        <v>0</v>
      </c>
      <c r="AG64" s="126">
        <f>июнь!AG64+май!AG64+апрель!AG64</f>
        <v>0</v>
      </c>
      <c r="AH64" s="126">
        <f>июнь!AH64+май!AH64+апрель!AH64</f>
        <v>0</v>
      </c>
      <c r="AI64" s="126">
        <f>июнь!AI64+май!AI64+апрель!AI64</f>
        <v>0</v>
      </c>
      <c r="AJ64" s="126">
        <f>июнь!AJ64+май!AJ64+апрель!AJ64</f>
        <v>0</v>
      </c>
      <c r="AK64" s="126">
        <f>июнь!AK64+май!AK64+апрель!AK64</f>
        <v>0</v>
      </c>
      <c r="AL64" s="126">
        <f>июнь!AL64+май!AL64+апрель!AL64</f>
        <v>0</v>
      </c>
      <c r="AM64" s="126">
        <f>июнь!AM64+май!AM64+апрель!AM64</f>
        <v>0</v>
      </c>
      <c r="AN64" s="126">
        <f>июнь!AN64+май!AN64+апрель!AN64</f>
        <v>0</v>
      </c>
      <c r="AO64" s="126">
        <f>июнь!AO64+май!AO64+апрель!AO64</f>
        <v>0</v>
      </c>
      <c r="AP64" s="126">
        <f>июнь!AP64+май!AP64+апрель!AP64</f>
        <v>0</v>
      </c>
      <c r="AQ64" s="126">
        <f>июнь!AQ64+май!AQ64+апрель!AQ64</f>
        <v>0</v>
      </c>
      <c r="AR64" s="126">
        <f>июнь!AR64+май!AR64+апрель!AR64</f>
        <v>0</v>
      </c>
      <c r="AS64" s="126">
        <f>июнь!AS64+май!AS64+апрель!AS64</f>
        <v>0</v>
      </c>
      <c r="AT64" s="126">
        <f>июнь!AT64+май!AT64+апрель!AT64</f>
        <v>0</v>
      </c>
      <c r="AU64" s="126">
        <f>июнь!AU64+май!AU64+апрель!AU64</f>
        <v>0</v>
      </c>
      <c r="AV64" s="126">
        <f>июнь!AV64+май!AV64+апрель!AV64</f>
        <v>0</v>
      </c>
      <c r="AW64" s="126">
        <f>июнь!AW64+май!AW64+апрель!AW64</f>
        <v>0</v>
      </c>
      <c r="AX64" s="126">
        <f>июнь!AX64+май!AX64+апрель!AX64</f>
        <v>0</v>
      </c>
      <c r="AY64" s="126">
        <f>июнь!AY64+май!AY64+апрель!AY64</f>
        <v>0</v>
      </c>
      <c r="AZ64" s="126">
        <f>июнь!AZ64+май!AZ64+апрель!AZ64</f>
        <v>0</v>
      </c>
      <c r="BA64" s="126">
        <f>июнь!BA64+май!BA64+апрель!BA64</f>
        <v>0</v>
      </c>
      <c r="BB64" s="126">
        <f>июнь!BB64+май!BB64+апрель!BB64</f>
        <v>0</v>
      </c>
      <c r="BC64" s="126">
        <f>июнь!BC64+май!BC64+апрель!BC64</f>
        <v>0</v>
      </c>
      <c r="BD64" s="126">
        <f>июнь!BD64+май!BD64+апрель!BD64</f>
        <v>0</v>
      </c>
      <c r="BE64" s="126">
        <f>июнь!BE64+май!BE64+апрель!BE64</f>
        <v>0</v>
      </c>
      <c r="BF64" s="126">
        <f>июнь!BF64+май!BF64+апрель!BF64</f>
        <v>0</v>
      </c>
      <c r="BG64" s="126">
        <f>июнь!BG64+май!BG64+апрель!BG64</f>
        <v>0</v>
      </c>
      <c r="BH64" s="126">
        <f>июнь!BH64+май!BH64+апрель!BH64</f>
        <v>0</v>
      </c>
      <c r="BI64" s="126">
        <f>июнь!BI64+май!BI64+апрель!BI64</f>
        <v>0</v>
      </c>
      <c r="BJ64" s="126">
        <f>июнь!BJ64+май!BJ64+апрель!BJ64</f>
        <v>0</v>
      </c>
      <c r="BK64" s="126">
        <f>июнь!BK64+май!BK64+апрель!BK64</f>
        <v>0</v>
      </c>
      <c r="BL64" s="126">
        <f>июнь!BL64+май!BL64+апрель!BL64</f>
        <v>0</v>
      </c>
      <c r="BM64" s="126">
        <f>июнь!BM64+май!BM64+апрель!BM64</f>
        <v>0</v>
      </c>
      <c r="BN64" s="126">
        <f>июнь!BN64+май!BN64+апрель!BN64</f>
        <v>0</v>
      </c>
      <c r="BO64" s="126">
        <f>июнь!BO64+май!BO64+апрель!BO64</f>
        <v>0</v>
      </c>
      <c r="BP64" s="126">
        <f>июнь!BP64+май!BP64+апрель!BP64</f>
        <v>0</v>
      </c>
      <c r="BQ64" s="126">
        <f>июнь!BQ64+май!BQ64+апрель!BQ64</f>
        <v>0</v>
      </c>
      <c r="BR64" s="126">
        <f>июнь!BR64+май!BR64+апрель!BR64</f>
        <v>0</v>
      </c>
      <c r="BS64" s="126">
        <f>июнь!BS64+май!BS64+апрель!BS64</f>
        <v>0</v>
      </c>
      <c r="BT64" s="126">
        <f>июнь!BT64+май!BT64+апрель!BT64</f>
        <v>0</v>
      </c>
      <c r="BU64" s="126">
        <f>июнь!BU64+май!BU64+апрель!BU64</f>
        <v>0</v>
      </c>
      <c r="BV64" s="126">
        <f>июнь!BV64+май!BV64+апрель!BV64</f>
        <v>0</v>
      </c>
      <c r="BW64" s="126">
        <f>июнь!BW64+май!BW64+апрель!BW64</f>
        <v>0</v>
      </c>
      <c r="BX64" s="126">
        <f>июнь!BX64+май!BX64+апрель!BX64</f>
        <v>0</v>
      </c>
      <c r="BY64" s="126">
        <f>июнь!BY64+май!BY64+апрель!BY64</f>
        <v>0</v>
      </c>
      <c r="BZ64" s="126">
        <f>июнь!BZ64+май!BZ64+апрель!BZ64</f>
        <v>0</v>
      </c>
      <c r="CA64" s="126">
        <f>июнь!CA64+май!CA64+апрель!CA64</f>
        <v>0</v>
      </c>
      <c r="CB64" s="126">
        <f>июнь!CB64+май!CB64+апрель!CB64</f>
        <v>0</v>
      </c>
      <c r="CC64" s="126">
        <f>июнь!CC64+май!CC64+апрель!CC64</f>
        <v>0</v>
      </c>
      <c r="CD64" s="126">
        <f>июнь!CD64+май!CD64+апрель!CD64</f>
        <v>0</v>
      </c>
      <c r="CE64" s="126">
        <f>июнь!CE64+май!CE64+апрель!CE64</f>
        <v>0</v>
      </c>
      <c r="CF64" s="126">
        <f>июнь!CF64+май!CF64+апрель!CF64</f>
        <v>0</v>
      </c>
      <c r="CG64" s="126">
        <f>июнь!CG64+май!CG64+апрель!CG64</f>
        <v>0</v>
      </c>
      <c r="CH64" s="126">
        <f>июнь!CH64+май!CH64+апрель!CH64</f>
        <v>0</v>
      </c>
      <c r="CI64" s="126">
        <f>июнь!CI64+май!CI64+апрель!CI64</f>
        <v>0</v>
      </c>
      <c r="CJ64" s="126">
        <f>июнь!CJ64+май!CJ64+апрель!CJ64</f>
        <v>0</v>
      </c>
      <c r="CK64" s="126">
        <f>июнь!CK64+май!CK64+апрель!CK64</f>
        <v>0</v>
      </c>
      <c r="CL64" s="126">
        <f>июнь!CL64+май!CL64+апрель!CL64</f>
        <v>0</v>
      </c>
      <c r="CM64" s="126">
        <f>июнь!CM64+май!CM64+апрель!CM64</f>
        <v>0</v>
      </c>
      <c r="CN64" s="126">
        <f>июнь!CN64+май!CN64+апрель!CN64</f>
        <v>0</v>
      </c>
      <c r="CO64" s="126">
        <f>июнь!CO64+май!CO64+апрель!CO64</f>
        <v>0</v>
      </c>
      <c r="CP64" s="126">
        <f>июнь!CP64+май!CP64+апрель!CP64</f>
        <v>0</v>
      </c>
      <c r="CQ64" s="126">
        <f>июнь!CQ64+май!CQ64+апрель!CQ64</f>
        <v>0</v>
      </c>
      <c r="CR64" s="126">
        <f>июнь!CR64+май!CR64+апрель!CR64</f>
        <v>0</v>
      </c>
      <c r="CS64" s="126">
        <f>июнь!CS64+май!CS64+апрель!CS64</f>
        <v>0</v>
      </c>
      <c r="CT64" s="126">
        <f>июнь!CT64+май!CT64+апрель!CT64</f>
        <v>0</v>
      </c>
      <c r="CU64" s="126">
        <f>июнь!CU64+май!CU64+апрель!CU64</f>
        <v>0</v>
      </c>
      <c r="CV64" s="126">
        <f>июнь!CV64+май!CV64+апрель!CV64</f>
        <v>0</v>
      </c>
      <c r="CW64" s="126">
        <f>июнь!CW64+май!CW64+апрель!CW64</f>
        <v>0</v>
      </c>
      <c r="CX64" s="126">
        <f>июнь!CX64+май!CX64+апрель!CX64</f>
        <v>0</v>
      </c>
      <c r="CY64" s="126">
        <f>июнь!CY64+май!CY64+апрель!CY64</f>
        <v>0</v>
      </c>
      <c r="CZ64" s="126">
        <f>июнь!CZ64+май!CZ64+апрель!CZ64</f>
        <v>0</v>
      </c>
      <c r="DA64" s="126">
        <f>июнь!DA64+май!DA64+апрель!DA64</f>
        <v>0</v>
      </c>
      <c r="DB64" s="126">
        <f>июнь!DB64+май!DB64+апрель!DB64</f>
        <v>0</v>
      </c>
      <c r="DC64" s="126">
        <f>июнь!DC64+май!DC64+апрель!DC64</f>
        <v>0</v>
      </c>
      <c r="DD64" s="126">
        <f>июнь!DD64+май!DD64+апрель!DD64</f>
        <v>0</v>
      </c>
      <c r="DE64" s="126">
        <f>июнь!DE64+май!DE64+апрель!DE64</f>
        <v>0</v>
      </c>
      <c r="DF64" s="126">
        <f>июнь!DF64+май!DF64+апрель!DF64</f>
        <v>0</v>
      </c>
      <c r="DG64" s="126">
        <f>июнь!DG64+май!DG64+апрель!DG64</f>
        <v>0</v>
      </c>
      <c r="DH64" s="126">
        <f>июнь!DH64+май!DH64+апрель!DH64</f>
        <v>0</v>
      </c>
      <c r="DI64" s="126">
        <f>июнь!DI64+май!DI64+апрель!DI64</f>
        <v>0</v>
      </c>
      <c r="DJ64" s="126">
        <f>июнь!DJ64+май!DJ64+апрель!DJ64</f>
        <v>0</v>
      </c>
      <c r="DK64" s="126">
        <f>июнь!DK64+май!DK64+апрель!DK64</f>
        <v>0</v>
      </c>
      <c r="DL64" s="126">
        <f>июнь!DL64+май!DL64+апрель!DL64</f>
        <v>0</v>
      </c>
      <c r="DM64" s="126">
        <f>июнь!DM64+май!DM64+апрель!DM64</f>
        <v>0</v>
      </c>
      <c r="DN64" s="126">
        <f>июнь!DN64+май!DN64+апрель!DN64</f>
        <v>0</v>
      </c>
      <c r="DO64" s="126">
        <f>июнь!DO64+май!DO64+апрель!DO64</f>
        <v>0</v>
      </c>
      <c r="DP64" s="126">
        <f>июнь!DP64+май!DP64+апрель!DP64</f>
        <v>0</v>
      </c>
      <c r="DQ64" s="126">
        <f>июнь!DQ64+май!DQ64+апрель!DQ64</f>
        <v>0</v>
      </c>
      <c r="DR64" s="126">
        <f>июнь!DR64+май!DR64+апрель!DR64</f>
        <v>0</v>
      </c>
      <c r="DS64" s="126">
        <f>июнь!DS64+май!DS64+апрель!DS64</f>
        <v>0</v>
      </c>
      <c r="DT64" s="126">
        <f>июнь!DT64+май!DT64+апрель!DT64</f>
        <v>0</v>
      </c>
      <c r="DU64" s="126">
        <f>июнь!DU64+май!DU64+апрель!DU64</f>
        <v>0</v>
      </c>
      <c r="DV64" s="126">
        <f>июнь!DV64+май!DV64+апрель!DV64</f>
        <v>0</v>
      </c>
      <c r="DW64" s="126">
        <f>июнь!DW64+май!DW64+апрель!DW64</f>
        <v>0</v>
      </c>
      <c r="DX64" s="126">
        <f>июнь!DX64+май!DX64+апрель!DX64</f>
        <v>0</v>
      </c>
      <c r="DY64" s="126">
        <f>июнь!DY64+май!DY64+апрель!DY64</f>
        <v>0</v>
      </c>
      <c r="DZ64" s="126">
        <f>июнь!DZ64+май!DZ64+апрель!DZ64</f>
        <v>0</v>
      </c>
      <c r="EA64" s="126">
        <f>июнь!EA64+май!EA64+апрель!EA64</f>
        <v>0</v>
      </c>
      <c r="EB64" s="126">
        <f>июнь!EB64+май!EB64+апрель!EB64</f>
        <v>0</v>
      </c>
      <c r="EC64" s="126">
        <f>июнь!EC64+май!EC64+апрель!EC64</f>
        <v>0</v>
      </c>
      <c r="ED64" s="126">
        <f>июнь!ED64+май!ED64+апрель!ED64</f>
        <v>0</v>
      </c>
      <c r="EE64" s="126">
        <f>июнь!EE64+май!EE64+апрель!EE64</f>
        <v>0</v>
      </c>
      <c r="EF64" s="126">
        <f>июнь!EF64+май!EF64+апрель!EF64</f>
        <v>0</v>
      </c>
      <c r="EG64" s="126">
        <f>июнь!EG64+май!EG64+апрель!EG64</f>
        <v>0</v>
      </c>
      <c r="EH64" s="126">
        <f>июнь!EH64+май!EH64+апрель!EH64</f>
        <v>0</v>
      </c>
      <c r="EI64" s="126">
        <f>июнь!EI64+май!EI64+апрель!EI64</f>
        <v>0</v>
      </c>
      <c r="EJ64" s="126">
        <f>июнь!EJ64+май!EJ64+апрель!EJ64</f>
        <v>0</v>
      </c>
      <c r="EK64" s="126">
        <f>июнь!EK64+май!EK64+апрель!EK64</f>
        <v>0</v>
      </c>
      <c r="EL64" s="126">
        <f>июнь!EL64+май!EL64+апрель!EL64</f>
        <v>0</v>
      </c>
      <c r="EM64" s="126">
        <f>июнь!EM64+май!EM64+апрель!EM64</f>
        <v>0</v>
      </c>
      <c r="EN64" s="126">
        <f>июнь!EN64+май!EN64+апрель!EN64</f>
        <v>0</v>
      </c>
      <c r="EO64" s="126">
        <f>июнь!EO64+май!EO64+апрель!EO64</f>
        <v>0</v>
      </c>
      <c r="EP64" s="126">
        <f>июнь!EP64+май!EP64+апрель!EP64</f>
        <v>0</v>
      </c>
      <c r="EQ64" s="126">
        <f>июнь!EQ64+май!EQ64+апрель!EQ64</f>
        <v>0</v>
      </c>
      <c r="ER64" s="126">
        <f>июнь!ER64+май!ER64+апрель!ER64</f>
        <v>0</v>
      </c>
      <c r="ES64" s="126">
        <f>июнь!ES64+май!ES64+апрель!ES64</f>
        <v>0</v>
      </c>
      <c r="ET64" s="126">
        <f>июнь!ET64+май!ET64+апрель!ET64</f>
        <v>0</v>
      </c>
      <c r="EU64" s="126">
        <f>июнь!EU64+май!EU64+апрель!EU64</f>
        <v>0</v>
      </c>
      <c r="EV64" s="126">
        <f>июнь!EV64+май!EV64+апрель!EV64</f>
        <v>0</v>
      </c>
      <c r="EW64" s="126">
        <f>июнь!EW64+май!EW64+апрель!EW64</f>
        <v>0</v>
      </c>
      <c r="EX64" s="126">
        <f>июнь!EX64+май!EX64+апрель!EX64</f>
        <v>0</v>
      </c>
      <c r="EY64" s="126">
        <f>июнь!EY64+май!EY64+апрель!EY64</f>
        <v>0</v>
      </c>
      <c r="EZ64" s="126">
        <f>июнь!EZ64+май!EZ64+апрель!EZ64</f>
        <v>0</v>
      </c>
      <c r="FA64" s="126">
        <f>июнь!FA64+май!FA64+апрель!FA64</f>
        <v>0</v>
      </c>
      <c r="FB64" s="126">
        <f>июнь!FB64+май!FB64+апрель!FB64</f>
        <v>0</v>
      </c>
      <c r="FC64" s="126">
        <f>июнь!FC64+май!FC64+апрель!FC64</f>
        <v>0</v>
      </c>
      <c r="FD64" s="126">
        <f>июнь!FD64+май!FD64+апрель!FD64</f>
        <v>0</v>
      </c>
      <c r="FE64" s="126">
        <f>июнь!FE64+май!FE64+апрель!FE64</f>
        <v>0</v>
      </c>
      <c r="FF64" s="126">
        <f>июнь!FF64+май!FF64+апрель!FF64</f>
        <v>0</v>
      </c>
      <c r="FG64" s="126">
        <f>июнь!FG64+май!FG64+апрель!FG64</f>
        <v>0</v>
      </c>
      <c r="FH64" s="126">
        <f>июнь!FH64+май!FH64+апрель!FH64</f>
        <v>0</v>
      </c>
      <c r="FI64" s="126">
        <f>июнь!FI64+май!FI64+апрель!FI64</f>
        <v>0</v>
      </c>
      <c r="FJ64" s="126">
        <f>июнь!FJ64+май!FJ64+апрель!FJ64</f>
        <v>0</v>
      </c>
      <c r="FK64" s="126">
        <f>июнь!FK64+май!FK64+апрель!FK64</f>
        <v>0</v>
      </c>
      <c r="FL64" s="126">
        <f>июнь!FL64+май!FL64+апрель!FL64</f>
        <v>0</v>
      </c>
      <c r="FM64" s="126">
        <f>июнь!FM64+май!FM64+апрель!FM64</f>
        <v>0</v>
      </c>
      <c r="FN64" s="126">
        <f>июнь!FN64+май!FN64+апрель!FN64</f>
        <v>0</v>
      </c>
      <c r="FO64" s="126">
        <f>июнь!FO64+май!FO64+апрель!FO64</f>
        <v>0</v>
      </c>
      <c r="FP64" s="126">
        <f>июнь!FP64+май!FP64+апрель!FP64</f>
        <v>0</v>
      </c>
      <c r="FQ64" s="126">
        <f>июнь!FQ64+май!FQ64+апрель!FQ64</f>
        <v>0</v>
      </c>
      <c r="FR64" s="126">
        <f>июнь!FR64+май!FR64+апрель!FR64</f>
        <v>0</v>
      </c>
      <c r="FS64" s="126">
        <f>июнь!FS64+май!FS64+апрель!FS64</f>
        <v>0</v>
      </c>
      <c r="FT64" s="126">
        <f>июнь!FT64+май!FT64+апрель!FT64</f>
        <v>0</v>
      </c>
      <c r="FU64" s="126">
        <f>июнь!FU64+май!FU64+апрель!FU64</f>
        <v>0</v>
      </c>
      <c r="FV64" s="126">
        <f>июнь!FV64+май!FV64+апрель!FV64</f>
        <v>0</v>
      </c>
      <c r="FW64" s="126">
        <f>июнь!FW64+май!FW64+апрель!FW64</f>
        <v>0</v>
      </c>
      <c r="FX64" s="126">
        <f>июнь!FX64+май!FX64+апрель!FX64</f>
        <v>0</v>
      </c>
      <c r="FY64" s="126">
        <f>июнь!FY64+май!FY64+апрель!FY64</f>
        <v>0</v>
      </c>
      <c r="FZ64" s="126">
        <f>июнь!FZ64+май!FZ64+апрель!FZ64</f>
        <v>0</v>
      </c>
      <c r="GA64" s="126">
        <f>июнь!GA64+май!GA64+апрель!GA64</f>
        <v>0</v>
      </c>
      <c r="GB64" s="126">
        <f>июнь!GB64+май!GB64+апрель!GB64</f>
        <v>0</v>
      </c>
      <c r="GC64" s="126">
        <f>июнь!GC64+май!GC64+апрель!GC64</f>
        <v>0</v>
      </c>
      <c r="GD64" s="126">
        <f>июнь!GD64+май!GD64+апрель!GD64</f>
        <v>0</v>
      </c>
      <c r="GE64" s="126">
        <f>июнь!GE64+май!GE64+апрель!GE64</f>
        <v>0</v>
      </c>
      <c r="GF64" s="126">
        <f>июнь!GF64+май!GF64+апрель!GF64</f>
        <v>0</v>
      </c>
      <c r="GG64" s="126">
        <f>июнь!GG64+май!GG64+апрель!GG64</f>
        <v>0</v>
      </c>
      <c r="GH64" s="126">
        <f>июнь!GH64+май!GH64+апрель!GH64</f>
        <v>0</v>
      </c>
      <c r="GI64" s="126">
        <f>июнь!GI64+май!GI64+апрель!GI64</f>
        <v>0</v>
      </c>
      <c r="GJ64" s="126">
        <f>июнь!GJ64+май!GJ64+апрель!GJ64</f>
        <v>0</v>
      </c>
      <c r="GK64" s="126">
        <f>июнь!GK64+май!GK64+апрель!GK64</f>
        <v>0</v>
      </c>
      <c r="GL64" s="126">
        <f>июнь!GL64+май!GL64+апрель!GL64</f>
        <v>0</v>
      </c>
      <c r="GM64" s="126">
        <f>июнь!GM64+май!GM64+апрель!GM64</f>
        <v>0</v>
      </c>
      <c r="GN64" s="126">
        <f>июнь!GN64+май!GN64+апрель!GN64</f>
        <v>0</v>
      </c>
      <c r="GO64" s="126">
        <f>июнь!GO64+май!GO64+апрель!GO64</f>
        <v>0</v>
      </c>
      <c r="GP64" s="126">
        <f>июнь!GP64+май!GP64+апрель!GP64</f>
        <v>0</v>
      </c>
      <c r="GQ64" s="126">
        <f>июнь!GQ64+май!GQ64+апрель!GQ64</f>
        <v>0</v>
      </c>
      <c r="GR64" s="126">
        <f>июнь!GR64+май!GR64+апрель!GR64</f>
        <v>0</v>
      </c>
      <c r="GS64" s="126">
        <f>июнь!GS64+май!GS64+апрель!GS64</f>
        <v>0</v>
      </c>
      <c r="GT64" s="126">
        <f>июнь!GT64+май!GT64+апрель!GT64</f>
        <v>0</v>
      </c>
      <c r="GU64" s="126">
        <f>июнь!GU64+май!GU64+апрель!GU64</f>
        <v>0</v>
      </c>
      <c r="GV64" s="126">
        <f>июнь!GV64+май!GV64+апрель!GV64</f>
        <v>0</v>
      </c>
      <c r="GW64" s="126">
        <f>июнь!GW64+май!GW64+апрель!GW64</f>
        <v>0</v>
      </c>
      <c r="GX64" s="126">
        <f>июнь!GX64+май!GX64+апрель!GX64</f>
        <v>0</v>
      </c>
      <c r="GY64" s="126">
        <f>июнь!GY64+май!GY64+апрель!GY64</f>
        <v>0</v>
      </c>
      <c r="GZ64" s="126">
        <f>июнь!GZ64+май!GZ64+апрель!GZ64</f>
        <v>0</v>
      </c>
      <c r="HA64" s="126">
        <f>июнь!HA64+май!HA64+апрель!HA64</f>
        <v>0</v>
      </c>
      <c r="HB64" s="126">
        <f>июнь!HB64+май!HB64+апрель!HB64</f>
        <v>0</v>
      </c>
      <c r="HC64" s="126">
        <f>июнь!HC64+май!HC64+апрель!HC64</f>
        <v>0</v>
      </c>
      <c r="HD64" s="126">
        <f>июнь!HD64+май!HD64+апрель!HD64</f>
        <v>0</v>
      </c>
      <c r="HE64" s="126">
        <f>июнь!HE64+май!HE64+апрель!HE64</f>
        <v>0</v>
      </c>
      <c r="HF64" s="126">
        <f>июнь!HF64+май!HF64+апрель!HF64</f>
        <v>0</v>
      </c>
      <c r="HG64" s="126">
        <f>июнь!HG64+май!HG64+апрель!HG64</f>
        <v>0</v>
      </c>
      <c r="HH64" s="126">
        <f>июнь!HH64+май!HH64+апрель!HH64</f>
        <v>0</v>
      </c>
      <c r="HI64" s="126">
        <f>июнь!HI64+май!HI64+апрель!HI64</f>
        <v>0</v>
      </c>
      <c r="HJ64" s="126">
        <f>июнь!HJ64+май!HJ64+апрель!HJ64</f>
        <v>0</v>
      </c>
      <c r="HK64" s="126">
        <f>июнь!HK64+май!HK64+апрель!HK64</f>
        <v>0</v>
      </c>
      <c r="HL64" s="126">
        <f>июнь!HL64+май!HL64+апрель!HL64</f>
        <v>0</v>
      </c>
      <c r="HM64" s="126">
        <f>июнь!HM64+май!HM64+апрель!HM64</f>
        <v>0</v>
      </c>
      <c r="HN64" s="126">
        <f>июнь!HN64+май!HN64+апрель!HN64</f>
        <v>0</v>
      </c>
      <c r="HO64" s="126">
        <f>июнь!HO64+май!HO64+апрель!HO64</f>
        <v>0</v>
      </c>
      <c r="HP64" s="126">
        <f>июнь!HP64+май!HP64+апрель!HP64</f>
        <v>0</v>
      </c>
      <c r="HQ64" s="126">
        <f>июнь!HQ64+май!HQ64+апрель!HQ64</f>
        <v>0</v>
      </c>
      <c r="HR64" s="126">
        <f>июнь!HR64+май!HR64+апрель!HR64</f>
        <v>0</v>
      </c>
      <c r="HS64" s="126">
        <f>июнь!HS64+май!HS64+апрель!HS64</f>
        <v>0</v>
      </c>
      <c r="HT64" s="126">
        <f>июнь!HT64+май!HT64+апрель!HT64</f>
        <v>0</v>
      </c>
      <c r="HU64" s="126">
        <f>июнь!HU64+май!HU64+апрель!HU64</f>
        <v>0</v>
      </c>
      <c r="HV64" s="126">
        <f>июнь!HV64+май!HV64+апрель!HV64</f>
        <v>0</v>
      </c>
      <c r="HW64" s="126">
        <f>июнь!HW64+май!HW64+апрель!HW64</f>
        <v>0</v>
      </c>
      <c r="HX64" s="126">
        <f>июнь!HX64+май!HX64+апрель!HX64</f>
        <v>0</v>
      </c>
      <c r="HY64" s="126">
        <f>июнь!HY64+май!HY64+апрель!HY64</f>
        <v>0</v>
      </c>
      <c r="HZ64" s="126">
        <f>июнь!HZ64+май!HZ64+апрель!HZ64</f>
        <v>0</v>
      </c>
      <c r="IA64" s="126">
        <f>июнь!IA64+май!IA64+апрель!IA64</f>
        <v>0</v>
      </c>
      <c r="IB64" s="126">
        <f>июнь!IB64+май!IB64+апрель!IB64</f>
        <v>0</v>
      </c>
      <c r="IC64" s="126">
        <f>июнь!IC64+май!IC64+апрель!IC64</f>
        <v>0</v>
      </c>
      <c r="ID64" s="126">
        <f>июнь!ID64+май!ID64+апрель!ID64</f>
        <v>0</v>
      </c>
      <c r="IE64" s="126">
        <f>июнь!IE64+май!IE64+апрель!IE64</f>
        <v>0</v>
      </c>
      <c r="IF64" s="126">
        <f>июнь!IF64+май!IF64+апрель!IF64</f>
        <v>0</v>
      </c>
    </row>
    <row r="65" spans="1:240" ht="13.5" customHeight="1">
      <c r="A65" s="15"/>
      <c r="B65" s="54"/>
      <c r="C65" s="16" t="s">
        <v>17</v>
      </c>
      <c r="D65" s="84">
        <f t="shared" si="4"/>
        <v>0</v>
      </c>
      <c r="E65" s="77">
        <f t="shared" si="5"/>
        <v>0</v>
      </c>
      <c r="F65" s="83"/>
      <c r="G65" s="126">
        <f>июнь!G65+май!G65+апрель!G65</f>
        <v>0</v>
      </c>
      <c r="H65" s="126">
        <f>июнь!H65+май!H65+апрель!H65</f>
        <v>0</v>
      </c>
      <c r="I65" s="126">
        <f>июнь!I65+май!I65+апрель!I65</f>
        <v>0</v>
      </c>
      <c r="J65" s="126">
        <f>июнь!J65+май!J65+апрель!J65</f>
        <v>0</v>
      </c>
      <c r="K65" s="126">
        <f>июнь!K65+май!K65+апрель!K65</f>
        <v>0</v>
      </c>
      <c r="L65" s="126">
        <f>июнь!L65+май!L65+апрель!L65</f>
        <v>0</v>
      </c>
      <c r="M65" s="126">
        <f>июнь!M65+май!M65+апрель!M65</f>
        <v>0</v>
      </c>
      <c r="N65" s="126">
        <f>июнь!N65+май!N65+апрель!N65</f>
        <v>0</v>
      </c>
      <c r="O65" s="126">
        <f>июнь!O65+май!O65+апрель!O65</f>
        <v>0</v>
      </c>
      <c r="P65" s="126">
        <f>июнь!P65+май!P65+апрель!P65</f>
        <v>0</v>
      </c>
      <c r="Q65" s="126">
        <f>июнь!Q65+май!Q65+апрель!Q65</f>
        <v>0</v>
      </c>
      <c r="R65" s="126">
        <f>июнь!R65+май!R65+апрель!R65</f>
        <v>0</v>
      </c>
      <c r="S65" s="126">
        <f>июнь!S65+май!S65+апрель!S65</f>
        <v>0</v>
      </c>
      <c r="T65" s="126">
        <f>июнь!T65+май!T65+апрель!T65</f>
        <v>0</v>
      </c>
      <c r="U65" s="126">
        <f>июнь!U65+май!U65+апрель!U65</f>
        <v>0</v>
      </c>
      <c r="V65" s="126">
        <f>июнь!V65+май!V65+апрель!V65</f>
        <v>0</v>
      </c>
      <c r="W65" s="126">
        <f>июнь!W65+май!W65+апрель!W65</f>
        <v>0</v>
      </c>
      <c r="X65" s="126">
        <f>июнь!X65+май!X65+апрель!X65</f>
        <v>0</v>
      </c>
      <c r="Y65" s="126">
        <f>июнь!Y65+май!Y65+апрель!Y65</f>
        <v>0</v>
      </c>
      <c r="Z65" s="126">
        <f>июнь!Z65+май!Z65+апрель!Z65</f>
        <v>0</v>
      </c>
      <c r="AA65" s="126">
        <f>июнь!AA65+май!AA65+апрель!AA65</f>
        <v>0</v>
      </c>
      <c r="AB65" s="126">
        <f>июнь!AB65+май!AB65+апрель!AB65</f>
        <v>0</v>
      </c>
      <c r="AC65" s="126">
        <f>июнь!AC65+май!AC65+апрель!AC65</f>
        <v>0</v>
      </c>
      <c r="AD65" s="126">
        <f>июнь!AD65+май!AD65+апрель!AD65</f>
        <v>0</v>
      </c>
      <c r="AE65" s="126">
        <f>июнь!AE65+май!AE65+апрель!AE65</f>
        <v>0</v>
      </c>
      <c r="AF65" s="126">
        <f>июнь!AF65+май!AF65+апрель!AF65</f>
        <v>0</v>
      </c>
      <c r="AG65" s="126">
        <f>июнь!AG65+май!AG65+апрель!AG65</f>
        <v>0</v>
      </c>
      <c r="AH65" s="126">
        <f>июнь!AH65+май!AH65+апрель!AH65</f>
        <v>0</v>
      </c>
      <c r="AI65" s="126">
        <f>июнь!AI65+май!AI65+апрель!AI65</f>
        <v>0</v>
      </c>
      <c r="AJ65" s="126">
        <f>июнь!AJ65+май!AJ65+апрель!AJ65</f>
        <v>0</v>
      </c>
      <c r="AK65" s="126">
        <f>июнь!AK65+май!AK65+апрель!AK65</f>
        <v>0</v>
      </c>
      <c r="AL65" s="126">
        <f>июнь!AL65+май!AL65+апрель!AL65</f>
        <v>0</v>
      </c>
      <c r="AM65" s="126">
        <f>июнь!AM65+май!AM65+апрель!AM65</f>
        <v>0</v>
      </c>
      <c r="AN65" s="126">
        <f>июнь!AN65+май!AN65+апрель!AN65</f>
        <v>0</v>
      </c>
      <c r="AO65" s="126">
        <f>июнь!AO65+май!AO65+апрель!AO65</f>
        <v>0</v>
      </c>
      <c r="AP65" s="126">
        <f>июнь!AP65+май!AP65+апрель!AP65</f>
        <v>0</v>
      </c>
      <c r="AQ65" s="126">
        <f>июнь!AQ65+май!AQ65+апрель!AQ65</f>
        <v>0</v>
      </c>
      <c r="AR65" s="126">
        <f>июнь!AR65+май!AR65+апрель!AR65</f>
        <v>0</v>
      </c>
      <c r="AS65" s="126">
        <f>июнь!AS65+май!AS65+апрель!AS65</f>
        <v>0</v>
      </c>
      <c r="AT65" s="126">
        <f>июнь!AT65+май!AT65+апрель!AT65</f>
        <v>0</v>
      </c>
      <c r="AU65" s="126">
        <f>июнь!AU65+май!AU65+апрель!AU65</f>
        <v>0</v>
      </c>
      <c r="AV65" s="126">
        <f>июнь!AV65+май!AV65+апрель!AV65</f>
        <v>0</v>
      </c>
      <c r="AW65" s="126">
        <f>июнь!AW65+май!AW65+апрель!AW65</f>
        <v>0</v>
      </c>
      <c r="AX65" s="126">
        <f>июнь!AX65+май!AX65+апрель!AX65</f>
        <v>0</v>
      </c>
      <c r="AY65" s="126">
        <f>июнь!AY65+май!AY65+апрель!AY65</f>
        <v>0</v>
      </c>
      <c r="AZ65" s="126">
        <f>июнь!AZ65+май!AZ65+апрель!AZ65</f>
        <v>0</v>
      </c>
      <c r="BA65" s="126">
        <f>июнь!BA65+май!BA65+апрель!BA65</f>
        <v>0</v>
      </c>
      <c r="BB65" s="126">
        <f>июнь!BB65+май!BB65+апрель!BB65</f>
        <v>0</v>
      </c>
      <c r="BC65" s="126">
        <f>июнь!BC65+май!BC65+апрель!BC65</f>
        <v>0</v>
      </c>
      <c r="BD65" s="126">
        <f>июнь!BD65+май!BD65+апрель!BD65</f>
        <v>0</v>
      </c>
      <c r="BE65" s="126">
        <f>июнь!BE65+май!BE65+апрель!BE65</f>
        <v>0</v>
      </c>
      <c r="BF65" s="126">
        <f>июнь!BF65+май!BF65+апрель!BF65</f>
        <v>0</v>
      </c>
      <c r="BG65" s="126">
        <f>июнь!BG65+май!BG65+апрель!BG65</f>
        <v>0</v>
      </c>
      <c r="BH65" s="126">
        <f>июнь!BH65+май!BH65+апрель!BH65</f>
        <v>0</v>
      </c>
      <c r="BI65" s="126">
        <f>июнь!BI65+май!BI65+апрель!BI65</f>
        <v>0</v>
      </c>
      <c r="BJ65" s="126">
        <f>июнь!BJ65+май!BJ65+апрель!BJ65</f>
        <v>0</v>
      </c>
      <c r="BK65" s="126">
        <f>июнь!BK65+май!BK65+апрель!BK65</f>
        <v>0</v>
      </c>
      <c r="BL65" s="126">
        <f>июнь!BL65+май!BL65+апрель!BL65</f>
        <v>0</v>
      </c>
      <c r="BM65" s="126">
        <f>июнь!BM65+май!BM65+апрель!BM65</f>
        <v>0</v>
      </c>
      <c r="BN65" s="126">
        <f>июнь!BN65+май!BN65+апрель!BN65</f>
        <v>0</v>
      </c>
      <c r="BO65" s="126">
        <f>июнь!BO65+май!BO65+апрель!BO65</f>
        <v>0</v>
      </c>
      <c r="BP65" s="126">
        <f>июнь!BP65+май!BP65+апрель!BP65</f>
        <v>0</v>
      </c>
      <c r="BQ65" s="126">
        <f>июнь!BQ65+май!BQ65+апрель!BQ65</f>
        <v>0</v>
      </c>
      <c r="BR65" s="126">
        <f>июнь!BR65+май!BR65+апрель!BR65</f>
        <v>0</v>
      </c>
      <c r="BS65" s="126">
        <f>июнь!BS65+май!BS65+апрель!BS65</f>
        <v>0</v>
      </c>
      <c r="BT65" s="126">
        <f>июнь!BT65+май!BT65+апрель!BT65</f>
        <v>0</v>
      </c>
      <c r="BU65" s="126">
        <f>июнь!BU65+май!BU65+апрель!BU65</f>
        <v>0</v>
      </c>
      <c r="BV65" s="126">
        <f>июнь!BV65+май!BV65+апрель!BV65</f>
        <v>0</v>
      </c>
      <c r="BW65" s="126">
        <f>июнь!BW65+май!BW65+апрель!BW65</f>
        <v>0</v>
      </c>
      <c r="BX65" s="126">
        <f>июнь!BX65+май!BX65+апрель!BX65</f>
        <v>0</v>
      </c>
      <c r="BY65" s="126">
        <f>июнь!BY65+май!BY65+апрель!BY65</f>
        <v>0</v>
      </c>
      <c r="BZ65" s="126">
        <f>июнь!BZ65+май!BZ65+апрель!BZ65</f>
        <v>0</v>
      </c>
      <c r="CA65" s="126">
        <f>июнь!CA65+май!CA65+апрель!CA65</f>
        <v>0</v>
      </c>
      <c r="CB65" s="126">
        <f>июнь!CB65+май!CB65+апрель!CB65</f>
        <v>0</v>
      </c>
      <c r="CC65" s="126">
        <f>июнь!CC65+май!CC65+апрель!CC65</f>
        <v>0</v>
      </c>
      <c r="CD65" s="126">
        <f>июнь!CD65+май!CD65+апрель!CD65</f>
        <v>0</v>
      </c>
      <c r="CE65" s="126">
        <f>июнь!CE65+май!CE65+апрель!CE65</f>
        <v>0</v>
      </c>
      <c r="CF65" s="126">
        <f>июнь!CF65+май!CF65+апрель!CF65</f>
        <v>0</v>
      </c>
      <c r="CG65" s="126">
        <f>июнь!CG65+май!CG65+апрель!CG65</f>
        <v>0</v>
      </c>
      <c r="CH65" s="126">
        <f>июнь!CH65+май!CH65+апрель!CH65</f>
        <v>0</v>
      </c>
      <c r="CI65" s="126">
        <f>июнь!CI65+май!CI65+апрель!CI65</f>
        <v>0</v>
      </c>
      <c r="CJ65" s="126">
        <f>июнь!CJ65+май!CJ65+апрель!CJ65</f>
        <v>0</v>
      </c>
      <c r="CK65" s="126">
        <f>июнь!CK65+май!CK65+апрель!CK65</f>
        <v>0</v>
      </c>
      <c r="CL65" s="126">
        <f>июнь!CL65+май!CL65+апрель!CL65</f>
        <v>0</v>
      </c>
      <c r="CM65" s="126">
        <f>июнь!CM65+май!CM65+апрель!CM65</f>
        <v>0</v>
      </c>
      <c r="CN65" s="126">
        <f>июнь!CN65+май!CN65+апрель!CN65</f>
        <v>0</v>
      </c>
      <c r="CO65" s="126">
        <f>июнь!CO65+май!CO65+апрель!CO65</f>
        <v>0</v>
      </c>
      <c r="CP65" s="126">
        <f>июнь!CP65+май!CP65+апрель!CP65</f>
        <v>0</v>
      </c>
      <c r="CQ65" s="126">
        <f>июнь!CQ65+май!CQ65+апрель!CQ65</f>
        <v>0</v>
      </c>
      <c r="CR65" s="126">
        <f>июнь!CR65+май!CR65+апрель!CR65</f>
        <v>0</v>
      </c>
      <c r="CS65" s="126">
        <f>июнь!CS65+май!CS65+апрель!CS65</f>
        <v>0</v>
      </c>
      <c r="CT65" s="126">
        <f>июнь!CT65+май!CT65+апрель!CT65</f>
        <v>0</v>
      </c>
      <c r="CU65" s="126">
        <f>июнь!CU65+май!CU65+апрель!CU65</f>
        <v>0</v>
      </c>
      <c r="CV65" s="126">
        <f>июнь!CV65+май!CV65+апрель!CV65</f>
        <v>0</v>
      </c>
      <c r="CW65" s="126">
        <f>июнь!CW65+май!CW65+апрель!CW65</f>
        <v>0</v>
      </c>
      <c r="CX65" s="126">
        <f>июнь!CX65+май!CX65+апрель!CX65</f>
        <v>0</v>
      </c>
      <c r="CY65" s="126">
        <f>июнь!CY65+май!CY65+апрель!CY65</f>
        <v>0</v>
      </c>
      <c r="CZ65" s="126">
        <f>июнь!CZ65+май!CZ65+апрель!CZ65</f>
        <v>0</v>
      </c>
      <c r="DA65" s="126">
        <f>июнь!DA65+май!DA65+апрель!DA65</f>
        <v>0</v>
      </c>
      <c r="DB65" s="126">
        <f>июнь!DB65+май!DB65+апрель!DB65</f>
        <v>0</v>
      </c>
      <c r="DC65" s="126">
        <f>июнь!DC65+май!DC65+апрель!DC65</f>
        <v>0</v>
      </c>
      <c r="DD65" s="126">
        <f>июнь!DD65+май!DD65+апрель!DD65</f>
        <v>0</v>
      </c>
      <c r="DE65" s="126">
        <f>июнь!DE65+май!DE65+апрель!DE65</f>
        <v>0</v>
      </c>
      <c r="DF65" s="126">
        <f>июнь!DF65+май!DF65+апрель!DF65</f>
        <v>0</v>
      </c>
      <c r="DG65" s="126">
        <f>июнь!DG65+май!DG65+апрель!DG65</f>
        <v>0</v>
      </c>
      <c r="DH65" s="126">
        <f>июнь!DH65+май!DH65+апрель!DH65</f>
        <v>0</v>
      </c>
      <c r="DI65" s="126">
        <f>июнь!DI65+май!DI65+апрель!DI65</f>
        <v>0</v>
      </c>
      <c r="DJ65" s="126">
        <f>июнь!DJ65+май!DJ65+апрель!DJ65</f>
        <v>0</v>
      </c>
      <c r="DK65" s="126">
        <f>июнь!DK65+май!DK65+апрель!DK65</f>
        <v>0</v>
      </c>
      <c r="DL65" s="126">
        <f>июнь!DL65+май!DL65+апрель!DL65</f>
        <v>0</v>
      </c>
      <c r="DM65" s="126">
        <f>июнь!DM65+май!DM65+апрель!DM65</f>
        <v>0</v>
      </c>
      <c r="DN65" s="126">
        <f>июнь!DN65+май!DN65+апрель!DN65</f>
        <v>0</v>
      </c>
      <c r="DO65" s="126">
        <f>июнь!DO65+май!DO65+апрель!DO65</f>
        <v>0</v>
      </c>
      <c r="DP65" s="126">
        <f>июнь!DP65+май!DP65+апрель!DP65</f>
        <v>0</v>
      </c>
      <c r="DQ65" s="126">
        <f>июнь!DQ65+май!DQ65+апрель!DQ65</f>
        <v>0</v>
      </c>
      <c r="DR65" s="126">
        <f>июнь!DR65+май!DR65+апрель!DR65</f>
        <v>0</v>
      </c>
      <c r="DS65" s="126">
        <f>июнь!DS65+май!DS65+апрель!DS65</f>
        <v>0</v>
      </c>
      <c r="DT65" s="126">
        <f>июнь!DT65+май!DT65+апрель!DT65</f>
        <v>0</v>
      </c>
      <c r="DU65" s="126">
        <f>июнь!DU65+май!DU65+апрель!DU65</f>
        <v>0</v>
      </c>
      <c r="DV65" s="126">
        <f>июнь!DV65+май!DV65+апрель!DV65</f>
        <v>0</v>
      </c>
      <c r="DW65" s="126">
        <f>июнь!DW65+май!DW65+апрель!DW65</f>
        <v>0</v>
      </c>
      <c r="DX65" s="126">
        <f>июнь!DX65+май!DX65+апрель!DX65</f>
        <v>0</v>
      </c>
      <c r="DY65" s="126">
        <f>июнь!DY65+май!DY65+апрель!DY65</f>
        <v>0</v>
      </c>
      <c r="DZ65" s="126">
        <f>июнь!DZ65+май!DZ65+апрель!DZ65</f>
        <v>0</v>
      </c>
      <c r="EA65" s="126">
        <f>июнь!EA65+май!EA65+апрель!EA65</f>
        <v>0</v>
      </c>
      <c r="EB65" s="126">
        <f>июнь!EB65+май!EB65+апрель!EB65</f>
        <v>0</v>
      </c>
      <c r="EC65" s="126">
        <f>июнь!EC65+май!EC65+апрель!EC65</f>
        <v>0</v>
      </c>
      <c r="ED65" s="126">
        <f>июнь!ED65+май!ED65+апрель!ED65</f>
        <v>0</v>
      </c>
      <c r="EE65" s="126">
        <f>июнь!EE65+май!EE65+апрель!EE65</f>
        <v>0</v>
      </c>
      <c r="EF65" s="126">
        <f>июнь!EF65+май!EF65+апрель!EF65</f>
        <v>0</v>
      </c>
      <c r="EG65" s="126">
        <f>июнь!EG65+май!EG65+апрель!EG65</f>
        <v>0</v>
      </c>
      <c r="EH65" s="126">
        <f>июнь!EH65+май!EH65+апрель!EH65</f>
        <v>0</v>
      </c>
      <c r="EI65" s="126">
        <f>июнь!EI65+май!EI65+апрель!EI65</f>
        <v>0</v>
      </c>
      <c r="EJ65" s="126">
        <f>июнь!EJ65+май!EJ65+апрель!EJ65</f>
        <v>0</v>
      </c>
      <c r="EK65" s="126">
        <f>июнь!EK65+май!EK65+апрель!EK65</f>
        <v>0</v>
      </c>
      <c r="EL65" s="126">
        <f>июнь!EL65+май!EL65+апрель!EL65</f>
        <v>0</v>
      </c>
      <c r="EM65" s="126">
        <f>июнь!EM65+май!EM65+апрель!EM65</f>
        <v>0</v>
      </c>
      <c r="EN65" s="126">
        <f>июнь!EN65+май!EN65+апрель!EN65</f>
        <v>0</v>
      </c>
      <c r="EO65" s="126">
        <f>июнь!EO65+май!EO65+апрель!EO65</f>
        <v>0</v>
      </c>
      <c r="EP65" s="126">
        <f>июнь!EP65+май!EP65+апрель!EP65</f>
        <v>0</v>
      </c>
      <c r="EQ65" s="126">
        <f>июнь!EQ65+май!EQ65+апрель!EQ65</f>
        <v>0</v>
      </c>
      <c r="ER65" s="126">
        <f>июнь!ER65+май!ER65+апрель!ER65</f>
        <v>0</v>
      </c>
      <c r="ES65" s="126">
        <f>июнь!ES65+май!ES65+апрель!ES65</f>
        <v>0</v>
      </c>
      <c r="ET65" s="126">
        <f>июнь!ET65+май!ET65+апрель!ET65</f>
        <v>0</v>
      </c>
      <c r="EU65" s="126">
        <f>июнь!EU65+май!EU65+апрель!EU65</f>
        <v>0</v>
      </c>
      <c r="EV65" s="126">
        <f>июнь!EV65+май!EV65+апрель!EV65</f>
        <v>0</v>
      </c>
      <c r="EW65" s="126">
        <f>июнь!EW65+май!EW65+апрель!EW65</f>
        <v>0</v>
      </c>
      <c r="EX65" s="126">
        <f>июнь!EX65+май!EX65+апрель!EX65</f>
        <v>0</v>
      </c>
      <c r="EY65" s="126">
        <f>июнь!EY65+май!EY65+апрель!EY65</f>
        <v>0</v>
      </c>
      <c r="EZ65" s="126">
        <f>июнь!EZ65+май!EZ65+апрель!EZ65</f>
        <v>0</v>
      </c>
      <c r="FA65" s="126">
        <f>июнь!FA65+май!FA65+апрель!FA65</f>
        <v>0</v>
      </c>
      <c r="FB65" s="126">
        <f>июнь!FB65+май!FB65+апрель!FB65</f>
        <v>0</v>
      </c>
      <c r="FC65" s="126">
        <f>июнь!FC65+май!FC65+апрель!FC65</f>
        <v>0</v>
      </c>
      <c r="FD65" s="126">
        <f>июнь!FD65+май!FD65+апрель!FD65</f>
        <v>0</v>
      </c>
      <c r="FE65" s="126">
        <f>июнь!FE65+май!FE65+апрель!FE65</f>
        <v>0</v>
      </c>
      <c r="FF65" s="126">
        <f>июнь!FF65+май!FF65+апрель!FF65</f>
        <v>0</v>
      </c>
      <c r="FG65" s="126">
        <f>июнь!FG65+май!FG65+апрель!FG65</f>
        <v>0</v>
      </c>
      <c r="FH65" s="126">
        <f>июнь!FH65+май!FH65+апрель!FH65</f>
        <v>0</v>
      </c>
      <c r="FI65" s="126">
        <f>июнь!FI65+май!FI65+апрель!FI65</f>
        <v>0</v>
      </c>
      <c r="FJ65" s="126">
        <f>июнь!FJ65+май!FJ65+апрель!FJ65</f>
        <v>0</v>
      </c>
      <c r="FK65" s="126">
        <f>июнь!FK65+май!FK65+апрель!FK65</f>
        <v>0</v>
      </c>
      <c r="FL65" s="126">
        <f>июнь!FL65+май!FL65+апрель!FL65</f>
        <v>0</v>
      </c>
      <c r="FM65" s="126">
        <f>июнь!FM65+май!FM65+апрель!FM65</f>
        <v>0</v>
      </c>
      <c r="FN65" s="126">
        <f>июнь!FN65+май!FN65+апрель!FN65</f>
        <v>0</v>
      </c>
      <c r="FO65" s="126">
        <f>июнь!FO65+май!FO65+апрель!FO65</f>
        <v>0</v>
      </c>
      <c r="FP65" s="126">
        <f>июнь!FP65+май!FP65+апрель!FP65</f>
        <v>0</v>
      </c>
      <c r="FQ65" s="126">
        <f>июнь!FQ65+май!FQ65+апрель!FQ65</f>
        <v>0</v>
      </c>
      <c r="FR65" s="126">
        <f>июнь!FR65+май!FR65+апрель!FR65</f>
        <v>0</v>
      </c>
      <c r="FS65" s="126">
        <f>июнь!FS65+май!FS65+апрель!FS65</f>
        <v>0</v>
      </c>
      <c r="FT65" s="126">
        <f>июнь!FT65+май!FT65+апрель!FT65</f>
        <v>0</v>
      </c>
      <c r="FU65" s="126">
        <f>июнь!FU65+май!FU65+апрель!FU65</f>
        <v>0</v>
      </c>
      <c r="FV65" s="126">
        <f>июнь!FV65+май!FV65+апрель!FV65</f>
        <v>0</v>
      </c>
      <c r="FW65" s="126">
        <f>июнь!FW65+май!FW65+апрель!FW65</f>
        <v>0</v>
      </c>
      <c r="FX65" s="126">
        <f>июнь!FX65+май!FX65+апрель!FX65</f>
        <v>0</v>
      </c>
      <c r="FY65" s="126">
        <f>июнь!FY65+май!FY65+апрель!FY65</f>
        <v>0</v>
      </c>
      <c r="FZ65" s="126">
        <f>июнь!FZ65+май!FZ65+апрель!FZ65</f>
        <v>0</v>
      </c>
      <c r="GA65" s="126">
        <f>июнь!GA65+май!GA65+апрель!GA65</f>
        <v>0</v>
      </c>
      <c r="GB65" s="126">
        <f>июнь!GB65+май!GB65+апрель!GB65</f>
        <v>0</v>
      </c>
      <c r="GC65" s="126">
        <f>июнь!GC65+май!GC65+апрель!GC65</f>
        <v>0</v>
      </c>
      <c r="GD65" s="126">
        <f>июнь!GD65+май!GD65+апрель!GD65</f>
        <v>0</v>
      </c>
      <c r="GE65" s="126">
        <f>июнь!GE65+май!GE65+апрель!GE65</f>
        <v>0</v>
      </c>
      <c r="GF65" s="126">
        <f>июнь!GF65+май!GF65+апрель!GF65</f>
        <v>0</v>
      </c>
      <c r="GG65" s="126">
        <f>июнь!GG65+май!GG65+апрель!GG65</f>
        <v>0</v>
      </c>
      <c r="GH65" s="126">
        <f>июнь!GH65+май!GH65+апрель!GH65</f>
        <v>0</v>
      </c>
      <c r="GI65" s="126">
        <f>июнь!GI65+май!GI65+апрель!GI65</f>
        <v>0</v>
      </c>
      <c r="GJ65" s="126">
        <f>июнь!GJ65+май!GJ65+апрель!GJ65</f>
        <v>0</v>
      </c>
      <c r="GK65" s="126">
        <f>июнь!GK65+май!GK65+апрель!GK65</f>
        <v>0</v>
      </c>
      <c r="GL65" s="126">
        <f>июнь!GL65+май!GL65+апрель!GL65</f>
        <v>0</v>
      </c>
      <c r="GM65" s="126">
        <f>июнь!GM65+май!GM65+апрель!GM65</f>
        <v>0</v>
      </c>
      <c r="GN65" s="126">
        <f>июнь!GN65+май!GN65+апрель!GN65</f>
        <v>0</v>
      </c>
      <c r="GO65" s="126">
        <f>июнь!GO65+май!GO65+апрель!GO65</f>
        <v>0</v>
      </c>
      <c r="GP65" s="126">
        <f>июнь!GP65+май!GP65+апрель!GP65</f>
        <v>0</v>
      </c>
      <c r="GQ65" s="126">
        <f>июнь!GQ65+май!GQ65+апрель!GQ65</f>
        <v>0</v>
      </c>
      <c r="GR65" s="126">
        <f>июнь!GR65+май!GR65+апрель!GR65</f>
        <v>0</v>
      </c>
      <c r="GS65" s="126">
        <f>июнь!GS65+май!GS65+апрель!GS65</f>
        <v>0</v>
      </c>
      <c r="GT65" s="126">
        <f>июнь!GT65+май!GT65+апрель!GT65</f>
        <v>0</v>
      </c>
      <c r="GU65" s="126">
        <f>июнь!GU65+май!GU65+апрель!GU65</f>
        <v>0</v>
      </c>
      <c r="GV65" s="126">
        <f>июнь!GV65+май!GV65+апрель!GV65</f>
        <v>0</v>
      </c>
      <c r="GW65" s="126">
        <f>июнь!GW65+май!GW65+апрель!GW65</f>
        <v>0</v>
      </c>
      <c r="GX65" s="126">
        <f>июнь!GX65+май!GX65+апрель!GX65</f>
        <v>0</v>
      </c>
      <c r="GY65" s="126">
        <f>июнь!GY65+май!GY65+апрель!GY65</f>
        <v>0</v>
      </c>
      <c r="GZ65" s="126">
        <f>июнь!GZ65+май!GZ65+апрель!GZ65</f>
        <v>0</v>
      </c>
      <c r="HA65" s="126">
        <f>июнь!HA65+май!HA65+апрель!HA65</f>
        <v>0</v>
      </c>
      <c r="HB65" s="126">
        <f>июнь!HB65+май!HB65+апрель!HB65</f>
        <v>0</v>
      </c>
      <c r="HC65" s="126">
        <f>июнь!HC65+май!HC65+апрель!HC65</f>
        <v>0</v>
      </c>
      <c r="HD65" s="126">
        <f>июнь!HD65+май!HD65+апрель!HD65</f>
        <v>0</v>
      </c>
      <c r="HE65" s="126">
        <f>июнь!HE65+май!HE65+апрель!HE65</f>
        <v>0</v>
      </c>
      <c r="HF65" s="126">
        <f>июнь!HF65+май!HF65+апрель!HF65</f>
        <v>0</v>
      </c>
      <c r="HG65" s="126">
        <f>июнь!HG65+май!HG65+апрель!HG65</f>
        <v>0</v>
      </c>
      <c r="HH65" s="126">
        <f>июнь!HH65+май!HH65+апрель!HH65</f>
        <v>0</v>
      </c>
      <c r="HI65" s="126">
        <f>июнь!HI65+май!HI65+апрель!HI65</f>
        <v>0</v>
      </c>
      <c r="HJ65" s="126">
        <f>июнь!HJ65+май!HJ65+апрель!HJ65</f>
        <v>0</v>
      </c>
      <c r="HK65" s="126">
        <f>июнь!HK65+май!HK65+апрель!HK65</f>
        <v>0</v>
      </c>
      <c r="HL65" s="126">
        <f>июнь!HL65+май!HL65+апрель!HL65</f>
        <v>0</v>
      </c>
      <c r="HM65" s="126">
        <f>июнь!HM65+май!HM65+апрель!HM65</f>
        <v>0</v>
      </c>
      <c r="HN65" s="126">
        <f>июнь!HN65+май!HN65+апрель!HN65</f>
        <v>0</v>
      </c>
      <c r="HO65" s="126">
        <f>июнь!HO65+май!HO65+апрель!HO65</f>
        <v>0</v>
      </c>
      <c r="HP65" s="126">
        <f>июнь!HP65+май!HP65+апрель!HP65</f>
        <v>0</v>
      </c>
      <c r="HQ65" s="126">
        <f>июнь!HQ65+май!HQ65+апрель!HQ65</f>
        <v>0</v>
      </c>
      <c r="HR65" s="126">
        <f>июнь!HR65+май!HR65+апрель!HR65</f>
        <v>0</v>
      </c>
      <c r="HS65" s="126">
        <f>июнь!HS65+май!HS65+апрель!HS65</f>
        <v>0</v>
      </c>
      <c r="HT65" s="126">
        <f>июнь!HT65+май!HT65+апрель!HT65</f>
        <v>0</v>
      </c>
      <c r="HU65" s="126">
        <f>июнь!HU65+май!HU65+апрель!HU65</f>
        <v>0</v>
      </c>
      <c r="HV65" s="126">
        <f>июнь!HV65+май!HV65+апрель!HV65</f>
        <v>0</v>
      </c>
      <c r="HW65" s="126">
        <f>июнь!HW65+май!HW65+апрель!HW65</f>
        <v>0</v>
      </c>
      <c r="HX65" s="126">
        <f>июнь!HX65+май!HX65+апрель!HX65</f>
        <v>0</v>
      </c>
      <c r="HY65" s="126">
        <f>июнь!HY65+май!HY65+апрель!HY65</f>
        <v>0</v>
      </c>
      <c r="HZ65" s="126">
        <f>июнь!HZ65+май!HZ65+апрель!HZ65</f>
        <v>0</v>
      </c>
      <c r="IA65" s="126">
        <f>июнь!IA65+май!IA65+апрель!IA65</f>
        <v>0</v>
      </c>
      <c r="IB65" s="126">
        <f>июнь!IB65+май!IB65+апрель!IB65</f>
        <v>0</v>
      </c>
      <c r="IC65" s="126">
        <f>июнь!IC65+май!IC65+апрель!IC65</f>
        <v>0</v>
      </c>
      <c r="ID65" s="126">
        <f>июнь!ID65+май!ID65+апрель!ID65</f>
        <v>0</v>
      </c>
      <c r="IE65" s="126">
        <f>июнь!IE65+май!IE65+апрель!IE65</f>
        <v>0</v>
      </c>
      <c r="IF65" s="126">
        <f>июнь!IF65+май!IF65+апрель!IF65</f>
        <v>0</v>
      </c>
    </row>
    <row r="66" spans="1:240" s="2" customFormat="1" ht="15" customHeight="1">
      <c r="A66" s="41" t="s">
        <v>85</v>
      </c>
      <c r="B66" s="12" t="s">
        <v>86</v>
      </c>
      <c r="C66" s="13" t="s">
        <v>17</v>
      </c>
      <c r="D66" s="84">
        <f>E66+F66</f>
        <v>2040.0904</v>
      </c>
      <c r="E66" s="84">
        <f>E68+E78+E80</f>
        <v>2040.0904</v>
      </c>
      <c r="F66" s="84"/>
      <c r="G66" s="91">
        <f>июнь!G66+май!G66+апрель!G66</f>
        <v>5.1079999999999997</v>
      </c>
      <c r="H66" s="91">
        <f>июнь!H66+май!H66+апрель!H66</f>
        <v>0</v>
      </c>
      <c r="I66" s="91">
        <f>июнь!I66+май!I66+апрель!I66</f>
        <v>1.6830000000000001</v>
      </c>
      <c r="J66" s="91">
        <f>июнь!J66+май!J66+апрель!J66</f>
        <v>4.4210000000000003</v>
      </c>
      <c r="K66" s="91">
        <f>июнь!K66+май!K66+апрель!K66</f>
        <v>16.581</v>
      </c>
      <c r="L66" s="91">
        <f>июнь!L66+май!L66+апрель!L66</f>
        <v>0</v>
      </c>
      <c r="M66" s="91">
        <f>июнь!M66+май!M66+апрель!M66</f>
        <v>0</v>
      </c>
      <c r="N66" s="91">
        <f>июнь!N66+май!N66+апрель!N66</f>
        <v>0</v>
      </c>
      <c r="O66" s="91">
        <f>июнь!O66+май!O66+апрель!O66</f>
        <v>0</v>
      </c>
      <c r="P66" s="91">
        <f>июнь!P66+май!P66+апрель!P66</f>
        <v>0</v>
      </c>
      <c r="Q66" s="91">
        <f>июнь!Q66+май!Q66+апрель!Q66</f>
        <v>0.52</v>
      </c>
      <c r="R66" s="91">
        <f>июнь!R66+май!R66+апрель!R66</f>
        <v>0.52</v>
      </c>
      <c r="S66" s="91">
        <f>июнь!S66+май!S66+апрель!S66</f>
        <v>3.4430000000000001</v>
      </c>
      <c r="T66" s="91">
        <f>июнь!T66+май!T66+апрель!T66</f>
        <v>0</v>
      </c>
      <c r="U66" s="91">
        <f>июнь!U66+май!U66+апрель!U66</f>
        <v>1.214</v>
      </c>
      <c r="V66" s="91">
        <f>июнь!V66+май!V66+апрель!V66</f>
        <v>3.6830000000000003</v>
      </c>
      <c r="W66" s="91">
        <f>июнь!W66+май!W66+апрель!W66</f>
        <v>0</v>
      </c>
      <c r="X66" s="91">
        <f>июнь!X66+май!X66+апрель!X66</f>
        <v>0</v>
      </c>
      <c r="Y66" s="91">
        <f>июнь!Y66+май!Y66+апрель!Y66</f>
        <v>3.65</v>
      </c>
      <c r="Z66" s="91">
        <f>июнь!Z66+май!Z66+апрель!Z66</f>
        <v>4.1420000000000003</v>
      </c>
      <c r="AA66" s="91">
        <f>июнь!AA66+май!AA66+апрель!AA66</f>
        <v>6.3860000000000001</v>
      </c>
      <c r="AB66" s="91">
        <f>июнь!AB66+май!AB66+апрель!AB66</f>
        <v>0</v>
      </c>
      <c r="AC66" s="91">
        <f>июнь!AC66+май!AC66+апрель!AC66</f>
        <v>0</v>
      </c>
      <c r="AD66" s="91">
        <f>июнь!AD66+май!AD66+апрель!AD66</f>
        <v>0</v>
      </c>
      <c r="AE66" s="91">
        <f>июнь!AE66+май!AE66+апрель!AE66</f>
        <v>0.90600000000000003</v>
      </c>
      <c r="AF66" s="91">
        <f>июнь!AF66+май!AF66+апрель!AF66</f>
        <v>0</v>
      </c>
      <c r="AG66" s="91">
        <f>июнь!AG66+май!AG66+апрель!AG66</f>
        <v>0</v>
      </c>
      <c r="AH66" s="91">
        <f>июнь!AH66+май!AH66+апрель!AH66</f>
        <v>12.984</v>
      </c>
      <c r="AI66" s="91">
        <f>июнь!AI66+май!AI66+апрель!AI66</f>
        <v>18.925000000000001</v>
      </c>
      <c r="AJ66" s="91">
        <f>июнь!AJ66+май!AJ66+апрель!AJ66</f>
        <v>38.763999999999996</v>
      </c>
      <c r="AK66" s="91">
        <f>июнь!AK66+май!AK66+апрель!AK66</f>
        <v>15.221999999999998</v>
      </c>
      <c r="AL66" s="91">
        <f>июнь!AL66+май!AL66+апрель!AL66</f>
        <v>31.774999999999999</v>
      </c>
      <c r="AM66" s="91">
        <f>июнь!AM66+май!AM66+апрель!AM66</f>
        <v>0</v>
      </c>
      <c r="AN66" s="91">
        <f>июнь!AN66+май!AN66+апрель!AN66</f>
        <v>11.734999999999999</v>
      </c>
      <c r="AO66" s="91">
        <f>июнь!AO66+май!AO66+апрель!AO66</f>
        <v>12.978999999999999</v>
      </c>
      <c r="AP66" s="91">
        <f>июнь!AP66+май!AP66+апрель!AP66</f>
        <v>7.04</v>
      </c>
      <c r="AQ66" s="91">
        <f>июнь!AQ66+май!AQ66+апрель!AQ66</f>
        <v>8.5530000000000008</v>
      </c>
      <c r="AR66" s="91">
        <f>июнь!AR66+май!AR66+апрель!AR66</f>
        <v>0</v>
      </c>
      <c r="AS66" s="91">
        <f>июнь!AS66+май!AS66+апрель!AS66</f>
        <v>0</v>
      </c>
      <c r="AT66" s="91">
        <f>июнь!AT66+май!AT66+апрель!AT66</f>
        <v>0</v>
      </c>
      <c r="AU66" s="91">
        <f>июнь!AU66+май!AU66+апрель!AU66</f>
        <v>0</v>
      </c>
      <c r="AV66" s="91">
        <f>июнь!AV66+май!AV66+апрель!AV66</f>
        <v>0</v>
      </c>
      <c r="AW66" s="91">
        <f>июнь!AW66+май!AW66+апрель!AW66</f>
        <v>5.8044000000000002</v>
      </c>
      <c r="AX66" s="91">
        <f>июнь!AX66+май!AX66+апрель!AX66</f>
        <v>10.52</v>
      </c>
      <c r="AY66" s="91">
        <f>июнь!AY66+май!AY66+апрель!AY66</f>
        <v>4.5369999999999999</v>
      </c>
      <c r="AZ66" s="91">
        <f>июнь!AZ66+май!AZ66+апрель!AZ66</f>
        <v>0</v>
      </c>
      <c r="BA66" s="91">
        <f>июнь!BA66+май!BA66+апрель!BA66</f>
        <v>12.904</v>
      </c>
      <c r="BB66" s="91">
        <f>июнь!BB66+май!BB66+апрель!BB66</f>
        <v>0</v>
      </c>
      <c r="BC66" s="91">
        <f>июнь!BC66+май!BC66+апрель!BC66</f>
        <v>0</v>
      </c>
      <c r="BD66" s="91">
        <f>июнь!BD66+май!BD66+апрель!BD66</f>
        <v>8.07</v>
      </c>
      <c r="BE66" s="91">
        <f>июнь!BE66+май!BE66+апрель!BE66</f>
        <v>6.6449999999999996</v>
      </c>
      <c r="BF66" s="91">
        <f>июнь!BF66+май!BF66+апрель!BF66</f>
        <v>14.057</v>
      </c>
      <c r="BG66" s="91">
        <f>июнь!BG66+май!BG66+апрель!BG66</f>
        <v>0</v>
      </c>
      <c r="BH66" s="91">
        <f>июнь!BH66+май!BH66+апрель!BH66</f>
        <v>0</v>
      </c>
      <c r="BI66" s="91">
        <f>июнь!BI66+май!BI66+апрель!BI66</f>
        <v>25.126000000000001</v>
      </c>
      <c r="BJ66" s="91">
        <f>июнь!BJ66+май!BJ66+апрель!BJ66</f>
        <v>12.071</v>
      </c>
      <c r="BK66" s="91">
        <f>июнь!BK66+май!BK66+апрель!BK66</f>
        <v>19.163</v>
      </c>
      <c r="BL66" s="91">
        <f>июнь!BL66+май!BL66+апрель!BL66</f>
        <v>15.938000000000001</v>
      </c>
      <c r="BM66" s="91">
        <f>июнь!BM66+май!BM66+апрель!BM66</f>
        <v>11.451000000000001</v>
      </c>
      <c r="BN66" s="91">
        <f>июнь!BN66+май!BN66+апрель!BN66</f>
        <v>11.165000000000001</v>
      </c>
      <c r="BO66" s="91">
        <f>июнь!BO66+май!BO66+апрель!BO66</f>
        <v>0</v>
      </c>
      <c r="BP66" s="91">
        <f>июнь!BP66+май!BP66+апрель!BP66</f>
        <v>0</v>
      </c>
      <c r="BQ66" s="91">
        <f>июнь!BQ66+май!BQ66+апрель!BQ66</f>
        <v>0</v>
      </c>
      <c r="BR66" s="91">
        <f>июнь!BR66+май!BR66+апрель!BR66</f>
        <v>0</v>
      </c>
      <c r="BS66" s="91">
        <f>июнь!BS66+май!BS66+апрель!BS66</f>
        <v>0</v>
      </c>
      <c r="BT66" s="91">
        <f>июнь!BT66+май!BT66+апрель!BT66</f>
        <v>2.762</v>
      </c>
      <c r="BU66" s="91">
        <f>июнь!BU66+май!BU66+апрель!BU66</f>
        <v>29.630000000000003</v>
      </c>
      <c r="BV66" s="91">
        <f>июнь!BV66+май!BV66+апрель!BV66</f>
        <v>0</v>
      </c>
      <c r="BW66" s="91">
        <f>июнь!BW66+май!BW66+апрель!BW66</f>
        <v>0</v>
      </c>
      <c r="BX66" s="91">
        <f>июнь!BX66+май!BX66+апрель!BX66</f>
        <v>9.9879999999999995</v>
      </c>
      <c r="BY66" s="91">
        <f>июнь!BY66+май!BY66+апрель!BY66</f>
        <v>8.7910000000000004</v>
      </c>
      <c r="BZ66" s="91">
        <f>июнь!BZ66+май!BZ66+апрель!BZ66</f>
        <v>17.741</v>
      </c>
      <c r="CA66" s="91">
        <f>июнь!CA66+май!CA66+апрель!CA66</f>
        <v>22.106999999999999</v>
      </c>
      <c r="CB66" s="91">
        <f>июнь!CB66+май!CB66+апрель!CB66</f>
        <v>0</v>
      </c>
      <c r="CC66" s="91">
        <f>июнь!CC66+май!CC66+апрель!CC66</f>
        <v>0</v>
      </c>
      <c r="CD66" s="91">
        <f>июнь!CD66+май!CD66+апрель!CD66</f>
        <v>0</v>
      </c>
      <c r="CE66" s="91">
        <f>июнь!CE66+май!CE66+апрель!CE66</f>
        <v>0</v>
      </c>
      <c r="CF66" s="91">
        <f>июнь!CF66+май!CF66+апрель!CF66</f>
        <v>0</v>
      </c>
      <c r="CG66" s="91">
        <f>июнь!CG66+май!CG66+апрель!CG66</f>
        <v>12.598000000000001</v>
      </c>
      <c r="CH66" s="91">
        <f>июнь!CH66+май!CH66+апрель!CH66</f>
        <v>7.9649999999999999</v>
      </c>
      <c r="CI66" s="91">
        <f>июнь!CI66+май!CI66+апрель!CI66</f>
        <v>0</v>
      </c>
      <c r="CJ66" s="91">
        <f>июнь!CJ66+май!CJ66+апрель!CJ66</f>
        <v>34.828000000000003</v>
      </c>
      <c r="CK66" s="91">
        <f>июнь!CK66+май!CK66+апрель!CK66</f>
        <v>11.065999999999999</v>
      </c>
      <c r="CL66" s="91">
        <f>июнь!CL66+май!CL66+апрель!CL66</f>
        <v>0</v>
      </c>
      <c r="CM66" s="91">
        <f>июнь!CM66+май!CM66+апрель!CM66</f>
        <v>15.963000000000001</v>
      </c>
      <c r="CN66" s="91">
        <f>июнь!CN66+май!CN66+апрель!CN66</f>
        <v>13.804</v>
      </c>
      <c r="CO66" s="91">
        <f>июнь!CO66+май!CO66+апрель!CO66</f>
        <v>5.14</v>
      </c>
      <c r="CP66" s="91">
        <f>июнь!CP66+май!CP66+апрель!CP66</f>
        <v>0</v>
      </c>
      <c r="CQ66" s="91">
        <f>июнь!CQ66+май!CQ66+апрель!CQ66</f>
        <v>4.8870000000000005</v>
      </c>
      <c r="CR66" s="91">
        <f>июнь!CR66+май!CR66+апрель!CR66</f>
        <v>0.72</v>
      </c>
      <c r="CS66" s="91">
        <f>июнь!CS66+май!CS66+апрель!CS66</f>
        <v>0</v>
      </c>
      <c r="CT66" s="91">
        <f>июнь!CT66+май!CT66+апрель!CT66</f>
        <v>11.811</v>
      </c>
      <c r="CU66" s="91">
        <f>июнь!CU66+май!CU66+апрель!CU66</f>
        <v>9.8930000000000007</v>
      </c>
      <c r="CV66" s="91">
        <f>июнь!CV66+май!CV66+апрель!CV66</f>
        <v>29.414000000000001</v>
      </c>
      <c r="CW66" s="91">
        <f>июнь!CW66+май!CW66+апрель!CW66</f>
        <v>0</v>
      </c>
      <c r="CX66" s="91">
        <f>июнь!CX66+май!CX66+апрель!CX66</f>
        <v>8.6180000000000003</v>
      </c>
      <c r="CY66" s="91">
        <f>июнь!CY66+май!CY66+апрель!CY66</f>
        <v>0</v>
      </c>
      <c r="CZ66" s="91">
        <f>июнь!CZ66+май!CZ66+апрель!CZ66</f>
        <v>18.559999999999999</v>
      </c>
      <c r="DA66" s="91">
        <f>июнь!DA66+май!DA66+апрель!DA66</f>
        <v>9.7959999999999994</v>
      </c>
      <c r="DB66" s="91">
        <f>июнь!DB66+май!DB66+апрель!DB66</f>
        <v>7.1750000000000007</v>
      </c>
      <c r="DC66" s="91">
        <f>июнь!DC66+май!DC66+апрель!DC66</f>
        <v>2.923</v>
      </c>
      <c r="DD66" s="91">
        <f>июнь!DD66+май!DD66+апрель!DD66</f>
        <v>0</v>
      </c>
      <c r="DE66" s="91">
        <f>июнь!DE66+май!DE66+апрель!DE66</f>
        <v>3.153</v>
      </c>
      <c r="DF66" s="91">
        <f>июнь!DF66+май!DF66+апрель!DF66</f>
        <v>0</v>
      </c>
      <c r="DG66" s="91">
        <f>июнь!DG66+май!DG66+апрель!DG66</f>
        <v>1.05</v>
      </c>
      <c r="DH66" s="91">
        <f>июнь!DH66+май!DH66+апрель!DH66</f>
        <v>0</v>
      </c>
      <c r="DI66" s="91">
        <f>июнь!DI66+май!DI66+апрель!DI66</f>
        <v>9.8010000000000002</v>
      </c>
      <c r="DJ66" s="91">
        <f>июнь!DJ66+май!DJ66+апрель!DJ66</f>
        <v>0</v>
      </c>
      <c r="DK66" s="91">
        <f>июнь!DK66+май!DK66+апрель!DK66</f>
        <v>18.004999999999999</v>
      </c>
      <c r="DL66" s="91">
        <f>июнь!DL66+май!DL66+апрель!DL66</f>
        <v>57.204000000000001</v>
      </c>
      <c r="DM66" s="91">
        <f>июнь!DM66+май!DM66+апрель!DM66</f>
        <v>9.0459999999999994</v>
      </c>
      <c r="DN66" s="91">
        <f>июнь!DN66+май!DN66+апрель!DN66</f>
        <v>8.1710000000000012</v>
      </c>
      <c r="DO66" s="91">
        <f>июнь!DO66+май!DO66+апрель!DO66</f>
        <v>8.7959999999999994</v>
      </c>
      <c r="DP66" s="91">
        <f>июнь!DP66+май!DP66+апрель!DP66</f>
        <v>12.246</v>
      </c>
      <c r="DQ66" s="91">
        <f>июнь!DQ66+май!DQ66+апрель!DQ66</f>
        <v>0</v>
      </c>
      <c r="DR66" s="91">
        <f>июнь!DR66+май!DR66+апрель!DR66</f>
        <v>0</v>
      </c>
      <c r="DS66" s="91">
        <f>июнь!DS66+май!DS66+апрель!DS66</f>
        <v>6.1609999999999996</v>
      </c>
      <c r="DT66" s="91">
        <f>июнь!DT66+май!DT66+апрель!DT66</f>
        <v>8.7579999999999991</v>
      </c>
      <c r="DU66" s="91">
        <f>июнь!DU66+май!DU66+апрель!DU66</f>
        <v>0</v>
      </c>
      <c r="DV66" s="91">
        <f>июнь!DV66+май!DV66+апрель!DV66</f>
        <v>1.8420000000000001</v>
      </c>
      <c r="DW66" s="91">
        <f>июнь!DW66+май!DW66+апрель!DW66</f>
        <v>15.497999999999999</v>
      </c>
      <c r="DX66" s="91">
        <f>июнь!DX66+май!DX66+апрель!DX66</f>
        <v>8.2259999999999991</v>
      </c>
      <c r="DY66" s="91">
        <f>июнь!DY66+май!DY66+апрель!DY66</f>
        <v>101.77200000000001</v>
      </c>
      <c r="DZ66" s="91">
        <f>июнь!DZ66+май!DZ66+апрель!DZ66</f>
        <v>4.0880000000000001</v>
      </c>
      <c r="EA66" s="91">
        <f>июнь!EA66+май!EA66+апрель!EA66</f>
        <v>4.0880000000000001</v>
      </c>
      <c r="EB66" s="91">
        <f>июнь!EB66+май!EB66+апрель!EB66</f>
        <v>36.509</v>
      </c>
      <c r="EC66" s="91">
        <f>июнь!EC66+май!EC66+апрель!EC66</f>
        <v>8.375</v>
      </c>
      <c r="ED66" s="91">
        <f>июнь!ED66+май!ED66+апрель!ED66</f>
        <v>0</v>
      </c>
      <c r="EE66" s="91">
        <f>июнь!EE66+май!EE66+апрель!EE66</f>
        <v>0</v>
      </c>
      <c r="EF66" s="91">
        <f>июнь!EF66+май!EF66+апрель!EF66</f>
        <v>7.407</v>
      </c>
      <c r="EG66" s="91">
        <f>июнь!EG66+май!EG66+апрель!EG66</f>
        <v>25.318000000000001</v>
      </c>
      <c r="EH66" s="91">
        <f>июнь!EH66+май!EH66+апрель!EH66</f>
        <v>0</v>
      </c>
      <c r="EI66" s="91">
        <f>июнь!EI66+май!EI66+апрель!EI66</f>
        <v>1.4610000000000001</v>
      </c>
      <c r="EJ66" s="91">
        <f>июнь!EJ66+май!EJ66+апрель!EJ66</f>
        <v>17.12</v>
      </c>
      <c r="EK66" s="91">
        <f>июнь!EK66+май!EK66+апрель!EK66</f>
        <v>16.356000000000002</v>
      </c>
      <c r="EL66" s="91">
        <f>июнь!EL66+май!EL66+апрель!EL66</f>
        <v>0</v>
      </c>
      <c r="EM66" s="91">
        <f>июнь!EM66+май!EM66+апрель!EM66</f>
        <v>0</v>
      </c>
      <c r="EN66" s="91">
        <f>июнь!EN66+май!EN66+апрель!EN66</f>
        <v>4.2850000000000001</v>
      </c>
      <c r="EO66" s="91">
        <f>июнь!EO66+май!EO66+апрель!EO66</f>
        <v>15.068</v>
      </c>
      <c r="EP66" s="91">
        <f>июнь!EP66+май!EP66+апрель!EP66</f>
        <v>16.439999999999998</v>
      </c>
      <c r="EQ66" s="91">
        <f>июнь!EQ66+май!EQ66+апрель!EQ66</f>
        <v>14.077000000000002</v>
      </c>
      <c r="ER66" s="91">
        <f>июнь!ER66+май!ER66+апрель!ER66</f>
        <v>0</v>
      </c>
      <c r="ES66" s="91">
        <f>июнь!ES66+май!ES66+апрель!ES66</f>
        <v>0</v>
      </c>
      <c r="ET66" s="91">
        <f>июнь!ET66+май!ET66+апрель!ET66</f>
        <v>19.258999999999997</v>
      </c>
      <c r="EU66" s="91">
        <f>июнь!EU66+май!EU66+апрель!EU66</f>
        <v>2.6970000000000001</v>
      </c>
      <c r="EV66" s="91">
        <f>июнь!EV66+май!EV66+апрель!EV66</f>
        <v>0</v>
      </c>
      <c r="EW66" s="91">
        <f>июнь!EW66+май!EW66+апрель!EW66</f>
        <v>6.6809999999999992</v>
      </c>
      <c r="EX66" s="91">
        <f>июнь!EX66+май!EX66+апрель!EX66</f>
        <v>5.4340000000000002</v>
      </c>
      <c r="EY66" s="91">
        <f>июнь!EY66+май!EY66+апрель!EY66</f>
        <v>7.5579999999999998</v>
      </c>
      <c r="EZ66" s="91">
        <f>июнь!EZ66+май!EZ66+апрель!EZ66</f>
        <v>5.1260000000000003</v>
      </c>
      <c r="FA66" s="91">
        <f>июнь!FA66+май!FA66+апрель!FA66</f>
        <v>2.6269999999999998</v>
      </c>
      <c r="FB66" s="91">
        <f>июнь!FB66+май!FB66+апрель!FB66</f>
        <v>0</v>
      </c>
      <c r="FC66" s="91">
        <f>июнь!FC66+май!FC66+апрель!FC66</f>
        <v>0</v>
      </c>
      <c r="FD66" s="91">
        <f>июнь!FD66+май!FD66+апрель!FD66</f>
        <v>3.4489999999999998</v>
      </c>
      <c r="FE66" s="91">
        <f>июнь!FE66+май!FE66+апрель!FE66</f>
        <v>4.76</v>
      </c>
      <c r="FF66" s="91">
        <f>июнь!FF66+май!FF66+апрель!FF66</f>
        <v>6.3789999999999996</v>
      </c>
      <c r="FG66" s="91">
        <f>июнь!FG66+май!FG66+апрель!FG66</f>
        <v>2.31</v>
      </c>
      <c r="FH66" s="91">
        <f>июнь!FH66+май!FH66+апрель!FH66</f>
        <v>12.698</v>
      </c>
      <c r="FI66" s="91">
        <f>июнь!FI66+май!FI66+апрель!FI66</f>
        <v>5.8449999999999998</v>
      </c>
      <c r="FJ66" s="91">
        <f>июнь!FJ66+май!FJ66+апрель!FJ66</f>
        <v>0</v>
      </c>
      <c r="FK66" s="91">
        <f>июнь!FK66+май!FK66+апрель!FK66</f>
        <v>1.05</v>
      </c>
      <c r="FL66" s="91">
        <f>июнь!FL66+май!FL66+апрель!FL66</f>
        <v>33.252000000000002</v>
      </c>
      <c r="FM66" s="91">
        <f>июнь!FM66+май!FM66+апрель!FM66</f>
        <v>29.64</v>
      </c>
      <c r="FN66" s="91">
        <f>июнь!FN66+май!FN66+апрель!FN66</f>
        <v>1.911</v>
      </c>
      <c r="FO66" s="91">
        <f>июнь!FO66+май!FO66+апрель!FO66</f>
        <v>0</v>
      </c>
      <c r="FP66" s="91">
        <f>июнь!FP66+май!FP66+апрель!FP66</f>
        <v>0</v>
      </c>
      <c r="FQ66" s="91">
        <f>июнь!FQ66+май!FQ66+апрель!FQ66</f>
        <v>7.9939999999999998</v>
      </c>
      <c r="FR66" s="91">
        <f>июнь!FR66+май!FR66+апрель!FR66</f>
        <v>0</v>
      </c>
      <c r="FS66" s="91">
        <f>июнь!FS66+май!FS66+апрель!FS66</f>
        <v>1.5760000000000001</v>
      </c>
      <c r="FT66" s="91">
        <f>июнь!FT66+май!FT66+апрель!FT66</f>
        <v>0</v>
      </c>
      <c r="FU66" s="91">
        <f>июнь!FU66+май!FU66+апрель!FU66</f>
        <v>0</v>
      </c>
      <c r="FV66" s="91">
        <f>июнь!FV66+май!FV66+апрель!FV66</f>
        <v>2.5230000000000001</v>
      </c>
      <c r="FW66" s="91">
        <f>июнь!FW66+май!FW66+апрель!FW66</f>
        <v>4.0880000000000001</v>
      </c>
      <c r="FX66" s="91">
        <f>июнь!FX66+май!FX66+апрель!FX66</f>
        <v>0</v>
      </c>
      <c r="FY66" s="91">
        <f>июнь!FY66+май!FY66+апрель!FY66</f>
        <v>0</v>
      </c>
      <c r="FZ66" s="91">
        <f>июнь!FZ66+май!FZ66+апрель!FZ66</f>
        <v>0</v>
      </c>
      <c r="GA66" s="91">
        <f>июнь!GA66+май!GA66+апрель!GA66</f>
        <v>8.1679999999999993</v>
      </c>
      <c r="GB66" s="91">
        <f>июнь!GB66+май!GB66+апрель!GB66</f>
        <v>0</v>
      </c>
      <c r="GC66" s="91">
        <f>июнь!GC66+май!GC66+апрель!GC66</f>
        <v>13.531000000000001</v>
      </c>
      <c r="GD66" s="91">
        <f>июнь!GD66+май!GD66+апрель!GD66</f>
        <v>15.733000000000001</v>
      </c>
      <c r="GE66" s="91">
        <f>июнь!GE66+май!GE66+апрель!GE66</f>
        <v>10.047000000000001</v>
      </c>
      <c r="GF66" s="91">
        <f>июнь!GF66+май!GF66+апрель!GF66</f>
        <v>10.59</v>
      </c>
      <c r="GG66" s="91">
        <f>июнь!GG66+май!GG66+апрель!GG66</f>
        <v>0</v>
      </c>
      <c r="GH66" s="91">
        <f>июнь!GH66+май!GH66+апрель!GH66</f>
        <v>3.6230000000000002</v>
      </c>
      <c r="GI66" s="91">
        <f>июнь!GI66+май!GI66+апрель!GI66</f>
        <v>0.17299999999999999</v>
      </c>
      <c r="GJ66" s="91">
        <f>июнь!GJ66+май!GJ66+апрель!GJ66</f>
        <v>46.817</v>
      </c>
      <c r="GK66" s="91">
        <f>июнь!GK66+май!GK66+апрель!GK66</f>
        <v>4.383</v>
      </c>
      <c r="GL66" s="91">
        <f>июнь!GL66+май!GL66+апрель!GL66</f>
        <v>0</v>
      </c>
      <c r="GM66" s="91">
        <f>июнь!GM66+май!GM66+апрель!GM66</f>
        <v>0</v>
      </c>
      <c r="GN66" s="91">
        <f>июнь!GN66+май!GN66+апрель!GN66</f>
        <v>0</v>
      </c>
      <c r="GO66" s="91">
        <f>июнь!GO66+май!GO66+апрель!GO66</f>
        <v>0</v>
      </c>
      <c r="GP66" s="91">
        <f>июнь!GP66+май!GP66+апрель!GP66</f>
        <v>19.762</v>
      </c>
      <c r="GQ66" s="91">
        <f>июнь!GQ66+май!GQ66+апрель!GQ66</f>
        <v>15.334</v>
      </c>
      <c r="GR66" s="91">
        <f>июнь!GR66+май!GR66+апрель!GR66</f>
        <v>0</v>
      </c>
      <c r="GS66" s="91">
        <f>июнь!GS66+май!GS66+апрель!GS66</f>
        <v>19.006</v>
      </c>
      <c r="GT66" s="91">
        <f>июнь!GT66+май!GT66+апрель!GT66</f>
        <v>44.393999999999998</v>
      </c>
      <c r="GU66" s="91">
        <f>июнь!GU66+май!GU66+апрель!GU66</f>
        <v>19.893000000000001</v>
      </c>
      <c r="GV66" s="91">
        <f>июнь!GV66+май!GV66+апрель!GV66</f>
        <v>0</v>
      </c>
      <c r="GW66" s="91">
        <f>июнь!GW66+май!GW66+апрель!GW66</f>
        <v>0</v>
      </c>
      <c r="GX66" s="91">
        <f>июнь!GX66+май!GX66+апрель!GX66</f>
        <v>0</v>
      </c>
      <c r="GY66" s="91">
        <f>июнь!GY66+май!GY66+апрель!GY66</f>
        <v>0</v>
      </c>
      <c r="GZ66" s="91">
        <f>июнь!GZ66+май!GZ66+апрель!GZ66</f>
        <v>19.797000000000001</v>
      </c>
      <c r="HA66" s="91">
        <f>июнь!HA66+май!HA66+апрель!HA66</f>
        <v>17.953999999999997</v>
      </c>
      <c r="HB66" s="91">
        <f>июнь!HB66+май!HB66+апрель!HB66</f>
        <v>31.088999999999999</v>
      </c>
      <c r="HC66" s="91">
        <f>июнь!HC66+май!HC66+апрель!HC66</f>
        <v>5.6560000000000006</v>
      </c>
      <c r="HD66" s="91">
        <f>июнь!HD66+май!HD66+апрель!HD66</f>
        <v>23.677</v>
      </c>
      <c r="HE66" s="91">
        <f>июнь!HE66+май!HE66+апрель!HE66</f>
        <v>16.867999999999999</v>
      </c>
      <c r="HF66" s="91">
        <f>июнь!HF66+май!HF66+апрель!HF66</f>
        <v>0</v>
      </c>
      <c r="HG66" s="91">
        <f>июнь!HG66+май!HG66+апрель!HG66</f>
        <v>0</v>
      </c>
      <c r="HH66" s="91">
        <f>июнь!HH66+май!HH66+апрель!HH66</f>
        <v>0</v>
      </c>
      <c r="HI66" s="91">
        <f>июнь!HI66+май!HI66+апрель!HI66</f>
        <v>12.659000000000001</v>
      </c>
      <c r="HJ66" s="91">
        <f>июнь!HJ66+май!HJ66+апрель!HJ66</f>
        <v>0</v>
      </c>
      <c r="HK66" s="91">
        <f>июнь!HK66+май!HK66+апрель!HK66</f>
        <v>1.2849999999999999</v>
      </c>
      <c r="HL66" s="91">
        <f>июнь!HL66+май!HL66+апрель!HL66</f>
        <v>12.918000000000001</v>
      </c>
      <c r="HM66" s="91">
        <f>июнь!HM66+май!HM66+апрель!HM66</f>
        <v>15.355</v>
      </c>
      <c r="HN66" s="91">
        <f>июнь!HN66+май!HN66+апрель!HN66</f>
        <v>14.819999999999999</v>
      </c>
      <c r="HO66" s="91">
        <f>июнь!HO66+май!HO66+апрель!HO66</f>
        <v>214.637</v>
      </c>
      <c r="HP66" s="91">
        <f>июнь!HP66+май!HP66+апрель!HP66</f>
        <v>14.901999999999999</v>
      </c>
      <c r="HQ66" s="91">
        <f>июнь!HQ66+май!HQ66+апрель!HQ66</f>
        <v>0</v>
      </c>
      <c r="HR66" s="91">
        <f>июнь!HR66+май!HR66+апрель!HR66</f>
        <v>0</v>
      </c>
      <c r="HS66" s="91">
        <f>июнь!HS66+май!HS66+апрель!HS66</f>
        <v>0</v>
      </c>
      <c r="HT66" s="91">
        <f>июнь!HT66+май!HT66+апрель!HT66</f>
        <v>0</v>
      </c>
      <c r="HU66" s="91">
        <f>июнь!HU66+май!HU66+апрель!HU66</f>
        <v>0</v>
      </c>
      <c r="HV66" s="91">
        <f>июнь!HV66+май!HV66+апрель!HV66</f>
        <v>2.1040000000000001</v>
      </c>
      <c r="HW66" s="91">
        <f>июнь!HW66+май!HW66+апрель!HW66</f>
        <v>4.0880000000000001</v>
      </c>
      <c r="HX66" s="91">
        <f>июнь!HX66+май!HX66+апрель!HX66</f>
        <v>8.1679999999999993</v>
      </c>
      <c r="HY66" s="91">
        <f>июнь!HY66+май!HY66+апрель!HY66</f>
        <v>5.14</v>
      </c>
      <c r="HZ66" s="91">
        <f>июнь!HZ66+май!HZ66+апрель!HZ66</f>
        <v>0</v>
      </c>
      <c r="IA66" s="91">
        <f>июнь!IA66+май!IA66+апрель!IA66</f>
        <v>0</v>
      </c>
      <c r="IB66" s="91">
        <f>июнь!IB66+май!IB66+апрель!IB66</f>
        <v>0</v>
      </c>
      <c r="IC66" s="91">
        <f>июнь!IC66+май!IC66+апрель!IC66</f>
        <v>5.14</v>
      </c>
      <c r="ID66" s="91">
        <f>июнь!ID66+май!ID66+апрель!ID66</f>
        <v>0.93</v>
      </c>
      <c r="IE66" s="91">
        <f>июнь!IE66+май!IE66+апрель!IE66</f>
        <v>2.2269999999999999</v>
      </c>
      <c r="IF66" s="91">
        <f>июнь!IF66+май!IF66+апрель!IF66</f>
        <v>108.179</v>
      </c>
    </row>
    <row r="67" spans="1:240" ht="13.5" customHeight="1">
      <c r="A67" s="15" t="s">
        <v>87</v>
      </c>
      <c r="B67" s="53" t="s">
        <v>88</v>
      </c>
      <c r="C67" s="16" t="s">
        <v>45</v>
      </c>
      <c r="D67" s="122">
        <f>E67+F67</f>
        <v>1.4546000000000006</v>
      </c>
      <c r="E67" s="85">
        <f>E69+E71+E73+E75</f>
        <v>1.4546000000000006</v>
      </c>
      <c r="F67" s="85"/>
      <c r="G67" s="126">
        <f>июнь!G67+май!G67+апрель!G67</f>
        <v>0</v>
      </c>
      <c r="H67" s="126">
        <f>июнь!H67+май!H67+апрель!H67</f>
        <v>0</v>
      </c>
      <c r="I67" s="126">
        <f>июнь!I67+май!I67+апрель!I67</f>
        <v>2E-3</v>
      </c>
      <c r="J67" s="126">
        <f>июнь!J67+май!J67+апрель!J67</f>
        <v>5.0000000000000001E-3</v>
      </c>
      <c r="K67" s="126">
        <f>июнь!K67+май!K67+апрель!K67</f>
        <v>0.01</v>
      </c>
      <c r="L67" s="126">
        <f>июнь!L67+май!L67+апрель!L67</f>
        <v>0</v>
      </c>
      <c r="M67" s="126">
        <f>июнь!M67+май!M67+апрель!M67</f>
        <v>0</v>
      </c>
      <c r="N67" s="126">
        <f>июнь!N67+май!N67+апрель!N67</f>
        <v>0</v>
      </c>
      <c r="O67" s="126">
        <f>июнь!O67+май!O67+апрель!O67</f>
        <v>0</v>
      </c>
      <c r="P67" s="126">
        <f>июнь!P67+май!P67+апрель!P67</f>
        <v>0</v>
      </c>
      <c r="Q67" s="126">
        <f>июнь!Q67+май!Q67+апрель!Q67</f>
        <v>0</v>
      </c>
      <c r="R67" s="126">
        <f>июнь!R67+май!R67+апрель!R67</f>
        <v>0</v>
      </c>
      <c r="S67" s="126">
        <f>июнь!S67+май!S67+апрель!S67</f>
        <v>3.0000000000000001E-3</v>
      </c>
      <c r="T67" s="126">
        <f>июнь!T67+май!T67+апрель!T67</f>
        <v>0</v>
      </c>
      <c r="U67" s="126">
        <f>июнь!U67+май!U67+апрель!U67</f>
        <v>2E-3</v>
      </c>
      <c r="V67" s="126">
        <f>июнь!V67+май!V67+апрель!V67</f>
        <v>3.0000000000000001E-3</v>
      </c>
      <c r="W67" s="126">
        <f>июнь!W67+май!W67+апрель!W67</f>
        <v>0</v>
      </c>
      <c r="X67" s="126">
        <f>июнь!X67+май!X67+апрель!X67</f>
        <v>0</v>
      </c>
      <c r="Y67" s="126">
        <f>июнь!Y67+май!Y67+апрель!Y67</f>
        <v>4.0000000000000001E-3</v>
      </c>
      <c r="Z67" s="126">
        <f>июнь!Z67+май!Z67+апрель!Z67</f>
        <v>5.0000000000000001E-3</v>
      </c>
      <c r="AA67" s="126">
        <f>июнь!AA67+май!AA67+апрель!AA67</f>
        <v>0</v>
      </c>
      <c r="AB67" s="126">
        <f>июнь!AB67+май!AB67+апрель!AB67</f>
        <v>0</v>
      </c>
      <c r="AC67" s="126">
        <f>июнь!AC67+май!AC67+апрель!AC67</f>
        <v>0</v>
      </c>
      <c r="AD67" s="126">
        <f>июнь!AD67+май!AD67+апрель!AD67</f>
        <v>0</v>
      </c>
      <c r="AE67" s="126">
        <f>июнь!AE67+май!AE67+апрель!AE67</f>
        <v>0</v>
      </c>
      <c r="AF67" s="126">
        <f>июнь!AF67+май!AF67+апрель!AF67</f>
        <v>0</v>
      </c>
      <c r="AG67" s="126">
        <f>июнь!AG67+май!AG67+апрель!AG67</f>
        <v>0</v>
      </c>
      <c r="AH67" s="126">
        <f>июнь!AH67+май!AH67+апрель!AH67</f>
        <v>8.0000000000000002E-3</v>
      </c>
      <c r="AI67" s="126">
        <f>июнь!AI67+май!AI67+апрель!AI67</f>
        <v>1.3000000000000001E-2</v>
      </c>
      <c r="AJ67" s="126">
        <f>июнь!AJ67+май!AJ67+апрель!AJ67</f>
        <v>2.8000000000000004E-2</v>
      </c>
      <c r="AK67" s="126">
        <f>июнь!AK67+май!AK67+апрель!AK67</f>
        <v>1.9E-2</v>
      </c>
      <c r="AL67" s="126">
        <f>июнь!AL67+май!AL67+апрель!AL67</f>
        <v>3.5000000000000003E-2</v>
      </c>
      <c r="AM67" s="126">
        <f>июнь!AM67+май!AM67+апрель!AM67</f>
        <v>0</v>
      </c>
      <c r="AN67" s="126">
        <f>июнь!AN67+май!AN67+апрель!AN67</f>
        <v>9.0000000000000011E-3</v>
      </c>
      <c r="AO67" s="126">
        <f>июнь!AO67+май!AO67+апрель!AO67</f>
        <v>9.0000000000000011E-3</v>
      </c>
      <c r="AP67" s="126">
        <f>июнь!AP67+май!AP67+апрель!AP67</f>
        <v>6.0000000000000001E-3</v>
      </c>
      <c r="AQ67" s="126">
        <f>июнь!AQ67+май!AQ67+апрель!AQ67</f>
        <v>6.0000000000000001E-3</v>
      </c>
      <c r="AR67" s="126">
        <f>июнь!AR67+май!AR67+апрель!AR67</f>
        <v>0</v>
      </c>
      <c r="AS67" s="126">
        <f>июнь!AS67+май!AS67+апрель!AS67</f>
        <v>0</v>
      </c>
      <c r="AT67" s="126">
        <f>июнь!AT67+май!AT67+апрель!AT67</f>
        <v>0</v>
      </c>
      <c r="AU67" s="126">
        <f>июнь!AU67+май!AU67+апрель!AU67</f>
        <v>0</v>
      </c>
      <c r="AV67" s="126">
        <f>июнь!AV67+май!AV67+апрель!AV67</f>
        <v>0</v>
      </c>
      <c r="AW67" s="126">
        <f>июнь!AW67+май!AW67+апрель!AW67</f>
        <v>4.0000000000000001E-3</v>
      </c>
      <c r="AX67" s="126">
        <f>июнь!AX67+май!AX67+апрель!AX67</f>
        <v>8.0000000000000002E-3</v>
      </c>
      <c r="AY67" s="126">
        <f>июнь!AY67+май!AY67+апрель!AY67</f>
        <v>3.0000000000000001E-3</v>
      </c>
      <c r="AZ67" s="126">
        <f>июнь!AZ67+май!AZ67+апрель!AZ67</f>
        <v>0</v>
      </c>
      <c r="BA67" s="126">
        <f>июнь!BA67+май!BA67+апрель!BA67</f>
        <v>1.2E-2</v>
      </c>
      <c r="BB67" s="126">
        <f>июнь!BB67+май!BB67+апрель!BB67</f>
        <v>0</v>
      </c>
      <c r="BC67" s="126">
        <f>июнь!BC67+май!BC67+апрель!BC67</f>
        <v>0</v>
      </c>
      <c r="BD67" s="126">
        <f>июнь!BD67+май!BD67+апрель!BD67</f>
        <v>6.0000000000000001E-3</v>
      </c>
      <c r="BE67" s="126">
        <f>июнь!BE67+май!BE67+апрель!BE67</f>
        <v>5.0000000000000001E-3</v>
      </c>
      <c r="BF67" s="126">
        <f>июнь!BF67+май!BF67+апрель!BF67</f>
        <v>0.01</v>
      </c>
      <c r="BG67" s="126">
        <f>июнь!BG67+май!BG67+апрель!BG67</f>
        <v>0</v>
      </c>
      <c r="BH67" s="126">
        <f>июнь!BH67+май!BH67+апрель!BH67</f>
        <v>0</v>
      </c>
      <c r="BI67" s="126">
        <f>июнь!BI67+май!BI67+апрель!BI67</f>
        <v>0.02</v>
      </c>
      <c r="BJ67" s="126">
        <f>июнь!BJ67+май!BJ67+апрель!BJ67</f>
        <v>1.0999999999999999E-2</v>
      </c>
      <c r="BK67" s="126">
        <f>июнь!BK67+май!BK67+апрель!BK67</f>
        <v>1.7000000000000001E-2</v>
      </c>
      <c r="BL67" s="126">
        <f>июнь!BL67+май!BL67+апрель!BL67</f>
        <v>1.2E-2</v>
      </c>
      <c r="BM67" s="126">
        <f>июнь!BM67+май!BM67+апрель!BM67</f>
        <v>0.01</v>
      </c>
      <c r="BN67" s="126">
        <f>июнь!BN67+май!BN67+апрель!BN67</f>
        <v>9.0000000000000011E-3</v>
      </c>
      <c r="BO67" s="126">
        <f>июнь!BO67+май!BO67+апрель!BO67</f>
        <v>0</v>
      </c>
      <c r="BP67" s="126">
        <f>июнь!BP67+май!BP67+апрель!BP67</f>
        <v>0</v>
      </c>
      <c r="BQ67" s="126">
        <f>июнь!BQ67+май!BQ67+апрель!BQ67</f>
        <v>0</v>
      </c>
      <c r="BR67" s="126">
        <f>июнь!BR67+май!BR67+апрель!BR67</f>
        <v>0</v>
      </c>
      <c r="BS67" s="126">
        <f>июнь!BS67+май!BS67+апрель!BS67</f>
        <v>0</v>
      </c>
      <c r="BT67" s="126">
        <f>июнь!BT67+май!BT67+апрель!BT67</f>
        <v>3.0000000000000001E-3</v>
      </c>
      <c r="BU67" s="126">
        <f>июнь!BU67+май!BU67+апрель!BU67</f>
        <v>8.0000000000000002E-3</v>
      </c>
      <c r="BV67" s="126">
        <f>июнь!BV67+май!BV67+апрель!BV67</f>
        <v>0</v>
      </c>
      <c r="BW67" s="126">
        <f>июнь!BW67+май!BW67+апрель!BW67</f>
        <v>0</v>
      </c>
      <c r="BX67" s="126">
        <f>июнь!BX67+май!BX67+апрель!BX67</f>
        <v>7.0000000000000001E-3</v>
      </c>
      <c r="BY67" s="126">
        <f>июнь!BY67+май!BY67+апрель!BY67</f>
        <v>0</v>
      </c>
      <c r="BZ67" s="126">
        <f>июнь!BZ67+май!BZ67+апрель!BZ67</f>
        <v>1.7000000000000001E-2</v>
      </c>
      <c r="CA67" s="126">
        <f>июнь!CA67+май!CA67+апрель!CA67</f>
        <v>2.3E-2</v>
      </c>
      <c r="CB67" s="126">
        <f>июнь!CB67+май!CB67+апрель!CB67</f>
        <v>0</v>
      </c>
      <c r="CC67" s="126">
        <f>июнь!CC67+май!CC67+апрель!CC67</f>
        <v>0</v>
      </c>
      <c r="CD67" s="126">
        <f>июнь!CD67+май!CD67+апрель!CD67</f>
        <v>0</v>
      </c>
      <c r="CE67" s="126">
        <f>июнь!CE67+май!CE67+апрель!CE67</f>
        <v>0</v>
      </c>
      <c r="CF67" s="126">
        <f>июнь!CF67+май!CF67+апрель!CF67</f>
        <v>0</v>
      </c>
      <c r="CG67" s="126">
        <f>июнь!CG67+май!CG67+апрель!CG67</f>
        <v>5.0000000000000001E-3</v>
      </c>
      <c r="CH67" s="126">
        <f>июнь!CH67+май!CH67+апрель!CH67</f>
        <v>1.15E-2</v>
      </c>
      <c r="CI67" s="126">
        <f>июнь!CI67+май!CI67+апрель!CI67</f>
        <v>0</v>
      </c>
      <c r="CJ67" s="126">
        <f>июнь!CJ67+май!CJ67+апрель!CJ67</f>
        <v>3.0000000000000002E-2</v>
      </c>
      <c r="CK67" s="126">
        <f>июнь!CK67+май!CK67+апрель!CK67</f>
        <v>1.7000000000000001E-2</v>
      </c>
      <c r="CL67" s="126">
        <f>июнь!CL67+май!CL67+апрель!CL67</f>
        <v>0</v>
      </c>
      <c r="CM67" s="126">
        <f>июнь!CM67+май!CM67+апрель!CM67</f>
        <v>3.5000000000000001E-3</v>
      </c>
      <c r="CN67" s="126">
        <f>июнь!CN67+май!CN67+апрель!CN67</f>
        <v>4.5000000000000005E-3</v>
      </c>
      <c r="CO67" s="126">
        <f>июнь!CO67+май!CO67+апрель!CO67</f>
        <v>0</v>
      </c>
      <c r="CP67" s="126">
        <f>июнь!CP67+май!CP67+апрель!CP67</f>
        <v>0</v>
      </c>
      <c r="CQ67" s="126">
        <f>июнь!CQ67+май!CQ67+апрель!CQ67</f>
        <v>5.0000000000000001E-3</v>
      </c>
      <c r="CR67" s="126">
        <f>июнь!CR67+май!CR67+апрель!CR67</f>
        <v>1.5E-3</v>
      </c>
      <c r="CS67" s="126">
        <f>июнь!CS67+май!CS67+апрель!CS67</f>
        <v>0</v>
      </c>
      <c r="CT67" s="126">
        <f>июнь!CT67+май!CT67+апрель!CT67</f>
        <v>9.0000000000000011E-3</v>
      </c>
      <c r="CU67" s="126">
        <f>июнь!CU67+май!CU67+апрель!CU67</f>
        <v>3.0000000000000001E-3</v>
      </c>
      <c r="CV67" s="126">
        <f>июнь!CV67+май!CV67+апрель!CV67</f>
        <v>2.5000000000000001E-2</v>
      </c>
      <c r="CW67" s="126">
        <f>июнь!CW67+май!CW67+апрель!CW67</f>
        <v>0</v>
      </c>
      <c r="CX67" s="126">
        <f>июнь!CX67+май!CX67+апрель!CX67</f>
        <v>0.01</v>
      </c>
      <c r="CY67" s="126">
        <f>июнь!CY67+май!CY67+апрель!CY67</f>
        <v>0</v>
      </c>
      <c r="CZ67" s="126">
        <f>июнь!CZ67+май!CZ67+апрель!CZ67</f>
        <v>1.2E-2</v>
      </c>
      <c r="DA67" s="126">
        <f>июнь!DA67+май!DA67+апрель!DA67</f>
        <v>7.0000000000000001E-3</v>
      </c>
      <c r="DB67" s="126">
        <f>июнь!DB67+май!DB67+апрель!DB67</f>
        <v>6.0000000000000001E-3</v>
      </c>
      <c r="DC67" s="126">
        <f>июнь!DC67+май!DC67+апрель!DC67</f>
        <v>2E-3</v>
      </c>
      <c r="DD67" s="126">
        <f>июнь!DD67+май!DD67+апрель!DD67</f>
        <v>0</v>
      </c>
      <c r="DE67" s="126">
        <f>июнь!DE67+май!DE67+апрель!DE67</f>
        <v>0</v>
      </c>
      <c r="DF67" s="126">
        <f>июнь!DF67+май!DF67+апрель!DF67</f>
        <v>0</v>
      </c>
      <c r="DG67" s="126">
        <f>июнь!DG67+май!DG67+апрель!DG67</f>
        <v>0</v>
      </c>
      <c r="DH67" s="126">
        <f>июнь!DH67+май!DH67+апрель!DH67</f>
        <v>0</v>
      </c>
      <c r="DI67" s="126">
        <f>июнь!DI67+май!DI67+апрель!DI67</f>
        <v>6.0000000000000001E-3</v>
      </c>
      <c r="DJ67" s="126">
        <f>июнь!DJ67+май!DJ67+апрель!DJ67</f>
        <v>0</v>
      </c>
      <c r="DK67" s="126">
        <f>июнь!DK67+май!DK67+апрель!DK67</f>
        <v>4.5000000000000005E-3</v>
      </c>
      <c r="DL67" s="126">
        <f>июнь!DL67+май!DL67+апрель!DL67</f>
        <v>5.0999999999999997E-2</v>
      </c>
      <c r="DM67" s="126">
        <f>июнь!DM67+май!DM67+апрель!DM67</f>
        <v>1.2E-2</v>
      </c>
      <c r="DN67" s="126">
        <f>июнь!DN67+май!DN67+апрель!DN67</f>
        <v>1E-3</v>
      </c>
      <c r="DO67" s="126">
        <f>июнь!DO67+май!DO67+апрель!DO67</f>
        <v>7.0000000000000001E-3</v>
      </c>
      <c r="DP67" s="126">
        <f>июнь!DP67+май!DP67+апрель!DP67</f>
        <v>1.4E-2</v>
      </c>
      <c r="DQ67" s="126">
        <f>июнь!DQ67+май!DQ67+апрель!DQ67</f>
        <v>0</v>
      </c>
      <c r="DR67" s="126">
        <f>июнь!DR67+май!DR67+апрель!DR67</f>
        <v>0</v>
      </c>
      <c r="DS67" s="126">
        <f>июнь!DS67+май!DS67+апрель!DS67</f>
        <v>0</v>
      </c>
      <c r="DT67" s="126">
        <f>июнь!DT67+май!DT67+апрель!DT67</f>
        <v>0</v>
      </c>
      <c r="DU67" s="126">
        <f>июнь!DU67+май!DU67+апрель!DU67</f>
        <v>0</v>
      </c>
      <c r="DV67" s="126">
        <f>июнь!DV67+май!DV67+апрель!DV67</f>
        <v>2E-3</v>
      </c>
      <c r="DW67" s="126">
        <f>июнь!DW67+май!DW67+апрель!DW67</f>
        <v>1.6E-2</v>
      </c>
      <c r="DX67" s="126">
        <f>июнь!DX67+май!DX67+апрель!DX67</f>
        <v>5.0000000000000001E-3</v>
      </c>
      <c r="DY67" s="126">
        <f>июнь!DY67+май!DY67+апрель!DY67</f>
        <v>7.1500000000000008E-2</v>
      </c>
      <c r="DZ67" s="126">
        <f>июнь!DZ67+май!DZ67+апрель!DZ67</f>
        <v>0</v>
      </c>
      <c r="EA67" s="126">
        <f>июнь!EA67+май!EA67+апрель!EA67</f>
        <v>0</v>
      </c>
      <c r="EB67" s="126">
        <f>июнь!EB67+май!EB67+апрель!EB67</f>
        <v>8.9999999999999993E-3</v>
      </c>
      <c r="EC67" s="126">
        <f>июнь!EC67+май!EC67+апрель!EC67</f>
        <v>6.0000000000000001E-3</v>
      </c>
      <c r="ED67" s="126">
        <f>июнь!ED67+май!ED67+апрель!ED67</f>
        <v>0</v>
      </c>
      <c r="EE67" s="126">
        <f>июнь!EE67+май!EE67+апрель!EE67</f>
        <v>0</v>
      </c>
      <c r="EF67" s="126">
        <f>июнь!EF67+май!EF67+апрель!EF67</f>
        <v>8.0000000000000002E-3</v>
      </c>
      <c r="EG67" s="126">
        <f>июнь!EG67+май!EG67+апрель!EG67</f>
        <v>1.55E-2</v>
      </c>
      <c r="EH67" s="126">
        <f>июнь!EH67+май!EH67+апрель!EH67</f>
        <v>0</v>
      </c>
      <c r="EI67" s="126">
        <f>июнь!EI67+май!EI67+апрель!EI67</f>
        <v>1E-3</v>
      </c>
      <c r="EJ67" s="126">
        <f>июнь!EJ67+май!EJ67+апрель!EJ67</f>
        <v>1.2E-2</v>
      </c>
      <c r="EK67" s="126">
        <f>июнь!EK67+май!EK67+апрель!EK67</f>
        <v>9.0000000000000011E-3</v>
      </c>
      <c r="EL67" s="126">
        <f>июнь!EL67+май!EL67+апрель!EL67</f>
        <v>0</v>
      </c>
      <c r="EM67" s="126">
        <f>июнь!EM67+май!EM67+апрель!EM67</f>
        <v>0</v>
      </c>
      <c r="EN67" s="126">
        <f>июнь!EN67+май!EN67+апрель!EN67</f>
        <v>2E-3</v>
      </c>
      <c r="EO67" s="126">
        <f>июнь!EO67+май!EO67+апрель!EO67</f>
        <v>1.2E-2</v>
      </c>
      <c r="EP67" s="126">
        <f>июнь!EP67+май!EP67+апрель!EP67</f>
        <v>1.4999999999999999E-2</v>
      </c>
      <c r="EQ67" s="126">
        <f>июнь!EQ67+май!EQ67+апрель!EQ67</f>
        <v>1.2E-2</v>
      </c>
      <c r="ER67" s="126">
        <f>июнь!ER67+май!ER67+апрель!ER67</f>
        <v>0</v>
      </c>
      <c r="ES67" s="126">
        <f>июнь!ES67+май!ES67+апрель!ES67</f>
        <v>0</v>
      </c>
      <c r="ET67" s="126">
        <f>июнь!ET67+май!ET67+апрель!ET67</f>
        <v>1.8000000000000002E-2</v>
      </c>
      <c r="EU67" s="126">
        <f>июнь!EU67+май!EU67+апрель!EU67</f>
        <v>0</v>
      </c>
      <c r="EV67" s="126">
        <f>июнь!EV67+май!EV67+апрель!EV67</f>
        <v>0</v>
      </c>
      <c r="EW67" s="126">
        <f>июнь!EW67+май!EW67+апрель!EW67</f>
        <v>7.0000000000000001E-3</v>
      </c>
      <c r="EX67" s="126">
        <f>июнь!EX67+май!EX67+апрель!EX67</f>
        <v>3.0000000000000001E-3</v>
      </c>
      <c r="EY67" s="126">
        <f>июнь!EY67+май!EY67+апрель!EY67</f>
        <v>2E-3</v>
      </c>
      <c r="EZ67" s="126">
        <f>июнь!EZ67+май!EZ67+апрель!EZ67</f>
        <v>6.0000000000000001E-3</v>
      </c>
      <c r="FA67" s="126">
        <f>июнь!FA67+май!FA67+апрель!FA67</f>
        <v>0</v>
      </c>
      <c r="FB67" s="126">
        <f>июнь!FB67+май!FB67+апрель!FB67</f>
        <v>0</v>
      </c>
      <c r="FC67" s="126">
        <f>июнь!FC67+май!FC67+апрель!FC67</f>
        <v>0</v>
      </c>
      <c r="FD67" s="126">
        <f>июнь!FD67+май!FD67+апрель!FD67</f>
        <v>2E-3</v>
      </c>
      <c r="FE67" s="126">
        <f>июнь!FE67+май!FE67+апрель!FE67</f>
        <v>1.5E-3</v>
      </c>
      <c r="FF67" s="126">
        <f>июнь!FF67+май!FF67+апрель!FF67</f>
        <v>3.5000000000000001E-3</v>
      </c>
      <c r="FG67" s="126">
        <f>июнь!FG67+май!FG67+апрель!FG67</f>
        <v>0</v>
      </c>
      <c r="FH67" s="126">
        <f>июнь!FH67+май!FH67+апрель!FH67</f>
        <v>8.5000000000000006E-3</v>
      </c>
      <c r="FI67" s="126">
        <f>июнь!FI67+май!FI67+апрель!FI67</f>
        <v>4.0000000000000001E-3</v>
      </c>
      <c r="FJ67" s="126">
        <f>июнь!FJ67+май!FJ67+апрель!FJ67</f>
        <v>0</v>
      </c>
      <c r="FK67" s="126">
        <f>июнь!FK67+май!FK67+апрель!FK67</f>
        <v>0</v>
      </c>
      <c r="FL67" s="126">
        <f>июнь!FL67+май!FL67+апрель!FL67</f>
        <v>3.7000000000000005E-2</v>
      </c>
      <c r="FM67" s="126">
        <f>июнь!FM67+май!FM67+апрель!FM67</f>
        <v>3.1E-2</v>
      </c>
      <c r="FN67" s="126">
        <f>июнь!FN67+май!FN67+апрель!FN67</f>
        <v>1E-3</v>
      </c>
      <c r="FO67" s="126">
        <f>июнь!FO67+май!FO67+апрель!FO67</f>
        <v>0</v>
      </c>
      <c r="FP67" s="126">
        <f>июнь!FP67+май!FP67+апрель!FP67</f>
        <v>0</v>
      </c>
      <c r="FQ67" s="126">
        <f>июнь!FQ67+май!FQ67+апрель!FQ67</f>
        <v>1E-3</v>
      </c>
      <c r="FR67" s="126">
        <f>июнь!FR67+май!FR67+апрель!FR67</f>
        <v>0</v>
      </c>
      <c r="FS67" s="126">
        <f>июнь!FS67+май!FS67+апрель!FS67</f>
        <v>0</v>
      </c>
      <c r="FT67" s="126">
        <f>июнь!FT67+май!FT67+апрель!FT67</f>
        <v>0</v>
      </c>
      <c r="FU67" s="126">
        <f>июнь!FU67+май!FU67+апрель!FU67</f>
        <v>0</v>
      </c>
      <c r="FV67" s="126">
        <f>июнь!FV67+май!FV67+апрель!FV67</f>
        <v>3.0000000000000001E-3</v>
      </c>
      <c r="FW67" s="126">
        <f>июнь!FW67+май!FW67+апрель!FW67</f>
        <v>0</v>
      </c>
      <c r="FX67" s="126">
        <f>июнь!FX67+май!FX67+апрель!FX67</f>
        <v>0</v>
      </c>
      <c r="FY67" s="126">
        <f>июнь!FY67+май!FY67+апрель!FY67</f>
        <v>0</v>
      </c>
      <c r="FZ67" s="126">
        <f>июнь!FZ67+май!FZ67+апрель!FZ67</f>
        <v>0</v>
      </c>
      <c r="GA67" s="126">
        <f>июнь!GA67+май!GA67+апрель!GA67</f>
        <v>6.0000000000000001E-3</v>
      </c>
      <c r="GB67" s="126">
        <f>июнь!GB67+май!GB67+апрель!GB67</f>
        <v>0</v>
      </c>
      <c r="GC67" s="126">
        <f>июнь!GC67+май!GC67+апрель!GC67</f>
        <v>1.0999999999999999E-2</v>
      </c>
      <c r="GD67" s="126">
        <f>июнь!GD67+май!GD67+апрель!GD67</f>
        <v>1.3999999999999999E-2</v>
      </c>
      <c r="GE67" s="126">
        <f>июнь!GE67+май!GE67+апрель!GE67</f>
        <v>9.0000000000000011E-3</v>
      </c>
      <c r="GF67" s="126">
        <f>июнь!GF67+май!GF67+апрель!GF67</f>
        <v>1.0000000000000002E-2</v>
      </c>
      <c r="GG67" s="126">
        <f>июнь!GG67+май!GG67+апрель!GG67</f>
        <v>0</v>
      </c>
      <c r="GH67" s="126">
        <f>июнь!GH67+май!GH67+апрель!GH67</f>
        <v>0</v>
      </c>
      <c r="GI67" s="126">
        <f>июнь!GI67+май!GI67+апрель!GI67</f>
        <v>0</v>
      </c>
      <c r="GJ67" s="126">
        <f>июнь!GJ67+май!GJ67+апрель!GJ67</f>
        <v>3.9E-2</v>
      </c>
      <c r="GK67" s="126">
        <f>июнь!GK67+май!GK67+апрель!GK67</f>
        <v>3.0000000000000001E-3</v>
      </c>
      <c r="GL67" s="126">
        <f>июнь!GL67+май!GL67+апрель!GL67</f>
        <v>0</v>
      </c>
      <c r="GM67" s="126">
        <f>июнь!GM67+май!GM67+апрель!GM67</f>
        <v>0</v>
      </c>
      <c r="GN67" s="126">
        <f>июнь!GN67+май!GN67+апрель!GN67</f>
        <v>0</v>
      </c>
      <c r="GO67" s="126">
        <f>июнь!GO67+май!GO67+апрель!GO67</f>
        <v>0</v>
      </c>
      <c r="GP67" s="126">
        <f>июнь!GP67+май!GP67+апрель!GP67</f>
        <v>1.4E-2</v>
      </c>
      <c r="GQ67" s="126">
        <f>июнь!GQ67+май!GQ67+апрель!GQ67</f>
        <v>1.4000000000000002E-2</v>
      </c>
      <c r="GR67" s="126">
        <f>июнь!GR67+май!GR67+апрель!GR67</f>
        <v>0</v>
      </c>
      <c r="GS67" s="126">
        <f>июнь!GS67+май!GS67+апрель!GS67</f>
        <v>1.4999999999999999E-2</v>
      </c>
      <c r="GT67" s="126">
        <f>июнь!GT67+май!GT67+апрель!GT67</f>
        <v>4.5999999999999999E-2</v>
      </c>
      <c r="GU67" s="126">
        <f>июнь!GU67+май!GU67+апрель!GU67</f>
        <v>1.4E-2</v>
      </c>
      <c r="GV67" s="126">
        <f>июнь!GV67+май!GV67+апрель!GV67</f>
        <v>0</v>
      </c>
      <c r="GW67" s="126">
        <f>июнь!GW67+май!GW67+апрель!GW67</f>
        <v>0</v>
      </c>
      <c r="GX67" s="126">
        <f>июнь!GX67+май!GX67+апрель!GX67</f>
        <v>0</v>
      </c>
      <c r="GY67" s="126">
        <f>июнь!GY67+май!GY67+апрель!GY67</f>
        <v>0</v>
      </c>
      <c r="GZ67" s="126">
        <f>июнь!GZ67+май!GZ67+апрель!GZ67</f>
        <v>1.7000000000000001E-2</v>
      </c>
      <c r="HA67" s="126">
        <f>июнь!HA67+май!HA67+апрель!HA67</f>
        <v>1.6E-2</v>
      </c>
      <c r="HB67" s="126">
        <f>июнь!HB67+май!HB67+апрель!HB67</f>
        <v>2.4E-2</v>
      </c>
      <c r="HC67" s="126">
        <f>июнь!HC67+май!HC67+апрель!HC67</f>
        <v>4.0000000000000001E-3</v>
      </c>
      <c r="HD67" s="126">
        <f>июнь!HD67+май!HD67+апрель!HD67</f>
        <v>1.7000000000000001E-2</v>
      </c>
      <c r="HE67" s="126">
        <f>июнь!HE67+май!HE67+апрель!HE67</f>
        <v>1.2E-2</v>
      </c>
      <c r="HF67" s="126">
        <f>июнь!HF67+май!HF67+апрель!HF67</f>
        <v>0</v>
      </c>
      <c r="HG67" s="126">
        <f>июнь!HG67+май!HG67+апрель!HG67</f>
        <v>0</v>
      </c>
      <c r="HH67" s="126">
        <f>июнь!HH67+май!HH67+апрель!HH67</f>
        <v>0</v>
      </c>
      <c r="HI67" s="126">
        <f>июнь!HI67+май!HI67+апрель!HI67</f>
        <v>9.0000000000000011E-3</v>
      </c>
      <c r="HJ67" s="126">
        <f>июнь!HJ67+май!HJ67+апрель!HJ67</f>
        <v>0</v>
      </c>
      <c r="HK67" s="126">
        <f>июнь!HK67+май!HK67+апрель!HK67</f>
        <v>3.5000000000000001E-3</v>
      </c>
      <c r="HL67" s="126">
        <f>июнь!HL67+май!HL67+апрель!HL67</f>
        <v>1.0999999999999999E-2</v>
      </c>
      <c r="HM67" s="126">
        <f>июнь!HM67+май!HM67+апрель!HM67</f>
        <v>1.2E-2</v>
      </c>
      <c r="HN67" s="126">
        <f>июнь!HN67+май!HN67+апрель!HN67</f>
        <v>1.2E-2</v>
      </c>
      <c r="HO67" s="126">
        <f>июнь!HO67+май!HO67+апрель!HO67</f>
        <v>0.10600000000000001</v>
      </c>
      <c r="HP67" s="126">
        <f>июнь!HP67+май!HP67+апрель!HP67</f>
        <v>0.01</v>
      </c>
      <c r="HQ67" s="126">
        <f>июнь!HQ67+май!HQ67+апрель!HQ67</f>
        <v>0</v>
      </c>
      <c r="HR67" s="126">
        <f>июнь!HR67+май!HR67+апрель!HR67</f>
        <v>0</v>
      </c>
      <c r="HS67" s="126">
        <f>июнь!HS67+май!HS67+апрель!HS67</f>
        <v>0</v>
      </c>
      <c r="HT67" s="126">
        <f>июнь!HT67+май!HT67+апрель!HT67</f>
        <v>0</v>
      </c>
      <c r="HU67" s="126">
        <f>июнь!HU67+май!HU67+апрель!HU67</f>
        <v>0</v>
      </c>
      <c r="HV67" s="126">
        <f>июнь!HV67+май!HV67+апрель!HV67</f>
        <v>0</v>
      </c>
      <c r="HW67" s="126">
        <f>июнь!HW67+май!HW67+апрель!HW67</f>
        <v>0</v>
      </c>
      <c r="HX67" s="126">
        <f>июнь!HX67+май!HX67+апрель!HX67</f>
        <v>5.0000000000000001E-3</v>
      </c>
      <c r="HY67" s="126">
        <f>июнь!HY67+май!HY67+апрель!HY67</f>
        <v>0</v>
      </c>
      <c r="HZ67" s="126">
        <f>июнь!HZ67+май!HZ67+апрель!HZ67</f>
        <v>0</v>
      </c>
      <c r="IA67" s="126">
        <f>июнь!IA67+май!IA67+апрель!IA67</f>
        <v>0</v>
      </c>
      <c r="IB67" s="126">
        <f>июнь!IB67+май!IB67+апрель!IB67</f>
        <v>0</v>
      </c>
      <c r="IC67" s="126">
        <f>июнь!IC67+май!IC67+апрель!IC67</f>
        <v>0</v>
      </c>
      <c r="ID67" s="126">
        <f>июнь!ID67+май!ID67+апрель!ID67</f>
        <v>2E-3</v>
      </c>
      <c r="IE67" s="126">
        <f>июнь!IE67+май!IE67+апрель!IE67</f>
        <v>3.0000000000000001E-3</v>
      </c>
      <c r="IF67" s="126">
        <f>июнь!IF67+май!IF67+апрель!IF67</f>
        <v>7.2100000000000011E-2</v>
      </c>
    </row>
    <row r="68" spans="1:240" ht="13.5" customHeight="1">
      <c r="A68" s="15"/>
      <c r="B68" s="53"/>
      <c r="C68" s="16" t="s">
        <v>17</v>
      </c>
      <c r="D68" s="122">
        <f t="shared" ref="D68:D79" si="6">E68+F68</f>
        <v>1644.2033999999999</v>
      </c>
      <c r="E68" s="85">
        <f>E70+E72+E74+E76</f>
        <v>1644.2033999999999</v>
      </c>
      <c r="F68" s="85"/>
      <c r="G68" s="126">
        <f>июнь!G68+май!G68+апрель!G68</f>
        <v>0</v>
      </c>
      <c r="H68" s="126">
        <f>июнь!H68+май!H68+апрель!H68</f>
        <v>0</v>
      </c>
      <c r="I68" s="126">
        <f>июнь!I68+май!I68+апрель!I68</f>
        <v>1.6830000000000001</v>
      </c>
      <c r="J68" s="126">
        <f>июнь!J68+май!J68+апрель!J68</f>
        <v>4.4210000000000003</v>
      </c>
      <c r="K68" s="126">
        <f>июнь!K68+май!K68+апрель!K68</f>
        <v>9.8940000000000001</v>
      </c>
      <c r="L68" s="126">
        <f>июнь!L68+май!L68+апрель!L68</f>
        <v>0</v>
      </c>
      <c r="M68" s="126">
        <f>июнь!M68+май!M68+апрель!M68</f>
        <v>0</v>
      </c>
      <c r="N68" s="126">
        <f>июнь!N68+май!N68+апрель!N68</f>
        <v>0</v>
      </c>
      <c r="O68" s="126">
        <f>июнь!O68+май!O68+апрель!O68</f>
        <v>0</v>
      </c>
      <c r="P68" s="126">
        <f>июнь!P68+май!P68+апрель!P68</f>
        <v>0</v>
      </c>
      <c r="Q68" s="126">
        <f>июнь!Q68+май!Q68+апрель!Q68</f>
        <v>0</v>
      </c>
      <c r="R68" s="126">
        <f>июнь!R68+май!R68+апрель!R68</f>
        <v>0</v>
      </c>
      <c r="S68" s="126">
        <f>июнь!S68+май!S68+апрель!S68</f>
        <v>2.762</v>
      </c>
      <c r="T68" s="126">
        <f>июнь!T68+май!T68+апрель!T68</f>
        <v>0</v>
      </c>
      <c r="U68" s="126">
        <f>июнь!U68+май!U68+апрель!U68</f>
        <v>1.214</v>
      </c>
      <c r="V68" s="126">
        <f>июнь!V68+май!V68+апрель!V68</f>
        <v>2.7770000000000001</v>
      </c>
      <c r="W68" s="126">
        <f>июнь!W68+май!W68+апрель!W68</f>
        <v>0</v>
      </c>
      <c r="X68" s="126">
        <f>июнь!X68+май!X68+апрель!X68</f>
        <v>0</v>
      </c>
      <c r="Y68" s="126">
        <f>июнь!Y68+май!Y68+апрель!Y68</f>
        <v>2.9689999999999999</v>
      </c>
      <c r="Z68" s="126">
        <f>июнь!Z68+май!Z68+апрель!Z68</f>
        <v>4.1420000000000003</v>
      </c>
      <c r="AA68" s="126">
        <f>июнь!AA68+май!AA68+апрель!AA68</f>
        <v>0</v>
      </c>
      <c r="AB68" s="126">
        <f>июнь!AB68+май!AB68+апрель!AB68</f>
        <v>0</v>
      </c>
      <c r="AC68" s="126">
        <f>июнь!AC68+май!AC68+апрель!AC68</f>
        <v>0</v>
      </c>
      <c r="AD68" s="126">
        <f>июнь!AD68+май!AD68+апрель!AD68</f>
        <v>0</v>
      </c>
      <c r="AE68" s="126">
        <f>июнь!AE68+май!AE68+апрель!AE68</f>
        <v>0</v>
      </c>
      <c r="AF68" s="126">
        <f>июнь!AF68+май!AF68+апрель!AF68</f>
        <v>0</v>
      </c>
      <c r="AG68" s="126">
        <f>июнь!AG68+май!AG68+апрель!AG68</f>
        <v>0</v>
      </c>
      <c r="AH68" s="126">
        <f>июнь!AH68+май!AH68+апрель!AH68</f>
        <v>11.407999999999999</v>
      </c>
      <c r="AI68" s="126">
        <f>июнь!AI68+май!AI68+апрель!AI68</f>
        <v>15.461</v>
      </c>
      <c r="AJ68" s="126">
        <f>июнь!AJ68+май!AJ68+апрель!AJ68</f>
        <v>33.713000000000001</v>
      </c>
      <c r="AK68" s="126">
        <f>июнь!AK68+май!AK68+апрель!AK68</f>
        <v>14.695999999999998</v>
      </c>
      <c r="AL68" s="126">
        <f>июнь!AL68+май!AL68+апрель!AL68</f>
        <v>29.363</v>
      </c>
      <c r="AM68" s="126">
        <f>июнь!AM68+май!AM68+апрель!AM68</f>
        <v>0</v>
      </c>
      <c r="AN68" s="126">
        <f>июнь!AN68+май!AN68+апрель!AN68</f>
        <v>10.234999999999999</v>
      </c>
      <c r="AO68" s="126">
        <f>июнь!AO68+май!AO68+апрель!AO68</f>
        <v>11.401</v>
      </c>
      <c r="AP68" s="126">
        <f>июнь!AP68+май!AP68+апрель!AP68</f>
        <v>5.9889999999999999</v>
      </c>
      <c r="AQ68" s="126">
        <f>июнь!AQ68+май!AQ68+апрель!AQ68</f>
        <v>6.4480000000000004</v>
      </c>
      <c r="AR68" s="126">
        <f>июнь!AR68+май!AR68+апрель!AR68</f>
        <v>0</v>
      </c>
      <c r="AS68" s="126">
        <f>июнь!AS68+май!AS68+апрель!AS68</f>
        <v>0</v>
      </c>
      <c r="AT68" s="126">
        <f>июнь!AT68+май!AT68+апрель!AT68</f>
        <v>0</v>
      </c>
      <c r="AU68" s="126">
        <f>июнь!AU68+май!AU68+апрель!AU68</f>
        <v>0</v>
      </c>
      <c r="AV68" s="126">
        <f>июнь!AV68+май!AV68+апрель!AV68</f>
        <v>0</v>
      </c>
      <c r="AW68" s="126">
        <f>июнь!AW68+май!AW68+апрель!AW68</f>
        <v>4.7534000000000001</v>
      </c>
      <c r="AX68" s="126">
        <f>июнь!AX68+май!AX68+апрель!AX68</f>
        <v>8.786999999999999</v>
      </c>
      <c r="AY68" s="126">
        <f>июнь!AY68+май!AY68+апрель!AY68</f>
        <v>3.4859999999999998</v>
      </c>
      <c r="AZ68" s="126">
        <f>июнь!AZ68+май!AZ68+апрель!AZ68</f>
        <v>0</v>
      </c>
      <c r="BA68" s="126">
        <f>июнь!BA68+май!BA68+апрель!BA68</f>
        <v>12.904</v>
      </c>
      <c r="BB68" s="126">
        <f>июнь!BB68+май!BB68+апрель!BB68</f>
        <v>0</v>
      </c>
      <c r="BC68" s="126">
        <f>июнь!BC68+май!BC68+апрель!BC68</f>
        <v>0</v>
      </c>
      <c r="BD68" s="126">
        <f>июнь!BD68+май!BD68+апрель!BD68</f>
        <v>7.0190000000000001</v>
      </c>
      <c r="BE68" s="126">
        <f>июнь!BE68+май!BE68+апрель!BE68</f>
        <v>5.5939999999999994</v>
      </c>
      <c r="BF68" s="126">
        <f>июнь!BF68+май!BF68+апрель!BF68</f>
        <v>11.797000000000001</v>
      </c>
      <c r="BG68" s="126">
        <f>июнь!BG68+май!BG68+апрель!BG68</f>
        <v>0</v>
      </c>
      <c r="BH68" s="126">
        <f>июнь!BH68+май!BH68+апрель!BH68</f>
        <v>0</v>
      </c>
      <c r="BI68" s="126">
        <f>июнь!BI68+май!BI68+апрель!BI68</f>
        <v>23.021000000000001</v>
      </c>
      <c r="BJ68" s="126">
        <f>июнь!BJ68+май!BJ68+апрель!BJ68</f>
        <v>12.071</v>
      </c>
      <c r="BK68" s="126">
        <f>июнь!BK68+май!BK68+апрель!BK68</f>
        <v>18.637</v>
      </c>
      <c r="BL68" s="126">
        <f>июнь!BL68+май!BL68+апрель!BL68</f>
        <v>12.472</v>
      </c>
      <c r="BM68" s="126">
        <f>июнь!BM68+май!BM68+апрель!BM68</f>
        <v>10.4</v>
      </c>
      <c r="BN68" s="126">
        <f>июнь!BN68+май!BN68+апрель!BN68</f>
        <v>9.06</v>
      </c>
      <c r="BO68" s="126">
        <f>июнь!BO68+май!BO68+апрель!BO68</f>
        <v>0</v>
      </c>
      <c r="BP68" s="126">
        <f>июнь!BP68+май!BP68+апрель!BP68</f>
        <v>0</v>
      </c>
      <c r="BQ68" s="126">
        <f>июнь!BQ68+май!BQ68+апрель!BQ68</f>
        <v>0</v>
      </c>
      <c r="BR68" s="126">
        <f>июнь!BR68+май!BR68+апрель!BR68</f>
        <v>0</v>
      </c>
      <c r="BS68" s="126">
        <f>июнь!BS68+май!BS68+апрель!BS68</f>
        <v>0</v>
      </c>
      <c r="BT68" s="126">
        <f>июнь!BT68+май!BT68+апрель!BT68</f>
        <v>2.762</v>
      </c>
      <c r="BU68" s="126">
        <f>июнь!BU68+май!BU68+апрель!BU68</f>
        <v>6.6959999999999997</v>
      </c>
      <c r="BV68" s="126">
        <f>июнь!BV68+май!BV68+апрель!BV68</f>
        <v>0</v>
      </c>
      <c r="BW68" s="126">
        <f>июнь!BW68+май!BW68+апрель!BW68</f>
        <v>0</v>
      </c>
      <c r="BX68" s="126">
        <f>июнь!BX68+май!BX68+апрель!BX68</f>
        <v>8.2560000000000002</v>
      </c>
      <c r="BY68" s="126">
        <f>июнь!BY68+май!BY68+апрель!BY68</f>
        <v>0</v>
      </c>
      <c r="BZ68" s="126">
        <f>июнь!BZ68+май!BZ68+апрель!BZ68</f>
        <v>16.690999999999999</v>
      </c>
      <c r="CA68" s="126">
        <f>июнь!CA68+май!CA68+апрель!CA68</f>
        <v>20.529</v>
      </c>
      <c r="CB68" s="126">
        <f>июнь!CB68+май!CB68+апрель!CB68</f>
        <v>0</v>
      </c>
      <c r="CC68" s="126">
        <f>июнь!CC68+май!CC68+апрель!CC68</f>
        <v>0</v>
      </c>
      <c r="CD68" s="126">
        <f>июнь!CD68+май!CD68+апрель!CD68</f>
        <v>0</v>
      </c>
      <c r="CE68" s="126">
        <f>июнь!CE68+май!CE68+апрель!CE68</f>
        <v>0</v>
      </c>
      <c r="CF68" s="126">
        <f>июнь!CF68+май!CF68+апрель!CF68</f>
        <v>0</v>
      </c>
      <c r="CG68" s="126">
        <f>июнь!CG68+май!CG68+апрель!CG68</f>
        <v>2.754</v>
      </c>
      <c r="CH68" s="126">
        <f>июнь!CH68+май!CH68+апрель!CH68</f>
        <v>7.9649999999999999</v>
      </c>
      <c r="CI68" s="126">
        <f>июнь!CI68+май!CI68+апрель!CI68</f>
        <v>0</v>
      </c>
      <c r="CJ68" s="126">
        <f>июнь!CJ68+май!CJ68+апрель!CJ68</f>
        <v>34.828000000000003</v>
      </c>
      <c r="CK68" s="126">
        <f>июнь!CK68+май!CK68+апрель!CK68</f>
        <v>11.065999999999999</v>
      </c>
      <c r="CL68" s="126">
        <f>июнь!CL68+май!CL68+апрель!CL68</f>
        <v>0</v>
      </c>
      <c r="CM68" s="126">
        <f>июнь!CM68+май!CM68+апрель!CM68</f>
        <v>5.2850000000000001</v>
      </c>
      <c r="CN68" s="126">
        <f>июнь!CN68+май!CN68+апрель!CN68</f>
        <v>6.9190000000000005</v>
      </c>
      <c r="CO68" s="126">
        <f>июнь!CO68+май!CO68+апрель!CO68</f>
        <v>0</v>
      </c>
      <c r="CP68" s="126">
        <f>июнь!CP68+май!CP68+апрель!CP68</f>
        <v>0</v>
      </c>
      <c r="CQ68" s="126">
        <f>июнь!CQ68+май!CQ68+апрель!CQ68</f>
        <v>4.2060000000000004</v>
      </c>
      <c r="CR68" s="126">
        <f>июнь!CR68+май!CR68+апрель!CR68</f>
        <v>0.72</v>
      </c>
      <c r="CS68" s="126">
        <f>июнь!CS68+май!CS68+апрель!CS68</f>
        <v>0</v>
      </c>
      <c r="CT68" s="126">
        <f>июнь!CT68+май!CT68+апрель!CT68</f>
        <v>10.234999999999999</v>
      </c>
      <c r="CU68" s="126">
        <f>июнь!CU68+май!CU68+апрель!CU68</f>
        <v>4.899</v>
      </c>
      <c r="CV68" s="126">
        <f>июнь!CV68+май!CV68+апрель!CV68</f>
        <v>28.363999999999997</v>
      </c>
      <c r="CW68" s="126">
        <f>июнь!CW68+май!CW68+апрель!CW68</f>
        <v>0</v>
      </c>
      <c r="CX68" s="126">
        <f>июнь!CX68+май!CX68+апрель!CX68</f>
        <v>8.0920000000000005</v>
      </c>
      <c r="CY68" s="126">
        <f>июнь!CY68+май!CY68+апрель!CY68</f>
        <v>0</v>
      </c>
      <c r="CZ68" s="126">
        <f>июнь!CZ68+май!CZ68+апрель!CZ68</f>
        <v>16.981999999999999</v>
      </c>
      <c r="DA68" s="126">
        <f>июнь!DA68+май!DA68+апрель!DA68</f>
        <v>7.5360000000000005</v>
      </c>
      <c r="DB68" s="126">
        <f>июнь!DB68+май!DB68+апрель!DB68</f>
        <v>6.1240000000000006</v>
      </c>
      <c r="DC68" s="126">
        <f>июнь!DC68+май!DC68+апрель!DC68</f>
        <v>2.923</v>
      </c>
      <c r="DD68" s="126">
        <f>июнь!DD68+май!DD68+апрель!DD68</f>
        <v>0</v>
      </c>
      <c r="DE68" s="126">
        <f>июнь!DE68+май!DE68+апрель!DE68</f>
        <v>0</v>
      </c>
      <c r="DF68" s="126">
        <f>июнь!DF68+май!DF68+апрель!DF68</f>
        <v>0</v>
      </c>
      <c r="DG68" s="126">
        <f>июнь!DG68+май!DG68+апрель!DG68</f>
        <v>0</v>
      </c>
      <c r="DH68" s="126">
        <f>июнь!DH68+май!DH68+апрель!DH68</f>
        <v>0</v>
      </c>
      <c r="DI68" s="126">
        <f>июнь!DI68+май!DI68+апрель!DI68</f>
        <v>9.8010000000000002</v>
      </c>
      <c r="DJ68" s="126">
        <f>июнь!DJ68+май!DJ68+апрель!DJ68</f>
        <v>0</v>
      </c>
      <c r="DK68" s="126">
        <f>июнь!DK68+май!DK68+апрель!DK68</f>
        <v>3.6989999999999998</v>
      </c>
      <c r="DL68" s="126">
        <f>июнь!DL68+май!DL68+апрель!DL68</f>
        <v>53.213000000000001</v>
      </c>
      <c r="DM68" s="126">
        <f>июнь!DM68+май!DM68+апрель!DM68</f>
        <v>9.0459999999999994</v>
      </c>
      <c r="DN68" s="126">
        <f>июнь!DN68+май!DN68+апрель!DN68</f>
        <v>0.92500000000000004</v>
      </c>
      <c r="DO68" s="126">
        <f>июнь!DO68+май!DO68+апрель!DO68</f>
        <v>8.7959999999999994</v>
      </c>
      <c r="DP68" s="126">
        <f>июнь!DP68+май!DP68+апрель!DP68</f>
        <v>12.246</v>
      </c>
      <c r="DQ68" s="126">
        <f>июнь!DQ68+май!DQ68+апрель!DQ68</f>
        <v>0</v>
      </c>
      <c r="DR68" s="126">
        <f>июнь!DR68+май!DR68+апрель!DR68</f>
        <v>0</v>
      </c>
      <c r="DS68" s="126">
        <f>июнь!DS68+май!DS68+апрель!DS68</f>
        <v>0</v>
      </c>
      <c r="DT68" s="126">
        <f>июнь!DT68+май!DT68+апрель!DT68</f>
        <v>0</v>
      </c>
      <c r="DU68" s="126">
        <f>июнь!DU68+май!DU68+апрель!DU68</f>
        <v>0</v>
      </c>
      <c r="DV68" s="126">
        <f>июнь!DV68+май!DV68+апрель!DV68</f>
        <v>1.8420000000000001</v>
      </c>
      <c r="DW68" s="126">
        <f>июнь!DW68+май!DW68+апрель!DW68</f>
        <v>14.446999999999999</v>
      </c>
      <c r="DX68" s="126">
        <f>июнь!DX68+май!DX68+апрель!DX68</f>
        <v>4.6020000000000003</v>
      </c>
      <c r="DY68" s="126">
        <f>июнь!DY68+май!DY68+апрель!DY68</f>
        <v>83.56</v>
      </c>
      <c r="DZ68" s="126">
        <f>июнь!DZ68+май!DZ68+апрель!DZ68</f>
        <v>0</v>
      </c>
      <c r="EA68" s="126">
        <f>июнь!EA68+май!EA68+апрель!EA68</f>
        <v>0</v>
      </c>
      <c r="EB68" s="126">
        <f>июнь!EB68+май!EB68+апрель!EB68</f>
        <v>13.15</v>
      </c>
      <c r="EC68" s="126">
        <f>июнь!EC68+май!EC68+апрель!EC68</f>
        <v>5.8919999999999995</v>
      </c>
      <c r="ED68" s="126">
        <f>июнь!ED68+май!ED68+апрель!ED68</f>
        <v>0</v>
      </c>
      <c r="EE68" s="126">
        <f>июнь!EE68+май!EE68+апрель!EE68</f>
        <v>0</v>
      </c>
      <c r="EF68" s="126">
        <f>июнь!EF68+май!EF68+апрель!EF68</f>
        <v>7.407</v>
      </c>
      <c r="EG68" s="126">
        <f>июнь!EG68+май!EG68+апрель!EG68</f>
        <v>25.318000000000001</v>
      </c>
      <c r="EH68" s="126">
        <f>июнь!EH68+май!EH68+апрель!EH68</f>
        <v>0</v>
      </c>
      <c r="EI68" s="126">
        <f>июнь!EI68+май!EI68+апрель!EI68</f>
        <v>1.4610000000000001</v>
      </c>
      <c r="EJ68" s="126">
        <f>июнь!EJ68+май!EJ68+апрель!EJ68</f>
        <v>13.657</v>
      </c>
      <c r="EK68" s="126">
        <f>июнь!EK68+май!EK68+апрель!EK68</f>
        <v>10.631</v>
      </c>
      <c r="EL68" s="126">
        <f>июнь!EL68+май!EL68+апрель!EL68</f>
        <v>0</v>
      </c>
      <c r="EM68" s="126">
        <f>июнь!EM68+май!EM68+апрель!EM68</f>
        <v>0</v>
      </c>
      <c r="EN68" s="126">
        <f>июнь!EN68+май!EN68+апрель!EN68</f>
        <v>2.923</v>
      </c>
      <c r="EO68" s="126">
        <f>июнь!EO68+май!EO68+апрель!EO68</f>
        <v>13.49</v>
      </c>
      <c r="EP68" s="126">
        <f>июнь!EP68+май!EP68+апрель!EP68</f>
        <v>15.077999999999999</v>
      </c>
      <c r="EQ68" s="126">
        <f>июнь!EQ68+май!EQ68+апрель!EQ68</f>
        <v>12.499000000000002</v>
      </c>
      <c r="ER68" s="126">
        <f>июнь!ER68+май!ER68+апрель!ER68</f>
        <v>0</v>
      </c>
      <c r="ES68" s="126">
        <f>июнь!ES68+май!ES68+апрель!ES68</f>
        <v>0</v>
      </c>
      <c r="ET68" s="126">
        <f>июнь!ET68+май!ET68+апрель!ET68</f>
        <v>17.154999999999998</v>
      </c>
      <c r="EU68" s="126">
        <f>июнь!EU68+май!EU68+апрель!EU68</f>
        <v>0</v>
      </c>
      <c r="EV68" s="126">
        <f>июнь!EV68+май!EV68+апрель!EV68</f>
        <v>0</v>
      </c>
      <c r="EW68" s="126">
        <f>июнь!EW68+май!EW68+апрель!EW68</f>
        <v>5.8929999999999998</v>
      </c>
      <c r="EX68" s="126">
        <f>июнь!EX68+май!EX68+апрель!EX68</f>
        <v>4.383</v>
      </c>
      <c r="EY68" s="126">
        <f>июнь!EY68+май!EY68+апрель!EY68</f>
        <v>1.978</v>
      </c>
      <c r="EZ68" s="126">
        <f>июнь!EZ68+май!EZ68+апрель!EZ68</f>
        <v>5.1260000000000003</v>
      </c>
      <c r="FA68" s="126">
        <f>июнь!FA68+май!FA68+апрель!FA68</f>
        <v>0</v>
      </c>
      <c r="FB68" s="126">
        <f>июнь!FB68+май!FB68+апрель!FB68</f>
        <v>0</v>
      </c>
      <c r="FC68" s="126">
        <f>июнь!FC68+май!FC68+апрель!FC68</f>
        <v>0</v>
      </c>
      <c r="FD68" s="126">
        <f>июнь!FD68+май!FD68+апрель!FD68</f>
        <v>2.923</v>
      </c>
      <c r="FE68" s="126">
        <f>июнь!FE68+май!FE68+апрель!FE68</f>
        <v>2.4500000000000002</v>
      </c>
      <c r="FF68" s="126">
        <f>июнь!FF68+май!FF68+апрель!FF68</f>
        <v>4.069</v>
      </c>
      <c r="FG68" s="126">
        <f>июнь!FG68+май!FG68+апрель!FG68</f>
        <v>0</v>
      </c>
      <c r="FH68" s="126">
        <f>июнь!FH68+май!FH68+апрель!FH68</f>
        <v>12.698</v>
      </c>
      <c r="FI68" s="126">
        <f>июнь!FI68+май!FI68+апрель!FI68</f>
        <v>5.8449999999999998</v>
      </c>
      <c r="FJ68" s="126">
        <f>июнь!FJ68+май!FJ68+апрель!FJ68</f>
        <v>0</v>
      </c>
      <c r="FK68" s="126">
        <f>июнь!FK68+май!FK68+апрель!FK68</f>
        <v>0</v>
      </c>
      <c r="FL68" s="126">
        <f>июнь!FL68+май!FL68+апрель!FL68</f>
        <v>30.623000000000005</v>
      </c>
      <c r="FM68" s="126">
        <f>июнь!FM68+май!FM68+апрель!FM68</f>
        <v>27.908000000000001</v>
      </c>
      <c r="FN68" s="126">
        <f>июнь!FN68+май!FN68+апрель!FN68</f>
        <v>0.48</v>
      </c>
      <c r="FO68" s="126">
        <f>июнь!FO68+май!FO68+апрель!FO68</f>
        <v>0</v>
      </c>
      <c r="FP68" s="126">
        <f>июнь!FP68+май!FP68+апрель!FP68</f>
        <v>0</v>
      </c>
      <c r="FQ68" s="126">
        <f>июнь!FQ68+май!FQ68+апрель!FQ68</f>
        <v>0.84099999999999997</v>
      </c>
      <c r="FR68" s="126">
        <f>июнь!FR68+май!FR68+апрель!FR68</f>
        <v>0</v>
      </c>
      <c r="FS68" s="126">
        <f>июнь!FS68+май!FS68+апрель!FS68</f>
        <v>0</v>
      </c>
      <c r="FT68" s="126">
        <f>июнь!FT68+май!FT68+апрель!FT68</f>
        <v>0</v>
      </c>
      <c r="FU68" s="126">
        <f>июнь!FU68+май!FU68+апрель!FU68</f>
        <v>0</v>
      </c>
      <c r="FV68" s="126">
        <f>июнь!FV68+май!FV68+апрель!FV68</f>
        <v>2.5230000000000001</v>
      </c>
      <c r="FW68" s="126">
        <f>июнь!FW68+май!FW68+апрель!FW68</f>
        <v>0</v>
      </c>
      <c r="FX68" s="126">
        <f>июнь!FX68+май!FX68+апрель!FX68</f>
        <v>0</v>
      </c>
      <c r="FY68" s="126">
        <f>июнь!FY68+май!FY68+апрель!FY68</f>
        <v>0</v>
      </c>
      <c r="FZ68" s="126">
        <f>июнь!FZ68+май!FZ68+апрель!FZ68</f>
        <v>0</v>
      </c>
      <c r="GA68" s="126">
        <f>июнь!GA68+май!GA68+апрель!GA68</f>
        <v>5.9089999999999998</v>
      </c>
      <c r="GB68" s="126">
        <f>июнь!GB68+май!GB68+апрель!GB68</f>
        <v>0</v>
      </c>
      <c r="GC68" s="126">
        <f>июнь!GC68+май!GC68+апрель!GC68</f>
        <v>12.481</v>
      </c>
      <c r="GD68" s="126">
        <f>июнь!GD68+май!GD68+апрель!GD68</f>
        <v>13.628</v>
      </c>
      <c r="GE68" s="126">
        <f>июнь!GE68+май!GE68+апрель!GE68</f>
        <v>8.6850000000000005</v>
      </c>
      <c r="GF68" s="126">
        <f>июнь!GF68+май!GF68+апрель!GF68</f>
        <v>9.5389999999999997</v>
      </c>
      <c r="GG68" s="126">
        <f>июнь!GG68+май!GG68+апрель!GG68</f>
        <v>0</v>
      </c>
      <c r="GH68" s="126">
        <f>июнь!GH68+май!GH68+апрель!GH68</f>
        <v>0</v>
      </c>
      <c r="GI68" s="126">
        <f>июнь!GI68+май!GI68+апрель!GI68</f>
        <v>0</v>
      </c>
      <c r="GJ68" s="126">
        <f>июнь!GJ68+май!GJ68+апрель!GJ68</f>
        <v>36.786000000000001</v>
      </c>
      <c r="GK68" s="126">
        <f>июнь!GK68+май!GK68+апрель!GK68</f>
        <v>4.383</v>
      </c>
      <c r="GL68" s="126">
        <f>июнь!GL68+май!GL68+апрель!GL68</f>
        <v>0</v>
      </c>
      <c r="GM68" s="126">
        <f>июнь!GM68+май!GM68+апрель!GM68</f>
        <v>0</v>
      </c>
      <c r="GN68" s="126">
        <f>июнь!GN68+май!GN68+апрель!GN68</f>
        <v>0</v>
      </c>
      <c r="GO68" s="126">
        <f>июнь!GO68+май!GO68+апрель!GO68</f>
        <v>0</v>
      </c>
      <c r="GP68" s="126">
        <f>июнь!GP68+май!GP68+апрель!GP68</f>
        <v>17.039000000000001</v>
      </c>
      <c r="GQ68" s="126">
        <f>июнь!GQ68+май!GQ68+апрель!GQ68</f>
        <v>13.291</v>
      </c>
      <c r="GR68" s="126">
        <f>июнь!GR68+май!GR68+апрель!GR68</f>
        <v>0</v>
      </c>
      <c r="GS68" s="126">
        <f>июнь!GS68+май!GS68+апрель!GS68</f>
        <v>17.43</v>
      </c>
      <c r="GT68" s="126">
        <f>июнь!GT68+май!GT68+апрель!GT68</f>
        <v>42.29</v>
      </c>
      <c r="GU68" s="126">
        <f>июнь!GU68+май!GU68+апрель!GU68</f>
        <v>16.427</v>
      </c>
      <c r="GV68" s="126">
        <f>июнь!GV68+май!GV68+апрель!GV68</f>
        <v>0</v>
      </c>
      <c r="GW68" s="126">
        <f>июнь!GW68+май!GW68+апрель!GW68</f>
        <v>0</v>
      </c>
      <c r="GX68" s="126">
        <f>июнь!GX68+май!GX68+апрель!GX68</f>
        <v>0</v>
      </c>
      <c r="GY68" s="126">
        <f>июнь!GY68+май!GY68+апрель!GY68</f>
        <v>0</v>
      </c>
      <c r="GZ68" s="126">
        <f>июнь!GZ68+май!GZ68+апрель!GZ68</f>
        <v>17.754000000000001</v>
      </c>
      <c r="HA68" s="126">
        <f>июнь!HA68+май!HA68+апрель!HA68</f>
        <v>15.230999999999998</v>
      </c>
      <c r="HB68" s="126">
        <f>июнь!HB68+май!HB68+апрель!HB68</f>
        <v>29.510999999999999</v>
      </c>
      <c r="HC68" s="126">
        <f>июнь!HC68+май!HC68+апрель!HC68</f>
        <v>4.6050000000000004</v>
      </c>
      <c r="HD68" s="126">
        <f>июнь!HD68+май!HD68+апрель!HD68</f>
        <v>20.521999999999998</v>
      </c>
      <c r="HE68" s="126">
        <f>июнь!HE68+май!HE68+апрель!HE68</f>
        <v>14.763999999999999</v>
      </c>
      <c r="HF68" s="126">
        <f>июнь!HF68+май!HF68+апрель!HF68</f>
        <v>0</v>
      </c>
      <c r="HG68" s="126">
        <f>июнь!HG68+май!HG68+апрель!HG68</f>
        <v>0</v>
      </c>
      <c r="HH68" s="126">
        <f>июнь!HH68+май!HH68+апрель!HH68</f>
        <v>0</v>
      </c>
      <c r="HI68" s="126">
        <f>июнь!HI68+май!HI68+апрель!HI68</f>
        <v>10.556000000000001</v>
      </c>
      <c r="HJ68" s="126">
        <f>июнь!HJ68+май!HJ68+апрель!HJ68</f>
        <v>0</v>
      </c>
      <c r="HK68" s="126">
        <f>июнь!HK68+май!HK68+апрель!HK68</f>
        <v>1.2849999999999999</v>
      </c>
      <c r="HL68" s="126">
        <f>июнь!HL68+май!HL68+апрель!HL68</f>
        <v>11.868</v>
      </c>
      <c r="HM68" s="126">
        <f>июнь!HM68+май!HM68+апрель!HM68</f>
        <v>14.305</v>
      </c>
      <c r="HN68" s="126">
        <f>июнь!HN68+май!HN68+апрель!HN68</f>
        <v>13.241999999999999</v>
      </c>
      <c r="HO68" s="126">
        <f>июнь!HO68+май!HO68+апрель!HO68</f>
        <v>197.756</v>
      </c>
      <c r="HP68" s="126">
        <f>июнь!HP68+май!HP68+апрель!HP68</f>
        <v>11.513999999999999</v>
      </c>
      <c r="HQ68" s="126">
        <f>июнь!HQ68+май!HQ68+апрель!HQ68</f>
        <v>0</v>
      </c>
      <c r="HR68" s="126">
        <f>июнь!HR68+май!HR68+апрель!HR68</f>
        <v>0</v>
      </c>
      <c r="HS68" s="126">
        <f>июнь!HS68+май!HS68+апрель!HS68</f>
        <v>0</v>
      </c>
      <c r="HT68" s="126">
        <f>июнь!HT68+май!HT68+апрель!HT68</f>
        <v>0</v>
      </c>
      <c r="HU68" s="126">
        <f>июнь!HU68+май!HU68+апрель!HU68</f>
        <v>0</v>
      </c>
      <c r="HV68" s="126">
        <f>июнь!HV68+май!HV68+апрель!HV68</f>
        <v>0</v>
      </c>
      <c r="HW68" s="126">
        <f>июнь!HW68+май!HW68+апрель!HW68</f>
        <v>0</v>
      </c>
      <c r="HX68" s="126">
        <f>июнь!HX68+май!HX68+апрель!HX68</f>
        <v>8.1679999999999993</v>
      </c>
      <c r="HY68" s="126">
        <f>июнь!HY68+май!HY68+апрель!HY68</f>
        <v>0</v>
      </c>
      <c r="HZ68" s="126">
        <f>июнь!HZ68+май!HZ68+апрель!HZ68</f>
        <v>0</v>
      </c>
      <c r="IA68" s="126">
        <f>июнь!IA68+май!IA68+апрель!IA68</f>
        <v>0</v>
      </c>
      <c r="IB68" s="126">
        <f>июнь!IB68+май!IB68+апрель!IB68</f>
        <v>0</v>
      </c>
      <c r="IC68" s="126">
        <f>июнь!IC68+май!IC68+апрель!IC68</f>
        <v>0</v>
      </c>
      <c r="ID68" s="126">
        <f>июнь!ID68+май!ID68+апрель!ID68</f>
        <v>0.93</v>
      </c>
      <c r="IE68" s="126">
        <f>июнь!IE68+май!IE68+апрель!IE68</f>
        <v>2.2269999999999999</v>
      </c>
      <c r="IF68" s="126">
        <f>июнь!IF68+май!IF68+апрель!IF68</f>
        <v>101.09</v>
      </c>
    </row>
    <row r="69" spans="1:240" ht="13.5" customHeight="1">
      <c r="A69" s="15" t="s">
        <v>89</v>
      </c>
      <c r="B69" s="53" t="s">
        <v>90</v>
      </c>
      <c r="C69" s="16" t="s">
        <v>91</v>
      </c>
      <c r="D69" s="122">
        <f>E69+F69</f>
        <v>0.11900000000000005</v>
      </c>
      <c r="E69" s="85">
        <f>SUM(G69:IF69)</f>
        <v>0.11900000000000005</v>
      </c>
      <c r="F69" s="78"/>
      <c r="G69" s="126">
        <f>июнь!G69+май!G69+апрель!G69</f>
        <v>0</v>
      </c>
      <c r="H69" s="126">
        <f>июнь!H69+май!H69+апрель!H69</f>
        <v>0</v>
      </c>
      <c r="I69" s="126">
        <f>июнь!I69+май!I69+апрель!I69</f>
        <v>0</v>
      </c>
      <c r="J69" s="126">
        <f>июнь!J69+май!J69+апрель!J69</f>
        <v>0</v>
      </c>
      <c r="K69" s="126">
        <f>июнь!K69+май!K69+апрель!K69</f>
        <v>0</v>
      </c>
      <c r="L69" s="126">
        <f>июнь!L69+май!L69+апрель!L69</f>
        <v>0</v>
      </c>
      <c r="M69" s="126">
        <f>июнь!M69+май!M69+апрель!M69</f>
        <v>0</v>
      </c>
      <c r="N69" s="126">
        <f>июнь!N69+май!N69+апрель!N69</f>
        <v>0</v>
      </c>
      <c r="O69" s="126">
        <f>июнь!O69+май!O69+апрель!O69</f>
        <v>0</v>
      </c>
      <c r="P69" s="126">
        <f>июнь!P69+май!P69+апрель!P69</f>
        <v>0</v>
      </c>
      <c r="Q69" s="126">
        <f>июнь!Q69+май!Q69+апрель!Q69</f>
        <v>0</v>
      </c>
      <c r="R69" s="126">
        <f>июнь!R69+май!R69+апрель!R69</f>
        <v>0</v>
      </c>
      <c r="S69" s="126">
        <f>июнь!S69+май!S69+апрель!S69</f>
        <v>0</v>
      </c>
      <c r="T69" s="126">
        <f>июнь!T69+май!T69+апрель!T69</f>
        <v>0</v>
      </c>
      <c r="U69" s="126">
        <f>июнь!U69+май!U69+апрель!U69</f>
        <v>0</v>
      </c>
      <c r="V69" s="126">
        <f>июнь!V69+май!V69+апрель!V69</f>
        <v>0</v>
      </c>
      <c r="W69" s="126">
        <f>июнь!W69+май!W69+апрель!W69</f>
        <v>0</v>
      </c>
      <c r="X69" s="126">
        <f>июнь!X69+май!X69+апрель!X69</f>
        <v>0</v>
      </c>
      <c r="Y69" s="126">
        <f>июнь!Y69+май!Y69+апрель!Y69</f>
        <v>0</v>
      </c>
      <c r="Z69" s="126">
        <f>июнь!Z69+май!Z69+апрель!Z69</f>
        <v>0</v>
      </c>
      <c r="AA69" s="126">
        <f>июнь!AA69+май!AA69+апрель!AA69</f>
        <v>0</v>
      </c>
      <c r="AB69" s="126">
        <f>июнь!AB69+май!AB69+апрель!AB69</f>
        <v>0</v>
      </c>
      <c r="AC69" s="126">
        <f>июнь!AC69+май!AC69+апрель!AC69</f>
        <v>0</v>
      </c>
      <c r="AD69" s="126">
        <f>июнь!AD69+май!AD69+апрель!AD69</f>
        <v>0</v>
      </c>
      <c r="AE69" s="126">
        <f>июнь!AE69+май!AE69+апрель!AE69</f>
        <v>0</v>
      </c>
      <c r="AF69" s="126">
        <f>июнь!AF69+май!AF69+апрель!AF69</f>
        <v>0</v>
      </c>
      <c r="AG69" s="126">
        <f>июнь!AG69+май!AG69+апрель!AG69</f>
        <v>0</v>
      </c>
      <c r="AH69" s="126">
        <f>июнь!AH69+май!AH69+апрель!AH69</f>
        <v>0</v>
      </c>
      <c r="AI69" s="126">
        <f>июнь!AI69+май!AI69+апрель!AI69</f>
        <v>1E-3</v>
      </c>
      <c r="AJ69" s="126">
        <f>июнь!AJ69+май!AJ69+апрель!AJ69</f>
        <v>1E-3</v>
      </c>
      <c r="AK69" s="126">
        <f>июнь!AK69+май!AK69+апрель!AK69</f>
        <v>2E-3</v>
      </c>
      <c r="AL69" s="126">
        <f>июнь!AL69+май!AL69+апрель!AL69</f>
        <v>0</v>
      </c>
      <c r="AM69" s="126">
        <f>июнь!AM69+май!AM69+апрель!AM69</f>
        <v>0</v>
      </c>
      <c r="AN69" s="126">
        <f>июнь!AN69+май!AN69+апрель!AN69</f>
        <v>2E-3</v>
      </c>
      <c r="AO69" s="126">
        <f>июнь!AO69+май!AO69+апрель!AO69</f>
        <v>1E-3</v>
      </c>
      <c r="AP69" s="126">
        <f>июнь!AP69+май!AP69+апрель!AP69</f>
        <v>1E-3</v>
      </c>
      <c r="AQ69" s="126">
        <f>июнь!AQ69+май!AQ69+апрель!AQ69</f>
        <v>1E-3</v>
      </c>
      <c r="AR69" s="126">
        <f>июнь!AR69+май!AR69+апрель!AR69</f>
        <v>0</v>
      </c>
      <c r="AS69" s="126">
        <f>июнь!AS69+май!AS69+апрель!AS69</f>
        <v>0</v>
      </c>
      <c r="AT69" s="126">
        <f>июнь!AT69+май!AT69+апрель!AT69</f>
        <v>0</v>
      </c>
      <c r="AU69" s="126">
        <f>июнь!AU69+май!AU69+апрель!AU69</f>
        <v>0</v>
      </c>
      <c r="AV69" s="126">
        <f>июнь!AV69+май!AV69+апрель!AV69</f>
        <v>0</v>
      </c>
      <c r="AW69" s="126">
        <f>июнь!AW69+май!AW69+апрель!AW69</f>
        <v>0</v>
      </c>
      <c r="AX69" s="126">
        <f>июнь!AX69+май!AX69+апрель!AX69</f>
        <v>4.0000000000000001E-3</v>
      </c>
      <c r="AY69" s="126">
        <f>июнь!AY69+май!AY69+апрель!AY69</f>
        <v>0</v>
      </c>
      <c r="AZ69" s="126">
        <f>июнь!AZ69+май!AZ69+апрель!AZ69</f>
        <v>0</v>
      </c>
      <c r="BA69" s="126">
        <f>июнь!BA69+май!BA69+апрель!BA69</f>
        <v>3.0000000000000001E-3</v>
      </c>
      <c r="BB69" s="126">
        <f>июнь!BB69+май!BB69+апрель!BB69</f>
        <v>0</v>
      </c>
      <c r="BC69" s="126">
        <f>июнь!BC69+май!BC69+апрель!BC69</f>
        <v>0</v>
      </c>
      <c r="BD69" s="126">
        <f>июнь!BD69+май!BD69+апрель!BD69</f>
        <v>0</v>
      </c>
      <c r="BE69" s="126">
        <f>июнь!BE69+май!BE69+апрель!BE69</f>
        <v>0</v>
      </c>
      <c r="BF69" s="126">
        <f>июнь!BF69+май!BF69+апрель!BF69</f>
        <v>0</v>
      </c>
      <c r="BG69" s="126">
        <f>июнь!BG69+май!BG69+апрель!BG69</f>
        <v>0</v>
      </c>
      <c r="BH69" s="126">
        <f>июнь!BH69+май!BH69+апрель!BH69</f>
        <v>0</v>
      </c>
      <c r="BI69" s="126">
        <f>июнь!BI69+май!BI69+апрель!BI69</f>
        <v>0</v>
      </c>
      <c r="BJ69" s="126">
        <f>июнь!BJ69+май!BJ69+апрель!BJ69</f>
        <v>3.0000000000000001E-3</v>
      </c>
      <c r="BK69" s="126">
        <f>июнь!BK69+май!BK69+апрель!BK69</f>
        <v>0</v>
      </c>
      <c r="BL69" s="126">
        <f>июнь!BL69+май!BL69+апрель!BL69</f>
        <v>2E-3</v>
      </c>
      <c r="BM69" s="126">
        <f>июнь!BM69+май!BM69+апрель!BM69</f>
        <v>0</v>
      </c>
      <c r="BN69" s="126">
        <f>июнь!BN69+май!BN69+апрель!BN69</f>
        <v>4.0000000000000001E-3</v>
      </c>
      <c r="BO69" s="126">
        <f>июнь!BO69+май!BO69+апрель!BO69</f>
        <v>0</v>
      </c>
      <c r="BP69" s="126">
        <f>июнь!BP69+май!BP69+апрель!BP69</f>
        <v>0</v>
      </c>
      <c r="BQ69" s="126">
        <f>июнь!BQ69+май!BQ69+апрель!BQ69</f>
        <v>0</v>
      </c>
      <c r="BR69" s="126">
        <f>июнь!BR69+май!BR69+апрель!BR69</f>
        <v>0</v>
      </c>
      <c r="BS69" s="126">
        <f>июнь!BS69+май!BS69+апрель!BS69</f>
        <v>0</v>
      </c>
      <c r="BT69" s="126">
        <f>июнь!BT69+май!BT69+апрель!BT69</f>
        <v>0</v>
      </c>
      <c r="BU69" s="126">
        <f>июнь!BU69+май!BU69+апрель!BU69</f>
        <v>0</v>
      </c>
      <c r="BV69" s="126">
        <f>июнь!BV69+май!BV69+апрель!BV69</f>
        <v>0</v>
      </c>
      <c r="BW69" s="126">
        <f>июнь!BW69+май!BW69+апрель!BW69</f>
        <v>0</v>
      </c>
      <c r="BX69" s="126">
        <f>июнь!BX69+май!BX69+апрель!BX69</f>
        <v>0</v>
      </c>
      <c r="BY69" s="126">
        <f>июнь!BY69+май!BY69+апрель!BY69</f>
        <v>0</v>
      </c>
      <c r="BZ69" s="126">
        <f>июнь!BZ69+май!BZ69+апрель!BZ69</f>
        <v>0</v>
      </c>
      <c r="CA69" s="126">
        <f>июнь!CA69+май!CA69+апрель!CA69</f>
        <v>0</v>
      </c>
      <c r="CB69" s="126">
        <f>июнь!CB69+май!CB69+апрель!CB69</f>
        <v>0</v>
      </c>
      <c r="CC69" s="126">
        <f>июнь!CC69+май!CC69+апрель!CC69</f>
        <v>0</v>
      </c>
      <c r="CD69" s="126">
        <f>июнь!CD69+май!CD69+апрель!CD69</f>
        <v>0</v>
      </c>
      <c r="CE69" s="126">
        <f>июнь!CE69+май!CE69+апрель!CE69</f>
        <v>0</v>
      </c>
      <c r="CF69" s="126">
        <f>июнь!CF69+май!CF69+апрель!CF69</f>
        <v>0</v>
      </c>
      <c r="CG69" s="126">
        <f>июнь!CG69+май!CG69+апрель!CG69</f>
        <v>0</v>
      </c>
      <c r="CH69" s="126">
        <f>июнь!CH69+май!CH69+апрель!CH69</f>
        <v>0</v>
      </c>
      <c r="CI69" s="126">
        <f>июнь!CI69+май!CI69+апрель!CI69</f>
        <v>0</v>
      </c>
      <c r="CJ69" s="126">
        <f>июнь!CJ69+май!CJ69+апрель!CJ69</f>
        <v>0</v>
      </c>
      <c r="CK69" s="126">
        <f>июнь!CK69+май!CK69+апрель!CK69</f>
        <v>0</v>
      </c>
      <c r="CL69" s="126">
        <f>июнь!CL69+май!CL69+апрель!CL69</f>
        <v>0</v>
      </c>
      <c r="CM69" s="126">
        <f>июнь!CM69+май!CM69+апрель!CM69</f>
        <v>0</v>
      </c>
      <c r="CN69" s="126">
        <f>июнь!CN69+май!CN69+апрель!CN69</f>
        <v>0</v>
      </c>
      <c r="CO69" s="126">
        <f>июнь!CO69+май!CO69+апрель!CO69</f>
        <v>0</v>
      </c>
      <c r="CP69" s="126">
        <f>июнь!CP69+май!CP69+апрель!CP69</f>
        <v>0</v>
      </c>
      <c r="CQ69" s="126">
        <f>июнь!CQ69+май!CQ69+апрель!CQ69</f>
        <v>0</v>
      </c>
      <c r="CR69" s="126">
        <f>июнь!CR69+май!CR69+апрель!CR69</f>
        <v>0</v>
      </c>
      <c r="CS69" s="126">
        <f>июнь!CS69+май!CS69+апрель!CS69</f>
        <v>0</v>
      </c>
      <c r="CT69" s="126">
        <f>июнь!CT69+май!CT69+апрель!CT69</f>
        <v>2E-3</v>
      </c>
      <c r="CU69" s="126">
        <f>июнь!CU69+май!CU69+апрель!CU69</f>
        <v>0</v>
      </c>
      <c r="CV69" s="126">
        <f>июнь!CV69+май!CV69+апрель!CV69</f>
        <v>2E-3</v>
      </c>
      <c r="CW69" s="126">
        <f>июнь!CW69+май!CW69+апрель!CW69</f>
        <v>0</v>
      </c>
      <c r="CX69" s="126">
        <f>июнь!CX69+май!CX69+апрель!CX69</f>
        <v>0</v>
      </c>
      <c r="CY69" s="126">
        <f>июнь!CY69+май!CY69+апрель!CY69</f>
        <v>0</v>
      </c>
      <c r="CZ69" s="126">
        <f>июнь!CZ69+май!CZ69+апрель!CZ69</f>
        <v>0</v>
      </c>
      <c r="DA69" s="126">
        <f>июнь!DA69+май!DA69+апрель!DA69</f>
        <v>0</v>
      </c>
      <c r="DB69" s="126">
        <f>июнь!DB69+май!DB69+апрель!DB69</f>
        <v>1E-3</v>
      </c>
      <c r="DC69" s="126">
        <f>июнь!DC69+май!DC69+апрель!DC69</f>
        <v>0</v>
      </c>
      <c r="DD69" s="126">
        <f>июнь!DD69+май!DD69+апрель!DD69</f>
        <v>0</v>
      </c>
      <c r="DE69" s="126">
        <f>июнь!DE69+май!DE69+апрель!DE69</f>
        <v>0</v>
      </c>
      <c r="DF69" s="126">
        <f>июнь!DF69+май!DF69+апрель!DF69</f>
        <v>0</v>
      </c>
      <c r="DG69" s="126">
        <f>июнь!DG69+май!DG69+апрель!DG69</f>
        <v>0</v>
      </c>
      <c r="DH69" s="126">
        <f>июнь!DH69+май!DH69+апрель!DH69</f>
        <v>0</v>
      </c>
      <c r="DI69" s="126">
        <f>июнь!DI69+май!DI69+апрель!DI69</f>
        <v>0</v>
      </c>
      <c r="DJ69" s="126">
        <f>июнь!DJ69+май!DJ69+апрель!DJ69</f>
        <v>0</v>
      </c>
      <c r="DK69" s="126">
        <f>июнь!DK69+май!DK69+апрель!DK69</f>
        <v>0</v>
      </c>
      <c r="DL69" s="126">
        <f>июнь!DL69+май!DL69+апрель!DL69</f>
        <v>0</v>
      </c>
      <c r="DM69" s="126">
        <f>июнь!DM69+май!DM69+апрель!DM69</f>
        <v>4.0000000000000001E-3</v>
      </c>
      <c r="DN69" s="126">
        <f>июнь!DN69+май!DN69+апрель!DN69</f>
        <v>0</v>
      </c>
      <c r="DO69" s="126">
        <f>июнь!DO69+май!DO69+апрель!DO69</f>
        <v>0</v>
      </c>
      <c r="DP69" s="126">
        <f>июнь!DP69+май!DP69+апрель!DP69</f>
        <v>0</v>
      </c>
      <c r="DQ69" s="126">
        <f>июнь!DQ69+май!DQ69+апрель!DQ69</f>
        <v>0</v>
      </c>
      <c r="DR69" s="126">
        <f>июнь!DR69+май!DR69+апрель!DR69</f>
        <v>0</v>
      </c>
      <c r="DS69" s="126">
        <f>июнь!DS69+май!DS69+апрель!DS69</f>
        <v>0</v>
      </c>
      <c r="DT69" s="126">
        <f>июнь!DT69+май!DT69+апрель!DT69</f>
        <v>0</v>
      </c>
      <c r="DU69" s="126">
        <f>июнь!DU69+май!DU69+апрель!DU69</f>
        <v>0</v>
      </c>
      <c r="DV69" s="126">
        <f>июнь!DV69+май!DV69+апрель!DV69</f>
        <v>0</v>
      </c>
      <c r="DW69" s="126">
        <f>июнь!DW69+май!DW69+апрель!DW69</f>
        <v>0</v>
      </c>
      <c r="DX69" s="126">
        <f>июнь!DX69+май!DX69+апрель!DX69</f>
        <v>0</v>
      </c>
      <c r="DY69" s="126">
        <f>июнь!DY69+май!DY69+апрель!DY69</f>
        <v>0</v>
      </c>
      <c r="DZ69" s="126">
        <f>июнь!DZ69+май!DZ69+апрель!DZ69</f>
        <v>0</v>
      </c>
      <c r="EA69" s="126">
        <f>июнь!EA69+май!EA69+апрель!EA69</f>
        <v>0</v>
      </c>
      <c r="EB69" s="126">
        <f>июнь!EB69+май!EB69+апрель!EB69</f>
        <v>0</v>
      </c>
      <c r="EC69" s="126">
        <f>июнь!EC69+май!EC69+апрель!EC69</f>
        <v>0</v>
      </c>
      <c r="ED69" s="126">
        <f>июнь!ED69+май!ED69+апрель!ED69</f>
        <v>0</v>
      </c>
      <c r="EE69" s="126">
        <f>июнь!EE69+май!EE69+апрель!EE69</f>
        <v>0</v>
      </c>
      <c r="EF69" s="126">
        <f>июнь!EF69+май!EF69+апрель!EF69</f>
        <v>0</v>
      </c>
      <c r="EG69" s="126">
        <f>июнь!EG69+май!EG69+апрель!EG69</f>
        <v>0</v>
      </c>
      <c r="EH69" s="126">
        <f>июнь!EH69+май!EH69+апрель!EH69</f>
        <v>0</v>
      </c>
      <c r="EI69" s="126">
        <f>июнь!EI69+май!EI69+апрель!EI69</f>
        <v>0</v>
      </c>
      <c r="EJ69" s="126">
        <f>июнь!EJ69+май!EJ69+апрель!EJ69</f>
        <v>0</v>
      </c>
      <c r="EK69" s="126">
        <f>июнь!EK69+май!EK69+апрель!EK69</f>
        <v>0</v>
      </c>
      <c r="EL69" s="126">
        <f>июнь!EL69+май!EL69+апрель!EL69</f>
        <v>0</v>
      </c>
      <c r="EM69" s="126">
        <f>июнь!EM69+май!EM69+апрель!EM69</f>
        <v>0</v>
      </c>
      <c r="EN69" s="126">
        <f>июнь!EN69+май!EN69+апрель!EN69</f>
        <v>0</v>
      </c>
      <c r="EO69" s="126">
        <f>июнь!EO69+май!EO69+апрель!EO69</f>
        <v>3.0000000000000001E-3</v>
      </c>
      <c r="EP69" s="126">
        <f>июнь!EP69+май!EP69+апрель!EP69</f>
        <v>5.0000000000000001E-3</v>
      </c>
      <c r="EQ69" s="126">
        <f>июнь!EQ69+май!EQ69+апрель!EQ69</f>
        <v>0</v>
      </c>
      <c r="ER69" s="126">
        <f>июнь!ER69+май!ER69+апрель!ER69</f>
        <v>0</v>
      </c>
      <c r="ES69" s="126">
        <f>июнь!ES69+май!ES69+апрель!ES69</f>
        <v>0</v>
      </c>
      <c r="ET69" s="126">
        <f>июнь!ET69+май!ET69+апрель!ET69</f>
        <v>5.0000000000000001E-3</v>
      </c>
      <c r="EU69" s="126">
        <f>июнь!EU69+май!EU69+апрель!EU69</f>
        <v>0</v>
      </c>
      <c r="EV69" s="126">
        <f>июнь!EV69+май!EV69+апрель!EV69</f>
        <v>0</v>
      </c>
      <c r="EW69" s="126">
        <f>июнь!EW69+май!EW69+апрель!EW69</f>
        <v>0</v>
      </c>
      <c r="EX69" s="126">
        <f>июнь!EX69+май!EX69+апрель!EX69</f>
        <v>0</v>
      </c>
      <c r="EY69" s="126">
        <f>июнь!EY69+май!EY69+апрель!EY69</f>
        <v>0</v>
      </c>
      <c r="EZ69" s="126">
        <f>июнь!EZ69+май!EZ69+апрель!EZ69</f>
        <v>6.0000000000000001E-3</v>
      </c>
      <c r="FA69" s="126">
        <f>июнь!FA69+май!FA69+апрель!FA69</f>
        <v>0</v>
      </c>
      <c r="FB69" s="126">
        <f>июнь!FB69+май!FB69+апрель!FB69</f>
        <v>0</v>
      </c>
      <c r="FC69" s="126">
        <f>июнь!FC69+май!FC69+апрель!FC69</f>
        <v>0</v>
      </c>
      <c r="FD69" s="126">
        <f>июнь!FD69+май!FD69+апрель!FD69</f>
        <v>0</v>
      </c>
      <c r="FE69" s="126">
        <f>июнь!FE69+май!FE69+апрель!FE69</f>
        <v>0</v>
      </c>
      <c r="FF69" s="126">
        <f>июнь!FF69+май!FF69+апрель!FF69</f>
        <v>0</v>
      </c>
      <c r="FG69" s="126">
        <f>июнь!FG69+май!FG69+апрель!FG69</f>
        <v>0</v>
      </c>
      <c r="FH69" s="126">
        <f>июнь!FH69+май!FH69+апрель!FH69</f>
        <v>0</v>
      </c>
      <c r="FI69" s="126">
        <f>июнь!FI69+май!FI69+апрель!FI69</f>
        <v>0</v>
      </c>
      <c r="FJ69" s="126">
        <f>июнь!FJ69+май!FJ69+апрель!FJ69</f>
        <v>0</v>
      </c>
      <c r="FK69" s="126">
        <f>июнь!FK69+май!FK69+апрель!FK69</f>
        <v>0</v>
      </c>
      <c r="FL69" s="126">
        <f>июнь!FL69+май!FL69+апрель!FL69</f>
        <v>0</v>
      </c>
      <c r="FM69" s="126">
        <f>июнь!FM69+май!FM69+апрель!FM69</f>
        <v>0</v>
      </c>
      <c r="FN69" s="126">
        <f>июнь!FN69+май!FN69+апрель!FN69</f>
        <v>0</v>
      </c>
      <c r="FO69" s="126">
        <f>июнь!FO69+май!FO69+апрель!FO69</f>
        <v>0</v>
      </c>
      <c r="FP69" s="126">
        <f>июнь!FP69+май!FP69+апрель!FP69</f>
        <v>0</v>
      </c>
      <c r="FQ69" s="126">
        <f>июнь!FQ69+май!FQ69+апрель!FQ69</f>
        <v>0</v>
      </c>
      <c r="FR69" s="126">
        <f>июнь!FR69+май!FR69+апрель!FR69</f>
        <v>0</v>
      </c>
      <c r="FS69" s="126">
        <f>июнь!FS69+май!FS69+апрель!FS69</f>
        <v>0</v>
      </c>
      <c r="FT69" s="126">
        <f>июнь!FT69+май!FT69+апрель!FT69</f>
        <v>0</v>
      </c>
      <c r="FU69" s="126">
        <f>июнь!FU69+май!FU69+апрель!FU69</f>
        <v>0</v>
      </c>
      <c r="FV69" s="126">
        <f>июнь!FV69+май!FV69+апрель!FV69</f>
        <v>0</v>
      </c>
      <c r="FW69" s="126">
        <f>июнь!FW69+май!FW69+апрель!FW69</f>
        <v>0</v>
      </c>
      <c r="FX69" s="126">
        <f>июнь!FX69+май!FX69+апрель!FX69</f>
        <v>0</v>
      </c>
      <c r="FY69" s="126">
        <f>июнь!FY69+май!FY69+апрель!FY69</f>
        <v>0</v>
      </c>
      <c r="FZ69" s="126">
        <f>июнь!FZ69+май!FZ69+апрель!FZ69</f>
        <v>0</v>
      </c>
      <c r="GA69" s="126">
        <f>июнь!GA69+май!GA69+апрель!GA69</f>
        <v>0</v>
      </c>
      <c r="GB69" s="126">
        <f>июнь!GB69+май!GB69+апрель!GB69</f>
        <v>0</v>
      </c>
      <c r="GC69" s="126">
        <f>июнь!GC69+май!GC69+апрель!GC69</f>
        <v>0</v>
      </c>
      <c r="GD69" s="126">
        <f>июнь!GD69+май!GD69+апрель!GD69</f>
        <v>6.0000000000000001E-3</v>
      </c>
      <c r="GE69" s="126">
        <f>июнь!GE69+май!GE69+апрель!GE69</f>
        <v>4.0000000000000001E-3</v>
      </c>
      <c r="GF69" s="126">
        <f>июнь!GF69+май!GF69+апрель!GF69</f>
        <v>5.0000000000000001E-3</v>
      </c>
      <c r="GG69" s="126">
        <f>июнь!GG69+май!GG69+апрель!GG69</f>
        <v>0</v>
      </c>
      <c r="GH69" s="126">
        <f>июнь!GH69+май!GH69+апрель!GH69</f>
        <v>0</v>
      </c>
      <c r="GI69" s="126">
        <f>июнь!GI69+май!GI69+апрель!GI69</f>
        <v>0</v>
      </c>
      <c r="GJ69" s="126">
        <f>июнь!GJ69+май!GJ69+апрель!GJ69</f>
        <v>7.0000000000000001E-3</v>
      </c>
      <c r="GK69" s="126">
        <f>июнь!GK69+май!GK69+апрель!GK69</f>
        <v>0</v>
      </c>
      <c r="GL69" s="126">
        <f>июнь!GL69+май!GL69+апрель!GL69</f>
        <v>0</v>
      </c>
      <c r="GM69" s="126">
        <f>июнь!GM69+май!GM69+апрель!GM69</f>
        <v>0</v>
      </c>
      <c r="GN69" s="126">
        <f>июнь!GN69+май!GN69+апрель!GN69</f>
        <v>0</v>
      </c>
      <c r="GO69" s="126">
        <f>июнь!GO69+май!GO69+апрель!GO69</f>
        <v>0</v>
      </c>
      <c r="GP69" s="126">
        <f>июнь!GP69+май!GP69+апрель!GP69</f>
        <v>5.0000000000000001E-3</v>
      </c>
      <c r="GQ69" s="126">
        <f>июнь!GQ69+май!GQ69+апрель!GQ69</f>
        <v>7.0000000000000001E-3</v>
      </c>
      <c r="GR69" s="126">
        <f>июнь!GR69+май!GR69+апрель!GR69</f>
        <v>0</v>
      </c>
      <c r="GS69" s="126">
        <f>июнь!GS69+май!GS69+апрель!GS69</f>
        <v>0</v>
      </c>
      <c r="GT69" s="126">
        <f>июнь!GT69+май!GT69+апрель!GT69</f>
        <v>4.0000000000000001E-3</v>
      </c>
      <c r="GU69" s="126">
        <f>июнь!GU69+май!GU69+апрель!GU69</f>
        <v>0</v>
      </c>
      <c r="GV69" s="126">
        <f>июнь!GV69+май!GV69+апрель!GV69</f>
        <v>0</v>
      </c>
      <c r="GW69" s="126">
        <f>июнь!GW69+май!GW69+апрель!GW69</f>
        <v>0</v>
      </c>
      <c r="GX69" s="126">
        <f>июнь!GX69+май!GX69+апрель!GX69</f>
        <v>0</v>
      </c>
      <c r="GY69" s="126">
        <f>июнь!GY69+май!GY69+апрель!GY69</f>
        <v>0</v>
      </c>
      <c r="GZ69" s="126">
        <f>июнь!GZ69+май!GZ69+апрель!GZ69</f>
        <v>5.0000000000000001E-3</v>
      </c>
      <c r="HA69" s="126">
        <f>июнь!HA69+май!HA69+апрель!HA69</f>
        <v>3.0000000000000001E-3</v>
      </c>
      <c r="HB69" s="126">
        <f>июнь!HB69+май!HB69+апрель!HB69</f>
        <v>5.0000000000000001E-3</v>
      </c>
      <c r="HC69" s="126">
        <f>июнь!HC69+май!HC69+апрель!HC69</f>
        <v>0</v>
      </c>
      <c r="HD69" s="126">
        <f>июнь!HD69+май!HD69+апрель!HD69</f>
        <v>0</v>
      </c>
      <c r="HE69" s="126">
        <f>июнь!HE69+май!HE69+апрель!HE69</f>
        <v>0</v>
      </c>
      <c r="HF69" s="126">
        <f>июнь!HF69+май!HF69+апрель!HF69</f>
        <v>0</v>
      </c>
      <c r="HG69" s="126">
        <f>июнь!HG69+май!HG69+апрель!HG69</f>
        <v>0</v>
      </c>
      <c r="HH69" s="126">
        <f>июнь!HH69+май!HH69+апрель!HH69</f>
        <v>0</v>
      </c>
      <c r="HI69" s="126">
        <f>июнь!HI69+май!HI69+апрель!HI69</f>
        <v>3.0000000000000001E-3</v>
      </c>
      <c r="HJ69" s="126">
        <f>июнь!HJ69+май!HJ69+апрель!HJ69</f>
        <v>0</v>
      </c>
      <c r="HK69" s="126">
        <f>июнь!HK69+май!HK69+апрель!HK69</f>
        <v>0</v>
      </c>
      <c r="HL69" s="126">
        <f>июнь!HL69+май!HL69+апрель!HL69</f>
        <v>0</v>
      </c>
      <c r="HM69" s="126">
        <f>июнь!HM69+май!HM69+апрель!HM69</f>
        <v>0</v>
      </c>
      <c r="HN69" s="126">
        <f>июнь!HN69+май!HN69+апрель!HN69</f>
        <v>4.0000000000000001E-3</v>
      </c>
      <c r="HO69" s="126">
        <f>июнь!HO69+май!HO69+апрель!HO69</f>
        <v>0</v>
      </c>
      <c r="HP69" s="126">
        <f>июнь!HP69+май!HP69+апрель!HP69</f>
        <v>4.0000000000000001E-3</v>
      </c>
      <c r="HQ69" s="126">
        <f>июнь!HQ69+май!HQ69+апрель!HQ69</f>
        <v>0</v>
      </c>
      <c r="HR69" s="126">
        <f>июнь!HR69+май!HR69+апрель!HR69</f>
        <v>0</v>
      </c>
      <c r="HS69" s="126">
        <f>июнь!HS69+май!HS69+апрель!HS69</f>
        <v>0</v>
      </c>
      <c r="HT69" s="126">
        <f>июнь!HT69+май!HT69+апрель!HT69</f>
        <v>0</v>
      </c>
      <c r="HU69" s="126">
        <f>июнь!HU69+май!HU69+апрель!HU69</f>
        <v>0</v>
      </c>
      <c r="HV69" s="126">
        <f>июнь!HV69+май!HV69+апрель!HV69</f>
        <v>0</v>
      </c>
      <c r="HW69" s="126">
        <f>июнь!HW69+май!HW69+апрель!HW69</f>
        <v>0</v>
      </c>
      <c r="HX69" s="126">
        <f>июнь!HX69+май!HX69+апрель!HX69</f>
        <v>0</v>
      </c>
      <c r="HY69" s="126">
        <f>июнь!HY69+май!HY69+апрель!HY69</f>
        <v>0</v>
      </c>
      <c r="HZ69" s="126">
        <f>июнь!HZ69+май!HZ69+апрель!HZ69</f>
        <v>0</v>
      </c>
      <c r="IA69" s="126">
        <f>июнь!IA69+май!IA69+апрель!IA69</f>
        <v>0</v>
      </c>
      <c r="IB69" s="126">
        <f>июнь!IB69+май!IB69+апрель!IB69</f>
        <v>0</v>
      </c>
      <c r="IC69" s="126">
        <f>июнь!IC69+май!IC69+апрель!IC69</f>
        <v>0</v>
      </c>
      <c r="ID69" s="126">
        <f>июнь!ID69+май!ID69+апрель!ID69</f>
        <v>0</v>
      </c>
      <c r="IE69" s="126">
        <f>июнь!IE69+май!IE69+апрель!IE69</f>
        <v>0</v>
      </c>
      <c r="IF69" s="126">
        <f>июнь!IF69+май!IF69+апрель!IF69</f>
        <v>4.0000000000000001E-3</v>
      </c>
    </row>
    <row r="70" spans="1:240" ht="13.5" customHeight="1">
      <c r="A70" s="15"/>
      <c r="B70" s="53"/>
      <c r="C70" s="16" t="s">
        <v>17</v>
      </c>
      <c r="D70" s="122">
        <f t="shared" si="6"/>
        <v>107.83500000000005</v>
      </c>
      <c r="E70" s="85">
        <f t="shared" ref="E70:E80" si="7">SUM(G70:IF70)</f>
        <v>107.83500000000005</v>
      </c>
      <c r="F70" s="86"/>
      <c r="G70" s="126">
        <f>июнь!G70+май!G70+апрель!G70</f>
        <v>0</v>
      </c>
      <c r="H70" s="126">
        <f>июнь!H70+май!H70+апрель!H70</f>
        <v>0</v>
      </c>
      <c r="I70" s="126">
        <f>июнь!I70+май!I70+апрель!I70</f>
        <v>0</v>
      </c>
      <c r="J70" s="126">
        <f>июнь!J70+май!J70+апрель!J70</f>
        <v>0</v>
      </c>
      <c r="K70" s="126">
        <f>июнь!K70+май!K70+апрель!K70</f>
        <v>0</v>
      </c>
      <c r="L70" s="126">
        <f>июнь!L70+май!L70+апрель!L70</f>
        <v>0</v>
      </c>
      <c r="M70" s="126">
        <f>июнь!M70+май!M70+апрель!M70</f>
        <v>0</v>
      </c>
      <c r="N70" s="126">
        <f>июнь!N70+май!N70+апрель!N70</f>
        <v>0</v>
      </c>
      <c r="O70" s="126">
        <f>июнь!O70+май!O70+апрель!O70</f>
        <v>0</v>
      </c>
      <c r="P70" s="126">
        <f>июнь!P70+май!P70+апрель!P70</f>
        <v>0</v>
      </c>
      <c r="Q70" s="126">
        <f>июнь!Q70+май!Q70+апрель!Q70</f>
        <v>0</v>
      </c>
      <c r="R70" s="126">
        <f>июнь!R70+май!R70+апрель!R70</f>
        <v>0</v>
      </c>
      <c r="S70" s="126">
        <f>июнь!S70+май!S70+апрель!S70</f>
        <v>0</v>
      </c>
      <c r="T70" s="126">
        <f>июнь!T70+май!T70+апрель!T70</f>
        <v>0</v>
      </c>
      <c r="U70" s="126">
        <f>июнь!U70+май!U70+апрель!U70</f>
        <v>0</v>
      </c>
      <c r="V70" s="126">
        <f>июнь!V70+май!V70+апрель!V70</f>
        <v>0</v>
      </c>
      <c r="W70" s="126">
        <f>июнь!W70+май!W70+апрель!W70</f>
        <v>0</v>
      </c>
      <c r="X70" s="126">
        <f>июнь!X70+май!X70+апрель!X70</f>
        <v>0</v>
      </c>
      <c r="Y70" s="126">
        <f>июнь!Y70+май!Y70+апрель!Y70</f>
        <v>0</v>
      </c>
      <c r="Z70" s="126">
        <f>июнь!Z70+май!Z70+апрель!Z70</f>
        <v>0</v>
      </c>
      <c r="AA70" s="126">
        <f>июнь!AA70+май!AA70+апрель!AA70</f>
        <v>0</v>
      </c>
      <c r="AB70" s="126">
        <f>июнь!AB70+май!AB70+апрель!AB70</f>
        <v>0</v>
      </c>
      <c r="AC70" s="126">
        <f>июнь!AC70+май!AC70+апрель!AC70</f>
        <v>0</v>
      </c>
      <c r="AD70" s="126">
        <f>июнь!AD70+май!AD70+апрель!AD70</f>
        <v>0</v>
      </c>
      <c r="AE70" s="126">
        <f>июнь!AE70+май!AE70+апрель!AE70</f>
        <v>0</v>
      </c>
      <c r="AF70" s="126">
        <f>июнь!AF70+май!AF70+апрель!AF70</f>
        <v>0</v>
      </c>
      <c r="AG70" s="126">
        <f>июнь!AG70+май!AG70+апрель!AG70</f>
        <v>0</v>
      </c>
      <c r="AH70" s="126">
        <f>июнь!AH70+май!AH70+апрель!AH70</f>
        <v>0</v>
      </c>
      <c r="AI70" s="126">
        <f>июнь!AI70+май!AI70+апрель!AI70</f>
        <v>1.036</v>
      </c>
      <c r="AJ70" s="126">
        <f>июнь!AJ70+май!AJ70+апрель!AJ70</f>
        <v>0.85399999999999998</v>
      </c>
      <c r="AK70" s="126">
        <f>июнь!AK70+май!AK70+апрель!AK70</f>
        <v>2.0710000000000002</v>
      </c>
      <c r="AL70" s="126">
        <f>июнь!AL70+май!AL70+апрель!AL70</f>
        <v>0</v>
      </c>
      <c r="AM70" s="126">
        <f>июнь!AM70+май!AM70+апрель!AM70</f>
        <v>0</v>
      </c>
      <c r="AN70" s="126">
        <f>июнь!AN70+май!AN70+апрель!AN70</f>
        <v>1.7</v>
      </c>
      <c r="AO70" s="126">
        <f>июнь!AO70+май!AO70+апрель!AO70</f>
        <v>1.036</v>
      </c>
      <c r="AP70" s="126">
        <f>июнь!AP70+май!AP70+апрель!AP70</f>
        <v>0.85399999999999998</v>
      </c>
      <c r="AQ70" s="126">
        <f>июнь!AQ70+май!AQ70+апрель!AQ70</f>
        <v>0.85399999999999998</v>
      </c>
      <c r="AR70" s="126">
        <f>июнь!AR70+май!AR70+апрель!AR70</f>
        <v>0</v>
      </c>
      <c r="AS70" s="126">
        <f>июнь!AS70+май!AS70+апрель!AS70</f>
        <v>0</v>
      </c>
      <c r="AT70" s="126">
        <f>июнь!AT70+май!AT70+апрель!AT70</f>
        <v>0</v>
      </c>
      <c r="AU70" s="126">
        <f>июнь!AU70+май!AU70+апрель!AU70</f>
        <v>0</v>
      </c>
      <c r="AV70" s="126">
        <f>июнь!AV70+май!AV70+апрель!AV70</f>
        <v>0</v>
      </c>
      <c r="AW70" s="126">
        <f>июнь!AW70+май!AW70+апрель!AW70</f>
        <v>0</v>
      </c>
      <c r="AX70" s="126">
        <f>июнь!AX70+май!AX70+апрель!AX70</f>
        <v>3.415</v>
      </c>
      <c r="AY70" s="126">
        <f>июнь!AY70+май!AY70+апрель!AY70</f>
        <v>0</v>
      </c>
      <c r="AZ70" s="126">
        <f>июнь!AZ70+май!AZ70+апрель!AZ70</f>
        <v>0</v>
      </c>
      <c r="BA70" s="126">
        <f>июнь!BA70+май!BA70+апрель!BA70</f>
        <v>2.5499999999999998</v>
      </c>
      <c r="BB70" s="126">
        <f>июнь!BB70+май!BB70+апрель!BB70</f>
        <v>0</v>
      </c>
      <c r="BC70" s="126">
        <f>июнь!BC70+май!BC70+апрель!BC70</f>
        <v>0</v>
      </c>
      <c r="BD70" s="126">
        <f>июнь!BD70+май!BD70+апрель!BD70</f>
        <v>0</v>
      </c>
      <c r="BE70" s="126">
        <f>июнь!BE70+май!BE70+апрель!BE70</f>
        <v>0</v>
      </c>
      <c r="BF70" s="126">
        <f>июнь!BF70+май!BF70+апрель!BF70</f>
        <v>0</v>
      </c>
      <c r="BG70" s="126">
        <f>июнь!BG70+май!BG70+апрель!BG70</f>
        <v>0</v>
      </c>
      <c r="BH70" s="126">
        <f>июнь!BH70+май!BH70+апрель!BH70</f>
        <v>0</v>
      </c>
      <c r="BI70" s="126">
        <f>июнь!BI70+май!BI70+апрель!BI70</f>
        <v>0</v>
      </c>
      <c r="BJ70" s="126">
        <f>июнь!BJ70+май!BJ70+апрель!BJ70</f>
        <v>2.5499999999999998</v>
      </c>
      <c r="BK70" s="126">
        <f>июнь!BK70+май!BK70+апрель!BK70</f>
        <v>0</v>
      </c>
      <c r="BL70" s="126">
        <f>июнь!BL70+май!BL70+апрель!BL70</f>
        <v>2.0710000000000002</v>
      </c>
      <c r="BM70" s="126">
        <f>июнь!BM70+май!BM70+апрель!BM70</f>
        <v>0</v>
      </c>
      <c r="BN70" s="126">
        <f>июнь!BN70+май!BN70+апрель!BN70</f>
        <v>4.1429999999999998</v>
      </c>
      <c r="BO70" s="126">
        <f>июнь!BO70+май!BO70+апрель!BO70</f>
        <v>0</v>
      </c>
      <c r="BP70" s="126">
        <f>июнь!BP70+май!BP70+апрель!BP70</f>
        <v>0</v>
      </c>
      <c r="BQ70" s="126">
        <f>июнь!BQ70+май!BQ70+апрель!BQ70</f>
        <v>0</v>
      </c>
      <c r="BR70" s="126">
        <f>июнь!BR70+май!BR70+апрель!BR70</f>
        <v>0</v>
      </c>
      <c r="BS70" s="126">
        <f>июнь!BS70+май!BS70+апрель!BS70</f>
        <v>0</v>
      </c>
      <c r="BT70" s="126">
        <f>июнь!BT70+май!BT70+апрель!BT70</f>
        <v>0</v>
      </c>
      <c r="BU70" s="126">
        <f>июнь!BU70+май!BU70+апрель!BU70</f>
        <v>0</v>
      </c>
      <c r="BV70" s="126">
        <f>июнь!BV70+май!BV70+апрель!BV70</f>
        <v>0</v>
      </c>
      <c r="BW70" s="126">
        <f>июнь!BW70+май!BW70+апрель!BW70</f>
        <v>0</v>
      </c>
      <c r="BX70" s="126">
        <f>июнь!BX70+май!BX70+апрель!BX70</f>
        <v>0</v>
      </c>
      <c r="BY70" s="126">
        <f>июнь!BY70+май!BY70+апрель!BY70</f>
        <v>0</v>
      </c>
      <c r="BZ70" s="126">
        <f>июнь!BZ70+май!BZ70+апрель!BZ70</f>
        <v>0</v>
      </c>
      <c r="CA70" s="126">
        <f>июнь!CA70+май!CA70+апрель!CA70</f>
        <v>0</v>
      </c>
      <c r="CB70" s="126">
        <f>июнь!CB70+май!CB70+апрель!CB70</f>
        <v>0</v>
      </c>
      <c r="CC70" s="126">
        <f>июнь!CC70+май!CC70+апрель!CC70</f>
        <v>0</v>
      </c>
      <c r="CD70" s="126">
        <f>июнь!CD70+май!CD70+апрель!CD70</f>
        <v>0</v>
      </c>
      <c r="CE70" s="126">
        <f>июнь!CE70+май!CE70+апрель!CE70</f>
        <v>0</v>
      </c>
      <c r="CF70" s="126">
        <f>июнь!CF70+май!CF70+апрель!CF70</f>
        <v>0</v>
      </c>
      <c r="CG70" s="126">
        <f>июнь!CG70+май!CG70+апрель!CG70</f>
        <v>0</v>
      </c>
      <c r="CH70" s="126">
        <f>июнь!CH70+май!CH70+апрель!CH70</f>
        <v>0</v>
      </c>
      <c r="CI70" s="126">
        <f>июнь!CI70+май!CI70+апрель!CI70</f>
        <v>0</v>
      </c>
      <c r="CJ70" s="126">
        <f>июнь!CJ70+май!CJ70+апрель!CJ70</f>
        <v>0</v>
      </c>
      <c r="CK70" s="126">
        <f>июнь!CK70+май!CK70+апрель!CK70</f>
        <v>0</v>
      </c>
      <c r="CL70" s="126">
        <f>июнь!CL70+май!CL70+апрель!CL70</f>
        <v>0</v>
      </c>
      <c r="CM70" s="126">
        <f>июнь!CM70+май!CM70+апрель!CM70</f>
        <v>0</v>
      </c>
      <c r="CN70" s="126">
        <f>июнь!CN70+май!CN70+апрель!CN70</f>
        <v>0</v>
      </c>
      <c r="CO70" s="126">
        <f>июнь!CO70+май!CO70+апрель!CO70</f>
        <v>0</v>
      </c>
      <c r="CP70" s="126">
        <f>июнь!CP70+май!CP70+апрель!CP70</f>
        <v>0</v>
      </c>
      <c r="CQ70" s="126">
        <f>июнь!CQ70+май!CQ70+апрель!CQ70</f>
        <v>0</v>
      </c>
      <c r="CR70" s="126">
        <f>июнь!CR70+май!CR70+апрель!CR70</f>
        <v>0</v>
      </c>
      <c r="CS70" s="126">
        <f>июнь!CS70+май!CS70+апрель!CS70</f>
        <v>0</v>
      </c>
      <c r="CT70" s="126">
        <f>июнь!CT70+май!CT70+апрель!CT70</f>
        <v>1.7</v>
      </c>
      <c r="CU70" s="126">
        <f>июнь!CU70+май!CU70+апрель!CU70</f>
        <v>0</v>
      </c>
      <c r="CV70" s="126">
        <f>июнь!CV70+май!CV70+апрель!CV70</f>
        <v>1.7</v>
      </c>
      <c r="CW70" s="126">
        <f>июнь!CW70+май!CW70+апрель!CW70</f>
        <v>0</v>
      </c>
      <c r="CX70" s="126">
        <f>июнь!CX70+май!CX70+апрель!CX70</f>
        <v>0</v>
      </c>
      <c r="CY70" s="126">
        <f>июнь!CY70+май!CY70+апрель!CY70</f>
        <v>0</v>
      </c>
      <c r="CZ70" s="126">
        <f>июнь!CZ70+май!CZ70+апрель!CZ70</f>
        <v>0</v>
      </c>
      <c r="DA70" s="126">
        <f>июнь!DA70+май!DA70+апрель!DA70</f>
        <v>0</v>
      </c>
      <c r="DB70" s="126">
        <f>июнь!DB70+май!DB70+апрель!DB70</f>
        <v>0.85399999999999998</v>
      </c>
      <c r="DC70" s="126">
        <f>июнь!DC70+май!DC70+апрель!DC70</f>
        <v>0</v>
      </c>
      <c r="DD70" s="126">
        <f>июнь!DD70+май!DD70+апрель!DD70</f>
        <v>0</v>
      </c>
      <c r="DE70" s="126">
        <f>июнь!DE70+май!DE70+апрель!DE70</f>
        <v>0</v>
      </c>
      <c r="DF70" s="126">
        <f>июнь!DF70+май!DF70+апрель!DF70</f>
        <v>0</v>
      </c>
      <c r="DG70" s="126">
        <f>июнь!DG70+май!DG70+апрель!DG70</f>
        <v>0</v>
      </c>
      <c r="DH70" s="126">
        <f>июнь!DH70+май!DH70+апрель!DH70</f>
        <v>0</v>
      </c>
      <c r="DI70" s="126">
        <f>июнь!DI70+май!DI70+апрель!DI70</f>
        <v>0</v>
      </c>
      <c r="DJ70" s="126">
        <f>июнь!DJ70+май!DJ70+апрель!DJ70</f>
        <v>0</v>
      </c>
      <c r="DK70" s="126">
        <f>июнь!DK70+май!DK70+апрель!DK70</f>
        <v>0</v>
      </c>
      <c r="DL70" s="126">
        <f>июнь!DL70+май!DL70+апрель!DL70</f>
        <v>0</v>
      </c>
      <c r="DM70" s="126">
        <f>июнь!DM70+май!DM70+апрель!DM70</f>
        <v>2.9689999999999999</v>
      </c>
      <c r="DN70" s="126">
        <f>июнь!DN70+май!DN70+апрель!DN70</f>
        <v>0</v>
      </c>
      <c r="DO70" s="126">
        <f>июнь!DO70+май!DO70+апрель!DO70</f>
        <v>0</v>
      </c>
      <c r="DP70" s="126">
        <f>июнь!DP70+май!DP70+апрель!DP70</f>
        <v>0</v>
      </c>
      <c r="DQ70" s="126">
        <f>июнь!DQ70+май!DQ70+апрель!DQ70</f>
        <v>0</v>
      </c>
      <c r="DR70" s="126">
        <f>июнь!DR70+май!DR70+апрель!DR70</f>
        <v>0</v>
      </c>
      <c r="DS70" s="126">
        <f>июнь!DS70+май!DS70+апрель!DS70</f>
        <v>0</v>
      </c>
      <c r="DT70" s="126">
        <f>июнь!DT70+май!DT70+апрель!DT70</f>
        <v>0</v>
      </c>
      <c r="DU70" s="126">
        <f>июнь!DU70+май!DU70+апрель!DU70</f>
        <v>0</v>
      </c>
      <c r="DV70" s="126">
        <f>июнь!DV70+май!DV70+апрель!DV70</f>
        <v>0</v>
      </c>
      <c r="DW70" s="126">
        <f>июнь!DW70+май!DW70+апрель!DW70</f>
        <v>0</v>
      </c>
      <c r="DX70" s="126">
        <f>июнь!DX70+май!DX70+апрель!DX70</f>
        <v>0</v>
      </c>
      <c r="DY70" s="126">
        <f>июнь!DY70+май!DY70+апрель!DY70</f>
        <v>0</v>
      </c>
      <c r="DZ70" s="126">
        <f>июнь!DZ70+май!DZ70+апрель!DZ70</f>
        <v>0</v>
      </c>
      <c r="EA70" s="126">
        <f>июнь!EA70+май!EA70+апрель!EA70</f>
        <v>0</v>
      </c>
      <c r="EB70" s="126">
        <f>июнь!EB70+май!EB70+апрель!EB70</f>
        <v>0</v>
      </c>
      <c r="EC70" s="126">
        <f>июнь!EC70+май!EC70+апрель!EC70</f>
        <v>0</v>
      </c>
      <c r="ED70" s="126">
        <f>июнь!ED70+май!ED70+апрель!ED70</f>
        <v>0</v>
      </c>
      <c r="EE70" s="126">
        <f>июнь!EE70+май!EE70+апрель!EE70</f>
        <v>0</v>
      </c>
      <c r="EF70" s="126">
        <f>июнь!EF70+май!EF70+апрель!EF70</f>
        <v>0</v>
      </c>
      <c r="EG70" s="126">
        <f>июнь!EG70+май!EG70+апрель!EG70</f>
        <v>0</v>
      </c>
      <c r="EH70" s="126">
        <f>июнь!EH70+май!EH70+апрель!EH70</f>
        <v>0</v>
      </c>
      <c r="EI70" s="126">
        <f>июнь!EI70+май!EI70+апрель!EI70</f>
        <v>0</v>
      </c>
      <c r="EJ70" s="126">
        <f>июнь!EJ70+май!EJ70+апрель!EJ70</f>
        <v>0</v>
      </c>
      <c r="EK70" s="126">
        <f>июнь!EK70+май!EK70+апрель!EK70</f>
        <v>0</v>
      </c>
      <c r="EL70" s="126">
        <f>июнь!EL70+май!EL70+апрель!EL70</f>
        <v>0</v>
      </c>
      <c r="EM70" s="126">
        <f>июнь!EM70+май!EM70+апрель!EM70</f>
        <v>0</v>
      </c>
      <c r="EN70" s="126">
        <f>июнь!EN70+май!EN70+апрель!EN70</f>
        <v>0</v>
      </c>
      <c r="EO70" s="126">
        <f>июнь!EO70+май!EO70+апрель!EO70</f>
        <v>2.5609999999999999</v>
      </c>
      <c r="EP70" s="126">
        <f>июнь!EP70+май!EP70+апрель!EP70</f>
        <v>4.6340000000000003</v>
      </c>
      <c r="EQ70" s="126">
        <f>июнь!EQ70+май!EQ70+апрель!EQ70</f>
        <v>0</v>
      </c>
      <c r="ER70" s="126">
        <f>июнь!ER70+май!ER70+апрель!ER70</f>
        <v>0</v>
      </c>
      <c r="ES70" s="126">
        <f>июнь!ES70+май!ES70+апрель!ES70</f>
        <v>0</v>
      </c>
      <c r="ET70" s="126">
        <f>июнь!ET70+май!ET70+апрель!ET70</f>
        <v>4.25</v>
      </c>
      <c r="EU70" s="126">
        <f>июнь!EU70+май!EU70+апрель!EU70</f>
        <v>0</v>
      </c>
      <c r="EV70" s="126">
        <f>июнь!EV70+май!EV70+апрель!EV70</f>
        <v>0</v>
      </c>
      <c r="EW70" s="126">
        <f>июнь!EW70+май!EW70+апрель!EW70</f>
        <v>0</v>
      </c>
      <c r="EX70" s="126">
        <f>июнь!EX70+май!EX70+апрель!EX70</f>
        <v>0</v>
      </c>
      <c r="EY70" s="126">
        <f>июнь!EY70+май!EY70+апрель!EY70</f>
        <v>0</v>
      </c>
      <c r="EZ70" s="126">
        <f>июнь!EZ70+май!EZ70+апрель!EZ70</f>
        <v>5.1260000000000003</v>
      </c>
      <c r="FA70" s="126">
        <f>июнь!FA70+май!FA70+апрель!FA70</f>
        <v>0</v>
      </c>
      <c r="FB70" s="126">
        <f>июнь!FB70+май!FB70+апрель!FB70</f>
        <v>0</v>
      </c>
      <c r="FC70" s="126">
        <f>июнь!FC70+май!FC70+апрель!FC70</f>
        <v>0</v>
      </c>
      <c r="FD70" s="126">
        <f>июнь!FD70+май!FD70+апрель!FD70</f>
        <v>0</v>
      </c>
      <c r="FE70" s="126">
        <f>июнь!FE70+май!FE70+апрель!FE70</f>
        <v>0</v>
      </c>
      <c r="FF70" s="126">
        <f>июнь!FF70+май!FF70+апрель!FF70</f>
        <v>0</v>
      </c>
      <c r="FG70" s="126">
        <f>июнь!FG70+май!FG70+апрель!FG70</f>
        <v>0</v>
      </c>
      <c r="FH70" s="126">
        <f>июнь!FH70+май!FH70+апрель!FH70</f>
        <v>0</v>
      </c>
      <c r="FI70" s="126">
        <f>июнь!FI70+май!FI70+апрель!FI70</f>
        <v>0</v>
      </c>
      <c r="FJ70" s="126">
        <f>июнь!FJ70+май!FJ70+апрель!FJ70</f>
        <v>0</v>
      </c>
      <c r="FK70" s="126">
        <f>июнь!FK70+май!FK70+апрель!FK70</f>
        <v>0</v>
      </c>
      <c r="FL70" s="126">
        <f>июнь!FL70+май!FL70+апрель!FL70</f>
        <v>0</v>
      </c>
      <c r="FM70" s="126">
        <f>июнь!FM70+май!FM70+апрель!FM70</f>
        <v>0</v>
      </c>
      <c r="FN70" s="126">
        <f>июнь!FN70+май!FN70+апрель!FN70</f>
        <v>0</v>
      </c>
      <c r="FO70" s="126">
        <f>июнь!FO70+май!FO70+апрель!FO70</f>
        <v>0</v>
      </c>
      <c r="FP70" s="126">
        <f>июнь!FP70+май!FP70+апрель!FP70</f>
        <v>0</v>
      </c>
      <c r="FQ70" s="126">
        <f>июнь!FQ70+май!FQ70+апрель!FQ70</f>
        <v>0</v>
      </c>
      <c r="FR70" s="126">
        <f>июнь!FR70+май!FR70+апрель!FR70</f>
        <v>0</v>
      </c>
      <c r="FS70" s="126">
        <f>июнь!FS70+май!FS70+апрель!FS70</f>
        <v>0</v>
      </c>
      <c r="FT70" s="126">
        <f>июнь!FT70+май!FT70+апрель!FT70</f>
        <v>0</v>
      </c>
      <c r="FU70" s="126">
        <f>июнь!FU70+май!FU70+апрель!FU70</f>
        <v>0</v>
      </c>
      <c r="FV70" s="126">
        <f>июнь!FV70+май!FV70+апрель!FV70</f>
        <v>0</v>
      </c>
      <c r="FW70" s="126">
        <f>июнь!FW70+май!FW70+апрель!FW70</f>
        <v>0</v>
      </c>
      <c r="FX70" s="126">
        <f>июнь!FX70+май!FX70+апрель!FX70</f>
        <v>0</v>
      </c>
      <c r="FY70" s="126">
        <f>июнь!FY70+май!FY70+апрель!FY70</f>
        <v>0</v>
      </c>
      <c r="FZ70" s="126">
        <f>июнь!FZ70+май!FZ70+апрель!FZ70</f>
        <v>0</v>
      </c>
      <c r="GA70" s="126">
        <f>июнь!GA70+май!GA70+апрель!GA70</f>
        <v>0</v>
      </c>
      <c r="GB70" s="126">
        <f>июнь!GB70+май!GB70+апрель!GB70</f>
        <v>0</v>
      </c>
      <c r="GC70" s="126">
        <f>июнь!GC70+май!GC70+апрель!GC70</f>
        <v>0</v>
      </c>
      <c r="GD70" s="126">
        <f>июнь!GD70+май!GD70+апрель!GD70</f>
        <v>5.4859999999999998</v>
      </c>
      <c r="GE70" s="126">
        <f>июнь!GE70+май!GE70+апрель!GE70</f>
        <v>3.415</v>
      </c>
      <c r="GF70" s="126">
        <f>июнь!GF70+май!GF70+апрель!GF70</f>
        <v>4.2690000000000001</v>
      </c>
      <c r="GG70" s="126">
        <f>июнь!GG70+май!GG70+апрель!GG70</f>
        <v>0</v>
      </c>
      <c r="GH70" s="126">
        <f>июнь!GH70+май!GH70+апрель!GH70</f>
        <v>0</v>
      </c>
      <c r="GI70" s="126">
        <f>июнь!GI70+май!GI70+апрель!GI70</f>
        <v>0</v>
      </c>
      <c r="GJ70" s="126">
        <f>июнь!GJ70+май!GJ70+апрель!GJ70</f>
        <v>7.899</v>
      </c>
      <c r="GK70" s="126">
        <f>июнь!GK70+май!GK70+апрель!GK70</f>
        <v>0</v>
      </c>
      <c r="GL70" s="126">
        <f>июнь!GL70+май!GL70+апрель!GL70</f>
        <v>0</v>
      </c>
      <c r="GM70" s="126">
        <f>июнь!GM70+май!GM70+апрель!GM70</f>
        <v>0</v>
      </c>
      <c r="GN70" s="126">
        <f>июнь!GN70+май!GN70+апрель!GN70</f>
        <v>0</v>
      </c>
      <c r="GO70" s="126">
        <f>июнь!GO70+май!GO70+апрель!GO70</f>
        <v>0</v>
      </c>
      <c r="GP70" s="126">
        <f>июнь!GP70+май!GP70+апрель!GP70</f>
        <v>6.1929999999999996</v>
      </c>
      <c r="GQ70" s="126">
        <f>июнь!GQ70+май!GQ70+апрель!GQ70</f>
        <v>6.34</v>
      </c>
      <c r="GR70" s="126">
        <f>июнь!GR70+май!GR70+апрель!GR70</f>
        <v>0</v>
      </c>
      <c r="GS70" s="126">
        <f>июнь!GS70+май!GS70+апрель!GS70</f>
        <v>0</v>
      </c>
      <c r="GT70" s="126">
        <f>июнь!GT70+май!GT70+апрель!GT70</f>
        <v>3.4</v>
      </c>
      <c r="GU70" s="126">
        <f>июнь!GU70+май!GU70+апрель!GU70</f>
        <v>0</v>
      </c>
      <c r="GV70" s="126">
        <f>июнь!GV70+май!GV70+апрель!GV70</f>
        <v>0</v>
      </c>
      <c r="GW70" s="126">
        <f>июнь!GW70+май!GW70+апрель!GW70</f>
        <v>0</v>
      </c>
      <c r="GX70" s="126">
        <f>июнь!GX70+май!GX70+апрель!GX70</f>
        <v>0</v>
      </c>
      <c r="GY70" s="126">
        <f>июнь!GY70+май!GY70+апрель!GY70</f>
        <v>0</v>
      </c>
      <c r="GZ70" s="126">
        <f>июнь!GZ70+май!GZ70+апрель!GZ70</f>
        <v>4.2690000000000001</v>
      </c>
      <c r="HA70" s="126">
        <f>июнь!HA70+май!HA70+апрель!HA70</f>
        <v>2.5609999999999999</v>
      </c>
      <c r="HB70" s="126">
        <f>июнь!HB70+май!HB70+апрель!HB70</f>
        <v>4.2690000000000001</v>
      </c>
      <c r="HC70" s="126">
        <f>июнь!HC70+май!HC70+апрель!HC70</f>
        <v>0</v>
      </c>
      <c r="HD70" s="126">
        <f>июнь!HD70+май!HD70+апрель!HD70</f>
        <v>0</v>
      </c>
      <c r="HE70" s="126">
        <f>июнь!HE70+май!HE70+апрель!HE70</f>
        <v>0</v>
      </c>
      <c r="HF70" s="126">
        <f>июнь!HF70+май!HF70+апрель!HF70</f>
        <v>0</v>
      </c>
      <c r="HG70" s="126">
        <f>июнь!HG70+май!HG70+апрель!HG70</f>
        <v>0</v>
      </c>
      <c r="HH70" s="126">
        <f>июнь!HH70+май!HH70+апрель!HH70</f>
        <v>0</v>
      </c>
      <c r="HI70" s="126">
        <f>июнь!HI70+май!HI70+апрель!HI70</f>
        <v>2.5609999999999999</v>
      </c>
      <c r="HJ70" s="126">
        <f>июнь!HJ70+май!HJ70+апрель!HJ70</f>
        <v>0</v>
      </c>
      <c r="HK70" s="126">
        <f>июнь!HK70+май!HK70+апрель!HK70</f>
        <v>0</v>
      </c>
      <c r="HL70" s="126">
        <f>июнь!HL70+май!HL70+апрель!HL70</f>
        <v>0</v>
      </c>
      <c r="HM70" s="126">
        <f>июнь!HM70+май!HM70+апрель!HM70</f>
        <v>0</v>
      </c>
      <c r="HN70" s="126">
        <f>июнь!HN70+май!HN70+апрель!HN70</f>
        <v>3.415</v>
      </c>
      <c r="HO70" s="126">
        <f>июнь!HO70+май!HO70+апрель!HO70</f>
        <v>0</v>
      </c>
      <c r="HP70" s="126">
        <f>июнь!HP70+май!HP70+апрель!HP70</f>
        <v>3.415</v>
      </c>
      <c r="HQ70" s="126">
        <f>июнь!HQ70+май!HQ70+апрель!HQ70</f>
        <v>0</v>
      </c>
      <c r="HR70" s="126">
        <f>июнь!HR70+май!HR70+апрель!HR70</f>
        <v>0</v>
      </c>
      <c r="HS70" s="126">
        <f>июнь!HS70+май!HS70+апрель!HS70</f>
        <v>0</v>
      </c>
      <c r="HT70" s="126">
        <f>июнь!HT70+май!HT70+апрель!HT70</f>
        <v>0</v>
      </c>
      <c r="HU70" s="126">
        <f>июнь!HU70+май!HU70+апрель!HU70</f>
        <v>0</v>
      </c>
      <c r="HV70" s="126">
        <f>июнь!HV70+май!HV70+апрель!HV70</f>
        <v>0</v>
      </c>
      <c r="HW70" s="126">
        <f>июнь!HW70+май!HW70+апрель!HW70</f>
        <v>0</v>
      </c>
      <c r="HX70" s="126">
        <f>июнь!HX70+май!HX70+апрель!HX70</f>
        <v>0</v>
      </c>
      <c r="HY70" s="126">
        <f>июнь!HY70+май!HY70+апрель!HY70</f>
        <v>0</v>
      </c>
      <c r="HZ70" s="126">
        <f>июнь!HZ70+май!HZ70+апрель!HZ70</f>
        <v>0</v>
      </c>
      <c r="IA70" s="126">
        <f>июнь!IA70+май!IA70+апрель!IA70</f>
        <v>0</v>
      </c>
      <c r="IB70" s="126">
        <f>июнь!IB70+май!IB70+апрель!IB70</f>
        <v>0</v>
      </c>
      <c r="IC70" s="126">
        <f>июнь!IC70+май!IC70+апрель!IC70</f>
        <v>0</v>
      </c>
      <c r="ID70" s="126">
        <f>июнь!ID70+май!ID70+апрель!ID70</f>
        <v>0</v>
      </c>
      <c r="IE70" s="126">
        <f>июнь!IE70+май!IE70+апрель!IE70</f>
        <v>0</v>
      </c>
      <c r="IF70" s="126">
        <f>июнь!IF70+май!IF70+апрель!IF70</f>
        <v>3.415</v>
      </c>
    </row>
    <row r="71" spans="1:240" ht="13.5" customHeight="1">
      <c r="A71" s="15" t="s">
        <v>92</v>
      </c>
      <c r="B71" s="53" t="s">
        <v>93</v>
      </c>
      <c r="C71" s="16" t="s">
        <v>45</v>
      </c>
      <c r="D71" s="122">
        <f t="shared" si="6"/>
        <v>0.80910000000000026</v>
      </c>
      <c r="E71" s="85">
        <f t="shared" si="7"/>
        <v>0.80910000000000026</v>
      </c>
      <c r="F71" s="78"/>
      <c r="G71" s="126">
        <f>июнь!G71+май!G71+апрель!G71</f>
        <v>0</v>
      </c>
      <c r="H71" s="126">
        <f>июнь!H71+май!H71+апрель!H71</f>
        <v>0</v>
      </c>
      <c r="I71" s="126">
        <f>июнь!I71+май!I71+апрель!I71</f>
        <v>2E-3</v>
      </c>
      <c r="J71" s="126">
        <f>июнь!J71+май!J71+апрель!J71</f>
        <v>5.0000000000000001E-3</v>
      </c>
      <c r="K71" s="126">
        <f>июнь!K71+май!K71+апрель!K71</f>
        <v>0</v>
      </c>
      <c r="L71" s="126">
        <f>июнь!L71+май!L71+апрель!L71</f>
        <v>0</v>
      </c>
      <c r="M71" s="126">
        <f>июнь!M71+май!M71+апрель!M71</f>
        <v>0</v>
      </c>
      <c r="N71" s="126">
        <f>июнь!N71+май!N71+апрель!N71</f>
        <v>0</v>
      </c>
      <c r="O71" s="126">
        <f>июнь!O71+май!O71+апрель!O71</f>
        <v>0</v>
      </c>
      <c r="P71" s="126">
        <f>июнь!P71+май!P71+апрель!P71</f>
        <v>0</v>
      </c>
      <c r="Q71" s="126">
        <f>июнь!Q71+май!Q71+апрель!Q71</f>
        <v>0</v>
      </c>
      <c r="R71" s="126">
        <f>июнь!R71+май!R71+апрель!R71</f>
        <v>0</v>
      </c>
      <c r="S71" s="126">
        <f>июнь!S71+май!S71+апрель!S71</f>
        <v>3.0000000000000001E-3</v>
      </c>
      <c r="T71" s="126">
        <f>июнь!T71+май!T71+апрель!T71</f>
        <v>0</v>
      </c>
      <c r="U71" s="126">
        <f>июнь!U71+май!U71+апрель!U71</f>
        <v>0</v>
      </c>
      <c r="V71" s="126">
        <f>июнь!V71+май!V71+апрель!V71</f>
        <v>3.0000000000000001E-3</v>
      </c>
      <c r="W71" s="126">
        <f>июнь!W71+май!W71+апрель!W71</f>
        <v>0</v>
      </c>
      <c r="X71" s="126">
        <f>июнь!X71+май!X71+апрель!X71</f>
        <v>0</v>
      </c>
      <c r="Y71" s="126">
        <f>июнь!Y71+май!Y71+апрель!Y71</f>
        <v>4.0000000000000001E-3</v>
      </c>
      <c r="Z71" s="126">
        <f>июнь!Z71+май!Z71+апрель!Z71</f>
        <v>5.0000000000000001E-3</v>
      </c>
      <c r="AA71" s="126">
        <f>июнь!AA71+май!AA71+апрель!AA71</f>
        <v>0</v>
      </c>
      <c r="AB71" s="126">
        <f>июнь!AB71+май!AB71+апрель!AB71</f>
        <v>0</v>
      </c>
      <c r="AC71" s="126">
        <f>июнь!AC71+май!AC71+апрель!AC71</f>
        <v>0</v>
      </c>
      <c r="AD71" s="126">
        <f>июнь!AD71+май!AD71+апрель!AD71</f>
        <v>0</v>
      </c>
      <c r="AE71" s="126">
        <f>июнь!AE71+май!AE71+апрель!AE71</f>
        <v>0</v>
      </c>
      <c r="AF71" s="126">
        <f>июнь!AF71+май!AF71+апрель!AF71</f>
        <v>0</v>
      </c>
      <c r="AG71" s="126">
        <f>июнь!AG71+май!AG71+апрель!AG71</f>
        <v>0</v>
      </c>
      <c r="AH71" s="126">
        <f>июнь!AH71+май!AH71+апрель!AH71</f>
        <v>2E-3</v>
      </c>
      <c r="AI71" s="126">
        <f>июнь!AI71+май!AI71+апрель!AI71</f>
        <v>4.0000000000000001E-3</v>
      </c>
      <c r="AJ71" s="126">
        <f>июнь!AJ71+май!AJ71+апрель!AJ71</f>
        <v>1.3000000000000001E-2</v>
      </c>
      <c r="AK71" s="126">
        <f>июнь!AK71+май!AK71+апрель!AK71</f>
        <v>4.0000000000000001E-3</v>
      </c>
      <c r="AL71" s="126">
        <f>июнь!AL71+май!AL71+апрель!AL71</f>
        <v>3.5000000000000003E-2</v>
      </c>
      <c r="AM71" s="126">
        <f>июнь!AM71+май!AM71+апрель!AM71</f>
        <v>0</v>
      </c>
      <c r="AN71" s="126">
        <f>июнь!AN71+май!AN71+апрель!AN71</f>
        <v>2E-3</v>
      </c>
      <c r="AO71" s="126">
        <f>июнь!AO71+май!AO71+апрель!AO71</f>
        <v>2E-3</v>
      </c>
      <c r="AP71" s="126">
        <f>июнь!AP71+май!AP71+апрель!AP71</f>
        <v>2E-3</v>
      </c>
      <c r="AQ71" s="126">
        <f>июнь!AQ71+май!AQ71+апрель!AQ71</f>
        <v>2E-3</v>
      </c>
      <c r="AR71" s="126">
        <f>июнь!AR71+май!AR71+апрель!AR71</f>
        <v>0</v>
      </c>
      <c r="AS71" s="126">
        <f>июнь!AS71+май!AS71+апрель!AS71</f>
        <v>0</v>
      </c>
      <c r="AT71" s="126">
        <f>июнь!AT71+май!AT71+апрель!AT71</f>
        <v>0</v>
      </c>
      <c r="AU71" s="126">
        <f>июнь!AU71+май!AU71+апрель!AU71</f>
        <v>0</v>
      </c>
      <c r="AV71" s="126">
        <f>июнь!AV71+май!AV71+апрель!AV71</f>
        <v>0</v>
      </c>
      <c r="AW71" s="126">
        <f>июнь!AW71+май!AW71+апрель!AW71</f>
        <v>1E-3</v>
      </c>
      <c r="AX71" s="126">
        <f>июнь!AX71+май!AX71+апрель!AX71</f>
        <v>0</v>
      </c>
      <c r="AY71" s="126">
        <f>июнь!AY71+май!AY71+апрель!AY71</f>
        <v>1E-3</v>
      </c>
      <c r="AZ71" s="126">
        <f>июнь!AZ71+май!AZ71+апрель!AZ71</f>
        <v>0</v>
      </c>
      <c r="BA71" s="126">
        <f>июнь!BA71+май!BA71+апрель!BA71</f>
        <v>3.0000000000000001E-3</v>
      </c>
      <c r="BB71" s="126">
        <f>июнь!BB71+май!BB71+апрель!BB71</f>
        <v>0</v>
      </c>
      <c r="BC71" s="126">
        <f>июнь!BC71+май!BC71+апрель!BC71</f>
        <v>0</v>
      </c>
      <c r="BD71" s="126">
        <f>июнь!BD71+май!BD71+апрель!BD71</f>
        <v>3.0000000000000001E-3</v>
      </c>
      <c r="BE71" s="126">
        <f>июнь!BE71+май!BE71+апрель!BE71</f>
        <v>2E-3</v>
      </c>
      <c r="BF71" s="126">
        <f>июнь!BF71+май!BF71+апрель!BF71</f>
        <v>3.0000000000000001E-3</v>
      </c>
      <c r="BG71" s="126">
        <f>июнь!BG71+май!BG71+апрель!BG71</f>
        <v>0</v>
      </c>
      <c r="BH71" s="126">
        <f>июнь!BH71+май!BH71+апрель!BH71</f>
        <v>0</v>
      </c>
      <c r="BI71" s="126">
        <f>июнь!BI71+май!BI71+апрель!BI71</f>
        <v>0.01</v>
      </c>
      <c r="BJ71" s="126">
        <f>июнь!BJ71+май!BJ71+апрель!BJ71</f>
        <v>2E-3</v>
      </c>
      <c r="BK71" s="126">
        <f>июнь!BK71+май!BK71+апрель!BK71</f>
        <v>0.01</v>
      </c>
      <c r="BL71" s="126">
        <f>июнь!BL71+май!BL71+апрель!BL71</f>
        <v>6.0000000000000001E-3</v>
      </c>
      <c r="BM71" s="126">
        <f>июнь!BM71+май!BM71+апрель!BM71</f>
        <v>5.0000000000000001E-3</v>
      </c>
      <c r="BN71" s="126">
        <f>июнь!BN71+май!BN71+апрель!BN71</f>
        <v>2E-3</v>
      </c>
      <c r="BO71" s="126">
        <f>июнь!BO71+май!BO71+апрель!BO71</f>
        <v>0</v>
      </c>
      <c r="BP71" s="126">
        <f>июнь!BP71+май!BP71+апрель!BP71</f>
        <v>0</v>
      </c>
      <c r="BQ71" s="126">
        <f>июнь!BQ71+май!BQ71+апрель!BQ71</f>
        <v>0</v>
      </c>
      <c r="BR71" s="126">
        <f>июнь!BR71+май!BR71+апрель!BR71</f>
        <v>0</v>
      </c>
      <c r="BS71" s="126">
        <f>июнь!BS71+май!BS71+апрель!BS71</f>
        <v>0</v>
      </c>
      <c r="BT71" s="126">
        <f>июнь!BT71+май!BT71+апрель!BT71</f>
        <v>3.0000000000000001E-3</v>
      </c>
      <c r="BU71" s="126">
        <f>июнь!BU71+май!BU71+апрель!BU71</f>
        <v>8.0000000000000002E-3</v>
      </c>
      <c r="BV71" s="126">
        <f>июнь!BV71+май!BV71+апрель!BV71</f>
        <v>0</v>
      </c>
      <c r="BW71" s="126">
        <f>июнь!BW71+май!BW71+апрель!BW71</f>
        <v>0</v>
      </c>
      <c r="BX71" s="126">
        <f>июнь!BX71+май!BX71+апрель!BX71</f>
        <v>3.0000000000000001E-3</v>
      </c>
      <c r="BY71" s="126">
        <f>июнь!BY71+май!BY71+апрель!BY71</f>
        <v>0</v>
      </c>
      <c r="BZ71" s="126">
        <f>июнь!BZ71+май!BZ71+апрель!BZ71</f>
        <v>1.4999999999999999E-2</v>
      </c>
      <c r="CA71" s="126">
        <f>июнь!CA71+май!CA71+апрель!CA71</f>
        <v>1.4999999999999999E-2</v>
      </c>
      <c r="CB71" s="126">
        <f>июнь!CB71+май!CB71+апрель!CB71</f>
        <v>0</v>
      </c>
      <c r="CC71" s="126">
        <f>июнь!CC71+май!CC71+апрель!CC71</f>
        <v>0</v>
      </c>
      <c r="CD71" s="126">
        <f>июнь!CD71+май!CD71+апрель!CD71</f>
        <v>0</v>
      </c>
      <c r="CE71" s="126">
        <f>июнь!CE71+май!CE71+апрель!CE71</f>
        <v>0</v>
      </c>
      <c r="CF71" s="126">
        <f>июнь!CF71+май!CF71+апрель!CF71</f>
        <v>0</v>
      </c>
      <c r="CG71" s="126">
        <f>июнь!CG71+май!CG71+апрель!CG71</f>
        <v>0</v>
      </c>
      <c r="CH71" s="126">
        <f>июнь!CH71+май!CH71+апрель!CH71</f>
        <v>0</v>
      </c>
      <c r="CI71" s="126">
        <f>июнь!CI71+май!CI71+апрель!CI71</f>
        <v>0</v>
      </c>
      <c r="CJ71" s="126">
        <f>июнь!CJ71+май!CJ71+апрель!CJ71</f>
        <v>3.0000000000000002E-2</v>
      </c>
      <c r="CK71" s="126">
        <f>июнь!CK71+май!CK71+апрель!CK71</f>
        <v>0</v>
      </c>
      <c r="CL71" s="126">
        <f>июнь!CL71+май!CL71+апрель!CL71</f>
        <v>0</v>
      </c>
      <c r="CM71" s="126">
        <f>июнь!CM71+май!CM71+апрель!CM71</f>
        <v>0</v>
      </c>
      <c r="CN71" s="126">
        <f>июнь!CN71+май!CN71+апрель!CN71</f>
        <v>0</v>
      </c>
      <c r="CO71" s="126">
        <f>июнь!CO71+май!CO71+апрель!CO71</f>
        <v>0</v>
      </c>
      <c r="CP71" s="126">
        <f>июнь!CP71+май!CP71+апрель!CP71</f>
        <v>0</v>
      </c>
      <c r="CQ71" s="126">
        <f>июнь!CQ71+май!CQ71+апрель!CQ71</f>
        <v>5.0000000000000001E-3</v>
      </c>
      <c r="CR71" s="126">
        <f>июнь!CR71+май!CR71+апрель!CR71</f>
        <v>0</v>
      </c>
      <c r="CS71" s="126">
        <f>июнь!CS71+май!CS71+апрель!CS71</f>
        <v>0</v>
      </c>
      <c r="CT71" s="126">
        <f>июнь!CT71+май!CT71+апрель!CT71</f>
        <v>2E-3</v>
      </c>
      <c r="CU71" s="126">
        <f>июнь!CU71+май!CU71+апрель!CU71</f>
        <v>0</v>
      </c>
      <c r="CV71" s="126">
        <f>июнь!CV71+май!CV71+апрель!CV71</f>
        <v>1.2E-2</v>
      </c>
      <c r="CW71" s="126">
        <f>июнь!CW71+май!CW71+апрель!CW71</f>
        <v>0</v>
      </c>
      <c r="CX71" s="126">
        <f>июнь!CX71+май!CX71+апрель!CX71</f>
        <v>0.01</v>
      </c>
      <c r="CY71" s="126">
        <f>июнь!CY71+май!CY71+апрель!CY71</f>
        <v>0</v>
      </c>
      <c r="CZ71" s="126">
        <f>июнь!CZ71+май!CZ71+апрель!CZ71</f>
        <v>5.0000000000000001E-3</v>
      </c>
      <c r="DA71" s="126">
        <f>июнь!DA71+май!DA71+апрель!DA71</f>
        <v>3.0000000000000001E-3</v>
      </c>
      <c r="DB71" s="126">
        <f>июнь!DB71+май!DB71+апрель!DB71</f>
        <v>1E-3</v>
      </c>
      <c r="DC71" s="126">
        <f>июнь!DC71+май!DC71+апрель!DC71</f>
        <v>0</v>
      </c>
      <c r="DD71" s="126">
        <f>июнь!DD71+май!DD71+апрель!DD71</f>
        <v>0</v>
      </c>
      <c r="DE71" s="126">
        <f>июнь!DE71+май!DE71+апрель!DE71</f>
        <v>0</v>
      </c>
      <c r="DF71" s="126">
        <f>июнь!DF71+май!DF71+апрель!DF71</f>
        <v>0</v>
      </c>
      <c r="DG71" s="126">
        <f>июнь!DG71+май!DG71+апрель!DG71</f>
        <v>0</v>
      </c>
      <c r="DH71" s="126">
        <f>июнь!DH71+май!DH71+апрель!DH71</f>
        <v>0</v>
      </c>
      <c r="DI71" s="126">
        <f>июнь!DI71+май!DI71+апрель!DI71</f>
        <v>0</v>
      </c>
      <c r="DJ71" s="126">
        <f>июнь!DJ71+май!DJ71+апрель!DJ71</f>
        <v>0</v>
      </c>
      <c r="DK71" s="126">
        <f>июнь!DK71+май!DK71+апрель!DK71</f>
        <v>4.0000000000000001E-3</v>
      </c>
      <c r="DL71" s="126">
        <f>июнь!DL71+май!DL71+апрель!DL71</f>
        <v>5.0999999999999997E-2</v>
      </c>
      <c r="DM71" s="126">
        <f>июнь!DM71+май!DM71+апрель!DM71</f>
        <v>4.0000000000000001E-3</v>
      </c>
      <c r="DN71" s="126">
        <f>июнь!DN71+май!DN71+апрель!DN71</f>
        <v>1E-3</v>
      </c>
      <c r="DO71" s="126">
        <f>июнь!DO71+май!DO71+апрель!DO71</f>
        <v>2E-3</v>
      </c>
      <c r="DP71" s="126">
        <f>июнь!DP71+май!DP71+апрель!DP71</f>
        <v>1.4E-2</v>
      </c>
      <c r="DQ71" s="126">
        <f>июнь!DQ71+май!DQ71+апрель!DQ71</f>
        <v>0</v>
      </c>
      <c r="DR71" s="126">
        <f>июнь!DR71+май!DR71+апрель!DR71</f>
        <v>0</v>
      </c>
      <c r="DS71" s="126">
        <f>июнь!DS71+май!DS71+апрель!DS71</f>
        <v>0</v>
      </c>
      <c r="DT71" s="126">
        <f>июнь!DT71+май!DT71+апрель!DT71</f>
        <v>0</v>
      </c>
      <c r="DU71" s="126">
        <f>июнь!DU71+май!DU71+апрель!DU71</f>
        <v>0</v>
      </c>
      <c r="DV71" s="126">
        <f>июнь!DV71+май!DV71+апрель!DV71</f>
        <v>2E-3</v>
      </c>
      <c r="DW71" s="126">
        <f>июнь!DW71+май!DW71+апрель!DW71</f>
        <v>1.4E-2</v>
      </c>
      <c r="DX71" s="126">
        <f>июнь!DX71+май!DX71+апрель!DX71</f>
        <v>4.0000000000000001E-3</v>
      </c>
      <c r="DY71" s="126">
        <f>июнь!DY71+май!DY71+апрель!DY71</f>
        <v>0.04</v>
      </c>
      <c r="DZ71" s="126">
        <f>июнь!DZ71+май!DZ71+апрель!DZ71</f>
        <v>0</v>
      </c>
      <c r="EA71" s="126">
        <f>июнь!EA71+май!EA71+апрель!EA71</f>
        <v>0</v>
      </c>
      <c r="EB71" s="126">
        <f>июнь!EB71+май!EB71+апрель!EB71</f>
        <v>0</v>
      </c>
      <c r="EC71" s="126">
        <f>июнь!EC71+май!EC71+апрель!EC71</f>
        <v>4.0000000000000001E-3</v>
      </c>
      <c r="ED71" s="126">
        <f>июнь!ED71+май!ED71+апрель!ED71</f>
        <v>0</v>
      </c>
      <c r="EE71" s="126">
        <f>июнь!EE71+май!EE71+апрель!EE71</f>
        <v>0</v>
      </c>
      <c r="EF71" s="126">
        <f>июнь!EF71+май!EF71+апрель!EF71</f>
        <v>8.0000000000000002E-3</v>
      </c>
      <c r="EG71" s="126">
        <f>июнь!EG71+май!EG71+апрель!EG71</f>
        <v>0</v>
      </c>
      <c r="EH71" s="126">
        <f>июнь!EH71+май!EH71+апрель!EH71</f>
        <v>0</v>
      </c>
      <c r="EI71" s="126">
        <f>июнь!EI71+май!EI71+апрель!EI71</f>
        <v>0</v>
      </c>
      <c r="EJ71" s="126">
        <f>июнь!EJ71+май!EJ71+апрель!EJ71</f>
        <v>5.0000000000000001E-3</v>
      </c>
      <c r="EK71" s="126">
        <f>июнь!EK71+май!EK71+апрель!EK71</f>
        <v>3.0000000000000001E-3</v>
      </c>
      <c r="EL71" s="126">
        <f>июнь!EL71+май!EL71+апрель!EL71</f>
        <v>0</v>
      </c>
      <c r="EM71" s="126">
        <f>июнь!EM71+май!EM71+апрель!EM71</f>
        <v>0</v>
      </c>
      <c r="EN71" s="126">
        <f>июнь!EN71+май!EN71+апрель!EN71</f>
        <v>0</v>
      </c>
      <c r="EO71" s="126">
        <f>июнь!EO71+май!EO71+апрель!EO71</f>
        <v>3.0000000000000001E-3</v>
      </c>
      <c r="EP71" s="126">
        <f>июнь!EP71+май!EP71+апрель!EP71</f>
        <v>3.0000000000000001E-3</v>
      </c>
      <c r="EQ71" s="126">
        <f>июнь!EQ71+май!EQ71+апрель!EQ71</f>
        <v>7.0000000000000001E-3</v>
      </c>
      <c r="ER71" s="126">
        <f>июнь!ER71+май!ER71+апрель!ER71</f>
        <v>0</v>
      </c>
      <c r="ES71" s="126">
        <f>июнь!ES71+май!ES71+апрель!ES71</f>
        <v>0</v>
      </c>
      <c r="ET71" s="126">
        <f>июнь!ET71+май!ET71+апрель!ET71</f>
        <v>5.0000000000000001E-3</v>
      </c>
      <c r="EU71" s="126">
        <f>июнь!EU71+май!EU71+апрель!EU71</f>
        <v>0</v>
      </c>
      <c r="EV71" s="126">
        <f>июнь!EV71+май!EV71+апрель!EV71</f>
        <v>0</v>
      </c>
      <c r="EW71" s="126">
        <f>июнь!EW71+май!EW71+апрель!EW71</f>
        <v>7.0000000000000001E-3</v>
      </c>
      <c r="EX71" s="126">
        <f>июнь!EX71+май!EX71+апрель!EX71</f>
        <v>0</v>
      </c>
      <c r="EY71" s="126">
        <f>июнь!EY71+май!EY71+апрель!EY71</f>
        <v>0</v>
      </c>
      <c r="EZ71" s="126">
        <f>июнь!EZ71+май!EZ71+апрель!EZ71</f>
        <v>0</v>
      </c>
      <c r="FA71" s="126">
        <f>июнь!FA71+май!FA71+апрель!FA71</f>
        <v>0</v>
      </c>
      <c r="FB71" s="126">
        <f>июнь!FB71+май!FB71+апрель!FB71</f>
        <v>0</v>
      </c>
      <c r="FC71" s="126">
        <f>июнь!FC71+май!FC71+апрель!FC71</f>
        <v>0</v>
      </c>
      <c r="FD71" s="126">
        <f>июнь!FD71+май!FD71+апрель!FD71</f>
        <v>0</v>
      </c>
      <c r="FE71" s="126">
        <f>июнь!FE71+май!FE71+апрель!FE71</f>
        <v>0</v>
      </c>
      <c r="FF71" s="126">
        <f>июнь!FF71+май!FF71+апрель!FF71</f>
        <v>2E-3</v>
      </c>
      <c r="FG71" s="126">
        <f>июнь!FG71+май!FG71+апрель!FG71</f>
        <v>0</v>
      </c>
      <c r="FH71" s="126">
        <f>июнь!FH71+май!FH71+апрель!FH71</f>
        <v>3.0000000000000001E-3</v>
      </c>
      <c r="FI71" s="126">
        <f>июнь!FI71+май!FI71+апрель!FI71</f>
        <v>0</v>
      </c>
      <c r="FJ71" s="126">
        <f>июнь!FJ71+май!FJ71+апрель!FJ71</f>
        <v>0</v>
      </c>
      <c r="FK71" s="126">
        <f>июнь!FK71+май!FK71+апрель!FK71</f>
        <v>0</v>
      </c>
      <c r="FL71" s="126">
        <f>июнь!FL71+май!FL71+апрель!FL71</f>
        <v>3.6000000000000004E-2</v>
      </c>
      <c r="FM71" s="126">
        <f>июнь!FM71+май!FM71+апрель!FM71</f>
        <v>3.1E-2</v>
      </c>
      <c r="FN71" s="126">
        <f>июнь!FN71+май!FN71+апрель!FN71</f>
        <v>0</v>
      </c>
      <c r="FO71" s="126">
        <f>июнь!FO71+май!FO71+апрель!FO71</f>
        <v>0</v>
      </c>
      <c r="FP71" s="126">
        <f>июнь!FP71+май!FP71+апрель!FP71</f>
        <v>0</v>
      </c>
      <c r="FQ71" s="126">
        <f>июнь!FQ71+май!FQ71+апрель!FQ71</f>
        <v>1E-3</v>
      </c>
      <c r="FR71" s="126">
        <f>июнь!FR71+май!FR71+апрель!FR71</f>
        <v>0</v>
      </c>
      <c r="FS71" s="126">
        <f>июнь!FS71+май!FS71+апрель!FS71</f>
        <v>0</v>
      </c>
      <c r="FT71" s="126">
        <f>июнь!FT71+май!FT71+апрель!FT71</f>
        <v>0</v>
      </c>
      <c r="FU71" s="126">
        <f>июнь!FU71+май!FU71+апрель!FU71</f>
        <v>0</v>
      </c>
      <c r="FV71" s="126">
        <f>июнь!FV71+май!FV71+апрель!FV71</f>
        <v>3.0000000000000001E-3</v>
      </c>
      <c r="FW71" s="126">
        <f>июнь!FW71+май!FW71+апрель!FW71</f>
        <v>0</v>
      </c>
      <c r="FX71" s="126">
        <f>июнь!FX71+май!FX71+апрель!FX71</f>
        <v>0</v>
      </c>
      <c r="FY71" s="126">
        <f>июнь!FY71+май!FY71+апрель!FY71</f>
        <v>0</v>
      </c>
      <c r="FZ71" s="126">
        <f>июнь!FZ71+май!FZ71+апрель!FZ71</f>
        <v>0</v>
      </c>
      <c r="GA71" s="126">
        <f>июнь!GA71+май!GA71+апрель!GA71</f>
        <v>0</v>
      </c>
      <c r="GB71" s="126">
        <f>июнь!GB71+май!GB71+апрель!GB71</f>
        <v>0</v>
      </c>
      <c r="GC71" s="126">
        <f>июнь!GC71+май!GC71+апрель!GC71</f>
        <v>5.0000000000000001E-3</v>
      </c>
      <c r="GD71" s="126">
        <f>июнь!GD71+май!GD71+апрель!GD71</f>
        <v>2E-3</v>
      </c>
      <c r="GE71" s="126">
        <f>июнь!GE71+май!GE71+апрель!GE71</f>
        <v>1E-3</v>
      </c>
      <c r="GF71" s="126">
        <f>июнь!GF71+май!GF71+апрель!GF71</f>
        <v>1E-3</v>
      </c>
      <c r="GG71" s="126">
        <f>июнь!GG71+май!GG71+апрель!GG71</f>
        <v>0</v>
      </c>
      <c r="GH71" s="126">
        <f>июнь!GH71+май!GH71+апрель!GH71</f>
        <v>0</v>
      </c>
      <c r="GI71" s="126">
        <f>июнь!GI71+май!GI71+апрель!GI71</f>
        <v>0</v>
      </c>
      <c r="GJ71" s="126">
        <f>июнь!GJ71+май!GJ71+апрель!GJ71</f>
        <v>2.5000000000000001E-2</v>
      </c>
      <c r="GK71" s="126">
        <f>июнь!GK71+май!GK71+апрель!GK71</f>
        <v>0</v>
      </c>
      <c r="GL71" s="126">
        <f>июнь!GL71+май!GL71+апрель!GL71</f>
        <v>0</v>
      </c>
      <c r="GM71" s="126">
        <f>июнь!GM71+май!GM71+апрель!GM71</f>
        <v>0</v>
      </c>
      <c r="GN71" s="126">
        <f>июнь!GN71+май!GN71+апрель!GN71</f>
        <v>0</v>
      </c>
      <c r="GO71" s="126">
        <f>июнь!GO71+май!GO71+апрель!GO71</f>
        <v>0</v>
      </c>
      <c r="GP71" s="126">
        <f>июнь!GP71+май!GP71+апрель!GP71</f>
        <v>4.0000000000000001E-3</v>
      </c>
      <c r="GQ71" s="126">
        <f>июнь!GQ71+май!GQ71+апрель!GQ71</f>
        <v>3.0000000000000001E-3</v>
      </c>
      <c r="GR71" s="126">
        <f>июнь!GR71+май!GR71+апрель!GR71</f>
        <v>0</v>
      </c>
      <c r="GS71" s="126">
        <f>июнь!GS71+май!GS71+апрель!GS71</f>
        <v>4.0000000000000001E-3</v>
      </c>
      <c r="GT71" s="126">
        <f>июнь!GT71+май!GT71+апрель!GT71</f>
        <v>3.4999999999999996E-2</v>
      </c>
      <c r="GU71" s="126">
        <f>июнь!GU71+май!GU71+апрель!GU71</f>
        <v>6.0000000000000001E-3</v>
      </c>
      <c r="GV71" s="126">
        <f>июнь!GV71+май!GV71+апрель!GV71</f>
        <v>0</v>
      </c>
      <c r="GW71" s="126">
        <f>июнь!GW71+май!GW71+апрель!GW71</f>
        <v>0</v>
      </c>
      <c r="GX71" s="126">
        <f>июнь!GX71+май!GX71+апрель!GX71</f>
        <v>0</v>
      </c>
      <c r="GY71" s="126">
        <f>июнь!GY71+май!GY71+апрель!GY71</f>
        <v>0</v>
      </c>
      <c r="GZ71" s="126">
        <f>июнь!GZ71+май!GZ71+апрель!GZ71</f>
        <v>5.0000000000000001E-3</v>
      </c>
      <c r="HA71" s="126">
        <f>июнь!HA71+май!HA71+апрель!HA71</f>
        <v>4.0000000000000001E-3</v>
      </c>
      <c r="HB71" s="126">
        <f>июнь!HB71+май!HB71+апрель!HB71</f>
        <v>4.0000000000000001E-3</v>
      </c>
      <c r="HC71" s="126">
        <f>июнь!HC71+май!HC71+апрель!HC71</f>
        <v>2E-3</v>
      </c>
      <c r="HD71" s="126">
        <f>июнь!HD71+май!HD71+апрель!HD71</f>
        <v>6.0000000000000001E-3</v>
      </c>
      <c r="HE71" s="126">
        <f>июнь!HE71+май!HE71+апрель!HE71</f>
        <v>5.0000000000000001E-3</v>
      </c>
      <c r="HF71" s="126">
        <f>июнь!HF71+май!HF71+апрель!HF71</f>
        <v>0</v>
      </c>
      <c r="HG71" s="126">
        <f>июнь!HG71+май!HG71+апрель!HG71</f>
        <v>0</v>
      </c>
      <c r="HH71" s="126">
        <f>июнь!HH71+май!HH71+апрель!HH71</f>
        <v>0</v>
      </c>
      <c r="HI71" s="126">
        <f>июнь!HI71+май!HI71+апрель!HI71</f>
        <v>3.0000000000000001E-3</v>
      </c>
      <c r="HJ71" s="126">
        <f>июнь!HJ71+май!HJ71+апрель!HJ71</f>
        <v>0</v>
      </c>
      <c r="HK71" s="126">
        <f>июнь!HK71+май!HK71+апрель!HK71</f>
        <v>0</v>
      </c>
      <c r="HL71" s="126">
        <f>июнь!HL71+май!HL71+апрель!HL71</f>
        <v>6.0000000000000001E-3</v>
      </c>
      <c r="HM71" s="126">
        <f>июнь!HM71+май!HM71+апрель!HM71</f>
        <v>5.0000000000000001E-3</v>
      </c>
      <c r="HN71" s="126">
        <f>июнь!HN71+май!HN71+апрель!HN71</f>
        <v>3.0000000000000001E-3</v>
      </c>
      <c r="HO71" s="126">
        <f>июнь!HO71+май!HO71+апрель!HO71</f>
        <v>0.10200000000000001</v>
      </c>
      <c r="HP71" s="126">
        <f>июнь!HP71+май!HP71+апрель!HP71</f>
        <v>3.0000000000000001E-3</v>
      </c>
      <c r="HQ71" s="126">
        <f>июнь!HQ71+май!HQ71+апрель!HQ71</f>
        <v>0</v>
      </c>
      <c r="HR71" s="126">
        <f>июнь!HR71+май!HR71+апрель!HR71</f>
        <v>0</v>
      </c>
      <c r="HS71" s="126">
        <f>июнь!HS71+май!HS71+апрель!HS71</f>
        <v>0</v>
      </c>
      <c r="HT71" s="126">
        <f>июнь!HT71+май!HT71+апрель!HT71</f>
        <v>0</v>
      </c>
      <c r="HU71" s="126">
        <f>июнь!HU71+май!HU71+апрель!HU71</f>
        <v>0</v>
      </c>
      <c r="HV71" s="126">
        <f>июнь!HV71+май!HV71+апрель!HV71</f>
        <v>0</v>
      </c>
      <c r="HW71" s="126">
        <f>июнь!HW71+май!HW71+апрель!HW71</f>
        <v>0</v>
      </c>
      <c r="HX71" s="126">
        <f>июнь!HX71+май!HX71+апрель!HX71</f>
        <v>0</v>
      </c>
      <c r="HY71" s="126">
        <f>июнь!HY71+май!HY71+апрель!HY71</f>
        <v>0</v>
      </c>
      <c r="HZ71" s="126">
        <f>июнь!HZ71+май!HZ71+апрель!HZ71</f>
        <v>0</v>
      </c>
      <c r="IA71" s="126">
        <f>июнь!IA71+май!IA71+апрель!IA71</f>
        <v>0</v>
      </c>
      <c r="IB71" s="126">
        <f>июнь!IB71+май!IB71+апрель!IB71</f>
        <v>0</v>
      </c>
      <c r="IC71" s="126">
        <f>июнь!IC71+май!IC71+апрель!IC71</f>
        <v>0</v>
      </c>
      <c r="ID71" s="126">
        <f>июнь!ID71+май!ID71+апрель!ID71</f>
        <v>0</v>
      </c>
      <c r="IE71" s="126">
        <f>июнь!IE71+май!IE71+апрель!IE71</f>
        <v>3.0000000000000001E-3</v>
      </c>
      <c r="IF71" s="126">
        <f>июнь!IF71+май!IF71+апрель!IF71</f>
        <v>6.7100000000000007E-2</v>
      </c>
    </row>
    <row r="72" spans="1:240" ht="13.5" customHeight="1">
      <c r="A72" s="15"/>
      <c r="B72" s="53"/>
      <c r="C72" s="16" t="s">
        <v>17</v>
      </c>
      <c r="D72" s="122">
        <f t="shared" si="6"/>
        <v>864.0813999999998</v>
      </c>
      <c r="E72" s="85">
        <f t="shared" si="7"/>
        <v>864.0813999999998</v>
      </c>
      <c r="F72" s="78"/>
      <c r="G72" s="126">
        <f>июнь!G72+май!G72+апрель!G72</f>
        <v>0</v>
      </c>
      <c r="H72" s="126">
        <f>июнь!H72+май!H72+апрель!H72</f>
        <v>0</v>
      </c>
      <c r="I72" s="126">
        <f>июнь!I72+май!I72+апрель!I72</f>
        <v>1.6830000000000001</v>
      </c>
      <c r="J72" s="126">
        <f>июнь!J72+май!J72+апрель!J72</f>
        <v>4.4210000000000003</v>
      </c>
      <c r="K72" s="126">
        <f>июнь!K72+май!K72+апрель!K72</f>
        <v>0</v>
      </c>
      <c r="L72" s="126">
        <f>июнь!L72+май!L72+апрель!L72</f>
        <v>0</v>
      </c>
      <c r="M72" s="126">
        <f>июнь!M72+май!M72+апрель!M72</f>
        <v>0</v>
      </c>
      <c r="N72" s="126">
        <f>июнь!N72+май!N72+апрель!N72</f>
        <v>0</v>
      </c>
      <c r="O72" s="126">
        <f>июнь!O72+май!O72+апрель!O72</f>
        <v>0</v>
      </c>
      <c r="P72" s="126">
        <f>июнь!P72+май!P72+апрель!P72</f>
        <v>0</v>
      </c>
      <c r="Q72" s="126">
        <f>июнь!Q72+май!Q72+апрель!Q72</f>
        <v>0</v>
      </c>
      <c r="R72" s="126">
        <f>июнь!R72+май!R72+апрель!R72</f>
        <v>0</v>
      </c>
      <c r="S72" s="126">
        <f>июнь!S72+май!S72+апрель!S72</f>
        <v>2.762</v>
      </c>
      <c r="T72" s="126">
        <f>июнь!T72+май!T72+апрель!T72</f>
        <v>0</v>
      </c>
      <c r="U72" s="126">
        <f>июнь!U72+май!U72+апрель!U72</f>
        <v>0</v>
      </c>
      <c r="V72" s="126">
        <f>июнь!V72+май!V72+апрель!V72</f>
        <v>2.7770000000000001</v>
      </c>
      <c r="W72" s="126">
        <f>июнь!W72+май!W72+апрель!W72</f>
        <v>0</v>
      </c>
      <c r="X72" s="126">
        <f>июнь!X72+май!X72+апрель!X72</f>
        <v>0</v>
      </c>
      <c r="Y72" s="126">
        <f>июнь!Y72+май!Y72+апрель!Y72</f>
        <v>2.9689999999999999</v>
      </c>
      <c r="Z72" s="126">
        <f>июнь!Z72+май!Z72+апрель!Z72</f>
        <v>4.1420000000000003</v>
      </c>
      <c r="AA72" s="126">
        <f>июнь!AA72+май!AA72+апрель!AA72</f>
        <v>0</v>
      </c>
      <c r="AB72" s="126">
        <f>июнь!AB72+май!AB72+апрель!AB72</f>
        <v>0</v>
      </c>
      <c r="AC72" s="126">
        <f>июнь!AC72+май!AC72+апрель!AC72</f>
        <v>0</v>
      </c>
      <c r="AD72" s="126">
        <f>июнь!AD72+май!AD72+апрель!AD72</f>
        <v>0</v>
      </c>
      <c r="AE72" s="126">
        <f>июнь!AE72+май!AE72+апрель!AE72</f>
        <v>0</v>
      </c>
      <c r="AF72" s="126">
        <f>июнь!AF72+май!AF72+апрель!AF72</f>
        <v>0</v>
      </c>
      <c r="AG72" s="126">
        <f>июнь!AG72+май!AG72+апрель!AG72</f>
        <v>0</v>
      </c>
      <c r="AH72" s="126">
        <f>июнь!AH72+май!AH72+апрель!AH72</f>
        <v>1.607</v>
      </c>
      <c r="AI72" s="126">
        <f>июнь!AI72+май!AI72+апрель!AI72</f>
        <v>3.6819999999999999</v>
      </c>
      <c r="AJ72" s="126">
        <f>июнь!AJ72+май!AJ72+апрель!AJ72</f>
        <v>12.878</v>
      </c>
      <c r="AK72" s="126">
        <f>июнь!AK72+май!AK72+апрель!AK72</f>
        <v>3.3620000000000001</v>
      </c>
      <c r="AL72" s="126">
        <f>июнь!AL72+май!AL72+апрель!AL72</f>
        <v>29.363</v>
      </c>
      <c r="AM72" s="126">
        <f>июнь!AM72+май!AM72+апрель!AM72</f>
        <v>0</v>
      </c>
      <c r="AN72" s="126">
        <f>июнь!AN72+май!AN72+апрель!AN72</f>
        <v>1.667</v>
      </c>
      <c r="AO72" s="126">
        <f>июнь!AO72+май!AO72+апрель!AO72</f>
        <v>2.0710000000000002</v>
      </c>
      <c r="AP72" s="126">
        <f>июнь!AP72+май!AP72+апрель!AP72</f>
        <v>1.6819999999999999</v>
      </c>
      <c r="AQ72" s="126">
        <f>июнь!AQ72+май!AQ72+апрель!AQ72</f>
        <v>1.6819999999999999</v>
      </c>
      <c r="AR72" s="126">
        <f>июнь!AR72+май!AR72+апрель!AR72</f>
        <v>0</v>
      </c>
      <c r="AS72" s="126">
        <f>июнь!AS72+май!AS72+апрель!AS72</f>
        <v>0</v>
      </c>
      <c r="AT72" s="126">
        <f>июнь!AT72+май!AT72+апрель!AT72</f>
        <v>0</v>
      </c>
      <c r="AU72" s="126">
        <f>июнь!AU72+май!AU72+апрель!AU72</f>
        <v>0</v>
      </c>
      <c r="AV72" s="126">
        <f>июнь!AV72+май!AV72+апрель!AV72</f>
        <v>0</v>
      </c>
      <c r="AW72" s="126">
        <f>июнь!AW72+май!AW72+апрель!AW72</f>
        <v>0.84140000000000004</v>
      </c>
      <c r="AX72" s="126">
        <f>июнь!AX72+май!AX72+апрель!AX72</f>
        <v>0</v>
      </c>
      <c r="AY72" s="126">
        <f>июнь!AY72+май!AY72+апрель!AY72</f>
        <v>1.036</v>
      </c>
      <c r="AZ72" s="126">
        <f>июнь!AZ72+май!AZ72+апрель!AZ72</f>
        <v>0</v>
      </c>
      <c r="BA72" s="126">
        <f>июнь!BA72+май!BA72+апрель!BA72</f>
        <v>2.5</v>
      </c>
      <c r="BB72" s="126">
        <f>июнь!BB72+май!BB72+апрель!BB72</f>
        <v>0</v>
      </c>
      <c r="BC72" s="126">
        <f>июнь!BC72+май!BC72+апрель!BC72</f>
        <v>0</v>
      </c>
      <c r="BD72" s="126">
        <f>июнь!BD72+май!BD72+апрель!BD72</f>
        <v>3.1070000000000002</v>
      </c>
      <c r="BE72" s="126">
        <f>июнь!BE72+май!BE72+апрель!BE72</f>
        <v>1.6819999999999999</v>
      </c>
      <c r="BF72" s="126">
        <f>июнь!BF72+май!BF72+апрель!BF72</f>
        <v>3.1070000000000002</v>
      </c>
      <c r="BG72" s="126">
        <f>июнь!BG72+май!BG72+апрель!BG72</f>
        <v>0</v>
      </c>
      <c r="BH72" s="126">
        <f>июнь!BH72+май!BH72+апрель!BH72</f>
        <v>0</v>
      </c>
      <c r="BI72" s="126">
        <f>июнь!BI72+май!BI72+апрель!BI72</f>
        <v>8.4109999999999996</v>
      </c>
      <c r="BJ72" s="126">
        <f>июнь!BJ72+май!BJ72+апрель!BJ72</f>
        <v>1.667</v>
      </c>
      <c r="BK72" s="126">
        <f>июнь!BK72+май!BK72+апрель!BK72</f>
        <v>8.4109999999999996</v>
      </c>
      <c r="BL72" s="126">
        <f>июнь!BL72+май!BL72+апрель!BL72</f>
        <v>5.0289999999999999</v>
      </c>
      <c r="BM72" s="126">
        <f>июнь!BM72+май!BM72+апрель!BM72</f>
        <v>4.4589999999999996</v>
      </c>
      <c r="BN72" s="126">
        <f>июнь!BN72+май!BN72+апрель!BN72</f>
        <v>2.0710000000000002</v>
      </c>
      <c r="BO72" s="126">
        <f>июнь!BO72+май!BO72+апрель!BO72</f>
        <v>0</v>
      </c>
      <c r="BP72" s="126">
        <f>июнь!BP72+май!BP72+апрель!BP72</f>
        <v>0</v>
      </c>
      <c r="BQ72" s="126">
        <f>июнь!BQ72+май!BQ72+апрель!BQ72</f>
        <v>0</v>
      </c>
      <c r="BR72" s="126">
        <f>июнь!BR72+май!BR72+апрель!BR72</f>
        <v>0</v>
      </c>
      <c r="BS72" s="126">
        <f>июнь!BS72+май!BS72+апрель!BS72</f>
        <v>0</v>
      </c>
      <c r="BT72" s="126">
        <f>июнь!BT72+май!BT72+апрель!BT72</f>
        <v>2.762</v>
      </c>
      <c r="BU72" s="126">
        <f>июнь!BU72+май!BU72+апрель!BU72</f>
        <v>6.6959999999999997</v>
      </c>
      <c r="BV72" s="126">
        <f>июнь!BV72+май!BV72+апрель!BV72</f>
        <v>0</v>
      </c>
      <c r="BW72" s="126">
        <f>июнь!BW72+май!BW72+апрель!BW72</f>
        <v>0</v>
      </c>
      <c r="BX72" s="126">
        <f>июнь!BX72+май!BX72+апрель!BX72</f>
        <v>2.411</v>
      </c>
      <c r="BY72" s="126">
        <f>июнь!BY72+май!BY72+апрель!BY72</f>
        <v>0</v>
      </c>
      <c r="BZ72" s="126">
        <f>июнь!BZ72+май!BZ72+апрель!BZ72</f>
        <v>13.423999999999999</v>
      </c>
      <c r="CA72" s="126">
        <f>июнь!CA72+май!CA72+апрель!CA72</f>
        <v>12.615</v>
      </c>
      <c r="CB72" s="126">
        <f>июнь!CB72+май!CB72+апрель!CB72</f>
        <v>0</v>
      </c>
      <c r="CC72" s="126">
        <f>июнь!CC72+май!CC72+апрель!CC72</f>
        <v>0</v>
      </c>
      <c r="CD72" s="126">
        <f>июнь!CD72+май!CD72+апрель!CD72</f>
        <v>0</v>
      </c>
      <c r="CE72" s="126">
        <f>июнь!CE72+май!CE72+апрель!CE72</f>
        <v>0</v>
      </c>
      <c r="CF72" s="126">
        <f>июнь!CF72+май!CF72+апрель!CF72</f>
        <v>0</v>
      </c>
      <c r="CG72" s="126">
        <f>июнь!CG72+май!CG72+апрель!CG72</f>
        <v>0</v>
      </c>
      <c r="CH72" s="126">
        <f>июнь!CH72+май!CH72+апрель!CH72</f>
        <v>0</v>
      </c>
      <c r="CI72" s="126">
        <f>июнь!CI72+май!CI72+апрель!CI72</f>
        <v>0</v>
      </c>
      <c r="CJ72" s="126">
        <f>июнь!CJ72+май!CJ72+апрель!CJ72</f>
        <v>34.828000000000003</v>
      </c>
      <c r="CK72" s="126">
        <f>июнь!CK72+май!CK72+апрель!CK72</f>
        <v>0</v>
      </c>
      <c r="CL72" s="126">
        <f>июнь!CL72+май!CL72+апрель!CL72</f>
        <v>0</v>
      </c>
      <c r="CM72" s="126">
        <f>июнь!CM72+май!CM72+апрель!CM72</f>
        <v>0</v>
      </c>
      <c r="CN72" s="126">
        <f>июнь!CN72+май!CN72+апрель!CN72</f>
        <v>0</v>
      </c>
      <c r="CO72" s="126">
        <f>июнь!CO72+май!CO72+апрель!CO72</f>
        <v>0</v>
      </c>
      <c r="CP72" s="126">
        <f>июнь!CP72+май!CP72+апрель!CP72</f>
        <v>0</v>
      </c>
      <c r="CQ72" s="126">
        <f>июнь!CQ72+май!CQ72+апрель!CQ72</f>
        <v>4.2060000000000004</v>
      </c>
      <c r="CR72" s="126">
        <f>июнь!CR72+май!CR72+апрель!CR72</f>
        <v>0</v>
      </c>
      <c r="CS72" s="126">
        <f>июнь!CS72+май!CS72+апрель!CS72</f>
        <v>0</v>
      </c>
      <c r="CT72" s="126">
        <f>июнь!CT72+май!CT72+апрель!CT72</f>
        <v>1.667</v>
      </c>
      <c r="CU72" s="126">
        <f>июнь!CU72+май!CU72+апрель!CU72</f>
        <v>0</v>
      </c>
      <c r="CV72" s="126">
        <f>июнь!CV72+май!CV72+апрель!CV72</f>
        <v>10.077999999999999</v>
      </c>
      <c r="CW72" s="126">
        <f>июнь!CW72+май!CW72+апрель!CW72</f>
        <v>0</v>
      </c>
      <c r="CX72" s="126">
        <f>июнь!CX72+май!CX72+апрель!CX72</f>
        <v>8.0920000000000005</v>
      </c>
      <c r="CY72" s="126">
        <f>июнь!CY72+май!CY72+апрель!CY72</f>
        <v>0</v>
      </c>
      <c r="CZ72" s="126">
        <f>июнь!CZ72+май!CZ72+апрель!CZ72</f>
        <v>7.7</v>
      </c>
      <c r="DA72" s="126">
        <f>июнь!DA72+май!DA72+апрель!DA72</f>
        <v>3.1070000000000002</v>
      </c>
      <c r="DB72" s="126">
        <f>июнь!DB72+май!DB72+апрель!DB72</f>
        <v>0.84099999999999997</v>
      </c>
      <c r="DC72" s="126">
        <f>июнь!DC72+май!DC72+апрель!DC72</f>
        <v>0</v>
      </c>
      <c r="DD72" s="126">
        <f>июнь!DD72+май!DD72+апрель!DD72</f>
        <v>0</v>
      </c>
      <c r="DE72" s="126">
        <f>июнь!DE72+май!DE72+апрель!DE72</f>
        <v>0</v>
      </c>
      <c r="DF72" s="126">
        <f>июнь!DF72+май!DF72+апрель!DF72</f>
        <v>0</v>
      </c>
      <c r="DG72" s="126">
        <f>июнь!DG72+май!DG72+апрель!DG72</f>
        <v>0</v>
      </c>
      <c r="DH72" s="126">
        <f>июнь!DH72+май!DH72+апрель!DH72</f>
        <v>0</v>
      </c>
      <c r="DI72" s="126">
        <f>июнь!DI72+май!DI72+апрель!DI72</f>
        <v>0</v>
      </c>
      <c r="DJ72" s="126">
        <f>июнь!DJ72+май!DJ72+апрель!DJ72</f>
        <v>0</v>
      </c>
      <c r="DK72" s="126">
        <f>июнь!DK72+май!DK72+апрель!DK72</f>
        <v>2.9689999999999999</v>
      </c>
      <c r="DL72" s="126">
        <f>июнь!DL72+май!DL72+апрель!DL72</f>
        <v>53.213000000000001</v>
      </c>
      <c r="DM72" s="126">
        <f>июнь!DM72+май!DM72+апрель!DM72</f>
        <v>2.9689999999999999</v>
      </c>
      <c r="DN72" s="126">
        <f>июнь!DN72+май!DN72+апрель!DN72</f>
        <v>0.92500000000000004</v>
      </c>
      <c r="DO72" s="126">
        <f>июнь!DO72+май!DO72+апрель!DO72</f>
        <v>1.49</v>
      </c>
      <c r="DP72" s="126">
        <f>июнь!DP72+май!DP72+апрель!DP72</f>
        <v>12.246</v>
      </c>
      <c r="DQ72" s="126">
        <f>июнь!DQ72+май!DQ72+апрель!DQ72</f>
        <v>0</v>
      </c>
      <c r="DR72" s="126">
        <f>июнь!DR72+май!DR72+апрель!DR72</f>
        <v>0</v>
      </c>
      <c r="DS72" s="126">
        <f>июнь!DS72+май!DS72+апрель!DS72</f>
        <v>0</v>
      </c>
      <c r="DT72" s="126">
        <f>июнь!DT72+май!DT72+апрель!DT72</f>
        <v>0</v>
      </c>
      <c r="DU72" s="126">
        <f>июнь!DU72+май!DU72+апрель!DU72</f>
        <v>0</v>
      </c>
      <c r="DV72" s="126">
        <f>июнь!DV72+май!DV72+апрель!DV72</f>
        <v>1.8420000000000001</v>
      </c>
      <c r="DW72" s="126">
        <f>июнь!DW72+май!DW72+апрель!DW72</f>
        <v>11.523999999999999</v>
      </c>
      <c r="DX72" s="126">
        <f>июнь!DX72+май!DX72+апрель!DX72</f>
        <v>2.9689999999999999</v>
      </c>
      <c r="DY72" s="126">
        <f>июнь!DY72+май!DY72+апрель!DY72</f>
        <v>34.783000000000001</v>
      </c>
      <c r="DZ72" s="126">
        <f>июнь!DZ72+май!DZ72+апрель!DZ72</f>
        <v>0</v>
      </c>
      <c r="EA72" s="126">
        <f>июнь!EA72+май!EA72+апрель!EA72</f>
        <v>0</v>
      </c>
      <c r="EB72" s="126">
        <f>июнь!EB72+май!EB72+апрель!EB72</f>
        <v>0</v>
      </c>
      <c r="EC72" s="126">
        <f>июнь!EC72+май!EC72+апрель!EC72</f>
        <v>2.9689999999999999</v>
      </c>
      <c r="ED72" s="126">
        <f>июнь!ED72+май!ED72+апрель!ED72</f>
        <v>0</v>
      </c>
      <c r="EE72" s="126">
        <f>июнь!EE72+май!EE72+апрель!EE72</f>
        <v>0</v>
      </c>
      <c r="EF72" s="126">
        <f>июнь!EF72+май!EF72+апрель!EF72</f>
        <v>7.407</v>
      </c>
      <c r="EG72" s="126">
        <f>июнь!EG72+май!EG72+апрель!EG72</f>
        <v>0</v>
      </c>
      <c r="EH72" s="126">
        <f>июнь!EH72+май!EH72+апрель!EH72</f>
        <v>0</v>
      </c>
      <c r="EI72" s="126">
        <f>июнь!EI72+май!EI72+апрель!EI72</f>
        <v>0</v>
      </c>
      <c r="EJ72" s="126">
        <f>июнь!EJ72+май!EJ72+апрель!EJ72</f>
        <v>4.1680000000000001</v>
      </c>
      <c r="EK72" s="126">
        <f>июнь!EK72+май!EK72+апрель!EK72</f>
        <v>2.7770000000000001</v>
      </c>
      <c r="EL72" s="126">
        <f>июнь!EL72+май!EL72+апрель!EL72</f>
        <v>0</v>
      </c>
      <c r="EM72" s="126">
        <f>июнь!EM72+май!EM72+апрель!EM72</f>
        <v>0</v>
      </c>
      <c r="EN72" s="126">
        <f>июнь!EN72+май!EN72+апрель!EN72</f>
        <v>0</v>
      </c>
      <c r="EO72" s="126">
        <f>июнь!EO72+май!EO72+апрель!EO72</f>
        <v>3.1070000000000002</v>
      </c>
      <c r="EP72" s="126">
        <f>июнь!EP72+май!EP72+апрель!EP72</f>
        <v>2.5219999999999998</v>
      </c>
      <c r="EQ72" s="126">
        <f>июнь!EQ72+май!EQ72+апрель!EQ72</f>
        <v>6.1390000000000002</v>
      </c>
      <c r="ER72" s="126">
        <f>июнь!ER72+май!ER72+апрель!ER72</f>
        <v>0</v>
      </c>
      <c r="ES72" s="126">
        <f>июнь!ES72+май!ES72+апрель!ES72</f>
        <v>0</v>
      </c>
      <c r="ET72" s="126">
        <f>июнь!ET72+май!ET72+апрель!ET72</f>
        <v>4.1680000000000001</v>
      </c>
      <c r="EU72" s="126">
        <f>июнь!EU72+май!EU72+апрель!EU72</f>
        <v>0</v>
      </c>
      <c r="EV72" s="126">
        <f>июнь!EV72+май!EV72+апрель!EV72</f>
        <v>0</v>
      </c>
      <c r="EW72" s="126">
        <f>июнь!EW72+май!EW72+апрель!EW72</f>
        <v>5.8929999999999998</v>
      </c>
      <c r="EX72" s="126">
        <f>июнь!EX72+май!EX72+апрель!EX72</f>
        <v>0</v>
      </c>
      <c r="EY72" s="126">
        <f>июнь!EY72+май!EY72+апрель!EY72</f>
        <v>0</v>
      </c>
      <c r="EZ72" s="126">
        <f>июнь!EZ72+май!EZ72+апрель!EZ72</f>
        <v>0</v>
      </c>
      <c r="FA72" s="126">
        <f>июнь!FA72+май!FA72+апрель!FA72</f>
        <v>0</v>
      </c>
      <c r="FB72" s="126">
        <f>июнь!FB72+май!FB72+апрель!FB72</f>
        <v>0</v>
      </c>
      <c r="FC72" s="126">
        <f>июнь!FC72+май!FC72+апрель!FC72</f>
        <v>0</v>
      </c>
      <c r="FD72" s="126">
        <f>июнь!FD72+май!FD72+апрель!FD72</f>
        <v>0</v>
      </c>
      <c r="FE72" s="126">
        <f>июнь!FE72+май!FE72+апрель!FE72</f>
        <v>0</v>
      </c>
      <c r="FF72" s="126">
        <f>июнь!FF72+май!FF72+апрель!FF72</f>
        <v>1.619</v>
      </c>
      <c r="FG72" s="126">
        <f>июнь!FG72+май!FG72+апрель!FG72</f>
        <v>0</v>
      </c>
      <c r="FH72" s="126">
        <f>июнь!FH72+май!FH72+апрель!FH72</f>
        <v>3.7149999999999999</v>
      </c>
      <c r="FI72" s="126">
        <f>июнь!FI72+май!FI72+апрель!FI72</f>
        <v>0</v>
      </c>
      <c r="FJ72" s="126">
        <f>июнь!FJ72+май!FJ72+апрель!FJ72</f>
        <v>0</v>
      </c>
      <c r="FK72" s="126">
        <f>июнь!FK72+май!FK72+апрель!FK72</f>
        <v>0</v>
      </c>
      <c r="FL72" s="126">
        <f>июнь!FL72+май!FL72+апрель!FL72</f>
        <v>29.162000000000003</v>
      </c>
      <c r="FM72" s="126">
        <f>июнь!FM72+май!FM72+апрель!FM72</f>
        <v>27.908000000000001</v>
      </c>
      <c r="FN72" s="126">
        <f>июнь!FN72+май!FN72+апрель!FN72</f>
        <v>0</v>
      </c>
      <c r="FO72" s="126">
        <f>июнь!FO72+май!FO72+апрель!FO72</f>
        <v>0</v>
      </c>
      <c r="FP72" s="126">
        <f>июнь!FP72+май!FP72+апрель!FP72</f>
        <v>0</v>
      </c>
      <c r="FQ72" s="126">
        <f>июнь!FQ72+май!FQ72+апрель!FQ72</f>
        <v>0.84099999999999997</v>
      </c>
      <c r="FR72" s="126">
        <f>июнь!FR72+май!FR72+апрель!FR72</f>
        <v>0</v>
      </c>
      <c r="FS72" s="126">
        <f>июнь!FS72+май!FS72+апрель!FS72</f>
        <v>0</v>
      </c>
      <c r="FT72" s="126">
        <f>июнь!FT72+май!FT72+апрель!FT72</f>
        <v>0</v>
      </c>
      <c r="FU72" s="126">
        <f>июнь!FU72+май!FU72+апрель!FU72</f>
        <v>0</v>
      </c>
      <c r="FV72" s="126">
        <f>июнь!FV72+май!FV72+апрель!FV72</f>
        <v>2.5230000000000001</v>
      </c>
      <c r="FW72" s="126">
        <f>июнь!FW72+май!FW72+апрель!FW72</f>
        <v>0</v>
      </c>
      <c r="FX72" s="126">
        <f>июнь!FX72+май!FX72+апрель!FX72</f>
        <v>0</v>
      </c>
      <c r="FY72" s="126">
        <f>июнь!FY72+май!FY72+апрель!FY72</f>
        <v>0</v>
      </c>
      <c r="FZ72" s="126">
        <f>июнь!FZ72+май!FZ72+апрель!FZ72</f>
        <v>0</v>
      </c>
      <c r="GA72" s="126">
        <f>июнь!GA72+май!GA72+апрель!GA72</f>
        <v>0</v>
      </c>
      <c r="GB72" s="126">
        <f>июнь!GB72+май!GB72+апрель!GB72</f>
        <v>0</v>
      </c>
      <c r="GC72" s="126">
        <f>июнь!GC72+май!GC72+апрель!GC72</f>
        <v>4.6269999999999998</v>
      </c>
      <c r="GD72" s="126">
        <f>июнь!GD72+май!GD72+апрель!GD72</f>
        <v>1.6819999999999999</v>
      </c>
      <c r="GE72" s="126">
        <f>июнь!GE72+май!GE72+апрель!GE72</f>
        <v>0.84099999999999997</v>
      </c>
      <c r="GF72" s="126">
        <f>июнь!GF72+май!GF72+апрель!GF72</f>
        <v>0.84099999999999997</v>
      </c>
      <c r="GG72" s="126">
        <f>июнь!GG72+май!GG72+апрель!GG72</f>
        <v>0</v>
      </c>
      <c r="GH72" s="126">
        <f>июнь!GH72+май!GH72+апрель!GH72</f>
        <v>0</v>
      </c>
      <c r="GI72" s="126">
        <f>июнь!GI72+май!GI72+апрель!GI72</f>
        <v>0</v>
      </c>
      <c r="GJ72" s="126">
        <f>июнь!GJ72+май!GJ72+апрель!GJ72</f>
        <v>20.965</v>
      </c>
      <c r="GK72" s="126">
        <f>июнь!GK72+май!GK72+апрель!GK72</f>
        <v>0</v>
      </c>
      <c r="GL72" s="126">
        <f>июнь!GL72+май!GL72+апрель!GL72</f>
        <v>0</v>
      </c>
      <c r="GM72" s="126">
        <f>июнь!GM72+май!GM72+апрель!GM72</f>
        <v>0</v>
      </c>
      <c r="GN72" s="126">
        <f>июнь!GN72+май!GN72+апрель!GN72</f>
        <v>0</v>
      </c>
      <c r="GO72" s="126">
        <f>июнь!GO72+май!GO72+апрель!GO72</f>
        <v>0</v>
      </c>
      <c r="GP72" s="126">
        <f>июнь!GP72+май!GP72+апрель!GP72</f>
        <v>4.9550000000000001</v>
      </c>
      <c r="GQ72" s="126">
        <f>июнь!GQ72+май!GQ72+апрель!GQ72</f>
        <v>2.5219999999999998</v>
      </c>
      <c r="GR72" s="126">
        <f>июнь!GR72+май!GR72+апрель!GR72</f>
        <v>0</v>
      </c>
      <c r="GS72" s="126">
        <f>июнь!GS72+май!GS72+апрель!GS72</f>
        <v>3.3340000000000001</v>
      </c>
      <c r="GT72" s="126">
        <f>июнь!GT72+май!GT72+апрель!GT72</f>
        <v>29.401</v>
      </c>
      <c r="GU72" s="126">
        <f>июнь!GU72+май!GU72+апрель!GU72</f>
        <v>5.0010000000000003</v>
      </c>
      <c r="GV72" s="126">
        <f>июнь!GV72+май!GV72+апрель!GV72</f>
        <v>0</v>
      </c>
      <c r="GW72" s="126">
        <f>июнь!GW72+май!GW72+апрель!GW72</f>
        <v>0</v>
      </c>
      <c r="GX72" s="126">
        <f>июнь!GX72+май!GX72+апрель!GX72</f>
        <v>0</v>
      </c>
      <c r="GY72" s="126">
        <f>июнь!GY72+май!GY72+апрель!GY72</f>
        <v>0</v>
      </c>
      <c r="GZ72" s="126">
        <f>июнь!GZ72+май!GZ72+апрель!GZ72</f>
        <v>4.2030000000000003</v>
      </c>
      <c r="HA72" s="126">
        <f>июнь!HA72+май!HA72+апрель!HA72</f>
        <v>3.3620000000000001</v>
      </c>
      <c r="HB72" s="126">
        <f>июнь!HB72+май!HB72+апрель!HB72</f>
        <v>3.3620000000000001</v>
      </c>
      <c r="HC72" s="126">
        <f>июнь!HC72+май!HC72+апрель!HC72</f>
        <v>1.6819999999999999</v>
      </c>
      <c r="HD72" s="126">
        <f>июнь!HD72+май!HD72+апрель!HD72</f>
        <v>5.016</v>
      </c>
      <c r="HE72" s="126">
        <f>июнь!HE72+май!HE72+апрель!HE72</f>
        <v>4.6269999999999998</v>
      </c>
      <c r="HF72" s="126">
        <f>июнь!HF72+май!HF72+апрель!HF72</f>
        <v>0</v>
      </c>
      <c r="HG72" s="126">
        <f>июнь!HG72+май!HG72+апрель!HG72</f>
        <v>0</v>
      </c>
      <c r="HH72" s="126">
        <f>июнь!HH72+май!HH72+апрель!HH72</f>
        <v>0</v>
      </c>
      <c r="HI72" s="126">
        <f>июнь!HI72+май!HI72+апрель!HI72</f>
        <v>4.5570000000000004</v>
      </c>
      <c r="HJ72" s="126">
        <f>июнь!HJ72+май!HJ72+апрель!HJ72</f>
        <v>0</v>
      </c>
      <c r="HK72" s="126">
        <f>июнь!HK72+май!HK72+апрель!HK72</f>
        <v>0</v>
      </c>
      <c r="HL72" s="126">
        <f>июнь!HL72+май!HL72+апрель!HL72</f>
        <v>5.0010000000000003</v>
      </c>
      <c r="HM72" s="126">
        <f>июнь!HM72+май!HM72+апрель!HM72</f>
        <v>4.1680000000000001</v>
      </c>
      <c r="HN72" s="126">
        <f>июнь!HN72+май!HN72+апрель!HN72</f>
        <v>2.5219999999999998</v>
      </c>
      <c r="HO72" s="126">
        <f>июнь!HO72+май!HO72+апрель!HO72</f>
        <v>191.911</v>
      </c>
      <c r="HP72" s="126">
        <f>июнь!HP72+май!HP72+апрель!HP72</f>
        <v>3.7160000000000002</v>
      </c>
      <c r="HQ72" s="126">
        <f>июнь!HQ72+май!HQ72+апрель!HQ72</f>
        <v>0</v>
      </c>
      <c r="HR72" s="126">
        <f>июнь!HR72+май!HR72+апрель!HR72</f>
        <v>0</v>
      </c>
      <c r="HS72" s="126">
        <f>июнь!HS72+май!HS72+апрель!HS72</f>
        <v>0</v>
      </c>
      <c r="HT72" s="126">
        <f>июнь!HT72+май!HT72+апрель!HT72</f>
        <v>0</v>
      </c>
      <c r="HU72" s="126">
        <f>июнь!HU72+май!HU72+апрель!HU72</f>
        <v>0</v>
      </c>
      <c r="HV72" s="126">
        <f>июнь!HV72+май!HV72+апрель!HV72</f>
        <v>0</v>
      </c>
      <c r="HW72" s="126">
        <f>июнь!HW72+май!HW72+апрель!HW72</f>
        <v>0</v>
      </c>
      <c r="HX72" s="126">
        <f>июнь!HX72+май!HX72+апрель!HX72</f>
        <v>0</v>
      </c>
      <c r="HY72" s="126">
        <f>июнь!HY72+май!HY72+апрель!HY72</f>
        <v>0</v>
      </c>
      <c r="HZ72" s="126">
        <f>июнь!HZ72+май!HZ72+апрель!HZ72</f>
        <v>0</v>
      </c>
      <c r="IA72" s="126">
        <f>июнь!IA72+май!IA72+апрель!IA72</f>
        <v>0</v>
      </c>
      <c r="IB72" s="126">
        <f>июнь!IB72+май!IB72+апрель!IB72</f>
        <v>0</v>
      </c>
      <c r="IC72" s="126">
        <f>июнь!IC72+май!IC72+апрель!IC72</f>
        <v>0</v>
      </c>
      <c r="ID72" s="126">
        <f>июнь!ID72+май!ID72+апрель!ID72</f>
        <v>0</v>
      </c>
      <c r="IE72" s="126">
        <f>июнь!IE72+май!IE72+апрель!IE72</f>
        <v>2.2269999999999999</v>
      </c>
      <c r="IF72" s="126">
        <f>июнь!IF72+май!IF72+апрель!IF72</f>
        <v>96.213999999999999</v>
      </c>
    </row>
    <row r="73" spans="1:240" ht="13.5" customHeight="1">
      <c r="A73" s="15" t="s">
        <v>94</v>
      </c>
      <c r="B73" s="53" t="s">
        <v>95</v>
      </c>
      <c r="C73" s="16" t="s">
        <v>45</v>
      </c>
      <c r="D73" s="122">
        <f t="shared" si="6"/>
        <v>0.18900000000000008</v>
      </c>
      <c r="E73" s="85">
        <f t="shared" si="7"/>
        <v>0.18900000000000008</v>
      </c>
      <c r="F73" s="78"/>
      <c r="G73" s="126">
        <f>июнь!G73+май!G73+апрель!G73</f>
        <v>0</v>
      </c>
      <c r="H73" s="126">
        <f>июнь!H73+май!H73+апрель!H73</f>
        <v>0</v>
      </c>
      <c r="I73" s="126">
        <f>июнь!I73+май!I73+апрель!I73</f>
        <v>0</v>
      </c>
      <c r="J73" s="126">
        <f>июнь!J73+май!J73+апрель!J73</f>
        <v>0</v>
      </c>
      <c r="K73" s="126">
        <f>июнь!K73+май!K73+апрель!K73</f>
        <v>0.01</v>
      </c>
      <c r="L73" s="126">
        <f>июнь!L73+май!L73+апрель!L73</f>
        <v>0</v>
      </c>
      <c r="M73" s="126">
        <f>июнь!M73+май!M73+апрель!M73</f>
        <v>0</v>
      </c>
      <c r="N73" s="126">
        <f>июнь!N73+май!N73+апрель!N73</f>
        <v>0</v>
      </c>
      <c r="O73" s="126">
        <f>июнь!O73+май!O73+апрель!O73</f>
        <v>0</v>
      </c>
      <c r="P73" s="126">
        <f>июнь!P73+май!P73+апрель!P73</f>
        <v>0</v>
      </c>
      <c r="Q73" s="126">
        <f>июнь!Q73+май!Q73+апрель!Q73</f>
        <v>0</v>
      </c>
      <c r="R73" s="126">
        <f>июнь!R73+май!R73+апрель!R73</f>
        <v>0</v>
      </c>
      <c r="S73" s="126">
        <f>июнь!S73+май!S73+апрель!S73</f>
        <v>0</v>
      </c>
      <c r="T73" s="126">
        <f>июнь!T73+май!T73+апрель!T73</f>
        <v>0</v>
      </c>
      <c r="U73" s="126">
        <f>июнь!U73+май!U73+апрель!U73</f>
        <v>2E-3</v>
      </c>
      <c r="V73" s="126">
        <f>июнь!V73+май!V73+апрель!V73</f>
        <v>0</v>
      </c>
      <c r="W73" s="126">
        <f>июнь!W73+май!W73+апрель!W73</f>
        <v>0</v>
      </c>
      <c r="X73" s="126">
        <f>июнь!X73+май!X73+апрель!X73</f>
        <v>0</v>
      </c>
      <c r="Y73" s="126">
        <f>июнь!Y73+май!Y73+апрель!Y73</f>
        <v>0</v>
      </c>
      <c r="Z73" s="126">
        <f>июнь!Z73+май!Z73+апрель!Z73</f>
        <v>0</v>
      </c>
      <c r="AA73" s="126">
        <f>июнь!AA73+май!AA73+апрель!AA73</f>
        <v>0</v>
      </c>
      <c r="AB73" s="126">
        <f>июнь!AB73+май!AB73+апрель!AB73</f>
        <v>0</v>
      </c>
      <c r="AC73" s="126">
        <f>июнь!AC73+май!AC73+апрель!AC73</f>
        <v>0</v>
      </c>
      <c r="AD73" s="126">
        <f>июнь!AD73+май!AD73+апрель!AD73</f>
        <v>0</v>
      </c>
      <c r="AE73" s="126">
        <f>июнь!AE73+май!AE73+апрель!AE73</f>
        <v>0</v>
      </c>
      <c r="AF73" s="126">
        <f>июнь!AF73+май!AF73+апрель!AF73</f>
        <v>0</v>
      </c>
      <c r="AG73" s="126">
        <f>июнь!AG73+май!AG73+апрель!AG73</f>
        <v>0</v>
      </c>
      <c r="AH73" s="126">
        <f>июнь!AH73+май!AH73+апрель!AH73</f>
        <v>0</v>
      </c>
      <c r="AI73" s="126">
        <f>июнь!AI73+май!AI73+апрель!AI73</f>
        <v>2E-3</v>
      </c>
      <c r="AJ73" s="126">
        <f>июнь!AJ73+май!AJ73+апрель!AJ73</f>
        <v>1E-3</v>
      </c>
      <c r="AK73" s="126">
        <f>июнь!AK73+май!AK73+апрель!AK73</f>
        <v>1.3000000000000001E-2</v>
      </c>
      <c r="AL73" s="126">
        <f>июнь!AL73+май!AL73+апрель!AL73</f>
        <v>0</v>
      </c>
      <c r="AM73" s="126">
        <f>июнь!AM73+май!AM73+апрель!AM73</f>
        <v>0</v>
      </c>
      <c r="AN73" s="126">
        <f>июнь!AN73+май!AN73+апрель!AN73</f>
        <v>2E-3</v>
      </c>
      <c r="AO73" s="126">
        <f>июнь!AO73+май!AO73+апрель!AO73</f>
        <v>1E-3</v>
      </c>
      <c r="AP73" s="126">
        <f>июнь!AP73+май!AP73+апрель!AP73</f>
        <v>1E-3</v>
      </c>
      <c r="AQ73" s="126">
        <f>июнь!AQ73+май!AQ73+апрель!AQ73</f>
        <v>1E-3</v>
      </c>
      <c r="AR73" s="126">
        <f>июнь!AR73+май!AR73+апрель!AR73</f>
        <v>0</v>
      </c>
      <c r="AS73" s="126">
        <f>июнь!AS73+май!AS73+апрель!AS73</f>
        <v>0</v>
      </c>
      <c r="AT73" s="126">
        <f>июнь!AT73+май!AT73+апрель!AT73</f>
        <v>0</v>
      </c>
      <c r="AU73" s="126">
        <f>июнь!AU73+май!AU73+апрель!AU73</f>
        <v>0</v>
      </c>
      <c r="AV73" s="126">
        <f>июнь!AV73+май!AV73+апрель!AV73</f>
        <v>0</v>
      </c>
      <c r="AW73" s="126">
        <f>июнь!AW73+май!AW73+апрель!AW73</f>
        <v>1E-3</v>
      </c>
      <c r="AX73" s="126">
        <f>июнь!AX73+май!AX73+апрель!AX73</f>
        <v>1E-3</v>
      </c>
      <c r="AY73" s="126">
        <f>июнь!AY73+май!AY73+апрель!AY73</f>
        <v>1E-3</v>
      </c>
      <c r="AZ73" s="126">
        <f>июнь!AZ73+май!AZ73+апрель!AZ73</f>
        <v>0</v>
      </c>
      <c r="BA73" s="126">
        <f>июнь!BA73+май!BA73+апрель!BA73</f>
        <v>3.0000000000000001E-3</v>
      </c>
      <c r="BB73" s="126">
        <f>июнь!BB73+май!BB73+апрель!BB73</f>
        <v>0</v>
      </c>
      <c r="BC73" s="126">
        <f>июнь!BC73+май!BC73+апрель!BC73</f>
        <v>0</v>
      </c>
      <c r="BD73" s="126">
        <f>июнь!BD73+май!BD73+апрель!BD73</f>
        <v>1E-3</v>
      </c>
      <c r="BE73" s="126">
        <f>июнь!BE73+май!BE73+апрель!BE73</f>
        <v>1E-3</v>
      </c>
      <c r="BF73" s="126">
        <f>июнь!BF73+май!BF73+апрель!BF73</f>
        <v>2E-3</v>
      </c>
      <c r="BG73" s="126">
        <f>июнь!BG73+май!BG73+апрель!BG73</f>
        <v>0</v>
      </c>
      <c r="BH73" s="126">
        <f>июнь!BH73+май!BH73+апрель!BH73</f>
        <v>0</v>
      </c>
      <c r="BI73" s="126">
        <f>июнь!BI73+май!BI73+апрель!BI73</f>
        <v>0</v>
      </c>
      <c r="BJ73" s="126">
        <f>июнь!BJ73+май!BJ73+апрель!BJ73</f>
        <v>3.0000000000000001E-3</v>
      </c>
      <c r="BK73" s="126">
        <f>июнь!BK73+май!BK73+апрель!BK73</f>
        <v>0</v>
      </c>
      <c r="BL73" s="126">
        <f>июнь!BL73+май!BL73+апрель!BL73</f>
        <v>1E-3</v>
      </c>
      <c r="BM73" s="126">
        <f>июнь!BM73+май!BM73+апрель!BM73</f>
        <v>3.0000000000000001E-3</v>
      </c>
      <c r="BN73" s="126">
        <f>июнь!BN73+май!BN73+апрель!BN73</f>
        <v>2E-3</v>
      </c>
      <c r="BO73" s="126">
        <f>июнь!BO73+май!BO73+апрель!BO73</f>
        <v>0</v>
      </c>
      <c r="BP73" s="126">
        <f>июнь!BP73+май!BP73+апрель!BP73</f>
        <v>0</v>
      </c>
      <c r="BQ73" s="126">
        <f>июнь!BQ73+май!BQ73+апрель!BQ73</f>
        <v>0</v>
      </c>
      <c r="BR73" s="126">
        <f>июнь!BR73+май!BR73+апрель!BR73</f>
        <v>0</v>
      </c>
      <c r="BS73" s="126">
        <f>июнь!BS73+май!BS73+апрель!BS73</f>
        <v>0</v>
      </c>
      <c r="BT73" s="126">
        <f>июнь!BT73+май!BT73+апрель!BT73</f>
        <v>0</v>
      </c>
      <c r="BU73" s="126">
        <f>июнь!BU73+май!BU73+апрель!BU73</f>
        <v>0</v>
      </c>
      <c r="BV73" s="126">
        <f>июнь!BV73+май!BV73+апрель!BV73</f>
        <v>0</v>
      </c>
      <c r="BW73" s="126">
        <f>июнь!BW73+май!BW73+апрель!BW73</f>
        <v>0</v>
      </c>
      <c r="BX73" s="126">
        <f>июнь!BX73+май!BX73+апрель!BX73</f>
        <v>0</v>
      </c>
      <c r="BY73" s="126">
        <f>июнь!BY73+май!BY73+апрель!BY73</f>
        <v>0</v>
      </c>
      <c r="BZ73" s="126">
        <f>июнь!BZ73+май!BZ73+апрель!BZ73</f>
        <v>0</v>
      </c>
      <c r="CA73" s="126">
        <f>июнь!CA73+май!CA73+апрель!CA73</f>
        <v>8.0000000000000002E-3</v>
      </c>
      <c r="CB73" s="126">
        <f>июнь!CB73+май!CB73+апрель!CB73</f>
        <v>0</v>
      </c>
      <c r="CC73" s="126">
        <f>июнь!CC73+май!CC73+апрель!CC73</f>
        <v>0</v>
      </c>
      <c r="CD73" s="126">
        <f>июнь!CD73+май!CD73+апрель!CD73</f>
        <v>0</v>
      </c>
      <c r="CE73" s="126">
        <f>июнь!CE73+май!CE73+апрель!CE73</f>
        <v>0</v>
      </c>
      <c r="CF73" s="126">
        <f>июнь!CF73+май!CF73+апрель!CF73</f>
        <v>0</v>
      </c>
      <c r="CG73" s="126">
        <f>июнь!CG73+май!CG73+апрель!CG73</f>
        <v>5.0000000000000001E-3</v>
      </c>
      <c r="CH73" s="126">
        <f>июнь!CH73+май!CH73+апрель!CH73</f>
        <v>1.15E-2</v>
      </c>
      <c r="CI73" s="126">
        <f>июнь!CI73+май!CI73+апрель!CI73</f>
        <v>0</v>
      </c>
      <c r="CJ73" s="126">
        <f>июнь!CJ73+май!CJ73+апрель!CJ73</f>
        <v>0</v>
      </c>
      <c r="CK73" s="126">
        <f>июнь!CK73+май!CK73+апрель!CK73</f>
        <v>1.7000000000000001E-2</v>
      </c>
      <c r="CL73" s="126">
        <f>июнь!CL73+май!CL73+апрель!CL73</f>
        <v>0</v>
      </c>
      <c r="CM73" s="126">
        <f>июнь!CM73+май!CM73+апрель!CM73</f>
        <v>0</v>
      </c>
      <c r="CN73" s="126">
        <f>июнь!CN73+май!CN73+апрель!CN73</f>
        <v>0</v>
      </c>
      <c r="CO73" s="126">
        <f>июнь!CO73+май!CO73+апрель!CO73</f>
        <v>0</v>
      </c>
      <c r="CP73" s="126">
        <f>июнь!CP73+май!CP73+апрель!CP73</f>
        <v>0</v>
      </c>
      <c r="CQ73" s="126">
        <f>июнь!CQ73+май!CQ73+апрель!CQ73</f>
        <v>0</v>
      </c>
      <c r="CR73" s="126">
        <f>июнь!CR73+май!CR73+апрель!CR73</f>
        <v>1.5E-3</v>
      </c>
      <c r="CS73" s="126">
        <f>июнь!CS73+май!CS73+апрель!CS73</f>
        <v>0</v>
      </c>
      <c r="CT73" s="126">
        <f>июнь!CT73+май!CT73+апрель!CT73</f>
        <v>2E-3</v>
      </c>
      <c r="CU73" s="126">
        <f>июнь!CU73+май!CU73+апрель!CU73</f>
        <v>0</v>
      </c>
      <c r="CV73" s="126">
        <f>июнь!CV73+май!CV73+апрель!CV73</f>
        <v>0</v>
      </c>
      <c r="CW73" s="126">
        <f>июнь!CW73+май!CW73+апрель!CW73</f>
        <v>0</v>
      </c>
      <c r="CX73" s="126">
        <f>июнь!CX73+май!CX73+апрель!CX73</f>
        <v>0</v>
      </c>
      <c r="CY73" s="126">
        <f>июнь!CY73+май!CY73+апрель!CY73</f>
        <v>0</v>
      </c>
      <c r="CZ73" s="126">
        <f>июнь!CZ73+май!CZ73+апрель!CZ73</f>
        <v>2E-3</v>
      </c>
      <c r="DA73" s="126">
        <f>июнь!DA73+май!DA73+апрель!DA73</f>
        <v>3.0000000000000001E-3</v>
      </c>
      <c r="DB73" s="126">
        <f>июнь!DB73+май!DB73+апрель!DB73</f>
        <v>3.0000000000000001E-3</v>
      </c>
      <c r="DC73" s="126">
        <f>июнь!DC73+май!DC73+апрель!DC73</f>
        <v>0</v>
      </c>
      <c r="DD73" s="126">
        <f>июнь!DD73+май!DD73+апрель!DD73</f>
        <v>0</v>
      </c>
      <c r="DE73" s="126">
        <f>июнь!DE73+май!DE73+апрель!DE73</f>
        <v>0</v>
      </c>
      <c r="DF73" s="126">
        <f>июнь!DF73+май!DF73+апрель!DF73</f>
        <v>0</v>
      </c>
      <c r="DG73" s="126">
        <f>июнь!DG73+май!DG73+апрель!DG73</f>
        <v>0</v>
      </c>
      <c r="DH73" s="126">
        <f>июнь!DH73+май!DH73+апрель!DH73</f>
        <v>0</v>
      </c>
      <c r="DI73" s="126">
        <f>июнь!DI73+май!DI73+апрель!DI73</f>
        <v>0</v>
      </c>
      <c r="DJ73" s="126">
        <f>июнь!DJ73+май!DJ73+апрель!DJ73</f>
        <v>0</v>
      </c>
      <c r="DK73" s="126">
        <f>июнь!DK73+май!DK73+апрель!DK73</f>
        <v>0</v>
      </c>
      <c r="DL73" s="126">
        <f>июнь!DL73+май!DL73+апрель!DL73</f>
        <v>0</v>
      </c>
      <c r="DM73" s="126">
        <f>июнь!DM73+май!DM73+апрель!DM73</f>
        <v>0</v>
      </c>
      <c r="DN73" s="126">
        <f>июнь!DN73+май!DN73+апрель!DN73</f>
        <v>0</v>
      </c>
      <c r="DO73" s="126">
        <f>июнь!DO73+май!DO73+апрель!DO73</f>
        <v>3.0000000000000001E-3</v>
      </c>
      <c r="DP73" s="126">
        <f>июнь!DP73+май!DP73+апрель!DP73</f>
        <v>0</v>
      </c>
      <c r="DQ73" s="126">
        <f>июнь!DQ73+май!DQ73+апрель!DQ73</f>
        <v>0</v>
      </c>
      <c r="DR73" s="126">
        <f>июнь!DR73+май!DR73+апрель!DR73</f>
        <v>0</v>
      </c>
      <c r="DS73" s="126">
        <f>июнь!DS73+май!DS73+апрель!DS73</f>
        <v>0</v>
      </c>
      <c r="DT73" s="126">
        <f>июнь!DT73+май!DT73+апрель!DT73</f>
        <v>0</v>
      </c>
      <c r="DU73" s="126">
        <f>июнь!DU73+май!DU73+апрель!DU73</f>
        <v>0</v>
      </c>
      <c r="DV73" s="126">
        <f>июнь!DV73+май!DV73+апрель!DV73</f>
        <v>0</v>
      </c>
      <c r="DW73" s="126">
        <f>июнь!DW73+май!DW73+апрель!DW73</f>
        <v>0</v>
      </c>
      <c r="DX73" s="126">
        <f>июнь!DX73+май!DX73+апрель!DX73</f>
        <v>0</v>
      </c>
      <c r="DY73" s="126">
        <f>июнь!DY73+май!DY73+апрель!DY73</f>
        <v>0</v>
      </c>
      <c r="DZ73" s="126">
        <f>июнь!DZ73+май!DZ73+апрель!DZ73</f>
        <v>0</v>
      </c>
      <c r="EA73" s="126">
        <f>июнь!EA73+май!EA73+апрель!EA73</f>
        <v>0</v>
      </c>
      <c r="EB73" s="126">
        <f>июнь!EB73+май!EB73+апрель!EB73</f>
        <v>0</v>
      </c>
      <c r="EC73" s="126">
        <f>июнь!EC73+май!EC73+апрель!EC73</f>
        <v>0</v>
      </c>
      <c r="ED73" s="126">
        <f>июнь!ED73+май!ED73+апрель!ED73</f>
        <v>0</v>
      </c>
      <c r="EE73" s="126">
        <f>июнь!EE73+май!EE73+апрель!EE73</f>
        <v>0</v>
      </c>
      <c r="EF73" s="126">
        <f>июнь!EF73+май!EF73+апрель!EF73</f>
        <v>0</v>
      </c>
      <c r="EG73" s="126">
        <f>июнь!EG73+май!EG73+апрель!EG73</f>
        <v>0</v>
      </c>
      <c r="EH73" s="126">
        <f>июнь!EH73+май!EH73+апрель!EH73</f>
        <v>0</v>
      </c>
      <c r="EI73" s="126">
        <f>июнь!EI73+май!EI73+апрель!EI73</f>
        <v>0</v>
      </c>
      <c r="EJ73" s="126">
        <f>июнь!EJ73+май!EJ73+апрель!EJ73</f>
        <v>3.0000000000000001E-3</v>
      </c>
      <c r="EK73" s="126">
        <f>июнь!EK73+май!EK73+апрель!EK73</f>
        <v>3.0000000000000001E-3</v>
      </c>
      <c r="EL73" s="126">
        <f>июнь!EL73+май!EL73+апрель!EL73</f>
        <v>0</v>
      </c>
      <c r="EM73" s="126">
        <f>июнь!EM73+май!EM73+апрель!EM73</f>
        <v>0</v>
      </c>
      <c r="EN73" s="126">
        <f>июнь!EN73+май!EN73+апрель!EN73</f>
        <v>0</v>
      </c>
      <c r="EO73" s="126">
        <f>июнь!EO73+май!EO73+апрель!EO73</f>
        <v>2E-3</v>
      </c>
      <c r="EP73" s="126">
        <f>июнь!EP73+май!EP73+апрель!EP73</f>
        <v>3.0000000000000001E-3</v>
      </c>
      <c r="EQ73" s="126">
        <f>июнь!EQ73+май!EQ73+апрель!EQ73</f>
        <v>2E-3</v>
      </c>
      <c r="ER73" s="126">
        <f>июнь!ER73+май!ER73+апрель!ER73</f>
        <v>0</v>
      </c>
      <c r="ES73" s="126">
        <f>июнь!ES73+май!ES73+апрель!ES73</f>
        <v>0</v>
      </c>
      <c r="ET73" s="126">
        <f>июнь!ET73+май!ET73+апрель!ET73</f>
        <v>4.0000000000000001E-3</v>
      </c>
      <c r="EU73" s="126">
        <f>июнь!EU73+май!EU73+апрель!EU73</f>
        <v>0</v>
      </c>
      <c r="EV73" s="126">
        <f>июнь!EV73+май!EV73+апрель!EV73</f>
        <v>0</v>
      </c>
      <c r="EW73" s="126">
        <f>июнь!EW73+май!EW73+апрель!EW73</f>
        <v>0</v>
      </c>
      <c r="EX73" s="126">
        <f>июнь!EX73+май!EX73+апрель!EX73</f>
        <v>0</v>
      </c>
      <c r="EY73" s="126">
        <f>июнь!EY73+май!EY73+апрель!EY73</f>
        <v>2E-3</v>
      </c>
      <c r="EZ73" s="126">
        <f>июнь!EZ73+май!EZ73+апрель!EZ73</f>
        <v>0</v>
      </c>
      <c r="FA73" s="126">
        <f>июнь!FA73+май!FA73+апрель!FA73</f>
        <v>0</v>
      </c>
      <c r="FB73" s="126">
        <f>июнь!FB73+май!FB73+апрель!FB73</f>
        <v>0</v>
      </c>
      <c r="FC73" s="126">
        <f>июнь!FC73+май!FC73+апрель!FC73</f>
        <v>0</v>
      </c>
      <c r="FD73" s="126">
        <f>июнь!FD73+май!FD73+апрель!FD73</f>
        <v>0</v>
      </c>
      <c r="FE73" s="126">
        <f>июнь!FE73+май!FE73+апрель!FE73</f>
        <v>0</v>
      </c>
      <c r="FF73" s="126">
        <f>июнь!FF73+май!FF73+апрель!FF73</f>
        <v>0</v>
      </c>
      <c r="FG73" s="126">
        <f>июнь!FG73+май!FG73+апрель!FG73</f>
        <v>0</v>
      </c>
      <c r="FH73" s="126">
        <f>июнь!FH73+май!FH73+апрель!FH73</f>
        <v>0</v>
      </c>
      <c r="FI73" s="126">
        <f>июнь!FI73+май!FI73+апрель!FI73</f>
        <v>0</v>
      </c>
      <c r="FJ73" s="126">
        <f>июнь!FJ73+май!FJ73+апрель!FJ73</f>
        <v>0</v>
      </c>
      <c r="FK73" s="126">
        <f>июнь!FK73+май!FK73+апрель!FK73</f>
        <v>0</v>
      </c>
      <c r="FL73" s="126">
        <f>июнь!FL73+май!FL73+апрель!FL73</f>
        <v>0</v>
      </c>
      <c r="FM73" s="126">
        <f>июнь!FM73+май!FM73+апрель!FM73</f>
        <v>0</v>
      </c>
      <c r="FN73" s="126">
        <f>июнь!FN73+май!FN73+апрель!FN73</f>
        <v>1E-3</v>
      </c>
      <c r="FO73" s="126">
        <f>июнь!FO73+май!FO73+апрель!FO73</f>
        <v>0</v>
      </c>
      <c r="FP73" s="126">
        <f>июнь!FP73+май!FP73+апрель!FP73</f>
        <v>0</v>
      </c>
      <c r="FQ73" s="126">
        <f>июнь!FQ73+май!FQ73+апрель!FQ73</f>
        <v>0</v>
      </c>
      <c r="FR73" s="126">
        <f>июнь!FR73+май!FR73+апрель!FR73</f>
        <v>0</v>
      </c>
      <c r="FS73" s="126">
        <f>июнь!FS73+май!FS73+апрель!FS73</f>
        <v>0</v>
      </c>
      <c r="FT73" s="126">
        <f>июнь!FT73+май!FT73+апрель!FT73</f>
        <v>0</v>
      </c>
      <c r="FU73" s="126">
        <f>июнь!FU73+май!FU73+апрель!FU73</f>
        <v>0</v>
      </c>
      <c r="FV73" s="126">
        <f>июнь!FV73+май!FV73+апрель!FV73</f>
        <v>0</v>
      </c>
      <c r="FW73" s="126">
        <f>июнь!FW73+май!FW73+апрель!FW73</f>
        <v>0</v>
      </c>
      <c r="FX73" s="126">
        <f>июнь!FX73+май!FX73+апрель!FX73</f>
        <v>0</v>
      </c>
      <c r="FY73" s="126">
        <f>июнь!FY73+май!FY73+апрель!FY73</f>
        <v>0</v>
      </c>
      <c r="FZ73" s="126">
        <f>июнь!FZ73+май!FZ73+апрель!FZ73</f>
        <v>0</v>
      </c>
      <c r="GA73" s="126">
        <f>июнь!GA73+май!GA73+апрель!GA73</f>
        <v>6.0000000000000001E-3</v>
      </c>
      <c r="GB73" s="126">
        <f>июнь!GB73+май!GB73+апрель!GB73</f>
        <v>0</v>
      </c>
      <c r="GC73" s="126">
        <f>июнь!GC73+май!GC73+апрель!GC73</f>
        <v>3.0000000000000001E-3</v>
      </c>
      <c r="GD73" s="126">
        <f>июнь!GD73+май!GD73+апрель!GD73</f>
        <v>3.0000000000000001E-3</v>
      </c>
      <c r="GE73" s="126">
        <f>июнь!GE73+май!GE73+апрель!GE73</f>
        <v>3.0000000000000001E-3</v>
      </c>
      <c r="GF73" s="126">
        <f>июнь!GF73+май!GF73+апрель!GF73</f>
        <v>3.0000000000000001E-3</v>
      </c>
      <c r="GG73" s="126">
        <f>июнь!GG73+май!GG73+апрель!GG73</f>
        <v>0</v>
      </c>
      <c r="GH73" s="126">
        <f>июнь!GH73+май!GH73+апрель!GH73</f>
        <v>0</v>
      </c>
      <c r="GI73" s="126">
        <f>июнь!GI73+май!GI73+апрель!GI73</f>
        <v>0</v>
      </c>
      <c r="GJ73" s="126">
        <f>июнь!GJ73+май!GJ73+апрель!GJ73</f>
        <v>3.0000000000000001E-3</v>
      </c>
      <c r="GK73" s="126">
        <f>июнь!GK73+май!GK73+апрель!GK73</f>
        <v>0</v>
      </c>
      <c r="GL73" s="126">
        <f>июнь!GL73+май!GL73+апрель!GL73</f>
        <v>0</v>
      </c>
      <c r="GM73" s="126">
        <f>июнь!GM73+май!GM73+апрель!GM73</f>
        <v>0</v>
      </c>
      <c r="GN73" s="126">
        <f>июнь!GN73+май!GN73+апрель!GN73</f>
        <v>0</v>
      </c>
      <c r="GO73" s="126">
        <f>июнь!GO73+май!GO73+апрель!GO73</f>
        <v>0</v>
      </c>
      <c r="GP73" s="126">
        <f>июнь!GP73+май!GP73+апрель!GP73</f>
        <v>3.0000000000000001E-3</v>
      </c>
      <c r="GQ73" s="126">
        <f>июнь!GQ73+май!GQ73+апрель!GQ73</f>
        <v>3.0000000000000001E-3</v>
      </c>
      <c r="GR73" s="126">
        <f>июнь!GR73+май!GR73+апрель!GR73</f>
        <v>0</v>
      </c>
      <c r="GS73" s="126">
        <f>июнь!GS73+май!GS73+апрель!GS73</f>
        <v>6.0000000000000001E-3</v>
      </c>
      <c r="GT73" s="126">
        <f>июнь!GT73+май!GT73+апрель!GT73</f>
        <v>3.0000000000000001E-3</v>
      </c>
      <c r="GU73" s="126">
        <f>июнь!GU73+май!GU73+апрель!GU73</f>
        <v>2E-3</v>
      </c>
      <c r="GV73" s="126">
        <f>июнь!GV73+май!GV73+апрель!GV73</f>
        <v>0</v>
      </c>
      <c r="GW73" s="126">
        <f>июнь!GW73+май!GW73+апрель!GW73</f>
        <v>0</v>
      </c>
      <c r="GX73" s="126">
        <f>июнь!GX73+май!GX73+апрель!GX73</f>
        <v>0</v>
      </c>
      <c r="GY73" s="126">
        <f>июнь!GY73+май!GY73+апрель!GY73</f>
        <v>0</v>
      </c>
      <c r="GZ73" s="126">
        <f>июнь!GZ73+май!GZ73+апрель!GZ73</f>
        <v>2E-3</v>
      </c>
      <c r="HA73" s="126">
        <f>июнь!HA73+май!HA73+апрель!HA73</f>
        <v>5.0000000000000001E-3</v>
      </c>
      <c r="HB73" s="126">
        <f>июнь!HB73+май!HB73+апрель!HB73</f>
        <v>3.0000000000000001E-3</v>
      </c>
      <c r="HC73" s="126">
        <f>июнь!HC73+май!HC73+апрель!HC73</f>
        <v>0</v>
      </c>
      <c r="HD73" s="126">
        <f>июнь!HD73+май!HD73+апрель!HD73</f>
        <v>3.0000000000000001E-3</v>
      </c>
      <c r="HE73" s="126">
        <f>июнь!HE73+май!HE73+апрель!HE73</f>
        <v>2E-3</v>
      </c>
      <c r="HF73" s="126">
        <f>июнь!HF73+май!HF73+апрель!HF73</f>
        <v>0</v>
      </c>
      <c r="HG73" s="126">
        <f>июнь!HG73+май!HG73+апрель!HG73</f>
        <v>0</v>
      </c>
      <c r="HH73" s="126">
        <f>июнь!HH73+май!HH73+апрель!HH73</f>
        <v>0</v>
      </c>
      <c r="HI73" s="126">
        <f>июнь!HI73+май!HI73+апрель!HI73</f>
        <v>2E-3</v>
      </c>
      <c r="HJ73" s="126">
        <f>июнь!HJ73+май!HJ73+апрель!HJ73</f>
        <v>0</v>
      </c>
      <c r="HK73" s="126">
        <f>июнь!HK73+май!HK73+апрель!HK73</f>
        <v>0</v>
      </c>
      <c r="HL73" s="126">
        <f>июнь!HL73+май!HL73+апрель!HL73</f>
        <v>2E-3</v>
      </c>
      <c r="HM73" s="126">
        <f>июнь!HM73+май!HM73+апрель!HM73</f>
        <v>2E-3</v>
      </c>
      <c r="HN73" s="126">
        <f>июнь!HN73+май!HN73+апрель!HN73</f>
        <v>0</v>
      </c>
      <c r="HO73" s="126">
        <f>июнь!HO73+май!HO73+апрель!HO73</f>
        <v>0</v>
      </c>
      <c r="HP73" s="126">
        <f>июнь!HP73+май!HP73+апрель!HP73</f>
        <v>0</v>
      </c>
      <c r="HQ73" s="126">
        <f>июнь!HQ73+май!HQ73+апрель!HQ73</f>
        <v>0</v>
      </c>
      <c r="HR73" s="126">
        <f>июнь!HR73+май!HR73+апрель!HR73</f>
        <v>0</v>
      </c>
      <c r="HS73" s="126">
        <f>июнь!HS73+май!HS73+апрель!HS73</f>
        <v>0</v>
      </c>
      <c r="HT73" s="126">
        <f>июнь!HT73+май!HT73+апрель!HT73</f>
        <v>0</v>
      </c>
      <c r="HU73" s="126">
        <f>июнь!HU73+май!HU73+апрель!HU73</f>
        <v>0</v>
      </c>
      <c r="HV73" s="126">
        <f>июнь!HV73+май!HV73+апрель!HV73</f>
        <v>0</v>
      </c>
      <c r="HW73" s="126">
        <f>июнь!HW73+май!HW73+апрель!HW73</f>
        <v>0</v>
      </c>
      <c r="HX73" s="126">
        <f>июнь!HX73+май!HX73+апрель!HX73</f>
        <v>0</v>
      </c>
      <c r="HY73" s="126">
        <f>июнь!HY73+май!HY73+апрель!HY73</f>
        <v>0</v>
      </c>
      <c r="HZ73" s="126">
        <f>июнь!HZ73+май!HZ73+апрель!HZ73</f>
        <v>0</v>
      </c>
      <c r="IA73" s="126">
        <f>июнь!IA73+май!IA73+апрель!IA73</f>
        <v>0</v>
      </c>
      <c r="IB73" s="126">
        <f>июнь!IB73+май!IB73+апрель!IB73</f>
        <v>0</v>
      </c>
      <c r="IC73" s="126">
        <f>июнь!IC73+май!IC73+апрель!IC73</f>
        <v>0</v>
      </c>
      <c r="ID73" s="126">
        <f>июнь!ID73+май!ID73+апрель!ID73</f>
        <v>2E-3</v>
      </c>
      <c r="IE73" s="126">
        <f>июнь!IE73+май!IE73+апрель!IE73</f>
        <v>0</v>
      </c>
      <c r="IF73" s="126">
        <f>июнь!IF73+май!IF73+апрель!IF73</f>
        <v>0</v>
      </c>
    </row>
    <row r="74" spans="1:240" ht="13.5" customHeight="1">
      <c r="A74" s="15"/>
      <c r="B74" s="53"/>
      <c r="C74" s="16" t="s">
        <v>17</v>
      </c>
      <c r="D74" s="122">
        <f t="shared" si="6"/>
        <v>162.6</v>
      </c>
      <c r="E74" s="85">
        <f t="shared" si="7"/>
        <v>162.6</v>
      </c>
      <c r="F74" s="78"/>
      <c r="G74" s="126">
        <f>июнь!G74+май!G74+апрель!G74</f>
        <v>0</v>
      </c>
      <c r="H74" s="126">
        <f>июнь!H74+май!H74+апрель!H74</f>
        <v>0</v>
      </c>
      <c r="I74" s="126">
        <f>июнь!I74+май!I74+апрель!I74</f>
        <v>0</v>
      </c>
      <c r="J74" s="126">
        <f>июнь!J74+май!J74+апрель!J74</f>
        <v>0</v>
      </c>
      <c r="K74" s="126">
        <f>июнь!K74+май!K74+апрель!K74</f>
        <v>9.8940000000000001</v>
      </c>
      <c r="L74" s="126">
        <f>июнь!L74+май!L74+апрель!L74</f>
        <v>0</v>
      </c>
      <c r="M74" s="126">
        <f>июнь!M74+май!M74+апрель!M74</f>
        <v>0</v>
      </c>
      <c r="N74" s="126">
        <f>июнь!N74+май!N74+апрель!N74</f>
        <v>0</v>
      </c>
      <c r="O74" s="126">
        <f>июнь!O74+май!O74+апрель!O74</f>
        <v>0</v>
      </c>
      <c r="P74" s="126">
        <f>июнь!P74+май!P74+апрель!P74</f>
        <v>0</v>
      </c>
      <c r="Q74" s="126">
        <f>июнь!Q74+май!Q74+апрель!Q74</f>
        <v>0</v>
      </c>
      <c r="R74" s="126">
        <f>июнь!R74+май!R74+апрель!R74</f>
        <v>0</v>
      </c>
      <c r="S74" s="126">
        <f>июнь!S74+май!S74+апрель!S74</f>
        <v>0</v>
      </c>
      <c r="T74" s="126">
        <f>июнь!T74+май!T74+апрель!T74</f>
        <v>0</v>
      </c>
      <c r="U74" s="126">
        <f>июнь!U74+май!U74+апрель!U74</f>
        <v>1.214</v>
      </c>
      <c r="V74" s="126">
        <f>июнь!V74+май!V74+апрель!V74</f>
        <v>0</v>
      </c>
      <c r="W74" s="126">
        <f>июнь!W74+май!W74+апрель!W74</f>
        <v>0</v>
      </c>
      <c r="X74" s="126">
        <f>июнь!X74+май!X74+апрель!X74</f>
        <v>0</v>
      </c>
      <c r="Y74" s="126">
        <f>июнь!Y74+май!Y74+апрель!Y74</f>
        <v>0</v>
      </c>
      <c r="Z74" s="126">
        <f>июнь!Z74+май!Z74+апрель!Z74</f>
        <v>0</v>
      </c>
      <c r="AA74" s="126">
        <f>июнь!AA74+май!AA74+апрель!AA74</f>
        <v>0</v>
      </c>
      <c r="AB74" s="126">
        <f>июнь!AB74+май!AB74+апрель!AB74</f>
        <v>0</v>
      </c>
      <c r="AC74" s="126">
        <f>июнь!AC74+май!AC74+апрель!AC74</f>
        <v>0</v>
      </c>
      <c r="AD74" s="126">
        <f>июнь!AD74+май!AD74+апрель!AD74</f>
        <v>0</v>
      </c>
      <c r="AE74" s="126">
        <f>июнь!AE74+май!AE74+апрель!AE74</f>
        <v>0</v>
      </c>
      <c r="AF74" s="126">
        <f>июнь!AF74+май!AF74+апрель!AF74</f>
        <v>0</v>
      </c>
      <c r="AG74" s="126">
        <f>июнь!AG74+май!AG74+апрель!AG74</f>
        <v>0</v>
      </c>
      <c r="AH74" s="126">
        <f>июнь!AH74+май!AH74+апрель!AH74</f>
        <v>0</v>
      </c>
      <c r="AI74" s="126">
        <f>июнь!AI74+май!AI74+апрель!AI74</f>
        <v>1.9770000000000001</v>
      </c>
      <c r="AJ74" s="126">
        <f>июнь!AJ74+май!AJ74+апрель!AJ74</f>
        <v>0.98899999999999999</v>
      </c>
      <c r="AK74" s="126">
        <f>июнь!AK74+май!AK74+апрель!AK74</f>
        <v>9.2629999999999999</v>
      </c>
      <c r="AL74" s="126">
        <f>июнь!AL74+май!AL74+апрель!AL74</f>
        <v>0</v>
      </c>
      <c r="AM74" s="126">
        <f>июнь!AM74+май!AM74+апрель!AM74</f>
        <v>0</v>
      </c>
      <c r="AN74" s="126">
        <f>июнь!AN74+май!AN74+апрель!AN74</f>
        <v>1.9690000000000001</v>
      </c>
      <c r="AO74" s="126">
        <f>июнь!AO74+май!AO74+апрель!AO74</f>
        <v>0.98899999999999999</v>
      </c>
      <c r="AP74" s="126">
        <f>июнь!AP74+май!AP74+апрель!AP74</f>
        <v>0.53</v>
      </c>
      <c r="AQ74" s="126">
        <f>июнь!AQ74+май!AQ74+апрель!AQ74</f>
        <v>0.98899999999999999</v>
      </c>
      <c r="AR74" s="126">
        <f>июнь!AR74+май!AR74+апрель!AR74</f>
        <v>0</v>
      </c>
      <c r="AS74" s="126">
        <f>июнь!AS74+май!AS74+апрель!AS74</f>
        <v>0</v>
      </c>
      <c r="AT74" s="126">
        <f>июнь!AT74+май!AT74+апрель!AT74</f>
        <v>0</v>
      </c>
      <c r="AU74" s="126">
        <f>июнь!AU74+май!AU74+апрель!AU74</f>
        <v>0</v>
      </c>
      <c r="AV74" s="126">
        <f>июнь!AV74+май!AV74+апрель!AV74</f>
        <v>0</v>
      </c>
      <c r="AW74" s="126">
        <f>июнь!AW74+май!AW74+апрель!AW74</f>
        <v>0.98899999999999999</v>
      </c>
      <c r="AX74" s="126">
        <f>июнь!AX74+май!AX74+апрель!AX74</f>
        <v>0.98899999999999999</v>
      </c>
      <c r="AY74" s="126">
        <f>июнь!AY74+май!AY74+апрель!AY74</f>
        <v>0.98899999999999999</v>
      </c>
      <c r="AZ74" s="126">
        <f>июнь!AZ74+май!AZ74+апрель!AZ74</f>
        <v>0</v>
      </c>
      <c r="BA74" s="126">
        <f>июнь!BA74+май!BA74+апрель!BA74</f>
        <v>2.9550000000000001</v>
      </c>
      <c r="BB74" s="126">
        <f>июнь!BB74+май!BB74+апрель!BB74</f>
        <v>0</v>
      </c>
      <c r="BC74" s="126">
        <f>июнь!BC74+май!BC74+апрель!BC74</f>
        <v>0</v>
      </c>
      <c r="BD74" s="126">
        <f>июнь!BD74+май!BD74+апрель!BD74</f>
        <v>0.98899999999999999</v>
      </c>
      <c r="BE74" s="126">
        <f>июнь!BE74+май!BE74+апрель!BE74</f>
        <v>0.98899999999999999</v>
      </c>
      <c r="BF74" s="126">
        <f>июнь!BF74+май!BF74+апрель!BF74</f>
        <v>1.385</v>
      </c>
      <c r="BG74" s="126">
        <f>июнь!BG74+май!BG74+апрель!BG74</f>
        <v>0</v>
      </c>
      <c r="BH74" s="126">
        <f>июнь!BH74+май!BH74+апрель!BH74</f>
        <v>0</v>
      </c>
      <c r="BI74" s="126">
        <f>июнь!BI74+май!BI74+апрель!BI74</f>
        <v>0</v>
      </c>
      <c r="BJ74" s="126">
        <f>июнь!BJ74+май!BJ74+апрель!BJ74</f>
        <v>2.9550000000000001</v>
      </c>
      <c r="BK74" s="126">
        <f>июнь!BK74+май!BK74+апрель!BK74</f>
        <v>0</v>
      </c>
      <c r="BL74" s="126">
        <f>июнь!BL74+май!BL74+апрель!BL74</f>
        <v>0.98899999999999999</v>
      </c>
      <c r="BM74" s="126">
        <f>июнь!BM74+май!BM74+апрель!BM74</f>
        <v>2.968</v>
      </c>
      <c r="BN74" s="126">
        <f>июнь!BN74+май!BN74+апрель!BN74</f>
        <v>1.385</v>
      </c>
      <c r="BO74" s="126">
        <f>июнь!BO74+май!BO74+апрель!BO74</f>
        <v>0</v>
      </c>
      <c r="BP74" s="126">
        <f>июнь!BP74+май!BP74+апрель!BP74</f>
        <v>0</v>
      </c>
      <c r="BQ74" s="126">
        <f>июнь!BQ74+май!BQ74+апрель!BQ74</f>
        <v>0</v>
      </c>
      <c r="BR74" s="126">
        <f>июнь!BR74+май!BR74+апрель!BR74</f>
        <v>0</v>
      </c>
      <c r="BS74" s="126">
        <f>июнь!BS74+май!BS74+апрель!BS74</f>
        <v>0</v>
      </c>
      <c r="BT74" s="126">
        <f>июнь!BT74+май!BT74+апрель!BT74</f>
        <v>0</v>
      </c>
      <c r="BU74" s="126">
        <f>июнь!BU74+май!BU74+апрель!BU74</f>
        <v>0</v>
      </c>
      <c r="BV74" s="126">
        <f>июнь!BV74+май!BV74+апрель!BV74</f>
        <v>0</v>
      </c>
      <c r="BW74" s="126">
        <f>июнь!BW74+май!BW74+апрель!BW74</f>
        <v>0</v>
      </c>
      <c r="BX74" s="126">
        <f>июнь!BX74+май!BX74+апрель!BX74</f>
        <v>0</v>
      </c>
      <c r="BY74" s="126">
        <f>июнь!BY74+май!BY74+апрель!BY74</f>
        <v>0</v>
      </c>
      <c r="BZ74" s="126">
        <f>июнь!BZ74+май!BZ74+апрель!BZ74</f>
        <v>0</v>
      </c>
      <c r="CA74" s="126">
        <f>июнь!CA74+май!CA74+апрель!CA74</f>
        <v>7.9139999999999997</v>
      </c>
      <c r="CB74" s="126">
        <f>июнь!CB74+май!CB74+апрель!CB74</f>
        <v>0</v>
      </c>
      <c r="CC74" s="126">
        <f>июнь!CC74+май!CC74+апрель!CC74</f>
        <v>0</v>
      </c>
      <c r="CD74" s="126">
        <f>июнь!CD74+май!CD74+апрель!CD74</f>
        <v>0</v>
      </c>
      <c r="CE74" s="126">
        <f>июнь!CE74+май!CE74+апрель!CE74</f>
        <v>0</v>
      </c>
      <c r="CF74" s="126">
        <f>июнь!CF74+май!CF74+апрель!CF74</f>
        <v>0</v>
      </c>
      <c r="CG74" s="126">
        <f>июнь!CG74+май!CG74+апрель!CG74</f>
        <v>2.754</v>
      </c>
      <c r="CH74" s="126">
        <f>июнь!CH74+май!CH74+апрель!CH74</f>
        <v>7.9649999999999999</v>
      </c>
      <c r="CI74" s="126">
        <f>июнь!CI74+май!CI74+апрель!CI74</f>
        <v>0</v>
      </c>
      <c r="CJ74" s="126">
        <f>июнь!CJ74+май!CJ74+апрель!CJ74</f>
        <v>0</v>
      </c>
      <c r="CK74" s="126">
        <f>июнь!CK74+май!CK74+апрель!CK74</f>
        <v>11.065999999999999</v>
      </c>
      <c r="CL74" s="126">
        <f>июнь!CL74+май!CL74+апрель!CL74</f>
        <v>0</v>
      </c>
      <c r="CM74" s="126">
        <f>июнь!CM74+май!CM74+апрель!CM74</f>
        <v>0</v>
      </c>
      <c r="CN74" s="126">
        <f>июнь!CN74+май!CN74+апрель!CN74</f>
        <v>0</v>
      </c>
      <c r="CO74" s="126">
        <f>июнь!CO74+май!CO74+апрель!CO74</f>
        <v>0</v>
      </c>
      <c r="CP74" s="126">
        <f>июнь!CP74+май!CP74+апрель!CP74</f>
        <v>0</v>
      </c>
      <c r="CQ74" s="126">
        <f>июнь!CQ74+май!CQ74+апрель!CQ74</f>
        <v>0</v>
      </c>
      <c r="CR74" s="126">
        <f>июнь!CR74+май!CR74+апрель!CR74</f>
        <v>0.72</v>
      </c>
      <c r="CS74" s="126">
        <f>июнь!CS74+май!CS74+апрель!CS74</f>
        <v>0</v>
      </c>
      <c r="CT74" s="126">
        <f>июнь!CT74+май!CT74+апрель!CT74</f>
        <v>1.9690000000000001</v>
      </c>
      <c r="CU74" s="126">
        <f>июнь!CU74+май!CU74+апрель!CU74</f>
        <v>0</v>
      </c>
      <c r="CV74" s="126">
        <f>июнь!CV74+май!CV74+апрель!CV74</f>
        <v>0</v>
      </c>
      <c r="CW74" s="126">
        <f>июнь!CW74+май!CW74+апрель!CW74</f>
        <v>0</v>
      </c>
      <c r="CX74" s="126">
        <f>июнь!CX74+май!CX74+апрель!CX74</f>
        <v>0</v>
      </c>
      <c r="CY74" s="126">
        <f>июнь!CY74+май!CY74+апрель!CY74</f>
        <v>0</v>
      </c>
      <c r="CZ74" s="126">
        <f>июнь!CZ74+май!CZ74+апрель!CZ74</f>
        <v>1.9770000000000001</v>
      </c>
      <c r="DA74" s="126">
        <f>июнь!DA74+май!DA74+апрель!DA74</f>
        <v>2.968</v>
      </c>
      <c r="DB74" s="126">
        <f>июнь!DB74+май!DB74+апрель!DB74</f>
        <v>2.968</v>
      </c>
      <c r="DC74" s="126">
        <f>июнь!DC74+май!DC74+апрель!DC74</f>
        <v>0</v>
      </c>
      <c r="DD74" s="126">
        <f>июнь!DD74+май!DD74+апрель!DD74</f>
        <v>0</v>
      </c>
      <c r="DE74" s="126">
        <f>июнь!DE74+май!DE74+апрель!DE74</f>
        <v>0</v>
      </c>
      <c r="DF74" s="126">
        <f>июнь!DF74+май!DF74+апрель!DF74</f>
        <v>0</v>
      </c>
      <c r="DG74" s="126">
        <f>июнь!DG74+май!DG74+апрель!DG74</f>
        <v>0</v>
      </c>
      <c r="DH74" s="126">
        <f>июнь!DH74+май!DH74+апрель!DH74</f>
        <v>0</v>
      </c>
      <c r="DI74" s="126">
        <f>июнь!DI74+май!DI74+апрель!DI74</f>
        <v>0</v>
      </c>
      <c r="DJ74" s="126">
        <f>июнь!DJ74+май!DJ74+апрель!DJ74</f>
        <v>0</v>
      </c>
      <c r="DK74" s="126">
        <f>июнь!DK74+май!DK74+апрель!DK74</f>
        <v>0</v>
      </c>
      <c r="DL74" s="126">
        <f>июнь!DL74+май!DL74+апрель!DL74</f>
        <v>0</v>
      </c>
      <c r="DM74" s="126">
        <f>июнь!DM74+май!DM74+апрель!DM74</f>
        <v>0</v>
      </c>
      <c r="DN74" s="126">
        <f>июнь!DN74+май!DN74+апрель!DN74</f>
        <v>0</v>
      </c>
      <c r="DO74" s="126">
        <f>июнь!DO74+май!DO74+апрель!DO74</f>
        <v>4.383</v>
      </c>
      <c r="DP74" s="126">
        <f>июнь!DP74+май!DP74+апрель!DP74</f>
        <v>0</v>
      </c>
      <c r="DQ74" s="126">
        <f>июнь!DQ74+май!DQ74+апрель!DQ74</f>
        <v>0</v>
      </c>
      <c r="DR74" s="126">
        <f>июнь!DR74+май!DR74+апрель!DR74</f>
        <v>0</v>
      </c>
      <c r="DS74" s="126">
        <f>июнь!DS74+май!DS74+апрель!DS74</f>
        <v>0</v>
      </c>
      <c r="DT74" s="126">
        <f>июнь!DT74+май!DT74+апрель!DT74</f>
        <v>0</v>
      </c>
      <c r="DU74" s="126">
        <f>июнь!DU74+май!DU74+апрель!DU74</f>
        <v>0</v>
      </c>
      <c r="DV74" s="126">
        <f>июнь!DV74+май!DV74+апрель!DV74</f>
        <v>0</v>
      </c>
      <c r="DW74" s="126">
        <f>июнь!DW74+май!DW74+апрель!DW74</f>
        <v>0</v>
      </c>
      <c r="DX74" s="126">
        <f>июнь!DX74+май!DX74+апрель!DX74</f>
        <v>0</v>
      </c>
      <c r="DY74" s="126">
        <f>июнь!DY74+май!DY74+апрель!DY74</f>
        <v>0</v>
      </c>
      <c r="DZ74" s="126">
        <f>июнь!DZ74+май!DZ74+апрель!DZ74</f>
        <v>0</v>
      </c>
      <c r="EA74" s="126">
        <f>июнь!EA74+май!EA74+апрель!EA74</f>
        <v>0</v>
      </c>
      <c r="EB74" s="126">
        <f>июнь!EB74+май!EB74+апрель!EB74</f>
        <v>0</v>
      </c>
      <c r="EC74" s="126">
        <f>июнь!EC74+май!EC74+апрель!EC74</f>
        <v>0</v>
      </c>
      <c r="ED74" s="126">
        <f>июнь!ED74+май!ED74+апрель!ED74</f>
        <v>0</v>
      </c>
      <c r="EE74" s="126">
        <f>июнь!EE74+май!EE74+апрель!EE74</f>
        <v>0</v>
      </c>
      <c r="EF74" s="126">
        <f>июнь!EF74+май!EF74+апрель!EF74</f>
        <v>0</v>
      </c>
      <c r="EG74" s="126">
        <f>июнь!EG74+май!EG74+апрель!EG74</f>
        <v>0</v>
      </c>
      <c r="EH74" s="126">
        <f>июнь!EH74+май!EH74+апрель!EH74</f>
        <v>0</v>
      </c>
      <c r="EI74" s="126">
        <f>июнь!EI74+май!EI74+апрель!EI74</f>
        <v>0</v>
      </c>
      <c r="EJ74" s="126">
        <f>июнь!EJ74+май!EJ74+апрель!EJ74</f>
        <v>2.9550000000000001</v>
      </c>
      <c r="EK74" s="126">
        <f>июнь!EK74+май!EK74+апрель!EK74</f>
        <v>2.9550000000000001</v>
      </c>
      <c r="EL74" s="126">
        <f>июнь!EL74+май!EL74+апрель!EL74</f>
        <v>0</v>
      </c>
      <c r="EM74" s="126">
        <f>июнь!EM74+май!EM74+апрель!EM74</f>
        <v>0</v>
      </c>
      <c r="EN74" s="126">
        <f>июнь!EN74+май!EN74+апрель!EN74</f>
        <v>0</v>
      </c>
      <c r="EO74" s="126">
        <f>июнь!EO74+май!EO74+апрель!EO74</f>
        <v>1.9770000000000001</v>
      </c>
      <c r="EP74" s="126">
        <f>июнь!EP74+май!EP74+апрель!EP74</f>
        <v>2.077</v>
      </c>
      <c r="EQ74" s="126">
        <f>июнь!EQ74+май!EQ74+апрель!EQ74</f>
        <v>1.9770000000000001</v>
      </c>
      <c r="ER74" s="126">
        <f>июнь!ER74+май!ER74+апрель!ER74</f>
        <v>0</v>
      </c>
      <c r="ES74" s="126">
        <f>июнь!ES74+май!ES74+апрель!ES74</f>
        <v>0</v>
      </c>
      <c r="ET74" s="126">
        <f>июнь!ET74+май!ET74+апрель!ET74</f>
        <v>2.2029999999999998</v>
      </c>
      <c r="EU74" s="126">
        <f>июнь!EU74+май!EU74+апрель!EU74</f>
        <v>0</v>
      </c>
      <c r="EV74" s="126">
        <f>июнь!EV74+май!EV74+апрель!EV74</f>
        <v>0</v>
      </c>
      <c r="EW74" s="126">
        <f>июнь!EW74+май!EW74+апрель!EW74</f>
        <v>0</v>
      </c>
      <c r="EX74" s="126">
        <f>июнь!EX74+май!EX74+апрель!EX74</f>
        <v>0</v>
      </c>
      <c r="EY74" s="126">
        <f>июнь!EY74+май!EY74+апрель!EY74</f>
        <v>1.978</v>
      </c>
      <c r="EZ74" s="126">
        <f>июнь!EZ74+май!EZ74+апрель!EZ74</f>
        <v>0</v>
      </c>
      <c r="FA74" s="126">
        <f>июнь!FA74+май!FA74+апрель!FA74</f>
        <v>0</v>
      </c>
      <c r="FB74" s="126">
        <f>июнь!FB74+май!FB74+апрель!FB74</f>
        <v>0</v>
      </c>
      <c r="FC74" s="126">
        <f>июнь!FC74+май!FC74+апрель!FC74</f>
        <v>0</v>
      </c>
      <c r="FD74" s="126">
        <f>июнь!FD74+май!FD74+апрель!FD74</f>
        <v>0</v>
      </c>
      <c r="FE74" s="126">
        <f>июнь!FE74+май!FE74+апрель!FE74</f>
        <v>0</v>
      </c>
      <c r="FF74" s="126">
        <f>июнь!FF74+май!FF74+апрель!FF74</f>
        <v>0</v>
      </c>
      <c r="FG74" s="126">
        <f>июнь!FG74+май!FG74+апрель!FG74</f>
        <v>0</v>
      </c>
      <c r="FH74" s="126">
        <f>июнь!FH74+май!FH74+апрель!FH74</f>
        <v>0</v>
      </c>
      <c r="FI74" s="126">
        <f>июнь!FI74+май!FI74+апрель!FI74</f>
        <v>0</v>
      </c>
      <c r="FJ74" s="126">
        <f>июнь!FJ74+май!FJ74+апрель!FJ74</f>
        <v>0</v>
      </c>
      <c r="FK74" s="126">
        <f>июнь!FK74+май!FK74+апрель!FK74</f>
        <v>0</v>
      </c>
      <c r="FL74" s="126">
        <f>июнь!FL74+май!FL74+апрель!FL74</f>
        <v>0</v>
      </c>
      <c r="FM74" s="126">
        <f>июнь!FM74+май!FM74+апрель!FM74</f>
        <v>0</v>
      </c>
      <c r="FN74" s="126">
        <f>июнь!FN74+май!FN74+апрель!FN74</f>
        <v>0.48</v>
      </c>
      <c r="FO74" s="126">
        <f>июнь!FO74+май!FO74+апрель!FO74</f>
        <v>0</v>
      </c>
      <c r="FP74" s="126">
        <f>июнь!FP74+май!FP74+апрель!FP74</f>
        <v>0</v>
      </c>
      <c r="FQ74" s="126">
        <f>июнь!FQ74+май!FQ74+апрель!FQ74</f>
        <v>0</v>
      </c>
      <c r="FR74" s="126">
        <f>июнь!FR74+май!FR74+апрель!FR74</f>
        <v>0</v>
      </c>
      <c r="FS74" s="126">
        <f>июнь!FS74+май!FS74+апрель!FS74</f>
        <v>0</v>
      </c>
      <c r="FT74" s="126">
        <f>июнь!FT74+май!FT74+апрель!FT74</f>
        <v>0</v>
      </c>
      <c r="FU74" s="126">
        <f>июнь!FU74+май!FU74+апрель!FU74</f>
        <v>0</v>
      </c>
      <c r="FV74" s="126">
        <f>июнь!FV74+май!FV74+апрель!FV74</f>
        <v>0</v>
      </c>
      <c r="FW74" s="126">
        <f>июнь!FW74+май!FW74+апрель!FW74</f>
        <v>0</v>
      </c>
      <c r="FX74" s="126">
        <f>июнь!FX74+май!FX74+апрель!FX74</f>
        <v>0</v>
      </c>
      <c r="FY74" s="126">
        <f>июнь!FY74+май!FY74+апрель!FY74</f>
        <v>0</v>
      </c>
      <c r="FZ74" s="126">
        <f>июнь!FZ74+май!FZ74+апрель!FZ74</f>
        <v>0</v>
      </c>
      <c r="GA74" s="126">
        <f>июнь!GA74+май!GA74+апрель!GA74</f>
        <v>5.9089999999999998</v>
      </c>
      <c r="GB74" s="126">
        <f>июнь!GB74+май!GB74+апрель!GB74</f>
        <v>0</v>
      </c>
      <c r="GC74" s="126">
        <f>июнь!GC74+май!GC74+апрель!GC74</f>
        <v>2.9550000000000001</v>
      </c>
      <c r="GD74" s="126">
        <f>июнь!GD74+май!GD74+апрель!GD74</f>
        <v>2.077</v>
      </c>
      <c r="GE74" s="126">
        <f>июнь!GE74+май!GE74+апрель!GE74</f>
        <v>2.968</v>
      </c>
      <c r="GF74" s="126">
        <f>июнь!GF74+май!GF74+апрель!GF74</f>
        <v>2.968</v>
      </c>
      <c r="GG74" s="126">
        <f>июнь!GG74+май!GG74+апрель!GG74</f>
        <v>0</v>
      </c>
      <c r="GH74" s="126">
        <f>июнь!GH74+май!GH74+апрель!GH74</f>
        <v>0</v>
      </c>
      <c r="GI74" s="126">
        <f>июнь!GI74+май!GI74+апрель!GI74</f>
        <v>0</v>
      </c>
      <c r="GJ74" s="126">
        <f>июнь!GJ74+май!GJ74+апрель!GJ74</f>
        <v>2.077</v>
      </c>
      <c r="GK74" s="126">
        <f>июнь!GK74+май!GK74+апрель!GK74</f>
        <v>0</v>
      </c>
      <c r="GL74" s="126">
        <f>июнь!GL74+май!GL74+апрель!GL74</f>
        <v>0</v>
      </c>
      <c r="GM74" s="126">
        <f>июнь!GM74+май!GM74+апрель!GM74</f>
        <v>0</v>
      </c>
      <c r="GN74" s="126">
        <f>июнь!GN74+май!GN74+апрель!GN74</f>
        <v>0</v>
      </c>
      <c r="GO74" s="126">
        <f>июнь!GO74+май!GO74+апрель!GO74</f>
        <v>0</v>
      </c>
      <c r="GP74" s="126">
        <f>июнь!GP74+май!GP74+апрель!GP74</f>
        <v>2.968</v>
      </c>
      <c r="GQ74" s="126">
        <f>июнь!GQ74+май!GQ74+апрель!GQ74</f>
        <v>2.968</v>
      </c>
      <c r="GR74" s="126">
        <f>июнь!GR74+май!GR74+апрель!GR74</f>
        <v>0</v>
      </c>
      <c r="GS74" s="126">
        <f>июнь!GS74+май!GS74+апрель!GS74</f>
        <v>5.9279999999999999</v>
      </c>
      <c r="GT74" s="126">
        <f>июнь!GT74+май!GT74+апрель!GT74</f>
        <v>2.9550000000000001</v>
      </c>
      <c r="GU74" s="126">
        <f>июнь!GU74+май!GU74+апрель!GU74</f>
        <v>1.9690000000000001</v>
      </c>
      <c r="GV74" s="126">
        <f>июнь!GV74+май!GV74+апрель!GV74</f>
        <v>0</v>
      </c>
      <c r="GW74" s="126">
        <f>июнь!GW74+май!GW74+апрель!GW74</f>
        <v>0</v>
      </c>
      <c r="GX74" s="126">
        <f>июнь!GX74+май!GX74+апрель!GX74</f>
        <v>0</v>
      </c>
      <c r="GY74" s="126">
        <f>июнь!GY74+май!GY74+апрель!GY74</f>
        <v>0</v>
      </c>
      <c r="GZ74" s="126">
        <f>июнь!GZ74+май!GZ74+апрель!GZ74</f>
        <v>1.9770000000000001</v>
      </c>
      <c r="HA74" s="126">
        <f>июнь!HA74+май!HA74+апрель!HA74</f>
        <v>3.4630000000000001</v>
      </c>
      <c r="HB74" s="126">
        <f>июнь!HB74+май!HB74+апрель!HB74</f>
        <v>2.968</v>
      </c>
      <c r="HC74" s="126">
        <f>июнь!HC74+май!HC74+апрель!HC74</f>
        <v>0</v>
      </c>
      <c r="HD74" s="126">
        <f>июнь!HD74+май!HD74+апрель!HD74</f>
        <v>2.9550000000000001</v>
      </c>
      <c r="HE74" s="126">
        <f>июнь!HE74+май!HE74+апрель!HE74</f>
        <v>1.9690000000000001</v>
      </c>
      <c r="HF74" s="126">
        <f>июнь!HF74+май!HF74+апрель!HF74</f>
        <v>0</v>
      </c>
      <c r="HG74" s="126">
        <f>июнь!HG74+май!HG74+апрель!HG74</f>
        <v>0</v>
      </c>
      <c r="HH74" s="126">
        <f>июнь!HH74+май!HH74+апрель!HH74</f>
        <v>0</v>
      </c>
      <c r="HI74" s="126">
        <f>июнь!HI74+май!HI74+апрель!HI74</f>
        <v>1.9770000000000001</v>
      </c>
      <c r="HJ74" s="126">
        <f>июнь!HJ74+май!HJ74+апрель!HJ74</f>
        <v>0</v>
      </c>
      <c r="HK74" s="126">
        <f>июнь!HK74+май!HK74+апрель!HK74</f>
        <v>0</v>
      </c>
      <c r="HL74" s="126">
        <f>июнь!HL74+май!HL74+апрель!HL74</f>
        <v>1.968</v>
      </c>
      <c r="HM74" s="126">
        <f>июнь!HM74+май!HM74+апрель!HM74</f>
        <v>1.9690000000000001</v>
      </c>
      <c r="HN74" s="126">
        <f>июнь!HN74+май!HN74+апрель!HN74</f>
        <v>0</v>
      </c>
      <c r="HO74" s="126">
        <f>июнь!HO74+май!HO74+апрель!HO74</f>
        <v>0</v>
      </c>
      <c r="HP74" s="126">
        <f>июнь!HP74+май!HP74+апрель!HP74</f>
        <v>0</v>
      </c>
      <c r="HQ74" s="126">
        <f>июнь!HQ74+май!HQ74+апрель!HQ74</f>
        <v>0</v>
      </c>
      <c r="HR74" s="126">
        <f>июнь!HR74+май!HR74+апрель!HR74</f>
        <v>0</v>
      </c>
      <c r="HS74" s="126">
        <f>июнь!HS74+май!HS74+апрель!HS74</f>
        <v>0</v>
      </c>
      <c r="HT74" s="126">
        <f>июнь!HT74+май!HT74+апрель!HT74</f>
        <v>0</v>
      </c>
      <c r="HU74" s="126">
        <f>июнь!HU74+май!HU74+апрель!HU74</f>
        <v>0</v>
      </c>
      <c r="HV74" s="126">
        <f>июнь!HV74+май!HV74+апрель!HV74</f>
        <v>0</v>
      </c>
      <c r="HW74" s="126">
        <f>июнь!HW74+май!HW74+апрель!HW74</f>
        <v>0</v>
      </c>
      <c r="HX74" s="126">
        <f>июнь!HX74+май!HX74+апрель!HX74</f>
        <v>0</v>
      </c>
      <c r="HY74" s="126">
        <f>июнь!HY74+май!HY74+апрель!HY74</f>
        <v>0</v>
      </c>
      <c r="HZ74" s="126">
        <f>июнь!HZ74+май!HZ74+апрель!HZ74</f>
        <v>0</v>
      </c>
      <c r="IA74" s="126">
        <f>июнь!IA74+май!IA74+апрель!IA74</f>
        <v>0</v>
      </c>
      <c r="IB74" s="126">
        <f>июнь!IB74+май!IB74+апрель!IB74</f>
        <v>0</v>
      </c>
      <c r="IC74" s="126">
        <f>июнь!IC74+май!IC74+апрель!IC74</f>
        <v>0</v>
      </c>
      <c r="ID74" s="126">
        <f>июнь!ID74+май!ID74+апрель!ID74</f>
        <v>0.93</v>
      </c>
      <c r="IE74" s="126">
        <f>июнь!IE74+май!IE74+апрель!IE74</f>
        <v>0</v>
      </c>
      <c r="IF74" s="126">
        <f>июнь!IF74+май!IF74+апрель!IF74</f>
        <v>0</v>
      </c>
    </row>
    <row r="75" spans="1:240" ht="13.5" customHeight="1">
      <c r="A75" s="15" t="s">
        <v>96</v>
      </c>
      <c r="B75" s="53" t="s">
        <v>97</v>
      </c>
      <c r="C75" s="16" t="s">
        <v>45</v>
      </c>
      <c r="D75" s="122">
        <f t="shared" si="6"/>
        <v>0.33750000000000019</v>
      </c>
      <c r="E75" s="85">
        <f t="shared" si="7"/>
        <v>0.33750000000000019</v>
      </c>
      <c r="F75" s="78"/>
      <c r="G75" s="126">
        <f>июнь!G75+май!G75+апрель!G75</f>
        <v>0</v>
      </c>
      <c r="H75" s="126">
        <f>июнь!H75+май!H75+апрель!H75</f>
        <v>0</v>
      </c>
      <c r="I75" s="126">
        <f>июнь!I75+май!I75+апрель!I75</f>
        <v>0</v>
      </c>
      <c r="J75" s="126">
        <f>июнь!J75+май!J75+апрель!J75</f>
        <v>0</v>
      </c>
      <c r="K75" s="126">
        <f>июнь!K75+май!K75+апрель!K75</f>
        <v>0</v>
      </c>
      <c r="L75" s="126">
        <f>июнь!L75+май!L75+апрель!L75</f>
        <v>0</v>
      </c>
      <c r="M75" s="126">
        <f>июнь!M75+май!M75+апрель!M75</f>
        <v>0</v>
      </c>
      <c r="N75" s="126">
        <f>июнь!N75+май!N75+апрель!N75</f>
        <v>0</v>
      </c>
      <c r="O75" s="126">
        <f>июнь!O75+май!O75+апрель!O75</f>
        <v>0</v>
      </c>
      <c r="P75" s="126">
        <f>июнь!P75+май!P75+апрель!P75</f>
        <v>0</v>
      </c>
      <c r="Q75" s="126">
        <f>июнь!Q75+май!Q75+апрель!Q75</f>
        <v>0</v>
      </c>
      <c r="R75" s="126">
        <f>июнь!R75+май!R75+апрель!R75</f>
        <v>0</v>
      </c>
      <c r="S75" s="126">
        <f>июнь!S75+май!S75+апрель!S75</f>
        <v>0</v>
      </c>
      <c r="T75" s="126">
        <f>июнь!T75+май!T75+апрель!T75</f>
        <v>0</v>
      </c>
      <c r="U75" s="126">
        <f>июнь!U75+май!U75+апрель!U75</f>
        <v>0</v>
      </c>
      <c r="V75" s="126">
        <f>июнь!V75+май!V75+апрель!V75</f>
        <v>0</v>
      </c>
      <c r="W75" s="126">
        <f>июнь!W75+май!W75+апрель!W75</f>
        <v>0</v>
      </c>
      <c r="X75" s="126">
        <f>июнь!X75+май!X75+апрель!X75</f>
        <v>0</v>
      </c>
      <c r="Y75" s="126">
        <f>июнь!Y75+май!Y75+апрель!Y75</f>
        <v>0</v>
      </c>
      <c r="Z75" s="126">
        <f>июнь!Z75+май!Z75+апрель!Z75</f>
        <v>0</v>
      </c>
      <c r="AA75" s="126">
        <f>июнь!AA75+май!AA75+апрель!AA75</f>
        <v>0</v>
      </c>
      <c r="AB75" s="126">
        <f>июнь!AB75+май!AB75+апрель!AB75</f>
        <v>0</v>
      </c>
      <c r="AC75" s="126">
        <f>июнь!AC75+май!AC75+апрель!AC75</f>
        <v>0</v>
      </c>
      <c r="AD75" s="126">
        <f>июнь!AD75+май!AD75+апрель!AD75</f>
        <v>0</v>
      </c>
      <c r="AE75" s="126">
        <f>июнь!AE75+май!AE75+апрель!AE75</f>
        <v>0</v>
      </c>
      <c r="AF75" s="126">
        <f>июнь!AF75+май!AF75+апрель!AF75</f>
        <v>0</v>
      </c>
      <c r="AG75" s="126">
        <f>июнь!AG75+май!AG75+апрель!AG75</f>
        <v>0</v>
      </c>
      <c r="AH75" s="126">
        <f>июнь!AH75+май!AH75+апрель!AH75</f>
        <v>6.0000000000000001E-3</v>
      </c>
      <c r="AI75" s="126">
        <f>июнь!AI75+май!AI75+апрель!AI75</f>
        <v>6.0000000000000001E-3</v>
      </c>
      <c r="AJ75" s="126">
        <f>июнь!AJ75+май!AJ75+апрель!AJ75</f>
        <v>1.3000000000000001E-2</v>
      </c>
      <c r="AK75" s="126">
        <f>июнь!AK75+май!AK75+апрель!AK75</f>
        <v>0</v>
      </c>
      <c r="AL75" s="126">
        <f>июнь!AL75+май!AL75+апрель!AL75</f>
        <v>0</v>
      </c>
      <c r="AM75" s="126">
        <f>июнь!AM75+май!AM75+апрель!AM75</f>
        <v>0</v>
      </c>
      <c r="AN75" s="126">
        <f>июнь!AN75+май!AN75+апрель!AN75</f>
        <v>3.0000000000000001E-3</v>
      </c>
      <c r="AO75" s="126">
        <f>июнь!AO75+май!AO75+апрель!AO75</f>
        <v>5.0000000000000001E-3</v>
      </c>
      <c r="AP75" s="126">
        <f>июнь!AP75+май!AP75+апрель!AP75</f>
        <v>2E-3</v>
      </c>
      <c r="AQ75" s="126">
        <f>июнь!AQ75+май!AQ75+апрель!AQ75</f>
        <v>2E-3</v>
      </c>
      <c r="AR75" s="126">
        <f>июнь!AR75+май!AR75+апрель!AR75</f>
        <v>0</v>
      </c>
      <c r="AS75" s="126">
        <f>июнь!AS75+май!AS75+апрель!AS75</f>
        <v>0</v>
      </c>
      <c r="AT75" s="126">
        <f>июнь!AT75+май!AT75+апрель!AT75</f>
        <v>0</v>
      </c>
      <c r="AU75" s="126">
        <f>июнь!AU75+май!AU75+апрель!AU75</f>
        <v>0</v>
      </c>
      <c r="AV75" s="126">
        <f>июнь!AV75+май!AV75+апрель!AV75</f>
        <v>0</v>
      </c>
      <c r="AW75" s="126">
        <f>июнь!AW75+май!AW75+апрель!AW75</f>
        <v>2E-3</v>
      </c>
      <c r="AX75" s="126">
        <f>июнь!AX75+май!AX75+апрель!AX75</f>
        <v>3.0000000000000001E-3</v>
      </c>
      <c r="AY75" s="126">
        <f>июнь!AY75+май!AY75+апрель!AY75</f>
        <v>1E-3</v>
      </c>
      <c r="AZ75" s="126">
        <f>июнь!AZ75+май!AZ75+апрель!AZ75</f>
        <v>0</v>
      </c>
      <c r="BA75" s="126">
        <f>июнь!BA75+май!BA75+апрель!BA75</f>
        <v>3.0000000000000001E-3</v>
      </c>
      <c r="BB75" s="126">
        <f>июнь!BB75+май!BB75+апрель!BB75</f>
        <v>0</v>
      </c>
      <c r="BC75" s="126">
        <f>июнь!BC75+май!BC75+апрель!BC75</f>
        <v>0</v>
      </c>
      <c r="BD75" s="126">
        <f>июнь!BD75+май!BD75+апрель!BD75</f>
        <v>2E-3</v>
      </c>
      <c r="BE75" s="126">
        <f>июнь!BE75+май!BE75+апрель!BE75</f>
        <v>2E-3</v>
      </c>
      <c r="BF75" s="126">
        <f>июнь!BF75+май!BF75+апрель!BF75</f>
        <v>5.0000000000000001E-3</v>
      </c>
      <c r="BG75" s="126">
        <f>июнь!BG75+май!BG75+апрель!BG75</f>
        <v>0</v>
      </c>
      <c r="BH75" s="126">
        <f>июнь!BH75+май!BH75+апрель!BH75</f>
        <v>0</v>
      </c>
      <c r="BI75" s="126">
        <f>июнь!BI75+май!BI75+апрель!BI75</f>
        <v>0.01</v>
      </c>
      <c r="BJ75" s="126">
        <f>июнь!BJ75+май!BJ75+апрель!BJ75</f>
        <v>3.0000000000000001E-3</v>
      </c>
      <c r="BK75" s="126">
        <f>июнь!BK75+май!BK75+апрель!BK75</f>
        <v>7.0000000000000001E-3</v>
      </c>
      <c r="BL75" s="126">
        <f>июнь!BL75+май!BL75+апрель!BL75</f>
        <v>3.0000000000000001E-3</v>
      </c>
      <c r="BM75" s="126">
        <f>июнь!BM75+май!BM75+апрель!BM75</f>
        <v>2E-3</v>
      </c>
      <c r="BN75" s="126">
        <f>июнь!BN75+май!BN75+апрель!BN75</f>
        <v>1E-3</v>
      </c>
      <c r="BO75" s="126">
        <f>июнь!BO75+май!BO75+апрель!BO75</f>
        <v>0</v>
      </c>
      <c r="BP75" s="126">
        <f>июнь!BP75+май!BP75+апрель!BP75</f>
        <v>0</v>
      </c>
      <c r="BQ75" s="126">
        <f>июнь!BQ75+май!BQ75+апрель!BQ75</f>
        <v>0</v>
      </c>
      <c r="BR75" s="126">
        <f>июнь!BR75+май!BR75+апрель!BR75</f>
        <v>0</v>
      </c>
      <c r="BS75" s="126">
        <f>июнь!BS75+май!BS75+апрель!BS75</f>
        <v>0</v>
      </c>
      <c r="BT75" s="126">
        <f>июнь!BT75+май!BT75+апрель!BT75</f>
        <v>0</v>
      </c>
      <c r="BU75" s="126">
        <f>июнь!BU75+май!BU75+апрель!BU75</f>
        <v>0</v>
      </c>
      <c r="BV75" s="126">
        <f>июнь!BV75+май!BV75+апрель!BV75</f>
        <v>0</v>
      </c>
      <c r="BW75" s="126">
        <f>июнь!BW75+май!BW75+апрель!BW75</f>
        <v>0</v>
      </c>
      <c r="BX75" s="126">
        <f>июнь!BX75+май!BX75+апрель!BX75</f>
        <v>4.0000000000000001E-3</v>
      </c>
      <c r="BY75" s="126">
        <f>июнь!BY75+май!BY75+апрель!BY75</f>
        <v>0</v>
      </c>
      <c r="BZ75" s="126">
        <f>июнь!BZ75+май!BZ75+апрель!BZ75</f>
        <v>2E-3</v>
      </c>
      <c r="CA75" s="126">
        <f>июнь!CA75+май!CA75+апрель!CA75</f>
        <v>0</v>
      </c>
      <c r="CB75" s="126">
        <f>июнь!CB75+май!CB75+апрель!CB75</f>
        <v>0</v>
      </c>
      <c r="CC75" s="126">
        <f>июнь!CC75+май!CC75+апрель!CC75</f>
        <v>0</v>
      </c>
      <c r="CD75" s="126">
        <f>июнь!CD75+май!CD75+апрель!CD75</f>
        <v>0</v>
      </c>
      <c r="CE75" s="126">
        <f>июнь!CE75+май!CE75+апрель!CE75</f>
        <v>0</v>
      </c>
      <c r="CF75" s="126">
        <f>июнь!CF75+май!CF75+апрель!CF75</f>
        <v>0</v>
      </c>
      <c r="CG75" s="126">
        <f>июнь!CG75+май!CG75+апрель!CG75</f>
        <v>0</v>
      </c>
      <c r="CH75" s="126">
        <f>июнь!CH75+май!CH75+апрель!CH75</f>
        <v>0</v>
      </c>
      <c r="CI75" s="126">
        <f>июнь!CI75+май!CI75+апрель!CI75</f>
        <v>0</v>
      </c>
      <c r="CJ75" s="126">
        <f>июнь!CJ75+май!CJ75+апрель!CJ75</f>
        <v>0</v>
      </c>
      <c r="CK75" s="126">
        <f>июнь!CK75+май!CK75+апрель!CK75</f>
        <v>0</v>
      </c>
      <c r="CL75" s="126">
        <f>июнь!CL75+май!CL75+апрель!CL75</f>
        <v>0</v>
      </c>
      <c r="CM75" s="126">
        <f>июнь!CM75+май!CM75+апрель!CM75</f>
        <v>3.5000000000000001E-3</v>
      </c>
      <c r="CN75" s="126">
        <f>июнь!CN75+май!CN75+апрель!CN75</f>
        <v>4.5000000000000005E-3</v>
      </c>
      <c r="CO75" s="126">
        <f>июнь!CO75+май!CO75+апрель!CO75</f>
        <v>0</v>
      </c>
      <c r="CP75" s="126">
        <f>июнь!CP75+май!CP75+апрель!CP75</f>
        <v>0</v>
      </c>
      <c r="CQ75" s="126">
        <f>июнь!CQ75+май!CQ75+апрель!CQ75</f>
        <v>0</v>
      </c>
      <c r="CR75" s="126">
        <f>июнь!CR75+май!CR75+апрель!CR75</f>
        <v>0</v>
      </c>
      <c r="CS75" s="126">
        <f>июнь!CS75+май!CS75+апрель!CS75</f>
        <v>0</v>
      </c>
      <c r="CT75" s="126">
        <f>июнь!CT75+май!CT75+апрель!CT75</f>
        <v>3.0000000000000001E-3</v>
      </c>
      <c r="CU75" s="126">
        <f>июнь!CU75+май!CU75+апрель!CU75</f>
        <v>3.0000000000000001E-3</v>
      </c>
      <c r="CV75" s="126">
        <f>июнь!CV75+май!CV75+апрель!CV75</f>
        <v>1.0999999999999999E-2</v>
      </c>
      <c r="CW75" s="126">
        <f>июнь!CW75+май!CW75+апрель!CW75</f>
        <v>0</v>
      </c>
      <c r="CX75" s="126">
        <f>июнь!CX75+май!CX75+апрель!CX75</f>
        <v>0</v>
      </c>
      <c r="CY75" s="126">
        <f>июнь!CY75+май!CY75+апрель!CY75</f>
        <v>0</v>
      </c>
      <c r="CZ75" s="126">
        <f>июнь!CZ75+май!CZ75+апрель!CZ75</f>
        <v>5.0000000000000001E-3</v>
      </c>
      <c r="DA75" s="126">
        <f>июнь!DA75+май!DA75+апрель!DA75</f>
        <v>1E-3</v>
      </c>
      <c r="DB75" s="126">
        <f>июнь!DB75+май!DB75+апрель!DB75</f>
        <v>1E-3</v>
      </c>
      <c r="DC75" s="126">
        <f>июнь!DC75+май!DC75+апрель!DC75</f>
        <v>2E-3</v>
      </c>
      <c r="DD75" s="126">
        <f>июнь!DD75+май!DD75+апрель!DD75</f>
        <v>0</v>
      </c>
      <c r="DE75" s="126">
        <f>июнь!DE75+май!DE75+апрель!DE75</f>
        <v>0</v>
      </c>
      <c r="DF75" s="126">
        <f>июнь!DF75+май!DF75+апрель!DF75</f>
        <v>0</v>
      </c>
      <c r="DG75" s="126">
        <f>июнь!DG75+май!DG75+апрель!DG75</f>
        <v>0</v>
      </c>
      <c r="DH75" s="126">
        <f>июнь!DH75+май!DH75+апрель!DH75</f>
        <v>0</v>
      </c>
      <c r="DI75" s="126">
        <f>июнь!DI75+май!DI75+апрель!DI75</f>
        <v>6.0000000000000001E-3</v>
      </c>
      <c r="DJ75" s="126">
        <f>июнь!DJ75+май!DJ75+апрель!DJ75</f>
        <v>0</v>
      </c>
      <c r="DK75" s="126">
        <f>июнь!DK75+май!DK75+апрель!DK75</f>
        <v>5.0000000000000001E-4</v>
      </c>
      <c r="DL75" s="126">
        <f>июнь!DL75+май!DL75+апрель!DL75</f>
        <v>0</v>
      </c>
      <c r="DM75" s="126">
        <f>июнь!DM75+май!DM75+апрель!DM75</f>
        <v>4.0000000000000001E-3</v>
      </c>
      <c r="DN75" s="126">
        <f>июнь!DN75+май!DN75+апрель!DN75</f>
        <v>0</v>
      </c>
      <c r="DO75" s="126">
        <f>июнь!DO75+май!DO75+апрель!DO75</f>
        <v>2E-3</v>
      </c>
      <c r="DP75" s="126">
        <f>июнь!DP75+май!DP75+апрель!DP75</f>
        <v>0</v>
      </c>
      <c r="DQ75" s="126">
        <f>июнь!DQ75+май!DQ75+апрель!DQ75</f>
        <v>0</v>
      </c>
      <c r="DR75" s="126">
        <f>июнь!DR75+май!DR75+апрель!DR75</f>
        <v>0</v>
      </c>
      <c r="DS75" s="126">
        <f>июнь!DS75+май!DS75+апрель!DS75</f>
        <v>0</v>
      </c>
      <c r="DT75" s="126">
        <f>июнь!DT75+май!DT75+апрель!DT75</f>
        <v>0</v>
      </c>
      <c r="DU75" s="126">
        <f>июнь!DU75+май!DU75+апрель!DU75</f>
        <v>0</v>
      </c>
      <c r="DV75" s="126">
        <f>июнь!DV75+май!DV75+апрель!DV75</f>
        <v>0</v>
      </c>
      <c r="DW75" s="126">
        <f>июнь!DW75+май!DW75+апрель!DW75</f>
        <v>2E-3</v>
      </c>
      <c r="DX75" s="126">
        <f>июнь!DX75+май!DX75+апрель!DX75</f>
        <v>1E-3</v>
      </c>
      <c r="DY75" s="126">
        <f>июнь!DY75+май!DY75+апрель!DY75</f>
        <v>3.15E-2</v>
      </c>
      <c r="DZ75" s="126">
        <f>июнь!DZ75+май!DZ75+апрель!DZ75</f>
        <v>0</v>
      </c>
      <c r="EA75" s="126">
        <f>июнь!EA75+май!EA75+апрель!EA75</f>
        <v>0</v>
      </c>
      <c r="EB75" s="126">
        <f>июнь!EB75+май!EB75+апрель!EB75</f>
        <v>8.9999999999999993E-3</v>
      </c>
      <c r="EC75" s="126">
        <f>июнь!EC75+май!EC75+апрель!EC75</f>
        <v>2E-3</v>
      </c>
      <c r="ED75" s="126">
        <f>июнь!ED75+май!ED75+апрель!ED75</f>
        <v>0</v>
      </c>
      <c r="EE75" s="126">
        <f>июнь!EE75+май!EE75+апрель!EE75</f>
        <v>0</v>
      </c>
      <c r="EF75" s="126">
        <f>июнь!EF75+май!EF75+апрель!EF75</f>
        <v>0</v>
      </c>
      <c r="EG75" s="126">
        <f>июнь!EG75+май!EG75+апрель!EG75</f>
        <v>1.55E-2</v>
      </c>
      <c r="EH75" s="126">
        <f>июнь!EH75+май!EH75+апрель!EH75</f>
        <v>0</v>
      </c>
      <c r="EI75" s="126">
        <f>июнь!EI75+май!EI75+апрель!EI75</f>
        <v>1E-3</v>
      </c>
      <c r="EJ75" s="126">
        <f>июнь!EJ75+май!EJ75+апрель!EJ75</f>
        <v>4.0000000000000001E-3</v>
      </c>
      <c r="EK75" s="126">
        <f>июнь!EK75+май!EK75+апрель!EK75</f>
        <v>3.0000000000000001E-3</v>
      </c>
      <c r="EL75" s="126">
        <f>июнь!EL75+май!EL75+апрель!EL75</f>
        <v>0</v>
      </c>
      <c r="EM75" s="126">
        <f>июнь!EM75+май!EM75+апрель!EM75</f>
        <v>0</v>
      </c>
      <c r="EN75" s="126">
        <f>июнь!EN75+май!EN75+апрель!EN75</f>
        <v>2E-3</v>
      </c>
      <c r="EO75" s="126">
        <f>июнь!EO75+май!EO75+апрель!EO75</f>
        <v>4.0000000000000001E-3</v>
      </c>
      <c r="EP75" s="126">
        <f>июнь!EP75+май!EP75+апрель!EP75</f>
        <v>4.0000000000000001E-3</v>
      </c>
      <c r="EQ75" s="126">
        <f>июнь!EQ75+май!EQ75+апрель!EQ75</f>
        <v>3.0000000000000001E-3</v>
      </c>
      <c r="ER75" s="126">
        <f>июнь!ER75+май!ER75+апрель!ER75</f>
        <v>0</v>
      </c>
      <c r="ES75" s="126">
        <f>июнь!ES75+май!ES75+апрель!ES75</f>
        <v>0</v>
      </c>
      <c r="ET75" s="126">
        <f>июнь!ET75+май!ET75+апрель!ET75</f>
        <v>4.0000000000000001E-3</v>
      </c>
      <c r="EU75" s="126">
        <f>июнь!EU75+май!EU75+апрель!EU75</f>
        <v>0</v>
      </c>
      <c r="EV75" s="126">
        <f>июнь!EV75+май!EV75+апрель!EV75</f>
        <v>0</v>
      </c>
      <c r="EW75" s="126">
        <f>июнь!EW75+май!EW75+апрель!EW75</f>
        <v>0</v>
      </c>
      <c r="EX75" s="126">
        <f>июнь!EX75+май!EX75+апрель!EX75</f>
        <v>3.0000000000000001E-3</v>
      </c>
      <c r="EY75" s="126">
        <f>июнь!EY75+май!EY75+апрель!EY75</f>
        <v>0</v>
      </c>
      <c r="EZ75" s="126">
        <f>июнь!EZ75+май!EZ75+апрель!EZ75</f>
        <v>0</v>
      </c>
      <c r="FA75" s="126">
        <f>июнь!FA75+май!FA75+апрель!FA75</f>
        <v>0</v>
      </c>
      <c r="FB75" s="126">
        <f>июнь!FB75+май!FB75+апрель!FB75</f>
        <v>0</v>
      </c>
      <c r="FC75" s="126">
        <f>июнь!FC75+май!FC75+апрель!FC75</f>
        <v>0</v>
      </c>
      <c r="FD75" s="126">
        <f>июнь!FD75+май!FD75+апрель!FD75</f>
        <v>2E-3</v>
      </c>
      <c r="FE75" s="126">
        <f>июнь!FE75+май!FE75+апрель!FE75</f>
        <v>1.5E-3</v>
      </c>
      <c r="FF75" s="126">
        <f>июнь!FF75+май!FF75+апрель!FF75</f>
        <v>1.5E-3</v>
      </c>
      <c r="FG75" s="126">
        <f>июнь!FG75+май!FG75+апрель!FG75</f>
        <v>0</v>
      </c>
      <c r="FH75" s="126">
        <f>июнь!FH75+май!FH75+апрель!FH75</f>
        <v>5.4999999999999997E-3</v>
      </c>
      <c r="FI75" s="126">
        <f>июнь!FI75+май!FI75+апрель!FI75</f>
        <v>4.0000000000000001E-3</v>
      </c>
      <c r="FJ75" s="126">
        <f>июнь!FJ75+май!FJ75+апрель!FJ75</f>
        <v>0</v>
      </c>
      <c r="FK75" s="126">
        <f>июнь!FK75+май!FK75+апрель!FK75</f>
        <v>0</v>
      </c>
      <c r="FL75" s="126">
        <f>июнь!FL75+май!FL75+апрель!FL75</f>
        <v>1E-3</v>
      </c>
      <c r="FM75" s="126">
        <f>июнь!FM75+май!FM75+апрель!FM75</f>
        <v>0</v>
      </c>
      <c r="FN75" s="126">
        <f>июнь!FN75+май!FN75+апрель!FN75</f>
        <v>0</v>
      </c>
      <c r="FO75" s="126">
        <f>июнь!FO75+май!FO75+апрель!FO75</f>
        <v>0</v>
      </c>
      <c r="FP75" s="126">
        <f>июнь!FP75+май!FP75+апрель!FP75</f>
        <v>0</v>
      </c>
      <c r="FQ75" s="126">
        <f>июнь!FQ75+май!FQ75+апрель!FQ75</f>
        <v>0</v>
      </c>
      <c r="FR75" s="126">
        <f>июнь!FR75+май!FR75+апрель!FR75</f>
        <v>0</v>
      </c>
      <c r="FS75" s="126">
        <f>июнь!FS75+май!FS75+апрель!FS75</f>
        <v>0</v>
      </c>
      <c r="FT75" s="126">
        <f>июнь!FT75+май!FT75+апрель!FT75</f>
        <v>0</v>
      </c>
      <c r="FU75" s="126">
        <f>июнь!FU75+май!FU75+апрель!FU75</f>
        <v>0</v>
      </c>
      <c r="FV75" s="126">
        <f>июнь!FV75+май!FV75+апрель!FV75</f>
        <v>0</v>
      </c>
      <c r="FW75" s="126">
        <f>июнь!FW75+май!FW75+апрель!FW75</f>
        <v>0</v>
      </c>
      <c r="FX75" s="126">
        <f>июнь!FX75+май!FX75+апрель!FX75</f>
        <v>0</v>
      </c>
      <c r="FY75" s="126">
        <f>июнь!FY75+май!FY75+апрель!FY75</f>
        <v>0</v>
      </c>
      <c r="FZ75" s="126">
        <f>июнь!FZ75+май!FZ75+апрель!FZ75</f>
        <v>0</v>
      </c>
      <c r="GA75" s="126">
        <f>июнь!GA75+май!GA75+апрель!GA75</f>
        <v>0</v>
      </c>
      <c r="GB75" s="126">
        <f>июнь!GB75+май!GB75+апрель!GB75</f>
        <v>0</v>
      </c>
      <c r="GC75" s="126">
        <f>июнь!GC75+май!GC75+апрель!GC75</f>
        <v>3.0000000000000001E-3</v>
      </c>
      <c r="GD75" s="126">
        <f>июнь!GD75+май!GD75+апрель!GD75</f>
        <v>3.0000000000000001E-3</v>
      </c>
      <c r="GE75" s="126">
        <f>июнь!GE75+май!GE75+апрель!GE75</f>
        <v>1E-3</v>
      </c>
      <c r="GF75" s="126">
        <f>июнь!GF75+май!GF75+апрель!GF75</f>
        <v>1E-3</v>
      </c>
      <c r="GG75" s="126">
        <f>июнь!GG75+май!GG75+апрель!GG75</f>
        <v>0</v>
      </c>
      <c r="GH75" s="126">
        <f>июнь!GH75+май!GH75+апрель!GH75</f>
        <v>0</v>
      </c>
      <c r="GI75" s="126">
        <f>июнь!GI75+май!GI75+апрель!GI75</f>
        <v>0</v>
      </c>
      <c r="GJ75" s="126">
        <f>июнь!GJ75+май!GJ75+апрель!GJ75</f>
        <v>4.0000000000000001E-3</v>
      </c>
      <c r="GK75" s="126">
        <f>июнь!GK75+май!GK75+апрель!GK75</f>
        <v>3.0000000000000001E-3</v>
      </c>
      <c r="GL75" s="126">
        <f>июнь!GL75+май!GL75+апрель!GL75</f>
        <v>0</v>
      </c>
      <c r="GM75" s="126">
        <f>июнь!GM75+май!GM75+апрель!GM75</f>
        <v>0</v>
      </c>
      <c r="GN75" s="126">
        <f>июнь!GN75+май!GN75+апрель!GN75</f>
        <v>0</v>
      </c>
      <c r="GO75" s="126">
        <f>июнь!GO75+май!GO75+апрель!GO75</f>
        <v>0</v>
      </c>
      <c r="GP75" s="126">
        <f>июнь!GP75+май!GP75+апрель!GP75</f>
        <v>2E-3</v>
      </c>
      <c r="GQ75" s="126">
        <f>июнь!GQ75+май!GQ75+апрель!GQ75</f>
        <v>1E-3</v>
      </c>
      <c r="GR75" s="126">
        <f>июнь!GR75+май!GR75+апрель!GR75</f>
        <v>0</v>
      </c>
      <c r="GS75" s="126">
        <f>июнь!GS75+май!GS75+апрель!GS75</f>
        <v>5.0000000000000001E-3</v>
      </c>
      <c r="GT75" s="126">
        <f>июнь!GT75+май!GT75+апрель!GT75</f>
        <v>4.0000000000000001E-3</v>
      </c>
      <c r="GU75" s="126">
        <f>июнь!GU75+май!GU75+апрель!GU75</f>
        <v>6.0000000000000001E-3</v>
      </c>
      <c r="GV75" s="126">
        <f>июнь!GV75+май!GV75+апрель!GV75</f>
        <v>0</v>
      </c>
      <c r="GW75" s="126">
        <f>июнь!GW75+май!GW75+апрель!GW75</f>
        <v>0</v>
      </c>
      <c r="GX75" s="126">
        <f>июнь!GX75+май!GX75+апрель!GX75</f>
        <v>0</v>
      </c>
      <c r="GY75" s="126">
        <f>июнь!GY75+май!GY75+апрель!GY75</f>
        <v>0</v>
      </c>
      <c r="GZ75" s="126">
        <f>июнь!GZ75+май!GZ75+апрель!GZ75</f>
        <v>5.0000000000000001E-3</v>
      </c>
      <c r="HA75" s="126">
        <f>июнь!HA75+май!HA75+апрель!HA75</f>
        <v>4.0000000000000001E-3</v>
      </c>
      <c r="HB75" s="126">
        <f>июнь!HB75+май!HB75+апрель!HB75</f>
        <v>1.2E-2</v>
      </c>
      <c r="HC75" s="126">
        <f>июнь!HC75+май!HC75+апрель!HC75</f>
        <v>2E-3</v>
      </c>
      <c r="HD75" s="126">
        <f>июнь!HD75+май!HD75+апрель!HD75</f>
        <v>8.0000000000000002E-3</v>
      </c>
      <c r="HE75" s="126">
        <f>июнь!HE75+май!HE75+апрель!HE75</f>
        <v>5.0000000000000001E-3</v>
      </c>
      <c r="HF75" s="126">
        <f>июнь!HF75+май!HF75+апрель!HF75</f>
        <v>0</v>
      </c>
      <c r="HG75" s="126">
        <f>июнь!HG75+май!HG75+апрель!HG75</f>
        <v>0</v>
      </c>
      <c r="HH75" s="126">
        <f>июнь!HH75+май!HH75+апрель!HH75</f>
        <v>0</v>
      </c>
      <c r="HI75" s="126">
        <f>июнь!HI75+май!HI75+апрель!HI75</f>
        <v>1E-3</v>
      </c>
      <c r="HJ75" s="126">
        <f>июнь!HJ75+май!HJ75+апрель!HJ75</f>
        <v>0</v>
      </c>
      <c r="HK75" s="126">
        <f>июнь!HK75+май!HK75+апрель!HK75</f>
        <v>3.5000000000000001E-3</v>
      </c>
      <c r="HL75" s="126">
        <f>июнь!HL75+май!HL75+апрель!HL75</f>
        <v>3.0000000000000001E-3</v>
      </c>
      <c r="HM75" s="126">
        <f>июнь!HM75+май!HM75+апрель!HM75</f>
        <v>5.0000000000000001E-3</v>
      </c>
      <c r="HN75" s="126">
        <f>июнь!HN75+май!HN75+апрель!HN75</f>
        <v>5.0000000000000001E-3</v>
      </c>
      <c r="HO75" s="126">
        <f>июнь!HO75+май!HO75+апрель!HO75</f>
        <v>4.0000000000000001E-3</v>
      </c>
      <c r="HP75" s="126">
        <f>июнь!HP75+май!HP75+апрель!HP75</f>
        <v>3.0000000000000001E-3</v>
      </c>
      <c r="HQ75" s="126">
        <f>июнь!HQ75+май!HQ75+апрель!HQ75</f>
        <v>0</v>
      </c>
      <c r="HR75" s="126">
        <f>июнь!HR75+май!HR75+апрель!HR75</f>
        <v>0</v>
      </c>
      <c r="HS75" s="126">
        <f>июнь!HS75+май!HS75+апрель!HS75</f>
        <v>0</v>
      </c>
      <c r="HT75" s="126">
        <f>июнь!HT75+май!HT75+апрель!HT75</f>
        <v>0</v>
      </c>
      <c r="HU75" s="126">
        <f>июнь!HU75+май!HU75+апрель!HU75</f>
        <v>0</v>
      </c>
      <c r="HV75" s="126">
        <f>июнь!HV75+май!HV75+апрель!HV75</f>
        <v>0</v>
      </c>
      <c r="HW75" s="126">
        <f>июнь!HW75+май!HW75+апрель!HW75</f>
        <v>0</v>
      </c>
      <c r="HX75" s="126">
        <f>июнь!HX75+май!HX75+апрель!HX75</f>
        <v>5.0000000000000001E-3</v>
      </c>
      <c r="HY75" s="126">
        <f>июнь!HY75+май!HY75+апрель!HY75</f>
        <v>0</v>
      </c>
      <c r="HZ75" s="126">
        <f>июнь!HZ75+май!HZ75+апрель!HZ75</f>
        <v>0</v>
      </c>
      <c r="IA75" s="126">
        <f>июнь!IA75+май!IA75+апрель!IA75</f>
        <v>0</v>
      </c>
      <c r="IB75" s="126">
        <f>июнь!IB75+май!IB75+апрель!IB75</f>
        <v>0</v>
      </c>
      <c r="IC75" s="126">
        <f>июнь!IC75+май!IC75+апрель!IC75</f>
        <v>0</v>
      </c>
      <c r="ID75" s="126">
        <f>июнь!ID75+май!ID75+апрель!ID75</f>
        <v>0</v>
      </c>
      <c r="IE75" s="126">
        <f>июнь!IE75+май!IE75+апрель!IE75</f>
        <v>0</v>
      </c>
      <c r="IF75" s="126">
        <f>июнь!IF75+май!IF75+апрель!IF75</f>
        <v>1E-3</v>
      </c>
    </row>
    <row r="76" spans="1:240" ht="13.5" customHeight="1">
      <c r="A76" s="15"/>
      <c r="B76" s="53"/>
      <c r="C76" s="16" t="s">
        <v>17</v>
      </c>
      <c r="D76" s="122">
        <f t="shared" si="6"/>
        <v>509.68700000000013</v>
      </c>
      <c r="E76" s="85">
        <f t="shared" si="7"/>
        <v>509.68700000000013</v>
      </c>
      <c r="F76" s="78"/>
      <c r="G76" s="126">
        <f>июнь!G76+май!G76+апрель!G76</f>
        <v>0</v>
      </c>
      <c r="H76" s="126">
        <f>июнь!H76+май!H76+апрель!H76</f>
        <v>0</v>
      </c>
      <c r="I76" s="126">
        <f>июнь!I76+май!I76+апрель!I76</f>
        <v>0</v>
      </c>
      <c r="J76" s="126">
        <f>июнь!J76+май!J76+апрель!J76</f>
        <v>0</v>
      </c>
      <c r="K76" s="126">
        <f>июнь!K76+май!K76+апрель!K76</f>
        <v>0</v>
      </c>
      <c r="L76" s="126">
        <f>июнь!L76+май!L76+апрель!L76</f>
        <v>0</v>
      </c>
      <c r="M76" s="126">
        <f>июнь!M76+май!M76+апрель!M76</f>
        <v>0</v>
      </c>
      <c r="N76" s="126">
        <f>июнь!N76+май!N76+апрель!N76</f>
        <v>0</v>
      </c>
      <c r="O76" s="126">
        <f>июнь!O76+май!O76+апрель!O76</f>
        <v>0</v>
      </c>
      <c r="P76" s="126">
        <f>июнь!P76+май!P76+апрель!P76</f>
        <v>0</v>
      </c>
      <c r="Q76" s="126">
        <f>июнь!Q76+май!Q76+апрель!Q76</f>
        <v>0</v>
      </c>
      <c r="R76" s="126">
        <f>июнь!R76+май!R76+апрель!R76</f>
        <v>0</v>
      </c>
      <c r="S76" s="126">
        <f>июнь!S76+май!S76+апрель!S76</f>
        <v>0</v>
      </c>
      <c r="T76" s="126">
        <f>июнь!T76+май!T76+апрель!T76</f>
        <v>0</v>
      </c>
      <c r="U76" s="126">
        <f>июнь!U76+май!U76+апрель!U76</f>
        <v>0</v>
      </c>
      <c r="V76" s="126">
        <f>июнь!V76+май!V76+апрель!V76</f>
        <v>0</v>
      </c>
      <c r="W76" s="126">
        <f>июнь!W76+май!W76+апрель!W76</f>
        <v>0</v>
      </c>
      <c r="X76" s="126">
        <f>июнь!X76+май!X76+апрель!X76</f>
        <v>0</v>
      </c>
      <c r="Y76" s="126">
        <f>июнь!Y76+май!Y76+апрель!Y76</f>
        <v>0</v>
      </c>
      <c r="Z76" s="126">
        <f>июнь!Z76+май!Z76+апрель!Z76</f>
        <v>0</v>
      </c>
      <c r="AA76" s="126">
        <f>июнь!AA76+май!AA76+апрель!AA76</f>
        <v>0</v>
      </c>
      <c r="AB76" s="126">
        <f>июнь!AB76+май!AB76+апрель!AB76</f>
        <v>0</v>
      </c>
      <c r="AC76" s="126">
        <f>июнь!AC76+май!AC76+апрель!AC76</f>
        <v>0</v>
      </c>
      <c r="AD76" s="126">
        <f>июнь!AD76+май!AD76+апрель!AD76</f>
        <v>0</v>
      </c>
      <c r="AE76" s="126">
        <f>июнь!AE76+май!AE76+апрель!AE76</f>
        <v>0</v>
      </c>
      <c r="AF76" s="126">
        <f>июнь!AF76+май!AF76+апрель!AF76</f>
        <v>0</v>
      </c>
      <c r="AG76" s="126">
        <f>июнь!AG76+май!AG76+апрель!AG76</f>
        <v>0</v>
      </c>
      <c r="AH76" s="126">
        <f>июнь!AH76+май!AH76+апрель!AH76</f>
        <v>9.8010000000000002</v>
      </c>
      <c r="AI76" s="126">
        <f>июнь!AI76+май!AI76+апрель!AI76</f>
        <v>8.766</v>
      </c>
      <c r="AJ76" s="126">
        <f>июнь!AJ76+май!AJ76+апрель!AJ76</f>
        <v>18.991999999999997</v>
      </c>
      <c r="AK76" s="126">
        <f>июнь!AK76+май!AK76+апрель!AK76</f>
        <v>0</v>
      </c>
      <c r="AL76" s="126">
        <f>июнь!AL76+май!AL76+апрель!AL76</f>
        <v>0</v>
      </c>
      <c r="AM76" s="126">
        <f>июнь!AM76+май!AM76+апрель!AM76</f>
        <v>0</v>
      </c>
      <c r="AN76" s="126">
        <f>июнь!AN76+май!AN76+апрель!AN76</f>
        <v>4.899</v>
      </c>
      <c r="AO76" s="126">
        <f>июнь!AO76+май!AO76+апрель!AO76</f>
        <v>7.3049999999999997</v>
      </c>
      <c r="AP76" s="126">
        <f>июнь!AP76+май!AP76+апрель!AP76</f>
        <v>2.923</v>
      </c>
      <c r="AQ76" s="126">
        <f>июнь!AQ76+май!AQ76+апрель!AQ76</f>
        <v>2.923</v>
      </c>
      <c r="AR76" s="126">
        <f>июнь!AR76+май!AR76+апрель!AR76</f>
        <v>0</v>
      </c>
      <c r="AS76" s="126">
        <f>июнь!AS76+май!AS76+апрель!AS76</f>
        <v>0</v>
      </c>
      <c r="AT76" s="126">
        <f>июнь!AT76+май!AT76+апрель!AT76</f>
        <v>0</v>
      </c>
      <c r="AU76" s="126">
        <f>июнь!AU76+май!AU76+апрель!AU76</f>
        <v>0</v>
      </c>
      <c r="AV76" s="126">
        <f>июнь!AV76+май!AV76+апрель!AV76</f>
        <v>0</v>
      </c>
      <c r="AW76" s="126">
        <f>июнь!AW76+май!AW76+апрель!AW76</f>
        <v>2.923</v>
      </c>
      <c r="AX76" s="126">
        <f>июнь!AX76+май!AX76+апрель!AX76</f>
        <v>4.383</v>
      </c>
      <c r="AY76" s="126">
        <f>июнь!AY76+май!AY76+апрель!AY76</f>
        <v>1.4610000000000001</v>
      </c>
      <c r="AZ76" s="126">
        <f>июнь!AZ76+май!AZ76+апрель!AZ76</f>
        <v>0</v>
      </c>
      <c r="BA76" s="126">
        <f>июнь!BA76+май!BA76+апрель!BA76</f>
        <v>4.899</v>
      </c>
      <c r="BB76" s="126">
        <f>июнь!BB76+май!BB76+апрель!BB76</f>
        <v>0</v>
      </c>
      <c r="BC76" s="126">
        <f>июнь!BC76+май!BC76+апрель!BC76</f>
        <v>0</v>
      </c>
      <c r="BD76" s="126">
        <f>июнь!BD76+май!BD76+апрель!BD76</f>
        <v>2.923</v>
      </c>
      <c r="BE76" s="126">
        <f>июнь!BE76+май!BE76+апрель!BE76</f>
        <v>2.923</v>
      </c>
      <c r="BF76" s="126">
        <f>июнь!BF76+май!BF76+апрель!BF76</f>
        <v>7.3049999999999997</v>
      </c>
      <c r="BG76" s="126">
        <f>июнь!BG76+май!BG76+апрель!BG76</f>
        <v>0</v>
      </c>
      <c r="BH76" s="126">
        <f>июнь!BH76+май!BH76+апрель!BH76</f>
        <v>0</v>
      </c>
      <c r="BI76" s="126">
        <f>июнь!BI76+май!BI76+апрель!BI76</f>
        <v>14.61</v>
      </c>
      <c r="BJ76" s="126">
        <f>июнь!BJ76+май!BJ76+апрель!BJ76</f>
        <v>4.899</v>
      </c>
      <c r="BK76" s="126">
        <f>июнь!BK76+май!BK76+апрель!BK76</f>
        <v>10.226000000000001</v>
      </c>
      <c r="BL76" s="126">
        <f>июнь!BL76+май!BL76+апрель!BL76</f>
        <v>4.383</v>
      </c>
      <c r="BM76" s="126">
        <f>июнь!BM76+май!BM76+апрель!BM76</f>
        <v>2.9729999999999999</v>
      </c>
      <c r="BN76" s="126">
        <f>июнь!BN76+май!BN76+апрель!BN76</f>
        <v>1.4610000000000001</v>
      </c>
      <c r="BO76" s="126">
        <f>июнь!BO76+май!BO76+апрель!BO76</f>
        <v>0</v>
      </c>
      <c r="BP76" s="126">
        <f>июнь!BP76+май!BP76+апрель!BP76</f>
        <v>0</v>
      </c>
      <c r="BQ76" s="126">
        <f>июнь!BQ76+май!BQ76+апрель!BQ76</f>
        <v>0</v>
      </c>
      <c r="BR76" s="126">
        <f>июнь!BR76+май!BR76+апрель!BR76</f>
        <v>0</v>
      </c>
      <c r="BS76" s="126">
        <f>июнь!BS76+май!BS76+апрель!BS76</f>
        <v>0</v>
      </c>
      <c r="BT76" s="126">
        <f>июнь!BT76+май!BT76+апрель!BT76</f>
        <v>0</v>
      </c>
      <c r="BU76" s="126">
        <f>июнь!BU76+май!BU76+апрель!BU76</f>
        <v>0</v>
      </c>
      <c r="BV76" s="126">
        <f>июнь!BV76+май!BV76+апрель!BV76</f>
        <v>0</v>
      </c>
      <c r="BW76" s="126">
        <f>июнь!BW76+май!BW76+апрель!BW76</f>
        <v>0</v>
      </c>
      <c r="BX76" s="126">
        <f>июнь!BX76+май!BX76+апрель!BX76</f>
        <v>5.8449999999999998</v>
      </c>
      <c r="BY76" s="126">
        <f>июнь!BY76+май!BY76+апрель!BY76</f>
        <v>0</v>
      </c>
      <c r="BZ76" s="126">
        <f>июнь!BZ76+май!BZ76+апрель!BZ76</f>
        <v>3.2669999999999999</v>
      </c>
      <c r="CA76" s="126">
        <f>июнь!CA76+май!CA76+апрель!CA76</f>
        <v>0</v>
      </c>
      <c r="CB76" s="126">
        <f>июнь!CB76+май!CB76+апрель!CB76</f>
        <v>0</v>
      </c>
      <c r="CC76" s="126">
        <f>июнь!CC76+май!CC76+апрель!CC76</f>
        <v>0</v>
      </c>
      <c r="CD76" s="126">
        <f>июнь!CD76+май!CD76+апрель!CD76</f>
        <v>0</v>
      </c>
      <c r="CE76" s="126">
        <f>июнь!CE76+май!CE76+апрель!CE76</f>
        <v>0</v>
      </c>
      <c r="CF76" s="126">
        <f>июнь!CF76+май!CF76+апрель!CF76</f>
        <v>0</v>
      </c>
      <c r="CG76" s="126">
        <f>июнь!CG76+май!CG76+апрель!CG76</f>
        <v>0</v>
      </c>
      <c r="CH76" s="126">
        <f>июнь!CH76+май!CH76+апрель!CH76</f>
        <v>0</v>
      </c>
      <c r="CI76" s="126">
        <f>июнь!CI76+май!CI76+апрель!CI76</f>
        <v>0</v>
      </c>
      <c r="CJ76" s="126">
        <f>июнь!CJ76+май!CJ76+апрель!CJ76</f>
        <v>0</v>
      </c>
      <c r="CK76" s="126">
        <f>июнь!CK76+май!CK76+апрель!CK76</f>
        <v>0</v>
      </c>
      <c r="CL76" s="126">
        <f>июнь!CL76+май!CL76+апрель!CL76</f>
        <v>0</v>
      </c>
      <c r="CM76" s="126">
        <f>июнь!CM76+май!CM76+апрель!CM76</f>
        <v>5.2850000000000001</v>
      </c>
      <c r="CN76" s="126">
        <f>июнь!CN76+май!CN76+апрель!CN76</f>
        <v>6.9190000000000005</v>
      </c>
      <c r="CO76" s="126">
        <f>июнь!CO76+май!CO76+апрель!CO76</f>
        <v>0</v>
      </c>
      <c r="CP76" s="126">
        <f>июнь!CP76+май!CP76+апрель!CP76</f>
        <v>0</v>
      </c>
      <c r="CQ76" s="126">
        <f>июнь!CQ76+май!CQ76+апрель!CQ76</f>
        <v>0</v>
      </c>
      <c r="CR76" s="126">
        <f>июнь!CR76+май!CR76+апрель!CR76</f>
        <v>0</v>
      </c>
      <c r="CS76" s="126">
        <f>июнь!CS76+май!CS76+апрель!CS76</f>
        <v>0</v>
      </c>
      <c r="CT76" s="126">
        <f>июнь!CT76+май!CT76+апрель!CT76</f>
        <v>4.899</v>
      </c>
      <c r="CU76" s="126">
        <f>июнь!CU76+май!CU76+апрель!CU76</f>
        <v>4.899</v>
      </c>
      <c r="CV76" s="126">
        <f>июнь!CV76+май!CV76+апрель!CV76</f>
        <v>16.585999999999999</v>
      </c>
      <c r="CW76" s="126">
        <f>июнь!CW76+май!CW76+апрель!CW76</f>
        <v>0</v>
      </c>
      <c r="CX76" s="126">
        <f>июнь!CX76+май!CX76+апрель!CX76</f>
        <v>0</v>
      </c>
      <c r="CY76" s="126">
        <f>июнь!CY76+май!CY76+апрель!CY76</f>
        <v>0</v>
      </c>
      <c r="CZ76" s="126">
        <f>июнь!CZ76+май!CZ76+апрель!CZ76</f>
        <v>7.3049999999999997</v>
      </c>
      <c r="DA76" s="126">
        <f>июнь!DA76+май!DA76+апрель!DA76</f>
        <v>1.4610000000000001</v>
      </c>
      <c r="DB76" s="126">
        <f>июнь!DB76+май!DB76+апрель!DB76</f>
        <v>1.4610000000000001</v>
      </c>
      <c r="DC76" s="126">
        <f>июнь!DC76+май!DC76+апрель!DC76</f>
        <v>2.923</v>
      </c>
      <c r="DD76" s="126">
        <f>июнь!DD76+май!DD76+апрель!DD76</f>
        <v>0</v>
      </c>
      <c r="DE76" s="126">
        <f>июнь!DE76+май!DE76+апрель!DE76</f>
        <v>0</v>
      </c>
      <c r="DF76" s="126">
        <f>июнь!DF76+май!DF76+апрель!DF76</f>
        <v>0</v>
      </c>
      <c r="DG76" s="126">
        <f>июнь!DG76+май!DG76+апрель!DG76</f>
        <v>0</v>
      </c>
      <c r="DH76" s="126">
        <f>июнь!DH76+май!DH76+апрель!DH76</f>
        <v>0</v>
      </c>
      <c r="DI76" s="126">
        <f>июнь!DI76+май!DI76+апрель!DI76</f>
        <v>9.8010000000000002</v>
      </c>
      <c r="DJ76" s="126">
        <f>июнь!DJ76+май!DJ76+апрель!DJ76</f>
        <v>0</v>
      </c>
      <c r="DK76" s="126">
        <f>июнь!DK76+май!DK76+апрель!DK76</f>
        <v>0.73</v>
      </c>
      <c r="DL76" s="126">
        <f>июнь!DL76+май!DL76+апрель!DL76</f>
        <v>0</v>
      </c>
      <c r="DM76" s="126">
        <f>июнь!DM76+май!DM76+апрель!DM76</f>
        <v>3.1079999999999997</v>
      </c>
      <c r="DN76" s="126">
        <f>июнь!DN76+май!DN76+апрель!DN76</f>
        <v>0</v>
      </c>
      <c r="DO76" s="126">
        <f>июнь!DO76+май!DO76+апрель!DO76</f>
        <v>2.923</v>
      </c>
      <c r="DP76" s="126">
        <f>июнь!DP76+май!DP76+апрель!DP76</f>
        <v>0</v>
      </c>
      <c r="DQ76" s="126">
        <f>июнь!DQ76+май!DQ76+апрель!DQ76</f>
        <v>0</v>
      </c>
      <c r="DR76" s="126">
        <f>июнь!DR76+май!DR76+апрель!DR76</f>
        <v>0</v>
      </c>
      <c r="DS76" s="126">
        <f>июнь!DS76+май!DS76+апрель!DS76</f>
        <v>0</v>
      </c>
      <c r="DT76" s="126">
        <f>июнь!DT76+май!DT76+апрель!DT76</f>
        <v>0</v>
      </c>
      <c r="DU76" s="126">
        <f>июнь!DU76+май!DU76+апрель!DU76</f>
        <v>0</v>
      </c>
      <c r="DV76" s="126">
        <f>июнь!DV76+май!DV76+апрель!DV76</f>
        <v>0</v>
      </c>
      <c r="DW76" s="126">
        <f>июнь!DW76+май!DW76+апрель!DW76</f>
        <v>2.923</v>
      </c>
      <c r="DX76" s="126">
        <f>июнь!DX76+май!DX76+апрель!DX76</f>
        <v>1.633</v>
      </c>
      <c r="DY76" s="126">
        <f>июнь!DY76+май!DY76+апрель!DY76</f>
        <v>48.777000000000001</v>
      </c>
      <c r="DZ76" s="126">
        <f>июнь!DZ76+май!DZ76+апрель!DZ76</f>
        <v>0</v>
      </c>
      <c r="EA76" s="126">
        <f>июнь!EA76+май!EA76+апрель!EA76</f>
        <v>0</v>
      </c>
      <c r="EB76" s="126">
        <f>июнь!EB76+май!EB76+апрель!EB76</f>
        <v>13.15</v>
      </c>
      <c r="EC76" s="126">
        <f>июнь!EC76+май!EC76+апрель!EC76</f>
        <v>2.923</v>
      </c>
      <c r="ED76" s="126">
        <f>июнь!ED76+май!ED76+апрель!ED76</f>
        <v>0</v>
      </c>
      <c r="EE76" s="126">
        <f>июнь!EE76+май!EE76+апрель!EE76</f>
        <v>0</v>
      </c>
      <c r="EF76" s="126">
        <f>июнь!EF76+май!EF76+апрель!EF76</f>
        <v>0</v>
      </c>
      <c r="EG76" s="126">
        <f>июнь!EG76+май!EG76+апрель!EG76</f>
        <v>25.318000000000001</v>
      </c>
      <c r="EH76" s="126">
        <f>июнь!EH76+май!EH76+апрель!EH76</f>
        <v>0</v>
      </c>
      <c r="EI76" s="126">
        <f>июнь!EI76+май!EI76+апрель!EI76</f>
        <v>1.4610000000000001</v>
      </c>
      <c r="EJ76" s="126">
        <f>июнь!EJ76+май!EJ76+апрель!EJ76</f>
        <v>6.5339999999999998</v>
      </c>
      <c r="EK76" s="126">
        <f>июнь!EK76+май!EK76+апрель!EK76</f>
        <v>4.899</v>
      </c>
      <c r="EL76" s="126">
        <f>июнь!EL76+май!EL76+апрель!EL76</f>
        <v>0</v>
      </c>
      <c r="EM76" s="126">
        <f>июнь!EM76+май!EM76+апрель!EM76</f>
        <v>0</v>
      </c>
      <c r="EN76" s="126">
        <f>июнь!EN76+май!EN76+апрель!EN76</f>
        <v>2.923</v>
      </c>
      <c r="EO76" s="126">
        <f>июнь!EO76+май!EO76+апрель!EO76</f>
        <v>5.8449999999999998</v>
      </c>
      <c r="EP76" s="126">
        <f>июнь!EP76+май!EP76+апрель!EP76</f>
        <v>5.8449999999999998</v>
      </c>
      <c r="EQ76" s="126">
        <f>июнь!EQ76+май!EQ76+апрель!EQ76</f>
        <v>4.383</v>
      </c>
      <c r="ER76" s="126">
        <f>июнь!ER76+май!ER76+апрель!ER76</f>
        <v>0</v>
      </c>
      <c r="ES76" s="126">
        <f>июнь!ES76+май!ES76+апрель!ES76</f>
        <v>0</v>
      </c>
      <c r="ET76" s="126">
        <f>июнь!ET76+май!ET76+апрель!ET76</f>
        <v>6.5339999999999998</v>
      </c>
      <c r="EU76" s="126">
        <f>июнь!EU76+май!EU76+апрель!EU76</f>
        <v>0</v>
      </c>
      <c r="EV76" s="126">
        <f>июнь!EV76+май!EV76+апрель!EV76</f>
        <v>0</v>
      </c>
      <c r="EW76" s="126">
        <f>июнь!EW76+май!EW76+апрель!EW76</f>
        <v>0</v>
      </c>
      <c r="EX76" s="126">
        <f>июнь!EX76+май!EX76+апрель!EX76</f>
        <v>4.383</v>
      </c>
      <c r="EY76" s="126">
        <f>июнь!EY76+май!EY76+апрель!EY76</f>
        <v>0</v>
      </c>
      <c r="EZ76" s="126">
        <f>июнь!EZ76+май!EZ76+апрель!EZ76</f>
        <v>0</v>
      </c>
      <c r="FA76" s="126">
        <f>июнь!FA76+май!FA76+апрель!FA76</f>
        <v>0</v>
      </c>
      <c r="FB76" s="126">
        <f>июнь!FB76+май!FB76+апрель!FB76</f>
        <v>0</v>
      </c>
      <c r="FC76" s="126">
        <f>июнь!FC76+май!FC76+апрель!FC76</f>
        <v>0</v>
      </c>
      <c r="FD76" s="126">
        <f>июнь!FD76+май!FD76+апрель!FD76</f>
        <v>2.923</v>
      </c>
      <c r="FE76" s="126">
        <f>июнь!FE76+май!FE76+апрель!FE76</f>
        <v>2.4500000000000002</v>
      </c>
      <c r="FF76" s="126">
        <f>июнь!FF76+май!FF76+апрель!FF76</f>
        <v>2.4500000000000002</v>
      </c>
      <c r="FG76" s="126">
        <f>июнь!FG76+май!FG76+апрель!FG76</f>
        <v>0</v>
      </c>
      <c r="FH76" s="126">
        <f>июнь!FH76+май!FH76+апрель!FH76</f>
        <v>8.9830000000000005</v>
      </c>
      <c r="FI76" s="126">
        <f>июнь!FI76+май!FI76+апрель!FI76</f>
        <v>5.8449999999999998</v>
      </c>
      <c r="FJ76" s="126">
        <f>июнь!FJ76+май!FJ76+апрель!FJ76</f>
        <v>0</v>
      </c>
      <c r="FK76" s="126">
        <f>июнь!FK76+май!FK76+апрель!FK76</f>
        <v>0</v>
      </c>
      <c r="FL76" s="126">
        <f>июнь!FL76+май!FL76+апрель!FL76</f>
        <v>1.4610000000000001</v>
      </c>
      <c r="FM76" s="126">
        <f>июнь!FM76+май!FM76+апрель!FM76</f>
        <v>0</v>
      </c>
      <c r="FN76" s="126">
        <f>июнь!FN76+май!FN76+апрель!FN76</f>
        <v>0</v>
      </c>
      <c r="FO76" s="126">
        <f>июнь!FO76+май!FO76+апрель!FO76</f>
        <v>0</v>
      </c>
      <c r="FP76" s="126">
        <f>июнь!FP76+май!FP76+апрель!FP76</f>
        <v>0</v>
      </c>
      <c r="FQ76" s="126">
        <f>июнь!FQ76+май!FQ76+апрель!FQ76</f>
        <v>0</v>
      </c>
      <c r="FR76" s="126">
        <f>июнь!FR76+май!FR76+апрель!FR76</f>
        <v>0</v>
      </c>
      <c r="FS76" s="126">
        <f>июнь!FS76+май!FS76+апрель!FS76</f>
        <v>0</v>
      </c>
      <c r="FT76" s="126">
        <f>июнь!FT76+май!FT76+апрель!FT76</f>
        <v>0</v>
      </c>
      <c r="FU76" s="126">
        <f>июнь!FU76+май!FU76+апрель!FU76</f>
        <v>0</v>
      </c>
      <c r="FV76" s="126">
        <f>июнь!FV76+май!FV76+апрель!FV76</f>
        <v>0</v>
      </c>
      <c r="FW76" s="126">
        <f>июнь!FW76+май!FW76+апрель!FW76</f>
        <v>0</v>
      </c>
      <c r="FX76" s="126">
        <f>июнь!FX76+май!FX76+апрель!FX76</f>
        <v>0</v>
      </c>
      <c r="FY76" s="126">
        <f>июнь!FY76+май!FY76+апрель!FY76</f>
        <v>0</v>
      </c>
      <c r="FZ76" s="126">
        <f>июнь!FZ76+май!FZ76+апрель!FZ76</f>
        <v>0</v>
      </c>
      <c r="GA76" s="126">
        <f>июнь!GA76+май!GA76+апрель!GA76</f>
        <v>0</v>
      </c>
      <c r="GB76" s="126">
        <f>июнь!GB76+май!GB76+апрель!GB76</f>
        <v>0</v>
      </c>
      <c r="GC76" s="126">
        <f>июнь!GC76+май!GC76+апрель!GC76</f>
        <v>4.899</v>
      </c>
      <c r="GD76" s="126">
        <f>июнь!GD76+май!GD76+апрель!GD76</f>
        <v>4.383</v>
      </c>
      <c r="GE76" s="126">
        <f>июнь!GE76+май!GE76+апрель!GE76</f>
        <v>1.4610000000000001</v>
      </c>
      <c r="GF76" s="126">
        <f>июнь!GF76+май!GF76+апрель!GF76</f>
        <v>1.4610000000000001</v>
      </c>
      <c r="GG76" s="126">
        <f>июнь!GG76+май!GG76+апрель!GG76</f>
        <v>0</v>
      </c>
      <c r="GH76" s="126">
        <f>июнь!GH76+май!GH76+апрель!GH76</f>
        <v>0</v>
      </c>
      <c r="GI76" s="126">
        <f>июнь!GI76+май!GI76+апрель!GI76</f>
        <v>0</v>
      </c>
      <c r="GJ76" s="126">
        <f>июнь!GJ76+май!GJ76+апрель!GJ76</f>
        <v>5.8449999999999998</v>
      </c>
      <c r="GK76" s="126">
        <f>июнь!GK76+май!GK76+апрель!GK76</f>
        <v>4.383</v>
      </c>
      <c r="GL76" s="126">
        <f>июнь!GL76+май!GL76+апрель!GL76</f>
        <v>0</v>
      </c>
      <c r="GM76" s="126">
        <f>июнь!GM76+май!GM76+апрель!GM76</f>
        <v>0</v>
      </c>
      <c r="GN76" s="126">
        <f>июнь!GN76+май!GN76+апрель!GN76</f>
        <v>0</v>
      </c>
      <c r="GO76" s="126">
        <f>июнь!GO76+май!GO76+апрель!GO76</f>
        <v>0</v>
      </c>
      <c r="GP76" s="126">
        <f>июнь!GP76+май!GP76+апрель!GP76</f>
        <v>2.923</v>
      </c>
      <c r="GQ76" s="126">
        <f>июнь!GQ76+май!GQ76+апрель!GQ76</f>
        <v>1.4610000000000001</v>
      </c>
      <c r="GR76" s="126">
        <f>июнь!GR76+май!GR76+апрель!GR76</f>
        <v>0</v>
      </c>
      <c r="GS76" s="126">
        <f>июнь!GS76+май!GS76+апрель!GS76</f>
        <v>8.1679999999999993</v>
      </c>
      <c r="GT76" s="126">
        <f>июнь!GT76+май!GT76+апрель!GT76</f>
        <v>6.5339999999999998</v>
      </c>
      <c r="GU76" s="126">
        <f>июнь!GU76+май!GU76+апрель!GU76</f>
        <v>9.4570000000000007</v>
      </c>
      <c r="GV76" s="126">
        <f>июнь!GV76+май!GV76+апрель!GV76</f>
        <v>0</v>
      </c>
      <c r="GW76" s="126">
        <f>июнь!GW76+май!GW76+апрель!GW76</f>
        <v>0</v>
      </c>
      <c r="GX76" s="126">
        <f>июнь!GX76+май!GX76+апрель!GX76</f>
        <v>0</v>
      </c>
      <c r="GY76" s="126">
        <f>июнь!GY76+май!GY76+апрель!GY76</f>
        <v>0</v>
      </c>
      <c r="GZ76" s="126">
        <f>июнь!GZ76+май!GZ76+апрель!GZ76</f>
        <v>7.3049999999999997</v>
      </c>
      <c r="HA76" s="126">
        <f>июнь!HA76+май!HA76+апрель!HA76</f>
        <v>5.8449999999999998</v>
      </c>
      <c r="HB76" s="126">
        <f>июнь!HB76+май!HB76+апрель!HB76</f>
        <v>18.911999999999999</v>
      </c>
      <c r="HC76" s="126">
        <f>июнь!HC76+май!HC76+апрель!HC76</f>
        <v>2.923</v>
      </c>
      <c r="HD76" s="126">
        <f>июнь!HD76+май!HD76+апрель!HD76</f>
        <v>12.550999999999998</v>
      </c>
      <c r="HE76" s="126">
        <f>июнь!HE76+май!HE76+апрель!HE76</f>
        <v>8.1679999999999993</v>
      </c>
      <c r="HF76" s="126">
        <f>июнь!HF76+май!HF76+апрель!HF76</f>
        <v>0</v>
      </c>
      <c r="HG76" s="126">
        <f>июнь!HG76+май!HG76+апрель!HG76</f>
        <v>0</v>
      </c>
      <c r="HH76" s="126">
        <f>июнь!HH76+май!HH76+апрель!HH76</f>
        <v>0</v>
      </c>
      <c r="HI76" s="126">
        <f>июнь!HI76+май!HI76+апрель!HI76</f>
        <v>1.4610000000000001</v>
      </c>
      <c r="HJ76" s="126">
        <f>июнь!HJ76+май!HJ76+апрель!HJ76</f>
        <v>0</v>
      </c>
      <c r="HK76" s="126">
        <f>июнь!HK76+май!HK76+апрель!HK76</f>
        <v>1.2849999999999999</v>
      </c>
      <c r="HL76" s="126">
        <f>июнь!HL76+май!HL76+апрель!HL76</f>
        <v>4.899</v>
      </c>
      <c r="HM76" s="126">
        <f>июнь!HM76+май!HM76+апрель!HM76</f>
        <v>8.1679999999999993</v>
      </c>
      <c r="HN76" s="126">
        <f>июнь!HN76+май!HN76+апрель!HN76</f>
        <v>7.3049999999999997</v>
      </c>
      <c r="HO76" s="126">
        <f>июнь!HO76+май!HO76+апрель!HO76</f>
        <v>5.8449999999999998</v>
      </c>
      <c r="HP76" s="126">
        <f>июнь!HP76+май!HP76+апрель!HP76</f>
        <v>4.383</v>
      </c>
      <c r="HQ76" s="126">
        <f>июнь!HQ76+май!HQ76+апрель!HQ76</f>
        <v>0</v>
      </c>
      <c r="HR76" s="126">
        <f>июнь!HR76+май!HR76+апрель!HR76</f>
        <v>0</v>
      </c>
      <c r="HS76" s="126">
        <f>июнь!HS76+май!HS76+апрель!HS76</f>
        <v>0</v>
      </c>
      <c r="HT76" s="126">
        <f>июнь!HT76+май!HT76+апрель!HT76</f>
        <v>0</v>
      </c>
      <c r="HU76" s="126">
        <f>июнь!HU76+май!HU76+апрель!HU76</f>
        <v>0</v>
      </c>
      <c r="HV76" s="126">
        <f>июнь!HV76+май!HV76+апрель!HV76</f>
        <v>0</v>
      </c>
      <c r="HW76" s="126">
        <f>июнь!HW76+май!HW76+апрель!HW76</f>
        <v>0</v>
      </c>
      <c r="HX76" s="126">
        <f>июнь!HX76+май!HX76+апрель!HX76</f>
        <v>8.1679999999999993</v>
      </c>
      <c r="HY76" s="126">
        <f>июнь!HY76+май!HY76+апрель!HY76</f>
        <v>0</v>
      </c>
      <c r="HZ76" s="126">
        <f>июнь!HZ76+май!HZ76+апрель!HZ76</f>
        <v>0</v>
      </c>
      <c r="IA76" s="126">
        <f>июнь!IA76+май!IA76+апрель!IA76</f>
        <v>0</v>
      </c>
      <c r="IB76" s="126">
        <f>июнь!IB76+май!IB76+апрель!IB76</f>
        <v>0</v>
      </c>
      <c r="IC76" s="126">
        <f>июнь!IC76+май!IC76+апрель!IC76</f>
        <v>0</v>
      </c>
      <c r="ID76" s="126">
        <f>июнь!ID76+май!ID76+апрель!ID76</f>
        <v>0</v>
      </c>
      <c r="IE76" s="126">
        <f>июнь!IE76+май!IE76+апрель!IE76</f>
        <v>0</v>
      </c>
      <c r="IF76" s="126">
        <f>июнь!IF76+май!IF76+апрель!IF76</f>
        <v>1.4610000000000001</v>
      </c>
    </row>
    <row r="77" spans="1:240" ht="13.5" customHeight="1">
      <c r="A77" s="15" t="s">
        <v>98</v>
      </c>
      <c r="B77" s="53" t="s">
        <v>99</v>
      </c>
      <c r="C77" s="16" t="s">
        <v>40</v>
      </c>
      <c r="D77" s="123">
        <f t="shared" si="6"/>
        <v>3</v>
      </c>
      <c r="E77" s="78">
        <f t="shared" si="7"/>
        <v>3</v>
      </c>
      <c r="F77" s="78"/>
      <c r="G77" s="126">
        <f>июнь!G77+май!G77+апрель!G77</f>
        <v>0</v>
      </c>
      <c r="H77" s="126">
        <f>июнь!H77+май!H77+апрель!H77</f>
        <v>0</v>
      </c>
      <c r="I77" s="126">
        <f>июнь!I77+май!I77+апрель!I77</f>
        <v>0</v>
      </c>
      <c r="J77" s="126">
        <f>июнь!J77+май!J77+апрель!J77</f>
        <v>0</v>
      </c>
      <c r="K77" s="126">
        <f>июнь!K77+май!K77+апрель!K77</f>
        <v>0</v>
      </c>
      <c r="L77" s="126">
        <f>июнь!L77+май!L77+апрель!L77</f>
        <v>0</v>
      </c>
      <c r="M77" s="126">
        <f>июнь!M77+май!M77+апрель!M77</f>
        <v>0</v>
      </c>
      <c r="N77" s="126">
        <f>июнь!N77+май!N77+апрель!N77</f>
        <v>0</v>
      </c>
      <c r="O77" s="126">
        <f>июнь!O77+май!O77+апрель!O77</f>
        <v>0</v>
      </c>
      <c r="P77" s="126">
        <f>июнь!P77+май!P77+апрель!P77</f>
        <v>0</v>
      </c>
      <c r="Q77" s="126">
        <f>июнь!Q77+май!Q77+апрель!Q77</f>
        <v>0</v>
      </c>
      <c r="R77" s="126">
        <f>июнь!R77+май!R77+апрель!R77</f>
        <v>0</v>
      </c>
      <c r="S77" s="126">
        <f>июнь!S77+май!S77+апрель!S77</f>
        <v>0</v>
      </c>
      <c r="T77" s="126">
        <f>июнь!T77+май!T77+апрель!T77</f>
        <v>0</v>
      </c>
      <c r="U77" s="126">
        <f>июнь!U77+май!U77+апрель!U77</f>
        <v>0</v>
      </c>
      <c r="V77" s="126">
        <f>июнь!V77+май!V77+апрель!V77</f>
        <v>0</v>
      </c>
      <c r="W77" s="126">
        <f>июнь!W77+май!W77+апрель!W77</f>
        <v>0</v>
      </c>
      <c r="X77" s="126">
        <f>июнь!X77+май!X77+апрель!X77</f>
        <v>0</v>
      </c>
      <c r="Y77" s="126">
        <f>июнь!Y77+май!Y77+апрель!Y77</f>
        <v>0</v>
      </c>
      <c r="Z77" s="126">
        <f>июнь!Z77+май!Z77+апрель!Z77</f>
        <v>0</v>
      </c>
      <c r="AA77" s="126">
        <f>июнь!AA77+май!AA77+апрель!AA77</f>
        <v>2</v>
      </c>
      <c r="AB77" s="126">
        <f>июнь!AB77+май!AB77+апрель!AB77</f>
        <v>0</v>
      </c>
      <c r="AC77" s="126">
        <f>июнь!AC77+май!AC77+апрель!AC77</f>
        <v>0</v>
      </c>
      <c r="AD77" s="126">
        <f>июнь!AD77+май!AD77+апрель!AD77</f>
        <v>0</v>
      </c>
      <c r="AE77" s="126">
        <f>июнь!AE77+май!AE77+апрель!AE77</f>
        <v>0</v>
      </c>
      <c r="AF77" s="126">
        <f>июнь!AF77+май!AF77+апрель!AF77</f>
        <v>0</v>
      </c>
      <c r="AG77" s="126">
        <f>июнь!AG77+май!AG77+апрель!AG77</f>
        <v>0</v>
      </c>
      <c r="AH77" s="126">
        <f>июнь!AH77+май!AH77+апрель!AH77</f>
        <v>0</v>
      </c>
      <c r="AI77" s="126">
        <f>июнь!AI77+май!AI77+апрель!AI77</f>
        <v>0</v>
      </c>
      <c r="AJ77" s="126">
        <f>июнь!AJ77+май!AJ77+апрель!AJ77</f>
        <v>0</v>
      </c>
      <c r="AK77" s="126">
        <f>июнь!AK77+май!AK77+апрель!AK77</f>
        <v>0</v>
      </c>
      <c r="AL77" s="126">
        <f>июнь!AL77+май!AL77+апрель!AL77</f>
        <v>0</v>
      </c>
      <c r="AM77" s="126">
        <f>июнь!AM77+май!AM77+апрель!AM77</f>
        <v>0</v>
      </c>
      <c r="AN77" s="126">
        <f>июнь!AN77+май!AN77+апрель!AN77</f>
        <v>0</v>
      </c>
      <c r="AO77" s="126">
        <f>июнь!AO77+май!AO77+апрель!AO77</f>
        <v>0</v>
      </c>
      <c r="AP77" s="126">
        <f>июнь!AP77+май!AP77+апрель!AP77</f>
        <v>0</v>
      </c>
      <c r="AQ77" s="126">
        <f>июнь!AQ77+май!AQ77+апрель!AQ77</f>
        <v>0</v>
      </c>
      <c r="AR77" s="126">
        <f>июнь!AR77+май!AR77+апрель!AR77</f>
        <v>0</v>
      </c>
      <c r="AS77" s="126">
        <f>июнь!AS77+май!AS77+апрель!AS77</f>
        <v>0</v>
      </c>
      <c r="AT77" s="126">
        <f>июнь!AT77+май!AT77+апрель!AT77</f>
        <v>0</v>
      </c>
      <c r="AU77" s="126">
        <f>июнь!AU77+май!AU77+апрель!AU77</f>
        <v>0</v>
      </c>
      <c r="AV77" s="126">
        <f>июнь!AV77+май!AV77+апрель!AV77</f>
        <v>0</v>
      </c>
      <c r="AW77" s="126">
        <f>июнь!AW77+май!AW77+апрель!AW77</f>
        <v>0</v>
      </c>
      <c r="AX77" s="126">
        <f>июнь!AX77+май!AX77+апрель!AX77</f>
        <v>0</v>
      </c>
      <c r="AY77" s="126">
        <f>июнь!AY77+май!AY77+апрель!AY77</f>
        <v>0</v>
      </c>
      <c r="AZ77" s="126">
        <f>июнь!AZ77+май!AZ77+апрель!AZ77</f>
        <v>0</v>
      </c>
      <c r="BA77" s="126">
        <f>июнь!BA77+май!BA77+апрель!BA77</f>
        <v>0</v>
      </c>
      <c r="BB77" s="126">
        <f>июнь!BB77+май!BB77+апрель!BB77</f>
        <v>0</v>
      </c>
      <c r="BC77" s="126">
        <f>июнь!BC77+май!BC77+апрель!BC77</f>
        <v>0</v>
      </c>
      <c r="BD77" s="126">
        <f>июнь!BD77+май!BD77+апрель!BD77</f>
        <v>0</v>
      </c>
      <c r="BE77" s="126">
        <f>июнь!BE77+май!BE77+апрель!BE77</f>
        <v>0</v>
      </c>
      <c r="BF77" s="126">
        <f>июнь!BF77+май!BF77+апрель!BF77</f>
        <v>0</v>
      </c>
      <c r="BG77" s="126">
        <f>июнь!BG77+май!BG77+апрель!BG77</f>
        <v>0</v>
      </c>
      <c r="BH77" s="126">
        <f>июнь!BH77+май!BH77+апрель!BH77</f>
        <v>0</v>
      </c>
      <c r="BI77" s="126">
        <f>июнь!BI77+май!BI77+апрель!BI77</f>
        <v>0</v>
      </c>
      <c r="BJ77" s="126">
        <f>июнь!BJ77+май!BJ77+апрель!BJ77</f>
        <v>0</v>
      </c>
      <c r="BK77" s="126">
        <f>июнь!BK77+май!BK77+апрель!BK77</f>
        <v>0</v>
      </c>
      <c r="BL77" s="126">
        <f>июнь!BL77+май!BL77+апрель!BL77</f>
        <v>0</v>
      </c>
      <c r="BM77" s="126">
        <f>июнь!BM77+май!BM77+апрель!BM77</f>
        <v>0</v>
      </c>
      <c r="BN77" s="126">
        <f>июнь!BN77+май!BN77+апрель!BN77</f>
        <v>0</v>
      </c>
      <c r="BO77" s="126">
        <f>июнь!BO77+май!BO77+апрель!BO77</f>
        <v>0</v>
      </c>
      <c r="BP77" s="126">
        <f>июнь!BP77+май!BP77+апрель!BP77</f>
        <v>0</v>
      </c>
      <c r="BQ77" s="126">
        <f>июнь!BQ77+май!BQ77+апрель!BQ77</f>
        <v>0</v>
      </c>
      <c r="BR77" s="126">
        <f>июнь!BR77+май!BR77+апрель!BR77</f>
        <v>0</v>
      </c>
      <c r="BS77" s="126">
        <f>июнь!BS77+май!BS77+апрель!BS77</f>
        <v>0</v>
      </c>
      <c r="BT77" s="126">
        <f>июнь!BT77+май!BT77+апрель!BT77</f>
        <v>0</v>
      </c>
      <c r="BU77" s="126">
        <f>июнь!BU77+май!BU77+апрель!BU77</f>
        <v>0</v>
      </c>
      <c r="BV77" s="126">
        <f>июнь!BV77+май!BV77+апрель!BV77</f>
        <v>0</v>
      </c>
      <c r="BW77" s="126">
        <f>июнь!BW77+май!BW77+апрель!BW77</f>
        <v>0</v>
      </c>
      <c r="BX77" s="126">
        <f>июнь!BX77+май!BX77+апрель!BX77</f>
        <v>0</v>
      </c>
      <c r="BY77" s="126">
        <f>июнь!BY77+май!BY77+апрель!BY77</f>
        <v>0</v>
      </c>
      <c r="BZ77" s="126">
        <f>июнь!BZ77+май!BZ77+апрель!BZ77</f>
        <v>0</v>
      </c>
      <c r="CA77" s="126">
        <f>июнь!CA77+май!CA77+апрель!CA77</f>
        <v>0</v>
      </c>
      <c r="CB77" s="126">
        <f>июнь!CB77+май!CB77+апрель!CB77</f>
        <v>0</v>
      </c>
      <c r="CC77" s="126">
        <f>июнь!CC77+май!CC77+апрель!CC77</f>
        <v>0</v>
      </c>
      <c r="CD77" s="126">
        <f>июнь!CD77+май!CD77+апрель!CD77</f>
        <v>0</v>
      </c>
      <c r="CE77" s="126">
        <f>июнь!CE77+май!CE77+апрель!CE77</f>
        <v>0</v>
      </c>
      <c r="CF77" s="126">
        <f>июнь!CF77+май!CF77+апрель!CF77</f>
        <v>0</v>
      </c>
      <c r="CG77" s="126">
        <f>июнь!CG77+май!CG77+апрель!CG77</f>
        <v>0</v>
      </c>
      <c r="CH77" s="126">
        <f>июнь!CH77+май!CH77+апрель!CH77</f>
        <v>0</v>
      </c>
      <c r="CI77" s="126">
        <f>июнь!CI77+май!CI77+апрель!CI77</f>
        <v>0</v>
      </c>
      <c r="CJ77" s="126">
        <f>июнь!CJ77+май!CJ77+апрель!CJ77</f>
        <v>0</v>
      </c>
      <c r="CK77" s="126">
        <f>июнь!CK77+май!CK77+апрель!CK77</f>
        <v>0</v>
      </c>
      <c r="CL77" s="126">
        <f>июнь!CL77+май!CL77+апрель!CL77</f>
        <v>0</v>
      </c>
      <c r="CM77" s="126">
        <f>июнь!CM77+май!CM77+апрель!CM77</f>
        <v>0</v>
      </c>
      <c r="CN77" s="126">
        <f>июнь!CN77+май!CN77+апрель!CN77</f>
        <v>0</v>
      </c>
      <c r="CO77" s="126">
        <f>июнь!CO77+май!CO77+апрель!CO77</f>
        <v>0</v>
      </c>
      <c r="CP77" s="126">
        <f>июнь!CP77+май!CP77+апрель!CP77</f>
        <v>0</v>
      </c>
      <c r="CQ77" s="126">
        <f>июнь!CQ77+май!CQ77+апрель!CQ77</f>
        <v>0</v>
      </c>
      <c r="CR77" s="126">
        <f>июнь!CR77+май!CR77+апрель!CR77</f>
        <v>0</v>
      </c>
      <c r="CS77" s="126">
        <f>июнь!CS77+май!CS77+апрель!CS77</f>
        <v>0</v>
      </c>
      <c r="CT77" s="126">
        <f>июнь!CT77+май!CT77+апрель!CT77</f>
        <v>0</v>
      </c>
      <c r="CU77" s="126">
        <f>июнь!CU77+май!CU77+апрель!CU77</f>
        <v>0</v>
      </c>
      <c r="CV77" s="126">
        <f>июнь!CV77+май!CV77+апрель!CV77</f>
        <v>0</v>
      </c>
      <c r="CW77" s="126">
        <f>июнь!CW77+май!CW77+апрель!CW77</f>
        <v>0</v>
      </c>
      <c r="CX77" s="126">
        <f>июнь!CX77+май!CX77+апрель!CX77</f>
        <v>0</v>
      </c>
      <c r="CY77" s="126">
        <f>июнь!CY77+май!CY77+апрель!CY77</f>
        <v>0</v>
      </c>
      <c r="CZ77" s="126">
        <f>июнь!CZ77+май!CZ77+апрель!CZ77</f>
        <v>0</v>
      </c>
      <c r="DA77" s="126">
        <f>июнь!DA77+май!DA77+апрель!DA77</f>
        <v>0</v>
      </c>
      <c r="DB77" s="126">
        <f>июнь!DB77+май!DB77+апрель!DB77</f>
        <v>0</v>
      </c>
      <c r="DC77" s="126">
        <f>июнь!DC77+май!DC77+апрель!DC77</f>
        <v>0</v>
      </c>
      <c r="DD77" s="126">
        <f>июнь!DD77+май!DD77+апрель!DD77</f>
        <v>0</v>
      </c>
      <c r="DE77" s="126">
        <f>июнь!DE77+май!DE77+апрель!DE77</f>
        <v>0</v>
      </c>
      <c r="DF77" s="126">
        <f>июнь!DF77+май!DF77+апрель!DF77</f>
        <v>0</v>
      </c>
      <c r="DG77" s="126">
        <f>июнь!DG77+май!DG77+апрель!DG77</f>
        <v>0</v>
      </c>
      <c r="DH77" s="126">
        <f>июнь!DH77+май!DH77+апрель!DH77</f>
        <v>0</v>
      </c>
      <c r="DI77" s="126">
        <f>июнь!DI77+май!DI77+апрель!DI77</f>
        <v>0</v>
      </c>
      <c r="DJ77" s="126">
        <f>июнь!DJ77+май!DJ77+апрель!DJ77</f>
        <v>0</v>
      </c>
      <c r="DK77" s="126">
        <f>июнь!DK77+май!DK77+апрель!DK77</f>
        <v>0</v>
      </c>
      <c r="DL77" s="126">
        <f>июнь!DL77+май!DL77+апрель!DL77</f>
        <v>0</v>
      </c>
      <c r="DM77" s="126">
        <f>июнь!DM77+май!DM77+апрель!DM77</f>
        <v>0</v>
      </c>
      <c r="DN77" s="126">
        <f>июнь!DN77+май!DN77+апрель!DN77</f>
        <v>1</v>
      </c>
      <c r="DO77" s="126">
        <f>июнь!DO77+май!DO77+апрель!DO77</f>
        <v>0</v>
      </c>
      <c r="DP77" s="126">
        <f>июнь!DP77+май!DP77+апрель!DP77</f>
        <v>0</v>
      </c>
      <c r="DQ77" s="126">
        <f>июнь!DQ77+май!DQ77+апрель!DQ77</f>
        <v>0</v>
      </c>
      <c r="DR77" s="126">
        <f>июнь!DR77+май!DR77+апрель!DR77</f>
        <v>0</v>
      </c>
      <c r="DS77" s="126">
        <f>июнь!DS77+май!DS77+апрель!DS77</f>
        <v>0</v>
      </c>
      <c r="DT77" s="126">
        <f>июнь!DT77+май!DT77+апрель!DT77</f>
        <v>0</v>
      </c>
      <c r="DU77" s="126">
        <f>июнь!DU77+май!DU77+апрель!DU77</f>
        <v>0</v>
      </c>
      <c r="DV77" s="126">
        <f>июнь!DV77+май!DV77+апрель!DV77</f>
        <v>0</v>
      </c>
      <c r="DW77" s="126">
        <f>июнь!DW77+май!DW77+апрель!DW77</f>
        <v>0</v>
      </c>
      <c r="DX77" s="126">
        <f>июнь!DX77+май!DX77+апрель!DX77</f>
        <v>0</v>
      </c>
      <c r="DY77" s="126">
        <f>июнь!DY77+май!DY77+апрель!DY77</f>
        <v>0</v>
      </c>
      <c r="DZ77" s="126">
        <f>июнь!DZ77+май!DZ77+апрель!DZ77</f>
        <v>0</v>
      </c>
      <c r="EA77" s="126">
        <f>июнь!EA77+май!EA77+апрель!EA77</f>
        <v>0</v>
      </c>
      <c r="EB77" s="126">
        <f>июнь!EB77+май!EB77+апрель!EB77</f>
        <v>0</v>
      </c>
      <c r="EC77" s="126">
        <f>июнь!EC77+май!EC77+апрель!EC77</f>
        <v>0</v>
      </c>
      <c r="ED77" s="126">
        <f>июнь!ED77+май!ED77+апрель!ED77</f>
        <v>0</v>
      </c>
      <c r="EE77" s="126">
        <f>июнь!EE77+май!EE77+апрель!EE77</f>
        <v>0</v>
      </c>
      <c r="EF77" s="126">
        <f>июнь!EF77+май!EF77+апрель!EF77</f>
        <v>0</v>
      </c>
      <c r="EG77" s="126">
        <f>июнь!EG77+май!EG77+апрель!EG77</f>
        <v>0</v>
      </c>
      <c r="EH77" s="126">
        <f>июнь!EH77+май!EH77+апрель!EH77</f>
        <v>0</v>
      </c>
      <c r="EI77" s="126">
        <f>июнь!EI77+май!EI77+апрель!EI77</f>
        <v>0</v>
      </c>
      <c r="EJ77" s="126">
        <f>июнь!EJ77+май!EJ77+апрель!EJ77</f>
        <v>0</v>
      </c>
      <c r="EK77" s="126">
        <f>июнь!EK77+май!EK77+апрель!EK77</f>
        <v>0</v>
      </c>
      <c r="EL77" s="126">
        <f>июнь!EL77+май!EL77+апрель!EL77</f>
        <v>0</v>
      </c>
      <c r="EM77" s="126">
        <f>июнь!EM77+май!EM77+апрель!EM77</f>
        <v>0</v>
      </c>
      <c r="EN77" s="126">
        <f>июнь!EN77+май!EN77+апрель!EN77</f>
        <v>0</v>
      </c>
      <c r="EO77" s="126">
        <f>июнь!EO77+май!EO77+апрель!EO77</f>
        <v>0</v>
      </c>
      <c r="EP77" s="126">
        <f>июнь!EP77+май!EP77+апрель!EP77</f>
        <v>0</v>
      </c>
      <c r="EQ77" s="126">
        <f>июнь!EQ77+май!EQ77+апрель!EQ77</f>
        <v>0</v>
      </c>
      <c r="ER77" s="126">
        <f>июнь!ER77+май!ER77+апрель!ER77</f>
        <v>0</v>
      </c>
      <c r="ES77" s="126">
        <f>июнь!ES77+май!ES77+апрель!ES77</f>
        <v>0</v>
      </c>
      <c r="ET77" s="126">
        <f>июнь!ET77+май!ET77+апрель!ET77</f>
        <v>0</v>
      </c>
      <c r="EU77" s="126">
        <f>июнь!EU77+май!EU77+апрель!EU77</f>
        <v>0</v>
      </c>
      <c r="EV77" s="126">
        <f>июнь!EV77+май!EV77+апрель!EV77</f>
        <v>0</v>
      </c>
      <c r="EW77" s="126">
        <f>июнь!EW77+май!EW77+апрель!EW77</f>
        <v>0</v>
      </c>
      <c r="EX77" s="126">
        <f>июнь!EX77+май!EX77+апрель!EX77</f>
        <v>0</v>
      </c>
      <c r="EY77" s="126">
        <f>июнь!EY77+май!EY77+апрель!EY77</f>
        <v>0</v>
      </c>
      <c r="EZ77" s="126">
        <f>июнь!EZ77+май!EZ77+апрель!EZ77</f>
        <v>0</v>
      </c>
      <c r="FA77" s="126">
        <f>июнь!FA77+май!FA77+апрель!FA77</f>
        <v>0</v>
      </c>
      <c r="FB77" s="126">
        <f>июнь!FB77+май!FB77+апрель!FB77</f>
        <v>0</v>
      </c>
      <c r="FC77" s="126">
        <f>июнь!FC77+май!FC77+апрель!FC77</f>
        <v>0</v>
      </c>
      <c r="FD77" s="126">
        <f>июнь!FD77+май!FD77+апрель!FD77</f>
        <v>0</v>
      </c>
      <c r="FE77" s="126">
        <f>июнь!FE77+май!FE77+апрель!FE77</f>
        <v>0</v>
      </c>
      <c r="FF77" s="126">
        <f>июнь!FF77+май!FF77+апрель!FF77</f>
        <v>0</v>
      </c>
      <c r="FG77" s="126">
        <f>июнь!FG77+май!FG77+апрель!FG77</f>
        <v>0</v>
      </c>
      <c r="FH77" s="126">
        <f>июнь!FH77+май!FH77+апрель!FH77</f>
        <v>0</v>
      </c>
      <c r="FI77" s="126">
        <f>июнь!FI77+май!FI77+апрель!FI77</f>
        <v>0</v>
      </c>
      <c r="FJ77" s="126">
        <f>июнь!FJ77+май!FJ77+апрель!FJ77</f>
        <v>0</v>
      </c>
      <c r="FK77" s="126">
        <f>июнь!FK77+май!FK77+апрель!FK77</f>
        <v>0</v>
      </c>
      <c r="FL77" s="126">
        <f>июнь!FL77+май!FL77+апрель!FL77</f>
        <v>0</v>
      </c>
      <c r="FM77" s="126">
        <f>июнь!FM77+май!FM77+апрель!FM77</f>
        <v>0</v>
      </c>
      <c r="FN77" s="126">
        <f>июнь!FN77+май!FN77+апрель!FN77</f>
        <v>0</v>
      </c>
      <c r="FO77" s="126">
        <f>июнь!FO77+май!FO77+апрель!FO77</f>
        <v>0</v>
      </c>
      <c r="FP77" s="126">
        <f>июнь!FP77+май!FP77+апрель!FP77</f>
        <v>0</v>
      </c>
      <c r="FQ77" s="126">
        <f>июнь!FQ77+май!FQ77+апрель!FQ77</f>
        <v>0</v>
      </c>
      <c r="FR77" s="126">
        <f>июнь!FR77+май!FR77+апрель!FR77</f>
        <v>0</v>
      </c>
      <c r="FS77" s="126">
        <f>июнь!FS77+май!FS77+апрель!FS77</f>
        <v>0</v>
      </c>
      <c r="FT77" s="126">
        <f>июнь!FT77+май!FT77+апрель!FT77</f>
        <v>0</v>
      </c>
      <c r="FU77" s="126">
        <f>июнь!FU77+май!FU77+апрель!FU77</f>
        <v>0</v>
      </c>
      <c r="FV77" s="126">
        <f>июнь!FV77+май!FV77+апрель!FV77</f>
        <v>0</v>
      </c>
      <c r="FW77" s="126">
        <f>июнь!FW77+май!FW77+апрель!FW77</f>
        <v>0</v>
      </c>
      <c r="FX77" s="126">
        <f>июнь!FX77+май!FX77+апрель!FX77</f>
        <v>0</v>
      </c>
      <c r="FY77" s="126">
        <f>июнь!FY77+май!FY77+апрель!FY77</f>
        <v>0</v>
      </c>
      <c r="FZ77" s="126">
        <f>июнь!FZ77+май!FZ77+апрель!FZ77</f>
        <v>0</v>
      </c>
      <c r="GA77" s="126">
        <f>июнь!GA77+май!GA77+апрель!GA77</f>
        <v>0</v>
      </c>
      <c r="GB77" s="126">
        <f>июнь!GB77+май!GB77+апрель!GB77</f>
        <v>0</v>
      </c>
      <c r="GC77" s="126">
        <f>июнь!GC77+май!GC77+апрель!GC77</f>
        <v>0</v>
      </c>
      <c r="GD77" s="126">
        <f>июнь!GD77+май!GD77+апрель!GD77</f>
        <v>0</v>
      </c>
      <c r="GE77" s="126">
        <f>июнь!GE77+май!GE77+апрель!GE77</f>
        <v>0</v>
      </c>
      <c r="GF77" s="126">
        <f>июнь!GF77+май!GF77+апрель!GF77</f>
        <v>0</v>
      </c>
      <c r="GG77" s="126">
        <f>июнь!GG77+май!GG77+апрель!GG77</f>
        <v>0</v>
      </c>
      <c r="GH77" s="126">
        <f>июнь!GH77+май!GH77+апрель!GH77</f>
        <v>0</v>
      </c>
      <c r="GI77" s="126">
        <f>июнь!GI77+май!GI77+апрель!GI77</f>
        <v>0</v>
      </c>
      <c r="GJ77" s="126">
        <f>июнь!GJ77+май!GJ77+апрель!GJ77</f>
        <v>0</v>
      </c>
      <c r="GK77" s="126">
        <f>июнь!GK77+май!GK77+апрель!GK77</f>
        <v>0</v>
      </c>
      <c r="GL77" s="126">
        <f>июнь!GL77+май!GL77+апрель!GL77</f>
        <v>0</v>
      </c>
      <c r="GM77" s="126">
        <f>июнь!GM77+май!GM77+апрель!GM77</f>
        <v>0</v>
      </c>
      <c r="GN77" s="126">
        <f>июнь!GN77+май!GN77+апрель!GN77</f>
        <v>0</v>
      </c>
      <c r="GO77" s="126">
        <f>июнь!GO77+май!GO77+апрель!GO77</f>
        <v>0</v>
      </c>
      <c r="GP77" s="126">
        <f>июнь!GP77+май!GP77+апрель!GP77</f>
        <v>0</v>
      </c>
      <c r="GQ77" s="126">
        <f>июнь!GQ77+май!GQ77+апрель!GQ77</f>
        <v>0</v>
      </c>
      <c r="GR77" s="126">
        <f>июнь!GR77+май!GR77+апрель!GR77</f>
        <v>0</v>
      </c>
      <c r="GS77" s="126">
        <f>июнь!GS77+май!GS77+апрель!GS77</f>
        <v>0</v>
      </c>
      <c r="GT77" s="126">
        <f>июнь!GT77+май!GT77+апрель!GT77</f>
        <v>0</v>
      </c>
      <c r="GU77" s="126">
        <f>июнь!GU77+май!GU77+апрель!GU77</f>
        <v>0</v>
      </c>
      <c r="GV77" s="126">
        <f>июнь!GV77+май!GV77+апрель!GV77</f>
        <v>0</v>
      </c>
      <c r="GW77" s="126">
        <f>июнь!GW77+май!GW77+апрель!GW77</f>
        <v>0</v>
      </c>
      <c r="GX77" s="126">
        <f>июнь!GX77+май!GX77+апрель!GX77</f>
        <v>0</v>
      </c>
      <c r="GY77" s="126">
        <f>июнь!GY77+май!GY77+апрель!GY77</f>
        <v>0</v>
      </c>
      <c r="GZ77" s="126">
        <f>июнь!GZ77+май!GZ77+апрель!GZ77</f>
        <v>0</v>
      </c>
      <c r="HA77" s="126">
        <f>июнь!HA77+май!HA77+апрель!HA77</f>
        <v>0</v>
      </c>
      <c r="HB77" s="126">
        <f>июнь!HB77+май!HB77+апрель!HB77</f>
        <v>0</v>
      </c>
      <c r="HC77" s="126">
        <f>июнь!HC77+май!HC77+апрель!HC77</f>
        <v>0</v>
      </c>
      <c r="HD77" s="126">
        <f>июнь!HD77+май!HD77+апрель!HD77</f>
        <v>0</v>
      </c>
      <c r="HE77" s="126">
        <f>июнь!HE77+май!HE77+апрель!HE77</f>
        <v>0</v>
      </c>
      <c r="HF77" s="126">
        <f>июнь!HF77+май!HF77+апрель!HF77</f>
        <v>0</v>
      </c>
      <c r="HG77" s="126">
        <f>июнь!HG77+май!HG77+апрель!HG77</f>
        <v>0</v>
      </c>
      <c r="HH77" s="126">
        <f>июнь!HH77+май!HH77+апрель!HH77</f>
        <v>0</v>
      </c>
      <c r="HI77" s="126">
        <f>июнь!HI77+май!HI77+апрель!HI77</f>
        <v>0</v>
      </c>
      <c r="HJ77" s="126">
        <f>июнь!HJ77+май!HJ77+апрель!HJ77</f>
        <v>0</v>
      </c>
      <c r="HK77" s="126">
        <f>июнь!HK77+май!HK77+апрель!HK77</f>
        <v>0</v>
      </c>
      <c r="HL77" s="126">
        <f>июнь!HL77+май!HL77+апрель!HL77</f>
        <v>0</v>
      </c>
      <c r="HM77" s="126">
        <f>июнь!HM77+май!HM77+апрель!HM77</f>
        <v>0</v>
      </c>
      <c r="HN77" s="126">
        <f>июнь!HN77+май!HN77+апрель!HN77</f>
        <v>0</v>
      </c>
      <c r="HO77" s="126">
        <f>июнь!HO77+май!HO77+апрель!HO77</f>
        <v>0</v>
      </c>
      <c r="HP77" s="126">
        <f>июнь!HP77+май!HP77+апрель!HP77</f>
        <v>0</v>
      </c>
      <c r="HQ77" s="126">
        <f>июнь!HQ77+май!HQ77+апрель!HQ77</f>
        <v>0</v>
      </c>
      <c r="HR77" s="126">
        <f>июнь!HR77+май!HR77+апрель!HR77</f>
        <v>0</v>
      </c>
      <c r="HS77" s="126">
        <f>июнь!HS77+май!HS77+апрель!HS77</f>
        <v>0</v>
      </c>
      <c r="HT77" s="126">
        <f>июнь!HT77+май!HT77+апрель!HT77</f>
        <v>0</v>
      </c>
      <c r="HU77" s="126">
        <f>июнь!HU77+май!HU77+апрель!HU77</f>
        <v>0</v>
      </c>
      <c r="HV77" s="126">
        <f>июнь!HV77+май!HV77+апрель!HV77</f>
        <v>0</v>
      </c>
      <c r="HW77" s="126">
        <f>июнь!HW77+май!HW77+апрель!HW77</f>
        <v>0</v>
      </c>
      <c r="HX77" s="126">
        <f>июнь!HX77+май!HX77+апрель!HX77</f>
        <v>0</v>
      </c>
      <c r="HY77" s="126">
        <f>июнь!HY77+май!HY77+апрель!HY77</f>
        <v>0</v>
      </c>
      <c r="HZ77" s="126">
        <f>июнь!HZ77+май!HZ77+апрель!HZ77</f>
        <v>0</v>
      </c>
      <c r="IA77" s="126">
        <f>июнь!IA77+май!IA77+апрель!IA77</f>
        <v>0</v>
      </c>
      <c r="IB77" s="126">
        <f>июнь!IB77+май!IB77+апрель!IB77</f>
        <v>0</v>
      </c>
      <c r="IC77" s="126">
        <f>июнь!IC77+май!IC77+апрель!IC77</f>
        <v>0</v>
      </c>
      <c r="ID77" s="126">
        <f>июнь!ID77+май!ID77+апрель!ID77</f>
        <v>0</v>
      </c>
      <c r="IE77" s="126">
        <f>июнь!IE77+май!IE77+апрель!IE77</f>
        <v>0</v>
      </c>
      <c r="IF77" s="126">
        <f>июнь!IF77+май!IF77+апрель!IF77</f>
        <v>0</v>
      </c>
    </row>
    <row r="78" spans="1:240" ht="13.5" customHeight="1">
      <c r="A78" s="15"/>
      <c r="B78" s="53"/>
      <c r="C78" s="16" t="s">
        <v>17</v>
      </c>
      <c r="D78" s="123">
        <f t="shared" si="6"/>
        <v>9.0980000000000008</v>
      </c>
      <c r="E78" s="78">
        <f t="shared" si="7"/>
        <v>9.0980000000000008</v>
      </c>
      <c r="F78" s="78"/>
      <c r="G78" s="126">
        <f>июнь!G78+май!G78+апрель!G78</f>
        <v>0</v>
      </c>
      <c r="H78" s="126">
        <f>июнь!H78+май!H78+апрель!H78</f>
        <v>0</v>
      </c>
      <c r="I78" s="126">
        <f>июнь!I78+май!I78+апрель!I78</f>
        <v>0</v>
      </c>
      <c r="J78" s="126">
        <f>июнь!J78+май!J78+апрель!J78</f>
        <v>0</v>
      </c>
      <c r="K78" s="126">
        <f>июнь!K78+май!K78+апрель!K78</f>
        <v>0</v>
      </c>
      <c r="L78" s="126">
        <f>июнь!L78+май!L78+апрель!L78</f>
        <v>0</v>
      </c>
      <c r="M78" s="126">
        <f>июнь!M78+май!M78+апрель!M78</f>
        <v>0</v>
      </c>
      <c r="N78" s="126">
        <f>июнь!N78+май!N78+апрель!N78</f>
        <v>0</v>
      </c>
      <c r="O78" s="126">
        <f>июнь!O78+май!O78+апрель!O78</f>
        <v>0</v>
      </c>
      <c r="P78" s="126">
        <f>июнь!P78+май!P78+апрель!P78</f>
        <v>0</v>
      </c>
      <c r="Q78" s="126">
        <f>июнь!Q78+май!Q78+апрель!Q78</f>
        <v>0</v>
      </c>
      <c r="R78" s="126">
        <f>июнь!R78+май!R78+апрель!R78</f>
        <v>0</v>
      </c>
      <c r="S78" s="126">
        <f>июнь!S78+май!S78+апрель!S78</f>
        <v>0</v>
      </c>
      <c r="T78" s="126">
        <f>июнь!T78+май!T78+апрель!T78</f>
        <v>0</v>
      </c>
      <c r="U78" s="126">
        <f>июнь!U78+май!U78+апрель!U78</f>
        <v>0</v>
      </c>
      <c r="V78" s="126">
        <f>июнь!V78+май!V78+апрель!V78</f>
        <v>0</v>
      </c>
      <c r="W78" s="126">
        <f>июнь!W78+май!W78+апрель!W78</f>
        <v>0</v>
      </c>
      <c r="X78" s="126">
        <f>июнь!X78+май!X78+апрель!X78</f>
        <v>0</v>
      </c>
      <c r="Y78" s="126">
        <f>июнь!Y78+май!Y78+апрель!Y78</f>
        <v>0</v>
      </c>
      <c r="Z78" s="126">
        <f>июнь!Z78+май!Z78+апрель!Z78</f>
        <v>0</v>
      </c>
      <c r="AA78" s="126">
        <f>июнь!AA78+май!AA78+апрель!AA78</f>
        <v>6.3860000000000001</v>
      </c>
      <c r="AB78" s="126">
        <f>июнь!AB78+май!AB78+апрель!AB78</f>
        <v>0</v>
      </c>
      <c r="AC78" s="126">
        <f>июнь!AC78+май!AC78+апрель!AC78</f>
        <v>0</v>
      </c>
      <c r="AD78" s="126">
        <f>июнь!AD78+май!AD78+апрель!AD78</f>
        <v>0</v>
      </c>
      <c r="AE78" s="126">
        <f>июнь!AE78+май!AE78+апрель!AE78</f>
        <v>0</v>
      </c>
      <c r="AF78" s="126">
        <f>июнь!AF78+май!AF78+апрель!AF78</f>
        <v>0</v>
      </c>
      <c r="AG78" s="126">
        <f>июнь!AG78+май!AG78+апрель!AG78</f>
        <v>0</v>
      </c>
      <c r="AH78" s="126">
        <f>июнь!AH78+май!AH78+апрель!AH78</f>
        <v>0</v>
      </c>
      <c r="AI78" s="126">
        <f>июнь!AI78+май!AI78+апрель!AI78</f>
        <v>0</v>
      </c>
      <c r="AJ78" s="126">
        <f>июнь!AJ78+май!AJ78+апрель!AJ78</f>
        <v>0</v>
      </c>
      <c r="AK78" s="126">
        <f>июнь!AK78+май!AK78+апрель!AK78</f>
        <v>0</v>
      </c>
      <c r="AL78" s="126">
        <f>июнь!AL78+май!AL78+апрель!AL78</f>
        <v>0</v>
      </c>
      <c r="AM78" s="126">
        <f>июнь!AM78+май!AM78+апрель!AM78</f>
        <v>0</v>
      </c>
      <c r="AN78" s="126">
        <f>июнь!AN78+май!AN78+апрель!AN78</f>
        <v>0</v>
      </c>
      <c r="AO78" s="126">
        <f>июнь!AO78+май!AO78+апрель!AO78</f>
        <v>0</v>
      </c>
      <c r="AP78" s="126">
        <f>июнь!AP78+май!AP78+апрель!AP78</f>
        <v>0</v>
      </c>
      <c r="AQ78" s="126">
        <f>июнь!AQ78+май!AQ78+апрель!AQ78</f>
        <v>0</v>
      </c>
      <c r="AR78" s="126">
        <f>июнь!AR78+май!AR78+апрель!AR78</f>
        <v>0</v>
      </c>
      <c r="AS78" s="126">
        <f>июнь!AS78+май!AS78+апрель!AS78</f>
        <v>0</v>
      </c>
      <c r="AT78" s="126">
        <f>июнь!AT78+май!AT78+апрель!AT78</f>
        <v>0</v>
      </c>
      <c r="AU78" s="126">
        <f>июнь!AU78+май!AU78+апрель!AU78</f>
        <v>0</v>
      </c>
      <c r="AV78" s="126">
        <f>июнь!AV78+май!AV78+апрель!AV78</f>
        <v>0</v>
      </c>
      <c r="AW78" s="126">
        <f>июнь!AW78+май!AW78+апрель!AW78</f>
        <v>0</v>
      </c>
      <c r="AX78" s="126">
        <f>июнь!AX78+май!AX78+апрель!AX78</f>
        <v>0</v>
      </c>
      <c r="AY78" s="126">
        <f>июнь!AY78+май!AY78+апрель!AY78</f>
        <v>0</v>
      </c>
      <c r="AZ78" s="126">
        <f>июнь!AZ78+май!AZ78+апрель!AZ78</f>
        <v>0</v>
      </c>
      <c r="BA78" s="126">
        <f>июнь!BA78+май!BA78+апрель!BA78</f>
        <v>0</v>
      </c>
      <c r="BB78" s="126">
        <f>июнь!BB78+май!BB78+апрель!BB78</f>
        <v>0</v>
      </c>
      <c r="BC78" s="126">
        <f>июнь!BC78+май!BC78+апрель!BC78</f>
        <v>0</v>
      </c>
      <c r="BD78" s="126">
        <f>июнь!BD78+май!BD78+апрель!BD78</f>
        <v>0</v>
      </c>
      <c r="BE78" s="126">
        <f>июнь!BE78+май!BE78+апрель!BE78</f>
        <v>0</v>
      </c>
      <c r="BF78" s="126">
        <f>июнь!BF78+май!BF78+апрель!BF78</f>
        <v>0</v>
      </c>
      <c r="BG78" s="126">
        <f>июнь!BG78+май!BG78+апрель!BG78</f>
        <v>0</v>
      </c>
      <c r="BH78" s="126">
        <f>июнь!BH78+май!BH78+апрель!BH78</f>
        <v>0</v>
      </c>
      <c r="BI78" s="126">
        <f>июнь!BI78+май!BI78+апрель!BI78</f>
        <v>0</v>
      </c>
      <c r="BJ78" s="126">
        <f>июнь!BJ78+май!BJ78+апрель!BJ78</f>
        <v>0</v>
      </c>
      <c r="BK78" s="126">
        <f>июнь!BK78+май!BK78+апрель!BK78</f>
        <v>0</v>
      </c>
      <c r="BL78" s="126">
        <f>июнь!BL78+май!BL78+апрель!BL78</f>
        <v>0</v>
      </c>
      <c r="BM78" s="126">
        <f>июнь!BM78+май!BM78+апрель!BM78</f>
        <v>0</v>
      </c>
      <c r="BN78" s="126">
        <f>июнь!BN78+май!BN78+апрель!BN78</f>
        <v>0</v>
      </c>
      <c r="BO78" s="126">
        <f>июнь!BO78+май!BO78+апрель!BO78</f>
        <v>0</v>
      </c>
      <c r="BP78" s="126">
        <f>июнь!BP78+май!BP78+апрель!BP78</f>
        <v>0</v>
      </c>
      <c r="BQ78" s="126">
        <f>июнь!BQ78+май!BQ78+апрель!BQ78</f>
        <v>0</v>
      </c>
      <c r="BR78" s="126">
        <f>июнь!BR78+май!BR78+апрель!BR78</f>
        <v>0</v>
      </c>
      <c r="BS78" s="126">
        <f>июнь!BS78+май!BS78+апрель!BS78</f>
        <v>0</v>
      </c>
      <c r="BT78" s="126">
        <f>июнь!BT78+май!BT78+апрель!BT78</f>
        <v>0</v>
      </c>
      <c r="BU78" s="126">
        <f>июнь!BU78+май!BU78+апрель!BU78</f>
        <v>0</v>
      </c>
      <c r="BV78" s="126">
        <f>июнь!BV78+май!BV78+апрель!BV78</f>
        <v>0</v>
      </c>
      <c r="BW78" s="126">
        <f>июнь!BW78+май!BW78+апрель!BW78</f>
        <v>0</v>
      </c>
      <c r="BX78" s="126">
        <f>июнь!BX78+май!BX78+апрель!BX78</f>
        <v>0</v>
      </c>
      <c r="BY78" s="126">
        <f>июнь!BY78+май!BY78+апрель!BY78</f>
        <v>0</v>
      </c>
      <c r="BZ78" s="126">
        <f>июнь!BZ78+май!BZ78+апрель!BZ78</f>
        <v>0</v>
      </c>
      <c r="CA78" s="126">
        <f>июнь!CA78+май!CA78+апрель!CA78</f>
        <v>0</v>
      </c>
      <c r="CB78" s="126">
        <f>июнь!CB78+май!CB78+апрель!CB78</f>
        <v>0</v>
      </c>
      <c r="CC78" s="126">
        <f>июнь!CC78+май!CC78+апрель!CC78</f>
        <v>0</v>
      </c>
      <c r="CD78" s="126">
        <f>июнь!CD78+май!CD78+апрель!CD78</f>
        <v>0</v>
      </c>
      <c r="CE78" s="126">
        <f>июнь!CE78+май!CE78+апрель!CE78</f>
        <v>0</v>
      </c>
      <c r="CF78" s="126">
        <f>июнь!CF78+май!CF78+апрель!CF78</f>
        <v>0</v>
      </c>
      <c r="CG78" s="126">
        <f>июнь!CG78+май!CG78+апрель!CG78</f>
        <v>0</v>
      </c>
      <c r="CH78" s="126">
        <f>июнь!CH78+май!CH78+апрель!CH78</f>
        <v>0</v>
      </c>
      <c r="CI78" s="126">
        <f>июнь!CI78+май!CI78+апрель!CI78</f>
        <v>0</v>
      </c>
      <c r="CJ78" s="126">
        <f>июнь!CJ78+май!CJ78+апрель!CJ78</f>
        <v>0</v>
      </c>
      <c r="CK78" s="126">
        <f>июнь!CK78+май!CK78+апрель!CK78</f>
        <v>0</v>
      </c>
      <c r="CL78" s="126">
        <f>июнь!CL78+май!CL78+апрель!CL78</f>
        <v>0</v>
      </c>
      <c r="CM78" s="126">
        <f>июнь!CM78+май!CM78+апрель!CM78</f>
        <v>0</v>
      </c>
      <c r="CN78" s="126">
        <f>июнь!CN78+май!CN78+апрель!CN78</f>
        <v>0</v>
      </c>
      <c r="CO78" s="126">
        <f>июнь!CO78+май!CO78+апрель!CO78</f>
        <v>0</v>
      </c>
      <c r="CP78" s="126">
        <f>июнь!CP78+май!CP78+апрель!CP78</f>
        <v>0</v>
      </c>
      <c r="CQ78" s="126">
        <f>июнь!CQ78+май!CQ78+апрель!CQ78</f>
        <v>0</v>
      </c>
      <c r="CR78" s="126">
        <f>июнь!CR78+май!CR78+апрель!CR78</f>
        <v>0</v>
      </c>
      <c r="CS78" s="126">
        <f>июнь!CS78+май!CS78+апрель!CS78</f>
        <v>0</v>
      </c>
      <c r="CT78" s="126">
        <f>июнь!CT78+май!CT78+апрель!CT78</f>
        <v>0</v>
      </c>
      <c r="CU78" s="126">
        <f>июнь!CU78+май!CU78+апрель!CU78</f>
        <v>0</v>
      </c>
      <c r="CV78" s="126">
        <f>июнь!CV78+май!CV78+апрель!CV78</f>
        <v>0</v>
      </c>
      <c r="CW78" s="126">
        <f>июнь!CW78+май!CW78+апрель!CW78</f>
        <v>0</v>
      </c>
      <c r="CX78" s="126">
        <f>июнь!CX78+май!CX78+апрель!CX78</f>
        <v>0</v>
      </c>
      <c r="CY78" s="126">
        <f>июнь!CY78+май!CY78+апрель!CY78</f>
        <v>0</v>
      </c>
      <c r="CZ78" s="126">
        <f>июнь!CZ78+май!CZ78+апрель!CZ78</f>
        <v>0</v>
      </c>
      <c r="DA78" s="126">
        <f>июнь!DA78+май!DA78+апрель!DA78</f>
        <v>0</v>
      </c>
      <c r="DB78" s="126">
        <f>июнь!DB78+май!DB78+апрель!DB78</f>
        <v>0</v>
      </c>
      <c r="DC78" s="126">
        <f>июнь!DC78+май!DC78+апрель!DC78</f>
        <v>0</v>
      </c>
      <c r="DD78" s="126">
        <f>июнь!DD78+май!DD78+апрель!DD78</f>
        <v>0</v>
      </c>
      <c r="DE78" s="126">
        <f>июнь!DE78+май!DE78+апрель!DE78</f>
        <v>0</v>
      </c>
      <c r="DF78" s="126">
        <f>июнь!DF78+май!DF78+апрель!DF78</f>
        <v>0</v>
      </c>
      <c r="DG78" s="126">
        <f>июнь!DG78+май!DG78+апрель!DG78</f>
        <v>0</v>
      </c>
      <c r="DH78" s="126">
        <f>июнь!DH78+май!DH78+апрель!DH78</f>
        <v>0</v>
      </c>
      <c r="DI78" s="126">
        <f>июнь!DI78+май!DI78+апрель!DI78</f>
        <v>0</v>
      </c>
      <c r="DJ78" s="126">
        <f>июнь!DJ78+май!DJ78+апрель!DJ78</f>
        <v>0</v>
      </c>
      <c r="DK78" s="126">
        <f>июнь!DK78+май!DK78+апрель!DK78</f>
        <v>0</v>
      </c>
      <c r="DL78" s="126">
        <f>июнь!DL78+май!DL78+апрель!DL78</f>
        <v>0</v>
      </c>
      <c r="DM78" s="126">
        <f>июнь!DM78+май!DM78+апрель!DM78</f>
        <v>0</v>
      </c>
      <c r="DN78" s="126">
        <f>июнь!DN78+май!DN78+апрель!DN78</f>
        <v>2.7120000000000002</v>
      </c>
      <c r="DO78" s="126">
        <f>июнь!DO78+май!DO78+апрель!DO78</f>
        <v>0</v>
      </c>
      <c r="DP78" s="126">
        <f>июнь!DP78+май!DP78+апрель!DP78</f>
        <v>0</v>
      </c>
      <c r="DQ78" s="126">
        <f>июнь!DQ78+май!DQ78+апрель!DQ78</f>
        <v>0</v>
      </c>
      <c r="DR78" s="126">
        <f>июнь!DR78+май!DR78+апрель!DR78</f>
        <v>0</v>
      </c>
      <c r="DS78" s="126">
        <f>июнь!DS78+май!DS78+апрель!DS78</f>
        <v>0</v>
      </c>
      <c r="DT78" s="126">
        <f>июнь!DT78+май!DT78+апрель!DT78</f>
        <v>0</v>
      </c>
      <c r="DU78" s="126">
        <f>июнь!DU78+май!DU78+апрель!DU78</f>
        <v>0</v>
      </c>
      <c r="DV78" s="126">
        <f>июнь!DV78+май!DV78+апрель!DV78</f>
        <v>0</v>
      </c>
      <c r="DW78" s="126">
        <f>июнь!DW78+май!DW78+апрель!DW78</f>
        <v>0</v>
      </c>
      <c r="DX78" s="126">
        <f>июнь!DX78+май!DX78+апрель!DX78</f>
        <v>0</v>
      </c>
      <c r="DY78" s="126">
        <f>июнь!DY78+май!DY78+апрель!DY78</f>
        <v>0</v>
      </c>
      <c r="DZ78" s="126">
        <f>июнь!DZ78+май!DZ78+апрель!DZ78</f>
        <v>0</v>
      </c>
      <c r="EA78" s="126">
        <f>июнь!EA78+май!EA78+апрель!EA78</f>
        <v>0</v>
      </c>
      <c r="EB78" s="126">
        <f>июнь!EB78+май!EB78+апрель!EB78</f>
        <v>0</v>
      </c>
      <c r="EC78" s="126">
        <f>июнь!EC78+май!EC78+апрель!EC78</f>
        <v>0</v>
      </c>
      <c r="ED78" s="126">
        <f>июнь!ED78+май!ED78+апрель!ED78</f>
        <v>0</v>
      </c>
      <c r="EE78" s="126">
        <f>июнь!EE78+май!EE78+апрель!EE78</f>
        <v>0</v>
      </c>
      <c r="EF78" s="126">
        <f>июнь!EF78+май!EF78+апрель!EF78</f>
        <v>0</v>
      </c>
      <c r="EG78" s="126">
        <f>июнь!EG78+май!EG78+апрель!EG78</f>
        <v>0</v>
      </c>
      <c r="EH78" s="126">
        <f>июнь!EH78+май!EH78+апрель!EH78</f>
        <v>0</v>
      </c>
      <c r="EI78" s="126">
        <f>июнь!EI78+май!EI78+апрель!EI78</f>
        <v>0</v>
      </c>
      <c r="EJ78" s="126">
        <f>июнь!EJ78+май!EJ78+апрель!EJ78</f>
        <v>0</v>
      </c>
      <c r="EK78" s="126">
        <f>июнь!EK78+май!EK78+апрель!EK78</f>
        <v>0</v>
      </c>
      <c r="EL78" s="126">
        <f>июнь!EL78+май!EL78+апрель!EL78</f>
        <v>0</v>
      </c>
      <c r="EM78" s="126">
        <f>июнь!EM78+май!EM78+апрель!EM78</f>
        <v>0</v>
      </c>
      <c r="EN78" s="126">
        <f>июнь!EN78+май!EN78+апрель!EN78</f>
        <v>0</v>
      </c>
      <c r="EO78" s="126">
        <f>июнь!EO78+май!EO78+апрель!EO78</f>
        <v>0</v>
      </c>
      <c r="EP78" s="126">
        <f>июнь!EP78+май!EP78+апрель!EP78</f>
        <v>0</v>
      </c>
      <c r="EQ78" s="126">
        <f>июнь!EQ78+май!EQ78+апрель!EQ78</f>
        <v>0</v>
      </c>
      <c r="ER78" s="126">
        <f>июнь!ER78+май!ER78+апрель!ER78</f>
        <v>0</v>
      </c>
      <c r="ES78" s="126">
        <f>июнь!ES78+май!ES78+апрель!ES78</f>
        <v>0</v>
      </c>
      <c r="ET78" s="126">
        <f>июнь!ET78+май!ET78+апрель!ET78</f>
        <v>0</v>
      </c>
      <c r="EU78" s="126">
        <f>июнь!EU78+май!EU78+апрель!EU78</f>
        <v>0</v>
      </c>
      <c r="EV78" s="126">
        <f>июнь!EV78+май!EV78+апрель!EV78</f>
        <v>0</v>
      </c>
      <c r="EW78" s="126">
        <f>июнь!EW78+май!EW78+апрель!EW78</f>
        <v>0</v>
      </c>
      <c r="EX78" s="126">
        <f>июнь!EX78+май!EX78+апрель!EX78</f>
        <v>0</v>
      </c>
      <c r="EY78" s="126">
        <f>июнь!EY78+май!EY78+апрель!EY78</f>
        <v>0</v>
      </c>
      <c r="EZ78" s="126">
        <f>июнь!EZ78+май!EZ78+апрель!EZ78</f>
        <v>0</v>
      </c>
      <c r="FA78" s="126">
        <f>июнь!FA78+май!FA78+апрель!FA78</f>
        <v>0</v>
      </c>
      <c r="FB78" s="126">
        <f>июнь!FB78+май!FB78+апрель!FB78</f>
        <v>0</v>
      </c>
      <c r="FC78" s="126">
        <f>июнь!FC78+май!FC78+апрель!FC78</f>
        <v>0</v>
      </c>
      <c r="FD78" s="126">
        <f>июнь!FD78+май!FD78+апрель!FD78</f>
        <v>0</v>
      </c>
      <c r="FE78" s="126">
        <f>июнь!FE78+май!FE78+апрель!FE78</f>
        <v>0</v>
      </c>
      <c r="FF78" s="126">
        <f>июнь!FF78+май!FF78+апрель!FF78</f>
        <v>0</v>
      </c>
      <c r="FG78" s="126">
        <f>июнь!FG78+май!FG78+апрель!FG78</f>
        <v>0</v>
      </c>
      <c r="FH78" s="126">
        <f>июнь!FH78+май!FH78+апрель!FH78</f>
        <v>0</v>
      </c>
      <c r="FI78" s="126">
        <f>июнь!FI78+май!FI78+апрель!FI78</f>
        <v>0</v>
      </c>
      <c r="FJ78" s="126">
        <f>июнь!FJ78+май!FJ78+апрель!FJ78</f>
        <v>0</v>
      </c>
      <c r="FK78" s="126">
        <f>июнь!FK78+май!FK78+апрель!FK78</f>
        <v>0</v>
      </c>
      <c r="FL78" s="126">
        <f>июнь!FL78+май!FL78+апрель!FL78</f>
        <v>0</v>
      </c>
      <c r="FM78" s="126">
        <f>июнь!FM78+май!FM78+апрель!FM78</f>
        <v>0</v>
      </c>
      <c r="FN78" s="126">
        <f>июнь!FN78+май!FN78+апрель!FN78</f>
        <v>0</v>
      </c>
      <c r="FO78" s="126">
        <f>июнь!FO78+май!FO78+апрель!FO78</f>
        <v>0</v>
      </c>
      <c r="FP78" s="126">
        <f>июнь!FP78+май!FP78+апрель!FP78</f>
        <v>0</v>
      </c>
      <c r="FQ78" s="126">
        <f>июнь!FQ78+май!FQ78+апрель!FQ78</f>
        <v>0</v>
      </c>
      <c r="FR78" s="126">
        <f>июнь!FR78+май!FR78+апрель!FR78</f>
        <v>0</v>
      </c>
      <c r="FS78" s="126">
        <f>июнь!FS78+май!FS78+апрель!FS78</f>
        <v>0</v>
      </c>
      <c r="FT78" s="126">
        <f>июнь!FT78+май!FT78+апрель!FT78</f>
        <v>0</v>
      </c>
      <c r="FU78" s="126">
        <f>июнь!FU78+май!FU78+апрель!FU78</f>
        <v>0</v>
      </c>
      <c r="FV78" s="126">
        <f>июнь!FV78+май!FV78+апрель!FV78</f>
        <v>0</v>
      </c>
      <c r="FW78" s="126">
        <f>июнь!FW78+май!FW78+апрель!FW78</f>
        <v>0</v>
      </c>
      <c r="FX78" s="126">
        <f>июнь!FX78+май!FX78+апрель!FX78</f>
        <v>0</v>
      </c>
      <c r="FY78" s="126">
        <f>июнь!FY78+май!FY78+апрель!FY78</f>
        <v>0</v>
      </c>
      <c r="FZ78" s="126">
        <f>июнь!FZ78+май!FZ78+апрель!FZ78</f>
        <v>0</v>
      </c>
      <c r="GA78" s="126">
        <f>июнь!GA78+май!GA78+апрель!GA78</f>
        <v>0</v>
      </c>
      <c r="GB78" s="126">
        <f>июнь!GB78+май!GB78+апрель!GB78</f>
        <v>0</v>
      </c>
      <c r="GC78" s="126">
        <f>июнь!GC78+май!GC78+апрель!GC78</f>
        <v>0</v>
      </c>
      <c r="GD78" s="126">
        <f>июнь!GD78+май!GD78+апрель!GD78</f>
        <v>0</v>
      </c>
      <c r="GE78" s="126">
        <f>июнь!GE78+май!GE78+апрель!GE78</f>
        <v>0</v>
      </c>
      <c r="GF78" s="126">
        <f>июнь!GF78+май!GF78+апрель!GF78</f>
        <v>0</v>
      </c>
      <c r="GG78" s="126">
        <f>июнь!GG78+май!GG78+апрель!GG78</f>
        <v>0</v>
      </c>
      <c r="GH78" s="126">
        <f>июнь!GH78+май!GH78+апрель!GH78</f>
        <v>0</v>
      </c>
      <c r="GI78" s="126">
        <f>июнь!GI78+май!GI78+апрель!GI78</f>
        <v>0</v>
      </c>
      <c r="GJ78" s="126">
        <f>июнь!GJ78+май!GJ78+апрель!GJ78</f>
        <v>0</v>
      </c>
      <c r="GK78" s="126">
        <f>июнь!GK78+май!GK78+апрель!GK78</f>
        <v>0</v>
      </c>
      <c r="GL78" s="126">
        <f>июнь!GL78+май!GL78+апрель!GL78</f>
        <v>0</v>
      </c>
      <c r="GM78" s="126">
        <f>июнь!GM78+май!GM78+апрель!GM78</f>
        <v>0</v>
      </c>
      <c r="GN78" s="126">
        <f>июнь!GN78+май!GN78+апрель!GN78</f>
        <v>0</v>
      </c>
      <c r="GO78" s="126">
        <f>июнь!GO78+май!GO78+апрель!GO78</f>
        <v>0</v>
      </c>
      <c r="GP78" s="126">
        <f>июнь!GP78+май!GP78+апрель!GP78</f>
        <v>0</v>
      </c>
      <c r="GQ78" s="126">
        <f>июнь!GQ78+май!GQ78+апрель!GQ78</f>
        <v>0</v>
      </c>
      <c r="GR78" s="126">
        <f>июнь!GR78+май!GR78+апрель!GR78</f>
        <v>0</v>
      </c>
      <c r="GS78" s="126">
        <f>июнь!GS78+май!GS78+апрель!GS78</f>
        <v>0</v>
      </c>
      <c r="GT78" s="126">
        <f>июнь!GT78+май!GT78+апрель!GT78</f>
        <v>0</v>
      </c>
      <c r="GU78" s="126">
        <f>июнь!GU78+май!GU78+апрель!GU78</f>
        <v>0</v>
      </c>
      <c r="GV78" s="126">
        <f>июнь!GV78+май!GV78+апрель!GV78</f>
        <v>0</v>
      </c>
      <c r="GW78" s="126">
        <f>июнь!GW78+май!GW78+апрель!GW78</f>
        <v>0</v>
      </c>
      <c r="GX78" s="126">
        <f>июнь!GX78+май!GX78+апрель!GX78</f>
        <v>0</v>
      </c>
      <c r="GY78" s="126">
        <f>июнь!GY78+май!GY78+апрель!GY78</f>
        <v>0</v>
      </c>
      <c r="GZ78" s="126">
        <f>июнь!GZ78+май!GZ78+апрель!GZ78</f>
        <v>0</v>
      </c>
      <c r="HA78" s="126">
        <f>июнь!HA78+май!HA78+апрель!HA78</f>
        <v>0</v>
      </c>
      <c r="HB78" s="126">
        <f>июнь!HB78+май!HB78+апрель!HB78</f>
        <v>0</v>
      </c>
      <c r="HC78" s="126">
        <f>июнь!HC78+май!HC78+апрель!HC78</f>
        <v>0</v>
      </c>
      <c r="HD78" s="126">
        <f>июнь!HD78+май!HD78+апрель!HD78</f>
        <v>0</v>
      </c>
      <c r="HE78" s="126">
        <f>июнь!HE78+май!HE78+апрель!HE78</f>
        <v>0</v>
      </c>
      <c r="HF78" s="126">
        <f>июнь!HF78+май!HF78+апрель!HF78</f>
        <v>0</v>
      </c>
      <c r="HG78" s="126">
        <f>июнь!HG78+май!HG78+апрель!HG78</f>
        <v>0</v>
      </c>
      <c r="HH78" s="126">
        <f>июнь!HH78+май!HH78+апрель!HH78</f>
        <v>0</v>
      </c>
      <c r="HI78" s="126">
        <f>июнь!HI78+май!HI78+апрель!HI78</f>
        <v>0</v>
      </c>
      <c r="HJ78" s="126">
        <f>июнь!HJ78+май!HJ78+апрель!HJ78</f>
        <v>0</v>
      </c>
      <c r="HK78" s="126">
        <f>июнь!HK78+май!HK78+апрель!HK78</f>
        <v>0</v>
      </c>
      <c r="HL78" s="126">
        <f>июнь!HL78+май!HL78+апрель!HL78</f>
        <v>0</v>
      </c>
      <c r="HM78" s="126">
        <f>июнь!HM78+май!HM78+апрель!HM78</f>
        <v>0</v>
      </c>
      <c r="HN78" s="126">
        <f>июнь!HN78+май!HN78+апрель!HN78</f>
        <v>0</v>
      </c>
      <c r="HO78" s="126">
        <f>июнь!HO78+май!HO78+апрель!HO78</f>
        <v>0</v>
      </c>
      <c r="HP78" s="126">
        <f>июнь!HP78+май!HP78+апрель!HP78</f>
        <v>0</v>
      </c>
      <c r="HQ78" s="126">
        <f>июнь!HQ78+май!HQ78+апрель!HQ78</f>
        <v>0</v>
      </c>
      <c r="HR78" s="126">
        <f>июнь!HR78+май!HR78+апрель!HR78</f>
        <v>0</v>
      </c>
      <c r="HS78" s="126">
        <f>июнь!HS78+май!HS78+апрель!HS78</f>
        <v>0</v>
      </c>
      <c r="HT78" s="126">
        <f>июнь!HT78+май!HT78+апрель!HT78</f>
        <v>0</v>
      </c>
      <c r="HU78" s="126">
        <f>июнь!HU78+май!HU78+апрель!HU78</f>
        <v>0</v>
      </c>
      <c r="HV78" s="126">
        <f>июнь!HV78+май!HV78+апрель!HV78</f>
        <v>0</v>
      </c>
      <c r="HW78" s="126">
        <f>июнь!HW78+май!HW78+апрель!HW78</f>
        <v>0</v>
      </c>
      <c r="HX78" s="126">
        <f>июнь!HX78+май!HX78+апрель!HX78</f>
        <v>0</v>
      </c>
      <c r="HY78" s="126">
        <f>июнь!HY78+май!HY78+апрель!HY78</f>
        <v>0</v>
      </c>
      <c r="HZ78" s="126">
        <f>июнь!HZ78+май!HZ78+апрель!HZ78</f>
        <v>0</v>
      </c>
      <c r="IA78" s="126">
        <f>июнь!IA78+май!IA78+апрель!IA78</f>
        <v>0</v>
      </c>
      <c r="IB78" s="126">
        <f>июнь!IB78+май!IB78+апрель!IB78</f>
        <v>0</v>
      </c>
      <c r="IC78" s="126">
        <f>июнь!IC78+май!IC78+апрель!IC78</f>
        <v>0</v>
      </c>
      <c r="ID78" s="126">
        <f>июнь!ID78+май!ID78+апрель!ID78</f>
        <v>0</v>
      </c>
      <c r="IE78" s="126">
        <f>июнь!IE78+май!IE78+апрель!IE78</f>
        <v>0</v>
      </c>
      <c r="IF78" s="126">
        <f>июнь!IF78+май!IF78+апрель!IF78</f>
        <v>0</v>
      </c>
    </row>
    <row r="79" spans="1:240" ht="13.5" customHeight="1">
      <c r="A79" s="15" t="s">
        <v>100</v>
      </c>
      <c r="B79" s="54" t="s">
        <v>101</v>
      </c>
      <c r="C79" s="16" t="s">
        <v>40</v>
      </c>
      <c r="D79" s="123">
        <f t="shared" si="6"/>
        <v>524</v>
      </c>
      <c r="E79" s="78">
        <f t="shared" si="7"/>
        <v>524</v>
      </c>
      <c r="F79" s="78"/>
      <c r="G79" s="126">
        <f>июнь!G79+май!G79+апрель!G79</f>
        <v>5</v>
      </c>
      <c r="H79" s="126">
        <f>июнь!H79+май!H79+апрель!H79</f>
        <v>0</v>
      </c>
      <c r="I79" s="126">
        <f>июнь!I79+май!I79+апрель!I79</f>
        <v>0</v>
      </c>
      <c r="J79" s="126">
        <f>июнь!J79+май!J79+апрель!J79</f>
        <v>0</v>
      </c>
      <c r="K79" s="126">
        <f>июнь!K79+май!K79+апрель!K79</f>
        <v>8</v>
      </c>
      <c r="L79" s="126">
        <f>июнь!L79+май!L79+апрель!L79</f>
        <v>0</v>
      </c>
      <c r="M79" s="126">
        <f>июнь!M79+май!M79+апрель!M79</f>
        <v>0</v>
      </c>
      <c r="N79" s="126">
        <f>июнь!N79+май!N79+апрель!N79</f>
        <v>0</v>
      </c>
      <c r="O79" s="126">
        <f>июнь!O79+май!O79+апрель!O79</f>
        <v>0</v>
      </c>
      <c r="P79" s="126">
        <f>июнь!P79+май!P79+апрель!P79</f>
        <v>0</v>
      </c>
      <c r="Q79" s="126">
        <f>июнь!Q79+май!Q79+апрель!Q79</f>
        <v>3</v>
      </c>
      <c r="R79" s="126">
        <f>июнь!R79+май!R79+апрель!R79</f>
        <v>3</v>
      </c>
      <c r="S79" s="126">
        <f>июнь!S79+май!S79+апрель!S79</f>
        <v>1</v>
      </c>
      <c r="T79" s="126">
        <f>июнь!T79+май!T79+апрель!T79</f>
        <v>0</v>
      </c>
      <c r="U79" s="126">
        <f>июнь!U79+май!U79+апрель!U79</f>
        <v>0</v>
      </c>
      <c r="V79" s="126">
        <f>июнь!V79+май!V79+апрель!V79</f>
        <v>1</v>
      </c>
      <c r="W79" s="126">
        <f>июнь!W79+май!W79+апрель!W79</f>
        <v>0</v>
      </c>
      <c r="X79" s="126">
        <f>июнь!X79+май!X79+апрель!X79</f>
        <v>0</v>
      </c>
      <c r="Y79" s="126">
        <f>июнь!Y79+май!Y79+апрель!Y79</f>
        <v>1</v>
      </c>
      <c r="Z79" s="126">
        <f>июнь!Z79+май!Z79+апрель!Z79</f>
        <v>0</v>
      </c>
      <c r="AA79" s="126">
        <f>июнь!AA79+май!AA79+апрель!AA79</f>
        <v>0</v>
      </c>
      <c r="AB79" s="126">
        <f>июнь!AB79+май!AB79+апрель!AB79</f>
        <v>0</v>
      </c>
      <c r="AC79" s="126">
        <f>июнь!AC79+май!AC79+апрель!AC79</f>
        <v>0</v>
      </c>
      <c r="AD79" s="126">
        <f>июнь!AD79+май!AD79+апрель!AD79</f>
        <v>0</v>
      </c>
      <c r="AE79" s="126">
        <f>июнь!AE79+май!AE79+апрель!AE79</f>
        <v>1</v>
      </c>
      <c r="AF79" s="126">
        <f>июнь!AF79+май!AF79+апрель!AF79</f>
        <v>0</v>
      </c>
      <c r="AG79" s="126">
        <f>июнь!AG79+май!AG79+апрель!AG79</f>
        <v>0</v>
      </c>
      <c r="AH79" s="126">
        <f>июнь!AH79+май!AH79+апрель!AH79</f>
        <v>3</v>
      </c>
      <c r="AI79" s="126">
        <f>июнь!AI79+май!AI79+апрель!AI79</f>
        <v>6</v>
      </c>
      <c r="AJ79" s="126">
        <f>июнь!AJ79+май!AJ79+апрель!AJ79</f>
        <v>8</v>
      </c>
      <c r="AK79" s="126">
        <f>июнь!AK79+май!AK79+апрель!AK79</f>
        <v>1</v>
      </c>
      <c r="AL79" s="126">
        <f>июнь!AL79+май!AL79+апрель!AL79</f>
        <v>4</v>
      </c>
      <c r="AM79" s="126">
        <f>июнь!AM79+май!AM79+апрель!AM79</f>
        <v>0</v>
      </c>
      <c r="AN79" s="126">
        <f>июнь!AN79+май!AN79+апрель!AN79</f>
        <v>2</v>
      </c>
      <c r="AO79" s="126">
        <f>июнь!AO79+май!AO79+апрель!AO79</f>
        <v>3</v>
      </c>
      <c r="AP79" s="126">
        <f>июнь!AP79+май!AP79+апрель!AP79</f>
        <v>2</v>
      </c>
      <c r="AQ79" s="126">
        <f>июнь!AQ79+май!AQ79+апрель!AQ79</f>
        <v>4</v>
      </c>
      <c r="AR79" s="126">
        <f>июнь!AR79+май!AR79+апрель!AR79</f>
        <v>0</v>
      </c>
      <c r="AS79" s="126">
        <f>июнь!AS79+май!AS79+апрель!AS79</f>
        <v>0</v>
      </c>
      <c r="AT79" s="126">
        <f>июнь!AT79+май!AT79+апрель!AT79</f>
        <v>0</v>
      </c>
      <c r="AU79" s="126">
        <f>июнь!AU79+май!AU79+апрель!AU79</f>
        <v>0</v>
      </c>
      <c r="AV79" s="126">
        <f>июнь!AV79+май!AV79+апрель!AV79</f>
        <v>0</v>
      </c>
      <c r="AW79" s="126">
        <f>июнь!AW79+май!AW79+апрель!AW79</f>
        <v>2</v>
      </c>
      <c r="AX79" s="126">
        <f>июнь!AX79+май!AX79+апрель!AX79</f>
        <v>3</v>
      </c>
      <c r="AY79" s="126">
        <f>июнь!AY79+май!AY79+апрель!AY79</f>
        <v>2</v>
      </c>
      <c r="AZ79" s="126">
        <f>июнь!AZ79+май!AZ79+апрель!AZ79</f>
        <v>0</v>
      </c>
      <c r="BA79" s="126">
        <f>июнь!BA79+май!BA79+апрель!BA79</f>
        <v>0</v>
      </c>
      <c r="BB79" s="126">
        <f>июнь!BB79+май!BB79+апрель!BB79</f>
        <v>0</v>
      </c>
      <c r="BC79" s="126">
        <f>июнь!BC79+май!BC79+апрель!BC79</f>
        <v>0</v>
      </c>
      <c r="BD79" s="126">
        <f>июнь!BD79+май!BD79+апрель!BD79</f>
        <v>2</v>
      </c>
      <c r="BE79" s="126">
        <f>июнь!BE79+май!BE79+апрель!BE79</f>
        <v>2</v>
      </c>
      <c r="BF79" s="126">
        <f>июнь!BF79+май!BF79+апрель!BF79</f>
        <v>4</v>
      </c>
      <c r="BG79" s="126">
        <f>июнь!BG79+май!BG79+апрель!BG79</f>
        <v>0</v>
      </c>
      <c r="BH79" s="126">
        <f>июнь!BH79+май!BH79+апрель!BH79</f>
        <v>0</v>
      </c>
      <c r="BI79" s="126">
        <f>июнь!BI79+май!BI79+апрель!BI79</f>
        <v>4</v>
      </c>
      <c r="BJ79" s="126">
        <f>июнь!BJ79+май!BJ79+апрель!BJ79</f>
        <v>0</v>
      </c>
      <c r="BK79" s="126">
        <f>июнь!BK79+май!BK79+апрель!BK79</f>
        <v>1</v>
      </c>
      <c r="BL79" s="126">
        <f>июнь!BL79+май!BL79+апрель!BL79</f>
        <v>6</v>
      </c>
      <c r="BM79" s="126">
        <f>июнь!BM79+май!BM79+апрель!BM79</f>
        <v>2</v>
      </c>
      <c r="BN79" s="126">
        <f>июнь!BN79+май!BN79+апрель!BN79</f>
        <v>4</v>
      </c>
      <c r="BO79" s="126">
        <f>июнь!BO79+май!BO79+апрель!BO79</f>
        <v>0</v>
      </c>
      <c r="BP79" s="126">
        <f>июнь!BP79+май!BP79+апрель!BP79</f>
        <v>0</v>
      </c>
      <c r="BQ79" s="126">
        <f>июнь!BQ79+май!BQ79+апрель!BQ79</f>
        <v>0</v>
      </c>
      <c r="BR79" s="126">
        <f>июнь!BR79+май!BR79+апрель!BR79</f>
        <v>0</v>
      </c>
      <c r="BS79" s="126">
        <f>июнь!BS79+май!BS79+апрель!BS79</f>
        <v>0</v>
      </c>
      <c r="BT79" s="126">
        <f>июнь!BT79+май!BT79+апрель!BT79</f>
        <v>0</v>
      </c>
      <c r="BU79" s="126">
        <f>июнь!BU79+май!BU79+апрель!BU79</f>
        <v>20</v>
      </c>
      <c r="BV79" s="126">
        <f>июнь!BV79+май!BV79+апрель!BV79</f>
        <v>0</v>
      </c>
      <c r="BW79" s="126">
        <f>июнь!BW79+май!BW79+апрель!BW79</f>
        <v>0</v>
      </c>
      <c r="BX79" s="126">
        <f>июнь!BX79+май!BX79+апрель!BX79</f>
        <v>2</v>
      </c>
      <c r="BY79" s="126">
        <f>июнь!BY79+май!BY79+апрель!BY79</f>
        <v>12</v>
      </c>
      <c r="BZ79" s="126">
        <f>июнь!BZ79+май!BZ79+апрель!BZ79</f>
        <v>2</v>
      </c>
      <c r="CA79" s="126">
        <f>июнь!CA79+май!CA79+апрель!CA79</f>
        <v>3</v>
      </c>
      <c r="CB79" s="126">
        <f>июнь!CB79+май!CB79+апрель!CB79</f>
        <v>0</v>
      </c>
      <c r="CC79" s="126">
        <f>июнь!CC79+май!CC79+апрель!CC79</f>
        <v>0</v>
      </c>
      <c r="CD79" s="126">
        <f>июнь!CD79+май!CD79+апрель!CD79</f>
        <v>0</v>
      </c>
      <c r="CE79" s="126">
        <f>июнь!CE79+май!CE79+апрель!CE79</f>
        <v>0</v>
      </c>
      <c r="CF79" s="126">
        <f>июнь!CF79+май!CF79+апрель!CF79</f>
        <v>0</v>
      </c>
      <c r="CG79" s="126">
        <f>июнь!CG79+май!CG79+апрель!CG79</f>
        <v>14</v>
      </c>
      <c r="CH79" s="126">
        <f>июнь!CH79+май!CH79+апрель!CH79</f>
        <v>0</v>
      </c>
      <c r="CI79" s="126">
        <f>июнь!CI79+май!CI79+апрель!CI79</f>
        <v>0</v>
      </c>
      <c r="CJ79" s="126">
        <f>июнь!CJ79+май!CJ79+апрель!CJ79</f>
        <v>0</v>
      </c>
      <c r="CK79" s="126">
        <f>июнь!CK79+май!CK79+апрель!CK79</f>
        <v>0</v>
      </c>
      <c r="CL79" s="126">
        <f>июнь!CL79+май!CL79+апрель!CL79</f>
        <v>0</v>
      </c>
      <c r="CM79" s="126">
        <f>июнь!CM79+май!CM79+апрель!CM79</f>
        <v>15</v>
      </c>
      <c r="CN79" s="126">
        <f>июнь!CN79+май!CN79+апрель!CN79</f>
        <v>4</v>
      </c>
      <c r="CO79" s="126">
        <f>июнь!CO79+май!CO79+апрель!CO79</f>
        <v>6</v>
      </c>
      <c r="CP79" s="126">
        <f>июнь!CP79+май!CP79+апрель!CP79</f>
        <v>0</v>
      </c>
      <c r="CQ79" s="126">
        <f>июнь!CQ79+май!CQ79+апрель!CQ79</f>
        <v>1</v>
      </c>
      <c r="CR79" s="126">
        <f>июнь!CR79+май!CR79+апрель!CR79</f>
        <v>0</v>
      </c>
      <c r="CS79" s="126">
        <f>июнь!CS79+май!CS79+апрель!CS79</f>
        <v>0</v>
      </c>
      <c r="CT79" s="126">
        <f>июнь!CT79+май!CT79+апрель!CT79</f>
        <v>3</v>
      </c>
      <c r="CU79" s="126">
        <f>июнь!CU79+май!CU79+апрель!CU79</f>
        <v>5</v>
      </c>
      <c r="CV79" s="126">
        <f>июнь!CV79+май!CV79+апрель!CV79</f>
        <v>2</v>
      </c>
      <c r="CW79" s="126">
        <f>июнь!CW79+май!CW79+апрель!CW79</f>
        <v>0</v>
      </c>
      <c r="CX79" s="126">
        <f>июнь!CX79+май!CX79+апрель!CX79</f>
        <v>1</v>
      </c>
      <c r="CY79" s="126">
        <f>июнь!CY79+май!CY79+апрель!CY79</f>
        <v>0</v>
      </c>
      <c r="CZ79" s="126">
        <f>июнь!CZ79+май!CZ79+апрель!CZ79</f>
        <v>3</v>
      </c>
      <c r="DA79" s="126">
        <f>июнь!DA79+май!DA79+апрель!DA79</f>
        <v>4</v>
      </c>
      <c r="DB79" s="126">
        <f>июнь!DB79+май!DB79+апрель!DB79</f>
        <v>2</v>
      </c>
      <c r="DC79" s="126">
        <f>июнь!DC79+май!DC79+апрель!DC79</f>
        <v>0</v>
      </c>
      <c r="DD79" s="126">
        <f>июнь!DD79+май!DD79+апрель!DD79</f>
        <v>0</v>
      </c>
      <c r="DE79" s="126">
        <f>июнь!DE79+май!DE79+апрель!DE79</f>
        <v>2</v>
      </c>
      <c r="DF79" s="126">
        <f>июнь!DF79+май!DF79+апрель!DF79</f>
        <v>0</v>
      </c>
      <c r="DG79" s="126">
        <f>июнь!DG79+май!DG79+апрель!DG79</f>
        <v>2</v>
      </c>
      <c r="DH79" s="126">
        <f>июнь!DH79+май!DH79+апрель!DH79</f>
        <v>0</v>
      </c>
      <c r="DI79" s="126">
        <f>июнь!DI79+май!DI79+апрель!DI79</f>
        <v>0</v>
      </c>
      <c r="DJ79" s="126">
        <f>июнь!DJ79+май!DJ79+апрель!DJ79</f>
        <v>0</v>
      </c>
      <c r="DK79" s="126">
        <f>июнь!DK79+май!DK79+апрель!DK79</f>
        <v>14</v>
      </c>
      <c r="DL79" s="126">
        <f>июнь!DL79+май!DL79+апрель!DL79</f>
        <v>7</v>
      </c>
      <c r="DM79" s="126">
        <f>июнь!DM79+май!DM79+апрель!DM79</f>
        <v>0</v>
      </c>
      <c r="DN79" s="126">
        <f>июнь!DN79+май!DN79+апрель!DN79</f>
        <v>6</v>
      </c>
      <c r="DO79" s="126">
        <f>июнь!DO79+май!DO79+апрель!DO79</f>
        <v>0</v>
      </c>
      <c r="DP79" s="126">
        <f>июнь!DP79+май!DP79+апрель!DP79</f>
        <v>0</v>
      </c>
      <c r="DQ79" s="126">
        <f>июнь!DQ79+май!DQ79+апрель!DQ79</f>
        <v>0</v>
      </c>
      <c r="DR79" s="126">
        <f>июнь!DR79+май!DR79+апрель!DR79</f>
        <v>0</v>
      </c>
      <c r="DS79" s="126">
        <f>июнь!DS79+май!DS79+апрель!DS79</f>
        <v>7</v>
      </c>
      <c r="DT79" s="126">
        <f>июнь!DT79+май!DT79+апрель!DT79</f>
        <v>12</v>
      </c>
      <c r="DU79" s="126">
        <f>июнь!DU79+май!DU79+апрель!DU79</f>
        <v>0</v>
      </c>
      <c r="DV79" s="126">
        <f>июнь!DV79+май!DV79+апрель!DV79</f>
        <v>0</v>
      </c>
      <c r="DW79" s="126">
        <f>июнь!DW79+май!DW79+апрель!DW79</f>
        <v>2</v>
      </c>
      <c r="DX79" s="126">
        <f>июнь!DX79+май!DX79+апрель!DX79</f>
        <v>4</v>
      </c>
      <c r="DY79" s="126">
        <f>июнь!DY79+май!DY79+апрель!DY79</f>
        <v>13</v>
      </c>
      <c r="DZ79" s="126">
        <f>июнь!DZ79+май!DZ79+апрель!DZ79</f>
        <v>4</v>
      </c>
      <c r="EA79" s="126">
        <f>июнь!EA79+май!EA79+апрель!EA79</f>
        <v>4</v>
      </c>
      <c r="EB79" s="126">
        <f>июнь!EB79+май!EB79+апрель!EB79</f>
        <v>22</v>
      </c>
      <c r="EC79" s="126">
        <f>июнь!EC79+май!EC79+апрель!EC79</f>
        <v>4</v>
      </c>
      <c r="ED79" s="126">
        <f>июнь!ED79+май!ED79+апрель!ED79</f>
        <v>0</v>
      </c>
      <c r="EE79" s="126">
        <f>июнь!EE79+май!EE79+апрель!EE79</f>
        <v>0</v>
      </c>
      <c r="EF79" s="126">
        <f>июнь!EF79+май!EF79+апрель!EF79</f>
        <v>0</v>
      </c>
      <c r="EG79" s="126">
        <f>июнь!EG79+май!EG79+апрель!EG79</f>
        <v>0</v>
      </c>
      <c r="EH79" s="126">
        <f>июнь!EH79+май!EH79+апрель!EH79</f>
        <v>0</v>
      </c>
      <c r="EI79" s="126">
        <f>июнь!EI79+май!EI79+апрель!EI79</f>
        <v>0</v>
      </c>
      <c r="EJ79" s="126">
        <f>июнь!EJ79+май!EJ79+апрель!EJ79</f>
        <v>6</v>
      </c>
      <c r="EK79" s="126">
        <f>июнь!EK79+май!EK79+апрель!EK79</f>
        <v>8</v>
      </c>
      <c r="EL79" s="126">
        <f>июнь!EL79+май!EL79+апрель!EL79</f>
        <v>0</v>
      </c>
      <c r="EM79" s="126">
        <f>июнь!EM79+май!EM79+апрель!EM79</f>
        <v>0</v>
      </c>
      <c r="EN79" s="126">
        <f>июнь!EN79+май!EN79+апрель!EN79</f>
        <v>2</v>
      </c>
      <c r="EO79" s="126">
        <f>июнь!EO79+май!EO79+апрель!EO79</f>
        <v>3</v>
      </c>
      <c r="EP79" s="126">
        <f>июнь!EP79+май!EP79+апрель!EP79</f>
        <v>2</v>
      </c>
      <c r="EQ79" s="126">
        <f>июнь!EQ79+май!EQ79+апрель!EQ79</f>
        <v>3</v>
      </c>
      <c r="ER79" s="126">
        <f>июнь!ER79+май!ER79+апрель!ER79</f>
        <v>0</v>
      </c>
      <c r="ES79" s="126">
        <f>июнь!ES79+май!ES79+апрель!ES79</f>
        <v>0</v>
      </c>
      <c r="ET79" s="126">
        <f>июнь!ET79+май!ET79+апрель!ET79</f>
        <v>4</v>
      </c>
      <c r="EU79" s="126">
        <f>июнь!EU79+май!EU79+апрель!EU79</f>
        <v>1</v>
      </c>
      <c r="EV79" s="126">
        <f>июнь!EV79+май!EV79+апрель!EV79</f>
        <v>0</v>
      </c>
      <c r="EW79" s="126">
        <f>июнь!EW79+май!EW79+апрель!EW79</f>
        <v>2</v>
      </c>
      <c r="EX79" s="126">
        <f>июнь!EX79+май!EX79+апрель!EX79</f>
        <v>2</v>
      </c>
      <c r="EY79" s="126">
        <f>июнь!EY79+май!EY79+апрель!EY79</f>
        <v>2</v>
      </c>
      <c r="EZ79" s="126">
        <f>июнь!EZ79+май!EZ79+апрель!EZ79</f>
        <v>0</v>
      </c>
      <c r="FA79" s="126">
        <f>июнь!FA79+май!FA79+апрель!FA79</f>
        <v>1</v>
      </c>
      <c r="FB79" s="126">
        <f>июнь!FB79+май!FB79+апрель!FB79</f>
        <v>0</v>
      </c>
      <c r="FC79" s="126">
        <f>июнь!FC79+май!FC79+апрель!FC79</f>
        <v>0</v>
      </c>
      <c r="FD79" s="126">
        <f>июнь!FD79+май!FD79+апрель!FD79</f>
        <v>1</v>
      </c>
      <c r="FE79" s="126">
        <f>июнь!FE79+май!FE79+апрель!FE79</f>
        <v>2</v>
      </c>
      <c r="FF79" s="126">
        <f>июнь!FF79+май!FF79+апрель!FF79</f>
        <v>2</v>
      </c>
      <c r="FG79" s="126">
        <f>июнь!FG79+май!FG79+апрель!FG79</f>
        <v>2</v>
      </c>
      <c r="FH79" s="126">
        <f>июнь!FH79+май!FH79+апрель!FH79</f>
        <v>0</v>
      </c>
      <c r="FI79" s="126">
        <f>июнь!FI79+май!FI79+апрель!FI79</f>
        <v>0</v>
      </c>
      <c r="FJ79" s="126">
        <f>июнь!FJ79+май!FJ79+апрель!FJ79</f>
        <v>0</v>
      </c>
      <c r="FK79" s="126">
        <f>июнь!FK79+май!FK79+апрель!FK79</f>
        <v>2</v>
      </c>
      <c r="FL79" s="126">
        <f>июнь!FL79+май!FL79+апрель!FL79</f>
        <v>5</v>
      </c>
      <c r="FM79" s="126">
        <f>июнь!FM79+май!FM79+апрель!FM79</f>
        <v>3</v>
      </c>
      <c r="FN79" s="126">
        <f>июнь!FN79+май!FN79+апрель!FN79</f>
        <v>2</v>
      </c>
      <c r="FO79" s="126">
        <f>июнь!FO79+май!FO79+апрель!FO79</f>
        <v>0</v>
      </c>
      <c r="FP79" s="126">
        <f>июнь!FP79+май!FP79+апрель!FP79</f>
        <v>0</v>
      </c>
      <c r="FQ79" s="126">
        <f>июнь!FQ79+май!FQ79+апрель!FQ79</f>
        <v>7</v>
      </c>
      <c r="FR79" s="126">
        <f>июнь!FR79+май!FR79+апрель!FR79</f>
        <v>0</v>
      </c>
      <c r="FS79" s="126">
        <f>июнь!FS79+май!FS79+апрель!FS79</f>
        <v>3</v>
      </c>
      <c r="FT79" s="126">
        <f>июнь!FT79+май!FT79+апрель!FT79</f>
        <v>0</v>
      </c>
      <c r="FU79" s="126">
        <f>июнь!FU79+май!FU79+апрель!FU79</f>
        <v>0</v>
      </c>
      <c r="FV79" s="126">
        <f>июнь!FV79+май!FV79+апрель!FV79</f>
        <v>0</v>
      </c>
      <c r="FW79" s="126">
        <f>июнь!FW79+май!FW79+апрель!FW79</f>
        <v>4</v>
      </c>
      <c r="FX79" s="126">
        <f>июнь!FX79+май!FX79+апрель!FX79</f>
        <v>0</v>
      </c>
      <c r="FY79" s="126">
        <f>июнь!FY79+май!FY79+апрель!FY79</f>
        <v>0</v>
      </c>
      <c r="FZ79" s="126">
        <f>июнь!FZ79+май!FZ79+апрель!FZ79</f>
        <v>0</v>
      </c>
      <c r="GA79" s="126">
        <f>июнь!GA79+май!GA79+апрель!GA79</f>
        <v>4</v>
      </c>
      <c r="GB79" s="126">
        <f>июнь!GB79+май!GB79+апрель!GB79</f>
        <v>0</v>
      </c>
      <c r="GC79" s="126">
        <f>июнь!GC79+май!GC79+апрель!GC79</f>
        <v>2</v>
      </c>
      <c r="GD79" s="126">
        <f>июнь!GD79+май!GD79+апрель!GD79</f>
        <v>4</v>
      </c>
      <c r="GE79" s="126">
        <f>июнь!GE79+май!GE79+апрель!GE79</f>
        <v>2</v>
      </c>
      <c r="GF79" s="126">
        <f>июнь!GF79+май!GF79+апрель!GF79</f>
        <v>2</v>
      </c>
      <c r="GG79" s="126">
        <f>июнь!GG79+май!GG79+апрель!GG79</f>
        <v>0</v>
      </c>
      <c r="GH79" s="126">
        <f>июнь!GH79+май!GH79+апрель!GH79</f>
        <v>4</v>
      </c>
      <c r="GI79" s="126">
        <f>июнь!GI79+май!GI79+апрель!GI79</f>
        <v>1</v>
      </c>
      <c r="GJ79" s="126">
        <f>июнь!GJ79+май!GJ79+апрель!GJ79</f>
        <v>16</v>
      </c>
      <c r="GK79" s="126">
        <f>июнь!GK79+май!GK79+апрель!GK79</f>
        <v>0</v>
      </c>
      <c r="GL79" s="126">
        <f>июнь!GL79+май!GL79+апрель!GL79</f>
        <v>0</v>
      </c>
      <c r="GM79" s="126">
        <f>июнь!GM79+май!GM79+апрель!GM79</f>
        <v>0</v>
      </c>
      <c r="GN79" s="126">
        <f>июнь!GN79+май!GN79+апрель!GN79</f>
        <v>0</v>
      </c>
      <c r="GO79" s="126">
        <f>июнь!GO79+май!GO79+апрель!GO79</f>
        <v>0</v>
      </c>
      <c r="GP79" s="126">
        <f>июнь!GP79+май!GP79+апрель!GP79</f>
        <v>4</v>
      </c>
      <c r="GQ79" s="126">
        <f>июнь!GQ79+май!GQ79+апрель!GQ79</f>
        <v>3</v>
      </c>
      <c r="GR79" s="126">
        <f>июнь!GR79+май!GR79+апрель!GR79</f>
        <v>0</v>
      </c>
      <c r="GS79" s="126">
        <f>июнь!GS79+май!GS79+апрель!GS79</f>
        <v>3</v>
      </c>
      <c r="GT79" s="126">
        <f>июнь!GT79+май!GT79+апрель!GT79</f>
        <v>4</v>
      </c>
      <c r="GU79" s="126">
        <f>июнь!GU79+май!GU79+апрель!GU79</f>
        <v>6</v>
      </c>
      <c r="GV79" s="126">
        <f>июнь!GV79+май!GV79+апрель!GV79</f>
        <v>0</v>
      </c>
      <c r="GW79" s="126">
        <f>июнь!GW79+май!GW79+апрель!GW79</f>
        <v>0</v>
      </c>
      <c r="GX79" s="126">
        <f>июнь!GX79+май!GX79+апрель!GX79</f>
        <v>0</v>
      </c>
      <c r="GY79" s="126">
        <f>июнь!GY79+май!GY79+апрель!GY79</f>
        <v>0</v>
      </c>
      <c r="GZ79" s="126">
        <f>июнь!GZ79+май!GZ79+апрель!GZ79</f>
        <v>3</v>
      </c>
      <c r="HA79" s="126">
        <f>июнь!HA79+май!HA79+апрель!HA79</f>
        <v>4</v>
      </c>
      <c r="HB79" s="126">
        <f>июнь!HB79+май!HB79+апрель!HB79</f>
        <v>3</v>
      </c>
      <c r="HC79" s="126">
        <f>июнь!HC79+май!HC79+апрель!HC79</f>
        <v>2</v>
      </c>
      <c r="HD79" s="126">
        <f>июнь!HD79+май!HD79+апрель!HD79</f>
        <v>6</v>
      </c>
      <c r="HE79" s="126">
        <f>июнь!HE79+май!HE79+апрель!HE79</f>
        <v>4</v>
      </c>
      <c r="HF79" s="126">
        <f>июнь!HF79+май!HF79+апрель!HF79</f>
        <v>0</v>
      </c>
      <c r="HG79" s="126">
        <f>июнь!HG79+май!HG79+апрель!HG79</f>
        <v>0</v>
      </c>
      <c r="HH79" s="126">
        <f>июнь!HH79+май!HH79+апрель!HH79</f>
        <v>0</v>
      </c>
      <c r="HI79" s="126">
        <f>июнь!HI79+май!HI79+апрель!HI79</f>
        <v>4</v>
      </c>
      <c r="HJ79" s="126">
        <f>июнь!HJ79+май!HJ79+апрель!HJ79</f>
        <v>0</v>
      </c>
      <c r="HK79" s="126">
        <f>июнь!HK79+май!HK79+апрель!HK79</f>
        <v>0</v>
      </c>
      <c r="HL79" s="126">
        <f>июнь!HL79+май!HL79+апрель!HL79</f>
        <v>2</v>
      </c>
      <c r="HM79" s="126">
        <f>июнь!HM79+май!HM79+апрель!HM79</f>
        <v>2</v>
      </c>
      <c r="HN79" s="126">
        <f>июнь!HN79+май!HN79+апрель!HN79</f>
        <v>3</v>
      </c>
      <c r="HO79" s="126">
        <f>июнь!HO79+май!HO79+апрель!HO79</f>
        <v>37</v>
      </c>
      <c r="HP79" s="126">
        <f>июнь!HP79+май!HP79+апрель!HP79</f>
        <v>4</v>
      </c>
      <c r="HQ79" s="126">
        <f>июнь!HQ79+май!HQ79+апрель!HQ79</f>
        <v>0</v>
      </c>
      <c r="HR79" s="126">
        <f>июнь!HR79+май!HR79+апрель!HR79</f>
        <v>0</v>
      </c>
      <c r="HS79" s="126">
        <f>июнь!HS79+май!HS79+апрель!HS79</f>
        <v>0</v>
      </c>
      <c r="HT79" s="126">
        <f>июнь!HT79+май!HT79+апрель!HT79</f>
        <v>0</v>
      </c>
      <c r="HU79" s="126">
        <f>июнь!HU79+май!HU79+апрель!HU79</f>
        <v>0</v>
      </c>
      <c r="HV79" s="126">
        <f>июнь!HV79+май!HV79+апрель!HV79</f>
        <v>4</v>
      </c>
      <c r="HW79" s="126">
        <f>июнь!HW79+май!HW79+апрель!HW79</f>
        <v>4</v>
      </c>
      <c r="HX79" s="126">
        <f>июнь!HX79+май!HX79+апрель!HX79</f>
        <v>0</v>
      </c>
      <c r="HY79" s="126">
        <f>июнь!HY79+май!HY79+апрель!HY79</f>
        <v>6</v>
      </c>
      <c r="HZ79" s="126">
        <f>июнь!HZ79+май!HZ79+апрель!HZ79</f>
        <v>0</v>
      </c>
      <c r="IA79" s="126">
        <f>июнь!IA79+май!IA79+апрель!IA79</f>
        <v>0</v>
      </c>
      <c r="IB79" s="126">
        <f>июнь!IB79+май!IB79+апрель!IB79</f>
        <v>0</v>
      </c>
      <c r="IC79" s="126">
        <f>июнь!IC79+май!IC79+апрель!IC79</f>
        <v>6</v>
      </c>
      <c r="ID79" s="126">
        <f>июнь!ID79+май!ID79+апрель!ID79</f>
        <v>0</v>
      </c>
      <c r="IE79" s="126">
        <f>июнь!IE79+май!IE79+апрель!IE79</f>
        <v>0</v>
      </c>
      <c r="IF79" s="126">
        <f>июнь!IF79+май!IF79+апрель!IF79</f>
        <v>16</v>
      </c>
    </row>
    <row r="80" spans="1:240" ht="13.5" customHeight="1">
      <c r="A80" s="15"/>
      <c r="B80" s="54"/>
      <c r="C80" s="16" t="s">
        <v>17</v>
      </c>
      <c r="D80" s="123">
        <f>E80+F80</f>
        <v>386.7890000000001</v>
      </c>
      <c r="E80" s="78">
        <f t="shared" si="7"/>
        <v>386.7890000000001</v>
      </c>
      <c r="F80" s="78"/>
      <c r="G80" s="126">
        <f>июнь!G80+май!G80+апрель!G80</f>
        <v>5.1079999999999997</v>
      </c>
      <c r="H80" s="126">
        <f>июнь!H80+май!H80+апрель!H80</f>
        <v>0</v>
      </c>
      <c r="I80" s="126">
        <f>июнь!I80+май!I80+апрель!I80</f>
        <v>0</v>
      </c>
      <c r="J80" s="126">
        <f>июнь!J80+май!J80+апрель!J80</f>
        <v>0</v>
      </c>
      <c r="K80" s="126">
        <f>июнь!K80+май!K80+апрель!K80</f>
        <v>6.6870000000000003</v>
      </c>
      <c r="L80" s="126">
        <f>июнь!L80+май!L80+апрель!L80</f>
        <v>0</v>
      </c>
      <c r="M80" s="126">
        <f>июнь!M80+май!M80+апрель!M80</f>
        <v>0</v>
      </c>
      <c r="N80" s="126">
        <f>июнь!N80+май!N80+апрель!N80</f>
        <v>0</v>
      </c>
      <c r="O80" s="126">
        <f>июнь!O80+май!O80+апрель!O80</f>
        <v>0</v>
      </c>
      <c r="P80" s="126">
        <f>июнь!P80+май!P80+апрель!P80</f>
        <v>0</v>
      </c>
      <c r="Q80" s="126">
        <f>июнь!Q80+май!Q80+апрель!Q80</f>
        <v>0.52</v>
      </c>
      <c r="R80" s="126">
        <f>июнь!R80+май!R80+апрель!R80</f>
        <v>0.52</v>
      </c>
      <c r="S80" s="126">
        <f>июнь!S80+май!S80+апрель!S80</f>
        <v>0.68100000000000005</v>
      </c>
      <c r="T80" s="126">
        <f>июнь!T80+май!T80+апрель!T80</f>
        <v>0</v>
      </c>
      <c r="U80" s="126">
        <f>июнь!U80+май!U80+апрель!U80</f>
        <v>0</v>
      </c>
      <c r="V80" s="126">
        <f>июнь!V80+май!V80+апрель!V80</f>
        <v>0.90600000000000003</v>
      </c>
      <c r="W80" s="126">
        <f>июнь!W80+май!W80+апрель!W80</f>
        <v>0</v>
      </c>
      <c r="X80" s="126">
        <f>июнь!X80+май!X80+апрель!X80</f>
        <v>0</v>
      </c>
      <c r="Y80" s="126">
        <f>июнь!Y80+май!Y80+апрель!Y80</f>
        <v>0.68100000000000005</v>
      </c>
      <c r="Z80" s="126">
        <f>июнь!Z80+май!Z80+апрель!Z80</f>
        <v>0</v>
      </c>
      <c r="AA80" s="126">
        <f>июнь!AA80+май!AA80+апрель!AA80</f>
        <v>0</v>
      </c>
      <c r="AB80" s="126">
        <f>июнь!AB80+май!AB80+апрель!AB80</f>
        <v>0</v>
      </c>
      <c r="AC80" s="126">
        <f>июнь!AC80+май!AC80+апрель!AC80</f>
        <v>0</v>
      </c>
      <c r="AD80" s="126">
        <f>июнь!AD80+май!AD80+апрель!AD80</f>
        <v>0</v>
      </c>
      <c r="AE80" s="126">
        <f>июнь!AE80+май!AE80+апрель!AE80</f>
        <v>0.90600000000000003</v>
      </c>
      <c r="AF80" s="126">
        <f>июнь!AF80+май!AF80+апрель!AF80</f>
        <v>0</v>
      </c>
      <c r="AG80" s="126">
        <f>июнь!AG80+май!AG80+апрель!AG80</f>
        <v>0</v>
      </c>
      <c r="AH80" s="126">
        <f>июнь!AH80+май!AH80+апрель!AH80</f>
        <v>1.5760000000000001</v>
      </c>
      <c r="AI80" s="126">
        <f>июнь!AI80+май!AI80+апрель!AI80</f>
        <v>3.464</v>
      </c>
      <c r="AJ80" s="126">
        <f>июнь!AJ80+май!AJ80+апрель!AJ80</f>
        <v>5.0510000000000002</v>
      </c>
      <c r="AK80" s="126">
        <f>июнь!AK80+май!AK80+апрель!AK80</f>
        <v>0.52600000000000002</v>
      </c>
      <c r="AL80" s="126">
        <f>июнь!AL80+май!AL80+апрель!AL80</f>
        <v>2.4119999999999999</v>
      </c>
      <c r="AM80" s="126">
        <f>июнь!AM80+май!AM80+апрель!AM80</f>
        <v>0</v>
      </c>
      <c r="AN80" s="126">
        <f>июнь!AN80+май!AN80+апрель!AN80</f>
        <v>1.5</v>
      </c>
      <c r="AO80" s="126">
        <f>июнь!AO80+май!AO80+апрель!AO80</f>
        <v>1.5780000000000001</v>
      </c>
      <c r="AP80" s="126">
        <f>июнь!AP80+май!AP80+апрель!AP80</f>
        <v>1.0509999999999999</v>
      </c>
      <c r="AQ80" s="126">
        <f>июнь!AQ80+май!AQ80+апрель!AQ80</f>
        <v>2.105</v>
      </c>
      <c r="AR80" s="126">
        <f>июнь!AR80+май!AR80+апрель!AR80</f>
        <v>0</v>
      </c>
      <c r="AS80" s="126">
        <f>июнь!AS80+май!AS80+апрель!AS80</f>
        <v>0</v>
      </c>
      <c r="AT80" s="126">
        <f>июнь!AT80+май!AT80+апрель!AT80</f>
        <v>0</v>
      </c>
      <c r="AU80" s="126">
        <f>июнь!AU80+май!AU80+апрель!AU80</f>
        <v>0</v>
      </c>
      <c r="AV80" s="126">
        <f>июнь!AV80+май!AV80+апрель!AV80</f>
        <v>0</v>
      </c>
      <c r="AW80" s="126">
        <f>июнь!AW80+май!AW80+апрель!AW80</f>
        <v>1.0509999999999999</v>
      </c>
      <c r="AX80" s="126">
        <f>июнь!AX80+май!AX80+апрель!AX80</f>
        <v>1.7330000000000001</v>
      </c>
      <c r="AY80" s="126">
        <f>июнь!AY80+май!AY80+апрель!AY80</f>
        <v>1.0509999999999999</v>
      </c>
      <c r="AZ80" s="126">
        <f>июнь!AZ80+май!AZ80+апрель!AZ80</f>
        <v>0</v>
      </c>
      <c r="BA80" s="126">
        <f>июнь!BA80+май!BA80+апрель!BA80</f>
        <v>0</v>
      </c>
      <c r="BB80" s="126">
        <f>июнь!BB80+май!BB80+апрель!BB80</f>
        <v>0</v>
      </c>
      <c r="BC80" s="126">
        <f>июнь!BC80+май!BC80+апрель!BC80</f>
        <v>0</v>
      </c>
      <c r="BD80" s="126">
        <f>июнь!BD80+май!BD80+апрель!BD80</f>
        <v>1.0509999999999999</v>
      </c>
      <c r="BE80" s="126">
        <f>июнь!BE80+май!BE80+апрель!BE80</f>
        <v>1.0509999999999999</v>
      </c>
      <c r="BF80" s="126">
        <f>июнь!BF80+май!BF80+апрель!BF80</f>
        <v>2.2599999999999998</v>
      </c>
      <c r="BG80" s="126">
        <f>июнь!BG80+май!BG80+апрель!BG80</f>
        <v>0</v>
      </c>
      <c r="BH80" s="126">
        <f>июнь!BH80+май!BH80+апрель!BH80</f>
        <v>0</v>
      </c>
      <c r="BI80" s="126">
        <f>июнь!BI80+май!BI80+апрель!BI80</f>
        <v>2.105</v>
      </c>
      <c r="BJ80" s="126">
        <f>июнь!BJ80+май!BJ80+апрель!BJ80</f>
        <v>0</v>
      </c>
      <c r="BK80" s="126">
        <f>июнь!BK80+май!BK80+апрель!BK80</f>
        <v>0.52600000000000002</v>
      </c>
      <c r="BL80" s="126">
        <f>июнь!BL80+май!BL80+апрель!BL80</f>
        <v>3.4660000000000002</v>
      </c>
      <c r="BM80" s="126">
        <f>июнь!BM80+май!BM80+апрель!BM80</f>
        <v>1.0509999999999999</v>
      </c>
      <c r="BN80" s="126">
        <f>июнь!BN80+май!BN80+апрель!BN80</f>
        <v>2.105</v>
      </c>
      <c r="BO80" s="126">
        <f>июнь!BO80+май!BO80+апрель!BO80</f>
        <v>0</v>
      </c>
      <c r="BP80" s="126">
        <f>июнь!BP80+май!BP80+апрель!BP80</f>
        <v>0</v>
      </c>
      <c r="BQ80" s="126">
        <f>июнь!BQ80+май!BQ80+апрель!BQ80</f>
        <v>0</v>
      </c>
      <c r="BR80" s="126">
        <f>июнь!BR80+май!BR80+апрель!BR80</f>
        <v>0</v>
      </c>
      <c r="BS80" s="126">
        <f>июнь!BS80+май!BS80+апрель!BS80</f>
        <v>0</v>
      </c>
      <c r="BT80" s="126">
        <f>июнь!BT80+май!BT80+апрель!BT80</f>
        <v>0</v>
      </c>
      <c r="BU80" s="126">
        <f>июнь!BU80+май!BU80+апрель!BU80</f>
        <v>22.933999999999997</v>
      </c>
      <c r="BV80" s="126">
        <f>июнь!BV80+май!BV80+апрель!BV80</f>
        <v>0</v>
      </c>
      <c r="BW80" s="126">
        <f>июнь!BW80+май!BW80+апрель!BW80</f>
        <v>0</v>
      </c>
      <c r="BX80" s="126">
        <f>июнь!BX80+май!BX80+апрель!BX80</f>
        <v>1.732</v>
      </c>
      <c r="BY80" s="126">
        <f>июнь!BY80+май!BY80+апрель!BY80</f>
        <v>8.7910000000000004</v>
      </c>
      <c r="BZ80" s="126">
        <f>июнь!BZ80+май!BZ80+апрель!BZ80</f>
        <v>1.05</v>
      </c>
      <c r="CA80" s="126">
        <f>июнь!CA80+май!CA80+апрель!CA80</f>
        <v>1.5780000000000001</v>
      </c>
      <c r="CB80" s="126">
        <f>июнь!CB80+май!CB80+апрель!CB80</f>
        <v>0</v>
      </c>
      <c r="CC80" s="126">
        <f>июнь!CC80+май!CC80+апрель!CC80</f>
        <v>0</v>
      </c>
      <c r="CD80" s="126">
        <f>июнь!CD80+май!CD80+апрель!CD80</f>
        <v>0</v>
      </c>
      <c r="CE80" s="126">
        <f>июнь!CE80+май!CE80+апрель!CE80</f>
        <v>0</v>
      </c>
      <c r="CF80" s="126">
        <f>июнь!CF80+май!CF80+апрель!CF80</f>
        <v>0</v>
      </c>
      <c r="CG80" s="126">
        <f>июнь!CG80+май!CG80+апрель!CG80</f>
        <v>9.8440000000000012</v>
      </c>
      <c r="CH80" s="126">
        <f>июнь!CH80+май!CH80+апрель!CH80</f>
        <v>0</v>
      </c>
      <c r="CI80" s="126">
        <f>июнь!CI80+май!CI80+апрель!CI80</f>
        <v>0</v>
      </c>
      <c r="CJ80" s="126">
        <f>июнь!CJ80+май!CJ80+апрель!CJ80</f>
        <v>0</v>
      </c>
      <c r="CK80" s="126">
        <f>июнь!CK80+май!CK80+апрель!CK80</f>
        <v>0</v>
      </c>
      <c r="CL80" s="126">
        <f>июнь!CL80+май!CL80+апрель!CL80</f>
        <v>0</v>
      </c>
      <c r="CM80" s="126">
        <f>июнь!CM80+май!CM80+апрель!CM80</f>
        <v>10.678000000000001</v>
      </c>
      <c r="CN80" s="126">
        <f>июнь!CN80+май!CN80+апрель!CN80</f>
        <v>6.8849999999999998</v>
      </c>
      <c r="CO80" s="126">
        <f>июнь!CO80+май!CO80+апрель!CO80</f>
        <v>5.14</v>
      </c>
      <c r="CP80" s="126">
        <f>июнь!CP80+май!CP80+апрель!CP80</f>
        <v>0</v>
      </c>
      <c r="CQ80" s="126">
        <f>июнь!CQ80+май!CQ80+апрель!CQ80</f>
        <v>0.68100000000000005</v>
      </c>
      <c r="CR80" s="126">
        <f>июнь!CR80+май!CR80+апрель!CR80</f>
        <v>0</v>
      </c>
      <c r="CS80" s="126">
        <f>июнь!CS80+май!CS80+апрель!CS80</f>
        <v>0</v>
      </c>
      <c r="CT80" s="126">
        <f>июнь!CT80+май!CT80+апрель!CT80</f>
        <v>1.5760000000000001</v>
      </c>
      <c r="CU80" s="126">
        <f>июнь!CU80+май!CU80+апрель!CU80</f>
        <v>4.9939999999999998</v>
      </c>
      <c r="CV80" s="126">
        <f>июнь!CV80+май!CV80+апрель!CV80</f>
        <v>1.05</v>
      </c>
      <c r="CW80" s="126">
        <f>июнь!CW80+май!CW80+апрель!CW80</f>
        <v>0</v>
      </c>
      <c r="CX80" s="126">
        <f>июнь!CX80+май!CX80+апрель!CX80</f>
        <v>0.52600000000000002</v>
      </c>
      <c r="CY80" s="126">
        <f>июнь!CY80+май!CY80+апрель!CY80</f>
        <v>0</v>
      </c>
      <c r="CZ80" s="126">
        <f>июнь!CZ80+май!CZ80+апрель!CZ80</f>
        <v>1.5780000000000001</v>
      </c>
      <c r="DA80" s="126">
        <f>июнь!DA80+май!DA80+апрель!DA80</f>
        <v>2.2599999999999998</v>
      </c>
      <c r="DB80" s="126">
        <f>июнь!DB80+май!DB80+апрель!DB80</f>
        <v>1.0509999999999999</v>
      </c>
      <c r="DC80" s="126">
        <f>июнь!DC80+май!DC80+апрель!DC80</f>
        <v>0</v>
      </c>
      <c r="DD80" s="126">
        <f>июнь!DD80+май!DD80+апрель!DD80</f>
        <v>0</v>
      </c>
      <c r="DE80" s="126">
        <f>июнь!DE80+май!DE80+апрель!DE80</f>
        <v>3.153</v>
      </c>
      <c r="DF80" s="126">
        <f>июнь!DF80+май!DF80+апрель!DF80</f>
        <v>0</v>
      </c>
      <c r="DG80" s="126">
        <f>июнь!DG80+май!DG80+апрель!DG80</f>
        <v>1.05</v>
      </c>
      <c r="DH80" s="126">
        <f>июнь!DH80+май!DH80+апрель!DH80</f>
        <v>0</v>
      </c>
      <c r="DI80" s="126">
        <f>июнь!DI80+май!DI80+апрель!DI80</f>
        <v>0</v>
      </c>
      <c r="DJ80" s="126">
        <f>июнь!DJ80+май!DJ80+апрель!DJ80</f>
        <v>0</v>
      </c>
      <c r="DK80" s="126">
        <f>июнь!DK80+май!DK80+апрель!DK80</f>
        <v>14.305999999999999</v>
      </c>
      <c r="DL80" s="126">
        <f>июнь!DL80+май!DL80+апрель!DL80</f>
        <v>3.9910000000000001</v>
      </c>
      <c r="DM80" s="126">
        <f>июнь!DM80+май!DM80+апрель!DM80</f>
        <v>0</v>
      </c>
      <c r="DN80" s="126">
        <f>июнь!DN80+май!DN80+апрель!DN80</f>
        <v>4.5339999999999998</v>
      </c>
      <c r="DO80" s="126">
        <f>июнь!DO80+май!DO80+апрель!DO80</f>
        <v>0</v>
      </c>
      <c r="DP80" s="126">
        <f>июнь!DP80+май!DP80+апрель!DP80</f>
        <v>0</v>
      </c>
      <c r="DQ80" s="126">
        <f>июнь!DQ80+май!DQ80+апрель!DQ80</f>
        <v>0</v>
      </c>
      <c r="DR80" s="126">
        <f>июнь!DR80+май!DR80+апрель!DR80</f>
        <v>0</v>
      </c>
      <c r="DS80" s="126">
        <f>июнь!DS80+май!DS80+апрель!DS80</f>
        <v>6.1609999999999996</v>
      </c>
      <c r="DT80" s="126">
        <f>июнь!DT80+май!DT80+апрель!DT80</f>
        <v>8.7579999999999991</v>
      </c>
      <c r="DU80" s="126">
        <f>июнь!DU80+май!DU80+апрель!DU80</f>
        <v>0</v>
      </c>
      <c r="DV80" s="126">
        <f>июнь!DV80+май!DV80+апрель!DV80</f>
        <v>0</v>
      </c>
      <c r="DW80" s="126">
        <f>июнь!DW80+май!DW80+апрель!DW80</f>
        <v>1.0509999999999999</v>
      </c>
      <c r="DX80" s="126">
        <f>июнь!DX80+май!DX80+апрель!DX80</f>
        <v>3.6240000000000001</v>
      </c>
      <c r="DY80" s="126">
        <f>июнь!DY80+май!DY80+апрель!DY80</f>
        <v>18.212</v>
      </c>
      <c r="DZ80" s="126">
        <f>июнь!DZ80+май!DZ80+апрель!DZ80</f>
        <v>4.0880000000000001</v>
      </c>
      <c r="EA80" s="126">
        <f>июнь!EA80+май!EA80+апрель!EA80</f>
        <v>4.0880000000000001</v>
      </c>
      <c r="EB80" s="126">
        <f>июнь!EB80+май!EB80+апрель!EB80</f>
        <v>23.359000000000002</v>
      </c>
      <c r="EC80" s="126">
        <f>июнь!EC80+май!EC80+апрель!EC80</f>
        <v>2.4829999999999997</v>
      </c>
      <c r="ED80" s="126">
        <f>июнь!ED80+май!ED80+апрель!ED80</f>
        <v>0</v>
      </c>
      <c r="EE80" s="126">
        <f>июнь!EE80+май!EE80+апрель!EE80</f>
        <v>0</v>
      </c>
      <c r="EF80" s="126">
        <f>июнь!EF80+май!EF80+апрель!EF80</f>
        <v>0</v>
      </c>
      <c r="EG80" s="126">
        <f>июнь!EG80+май!EG80+апрель!EG80</f>
        <v>0</v>
      </c>
      <c r="EH80" s="126">
        <f>июнь!EH80+май!EH80+апрель!EH80</f>
        <v>0</v>
      </c>
      <c r="EI80" s="126">
        <f>июнь!EI80+май!EI80+апрель!EI80</f>
        <v>0</v>
      </c>
      <c r="EJ80" s="126">
        <f>июнь!EJ80+май!EJ80+апрель!EJ80</f>
        <v>3.4630000000000001</v>
      </c>
      <c r="EK80" s="126">
        <f>июнь!EK80+май!EK80+апрель!EK80</f>
        <v>5.7249999999999996</v>
      </c>
      <c r="EL80" s="126">
        <f>июнь!EL80+май!EL80+апрель!EL80</f>
        <v>0</v>
      </c>
      <c r="EM80" s="126">
        <f>июнь!EM80+май!EM80+апрель!EM80</f>
        <v>0</v>
      </c>
      <c r="EN80" s="126">
        <f>июнь!EN80+май!EN80+апрель!EN80</f>
        <v>1.3620000000000001</v>
      </c>
      <c r="EO80" s="126">
        <f>июнь!EO80+май!EO80+апрель!EO80</f>
        <v>1.5780000000000001</v>
      </c>
      <c r="EP80" s="126">
        <f>июнь!EP80+май!EP80+апрель!EP80</f>
        <v>1.3620000000000001</v>
      </c>
      <c r="EQ80" s="126">
        <f>июнь!EQ80+май!EQ80+апрель!EQ80</f>
        <v>1.5780000000000001</v>
      </c>
      <c r="ER80" s="126">
        <f>июнь!ER80+май!ER80+апрель!ER80</f>
        <v>0</v>
      </c>
      <c r="ES80" s="126">
        <f>июнь!ES80+май!ES80+апрель!ES80</f>
        <v>0</v>
      </c>
      <c r="ET80" s="126">
        <f>июнь!ET80+май!ET80+апрель!ET80</f>
        <v>2.1040000000000001</v>
      </c>
      <c r="EU80" s="126">
        <f>июнь!EU80+май!EU80+апрель!EU80</f>
        <v>2.6970000000000001</v>
      </c>
      <c r="EV80" s="126">
        <f>июнь!EV80+май!EV80+апрель!EV80</f>
        <v>0</v>
      </c>
      <c r="EW80" s="126">
        <f>июнь!EW80+май!EW80+апрель!EW80</f>
        <v>0.78800000000000003</v>
      </c>
      <c r="EX80" s="126">
        <f>июнь!EX80+май!EX80+апрель!EX80</f>
        <v>1.0509999999999999</v>
      </c>
      <c r="EY80" s="126">
        <f>июнь!EY80+май!EY80+апрель!EY80</f>
        <v>5.58</v>
      </c>
      <c r="EZ80" s="126">
        <f>июнь!EZ80+май!EZ80+апрель!EZ80</f>
        <v>0</v>
      </c>
      <c r="FA80" s="126">
        <f>июнь!FA80+май!FA80+апрель!FA80</f>
        <v>2.6269999999999998</v>
      </c>
      <c r="FB80" s="126">
        <f>июнь!FB80+май!FB80+апрель!FB80</f>
        <v>0</v>
      </c>
      <c r="FC80" s="126">
        <f>июнь!FC80+май!FC80+апрель!FC80</f>
        <v>0</v>
      </c>
      <c r="FD80" s="126">
        <f>июнь!FD80+май!FD80+апрель!FD80</f>
        <v>0.52600000000000002</v>
      </c>
      <c r="FE80" s="126">
        <f>июнь!FE80+май!FE80+апрель!FE80</f>
        <v>2.31</v>
      </c>
      <c r="FF80" s="126">
        <f>июнь!FF80+май!FF80+апрель!FF80</f>
        <v>2.31</v>
      </c>
      <c r="FG80" s="126">
        <f>июнь!FG80+май!FG80+апрель!FG80</f>
        <v>2.31</v>
      </c>
      <c r="FH80" s="126">
        <f>июнь!FH80+май!FH80+апрель!FH80</f>
        <v>0</v>
      </c>
      <c r="FI80" s="126">
        <f>июнь!FI80+май!FI80+апрель!FI80</f>
        <v>0</v>
      </c>
      <c r="FJ80" s="126">
        <f>июнь!FJ80+май!FJ80+апрель!FJ80</f>
        <v>0</v>
      </c>
      <c r="FK80" s="126">
        <f>июнь!FK80+май!FK80+апрель!FK80</f>
        <v>1.05</v>
      </c>
      <c r="FL80" s="126">
        <f>июнь!FL80+май!FL80+апрель!FL80</f>
        <v>2.629</v>
      </c>
      <c r="FM80" s="126">
        <f>июнь!FM80+май!FM80+апрель!FM80</f>
        <v>1.732</v>
      </c>
      <c r="FN80" s="126">
        <f>июнь!FN80+май!FN80+апрель!FN80</f>
        <v>1.431</v>
      </c>
      <c r="FO80" s="126">
        <f>июнь!FO80+май!FO80+апрель!FO80</f>
        <v>0</v>
      </c>
      <c r="FP80" s="126">
        <f>июнь!FP80+май!FP80+апрель!FP80</f>
        <v>0</v>
      </c>
      <c r="FQ80" s="126">
        <f>июнь!FQ80+май!FQ80+апрель!FQ80</f>
        <v>7.1529999999999996</v>
      </c>
      <c r="FR80" s="126">
        <f>июнь!FR80+май!FR80+апрель!FR80</f>
        <v>0</v>
      </c>
      <c r="FS80" s="126">
        <f>июнь!FS80+май!FS80+апрель!FS80</f>
        <v>1.5760000000000001</v>
      </c>
      <c r="FT80" s="126">
        <f>июнь!FT80+май!FT80+апрель!FT80</f>
        <v>0</v>
      </c>
      <c r="FU80" s="126">
        <f>июнь!FU80+май!FU80+апрель!FU80</f>
        <v>0</v>
      </c>
      <c r="FV80" s="126">
        <f>июнь!FV80+май!FV80+апрель!FV80</f>
        <v>0</v>
      </c>
      <c r="FW80" s="126">
        <f>июнь!FW80+май!FW80+апрель!FW80</f>
        <v>4.0880000000000001</v>
      </c>
      <c r="FX80" s="126">
        <f>июнь!FX80+май!FX80+апрель!FX80</f>
        <v>0</v>
      </c>
      <c r="FY80" s="126">
        <f>июнь!FY80+май!FY80+апрель!FY80</f>
        <v>0</v>
      </c>
      <c r="FZ80" s="126">
        <f>июнь!FZ80+май!FZ80+апрель!FZ80</f>
        <v>0</v>
      </c>
      <c r="GA80" s="126">
        <f>июнь!GA80+май!GA80+апрель!GA80</f>
        <v>2.2589999999999999</v>
      </c>
      <c r="GB80" s="126">
        <f>июнь!GB80+май!GB80+апрель!GB80</f>
        <v>0</v>
      </c>
      <c r="GC80" s="126">
        <f>июнь!GC80+май!GC80+апрель!GC80</f>
        <v>1.05</v>
      </c>
      <c r="GD80" s="126">
        <f>июнь!GD80+май!GD80+апрель!GD80</f>
        <v>2.105</v>
      </c>
      <c r="GE80" s="126">
        <f>июнь!GE80+май!GE80+апрель!GE80</f>
        <v>1.3620000000000001</v>
      </c>
      <c r="GF80" s="126">
        <f>июнь!GF80+май!GF80+апрель!GF80</f>
        <v>1.0509999999999999</v>
      </c>
      <c r="GG80" s="126">
        <f>июнь!GG80+май!GG80+апрель!GG80</f>
        <v>0</v>
      </c>
      <c r="GH80" s="126">
        <f>июнь!GH80+май!GH80+апрель!GH80</f>
        <v>3.6230000000000002</v>
      </c>
      <c r="GI80" s="126">
        <f>июнь!GI80+май!GI80+апрель!GI80</f>
        <v>0.17299999999999999</v>
      </c>
      <c r="GJ80" s="126">
        <f>июнь!GJ80+май!GJ80+апрель!GJ80</f>
        <v>10.030999999999999</v>
      </c>
      <c r="GK80" s="126">
        <f>июнь!GK80+май!GK80+апрель!GK80</f>
        <v>0</v>
      </c>
      <c r="GL80" s="126">
        <f>июнь!GL80+май!GL80+апрель!GL80</f>
        <v>0</v>
      </c>
      <c r="GM80" s="126">
        <f>июнь!GM80+май!GM80+апрель!GM80</f>
        <v>0</v>
      </c>
      <c r="GN80" s="126">
        <f>июнь!GN80+май!GN80+апрель!GN80</f>
        <v>0</v>
      </c>
      <c r="GO80" s="126">
        <f>июнь!GO80+май!GO80+апрель!GO80</f>
        <v>0</v>
      </c>
      <c r="GP80" s="126">
        <f>июнь!GP80+май!GP80+апрель!GP80</f>
        <v>2.7229999999999999</v>
      </c>
      <c r="GQ80" s="126">
        <f>июнь!GQ80+май!GQ80+апрель!GQ80</f>
        <v>2.0430000000000001</v>
      </c>
      <c r="GR80" s="126">
        <f>июнь!GR80+май!GR80+апрель!GR80</f>
        <v>0</v>
      </c>
      <c r="GS80" s="126">
        <f>июнь!GS80+май!GS80+апрель!GS80</f>
        <v>1.5760000000000001</v>
      </c>
      <c r="GT80" s="126">
        <f>июнь!GT80+май!GT80+апрель!GT80</f>
        <v>2.1040000000000001</v>
      </c>
      <c r="GU80" s="126">
        <f>июнь!GU80+май!GU80+апрель!GU80</f>
        <v>3.4660000000000002</v>
      </c>
      <c r="GV80" s="126">
        <f>июнь!GV80+май!GV80+апрель!GV80</f>
        <v>0</v>
      </c>
      <c r="GW80" s="126">
        <f>июнь!GW80+май!GW80+апрель!GW80</f>
        <v>0</v>
      </c>
      <c r="GX80" s="126">
        <f>июнь!GX80+май!GX80+апрель!GX80</f>
        <v>0</v>
      </c>
      <c r="GY80" s="126">
        <f>июнь!GY80+май!GY80+апрель!GY80</f>
        <v>0</v>
      </c>
      <c r="GZ80" s="126">
        <f>июнь!GZ80+май!GZ80+апрель!GZ80</f>
        <v>2.0430000000000001</v>
      </c>
      <c r="HA80" s="126">
        <f>июнь!HA80+май!HA80+апрель!HA80</f>
        <v>2.7229999999999999</v>
      </c>
      <c r="HB80" s="126">
        <f>июнь!HB80+май!HB80+апрель!HB80</f>
        <v>1.5780000000000001</v>
      </c>
      <c r="HC80" s="126">
        <f>июнь!HC80+май!HC80+апрель!HC80</f>
        <v>1.0509999999999999</v>
      </c>
      <c r="HD80" s="126">
        <f>июнь!HD80+май!HD80+апрель!HD80</f>
        <v>3.1550000000000002</v>
      </c>
      <c r="HE80" s="126">
        <f>июнь!HE80+май!HE80+апрель!HE80</f>
        <v>2.1040000000000001</v>
      </c>
      <c r="HF80" s="126">
        <f>июнь!HF80+май!HF80+апрель!HF80</f>
        <v>0</v>
      </c>
      <c r="HG80" s="126">
        <f>июнь!HG80+май!HG80+апрель!HG80</f>
        <v>0</v>
      </c>
      <c r="HH80" s="126">
        <f>июнь!HH80+май!HH80+апрель!HH80</f>
        <v>0</v>
      </c>
      <c r="HI80" s="126">
        <f>июнь!HI80+май!HI80+апрель!HI80</f>
        <v>2.1030000000000002</v>
      </c>
      <c r="HJ80" s="126">
        <f>июнь!HJ80+май!HJ80+апрель!HJ80</f>
        <v>0</v>
      </c>
      <c r="HK80" s="126">
        <f>июнь!HK80+май!HK80+апрель!HK80</f>
        <v>0</v>
      </c>
      <c r="HL80" s="126">
        <f>июнь!HL80+май!HL80+апрель!HL80</f>
        <v>1.05</v>
      </c>
      <c r="HM80" s="126">
        <f>июнь!HM80+май!HM80+апрель!HM80</f>
        <v>1.05</v>
      </c>
      <c r="HN80" s="126">
        <f>июнь!HN80+май!HN80+апрель!HN80</f>
        <v>1.5780000000000001</v>
      </c>
      <c r="HO80" s="126">
        <f>июнь!HO80+май!HO80+апрель!HO80</f>
        <v>16.881</v>
      </c>
      <c r="HP80" s="126">
        <f>июнь!HP80+май!HP80+апрель!HP80</f>
        <v>3.3879999999999999</v>
      </c>
      <c r="HQ80" s="126">
        <f>июнь!HQ80+май!HQ80+апрель!HQ80</f>
        <v>0</v>
      </c>
      <c r="HR80" s="126">
        <f>июнь!HR80+май!HR80+апрель!HR80</f>
        <v>0</v>
      </c>
      <c r="HS80" s="126">
        <f>июнь!HS80+май!HS80+апрель!HS80</f>
        <v>0</v>
      </c>
      <c r="HT80" s="126">
        <f>июнь!HT80+май!HT80+апрель!HT80</f>
        <v>0</v>
      </c>
      <c r="HU80" s="126">
        <f>июнь!HU80+май!HU80+апрель!HU80</f>
        <v>0</v>
      </c>
      <c r="HV80" s="126">
        <f>июнь!HV80+май!HV80+апрель!HV80</f>
        <v>2.1040000000000001</v>
      </c>
      <c r="HW80" s="126">
        <f>июнь!HW80+май!HW80+апрель!HW80</f>
        <v>4.0880000000000001</v>
      </c>
      <c r="HX80" s="126">
        <f>июнь!HX80+май!HX80+апрель!HX80</f>
        <v>0</v>
      </c>
      <c r="HY80" s="126">
        <f>июнь!HY80+май!HY80+апрель!HY80</f>
        <v>5.14</v>
      </c>
      <c r="HZ80" s="126">
        <f>июнь!HZ80+май!HZ80+апрель!HZ80</f>
        <v>0</v>
      </c>
      <c r="IA80" s="126">
        <f>июнь!IA80+май!IA80+апрель!IA80</f>
        <v>0</v>
      </c>
      <c r="IB80" s="126">
        <f>июнь!IB80+май!IB80+апрель!IB80</f>
        <v>0</v>
      </c>
      <c r="IC80" s="126">
        <f>июнь!IC80+май!IC80+апрель!IC80</f>
        <v>5.14</v>
      </c>
      <c r="ID80" s="126">
        <f>июнь!ID80+май!ID80+апрель!ID80</f>
        <v>0</v>
      </c>
      <c r="IE80" s="126">
        <f>июнь!IE80+май!IE80+апрель!IE80</f>
        <v>0</v>
      </c>
      <c r="IF80" s="126">
        <f>июнь!IF80+май!IF80+апрель!IF80</f>
        <v>7.0889999999999995</v>
      </c>
    </row>
    <row r="81" spans="1:240" s="2" customFormat="1" ht="15" customHeight="1">
      <c r="A81" s="11" t="s">
        <v>102</v>
      </c>
      <c r="B81" s="12" t="s">
        <v>103</v>
      </c>
      <c r="C81" s="13" t="s">
        <v>17</v>
      </c>
      <c r="D81" s="84">
        <f>D83+D85+D87</f>
        <v>732.63900000000001</v>
      </c>
      <c r="E81" s="84">
        <f>E83+E85+E87</f>
        <v>732.63900000000001</v>
      </c>
      <c r="F81" s="84"/>
      <c r="G81" s="91">
        <f>июнь!G81+май!G81+апрель!G81</f>
        <v>11.849</v>
      </c>
      <c r="H81" s="91">
        <f>июнь!H81+май!H81+апрель!H81</f>
        <v>6.65</v>
      </c>
      <c r="I81" s="91">
        <f>июнь!I81+май!I81+апрель!I81</f>
        <v>6.12</v>
      </c>
      <c r="J81" s="91">
        <f>июнь!J81+май!J81+апрель!J81</f>
        <v>0.86699999999999999</v>
      </c>
      <c r="K81" s="91">
        <f>июнь!K81+май!K81+апрель!K81</f>
        <v>3.3260000000000001</v>
      </c>
      <c r="L81" s="91">
        <f>июнь!L81+май!L81+апрель!L81</f>
        <v>8.5750000000000011</v>
      </c>
      <c r="M81" s="91">
        <f>июнь!M81+май!M81+апрель!M81</f>
        <v>0.38700000000000001</v>
      </c>
      <c r="N81" s="91">
        <f>июнь!N81+май!N81+апрель!N81</f>
        <v>1.218</v>
      </c>
      <c r="O81" s="91">
        <f>июнь!O81+май!O81+апрель!O81</f>
        <v>0</v>
      </c>
      <c r="P81" s="91">
        <f>июнь!P81+май!P81+апрель!P81</f>
        <v>8.5279999999999987</v>
      </c>
      <c r="Q81" s="91">
        <f>июнь!Q81+май!Q81+апрель!Q81</f>
        <v>20.864000000000004</v>
      </c>
      <c r="R81" s="91">
        <f>июнь!R81+май!R81+апрель!R81</f>
        <v>5.2799999999999994</v>
      </c>
      <c r="S81" s="91">
        <f>июнь!S81+май!S81+апрель!S81</f>
        <v>4.9260000000000002</v>
      </c>
      <c r="T81" s="91">
        <f>июнь!T81+май!T81+апрель!T81</f>
        <v>0.192</v>
      </c>
      <c r="U81" s="91">
        <f>июнь!U81+май!U81+апрель!U81</f>
        <v>0.16900000000000001</v>
      </c>
      <c r="V81" s="91">
        <f>июнь!V81+май!V81+апрель!V81</f>
        <v>6.9139999999999997</v>
      </c>
      <c r="W81" s="91">
        <f>июнь!W81+май!W81+апрель!W81</f>
        <v>0</v>
      </c>
      <c r="X81" s="91">
        <f>июнь!X81+май!X81+апрель!X81</f>
        <v>9.8539999999999992</v>
      </c>
      <c r="Y81" s="91">
        <f>июнь!Y81+май!Y81+апрель!Y81</f>
        <v>0</v>
      </c>
      <c r="Z81" s="91">
        <f>июнь!Z81+май!Z81+апрель!Z81</f>
        <v>0</v>
      </c>
      <c r="AA81" s="91">
        <f>июнь!AA81+май!AA81+апрель!AA81</f>
        <v>0</v>
      </c>
      <c r="AB81" s="91">
        <f>июнь!AB81+май!AB81+апрель!AB81</f>
        <v>4.5090000000000003</v>
      </c>
      <c r="AC81" s="91">
        <f>июнь!AC81+май!AC81+апрель!AC81</f>
        <v>3.8650000000000002</v>
      </c>
      <c r="AD81" s="91">
        <f>июнь!AD81+май!AD81+апрель!AD81</f>
        <v>0.192</v>
      </c>
      <c r="AE81" s="91">
        <f>июнь!AE81+май!AE81+апрель!AE81</f>
        <v>0.215</v>
      </c>
      <c r="AF81" s="91">
        <f>июнь!AF81+май!AF81+апрель!AF81</f>
        <v>0</v>
      </c>
      <c r="AG81" s="91">
        <f>июнь!AG81+май!AG81+апрель!AG81</f>
        <v>0.215</v>
      </c>
      <c r="AH81" s="91">
        <f>июнь!AH81+май!AH81+апрель!AH81</f>
        <v>0</v>
      </c>
      <c r="AI81" s="91">
        <f>июнь!AI81+май!AI81+апрель!AI81</f>
        <v>0</v>
      </c>
      <c r="AJ81" s="91">
        <f>июнь!AJ81+май!AJ81+апрель!AJ81</f>
        <v>20.238</v>
      </c>
      <c r="AK81" s="91">
        <f>июнь!AK81+май!AK81+апрель!AK81</f>
        <v>0</v>
      </c>
      <c r="AL81" s="91">
        <f>июнь!AL81+май!AL81+апрель!AL81</f>
        <v>0</v>
      </c>
      <c r="AM81" s="91">
        <f>июнь!AM81+май!AM81+апрель!AM81</f>
        <v>0</v>
      </c>
      <c r="AN81" s="91">
        <f>июнь!AN81+май!AN81+апрель!AN81</f>
        <v>0</v>
      </c>
      <c r="AO81" s="91">
        <f>июнь!AO81+май!AO81+апрель!AO81</f>
        <v>5.73</v>
      </c>
      <c r="AP81" s="91">
        <f>июнь!AP81+май!AP81+апрель!AP81</f>
        <v>11.895999999999999</v>
      </c>
      <c r="AQ81" s="91">
        <f>июнь!AQ81+май!AQ81+апрель!AQ81</f>
        <v>0.81499999999999995</v>
      </c>
      <c r="AR81" s="91">
        <f>июнь!AR81+май!AR81+апрель!AR81</f>
        <v>10.125999999999999</v>
      </c>
      <c r="AS81" s="91">
        <f>июнь!AS81+май!AS81+апрель!AS81</f>
        <v>9.2309999999999999</v>
      </c>
      <c r="AT81" s="91">
        <f>июнь!AT81+май!AT81+апрель!AT81</f>
        <v>0</v>
      </c>
      <c r="AU81" s="91">
        <f>июнь!AU81+май!AU81+апрель!AU81</f>
        <v>0.215</v>
      </c>
      <c r="AV81" s="91">
        <f>июнь!AV81+май!AV81+апрель!AV81</f>
        <v>0</v>
      </c>
      <c r="AW81" s="91">
        <f>июнь!AW81+май!AW81+апрель!AW81</f>
        <v>1.7669999999999999</v>
      </c>
      <c r="AX81" s="91">
        <f>июнь!AX81+май!AX81+апрель!AX81</f>
        <v>1.298</v>
      </c>
      <c r="AY81" s="91">
        <f>июнь!AY81+май!AY81+апрель!AY81</f>
        <v>0</v>
      </c>
      <c r="AZ81" s="91">
        <f>июнь!AZ81+май!AZ81+апрель!AZ81</f>
        <v>0.58000000000000007</v>
      </c>
      <c r="BA81" s="91">
        <f>июнь!BA81+май!BA81+апрель!BA81</f>
        <v>0</v>
      </c>
      <c r="BB81" s="91">
        <f>июнь!BB81+май!BB81+апрель!BB81</f>
        <v>0.16900000000000001</v>
      </c>
      <c r="BC81" s="91">
        <f>июнь!BC81+май!BC81+апрель!BC81</f>
        <v>0.192</v>
      </c>
      <c r="BD81" s="91">
        <f>июнь!BD81+май!BD81+апрель!BD81</f>
        <v>11.465999999999999</v>
      </c>
      <c r="BE81" s="91">
        <f>июнь!BE81+май!BE81+апрель!BE81</f>
        <v>5.73</v>
      </c>
      <c r="BF81" s="91">
        <f>июнь!BF81+май!BF81+апрель!BF81</f>
        <v>0</v>
      </c>
      <c r="BG81" s="91">
        <f>июнь!BG81+май!BG81+апрель!BG81</f>
        <v>2.589</v>
      </c>
      <c r="BH81" s="91">
        <f>июнь!BH81+май!BH81+апрель!BH81</f>
        <v>0</v>
      </c>
      <c r="BI81" s="91">
        <f>июнь!BI81+май!BI81+апрель!BI81</f>
        <v>0</v>
      </c>
      <c r="BJ81" s="91">
        <f>июнь!BJ81+май!BJ81+апрель!BJ81</f>
        <v>0</v>
      </c>
      <c r="BK81" s="91">
        <f>июнь!BK81+май!BK81+апрель!BK81</f>
        <v>1.9300000000000002</v>
      </c>
      <c r="BL81" s="91">
        <f>июнь!BL81+май!BL81+апрель!BL81</f>
        <v>0</v>
      </c>
      <c r="BM81" s="91">
        <f>июнь!BM81+май!BM81+апрель!BM81</f>
        <v>2.6739999999999999</v>
      </c>
      <c r="BN81" s="91">
        <f>июнь!BN81+май!BN81+апрель!BN81</f>
        <v>4.6079999999999997</v>
      </c>
      <c r="BO81" s="91">
        <f>июнь!BO81+май!BO81+апрель!BO81</f>
        <v>30.184999999999999</v>
      </c>
      <c r="BP81" s="91">
        <f>июнь!BP81+май!BP81+апрель!BP81</f>
        <v>0.86699999999999999</v>
      </c>
      <c r="BQ81" s="91">
        <f>июнь!BQ81+май!BQ81+апрель!BQ81</f>
        <v>1.5449999999999999</v>
      </c>
      <c r="BR81" s="91">
        <f>июнь!BR81+май!BR81+апрель!BR81</f>
        <v>0.38500000000000001</v>
      </c>
      <c r="BS81" s="91">
        <f>июнь!BS81+май!BS81+апрель!BS81</f>
        <v>2.2170000000000001</v>
      </c>
      <c r="BT81" s="91">
        <f>июнь!BT81+май!BT81+апрель!BT81</f>
        <v>17.596</v>
      </c>
      <c r="BU81" s="91">
        <f>июнь!BU81+май!BU81+апрель!BU81</f>
        <v>2.2040000000000002</v>
      </c>
      <c r="BV81" s="91">
        <f>июнь!BV81+май!BV81+апрель!BV81</f>
        <v>6.5020000000000007</v>
      </c>
      <c r="BW81" s="91">
        <f>июнь!BW81+май!BW81+апрель!BW81</f>
        <v>0.16900000000000001</v>
      </c>
      <c r="BX81" s="91">
        <f>июнь!BX81+май!BX81+апрель!BX81</f>
        <v>1.3840000000000001</v>
      </c>
      <c r="BY81" s="91">
        <f>июнь!BY81+май!BY81+апрель!BY81</f>
        <v>9.07</v>
      </c>
      <c r="BZ81" s="91">
        <f>июнь!BZ81+май!BZ81+апрель!BZ81</f>
        <v>0</v>
      </c>
      <c r="CA81" s="91">
        <f>июнь!CA81+май!CA81+апрель!CA81</f>
        <v>1.5289999999999999</v>
      </c>
      <c r="CB81" s="91">
        <f>июнь!CB81+май!CB81+апрель!CB81</f>
        <v>0.192</v>
      </c>
      <c r="CC81" s="91">
        <f>июнь!CC81+май!CC81+апрель!CC81</f>
        <v>0.38700000000000001</v>
      </c>
      <c r="CD81" s="91">
        <f>июнь!CD81+май!CD81+апрель!CD81</f>
        <v>24.588999999999999</v>
      </c>
      <c r="CE81" s="91">
        <f>июнь!CE81+май!CE81+апрель!CE81</f>
        <v>0.17100000000000001</v>
      </c>
      <c r="CF81" s="91">
        <f>июнь!CF81+май!CF81+апрель!CF81</f>
        <v>2.7730000000000001</v>
      </c>
      <c r="CG81" s="91">
        <f>июнь!CG81+май!CG81+апрель!CG81</f>
        <v>2.1890000000000001</v>
      </c>
      <c r="CH81" s="91">
        <f>июнь!CH81+май!CH81+апрель!CH81</f>
        <v>5.476</v>
      </c>
      <c r="CI81" s="91">
        <f>июнь!CI81+май!CI81+апрель!CI81</f>
        <v>1.4039999999999999</v>
      </c>
      <c r="CJ81" s="91">
        <f>июнь!CJ81+май!CJ81+апрель!CJ81</f>
        <v>1.4039999999999999</v>
      </c>
      <c r="CK81" s="91">
        <f>июнь!CK81+май!CK81+апрель!CK81</f>
        <v>6.8</v>
      </c>
      <c r="CL81" s="91">
        <f>июнь!CL81+май!CL81+апрель!CL81</f>
        <v>17.638000000000002</v>
      </c>
      <c r="CM81" s="91">
        <f>июнь!CM81+май!CM81+апрель!CM81</f>
        <v>0</v>
      </c>
      <c r="CN81" s="91">
        <f>июнь!CN81+май!CN81+апрель!CN81</f>
        <v>30.692</v>
      </c>
      <c r="CO81" s="91">
        <f>июнь!CO81+май!CO81+апрель!CO81</f>
        <v>0.77200000000000002</v>
      </c>
      <c r="CP81" s="91">
        <f>июнь!CP81+май!CP81+апрель!CP81</f>
        <v>0.63600000000000001</v>
      </c>
      <c r="CQ81" s="91">
        <f>июнь!CQ81+май!CQ81+апрель!CQ81</f>
        <v>6.8309999999999995</v>
      </c>
      <c r="CR81" s="91">
        <f>июнь!CR81+май!CR81+апрель!CR81</f>
        <v>0</v>
      </c>
      <c r="CS81" s="91">
        <f>июнь!CS81+май!CS81+апрель!CS81</f>
        <v>20.099000000000004</v>
      </c>
      <c r="CT81" s="91">
        <f>июнь!CT81+май!CT81+апрель!CT81</f>
        <v>0.192</v>
      </c>
      <c r="CU81" s="91">
        <f>июнь!CU81+май!CU81+апрель!CU81</f>
        <v>4.2640000000000002</v>
      </c>
      <c r="CV81" s="91">
        <f>июнь!CV81+май!CV81+апрель!CV81</f>
        <v>0</v>
      </c>
      <c r="CW81" s="91">
        <f>июнь!CW81+май!CW81+апрель!CW81</f>
        <v>0.19500000000000001</v>
      </c>
      <c r="CX81" s="91">
        <f>июнь!CX81+май!CX81+апрель!CX81</f>
        <v>1.0149999999999999</v>
      </c>
      <c r="CY81" s="91">
        <f>июнь!CY81+май!CY81+апрель!CY81</f>
        <v>0</v>
      </c>
      <c r="CZ81" s="91">
        <f>июнь!CZ81+май!CZ81+апрель!CZ81</f>
        <v>0</v>
      </c>
      <c r="DA81" s="91">
        <f>июнь!DA81+май!DA81+апрель!DA81</f>
        <v>1.9990000000000001</v>
      </c>
      <c r="DB81" s="91">
        <f>июнь!DB81+май!DB81+апрель!DB81</f>
        <v>1.506</v>
      </c>
      <c r="DC81" s="91">
        <f>июнь!DC81+май!DC81+апрель!DC81</f>
        <v>0.85400000000000009</v>
      </c>
      <c r="DD81" s="91">
        <f>июнь!DD81+май!DD81+апрель!DD81</f>
        <v>1.0620000000000001</v>
      </c>
      <c r="DE81" s="91">
        <f>июнь!DE81+май!DE81+апрель!DE81</f>
        <v>7.754999999999999</v>
      </c>
      <c r="DF81" s="91">
        <f>июнь!DF81+май!DF81+апрель!DF81</f>
        <v>0</v>
      </c>
      <c r="DG81" s="91">
        <f>июнь!DG81+май!DG81+апрель!DG81</f>
        <v>1.532</v>
      </c>
      <c r="DH81" s="91">
        <f>июнь!DH81+май!DH81+апрель!DH81</f>
        <v>0</v>
      </c>
      <c r="DI81" s="91">
        <f>июнь!DI81+май!DI81+апрель!DI81</f>
        <v>0.79400000000000004</v>
      </c>
      <c r="DJ81" s="91">
        <f>июнь!DJ81+май!DJ81+апрель!DJ81</f>
        <v>9.2999999999999989</v>
      </c>
      <c r="DK81" s="91">
        <f>июнь!DK81+май!DK81+апрель!DK81</f>
        <v>25.783999999999999</v>
      </c>
      <c r="DL81" s="91">
        <f>июнь!DL81+май!DL81+апрель!DL81</f>
        <v>2.9819999999999998</v>
      </c>
      <c r="DM81" s="91">
        <f>июнь!DM81+май!DM81+апрель!DM81</f>
        <v>3.7030000000000003</v>
      </c>
      <c r="DN81" s="91">
        <f>июнь!DN81+май!DN81+апрель!DN81</f>
        <v>2.8919999999999999</v>
      </c>
      <c r="DO81" s="91">
        <f>июнь!DO81+май!DO81+апрель!DO81</f>
        <v>15.469999999999999</v>
      </c>
      <c r="DP81" s="91">
        <f>июнь!DP81+май!DP81+апрель!DP81</f>
        <v>0</v>
      </c>
      <c r="DQ81" s="91">
        <f>июнь!DQ81+май!DQ81+апрель!DQ81</f>
        <v>2.6100000000000003</v>
      </c>
      <c r="DR81" s="91">
        <f>июнь!DR81+май!DR81+апрель!DR81</f>
        <v>0</v>
      </c>
      <c r="DS81" s="91">
        <f>июнь!DS81+май!DS81+апрель!DS81</f>
        <v>0</v>
      </c>
      <c r="DT81" s="91">
        <f>июнь!DT81+май!DT81+апрель!DT81</f>
        <v>0</v>
      </c>
      <c r="DU81" s="91">
        <f>июнь!DU81+май!DU81+апрель!DU81</f>
        <v>1.405</v>
      </c>
      <c r="DV81" s="91">
        <f>июнь!DV81+май!DV81+апрель!DV81</f>
        <v>4.7460000000000004</v>
      </c>
      <c r="DW81" s="91">
        <f>июнь!DW81+май!DW81+апрель!DW81</f>
        <v>0</v>
      </c>
      <c r="DX81" s="91">
        <f>июнь!DX81+май!DX81+апрель!DX81</f>
        <v>0.64500000000000002</v>
      </c>
      <c r="DY81" s="91">
        <f>июнь!DY81+май!DY81+апрель!DY81</f>
        <v>11.041</v>
      </c>
      <c r="DZ81" s="91">
        <f>июнь!DZ81+май!DZ81+апрель!DZ81</f>
        <v>10.001999999999999</v>
      </c>
      <c r="EA81" s="91">
        <f>июнь!EA81+май!EA81+апрель!EA81</f>
        <v>7.718</v>
      </c>
      <c r="EB81" s="91">
        <f>июнь!EB81+май!EB81+апрель!EB81</f>
        <v>7.8889999999999993</v>
      </c>
      <c r="EC81" s="91">
        <f>июнь!EC81+май!EC81+апрель!EC81</f>
        <v>2.6109999999999998</v>
      </c>
      <c r="ED81" s="91">
        <f>июнь!ED81+май!ED81+апрель!ED81</f>
        <v>3.3940000000000001</v>
      </c>
      <c r="EE81" s="91">
        <f>июнь!EE81+май!EE81+апрель!EE81</f>
        <v>4.5970000000000004</v>
      </c>
      <c r="EF81" s="91">
        <f>июнь!EF81+май!EF81+апрель!EF81</f>
        <v>1.77</v>
      </c>
      <c r="EG81" s="91">
        <f>июнь!EG81+май!EG81+апрель!EG81</f>
        <v>1.6279999999999999</v>
      </c>
      <c r="EH81" s="91">
        <f>июнь!EH81+май!EH81+апрель!EH81</f>
        <v>3.7389999999999999</v>
      </c>
      <c r="EI81" s="91">
        <f>июнь!EI81+май!EI81+апрель!EI81</f>
        <v>1.861</v>
      </c>
      <c r="EJ81" s="91">
        <f>июнь!EJ81+май!EJ81+апрель!EJ81</f>
        <v>1.01</v>
      </c>
      <c r="EK81" s="91">
        <f>июнь!EK81+май!EK81+апрель!EK81</f>
        <v>0.33500000000000002</v>
      </c>
      <c r="EL81" s="91">
        <f>июнь!EL81+май!EL81+апрель!EL81</f>
        <v>1.204</v>
      </c>
      <c r="EM81" s="91">
        <f>июнь!EM81+май!EM81+апрель!EM81</f>
        <v>0.86699999999999999</v>
      </c>
      <c r="EN81" s="91">
        <f>июнь!EN81+май!EN81+апрель!EN81</f>
        <v>2.2170000000000001</v>
      </c>
      <c r="EO81" s="91">
        <f>июнь!EO81+май!EO81+апрель!EO81</f>
        <v>2.41</v>
      </c>
      <c r="EP81" s="91">
        <f>июнь!EP81+май!EP81+апрель!EP81</f>
        <v>2.601</v>
      </c>
      <c r="EQ81" s="91">
        <f>июнь!EQ81+май!EQ81+апрель!EQ81</f>
        <v>0.86699999999999999</v>
      </c>
      <c r="ER81" s="91">
        <f>июнь!ER81+май!ER81+апрель!ER81</f>
        <v>0.86699999999999999</v>
      </c>
      <c r="ES81" s="91">
        <f>июнь!ES81+май!ES81+апрель!ES81</f>
        <v>0.38500000000000001</v>
      </c>
      <c r="ET81" s="91">
        <f>июнь!ET81+май!ET81+апрель!ET81</f>
        <v>2.41</v>
      </c>
      <c r="EU81" s="91">
        <f>июнь!EU81+май!EU81+апрель!EU81</f>
        <v>0.67500000000000004</v>
      </c>
      <c r="EV81" s="91">
        <f>июнь!EV81+май!EV81+апрель!EV81</f>
        <v>0.86699999999999999</v>
      </c>
      <c r="EW81" s="91">
        <f>июнь!EW81+май!EW81+апрель!EW81</f>
        <v>0.94799999999999995</v>
      </c>
      <c r="EX81" s="91">
        <f>июнь!EX81+май!EX81+апрель!EX81</f>
        <v>4.6929999999999996</v>
      </c>
      <c r="EY81" s="91">
        <f>июнь!EY81+май!EY81+апрель!EY81</f>
        <v>0.192</v>
      </c>
      <c r="EZ81" s="91">
        <f>июнь!EZ81+май!EZ81+апрель!EZ81</f>
        <v>0.77200000000000002</v>
      </c>
      <c r="FA81" s="91">
        <f>июнь!FA81+май!FA81+апрель!FA81</f>
        <v>1.3109999999999999</v>
      </c>
      <c r="FB81" s="91">
        <f>июнь!FB81+май!FB81+апрель!FB81</f>
        <v>6.8159999999999998</v>
      </c>
      <c r="FC81" s="91">
        <f>июнь!FC81+май!FC81+апрель!FC81</f>
        <v>3.4220000000000002</v>
      </c>
      <c r="FD81" s="91">
        <f>июнь!FD81+май!FD81+апрель!FD81</f>
        <v>1.7350000000000001</v>
      </c>
      <c r="FE81" s="91">
        <f>июнь!FE81+май!FE81+апрель!FE81</f>
        <v>1.587</v>
      </c>
      <c r="FF81" s="91">
        <f>июнь!FF81+май!FF81+апрель!FF81</f>
        <v>2.2040000000000002</v>
      </c>
      <c r="FG81" s="91">
        <f>июнь!FG81+май!FG81+апрель!FG81</f>
        <v>0.67500000000000004</v>
      </c>
      <c r="FH81" s="91">
        <f>июнь!FH81+май!FH81+апрель!FH81</f>
        <v>0.64400000000000002</v>
      </c>
      <c r="FI81" s="91">
        <f>июнь!FI81+май!FI81+апрель!FI81</f>
        <v>20.734999999999999</v>
      </c>
      <c r="FJ81" s="91">
        <f>июнь!FJ81+май!FJ81+апрель!FJ81</f>
        <v>1.35</v>
      </c>
      <c r="FK81" s="91">
        <f>июнь!FK81+май!FK81+апрель!FK81</f>
        <v>0</v>
      </c>
      <c r="FL81" s="91">
        <f>июнь!FL81+май!FL81+апрель!FL81</f>
        <v>2.9550000000000001</v>
      </c>
      <c r="FM81" s="91">
        <f>июнь!FM81+май!FM81+апрель!FM81</f>
        <v>27.78</v>
      </c>
      <c r="FN81" s="91">
        <f>июнь!FN81+май!FN81+апрель!FN81</f>
        <v>0.192</v>
      </c>
      <c r="FO81" s="91">
        <f>июнь!FO81+май!FO81+апрель!FO81</f>
        <v>5.5049999999999999</v>
      </c>
      <c r="FP81" s="91">
        <f>июнь!FP81+май!FP81+апрель!FP81</f>
        <v>0</v>
      </c>
      <c r="FQ81" s="91">
        <f>июнь!FQ81+май!FQ81+апрель!FQ81</f>
        <v>16.362000000000002</v>
      </c>
      <c r="FR81" s="91">
        <f>июнь!FR81+май!FR81+апрель!FR81</f>
        <v>3.1930000000000001</v>
      </c>
      <c r="FS81" s="91">
        <f>июнь!FS81+май!FS81+апрель!FS81</f>
        <v>0</v>
      </c>
      <c r="FT81" s="91">
        <f>июнь!FT81+май!FT81+апрель!FT81</f>
        <v>0.42799999999999999</v>
      </c>
      <c r="FU81" s="91">
        <f>июнь!FU81+май!FU81+апрель!FU81</f>
        <v>3.2210000000000001</v>
      </c>
      <c r="FV81" s="91">
        <f>июнь!FV81+май!FV81+апрель!FV81</f>
        <v>2.0670000000000002</v>
      </c>
      <c r="FW81" s="91">
        <f>июнь!FW81+май!FW81+апрель!FW81</f>
        <v>0.77400000000000002</v>
      </c>
      <c r="FX81" s="91">
        <f>июнь!FX81+май!FX81+апрель!FX81</f>
        <v>0</v>
      </c>
      <c r="FY81" s="91">
        <f>июнь!FY81+май!FY81+апрель!FY81</f>
        <v>0.192</v>
      </c>
      <c r="FZ81" s="91">
        <f>июнь!FZ81+май!FZ81+апрель!FZ81</f>
        <v>0.86699999999999999</v>
      </c>
      <c r="GA81" s="91">
        <f>июнь!GA81+май!GA81+апрель!GA81</f>
        <v>0.40700000000000003</v>
      </c>
      <c r="GB81" s="91">
        <f>июнь!GB81+май!GB81+апрель!GB81</f>
        <v>0.77200000000000002</v>
      </c>
      <c r="GC81" s="91">
        <f>июнь!GC81+май!GC81+апрель!GC81</f>
        <v>0.38500000000000001</v>
      </c>
      <c r="GD81" s="91">
        <f>июнь!GD81+май!GD81+апрель!GD81</f>
        <v>0.192</v>
      </c>
      <c r="GE81" s="91">
        <f>июнь!GE81+май!GE81+апрель!GE81</f>
        <v>0.192</v>
      </c>
      <c r="GF81" s="91">
        <f>июнь!GF81+май!GF81+апрель!GF81</f>
        <v>0</v>
      </c>
      <c r="GG81" s="91">
        <f>июнь!GG81+май!GG81+апрель!GG81</f>
        <v>0.192</v>
      </c>
      <c r="GH81" s="91">
        <f>июнь!GH81+май!GH81+апрель!GH81</f>
        <v>0.192</v>
      </c>
      <c r="GI81" s="91">
        <f>июнь!GI81+май!GI81+апрель!GI81</f>
        <v>0.67500000000000004</v>
      </c>
      <c r="GJ81" s="91">
        <f>июнь!GJ81+май!GJ81+апрель!GJ81</f>
        <v>10.749000000000001</v>
      </c>
      <c r="GK81" s="91">
        <f>июнь!GK81+май!GK81+апрель!GK81</f>
        <v>0.67500000000000004</v>
      </c>
      <c r="GL81" s="91">
        <f>июнь!GL81+май!GL81+апрель!GL81</f>
        <v>0.85099999999999998</v>
      </c>
      <c r="GM81" s="91">
        <f>июнь!GM81+май!GM81+апрель!GM81</f>
        <v>0.38700000000000001</v>
      </c>
      <c r="GN81" s="91">
        <f>июнь!GN81+май!GN81+апрель!GN81</f>
        <v>0.77200000000000002</v>
      </c>
      <c r="GO81" s="91">
        <f>июнь!GO81+май!GO81+апрель!GO81</f>
        <v>1.532</v>
      </c>
      <c r="GP81" s="91">
        <f>июнь!GP81+май!GP81+апрель!GP81</f>
        <v>0.192</v>
      </c>
      <c r="GQ81" s="91">
        <f>июнь!GQ81+май!GQ81+апрель!GQ81</f>
        <v>0</v>
      </c>
      <c r="GR81" s="91">
        <f>июнь!GR81+май!GR81+апрель!GR81</f>
        <v>0</v>
      </c>
      <c r="GS81" s="91">
        <f>июнь!GS81+май!GS81+апрель!GS81</f>
        <v>0.192</v>
      </c>
      <c r="GT81" s="91">
        <f>июнь!GT81+май!GT81+апрель!GT81</f>
        <v>1.105</v>
      </c>
      <c r="GU81" s="91">
        <f>июнь!GU81+май!GU81+апрель!GU81</f>
        <v>0.192</v>
      </c>
      <c r="GV81" s="91">
        <f>июнь!GV81+май!GV81+апрель!GV81</f>
        <v>0</v>
      </c>
      <c r="GW81" s="91">
        <f>июнь!GW81+май!GW81+апрель!GW81</f>
        <v>0.192</v>
      </c>
      <c r="GX81" s="91">
        <f>июнь!GX81+май!GX81+апрель!GX81</f>
        <v>2.2039999999999997</v>
      </c>
      <c r="GY81" s="91">
        <f>июнь!GY81+май!GY81+апрель!GY81</f>
        <v>0.86699999999999999</v>
      </c>
      <c r="GZ81" s="91">
        <f>июнь!GZ81+май!GZ81+апрель!GZ81</f>
        <v>1.337</v>
      </c>
      <c r="HA81" s="91">
        <f>июнь!HA81+май!HA81+апрель!HA81</f>
        <v>0.17100000000000001</v>
      </c>
      <c r="HB81" s="91">
        <f>июнь!HB81+май!HB81+апрель!HB81</f>
        <v>1.542</v>
      </c>
      <c r="HC81" s="91">
        <f>июнь!HC81+май!HC81+апрель!HC81</f>
        <v>0</v>
      </c>
      <c r="HD81" s="91">
        <f>июнь!HD81+май!HD81+апрель!HD81</f>
        <v>0</v>
      </c>
      <c r="HE81" s="91">
        <f>июнь!HE81+май!HE81+апрель!HE81</f>
        <v>1.2549999999999999</v>
      </c>
      <c r="HF81" s="91">
        <f>июнь!HF81+май!HF81+апрель!HF81</f>
        <v>0.67500000000000004</v>
      </c>
      <c r="HG81" s="91">
        <f>июнь!HG81+май!HG81+апрель!HG81</f>
        <v>0.86699999999999999</v>
      </c>
      <c r="HH81" s="91">
        <f>июнь!HH81+май!HH81+апрель!HH81</f>
        <v>0</v>
      </c>
      <c r="HI81" s="91">
        <f>июнь!HI81+май!HI81+апрель!HI81</f>
        <v>0</v>
      </c>
      <c r="HJ81" s="91">
        <f>июнь!HJ81+май!HJ81+апрель!HJ81</f>
        <v>0</v>
      </c>
      <c r="HK81" s="91">
        <f>июнь!HK81+май!HK81+апрель!HK81</f>
        <v>0</v>
      </c>
      <c r="HL81" s="91">
        <f>июнь!HL81+май!HL81+апрель!HL81</f>
        <v>0</v>
      </c>
      <c r="HM81" s="91">
        <f>июнь!HM81+май!HM81+апрель!HM81</f>
        <v>0</v>
      </c>
      <c r="HN81" s="91">
        <f>июнь!HN81+май!HN81+апрель!HN81</f>
        <v>0.192</v>
      </c>
      <c r="HO81" s="91">
        <f>июнь!HO81+май!HO81+апрель!HO81</f>
        <v>1.9809999999999999</v>
      </c>
      <c r="HP81" s="91">
        <f>июнь!HP81+май!HP81+апрель!HP81</f>
        <v>0.19500000000000001</v>
      </c>
      <c r="HQ81" s="91">
        <f>июнь!HQ81+май!HQ81+апрель!HQ81</f>
        <v>1.2370000000000001</v>
      </c>
      <c r="HR81" s="91">
        <f>июнь!HR81+май!HR81+апрель!HR81</f>
        <v>0.55200000000000005</v>
      </c>
      <c r="HS81" s="91">
        <f>июнь!HS81+май!HS81+апрель!HS81</f>
        <v>1.847</v>
      </c>
      <c r="HT81" s="91">
        <f>июнь!HT81+май!HT81+апрель!HT81</f>
        <v>0.38500000000000001</v>
      </c>
      <c r="HU81" s="91">
        <f>июнь!HU81+май!HU81+апрель!HU81</f>
        <v>7.1059999999999999</v>
      </c>
      <c r="HV81" s="91">
        <f>июнь!HV81+май!HV81+апрель!HV81</f>
        <v>11.26</v>
      </c>
      <c r="HW81" s="91">
        <f>июнь!HW81+май!HW81+апрель!HW81</f>
        <v>0</v>
      </c>
      <c r="HX81" s="91">
        <f>июнь!HX81+май!HX81+апрель!HX81</f>
        <v>0</v>
      </c>
      <c r="HY81" s="91">
        <f>июнь!HY81+май!HY81+апрель!HY81</f>
        <v>0.38500000000000001</v>
      </c>
      <c r="HZ81" s="91">
        <f>июнь!HZ81+май!HZ81+апрель!HZ81</f>
        <v>0</v>
      </c>
      <c r="IA81" s="91">
        <f>июнь!IA81+май!IA81+апрель!IA81</f>
        <v>0.192</v>
      </c>
      <c r="IB81" s="91">
        <f>июнь!IB81+май!IB81+апрель!IB81</f>
        <v>0</v>
      </c>
      <c r="IC81" s="91">
        <f>июнь!IC81+май!IC81+апрель!IC81</f>
        <v>0.19500000000000001</v>
      </c>
      <c r="ID81" s="91">
        <f>июнь!ID81+май!ID81+апрель!ID81</f>
        <v>0.34</v>
      </c>
      <c r="IE81" s="91">
        <f>июнь!IE81+май!IE81+апрель!IE81</f>
        <v>0</v>
      </c>
      <c r="IF81" s="91">
        <f>июнь!IF81+май!IF81+апрель!IF81</f>
        <v>11.851000000000001</v>
      </c>
    </row>
    <row r="82" spans="1:240" ht="13.5" customHeight="1">
      <c r="A82" s="27">
        <v>25</v>
      </c>
      <c r="B82" s="53" t="s">
        <v>104</v>
      </c>
      <c r="C82" s="16" t="s">
        <v>45</v>
      </c>
      <c r="D82" s="84">
        <f t="shared" ref="D82:D90" si="8">E82+F82</f>
        <v>0.47400000000000009</v>
      </c>
      <c r="E82" s="77">
        <f t="shared" ref="E82:E90" si="9">SUM(G82:IF82)</f>
        <v>0.47400000000000009</v>
      </c>
      <c r="F82" s="77"/>
      <c r="G82" s="126">
        <f>июнь!G82+май!G82+апрель!G82</f>
        <v>0</v>
      </c>
      <c r="H82" s="126">
        <f>июнь!H82+май!H82+апрель!H82</f>
        <v>0</v>
      </c>
      <c r="I82" s="126">
        <f>июнь!I82+май!I82+апрель!I82</f>
        <v>0</v>
      </c>
      <c r="J82" s="126">
        <f>июнь!J82+май!J82+апрель!J82</f>
        <v>0</v>
      </c>
      <c r="K82" s="126">
        <f>июнь!K82+май!K82+апрель!K82</f>
        <v>0</v>
      </c>
      <c r="L82" s="126">
        <f>июнь!L82+май!L82+апрель!L82</f>
        <v>0</v>
      </c>
      <c r="M82" s="126">
        <f>июнь!M82+май!M82+апрель!M82</f>
        <v>0</v>
      </c>
      <c r="N82" s="126">
        <f>июнь!N82+май!N82+апрель!N82</f>
        <v>0</v>
      </c>
      <c r="O82" s="126">
        <f>июнь!O82+май!O82+апрель!O82</f>
        <v>0</v>
      </c>
      <c r="P82" s="126">
        <f>июнь!P82+май!P82+апрель!P82</f>
        <v>0</v>
      </c>
      <c r="Q82" s="126">
        <f>июнь!Q82+май!Q82+апрель!Q82</f>
        <v>0</v>
      </c>
      <c r="R82" s="126">
        <f>июнь!R82+май!R82+апрель!R82</f>
        <v>0</v>
      </c>
      <c r="S82" s="126">
        <f>июнь!S82+май!S82+апрель!S82</f>
        <v>0</v>
      </c>
      <c r="T82" s="126">
        <f>июнь!T82+май!T82+апрель!T82</f>
        <v>0</v>
      </c>
      <c r="U82" s="126">
        <f>июнь!U82+май!U82+апрель!U82</f>
        <v>0</v>
      </c>
      <c r="V82" s="126">
        <f>июнь!V82+май!V82+апрель!V82</f>
        <v>0</v>
      </c>
      <c r="W82" s="126">
        <f>июнь!W82+май!W82+апрель!W82</f>
        <v>0</v>
      </c>
      <c r="X82" s="126">
        <f>июнь!X82+май!X82+апрель!X82</f>
        <v>0</v>
      </c>
      <c r="Y82" s="126">
        <f>июнь!Y82+май!Y82+апрель!Y82</f>
        <v>0</v>
      </c>
      <c r="Z82" s="126">
        <f>июнь!Z82+май!Z82+апрель!Z82</f>
        <v>0</v>
      </c>
      <c r="AA82" s="126">
        <f>июнь!AA82+май!AA82+апрель!AA82</f>
        <v>0</v>
      </c>
      <c r="AB82" s="126">
        <f>июнь!AB82+май!AB82+апрель!AB82</f>
        <v>0</v>
      </c>
      <c r="AC82" s="126">
        <f>июнь!AC82+май!AC82+апрель!AC82</f>
        <v>0</v>
      </c>
      <c r="AD82" s="126">
        <f>июнь!AD82+май!AD82+апрель!AD82</f>
        <v>0</v>
      </c>
      <c r="AE82" s="126">
        <f>июнь!AE82+май!AE82+апрель!AE82</f>
        <v>0</v>
      </c>
      <c r="AF82" s="126">
        <f>июнь!AF82+май!AF82+апрель!AF82</f>
        <v>0</v>
      </c>
      <c r="AG82" s="126">
        <f>июнь!AG82+май!AG82+апрель!AG82</f>
        <v>0</v>
      </c>
      <c r="AH82" s="126">
        <f>июнь!AH82+май!AH82+апрель!AH82</f>
        <v>0</v>
      </c>
      <c r="AI82" s="126">
        <f>июнь!AI82+май!AI82+апрель!AI82</f>
        <v>0</v>
      </c>
      <c r="AJ82" s="126">
        <f>июнь!AJ82+май!AJ82+апрель!AJ82</f>
        <v>0</v>
      </c>
      <c r="AK82" s="126">
        <f>июнь!AK82+май!AK82+апрель!AK82</f>
        <v>0</v>
      </c>
      <c r="AL82" s="126">
        <f>июнь!AL82+май!AL82+апрель!AL82</f>
        <v>0</v>
      </c>
      <c r="AM82" s="126">
        <f>июнь!AM82+май!AM82+апрель!AM82</f>
        <v>0</v>
      </c>
      <c r="AN82" s="126">
        <f>июнь!AN82+май!AN82+апрель!AN82</f>
        <v>0</v>
      </c>
      <c r="AO82" s="126">
        <f>июнь!AO82+май!AO82+апрель!AO82</f>
        <v>0</v>
      </c>
      <c r="AP82" s="126">
        <f>июнь!AP82+май!AP82+апрель!AP82</f>
        <v>0</v>
      </c>
      <c r="AQ82" s="126">
        <f>июнь!AQ82+май!AQ82+апрель!AQ82</f>
        <v>0</v>
      </c>
      <c r="AR82" s="126">
        <f>июнь!AR82+май!AR82+апрель!AR82</f>
        <v>0</v>
      </c>
      <c r="AS82" s="126">
        <f>июнь!AS82+май!AS82+апрель!AS82</f>
        <v>0</v>
      </c>
      <c r="AT82" s="126">
        <f>июнь!AT82+май!AT82+апрель!AT82</f>
        <v>0</v>
      </c>
      <c r="AU82" s="126">
        <f>июнь!AU82+май!AU82+апрель!AU82</f>
        <v>0</v>
      </c>
      <c r="AV82" s="126">
        <f>июнь!AV82+май!AV82+апрель!AV82</f>
        <v>0</v>
      </c>
      <c r="AW82" s="126">
        <f>июнь!AW82+май!AW82+апрель!AW82</f>
        <v>0</v>
      </c>
      <c r="AX82" s="126">
        <f>июнь!AX82+май!AX82+апрель!AX82</f>
        <v>0</v>
      </c>
      <c r="AY82" s="126">
        <f>июнь!AY82+май!AY82+апрель!AY82</f>
        <v>0</v>
      </c>
      <c r="AZ82" s="126">
        <f>июнь!AZ82+май!AZ82+апрель!AZ82</f>
        <v>0</v>
      </c>
      <c r="BA82" s="126">
        <f>июнь!BA82+май!BA82+апрель!BA82</f>
        <v>0</v>
      </c>
      <c r="BB82" s="126">
        <f>июнь!BB82+май!BB82+апрель!BB82</f>
        <v>0</v>
      </c>
      <c r="BC82" s="126">
        <f>июнь!BC82+май!BC82+апрель!BC82</f>
        <v>0</v>
      </c>
      <c r="BD82" s="126">
        <f>июнь!BD82+май!BD82+апрель!BD82</f>
        <v>0</v>
      </c>
      <c r="BE82" s="126">
        <f>июнь!BE82+май!BE82+апрель!BE82</f>
        <v>0</v>
      </c>
      <c r="BF82" s="126">
        <f>июнь!BF82+май!BF82+апрель!BF82</f>
        <v>0</v>
      </c>
      <c r="BG82" s="126">
        <f>июнь!BG82+май!BG82+апрель!BG82</f>
        <v>0</v>
      </c>
      <c r="BH82" s="126">
        <f>июнь!BH82+май!BH82+апрель!BH82</f>
        <v>0</v>
      </c>
      <c r="BI82" s="126">
        <f>июнь!BI82+май!BI82+апрель!BI82</f>
        <v>0</v>
      </c>
      <c r="BJ82" s="126">
        <f>июнь!BJ82+май!BJ82+апрель!BJ82</f>
        <v>0</v>
      </c>
      <c r="BK82" s="126">
        <f>июнь!BK82+май!BK82+апрель!BK82</f>
        <v>0</v>
      </c>
      <c r="BL82" s="126">
        <f>июнь!BL82+май!BL82+апрель!BL82</f>
        <v>0</v>
      </c>
      <c r="BM82" s="126">
        <f>июнь!BM82+май!BM82+апрель!BM82</f>
        <v>0</v>
      </c>
      <c r="BN82" s="126">
        <f>июнь!BN82+май!BN82+апрель!BN82</f>
        <v>0.01</v>
      </c>
      <c r="BO82" s="126">
        <f>июнь!BO82+май!BO82+апрель!BO82</f>
        <v>0</v>
      </c>
      <c r="BP82" s="126">
        <f>июнь!BP82+май!BP82+апрель!BP82</f>
        <v>0</v>
      </c>
      <c r="BQ82" s="126">
        <f>июнь!BQ82+май!BQ82+апрель!BQ82</f>
        <v>0</v>
      </c>
      <c r="BR82" s="126">
        <f>июнь!BR82+май!BR82+апрель!BR82</f>
        <v>0</v>
      </c>
      <c r="BS82" s="126">
        <f>июнь!BS82+май!BS82+апрель!BS82</f>
        <v>0</v>
      </c>
      <c r="BT82" s="126">
        <f>июнь!BT82+май!BT82+апрель!BT82</f>
        <v>0</v>
      </c>
      <c r="BU82" s="126">
        <f>июнь!BU82+май!BU82+апрель!BU82</f>
        <v>0</v>
      </c>
      <c r="BV82" s="126">
        <f>июнь!BV82+май!BV82+апрель!BV82</f>
        <v>0</v>
      </c>
      <c r="BW82" s="126">
        <f>июнь!BW82+май!BW82+апрель!BW82</f>
        <v>0</v>
      </c>
      <c r="BX82" s="126">
        <f>июнь!BX82+май!BX82+апрель!BX82</f>
        <v>0</v>
      </c>
      <c r="BY82" s="126">
        <f>июнь!BY82+май!BY82+апрель!BY82</f>
        <v>0</v>
      </c>
      <c r="BZ82" s="126">
        <f>июнь!BZ82+май!BZ82+апрель!BZ82</f>
        <v>0</v>
      </c>
      <c r="CA82" s="126">
        <f>июнь!CA82+май!CA82+апрель!CA82</f>
        <v>0</v>
      </c>
      <c r="CB82" s="126">
        <f>июнь!CB82+май!CB82+апрель!CB82</f>
        <v>0</v>
      </c>
      <c r="CC82" s="126">
        <f>июнь!CC82+май!CC82+апрель!CC82</f>
        <v>0</v>
      </c>
      <c r="CD82" s="126">
        <f>июнь!CD82+май!CD82+апрель!CD82</f>
        <v>0</v>
      </c>
      <c r="CE82" s="126">
        <f>июнь!CE82+май!CE82+апрель!CE82</f>
        <v>0</v>
      </c>
      <c r="CF82" s="126">
        <f>июнь!CF82+май!CF82+апрель!CF82</f>
        <v>0</v>
      </c>
      <c r="CG82" s="126">
        <f>июнь!CG82+май!CG82+апрель!CG82</f>
        <v>0.04</v>
      </c>
      <c r="CH82" s="126">
        <f>июнь!CH82+май!CH82+апрель!CH82</f>
        <v>0</v>
      </c>
      <c r="CI82" s="126">
        <f>июнь!CI82+май!CI82+апрель!CI82</f>
        <v>0</v>
      </c>
      <c r="CJ82" s="126">
        <f>июнь!CJ82+май!CJ82+апрель!CJ82</f>
        <v>0</v>
      </c>
      <c r="CK82" s="126">
        <f>июнь!CK82+май!CK82+апрель!CK82</f>
        <v>0</v>
      </c>
      <c r="CL82" s="126">
        <f>июнь!CL82+май!CL82+апрель!CL82</f>
        <v>0</v>
      </c>
      <c r="CM82" s="126">
        <f>июнь!CM82+май!CM82+апрель!CM82</f>
        <v>0</v>
      </c>
      <c r="CN82" s="126">
        <f>июнь!CN82+май!CN82+апрель!CN82</f>
        <v>0.09</v>
      </c>
      <c r="CO82" s="126">
        <f>июнь!CO82+май!CO82+апрель!CO82</f>
        <v>0</v>
      </c>
      <c r="CP82" s="126">
        <f>июнь!CP82+май!CP82+апрель!CP82</f>
        <v>5.0000000000000001E-3</v>
      </c>
      <c r="CQ82" s="126">
        <f>июнь!CQ82+май!CQ82+апрель!CQ82</f>
        <v>0.01</v>
      </c>
      <c r="CR82" s="126">
        <f>июнь!CR82+май!CR82+апрель!CR82</f>
        <v>0</v>
      </c>
      <c r="CS82" s="126">
        <f>июнь!CS82+май!CS82+апрель!CS82</f>
        <v>0</v>
      </c>
      <c r="CT82" s="126">
        <f>июнь!CT82+май!CT82+апрель!CT82</f>
        <v>0</v>
      </c>
      <c r="CU82" s="126">
        <f>июнь!CU82+май!CU82+апрель!CU82</f>
        <v>0</v>
      </c>
      <c r="CV82" s="126">
        <f>июнь!CV82+май!CV82+апрель!CV82</f>
        <v>0</v>
      </c>
      <c r="CW82" s="126">
        <f>июнь!CW82+май!CW82+апрель!CW82</f>
        <v>0</v>
      </c>
      <c r="CX82" s="126">
        <f>июнь!CX82+май!CX82+апрель!CX82</f>
        <v>0</v>
      </c>
      <c r="CY82" s="126">
        <f>июнь!CY82+май!CY82+апрель!CY82</f>
        <v>0</v>
      </c>
      <c r="CZ82" s="126">
        <f>июнь!CZ82+май!CZ82+апрель!CZ82</f>
        <v>0</v>
      </c>
      <c r="DA82" s="126">
        <f>июнь!DA82+май!DA82+апрель!DA82</f>
        <v>0</v>
      </c>
      <c r="DB82" s="126">
        <f>июнь!DB82+май!DB82+апрель!DB82</f>
        <v>0</v>
      </c>
      <c r="DC82" s="126">
        <f>июнь!DC82+май!DC82+апрель!DC82</f>
        <v>0</v>
      </c>
      <c r="DD82" s="126">
        <f>июнь!DD82+май!DD82+апрель!DD82</f>
        <v>0</v>
      </c>
      <c r="DE82" s="126">
        <f>июнь!DE82+май!DE82+апрель!DE82</f>
        <v>0</v>
      </c>
      <c r="DF82" s="126">
        <f>июнь!DF82+май!DF82+апрель!DF82</f>
        <v>0</v>
      </c>
      <c r="DG82" s="126">
        <f>июнь!DG82+май!DG82+апрель!DG82</f>
        <v>0</v>
      </c>
      <c r="DH82" s="126">
        <f>июнь!DH82+май!DH82+апрель!DH82</f>
        <v>0</v>
      </c>
      <c r="DI82" s="126">
        <f>июнь!DI82+май!DI82+апрель!DI82</f>
        <v>0.01</v>
      </c>
      <c r="DJ82" s="126">
        <f>июнь!DJ82+май!DJ82+апрель!DJ82</f>
        <v>0</v>
      </c>
      <c r="DK82" s="126">
        <f>июнь!DK82+май!DK82+апрель!DK82</f>
        <v>0</v>
      </c>
      <c r="DL82" s="126">
        <f>июнь!DL82+май!DL82+апрель!DL82</f>
        <v>0</v>
      </c>
      <c r="DM82" s="126">
        <f>июнь!DM82+май!DM82+апрель!DM82</f>
        <v>0</v>
      </c>
      <c r="DN82" s="126">
        <f>июнь!DN82+май!DN82+апрель!DN82</f>
        <v>0</v>
      </c>
      <c r="DO82" s="126">
        <f>июнь!DO82+май!DO82+апрель!DO82</f>
        <v>0</v>
      </c>
      <c r="DP82" s="126">
        <f>июнь!DP82+май!DP82+апрель!DP82</f>
        <v>0</v>
      </c>
      <c r="DQ82" s="126">
        <f>июнь!DQ82+май!DQ82+апрель!DQ82</f>
        <v>0.01</v>
      </c>
      <c r="DR82" s="126">
        <f>июнь!DR82+май!DR82+апрель!DR82</f>
        <v>0</v>
      </c>
      <c r="DS82" s="126">
        <f>июнь!DS82+май!DS82+апрель!DS82</f>
        <v>0</v>
      </c>
      <c r="DT82" s="126">
        <f>июнь!DT82+май!DT82+апрель!DT82</f>
        <v>0</v>
      </c>
      <c r="DU82" s="126">
        <f>июнь!DU82+май!DU82+апрель!DU82</f>
        <v>0</v>
      </c>
      <c r="DV82" s="126">
        <f>июнь!DV82+май!DV82+апрель!DV82</f>
        <v>0</v>
      </c>
      <c r="DW82" s="126">
        <f>июнь!DW82+май!DW82+апрель!DW82</f>
        <v>0</v>
      </c>
      <c r="DX82" s="126">
        <f>июнь!DX82+май!DX82+апрель!DX82</f>
        <v>0</v>
      </c>
      <c r="DY82" s="126">
        <f>июнь!DY82+май!DY82+апрель!DY82</f>
        <v>0.03</v>
      </c>
      <c r="DZ82" s="126">
        <f>июнь!DZ82+май!DZ82+апрель!DZ82</f>
        <v>0.02</v>
      </c>
      <c r="EA82" s="126">
        <f>июнь!EA82+май!EA82+апрель!EA82</f>
        <v>0.03</v>
      </c>
      <c r="EB82" s="126">
        <f>июнь!EB82+май!EB82+апрель!EB82</f>
        <v>0.03</v>
      </c>
      <c r="EC82" s="126">
        <f>июнь!EC82+май!EC82+апрель!EC82</f>
        <v>0</v>
      </c>
      <c r="ED82" s="126">
        <f>июнь!ED82+май!ED82+апрель!ED82</f>
        <v>0</v>
      </c>
      <c r="EE82" s="126">
        <f>июнь!EE82+май!EE82+апрель!EE82</f>
        <v>0.02</v>
      </c>
      <c r="EF82" s="126">
        <f>июнь!EF82+май!EF82+апрель!EF82</f>
        <v>0</v>
      </c>
      <c r="EG82" s="126">
        <f>июнь!EG82+май!EG82+апрель!EG82</f>
        <v>0</v>
      </c>
      <c r="EH82" s="126">
        <f>июнь!EH82+май!EH82+апрель!EH82</f>
        <v>0.02</v>
      </c>
      <c r="EI82" s="126">
        <f>июнь!EI82+май!EI82+апрель!EI82</f>
        <v>0</v>
      </c>
      <c r="EJ82" s="126">
        <f>июнь!EJ82+май!EJ82+апрель!EJ82</f>
        <v>0</v>
      </c>
      <c r="EK82" s="126">
        <f>июнь!EK82+май!EK82+апрель!EK82</f>
        <v>0</v>
      </c>
      <c r="EL82" s="126">
        <f>июнь!EL82+май!EL82+апрель!EL82</f>
        <v>0</v>
      </c>
      <c r="EM82" s="126">
        <f>июнь!EM82+май!EM82+апрель!EM82</f>
        <v>0</v>
      </c>
      <c r="EN82" s="126">
        <f>июнь!EN82+май!EN82+апрель!EN82</f>
        <v>0</v>
      </c>
      <c r="EO82" s="126">
        <f>июнь!EO82+май!EO82+апрель!EO82</f>
        <v>0</v>
      </c>
      <c r="EP82" s="126">
        <f>июнь!EP82+май!EP82+апрель!EP82</f>
        <v>0</v>
      </c>
      <c r="EQ82" s="126">
        <f>июнь!EQ82+май!EQ82+апрель!EQ82</f>
        <v>0</v>
      </c>
      <c r="ER82" s="126">
        <f>июнь!ER82+май!ER82+апрель!ER82</f>
        <v>0</v>
      </c>
      <c r="ES82" s="126">
        <f>июнь!ES82+май!ES82+апрель!ES82</f>
        <v>0</v>
      </c>
      <c r="ET82" s="126">
        <f>июнь!ET82+май!ET82+апрель!ET82</f>
        <v>0</v>
      </c>
      <c r="EU82" s="126">
        <f>июнь!EU82+май!EU82+апрель!EU82</f>
        <v>0</v>
      </c>
      <c r="EV82" s="126">
        <f>июнь!EV82+май!EV82+апрель!EV82</f>
        <v>0</v>
      </c>
      <c r="EW82" s="126">
        <f>июнь!EW82+май!EW82+апрель!EW82</f>
        <v>2E-3</v>
      </c>
      <c r="EX82" s="126">
        <f>июнь!EX82+май!EX82+апрель!EX82</f>
        <v>0</v>
      </c>
      <c r="EY82" s="126">
        <f>июнь!EY82+май!EY82+апрель!EY82</f>
        <v>0</v>
      </c>
      <c r="EZ82" s="126">
        <f>июнь!EZ82+май!EZ82+апрель!EZ82</f>
        <v>0</v>
      </c>
      <c r="FA82" s="126">
        <f>июнь!FA82+май!FA82+апрель!FA82</f>
        <v>7.0000000000000001E-3</v>
      </c>
      <c r="FB82" s="126">
        <f>июнь!FB82+май!FB82+апрель!FB82</f>
        <v>1.4999999999999999E-2</v>
      </c>
      <c r="FC82" s="126">
        <f>июнь!FC82+май!FC82+апрель!FC82</f>
        <v>0</v>
      </c>
      <c r="FD82" s="126">
        <f>июнь!FD82+май!FD82+апрель!FD82</f>
        <v>0</v>
      </c>
      <c r="FE82" s="126">
        <f>июнь!FE82+май!FE82+апрель!FE82</f>
        <v>0</v>
      </c>
      <c r="FF82" s="126">
        <f>июнь!FF82+май!FF82+апрель!FF82</f>
        <v>0</v>
      </c>
      <c r="FG82" s="126">
        <f>июнь!FG82+май!FG82+апрель!FG82</f>
        <v>0</v>
      </c>
      <c r="FH82" s="126">
        <f>июнь!FH82+май!FH82+апрель!FH82</f>
        <v>0</v>
      </c>
      <c r="FI82" s="126">
        <f>июнь!FI82+май!FI82+апрель!FI82</f>
        <v>0.03</v>
      </c>
      <c r="FJ82" s="126">
        <f>июнь!FJ82+май!FJ82+апрель!FJ82</f>
        <v>0</v>
      </c>
      <c r="FK82" s="126">
        <f>июнь!FK82+май!FK82+апрель!FK82</f>
        <v>0</v>
      </c>
      <c r="FL82" s="126">
        <f>июнь!FL82+май!FL82+апрель!FL82</f>
        <v>0</v>
      </c>
      <c r="FM82" s="126">
        <f>июнь!FM82+май!FM82+апрель!FM82</f>
        <v>4.4999999999999998E-2</v>
      </c>
      <c r="FN82" s="126">
        <f>июнь!FN82+май!FN82+апрель!FN82</f>
        <v>0</v>
      </c>
      <c r="FO82" s="126">
        <f>июнь!FO82+май!FO82+апрель!FO82</f>
        <v>0</v>
      </c>
      <c r="FP82" s="126">
        <f>июнь!FP82+май!FP82+апрель!FP82</f>
        <v>0</v>
      </c>
      <c r="FQ82" s="126">
        <f>июнь!FQ82+май!FQ82+апрель!FQ82</f>
        <v>0.03</v>
      </c>
      <c r="FR82" s="126">
        <f>июнь!FR82+май!FR82+апрель!FR82</f>
        <v>0</v>
      </c>
      <c r="FS82" s="126">
        <f>июнь!FS82+май!FS82+апрель!FS82</f>
        <v>0</v>
      </c>
      <c r="FT82" s="126">
        <f>июнь!FT82+май!FT82+апрель!FT82</f>
        <v>0</v>
      </c>
      <c r="FU82" s="126">
        <f>июнь!FU82+май!FU82+апрель!FU82</f>
        <v>0.01</v>
      </c>
      <c r="FV82" s="126">
        <f>июнь!FV82+май!FV82+апрель!FV82</f>
        <v>0.01</v>
      </c>
      <c r="FW82" s="126">
        <f>июнь!FW82+май!FW82+апрель!FW82</f>
        <v>0</v>
      </c>
      <c r="FX82" s="126">
        <f>июнь!FX82+май!FX82+апрель!FX82</f>
        <v>0</v>
      </c>
      <c r="FY82" s="126">
        <f>июнь!FY82+май!FY82+апрель!FY82</f>
        <v>0</v>
      </c>
      <c r="FZ82" s="126">
        <f>июнь!FZ82+май!FZ82+апрель!FZ82</f>
        <v>0</v>
      </c>
      <c r="GA82" s="126">
        <f>июнь!GA82+май!GA82+апрель!GA82</f>
        <v>0</v>
      </c>
      <c r="GB82" s="126">
        <f>июнь!GB82+май!GB82+апрель!GB82</f>
        <v>0</v>
      </c>
      <c r="GC82" s="126">
        <f>июнь!GC82+май!GC82+апрель!GC82</f>
        <v>0</v>
      </c>
      <c r="GD82" s="126">
        <f>июнь!GD82+май!GD82+апрель!GD82</f>
        <v>0</v>
      </c>
      <c r="GE82" s="126">
        <f>июнь!GE82+май!GE82+апрель!GE82</f>
        <v>0</v>
      </c>
      <c r="GF82" s="126">
        <f>июнь!GF82+май!GF82+апрель!GF82</f>
        <v>0</v>
      </c>
      <c r="GG82" s="126">
        <f>июнь!GG82+май!GG82+апрель!GG82</f>
        <v>0</v>
      </c>
      <c r="GH82" s="126">
        <f>июнь!GH82+май!GH82+апрель!GH82</f>
        <v>0</v>
      </c>
      <c r="GI82" s="126">
        <f>июнь!GI82+май!GI82+апрель!GI82</f>
        <v>0</v>
      </c>
      <c r="GJ82" s="126">
        <f>июнь!GJ82+май!GJ82+апрель!GJ82</f>
        <v>0</v>
      </c>
      <c r="GK82" s="126">
        <f>июнь!GK82+май!GK82+апрель!GK82</f>
        <v>0</v>
      </c>
      <c r="GL82" s="126">
        <f>июнь!GL82+май!GL82+апрель!GL82</f>
        <v>0</v>
      </c>
      <c r="GM82" s="126">
        <f>июнь!GM82+май!GM82+апрель!GM82</f>
        <v>0</v>
      </c>
      <c r="GN82" s="126">
        <f>июнь!GN82+май!GN82+апрель!GN82</f>
        <v>0</v>
      </c>
      <c r="GO82" s="126">
        <f>июнь!GO82+май!GO82+апрель!GO82</f>
        <v>0</v>
      </c>
      <c r="GP82" s="126">
        <f>июнь!GP82+май!GP82+апрель!GP82</f>
        <v>0</v>
      </c>
      <c r="GQ82" s="126">
        <f>июнь!GQ82+май!GQ82+апрель!GQ82</f>
        <v>0</v>
      </c>
      <c r="GR82" s="126">
        <f>июнь!GR82+май!GR82+апрель!GR82</f>
        <v>0</v>
      </c>
      <c r="GS82" s="126">
        <f>июнь!GS82+май!GS82+апрель!GS82</f>
        <v>0</v>
      </c>
      <c r="GT82" s="126">
        <f>июнь!GT82+май!GT82+апрель!GT82</f>
        <v>0</v>
      </c>
      <c r="GU82" s="126">
        <f>июнь!GU82+май!GU82+апрель!GU82</f>
        <v>0</v>
      </c>
      <c r="GV82" s="126">
        <f>июнь!GV82+май!GV82+апрель!GV82</f>
        <v>0</v>
      </c>
      <c r="GW82" s="126">
        <f>июнь!GW82+май!GW82+апрель!GW82</f>
        <v>0</v>
      </c>
      <c r="GX82" s="126">
        <f>июнь!GX82+май!GX82+апрель!GX82</f>
        <v>0</v>
      </c>
      <c r="GY82" s="126">
        <f>июнь!GY82+май!GY82+апрель!GY82</f>
        <v>0</v>
      </c>
      <c r="GZ82" s="126">
        <f>июнь!GZ82+май!GZ82+апрель!GZ82</f>
        <v>0</v>
      </c>
      <c r="HA82" s="126">
        <f>июнь!HA82+май!HA82+апрель!HA82</f>
        <v>0</v>
      </c>
      <c r="HB82" s="126">
        <f>июнь!HB82+май!HB82+апрель!HB82</f>
        <v>0</v>
      </c>
      <c r="HC82" s="126">
        <f>июнь!HC82+май!HC82+апрель!HC82</f>
        <v>0</v>
      </c>
      <c r="HD82" s="126">
        <f>июнь!HD82+май!HD82+апрель!HD82</f>
        <v>0</v>
      </c>
      <c r="HE82" s="126">
        <f>июнь!HE82+май!HE82+апрель!HE82</f>
        <v>0</v>
      </c>
      <c r="HF82" s="126">
        <f>июнь!HF82+май!HF82+апрель!HF82</f>
        <v>0</v>
      </c>
      <c r="HG82" s="126">
        <f>июнь!HG82+май!HG82+апрель!HG82</f>
        <v>0</v>
      </c>
      <c r="HH82" s="126">
        <f>июнь!HH82+май!HH82+апрель!HH82</f>
        <v>0</v>
      </c>
      <c r="HI82" s="126">
        <f>июнь!HI82+май!HI82+апрель!HI82</f>
        <v>0</v>
      </c>
      <c r="HJ82" s="126">
        <f>июнь!HJ82+май!HJ82+апрель!HJ82</f>
        <v>0</v>
      </c>
      <c r="HK82" s="126">
        <f>июнь!HK82+май!HK82+апрель!HK82</f>
        <v>0</v>
      </c>
      <c r="HL82" s="126">
        <f>июнь!HL82+май!HL82+апрель!HL82</f>
        <v>0</v>
      </c>
      <c r="HM82" s="126">
        <f>июнь!HM82+май!HM82+апрель!HM82</f>
        <v>0</v>
      </c>
      <c r="HN82" s="126">
        <f>июнь!HN82+май!HN82+апрель!HN82</f>
        <v>0</v>
      </c>
      <c r="HO82" s="126">
        <f>июнь!HO82+май!HO82+апрель!HO82</f>
        <v>0</v>
      </c>
      <c r="HP82" s="126">
        <f>июнь!HP82+май!HP82+апрель!HP82</f>
        <v>0</v>
      </c>
      <c r="HQ82" s="126">
        <f>июнь!HQ82+май!HQ82+апрель!HQ82</f>
        <v>0</v>
      </c>
      <c r="HR82" s="126">
        <f>июнь!HR82+май!HR82+апрель!HR82</f>
        <v>0</v>
      </c>
      <c r="HS82" s="126">
        <f>июнь!HS82+май!HS82+апрель!HS82</f>
        <v>0</v>
      </c>
      <c r="HT82" s="126">
        <f>июнь!HT82+май!HT82+апрель!HT82</f>
        <v>0</v>
      </c>
      <c r="HU82" s="126">
        <f>июнь!HU82+май!HU82+апрель!HU82</f>
        <v>0</v>
      </c>
      <c r="HV82" s="126">
        <f>июнь!HV82+май!HV82+апрель!HV82</f>
        <v>0</v>
      </c>
      <c r="HW82" s="126">
        <f>июнь!HW82+май!HW82+апрель!HW82</f>
        <v>0</v>
      </c>
      <c r="HX82" s="126">
        <f>июнь!HX82+май!HX82+апрель!HX82</f>
        <v>0</v>
      </c>
      <c r="HY82" s="126">
        <f>июнь!HY82+май!HY82+апрель!HY82</f>
        <v>0</v>
      </c>
      <c r="HZ82" s="126">
        <f>июнь!HZ82+май!HZ82+апрель!HZ82</f>
        <v>0</v>
      </c>
      <c r="IA82" s="126">
        <f>июнь!IA82+май!IA82+апрель!IA82</f>
        <v>0</v>
      </c>
      <c r="IB82" s="126">
        <f>июнь!IB82+май!IB82+апрель!IB82</f>
        <v>0</v>
      </c>
      <c r="IC82" s="126">
        <f>июнь!IC82+май!IC82+апрель!IC82</f>
        <v>0</v>
      </c>
      <c r="ID82" s="126">
        <f>июнь!ID82+май!ID82+апрель!ID82</f>
        <v>0</v>
      </c>
      <c r="IE82" s="126">
        <f>июнь!IE82+май!IE82+апрель!IE82</f>
        <v>0</v>
      </c>
      <c r="IF82" s="126">
        <f>июнь!IF82+май!IF82+апрель!IF82</f>
        <v>0</v>
      </c>
    </row>
    <row r="83" spans="1:240" ht="13.5" customHeight="1">
      <c r="A83" s="27"/>
      <c r="B83" s="53"/>
      <c r="C83" s="16" t="s">
        <v>17</v>
      </c>
      <c r="D83" s="84">
        <f t="shared" si="8"/>
        <v>57.823</v>
      </c>
      <c r="E83" s="77">
        <f t="shared" si="9"/>
        <v>57.823</v>
      </c>
      <c r="F83" s="77"/>
      <c r="G83" s="126">
        <f>июнь!G83+май!G83+апрель!G83</f>
        <v>0</v>
      </c>
      <c r="H83" s="126">
        <f>июнь!H83+май!H83+апрель!H83</f>
        <v>0</v>
      </c>
      <c r="I83" s="126">
        <f>июнь!I83+май!I83+апрель!I83</f>
        <v>0</v>
      </c>
      <c r="J83" s="126">
        <f>июнь!J83+май!J83+апрель!J83</f>
        <v>0</v>
      </c>
      <c r="K83" s="126">
        <f>июнь!K83+май!K83+апрель!K83</f>
        <v>0</v>
      </c>
      <c r="L83" s="126">
        <f>июнь!L83+май!L83+апрель!L83</f>
        <v>0</v>
      </c>
      <c r="M83" s="126">
        <f>июнь!M83+май!M83+апрель!M83</f>
        <v>0</v>
      </c>
      <c r="N83" s="126">
        <f>июнь!N83+май!N83+апрель!N83</f>
        <v>0</v>
      </c>
      <c r="O83" s="126">
        <f>июнь!O83+май!O83+апрель!O83</f>
        <v>0</v>
      </c>
      <c r="P83" s="126">
        <f>июнь!P83+май!P83+апрель!P83</f>
        <v>0</v>
      </c>
      <c r="Q83" s="126">
        <f>июнь!Q83+май!Q83+апрель!Q83</f>
        <v>0</v>
      </c>
      <c r="R83" s="126">
        <f>июнь!R83+май!R83+апрель!R83</f>
        <v>0</v>
      </c>
      <c r="S83" s="126">
        <f>июнь!S83+май!S83+апрель!S83</f>
        <v>0</v>
      </c>
      <c r="T83" s="126">
        <f>июнь!T83+май!T83+апрель!T83</f>
        <v>0</v>
      </c>
      <c r="U83" s="126">
        <f>июнь!U83+май!U83+апрель!U83</f>
        <v>0</v>
      </c>
      <c r="V83" s="126">
        <f>июнь!V83+май!V83+апрель!V83</f>
        <v>0</v>
      </c>
      <c r="W83" s="126">
        <f>июнь!W83+май!W83+апрель!W83</f>
        <v>0</v>
      </c>
      <c r="X83" s="126">
        <f>июнь!X83+май!X83+апрель!X83</f>
        <v>0</v>
      </c>
      <c r="Y83" s="126">
        <f>июнь!Y83+май!Y83+апрель!Y83</f>
        <v>0</v>
      </c>
      <c r="Z83" s="126">
        <f>июнь!Z83+май!Z83+апрель!Z83</f>
        <v>0</v>
      </c>
      <c r="AA83" s="126">
        <f>июнь!AA83+май!AA83+апрель!AA83</f>
        <v>0</v>
      </c>
      <c r="AB83" s="126">
        <f>июнь!AB83+май!AB83+апрель!AB83</f>
        <v>0</v>
      </c>
      <c r="AC83" s="126">
        <f>июнь!AC83+май!AC83+апрель!AC83</f>
        <v>0</v>
      </c>
      <c r="AD83" s="126">
        <f>июнь!AD83+май!AD83+апрель!AD83</f>
        <v>0</v>
      </c>
      <c r="AE83" s="126">
        <f>июнь!AE83+май!AE83+апрель!AE83</f>
        <v>0</v>
      </c>
      <c r="AF83" s="126">
        <f>июнь!AF83+май!AF83+апрель!AF83</f>
        <v>0</v>
      </c>
      <c r="AG83" s="126">
        <f>июнь!AG83+май!AG83+апрель!AG83</f>
        <v>0</v>
      </c>
      <c r="AH83" s="126">
        <f>июнь!AH83+май!AH83+апрель!AH83</f>
        <v>0</v>
      </c>
      <c r="AI83" s="126">
        <f>июнь!AI83+май!AI83+апрель!AI83</f>
        <v>0</v>
      </c>
      <c r="AJ83" s="126">
        <f>июнь!AJ83+май!AJ83+апрель!AJ83</f>
        <v>0</v>
      </c>
      <c r="AK83" s="126">
        <f>июнь!AK83+май!AK83+апрель!AK83</f>
        <v>0</v>
      </c>
      <c r="AL83" s="126">
        <f>июнь!AL83+май!AL83+апрель!AL83</f>
        <v>0</v>
      </c>
      <c r="AM83" s="126">
        <f>июнь!AM83+май!AM83+апрель!AM83</f>
        <v>0</v>
      </c>
      <c r="AN83" s="126">
        <f>июнь!AN83+май!AN83+апрель!AN83</f>
        <v>0</v>
      </c>
      <c r="AO83" s="126">
        <f>июнь!AO83+май!AO83+апрель!AO83</f>
        <v>0</v>
      </c>
      <c r="AP83" s="126">
        <f>июнь!AP83+май!AP83+апрель!AP83</f>
        <v>0</v>
      </c>
      <c r="AQ83" s="126">
        <f>июнь!AQ83+май!AQ83+апрель!AQ83</f>
        <v>0</v>
      </c>
      <c r="AR83" s="126">
        <f>июнь!AR83+май!AR83+апрель!AR83</f>
        <v>0</v>
      </c>
      <c r="AS83" s="126">
        <f>июнь!AS83+май!AS83+апрель!AS83</f>
        <v>0</v>
      </c>
      <c r="AT83" s="126">
        <f>июнь!AT83+май!AT83+апрель!AT83</f>
        <v>0</v>
      </c>
      <c r="AU83" s="126">
        <f>июнь!AU83+май!AU83+апрель!AU83</f>
        <v>0</v>
      </c>
      <c r="AV83" s="126">
        <f>июнь!AV83+май!AV83+апрель!AV83</f>
        <v>0</v>
      </c>
      <c r="AW83" s="126">
        <f>июнь!AW83+май!AW83+апрель!AW83</f>
        <v>0</v>
      </c>
      <c r="AX83" s="126">
        <f>июнь!AX83+май!AX83+апрель!AX83</f>
        <v>0</v>
      </c>
      <c r="AY83" s="126">
        <f>июнь!AY83+май!AY83+апрель!AY83</f>
        <v>0</v>
      </c>
      <c r="AZ83" s="126">
        <f>июнь!AZ83+май!AZ83+апрель!AZ83</f>
        <v>0</v>
      </c>
      <c r="BA83" s="126">
        <f>июнь!BA83+май!BA83+апрель!BA83</f>
        <v>0</v>
      </c>
      <c r="BB83" s="126">
        <f>июнь!BB83+май!BB83+апрель!BB83</f>
        <v>0</v>
      </c>
      <c r="BC83" s="126">
        <f>июнь!BC83+май!BC83+апрель!BC83</f>
        <v>0</v>
      </c>
      <c r="BD83" s="126">
        <f>июнь!BD83+май!BD83+апрель!BD83</f>
        <v>0</v>
      </c>
      <c r="BE83" s="126">
        <f>июнь!BE83+май!BE83+апрель!BE83</f>
        <v>0</v>
      </c>
      <c r="BF83" s="126">
        <f>июнь!BF83+май!BF83+апрель!BF83</f>
        <v>0</v>
      </c>
      <c r="BG83" s="126">
        <f>июнь!BG83+май!BG83+апрель!BG83</f>
        <v>0</v>
      </c>
      <c r="BH83" s="126">
        <f>июнь!BH83+май!BH83+апрель!BH83</f>
        <v>0</v>
      </c>
      <c r="BI83" s="126">
        <f>июнь!BI83+май!BI83+апрель!BI83</f>
        <v>0</v>
      </c>
      <c r="BJ83" s="126">
        <f>июнь!BJ83+май!BJ83+апрель!BJ83</f>
        <v>0</v>
      </c>
      <c r="BK83" s="126">
        <f>июнь!BK83+май!BK83+апрель!BK83</f>
        <v>0</v>
      </c>
      <c r="BL83" s="126">
        <f>июнь!BL83+май!BL83+апрель!BL83</f>
        <v>0</v>
      </c>
      <c r="BM83" s="126">
        <f>июнь!BM83+май!BM83+апрель!BM83</f>
        <v>0</v>
      </c>
      <c r="BN83" s="126">
        <f>июнь!BN83+май!BN83+апрель!BN83</f>
        <v>1.2709999999999999</v>
      </c>
      <c r="BO83" s="126">
        <f>июнь!BO83+май!BO83+апрель!BO83</f>
        <v>0</v>
      </c>
      <c r="BP83" s="126">
        <f>июнь!BP83+май!BP83+апрель!BP83</f>
        <v>0</v>
      </c>
      <c r="BQ83" s="126">
        <f>июнь!BQ83+май!BQ83+апрель!BQ83</f>
        <v>0</v>
      </c>
      <c r="BR83" s="126">
        <f>июнь!BR83+май!BR83+апрель!BR83</f>
        <v>0</v>
      </c>
      <c r="BS83" s="126">
        <f>июнь!BS83+май!BS83+апрель!BS83</f>
        <v>0</v>
      </c>
      <c r="BT83" s="126">
        <f>июнь!BT83+май!BT83+апрель!BT83</f>
        <v>0</v>
      </c>
      <c r="BU83" s="126">
        <f>июнь!BU83+май!BU83+апрель!BU83</f>
        <v>0</v>
      </c>
      <c r="BV83" s="126">
        <f>июнь!BV83+май!BV83+апрель!BV83</f>
        <v>0</v>
      </c>
      <c r="BW83" s="126">
        <f>июнь!BW83+май!BW83+апрель!BW83</f>
        <v>0</v>
      </c>
      <c r="BX83" s="126">
        <f>июнь!BX83+май!BX83+апрель!BX83</f>
        <v>0</v>
      </c>
      <c r="BY83" s="126">
        <f>июнь!BY83+май!BY83+апрель!BY83</f>
        <v>0</v>
      </c>
      <c r="BZ83" s="126">
        <f>июнь!BZ83+май!BZ83+апрель!BZ83</f>
        <v>0</v>
      </c>
      <c r="CA83" s="126">
        <f>июнь!CA83+май!CA83+апрель!CA83</f>
        <v>0</v>
      </c>
      <c r="CB83" s="126">
        <f>июнь!CB83+май!CB83+апрель!CB83</f>
        <v>0</v>
      </c>
      <c r="CC83" s="126">
        <f>июнь!CC83+май!CC83+апрель!CC83</f>
        <v>0</v>
      </c>
      <c r="CD83" s="126">
        <f>июнь!CD83+май!CD83+апрель!CD83</f>
        <v>0</v>
      </c>
      <c r="CE83" s="126">
        <f>июнь!CE83+май!CE83+апрель!CE83</f>
        <v>0</v>
      </c>
      <c r="CF83" s="126">
        <f>июнь!CF83+май!CF83+апрель!CF83</f>
        <v>0</v>
      </c>
      <c r="CG83" s="126">
        <f>июнь!CG83+май!CG83+апрель!CG83</f>
        <v>1.637</v>
      </c>
      <c r="CH83" s="126">
        <f>июнь!CH83+май!CH83+апрель!CH83</f>
        <v>0</v>
      </c>
      <c r="CI83" s="126">
        <f>июнь!CI83+май!CI83+апрель!CI83</f>
        <v>0</v>
      </c>
      <c r="CJ83" s="126">
        <f>июнь!CJ83+май!CJ83+апрель!CJ83</f>
        <v>0</v>
      </c>
      <c r="CK83" s="126">
        <f>июнь!CK83+май!CK83+апрель!CK83</f>
        <v>0</v>
      </c>
      <c r="CL83" s="126">
        <f>июнь!CL83+май!CL83+апрель!CL83</f>
        <v>0</v>
      </c>
      <c r="CM83" s="126">
        <f>июнь!CM83+май!CM83+апрель!CM83</f>
        <v>0</v>
      </c>
      <c r="CN83" s="126">
        <f>июнь!CN83+май!CN83+апрель!CN83</f>
        <v>15.412000000000001</v>
      </c>
      <c r="CO83" s="126">
        <f>июнь!CO83+май!CO83+апрель!CO83</f>
        <v>0</v>
      </c>
      <c r="CP83" s="126">
        <f>июнь!CP83+май!CP83+апрель!CP83</f>
        <v>0.63600000000000001</v>
      </c>
      <c r="CQ83" s="126">
        <f>июнь!CQ83+май!CQ83+апрель!CQ83</f>
        <v>0.40899999999999997</v>
      </c>
      <c r="CR83" s="126">
        <f>июнь!CR83+май!CR83+апрель!CR83</f>
        <v>0</v>
      </c>
      <c r="CS83" s="126">
        <f>июнь!CS83+май!CS83+апрель!CS83</f>
        <v>0</v>
      </c>
      <c r="CT83" s="126">
        <f>июнь!CT83+май!CT83+апрель!CT83</f>
        <v>0</v>
      </c>
      <c r="CU83" s="126">
        <f>июнь!CU83+май!CU83+апрель!CU83</f>
        <v>0</v>
      </c>
      <c r="CV83" s="126">
        <f>июнь!CV83+май!CV83+апрель!CV83</f>
        <v>0</v>
      </c>
      <c r="CW83" s="126">
        <f>июнь!CW83+май!CW83+апрель!CW83</f>
        <v>0</v>
      </c>
      <c r="CX83" s="126">
        <f>июнь!CX83+май!CX83+апрель!CX83</f>
        <v>0</v>
      </c>
      <c r="CY83" s="126">
        <f>июнь!CY83+май!CY83+апрель!CY83</f>
        <v>0</v>
      </c>
      <c r="CZ83" s="126">
        <f>июнь!CZ83+май!CZ83+апрель!CZ83</f>
        <v>0</v>
      </c>
      <c r="DA83" s="126">
        <f>июнь!DA83+май!DA83+апрель!DA83</f>
        <v>0</v>
      </c>
      <c r="DB83" s="126">
        <f>июнь!DB83+май!DB83+апрель!DB83</f>
        <v>0</v>
      </c>
      <c r="DC83" s="126">
        <f>июнь!DC83+май!DC83+апрель!DC83</f>
        <v>0</v>
      </c>
      <c r="DD83" s="126">
        <f>июнь!DD83+май!DD83+апрель!DD83</f>
        <v>0</v>
      </c>
      <c r="DE83" s="126">
        <f>июнь!DE83+май!DE83+апрель!DE83</f>
        <v>0</v>
      </c>
      <c r="DF83" s="126">
        <f>июнь!DF83+май!DF83+апрель!DF83</f>
        <v>0</v>
      </c>
      <c r="DG83" s="126">
        <f>июнь!DG83+май!DG83+апрель!DG83</f>
        <v>0</v>
      </c>
      <c r="DH83" s="126">
        <f>июнь!DH83+май!DH83+апрель!DH83</f>
        <v>0</v>
      </c>
      <c r="DI83" s="126">
        <f>июнь!DI83+май!DI83+апрель!DI83</f>
        <v>0.40899999999999997</v>
      </c>
      <c r="DJ83" s="126">
        <f>июнь!DJ83+май!DJ83+апрель!DJ83</f>
        <v>0</v>
      </c>
      <c r="DK83" s="126">
        <f>июнь!DK83+май!DK83+апрель!DK83</f>
        <v>0</v>
      </c>
      <c r="DL83" s="126">
        <f>июнь!DL83+май!DL83+апрель!DL83</f>
        <v>0</v>
      </c>
      <c r="DM83" s="126">
        <f>июнь!DM83+май!DM83+апрель!DM83</f>
        <v>0</v>
      </c>
      <c r="DN83" s="126">
        <f>июнь!DN83+май!DN83+апрель!DN83</f>
        <v>0</v>
      </c>
      <c r="DO83" s="126">
        <f>июнь!DO83+май!DO83+апрель!DO83</f>
        <v>0</v>
      </c>
      <c r="DP83" s="126">
        <f>июнь!DP83+май!DP83+апрель!DP83</f>
        <v>0</v>
      </c>
      <c r="DQ83" s="126">
        <f>июнь!DQ83+май!DQ83+апрель!DQ83</f>
        <v>1.26</v>
      </c>
      <c r="DR83" s="126">
        <f>июнь!DR83+май!DR83+апрель!DR83</f>
        <v>0</v>
      </c>
      <c r="DS83" s="126">
        <f>июнь!DS83+май!DS83+апрель!DS83</f>
        <v>0</v>
      </c>
      <c r="DT83" s="126">
        <f>июнь!DT83+май!DT83+апрель!DT83</f>
        <v>0</v>
      </c>
      <c r="DU83" s="126">
        <f>июнь!DU83+май!DU83+апрель!DU83</f>
        <v>0</v>
      </c>
      <c r="DV83" s="126">
        <f>июнь!DV83+май!DV83+апрель!DV83</f>
        <v>0</v>
      </c>
      <c r="DW83" s="126">
        <f>июнь!DW83+май!DW83+апрель!DW83</f>
        <v>0</v>
      </c>
      <c r="DX83" s="126">
        <f>июнь!DX83+май!DX83+апрель!DX83</f>
        <v>0</v>
      </c>
      <c r="DY83" s="126">
        <f>июнь!DY83+май!DY83+апрель!DY83</f>
        <v>3.7810000000000001</v>
      </c>
      <c r="DZ83" s="126">
        <f>июнь!DZ83+май!DZ83+апрель!DZ83</f>
        <v>2.1539999999999999</v>
      </c>
      <c r="EA83" s="126">
        <f>июнь!EA83+май!EA83+апрель!EA83</f>
        <v>3.7810000000000001</v>
      </c>
      <c r="EB83" s="126">
        <f>июнь!EB83+май!EB83+апрель!EB83</f>
        <v>3.7810000000000001</v>
      </c>
      <c r="EC83" s="126">
        <f>июнь!EC83+май!EC83+апрель!EC83</f>
        <v>0</v>
      </c>
      <c r="ED83" s="126">
        <f>июнь!ED83+май!ED83+апрель!ED83</f>
        <v>0</v>
      </c>
      <c r="EE83" s="126">
        <f>июнь!EE83+май!EE83+апрель!EE83</f>
        <v>2.5190000000000001</v>
      </c>
      <c r="EF83" s="126">
        <f>июнь!EF83+май!EF83+апрель!EF83</f>
        <v>0</v>
      </c>
      <c r="EG83" s="126">
        <f>июнь!EG83+май!EG83+апрель!EG83</f>
        <v>0</v>
      </c>
      <c r="EH83" s="126">
        <f>июнь!EH83+май!EH83+апрель!EH83</f>
        <v>2.5190000000000001</v>
      </c>
      <c r="EI83" s="126">
        <f>июнь!EI83+май!EI83+апрель!EI83</f>
        <v>0</v>
      </c>
      <c r="EJ83" s="126">
        <f>июнь!EJ83+май!EJ83+апрель!EJ83</f>
        <v>0</v>
      </c>
      <c r="EK83" s="126">
        <f>июнь!EK83+май!EK83+апрель!EK83</f>
        <v>0</v>
      </c>
      <c r="EL83" s="126">
        <f>июнь!EL83+май!EL83+апрель!EL83</f>
        <v>0</v>
      </c>
      <c r="EM83" s="126">
        <f>июнь!EM83+май!EM83+апрель!EM83</f>
        <v>0</v>
      </c>
      <c r="EN83" s="126">
        <f>июнь!EN83+май!EN83+апрель!EN83</f>
        <v>0</v>
      </c>
      <c r="EO83" s="126">
        <f>июнь!EO83+май!EO83+апрель!EO83</f>
        <v>0</v>
      </c>
      <c r="EP83" s="126">
        <f>июнь!EP83+май!EP83+апрель!EP83</f>
        <v>0</v>
      </c>
      <c r="EQ83" s="126">
        <f>июнь!EQ83+май!EQ83+апрель!EQ83</f>
        <v>0</v>
      </c>
      <c r="ER83" s="126">
        <f>июнь!ER83+май!ER83+апрель!ER83</f>
        <v>0</v>
      </c>
      <c r="ES83" s="126">
        <f>июнь!ES83+май!ES83+апрель!ES83</f>
        <v>0</v>
      </c>
      <c r="ET83" s="126">
        <f>июнь!ET83+май!ET83+апрель!ET83</f>
        <v>0</v>
      </c>
      <c r="EU83" s="126">
        <f>июнь!EU83+май!EU83+апрель!EU83</f>
        <v>0</v>
      </c>
      <c r="EV83" s="126">
        <f>июнь!EV83+май!EV83+апрель!EV83</f>
        <v>0</v>
      </c>
      <c r="EW83" s="126">
        <f>июнь!EW83+май!EW83+апрель!EW83</f>
        <v>8.1000000000000003E-2</v>
      </c>
      <c r="EX83" s="126">
        <f>июнь!EX83+май!EX83+апрель!EX83</f>
        <v>0</v>
      </c>
      <c r="EY83" s="126">
        <f>июнь!EY83+май!EY83+апрель!EY83</f>
        <v>0</v>
      </c>
      <c r="EZ83" s="126">
        <f>июнь!EZ83+май!EZ83+апрель!EZ83</f>
        <v>0</v>
      </c>
      <c r="FA83" s="126">
        <f>июнь!FA83+май!FA83+апрель!FA83</f>
        <v>0.88300000000000001</v>
      </c>
      <c r="FB83" s="126">
        <f>июнь!FB83+май!FB83+апрель!FB83</f>
        <v>1.89</v>
      </c>
      <c r="FC83" s="126">
        <f>июнь!FC83+май!FC83+апрель!FC83</f>
        <v>0</v>
      </c>
      <c r="FD83" s="126">
        <f>июнь!FD83+май!FD83+апрель!FD83</f>
        <v>0</v>
      </c>
      <c r="FE83" s="126">
        <f>июнь!FE83+май!FE83+апрель!FE83</f>
        <v>0</v>
      </c>
      <c r="FF83" s="126">
        <f>июнь!FF83+май!FF83+апрель!FF83</f>
        <v>0</v>
      </c>
      <c r="FG83" s="126">
        <f>июнь!FG83+май!FG83+апрель!FG83</f>
        <v>0</v>
      </c>
      <c r="FH83" s="126">
        <f>июнь!FH83+май!FH83+апрель!FH83</f>
        <v>0</v>
      </c>
      <c r="FI83" s="126">
        <f>июнь!FI83+май!FI83+апрель!FI83</f>
        <v>3.7810000000000001</v>
      </c>
      <c r="FJ83" s="126">
        <f>июнь!FJ83+май!FJ83+апрель!FJ83</f>
        <v>0</v>
      </c>
      <c r="FK83" s="126">
        <f>июнь!FK83+май!FK83+апрель!FK83</f>
        <v>0</v>
      </c>
      <c r="FL83" s="126">
        <f>июнь!FL83+май!FL83+апрель!FL83</f>
        <v>0</v>
      </c>
      <c r="FM83" s="126">
        <f>июнь!FM83+май!FM83+апрель!FM83</f>
        <v>3.117</v>
      </c>
      <c r="FN83" s="126">
        <f>июнь!FN83+май!FN83+апрель!FN83</f>
        <v>0</v>
      </c>
      <c r="FO83" s="126">
        <f>июнь!FO83+май!FO83+апрель!FO83</f>
        <v>0</v>
      </c>
      <c r="FP83" s="126">
        <f>июнь!FP83+май!FP83+апрель!FP83</f>
        <v>0</v>
      </c>
      <c r="FQ83" s="126">
        <f>июнь!FQ83+май!FQ83+апрель!FQ83</f>
        <v>5.1379999999999999</v>
      </c>
      <c r="FR83" s="126">
        <f>июнь!FR83+май!FR83+апрель!FR83</f>
        <v>0</v>
      </c>
      <c r="FS83" s="126">
        <f>июнь!FS83+май!FS83+апрель!FS83</f>
        <v>0</v>
      </c>
      <c r="FT83" s="126">
        <f>июнь!FT83+май!FT83+апрель!FT83</f>
        <v>0</v>
      </c>
      <c r="FU83" s="126">
        <f>июнь!FU83+май!FU83+апрель!FU83</f>
        <v>1.6819999999999999</v>
      </c>
      <c r="FV83" s="126">
        <f>июнь!FV83+май!FV83+апрель!FV83</f>
        <v>1.6819999999999999</v>
      </c>
      <c r="FW83" s="126">
        <f>июнь!FW83+май!FW83+апрель!FW83</f>
        <v>0</v>
      </c>
      <c r="FX83" s="126">
        <f>июнь!FX83+май!FX83+апрель!FX83</f>
        <v>0</v>
      </c>
      <c r="FY83" s="126">
        <f>июнь!FY83+май!FY83+апрель!FY83</f>
        <v>0</v>
      </c>
      <c r="FZ83" s="126">
        <f>июнь!FZ83+май!FZ83+апрель!FZ83</f>
        <v>0</v>
      </c>
      <c r="GA83" s="126">
        <f>июнь!GA83+май!GA83+апрель!GA83</f>
        <v>0</v>
      </c>
      <c r="GB83" s="126">
        <f>июнь!GB83+май!GB83+апрель!GB83</f>
        <v>0</v>
      </c>
      <c r="GC83" s="126">
        <f>июнь!GC83+май!GC83+апрель!GC83</f>
        <v>0</v>
      </c>
      <c r="GD83" s="126">
        <f>июнь!GD83+май!GD83+апрель!GD83</f>
        <v>0</v>
      </c>
      <c r="GE83" s="126">
        <f>июнь!GE83+май!GE83+апрель!GE83</f>
        <v>0</v>
      </c>
      <c r="GF83" s="126">
        <f>июнь!GF83+май!GF83+апрель!GF83</f>
        <v>0</v>
      </c>
      <c r="GG83" s="126">
        <f>июнь!GG83+май!GG83+апрель!GG83</f>
        <v>0</v>
      </c>
      <c r="GH83" s="126">
        <f>июнь!GH83+май!GH83+апрель!GH83</f>
        <v>0</v>
      </c>
      <c r="GI83" s="126">
        <f>июнь!GI83+май!GI83+апрель!GI83</f>
        <v>0</v>
      </c>
      <c r="GJ83" s="126">
        <f>июнь!GJ83+май!GJ83+апрель!GJ83</f>
        <v>0</v>
      </c>
      <c r="GK83" s="126">
        <f>июнь!GK83+май!GK83+апрель!GK83</f>
        <v>0</v>
      </c>
      <c r="GL83" s="126">
        <f>июнь!GL83+май!GL83+апрель!GL83</f>
        <v>0</v>
      </c>
      <c r="GM83" s="126">
        <f>июнь!GM83+май!GM83+апрель!GM83</f>
        <v>0</v>
      </c>
      <c r="GN83" s="126">
        <f>июнь!GN83+май!GN83+апрель!GN83</f>
        <v>0</v>
      </c>
      <c r="GO83" s="126">
        <f>июнь!GO83+май!GO83+апрель!GO83</f>
        <v>0</v>
      </c>
      <c r="GP83" s="126">
        <f>июнь!GP83+май!GP83+апрель!GP83</f>
        <v>0</v>
      </c>
      <c r="GQ83" s="126">
        <f>июнь!GQ83+май!GQ83+апрель!GQ83</f>
        <v>0</v>
      </c>
      <c r="GR83" s="126">
        <f>июнь!GR83+май!GR83+апрель!GR83</f>
        <v>0</v>
      </c>
      <c r="GS83" s="126">
        <f>июнь!GS83+май!GS83+апрель!GS83</f>
        <v>0</v>
      </c>
      <c r="GT83" s="126">
        <f>июнь!GT83+май!GT83+апрель!GT83</f>
        <v>0</v>
      </c>
      <c r="GU83" s="126">
        <f>июнь!GU83+май!GU83+апрель!GU83</f>
        <v>0</v>
      </c>
      <c r="GV83" s="126">
        <f>июнь!GV83+май!GV83+апрель!GV83</f>
        <v>0</v>
      </c>
      <c r="GW83" s="126">
        <f>июнь!GW83+май!GW83+апрель!GW83</f>
        <v>0</v>
      </c>
      <c r="GX83" s="126">
        <f>июнь!GX83+май!GX83+апрель!GX83</f>
        <v>0</v>
      </c>
      <c r="GY83" s="126">
        <f>июнь!GY83+май!GY83+апрель!GY83</f>
        <v>0</v>
      </c>
      <c r="GZ83" s="126">
        <f>июнь!GZ83+май!GZ83+апрель!GZ83</f>
        <v>0</v>
      </c>
      <c r="HA83" s="126">
        <f>июнь!HA83+май!HA83+апрель!HA83</f>
        <v>0</v>
      </c>
      <c r="HB83" s="126">
        <f>июнь!HB83+май!HB83+апрель!HB83</f>
        <v>0</v>
      </c>
      <c r="HC83" s="126">
        <f>июнь!HC83+май!HC83+апрель!HC83</f>
        <v>0</v>
      </c>
      <c r="HD83" s="126">
        <f>июнь!HD83+май!HD83+апрель!HD83</f>
        <v>0</v>
      </c>
      <c r="HE83" s="126">
        <f>июнь!HE83+май!HE83+апрель!HE83</f>
        <v>0</v>
      </c>
      <c r="HF83" s="126">
        <f>июнь!HF83+май!HF83+апрель!HF83</f>
        <v>0</v>
      </c>
      <c r="HG83" s="126">
        <f>июнь!HG83+май!HG83+апрель!HG83</f>
        <v>0</v>
      </c>
      <c r="HH83" s="126">
        <f>июнь!HH83+май!HH83+апрель!HH83</f>
        <v>0</v>
      </c>
      <c r="HI83" s="126">
        <f>июнь!HI83+май!HI83+апрель!HI83</f>
        <v>0</v>
      </c>
      <c r="HJ83" s="126">
        <f>июнь!HJ83+май!HJ83+апрель!HJ83</f>
        <v>0</v>
      </c>
      <c r="HK83" s="126">
        <f>июнь!HK83+май!HK83+апрель!HK83</f>
        <v>0</v>
      </c>
      <c r="HL83" s="126">
        <f>июнь!HL83+май!HL83+апрель!HL83</f>
        <v>0</v>
      </c>
      <c r="HM83" s="126">
        <f>июнь!HM83+май!HM83+апрель!HM83</f>
        <v>0</v>
      </c>
      <c r="HN83" s="126">
        <f>июнь!HN83+май!HN83+апрель!HN83</f>
        <v>0</v>
      </c>
      <c r="HO83" s="126">
        <f>июнь!HO83+май!HO83+апрель!HO83</f>
        <v>0</v>
      </c>
      <c r="HP83" s="126">
        <f>июнь!HP83+май!HP83+апрель!HP83</f>
        <v>0</v>
      </c>
      <c r="HQ83" s="126">
        <f>июнь!HQ83+май!HQ83+апрель!HQ83</f>
        <v>0</v>
      </c>
      <c r="HR83" s="126">
        <f>июнь!HR83+май!HR83+апрель!HR83</f>
        <v>0</v>
      </c>
      <c r="HS83" s="126">
        <f>июнь!HS83+май!HS83+апрель!HS83</f>
        <v>0</v>
      </c>
      <c r="HT83" s="126">
        <f>июнь!HT83+май!HT83+апрель!HT83</f>
        <v>0</v>
      </c>
      <c r="HU83" s="126">
        <f>июнь!HU83+май!HU83+апрель!HU83</f>
        <v>0</v>
      </c>
      <c r="HV83" s="126">
        <f>июнь!HV83+май!HV83+апрель!HV83</f>
        <v>0</v>
      </c>
      <c r="HW83" s="126">
        <f>июнь!HW83+май!HW83+апрель!HW83</f>
        <v>0</v>
      </c>
      <c r="HX83" s="126">
        <f>июнь!HX83+май!HX83+апрель!HX83</f>
        <v>0</v>
      </c>
      <c r="HY83" s="126">
        <f>июнь!HY83+май!HY83+апрель!HY83</f>
        <v>0</v>
      </c>
      <c r="HZ83" s="126">
        <f>июнь!HZ83+май!HZ83+апрель!HZ83</f>
        <v>0</v>
      </c>
      <c r="IA83" s="126">
        <f>июнь!IA83+май!IA83+апрель!IA83</f>
        <v>0</v>
      </c>
      <c r="IB83" s="126">
        <f>июнь!IB83+май!IB83+апрель!IB83</f>
        <v>0</v>
      </c>
      <c r="IC83" s="126">
        <f>июнь!IC83+май!IC83+апрель!IC83</f>
        <v>0</v>
      </c>
      <c r="ID83" s="126">
        <f>июнь!ID83+май!ID83+апрель!ID83</f>
        <v>0</v>
      </c>
      <c r="IE83" s="126">
        <f>июнь!IE83+май!IE83+апрель!IE83</f>
        <v>0</v>
      </c>
      <c r="IF83" s="126">
        <f>июнь!IF83+май!IF83+апрель!IF83</f>
        <v>0</v>
      </c>
    </row>
    <row r="84" spans="1:240" ht="13.5" customHeight="1">
      <c r="A84" s="27">
        <v>26</v>
      </c>
      <c r="B84" s="60" t="s">
        <v>105</v>
      </c>
      <c r="C84" s="28" t="s">
        <v>40</v>
      </c>
      <c r="D84" s="84">
        <f t="shared" si="8"/>
        <v>1260</v>
      </c>
      <c r="E84" s="77">
        <f>SUM(G84:IF84)</f>
        <v>1260</v>
      </c>
      <c r="F84" s="77"/>
      <c r="G84" s="126">
        <f>июнь!G84+май!G84+апрель!G84</f>
        <v>22</v>
      </c>
      <c r="H84" s="126">
        <f>июнь!H84+май!H84+апрель!H84</f>
        <v>6</v>
      </c>
      <c r="I84" s="126">
        <f>июнь!I84+май!I84+апрель!I84</f>
        <v>12</v>
      </c>
      <c r="J84" s="126">
        <f>июнь!J84+май!J84+апрель!J84</f>
        <v>2</v>
      </c>
      <c r="K84" s="126">
        <f>июнь!K84+май!K84+апрель!K84</f>
        <v>2</v>
      </c>
      <c r="L84" s="126">
        <f>июнь!L84+май!L84+апрель!L84</f>
        <v>13</v>
      </c>
      <c r="M84" s="126">
        <f>июнь!M84+май!M84+апрель!M84</f>
        <v>2</v>
      </c>
      <c r="N84" s="126">
        <f>июнь!N84+май!N84+апрель!N84</f>
        <v>4</v>
      </c>
      <c r="O84" s="126">
        <f>июнь!O84+май!O84+апрель!O84</f>
        <v>0</v>
      </c>
      <c r="P84" s="126">
        <f>июнь!P84+май!P84+апрель!P84</f>
        <v>4</v>
      </c>
      <c r="Q84" s="126">
        <f>июнь!Q84+май!Q84+апрель!Q84</f>
        <v>21</v>
      </c>
      <c r="R84" s="126">
        <f>июнь!R84+май!R84+апрель!R84</f>
        <v>5</v>
      </c>
      <c r="S84" s="126">
        <f>июнь!S84+май!S84+апрель!S84</f>
        <v>3</v>
      </c>
      <c r="T84" s="126">
        <f>июнь!T84+май!T84+апрель!T84</f>
        <v>1</v>
      </c>
      <c r="U84" s="126">
        <f>июнь!U84+май!U84+апрель!U84</f>
        <v>1</v>
      </c>
      <c r="V84" s="126">
        <f>июнь!V84+май!V84+апрель!V84</f>
        <v>6</v>
      </c>
      <c r="W84" s="126">
        <f>июнь!W84+май!W84+апрель!W84</f>
        <v>0</v>
      </c>
      <c r="X84" s="126">
        <f>июнь!X84+май!X84+апрель!X84</f>
        <v>6</v>
      </c>
      <c r="Y84" s="126">
        <f>июнь!Y84+май!Y84+апрель!Y84</f>
        <v>0</v>
      </c>
      <c r="Z84" s="126">
        <f>июнь!Z84+май!Z84+апрель!Z84</f>
        <v>0</v>
      </c>
      <c r="AA84" s="126">
        <f>июнь!AA84+май!AA84+апрель!AA84</f>
        <v>1</v>
      </c>
      <c r="AB84" s="126">
        <f>июнь!AB84+май!AB84+апрель!AB84</f>
        <v>16</v>
      </c>
      <c r="AC84" s="126">
        <f>июнь!AC84+май!AC84+апрель!AC84</f>
        <v>13</v>
      </c>
      <c r="AD84" s="126">
        <f>июнь!AD84+май!AD84+апрель!AD84</f>
        <v>1</v>
      </c>
      <c r="AE84" s="126">
        <f>июнь!AE84+май!AE84+апрель!AE84</f>
        <v>1</v>
      </c>
      <c r="AF84" s="126">
        <f>июнь!AF84+май!AF84+апрель!AF84</f>
        <v>0</v>
      </c>
      <c r="AG84" s="126">
        <f>июнь!AG84+май!AG84+апрель!AG84</f>
        <v>1</v>
      </c>
      <c r="AH84" s="126">
        <f>июнь!AH84+май!AH84+апрель!AH84</f>
        <v>0</v>
      </c>
      <c r="AI84" s="126">
        <f>июнь!AI84+май!AI84+апрель!AI84</f>
        <v>0</v>
      </c>
      <c r="AJ84" s="126">
        <f>июнь!AJ84+май!AJ84+апрель!AJ84</f>
        <v>30</v>
      </c>
      <c r="AK84" s="126">
        <f>июнь!AK84+май!AK84+апрель!AK84</f>
        <v>0</v>
      </c>
      <c r="AL84" s="126">
        <f>июнь!AL84+май!AL84+апрель!AL84</f>
        <v>0</v>
      </c>
      <c r="AM84" s="126">
        <f>июнь!AM84+май!AM84+апрель!AM84</f>
        <v>0</v>
      </c>
      <c r="AN84" s="126">
        <f>июнь!AN84+май!AN84+апрель!AN84</f>
        <v>0</v>
      </c>
      <c r="AO84" s="126">
        <f>июнь!AO84+май!AO84+апрель!AO84</f>
        <v>10</v>
      </c>
      <c r="AP84" s="126">
        <f>июнь!AP84+май!AP84+апрель!AP84</f>
        <v>22</v>
      </c>
      <c r="AQ84" s="126">
        <f>июнь!AQ84+май!AQ84+апрель!AQ84</f>
        <v>4</v>
      </c>
      <c r="AR84" s="126">
        <f>июнь!AR84+май!AR84+апрель!AR84</f>
        <v>18</v>
      </c>
      <c r="AS84" s="126">
        <f>июнь!AS84+май!AS84+апрель!AS84</f>
        <v>13</v>
      </c>
      <c r="AT84" s="126">
        <f>июнь!AT84+май!AT84+апрель!AT84</f>
        <v>0</v>
      </c>
      <c r="AU84" s="126">
        <f>июнь!AU84+май!AU84+апрель!AU84</f>
        <v>1</v>
      </c>
      <c r="AV84" s="126">
        <f>июнь!AV84+май!AV84+апрель!AV84</f>
        <v>0</v>
      </c>
      <c r="AW84" s="126">
        <f>июнь!AW84+май!AW84+апрель!AW84</f>
        <v>3</v>
      </c>
      <c r="AX84" s="126">
        <f>июнь!AX84+май!AX84+апрель!AX84</f>
        <v>4</v>
      </c>
      <c r="AY84" s="126">
        <f>июнь!AY84+май!AY84+апрель!AY84</f>
        <v>0</v>
      </c>
      <c r="AZ84" s="126">
        <f>июнь!AZ84+май!AZ84+апрель!AZ84</f>
        <v>3</v>
      </c>
      <c r="BA84" s="126">
        <f>июнь!BA84+май!BA84+апрель!BA84</f>
        <v>0</v>
      </c>
      <c r="BB84" s="126">
        <f>июнь!BB84+май!BB84+апрель!BB84</f>
        <v>1</v>
      </c>
      <c r="BC84" s="126">
        <f>июнь!BC84+май!BC84+апрель!BC84</f>
        <v>1</v>
      </c>
      <c r="BD84" s="126">
        <f>июнь!BD84+май!BD84+апрель!BD84</f>
        <v>20</v>
      </c>
      <c r="BE84" s="126">
        <f>июнь!BE84+май!BE84+апрель!BE84</f>
        <v>10</v>
      </c>
      <c r="BF84" s="126">
        <f>июнь!BF84+май!BF84+апрель!BF84</f>
        <v>0</v>
      </c>
      <c r="BG84" s="126">
        <f>июнь!BG84+май!BG84+апрель!BG84</f>
        <v>5</v>
      </c>
      <c r="BH84" s="126">
        <f>июнь!BH84+май!BH84+апрель!BH84</f>
        <v>0</v>
      </c>
      <c r="BI84" s="126">
        <f>июнь!BI84+май!BI84+апрель!BI84</f>
        <v>0</v>
      </c>
      <c r="BJ84" s="126">
        <f>июнь!BJ84+май!BJ84+апрель!BJ84</f>
        <v>0</v>
      </c>
      <c r="BK84" s="126">
        <f>июнь!BK84+май!BK84+апрель!BK84</f>
        <v>5</v>
      </c>
      <c r="BL84" s="126">
        <f>июнь!BL84+май!BL84+апрель!BL84</f>
        <v>0</v>
      </c>
      <c r="BM84" s="126">
        <f>июнь!BM84+май!BM84+апрель!BM84</f>
        <v>3</v>
      </c>
      <c r="BN84" s="126">
        <f>июнь!BN84+май!BN84+апрель!BN84</f>
        <v>4</v>
      </c>
      <c r="BO84" s="126">
        <f>июнь!BO84+май!BO84+апрель!BO84</f>
        <v>47</v>
      </c>
      <c r="BP84" s="126">
        <f>июнь!BP84+май!BP84+апрель!BP84</f>
        <v>1</v>
      </c>
      <c r="BQ84" s="126">
        <f>июнь!BQ84+май!BQ84+апрель!BQ84</f>
        <v>3</v>
      </c>
      <c r="BR84" s="126">
        <f>июнь!BR84+май!BR84+апрель!BR84</f>
        <v>2</v>
      </c>
      <c r="BS84" s="126">
        <f>июнь!BS84+май!BS84+апрель!BS84</f>
        <v>3</v>
      </c>
      <c r="BT84" s="126">
        <f>июнь!BT84+май!BT84+апрель!BT84</f>
        <v>32</v>
      </c>
      <c r="BU84" s="126">
        <f>июнь!BU84+май!BU84+апрель!BU84</f>
        <v>3</v>
      </c>
      <c r="BV84" s="126">
        <f>июнь!BV84+май!BV84+апрель!BV84</f>
        <v>14</v>
      </c>
      <c r="BW84" s="126">
        <f>июнь!BW84+май!BW84+апрель!BW84</f>
        <v>1</v>
      </c>
      <c r="BX84" s="126">
        <f>июнь!BX84+май!BX84+апрель!BX84</f>
        <v>8</v>
      </c>
      <c r="BY84" s="126">
        <f>июнь!BY84+май!BY84+апрель!BY84</f>
        <v>12</v>
      </c>
      <c r="BZ84" s="126">
        <f>июнь!BZ84+май!BZ84+апрель!BZ84</f>
        <v>0</v>
      </c>
      <c r="CA84" s="126">
        <f>июнь!CA84+май!CA84+апрель!CA84</f>
        <v>2</v>
      </c>
      <c r="CB84" s="126">
        <f>июнь!CB84+май!CB84+апрель!CB84</f>
        <v>1</v>
      </c>
      <c r="CC84" s="126">
        <f>июнь!CC84+май!CC84+апрель!CC84</f>
        <v>2</v>
      </c>
      <c r="CD84" s="126">
        <f>июнь!CD84+май!CD84+апрель!CD84</f>
        <v>19</v>
      </c>
      <c r="CE84" s="126">
        <f>июнь!CE84+май!CE84+апрель!CE84</f>
        <v>1</v>
      </c>
      <c r="CF84" s="126">
        <f>июнь!CF84+май!CF84+апрель!CF84</f>
        <v>3</v>
      </c>
      <c r="CG84" s="126">
        <f>июнь!CG84+май!CG84+апрель!CG84</f>
        <v>3</v>
      </c>
      <c r="CH84" s="126">
        <f>июнь!CH84+май!CH84+апрель!CH84</f>
        <v>9</v>
      </c>
      <c r="CI84" s="126">
        <f>июнь!CI84+май!CI84+апрель!CI84</f>
        <v>8</v>
      </c>
      <c r="CJ84" s="126">
        <f>июнь!CJ84+май!CJ84+апрель!CJ84</f>
        <v>8</v>
      </c>
      <c r="CK84" s="126">
        <f>июнь!CK84+май!CK84+апрель!CK84</f>
        <v>11</v>
      </c>
      <c r="CL84" s="126">
        <f>июнь!CL84+май!CL84+апрель!CL84</f>
        <v>46</v>
      </c>
      <c r="CM84" s="126">
        <f>июнь!CM84+май!CM84+апрель!CM84</f>
        <v>0</v>
      </c>
      <c r="CN84" s="126">
        <f>июнь!CN84+май!CN84+апрель!CN84</f>
        <v>15</v>
      </c>
      <c r="CO84" s="126">
        <f>июнь!CO84+май!CO84+апрель!CO84</f>
        <v>4</v>
      </c>
      <c r="CP84" s="126">
        <f>июнь!CP84+май!CP84+апрель!CP84</f>
        <v>0</v>
      </c>
      <c r="CQ84" s="126">
        <f>июнь!CQ84+май!CQ84+апрель!CQ84</f>
        <v>17</v>
      </c>
      <c r="CR84" s="126">
        <f>июнь!CR84+май!CR84+апрель!CR84</f>
        <v>0</v>
      </c>
      <c r="CS84" s="126">
        <f>июнь!CS84+май!CS84+апрель!CS84</f>
        <v>23</v>
      </c>
      <c r="CT84" s="126">
        <f>июнь!CT84+май!CT84+апрель!CT84</f>
        <v>1</v>
      </c>
      <c r="CU84" s="126">
        <f>июнь!CU84+май!CU84+апрель!CU84</f>
        <v>2</v>
      </c>
      <c r="CV84" s="126">
        <f>июнь!CV84+май!CV84+апрель!CV84</f>
        <v>0</v>
      </c>
      <c r="CW84" s="126">
        <f>июнь!CW84+май!CW84+апрель!CW84</f>
        <v>1</v>
      </c>
      <c r="CX84" s="126">
        <f>июнь!CX84+май!CX84+апрель!CX84</f>
        <v>3</v>
      </c>
      <c r="CY84" s="126">
        <f>июнь!CY84+май!CY84+апрель!CY84</f>
        <v>0</v>
      </c>
      <c r="CZ84" s="126">
        <f>июнь!CZ84+май!CZ84+апрель!CZ84</f>
        <v>0</v>
      </c>
      <c r="DA84" s="126">
        <f>июнь!DA84+май!DA84+апрель!DA84</f>
        <v>2</v>
      </c>
      <c r="DB84" s="126">
        <f>июнь!DB84+май!DB84+апрель!DB84</f>
        <v>2</v>
      </c>
      <c r="DC84" s="126">
        <f>июнь!DC84+май!DC84+апрель!DC84</f>
        <v>2</v>
      </c>
      <c r="DD84" s="126">
        <f>июнь!DD84+май!DD84+апрель!DD84</f>
        <v>2</v>
      </c>
      <c r="DE84" s="126">
        <f>июнь!DE84+май!DE84+апрель!DE84</f>
        <v>6</v>
      </c>
      <c r="DF84" s="126">
        <f>июнь!DF84+май!DF84+апрель!DF84</f>
        <v>0</v>
      </c>
      <c r="DG84" s="126">
        <f>июнь!DG84+май!DG84+апрель!DG84</f>
        <v>2</v>
      </c>
      <c r="DH84" s="126">
        <f>июнь!DH84+май!DH84+апрель!DH84</f>
        <v>0</v>
      </c>
      <c r="DI84" s="126">
        <f>июнь!DI84+май!DI84+апрель!DI84</f>
        <v>2</v>
      </c>
      <c r="DJ84" s="126">
        <f>июнь!DJ84+май!DJ84+апрель!DJ84</f>
        <v>8</v>
      </c>
      <c r="DK84" s="126">
        <f>июнь!DK84+май!DK84+апрель!DK84</f>
        <v>43</v>
      </c>
      <c r="DL84" s="126">
        <f>июнь!DL84+май!DL84+апрель!DL84</f>
        <v>14</v>
      </c>
      <c r="DM84" s="126">
        <f>июнь!DM84+май!DM84+апрель!DM84</f>
        <v>18</v>
      </c>
      <c r="DN84" s="126">
        <f>июнь!DN84+май!DN84+апрель!DN84</f>
        <v>14</v>
      </c>
      <c r="DO84" s="126">
        <f>июнь!DO84+май!DO84+апрель!DO84</f>
        <v>34</v>
      </c>
      <c r="DP84" s="126">
        <f>июнь!DP84+май!DP84+апрель!DP84</f>
        <v>0</v>
      </c>
      <c r="DQ84" s="126">
        <f>июнь!DQ84+май!DQ84+апрель!DQ84</f>
        <v>2</v>
      </c>
      <c r="DR84" s="126">
        <f>июнь!DR84+май!DR84+апрель!DR84</f>
        <v>0</v>
      </c>
      <c r="DS84" s="126">
        <f>июнь!DS84+май!DS84+апрель!DS84</f>
        <v>0</v>
      </c>
      <c r="DT84" s="126">
        <f>июнь!DT84+май!DT84+апрель!DT84</f>
        <v>0</v>
      </c>
      <c r="DU84" s="126">
        <f>июнь!DU84+май!DU84+апрель!DU84</f>
        <v>8</v>
      </c>
      <c r="DV84" s="126">
        <f>июнь!DV84+май!DV84+апрель!DV84</f>
        <v>13</v>
      </c>
      <c r="DW84" s="126">
        <f>июнь!DW84+май!DW84+апрель!DW84</f>
        <v>0</v>
      </c>
      <c r="DX84" s="126">
        <f>июнь!DX84+май!DX84+апрель!DX84</f>
        <v>3</v>
      </c>
      <c r="DY84" s="126">
        <f>июнь!DY84+май!DY84+апрель!DY84</f>
        <v>38</v>
      </c>
      <c r="DZ84" s="126">
        <f>июнь!DZ84+май!DZ84+апрель!DZ84</f>
        <v>13</v>
      </c>
      <c r="EA84" s="126">
        <f>июнь!EA84+май!EA84+апрель!EA84</f>
        <v>19</v>
      </c>
      <c r="EB84" s="126">
        <f>июнь!EB84+май!EB84+апрель!EB84</f>
        <v>20</v>
      </c>
      <c r="EC84" s="126">
        <f>июнь!EC84+май!EC84+апрель!EC84</f>
        <v>13</v>
      </c>
      <c r="ED84" s="126">
        <f>июнь!ED84+май!ED84+апрель!ED84</f>
        <v>11</v>
      </c>
      <c r="EE84" s="126">
        <f>июнь!EE84+май!EE84+апрель!EE84</f>
        <v>10</v>
      </c>
      <c r="EF84" s="126">
        <f>июнь!EF84+май!EF84+апрель!EF84</f>
        <v>9</v>
      </c>
      <c r="EG84" s="126">
        <f>июнь!EG84+май!EG84+апрель!EG84</f>
        <v>8</v>
      </c>
      <c r="EH84" s="126">
        <f>июнь!EH84+май!EH84+апрель!EH84</f>
        <v>6</v>
      </c>
      <c r="EI84" s="126">
        <f>июнь!EI84+май!EI84+апрель!EI84</f>
        <v>9</v>
      </c>
      <c r="EJ84" s="126">
        <f>июнь!EJ84+май!EJ84+апрель!EJ84</f>
        <v>3</v>
      </c>
      <c r="EK84" s="126">
        <f>июнь!EK84+май!EK84+апрель!EK84</f>
        <v>2</v>
      </c>
      <c r="EL84" s="126">
        <f>июнь!EL84+май!EL84+апрель!EL84</f>
        <v>3</v>
      </c>
      <c r="EM84" s="126">
        <f>июнь!EM84+май!EM84+апрель!EM84</f>
        <v>1</v>
      </c>
      <c r="EN84" s="126">
        <f>июнь!EN84+май!EN84+апрель!EN84</f>
        <v>3</v>
      </c>
      <c r="EO84" s="126">
        <f>июнь!EO84+май!EO84+апрель!EO84</f>
        <v>4</v>
      </c>
      <c r="EP84" s="126">
        <f>июнь!EP84+май!EP84+апрель!EP84</f>
        <v>5</v>
      </c>
      <c r="EQ84" s="126">
        <f>июнь!EQ84+май!EQ84+апрель!EQ84</f>
        <v>1</v>
      </c>
      <c r="ER84" s="126">
        <f>июнь!ER84+май!ER84+апрель!ER84</f>
        <v>2</v>
      </c>
      <c r="ES84" s="126">
        <f>июнь!ES84+май!ES84+апрель!ES84</f>
        <v>2</v>
      </c>
      <c r="ET84" s="126">
        <f>июнь!ET84+май!ET84+апрель!ET84</f>
        <v>5</v>
      </c>
      <c r="EU84" s="126">
        <f>июнь!EU84+май!EU84+апрель!EU84</f>
        <v>1</v>
      </c>
      <c r="EV84" s="126">
        <f>июнь!EV84+май!EV84+апрель!EV84</f>
        <v>1</v>
      </c>
      <c r="EW84" s="126">
        <f>июнь!EW84+май!EW84+апрель!EW84</f>
        <v>2</v>
      </c>
      <c r="EX84" s="126">
        <f>июнь!EX84+май!EX84+апрель!EX84</f>
        <v>4</v>
      </c>
      <c r="EY84" s="126">
        <f>июнь!EY84+май!EY84+апрель!EY84</f>
        <v>1</v>
      </c>
      <c r="EZ84" s="126">
        <f>июнь!EZ84+май!EZ84+апрель!EZ84</f>
        <v>4</v>
      </c>
      <c r="FA84" s="126">
        <f>июнь!FA84+май!FA84+апрель!FA84</f>
        <v>2</v>
      </c>
      <c r="FB84" s="126">
        <f>июнь!FB84+май!FB84+апрель!FB84</f>
        <v>3</v>
      </c>
      <c r="FC84" s="126">
        <f>июнь!FC84+май!FC84+апрель!FC84</f>
        <v>6</v>
      </c>
      <c r="FD84" s="126">
        <f>июнь!FD84+май!FD84+апрель!FD84</f>
        <v>4</v>
      </c>
      <c r="FE84" s="126">
        <f>июнь!FE84+май!FE84+апрель!FE84</f>
        <v>5</v>
      </c>
      <c r="FF84" s="126">
        <f>июнь!FF84+май!FF84+апрель!FF84</f>
        <v>3</v>
      </c>
      <c r="FG84" s="126">
        <f>июнь!FG84+май!FG84+апрель!FG84</f>
        <v>1</v>
      </c>
      <c r="FH84" s="126">
        <f>июнь!FH84+май!FH84+апрель!FH84</f>
        <v>3</v>
      </c>
      <c r="FI84" s="126">
        <f>июнь!FI84+май!FI84+апрель!FI84</f>
        <v>23</v>
      </c>
      <c r="FJ84" s="126">
        <f>июнь!FJ84+май!FJ84+апрель!FJ84</f>
        <v>2</v>
      </c>
      <c r="FK84" s="126">
        <f>июнь!FK84+май!FK84+апрель!FK84</f>
        <v>0</v>
      </c>
      <c r="FL84" s="126">
        <f>июнь!FL84+май!FL84+апрель!FL84</f>
        <v>14</v>
      </c>
      <c r="FM84" s="126">
        <f>июнь!FM84+май!FM84+апрель!FM84</f>
        <v>27</v>
      </c>
      <c r="FN84" s="126">
        <f>июнь!FN84+май!FN84+апрель!FN84</f>
        <v>1</v>
      </c>
      <c r="FO84" s="126">
        <f>июнь!FO84+май!FO84+апрель!FO84</f>
        <v>20</v>
      </c>
      <c r="FP84" s="126">
        <f>июнь!FP84+май!FP84+апрель!FP84</f>
        <v>0</v>
      </c>
      <c r="FQ84" s="126">
        <f>июнь!FQ84+май!FQ84+апрель!FQ84</f>
        <v>19</v>
      </c>
      <c r="FR84" s="126">
        <f>июнь!FR84+май!FR84+апрель!FR84</f>
        <v>15</v>
      </c>
      <c r="FS84" s="126">
        <f>июнь!FS84+май!FS84+апрель!FS84</f>
        <v>0</v>
      </c>
      <c r="FT84" s="126">
        <f>июнь!FT84+май!FT84+апрель!FT84</f>
        <v>2</v>
      </c>
      <c r="FU84" s="126">
        <f>июнь!FU84+май!FU84+апрель!FU84</f>
        <v>5</v>
      </c>
      <c r="FV84" s="126">
        <f>июнь!FV84+май!FV84+апрель!FV84</f>
        <v>2</v>
      </c>
      <c r="FW84" s="126">
        <f>июнь!FW84+май!FW84+апрель!FW84</f>
        <v>4</v>
      </c>
      <c r="FX84" s="126">
        <f>июнь!FX84+май!FX84+апрель!FX84</f>
        <v>0</v>
      </c>
      <c r="FY84" s="126">
        <f>июнь!FY84+май!FY84+апрель!FY84</f>
        <v>1</v>
      </c>
      <c r="FZ84" s="126">
        <f>июнь!FZ84+май!FZ84+апрель!FZ84</f>
        <v>2</v>
      </c>
      <c r="GA84" s="126">
        <f>июнь!GA84+май!GA84+апрель!GA84</f>
        <v>2</v>
      </c>
      <c r="GB84" s="126">
        <f>июнь!GB84+май!GB84+апрель!GB84</f>
        <v>4</v>
      </c>
      <c r="GC84" s="126">
        <f>июнь!GC84+май!GC84+апрель!GC84</f>
        <v>2</v>
      </c>
      <c r="GD84" s="126">
        <f>июнь!GD84+май!GD84+апрель!GD84</f>
        <v>1</v>
      </c>
      <c r="GE84" s="126">
        <f>июнь!GE84+май!GE84+апрель!GE84</f>
        <v>1</v>
      </c>
      <c r="GF84" s="126">
        <f>июнь!GF84+май!GF84+апрель!GF84</f>
        <v>0</v>
      </c>
      <c r="GG84" s="126">
        <f>июнь!GG84+май!GG84+апрель!GG84</f>
        <v>1</v>
      </c>
      <c r="GH84" s="126">
        <f>июнь!GH84+май!GH84+апрель!GH84</f>
        <v>1</v>
      </c>
      <c r="GI84" s="126">
        <f>июнь!GI84+май!GI84+апрель!GI84</f>
        <v>1</v>
      </c>
      <c r="GJ84" s="126">
        <f>июнь!GJ84+май!GJ84+апрель!GJ84</f>
        <v>10</v>
      </c>
      <c r="GK84" s="126">
        <f>июнь!GK84+май!GK84+апрель!GK84</f>
        <v>1</v>
      </c>
      <c r="GL84" s="126">
        <f>июнь!GL84+май!GL84+апрель!GL84</f>
        <v>5</v>
      </c>
      <c r="GM84" s="126">
        <f>июнь!GM84+май!GM84+апрель!GM84</f>
        <v>2</v>
      </c>
      <c r="GN84" s="126">
        <f>июнь!GN84+май!GN84+апрель!GN84</f>
        <v>4</v>
      </c>
      <c r="GO84" s="126">
        <f>июнь!GO84+май!GO84+апрель!GO84</f>
        <v>2</v>
      </c>
      <c r="GP84" s="126">
        <f>июнь!GP84+май!GP84+апрель!GP84</f>
        <v>1</v>
      </c>
      <c r="GQ84" s="126">
        <f>июнь!GQ84+май!GQ84+апрель!GQ84</f>
        <v>0</v>
      </c>
      <c r="GR84" s="126">
        <f>июнь!GR84+май!GR84+апрель!GR84</f>
        <v>0</v>
      </c>
      <c r="GS84" s="126">
        <f>июнь!GS84+май!GS84+апрель!GS84</f>
        <v>1</v>
      </c>
      <c r="GT84" s="126">
        <f>июнь!GT84+май!GT84+апрель!GT84</f>
        <v>3</v>
      </c>
      <c r="GU84" s="126">
        <f>июнь!GU84+май!GU84+апрель!GU84</f>
        <v>1</v>
      </c>
      <c r="GV84" s="126">
        <f>июнь!GV84+май!GV84+апрель!GV84</f>
        <v>0</v>
      </c>
      <c r="GW84" s="126">
        <f>июнь!GW84+май!GW84+апрель!GW84</f>
        <v>1</v>
      </c>
      <c r="GX84" s="126">
        <f>июнь!GX84+май!GX84+апрель!GX84</f>
        <v>3</v>
      </c>
      <c r="GY84" s="126">
        <f>июнь!GY84+май!GY84+апрель!GY84</f>
        <v>2</v>
      </c>
      <c r="GZ84" s="126">
        <f>июнь!GZ84+май!GZ84+апрель!GZ84</f>
        <v>1</v>
      </c>
      <c r="HA84" s="126">
        <f>июнь!HA84+май!HA84+апрель!HA84</f>
        <v>1</v>
      </c>
      <c r="HB84" s="126">
        <f>июнь!HB84+май!HB84+апрель!HB84</f>
        <v>3</v>
      </c>
      <c r="HC84" s="126">
        <f>июнь!HC84+май!HC84+апрель!HC84</f>
        <v>0</v>
      </c>
      <c r="HD84" s="126">
        <f>июнь!HD84+май!HD84+апрель!HD84</f>
        <v>0</v>
      </c>
      <c r="HE84" s="126">
        <f>июнь!HE84+май!HE84+апрель!HE84</f>
        <v>4</v>
      </c>
      <c r="HF84" s="126">
        <f>июнь!HF84+май!HF84+апрель!HF84</f>
        <v>1</v>
      </c>
      <c r="HG84" s="126">
        <f>июнь!HG84+май!HG84+апрель!HG84</f>
        <v>1</v>
      </c>
      <c r="HH84" s="126">
        <f>июнь!HH84+май!HH84+апрель!HH84</f>
        <v>0</v>
      </c>
      <c r="HI84" s="126">
        <f>июнь!HI84+май!HI84+апрель!HI84</f>
        <v>0</v>
      </c>
      <c r="HJ84" s="126">
        <f>июнь!HJ84+май!HJ84+апрель!HJ84</f>
        <v>0</v>
      </c>
      <c r="HK84" s="126">
        <f>июнь!HK84+май!HK84+апрель!HK84</f>
        <v>0</v>
      </c>
      <c r="HL84" s="126">
        <f>июнь!HL84+май!HL84+апрель!HL84</f>
        <v>0</v>
      </c>
      <c r="HM84" s="126">
        <f>июнь!HM84+май!HM84+апрель!HM84</f>
        <v>0</v>
      </c>
      <c r="HN84" s="126">
        <f>июнь!HN84+май!HN84+апрель!HN84</f>
        <v>1</v>
      </c>
      <c r="HO84" s="126">
        <f>июнь!HO84+май!HO84+апрель!HO84</f>
        <v>4</v>
      </c>
      <c r="HP84" s="126">
        <f>июнь!HP84+май!HP84+апрель!HP84</f>
        <v>1</v>
      </c>
      <c r="HQ84" s="126">
        <f>июнь!HQ84+май!HQ84+апрель!HQ84</f>
        <v>7</v>
      </c>
      <c r="HR84" s="126">
        <f>июнь!HR84+май!HR84+апрель!HR84</f>
        <v>3</v>
      </c>
      <c r="HS84" s="126">
        <f>июнь!HS84+май!HS84+апрель!HS84</f>
        <v>4</v>
      </c>
      <c r="HT84" s="126">
        <f>июнь!HT84+май!HT84+апрель!HT84</f>
        <v>2</v>
      </c>
      <c r="HU84" s="126">
        <f>июнь!HU84+май!HU84+апрель!HU84</f>
        <v>7</v>
      </c>
      <c r="HV84" s="126">
        <f>июнь!HV84+май!HV84+апрель!HV84</f>
        <v>12</v>
      </c>
      <c r="HW84" s="126">
        <f>июнь!HW84+май!HW84+апрель!HW84</f>
        <v>0</v>
      </c>
      <c r="HX84" s="126">
        <f>июнь!HX84+май!HX84+апрель!HX84</f>
        <v>0</v>
      </c>
      <c r="HY84" s="126">
        <f>июнь!HY84+май!HY84+апрель!HY84</f>
        <v>2</v>
      </c>
      <c r="HZ84" s="126">
        <f>июнь!HZ84+май!HZ84+апрель!HZ84</f>
        <v>0</v>
      </c>
      <c r="IA84" s="126">
        <f>июнь!IA84+май!IA84+апрель!IA84</f>
        <v>1</v>
      </c>
      <c r="IB84" s="126">
        <f>июнь!IB84+май!IB84+апрель!IB84</f>
        <v>0</v>
      </c>
      <c r="IC84" s="126">
        <f>июнь!IC84+май!IC84+апрель!IC84</f>
        <v>1</v>
      </c>
      <c r="ID84" s="126">
        <f>июнь!ID84+май!ID84+апрель!ID84</f>
        <v>2</v>
      </c>
      <c r="IE84" s="126">
        <f>июнь!IE84+май!IE84+апрель!IE84</f>
        <v>0</v>
      </c>
      <c r="IF84" s="126">
        <f>июнь!IF84+май!IF84+апрель!IF84</f>
        <v>9</v>
      </c>
    </row>
    <row r="85" spans="1:240" ht="13.5" customHeight="1">
      <c r="A85" s="27"/>
      <c r="B85" s="60"/>
      <c r="C85" s="16" t="s">
        <v>17</v>
      </c>
      <c r="D85" s="84">
        <f t="shared" si="8"/>
        <v>561.55499999999995</v>
      </c>
      <c r="E85" s="77">
        <f t="shared" si="9"/>
        <v>561.55499999999995</v>
      </c>
      <c r="F85" s="77"/>
      <c r="G85" s="126">
        <f>июнь!G85+май!G85+апрель!G85</f>
        <v>11.849</v>
      </c>
      <c r="H85" s="126">
        <f>июнь!H85+май!H85+апрель!H85</f>
        <v>3.7109999999999999</v>
      </c>
      <c r="I85" s="126">
        <f>июнь!I85+май!I85+апрель!I85</f>
        <v>6.12</v>
      </c>
      <c r="J85" s="126">
        <f>июнь!J85+май!J85+апрель!J85</f>
        <v>0.86699999999999999</v>
      </c>
      <c r="K85" s="126">
        <f>июнь!K85+май!K85+апрель!K85</f>
        <v>0.38700000000000001</v>
      </c>
      <c r="L85" s="126">
        <f>июнь!L85+май!L85+апрель!L85</f>
        <v>8.5750000000000011</v>
      </c>
      <c r="M85" s="126">
        <f>июнь!M85+май!M85+апрель!M85</f>
        <v>0.38700000000000001</v>
      </c>
      <c r="N85" s="126">
        <f>июнь!N85+май!N85+апрель!N85</f>
        <v>1.218</v>
      </c>
      <c r="O85" s="126">
        <f>июнь!O85+май!O85+апрель!O85</f>
        <v>0</v>
      </c>
      <c r="P85" s="126">
        <f>июнь!P85+май!P85+апрель!P85</f>
        <v>2.649</v>
      </c>
      <c r="Q85" s="126">
        <f>июнь!Q85+май!Q85+апрель!Q85</f>
        <v>17.956000000000003</v>
      </c>
      <c r="R85" s="126">
        <f>июнь!R85+май!R85+апрель!R85</f>
        <v>2.3719999999999999</v>
      </c>
      <c r="S85" s="126">
        <f>июнь!S85+май!S85+апрель!S85</f>
        <v>1.9870000000000001</v>
      </c>
      <c r="T85" s="126">
        <f>июнь!T85+май!T85+апрель!T85</f>
        <v>0.192</v>
      </c>
      <c r="U85" s="126">
        <f>июнь!U85+май!U85+апрель!U85</f>
        <v>0.16900000000000001</v>
      </c>
      <c r="V85" s="126">
        <f>июнь!V85+май!V85+апрель!V85</f>
        <v>3.9750000000000001</v>
      </c>
      <c r="W85" s="126">
        <f>июнь!W85+май!W85+апрель!W85</f>
        <v>0</v>
      </c>
      <c r="X85" s="126">
        <f>июнь!X85+май!X85+апрель!X85</f>
        <v>3.9750000000000001</v>
      </c>
      <c r="Y85" s="126">
        <f>июнь!Y85+май!Y85+апрель!Y85</f>
        <v>0</v>
      </c>
      <c r="Z85" s="126">
        <f>июнь!Z85+май!Z85+апрель!Z85</f>
        <v>0</v>
      </c>
      <c r="AA85" s="126">
        <f>июнь!AA85+май!AA85+апрель!AA85</f>
        <v>0.192</v>
      </c>
      <c r="AB85" s="126">
        <f>июнь!AB85+май!AB85+апрель!AB85</f>
        <v>4.5090000000000003</v>
      </c>
      <c r="AC85" s="126">
        <f>июнь!AC85+май!AC85+апрель!AC85</f>
        <v>3.8650000000000002</v>
      </c>
      <c r="AD85" s="126">
        <f>июнь!AD85+май!AD85+апрель!AD85</f>
        <v>0.192</v>
      </c>
      <c r="AE85" s="126">
        <f>июнь!AE85+май!AE85+апрель!AE85</f>
        <v>0.215</v>
      </c>
      <c r="AF85" s="126">
        <f>июнь!AF85+май!AF85+апрель!AF85</f>
        <v>0</v>
      </c>
      <c r="AG85" s="126">
        <f>июнь!AG85+май!AG85+апрель!AG85</f>
        <v>0.215</v>
      </c>
      <c r="AH85" s="126">
        <f>июнь!AH85+май!AH85+апрель!AH85</f>
        <v>0</v>
      </c>
      <c r="AI85" s="126">
        <f>июнь!AI85+май!AI85+апрель!AI85</f>
        <v>0</v>
      </c>
      <c r="AJ85" s="126">
        <f>июнь!AJ85+май!AJ85+апрель!AJ85</f>
        <v>20.238</v>
      </c>
      <c r="AK85" s="126">
        <f>июнь!AK85+май!AK85+апрель!AK85</f>
        <v>0</v>
      </c>
      <c r="AL85" s="126">
        <f>июнь!AL85+май!AL85+апрель!AL85</f>
        <v>0</v>
      </c>
      <c r="AM85" s="126">
        <f>июнь!AM85+май!AM85+апрель!AM85</f>
        <v>0</v>
      </c>
      <c r="AN85" s="126">
        <f>июнь!AN85+май!AN85+апрель!AN85</f>
        <v>0</v>
      </c>
      <c r="AO85" s="126">
        <f>июнь!AO85+май!AO85+апрель!AO85</f>
        <v>5.73</v>
      </c>
      <c r="AP85" s="126">
        <f>июнь!AP85+май!AP85+апрель!AP85</f>
        <v>11.895999999999999</v>
      </c>
      <c r="AQ85" s="126">
        <f>июнь!AQ85+май!AQ85+апрель!AQ85</f>
        <v>0.81499999999999995</v>
      </c>
      <c r="AR85" s="126">
        <f>июнь!AR85+май!AR85+апрель!AR85</f>
        <v>10.125999999999999</v>
      </c>
      <c r="AS85" s="126">
        <f>июнь!AS85+май!AS85+апрель!AS85</f>
        <v>9.2309999999999999</v>
      </c>
      <c r="AT85" s="126">
        <f>июнь!AT85+май!AT85+апрель!AT85</f>
        <v>0</v>
      </c>
      <c r="AU85" s="126">
        <f>июнь!AU85+май!AU85+апрель!AU85</f>
        <v>0.215</v>
      </c>
      <c r="AV85" s="126">
        <f>июнь!AV85+май!AV85+апрель!AV85</f>
        <v>0</v>
      </c>
      <c r="AW85" s="126">
        <f>июнь!AW85+май!AW85+апрель!AW85</f>
        <v>1.7669999999999999</v>
      </c>
      <c r="AX85" s="126">
        <f>июнь!AX85+май!AX85+апрель!AX85</f>
        <v>1.298</v>
      </c>
      <c r="AY85" s="126">
        <f>июнь!AY85+май!AY85+апрель!AY85</f>
        <v>0</v>
      </c>
      <c r="AZ85" s="126">
        <f>июнь!AZ85+май!AZ85+апрель!AZ85</f>
        <v>0.58000000000000007</v>
      </c>
      <c r="BA85" s="126">
        <f>июнь!BA85+май!BA85+апрель!BA85</f>
        <v>0</v>
      </c>
      <c r="BB85" s="126">
        <f>июнь!BB85+май!BB85+апрель!BB85</f>
        <v>0.16900000000000001</v>
      </c>
      <c r="BC85" s="126">
        <f>июнь!BC85+май!BC85+апрель!BC85</f>
        <v>0.192</v>
      </c>
      <c r="BD85" s="126">
        <f>июнь!BD85+май!BD85+апрель!BD85</f>
        <v>11.465999999999999</v>
      </c>
      <c r="BE85" s="126">
        <f>июнь!BE85+май!BE85+апрель!BE85</f>
        <v>5.73</v>
      </c>
      <c r="BF85" s="126">
        <f>июнь!BF85+май!BF85+апрель!BF85</f>
        <v>0</v>
      </c>
      <c r="BG85" s="126">
        <f>июнь!BG85+май!BG85+апрель!BG85</f>
        <v>2.589</v>
      </c>
      <c r="BH85" s="126">
        <f>июнь!BH85+май!BH85+апрель!BH85</f>
        <v>0</v>
      </c>
      <c r="BI85" s="126">
        <f>июнь!BI85+май!BI85+апрель!BI85</f>
        <v>0</v>
      </c>
      <c r="BJ85" s="126">
        <f>июнь!BJ85+май!BJ85+апрель!BJ85</f>
        <v>0</v>
      </c>
      <c r="BK85" s="126">
        <f>июнь!BK85+май!BK85+апрель!BK85</f>
        <v>1.9300000000000002</v>
      </c>
      <c r="BL85" s="126">
        <f>июнь!BL85+май!BL85+апрель!BL85</f>
        <v>0</v>
      </c>
      <c r="BM85" s="126">
        <f>июнь!BM85+май!BM85+апрель!BM85</f>
        <v>2.6739999999999999</v>
      </c>
      <c r="BN85" s="126">
        <f>июнь!BN85+май!BN85+апрель!BN85</f>
        <v>3.3369999999999997</v>
      </c>
      <c r="BO85" s="126">
        <f>июнь!BO85+май!BO85+апрель!BO85</f>
        <v>30.184999999999999</v>
      </c>
      <c r="BP85" s="126">
        <f>июнь!BP85+май!BP85+апрель!BP85</f>
        <v>0.86699999999999999</v>
      </c>
      <c r="BQ85" s="126">
        <f>июнь!BQ85+май!BQ85+апрель!BQ85</f>
        <v>1.5449999999999999</v>
      </c>
      <c r="BR85" s="126">
        <f>июнь!BR85+май!BR85+апрель!BR85</f>
        <v>0.38500000000000001</v>
      </c>
      <c r="BS85" s="126">
        <f>июнь!BS85+май!BS85+апрель!BS85</f>
        <v>2.2170000000000001</v>
      </c>
      <c r="BT85" s="126">
        <f>июнь!BT85+май!BT85+апрель!BT85</f>
        <v>17.596</v>
      </c>
      <c r="BU85" s="126">
        <f>июнь!BU85+май!BU85+апрель!BU85</f>
        <v>2.2040000000000002</v>
      </c>
      <c r="BV85" s="126">
        <f>июнь!BV85+май!BV85+апрель!BV85</f>
        <v>6.5020000000000007</v>
      </c>
      <c r="BW85" s="126">
        <f>июнь!BW85+май!BW85+апрель!BW85</f>
        <v>0.16900000000000001</v>
      </c>
      <c r="BX85" s="126">
        <f>июнь!BX85+май!BX85+апрель!BX85</f>
        <v>1.3840000000000001</v>
      </c>
      <c r="BY85" s="126">
        <f>июнь!BY85+май!BY85+апрель!BY85</f>
        <v>9.07</v>
      </c>
      <c r="BZ85" s="126">
        <f>июнь!BZ85+май!BZ85+апрель!BZ85</f>
        <v>0</v>
      </c>
      <c r="CA85" s="126">
        <f>июнь!CA85+май!CA85+апрель!CA85</f>
        <v>1.5289999999999999</v>
      </c>
      <c r="CB85" s="126">
        <f>июнь!CB85+май!CB85+апрель!CB85</f>
        <v>0.192</v>
      </c>
      <c r="CC85" s="126">
        <f>июнь!CC85+май!CC85+апрель!CC85</f>
        <v>0.38700000000000001</v>
      </c>
      <c r="CD85" s="126">
        <f>июнь!CD85+май!CD85+апрель!CD85</f>
        <v>12.864000000000001</v>
      </c>
      <c r="CE85" s="126">
        <f>июнь!CE85+май!CE85+апрель!CE85</f>
        <v>0.17100000000000001</v>
      </c>
      <c r="CF85" s="126">
        <f>июнь!CF85+май!CF85+апрель!CF85</f>
        <v>2.7730000000000001</v>
      </c>
      <c r="CG85" s="126">
        <f>июнь!CG85+май!CG85+апрель!CG85</f>
        <v>0.55200000000000005</v>
      </c>
      <c r="CH85" s="126">
        <f>июнь!CH85+май!CH85+апрель!CH85</f>
        <v>2.5369999999999999</v>
      </c>
      <c r="CI85" s="126">
        <f>июнь!CI85+май!CI85+апрель!CI85</f>
        <v>1.4039999999999999</v>
      </c>
      <c r="CJ85" s="126">
        <f>июнь!CJ85+май!CJ85+апрель!CJ85</f>
        <v>1.4039999999999999</v>
      </c>
      <c r="CK85" s="126">
        <f>июнь!CK85+май!CK85+апрель!CK85</f>
        <v>3.8609999999999998</v>
      </c>
      <c r="CL85" s="126">
        <f>июнь!CL85+май!CL85+апрель!CL85</f>
        <v>14.699000000000002</v>
      </c>
      <c r="CM85" s="126">
        <f>июнь!CM85+май!CM85+апрель!CM85</f>
        <v>0</v>
      </c>
      <c r="CN85" s="126">
        <f>июнь!CN85+май!CN85+апрель!CN85</f>
        <v>9.4009999999999998</v>
      </c>
      <c r="CO85" s="126">
        <f>июнь!CO85+май!CO85+апрель!CO85</f>
        <v>0.77200000000000002</v>
      </c>
      <c r="CP85" s="126">
        <f>июнь!CP85+май!CP85+апрель!CP85</f>
        <v>0</v>
      </c>
      <c r="CQ85" s="126">
        <f>июнь!CQ85+май!CQ85+апрель!CQ85</f>
        <v>6.4219999999999997</v>
      </c>
      <c r="CR85" s="126">
        <f>июнь!CR85+май!CR85+апрель!CR85</f>
        <v>0</v>
      </c>
      <c r="CS85" s="126">
        <f>июнь!CS85+май!CS85+апрель!CS85</f>
        <v>20.099000000000004</v>
      </c>
      <c r="CT85" s="126">
        <f>июнь!CT85+май!CT85+апрель!CT85</f>
        <v>0.192</v>
      </c>
      <c r="CU85" s="126">
        <f>июнь!CU85+май!CU85+апрель!CU85</f>
        <v>1.325</v>
      </c>
      <c r="CV85" s="126">
        <f>июнь!CV85+май!CV85+апрель!CV85</f>
        <v>0</v>
      </c>
      <c r="CW85" s="126">
        <f>июнь!CW85+май!CW85+апрель!CW85</f>
        <v>0.19500000000000001</v>
      </c>
      <c r="CX85" s="126">
        <f>июнь!CX85+май!CX85+апрель!CX85</f>
        <v>1.0149999999999999</v>
      </c>
      <c r="CY85" s="126">
        <f>июнь!CY85+май!CY85+апрель!CY85</f>
        <v>0</v>
      </c>
      <c r="CZ85" s="126">
        <f>июнь!CZ85+май!CZ85+апрель!CZ85</f>
        <v>0</v>
      </c>
      <c r="DA85" s="126">
        <f>июнь!DA85+май!DA85+апрель!DA85</f>
        <v>1.9990000000000001</v>
      </c>
      <c r="DB85" s="126">
        <f>июнь!DB85+май!DB85+апрель!DB85</f>
        <v>1.506</v>
      </c>
      <c r="DC85" s="126">
        <f>июнь!DC85+май!DC85+апрель!DC85</f>
        <v>0.85400000000000009</v>
      </c>
      <c r="DD85" s="126">
        <f>июнь!DD85+май!DD85+апрель!DD85</f>
        <v>1.0620000000000001</v>
      </c>
      <c r="DE85" s="126">
        <f>июнь!DE85+май!DE85+апрель!DE85</f>
        <v>1.8759999999999999</v>
      </c>
      <c r="DF85" s="126">
        <f>июнь!DF85+май!DF85+апрель!DF85</f>
        <v>0</v>
      </c>
      <c r="DG85" s="126">
        <f>июнь!DG85+май!DG85+апрель!DG85</f>
        <v>1.532</v>
      </c>
      <c r="DH85" s="126">
        <f>июнь!DH85+май!DH85+апрель!DH85</f>
        <v>0</v>
      </c>
      <c r="DI85" s="126">
        <f>июнь!DI85+май!DI85+апрель!DI85</f>
        <v>0.38500000000000001</v>
      </c>
      <c r="DJ85" s="126">
        <f>июнь!DJ85+май!DJ85+апрель!DJ85</f>
        <v>3.4210000000000003</v>
      </c>
      <c r="DK85" s="126">
        <f>июнь!DK85+май!DK85+апрель!DK85</f>
        <v>19.905000000000001</v>
      </c>
      <c r="DL85" s="126">
        <f>июнь!DL85+май!DL85+апрель!DL85</f>
        <v>2.9819999999999998</v>
      </c>
      <c r="DM85" s="126">
        <f>июнь!DM85+май!DM85+апрель!DM85</f>
        <v>3.7030000000000003</v>
      </c>
      <c r="DN85" s="126">
        <f>июнь!DN85+май!DN85+апрель!DN85</f>
        <v>2.8919999999999999</v>
      </c>
      <c r="DO85" s="126">
        <f>июнь!DO85+май!DO85+апрель!DO85</f>
        <v>12.530999999999999</v>
      </c>
      <c r="DP85" s="126">
        <f>июнь!DP85+май!DP85+апрель!DP85</f>
        <v>0</v>
      </c>
      <c r="DQ85" s="126">
        <f>июнь!DQ85+май!DQ85+апрель!DQ85</f>
        <v>1.35</v>
      </c>
      <c r="DR85" s="126">
        <f>июнь!DR85+май!DR85+апрель!DR85</f>
        <v>0</v>
      </c>
      <c r="DS85" s="126">
        <f>июнь!DS85+май!DS85+апрель!DS85</f>
        <v>0</v>
      </c>
      <c r="DT85" s="126">
        <f>июнь!DT85+май!DT85+апрель!DT85</f>
        <v>0</v>
      </c>
      <c r="DU85" s="126">
        <f>июнь!DU85+май!DU85+апрель!DU85</f>
        <v>1.405</v>
      </c>
      <c r="DV85" s="126">
        <f>июнь!DV85+май!DV85+апрель!DV85</f>
        <v>4.7460000000000004</v>
      </c>
      <c r="DW85" s="126">
        <f>июнь!DW85+май!DW85+апрель!DW85</f>
        <v>0</v>
      </c>
      <c r="DX85" s="126">
        <f>июнь!DX85+май!DX85+апрель!DX85</f>
        <v>0.64500000000000002</v>
      </c>
      <c r="DY85" s="126">
        <f>июнь!DY85+май!DY85+апрель!DY85</f>
        <v>7.26</v>
      </c>
      <c r="DZ85" s="126">
        <f>июнь!DZ85+май!DZ85+апрель!DZ85</f>
        <v>4.9399999999999995</v>
      </c>
      <c r="EA85" s="126">
        <f>июнь!EA85+май!EA85+апрель!EA85</f>
        <v>3.9370000000000003</v>
      </c>
      <c r="EB85" s="126">
        <f>июнь!EB85+май!EB85+апрель!EB85</f>
        <v>4.1079999999999997</v>
      </c>
      <c r="EC85" s="126">
        <f>июнь!EC85+май!EC85+апрель!EC85</f>
        <v>2.6109999999999998</v>
      </c>
      <c r="ED85" s="126">
        <f>июнь!ED85+май!ED85+апрель!ED85</f>
        <v>3.3940000000000001</v>
      </c>
      <c r="EE85" s="126">
        <f>июнь!EE85+май!EE85+апрель!EE85</f>
        <v>2.0779999999999998</v>
      </c>
      <c r="EF85" s="126">
        <f>июнь!EF85+май!EF85+апрель!EF85</f>
        <v>1.77</v>
      </c>
      <c r="EG85" s="126">
        <f>июнь!EG85+май!EG85+апрель!EG85</f>
        <v>1.6279999999999999</v>
      </c>
      <c r="EH85" s="126">
        <f>июнь!EH85+май!EH85+апрель!EH85</f>
        <v>1.22</v>
      </c>
      <c r="EI85" s="126">
        <f>июнь!EI85+май!EI85+апрель!EI85</f>
        <v>1.861</v>
      </c>
      <c r="EJ85" s="126">
        <f>июнь!EJ85+май!EJ85+апрель!EJ85</f>
        <v>1.01</v>
      </c>
      <c r="EK85" s="126">
        <f>июнь!EK85+май!EK85+апрель!EK85</f>
        <v>0.33500000000000002</v>
      </c>
      <c r="EL85" s="126">
        <f>июнь!EL85+май!EL85+апрель!EL85</f>
        <v>1.204</v>
      </c>
      <c r="EM85" s="126">
        <f>июнь!EM85+май!EM85+апрель!EM85</f>
        <v>0.86699999999999999</v>
      </c>
      <c r="EN85" s="126">
        <f>июнь!EN85+май!EN85+апрель!EN85</f>
        <v>2.2170000000000001</v>
      </c>
      <c r="EO85" s="126">
        <f>июнь!EO85+май!EO85+апрель!EO85</f>
        <v>2.41</v>
      </c>
      <c r="EP85" s="126">
        <f>июнь!EP85+май!EP85+апрель!EP85</f>
        <v>2.601</v>
      </c>
      <c r="EQ85" s="126">
        <f>июнь!EQ85+май!EQ85+апрель!EQ85</f>
        <v>0.86699999999999999</v>
      </c>
      <c r="ER85" s="126">
        <f>июнь!ER85+май!ER85+апрель!ER85</f>
        <v>0.86699999999999999</v>
      </c>
      <c r="ES85" s="126">
        <f>июнь!ES85+май!ES85+апрель!ES85</f>
        <v>0.38500000000000001</v>
      </c>
      <c r="ET85" s="126">
        <f>июнь!ET85+май!ET85+апрель!ET85</f>
        <v>2.41</v>
      </c>
      <c r="EU85" s="126">
        <f>июнь!EU85+май!EU85+апрель!EU85</f>
        <v>0.67500000000000004</v>
      </c>
      <c r="EV85" s="126">
        <f>июнь!EV85+май!EV85+апрель!EV85</f>
        <v>0.86699999999999999</v>
      </c>
      <c r="EW85" s="126">
        <f>июнь!EW85+май!EW85+апрель!EW85</f>
        <v>0.86699999999999999</v>
      </c>
      <c r="EX85" s="126">
        <f>июнь!EX85+май!EX85+апрель!EX85</f>
        <v>4.6929999999999996</v>
      </c>
      <c r="EY85" s="126">
        <f>июнь!EY85+май!EY85+апрель!EY85</f>
        <v>0.192</v>
      </c>
      <c r="EZ85" s="126">
        <f>июнь!EZ85+май!EZ85+апрель!EZ85</f>
        <v>0.77200000000000002</v>
      </c>
      <c r="FA85" s="126">
        <f>июнь!FA85+май!FA85+апрель!FA85</f>
        <v>0.42799999999999999</v>
      </c>
      <c r="FB85" s="126">
        <f>июнь!FB85+май!FB85+апрель!FB85</f>
        <v>1.9870000000000001</v>
      </c>
      <c r="FC85" s="126">
        <f>июнь!FC85+май!FC85+апрель!FC85</f>
        <v>3.4220000000000002</v>
      </c>
      <c r="FD85" s="126">
        <f>июнь!FD85+май!FD85+апрель!FD85</f>
        <v>1.7350000000000001</v>
      </c>
      <c r="FE85" s="126">
        <f>июнь!FE85+май!FE85+апрель!FE85</f>
        <v>1.587</v>
      </c>
      <c r="FF85" s="126">
        <f>июнь!FF85+май!FF85+апрель!FF85</f>
        <v>2.2040000000000002</v>
      </c>
      <c r="FG85" s="126">
        <f>июнь!FG85+май!FG85+апрель!FG85</f>
        <v>0.67500000000000004</v>
      </c>
      <c r="FH85" s="126">
        <f>июнь!FH85+май!FH85+апрель!FH85</f>
        <v>0.64400000000000002</v>
      </c>
      <c r="FI85" s="126">
        <f>июнь!FI85+май!FI85+апрель!FI85</f>
        <v>9.3789999999999996</v>
      </c>
      <c r="FJ85" s="126">
        <f>июнь!FJ85+май!FJ85+апрель!FJ85</f>
        <v>1.35</v>
      </c>
      <c r="FK85" s="126">
        <f>июнь!FK85+май!FK85+апрель!FK85</f>
        <v>0</v>
      </c>
      <c r="FL85" s="126">
        <f>июнь!FL85+май!FL85+апрель!FL85</f>
        <v>2.9550000000000001</v>
      </c>
      <c r="FM85" s="126">
        <f>июнь!FM85+май!FM85+апрель!FM85</f>
        <v>12.907</v>
      </c>
      <c r="FN85" s="126">
        <f>июнь!FN85+май!FN85+апрель!FN85</f>
        <v>0.192</v>
      </c>
      <c r="FO85" s="126">
        <f>июнь!FO85+май!FO85+апрель!FO85</f>
        <v>5.5049999999999999</v>
      </c>
      <c r="FP85" s="126">
        <f>июнь!FP85+май!FP85+апрель!FP85</f>
        <v>0</v>
      </c>
      <c r="FQ85" s="126">
        <f>июнь!FQ85+май!FQ85+апрель!FQ85</f>
        <v>11.224</v>
      </c>
      <c r="FR85" s="126">
        <f>июнь!FR85+май!FR85+апрель!FR85</f>
        <v>3.1930000000000001</v>
      </c>
      <c r="FS85" s="126">
        <f>июнь!FS85+май!FS85+апрель!FS85</f>
        <v>0</v>
      </c>
      <c r="FT85" s="126">
        <f>июнь!FT85+май!FT85+апрель!FT85</f>
        <v>0.42799999999999999</v>
      </c>
      <c r="FU85" s="126">
        <f>июнь!FU85+май!FU85+апрель!FU85</f>
        <v>1.5389999999999999</v>
      </c>
      <c r="FV85" s="126">
        <f>июнь!FV85+май!FV85+апрель!FV85</f>
        <v>0.38500000000000001</v>
      </c>
      <c r="FW85" s="126">
        <f>июнь!FW85+май!FW85+апрель!FW85</f>
        <v>0.77400000000000002</v>
      </c>
      <c r="FX85" s="126">
        <f>июнь!FX85+май!FX85+апрель!FX85</f>
        <v>0</v>
      </c>
      <c r="FY85" s="126">
        <f>июнь!FY85+май!FY85+апрель!FY85</f>
        <v>0.192</v>
      </c>
      <c r="FZ85" s="126">
        <f>июнь!FZ85+май!FZ85+апрель!FZ85</f>
        <v>0.86699999999999999</v>
      </c>
      <c r="GA85" s="126">
        <f>июнь!GA85+май!GA85+апрель!GA85</f>
        <v>0.40700000000000003</v>
      </c>
      <c r="GB85" s="126">
        <f>июнь!GB85+май!GB85+апрель!GB85</f>
        <v>0.77200000000000002</v>
      </c>
      <c r="GC85" s="126">
        <f>июнь!GC85+май!GC85+апрель!GC85</f>
        <v>0.38500000000000001</v>
      </c>
      <c r="GD85" s="126">
        <f>июнь!GD85+май!GD85+апрель!GD85</f>
        <v>0.192</v>
      </c>
      <c r="GE85" s="126">
        <f>июнь!GE85+май!GE85+апрель!GE85</f>
        <v>0.192</v>
      </c>
      <c r="GF85" s="126">
        <f>июнь!GF85+май!GF85+апрель!GF85</f>
        <v>0</v>
      </c>
      <c r="GG85" s="126">
        <f>июнь!GG85+май!GG85+апрель!GG85</f>
        <v>0.192</v>
      </c>
      <c r="GH85" s="126">
        <f>июнь!GH85+май!GH85+апрель!GH85</f>
        <v>0.192</v>
      </c>
      <c r="GI85" s="126">
        <f>июнь!GI85+май!GI85+апрель!GI85</f>
        <v>0.67500000000000004</v>
      </c>
      <c r="GJ85" s="126">
        <f>июнь!GJ85+май!GJ85+апрель!GJ85</f>
        <v>10.749000000000001</v>
      </c>
      <c r="GK85" s="126">
        <f>июнь!GK85+май!GK85+апрель!GK85</f>
        <v>0.67500000000000004</v>
      </c>
      <c r="GL85" s="126">
        <f>июнь!GL85+май!GL85+апрель!GL85</f>
        <v>0.85099999999999998</v>
      </c>
      <c r="GM85" s="126">
        <f>июнь!GM85+май!GM85+апрель!GM85</f>
        <v>0.38700000000000001</v>
      </c>
      <c r="GN85" s="126">
        <f>июнь!GN85+май!GN85+апрель!GN85</f>
        <v>0.77200000000000002</v>
      </c>
      <c r="GO85" s="126">
        <f>июнь!GO85+май!GO85+апрель!GO85</f>
        <v>1.532</v>
      </c>
      <c r="GP85" s="126">
        <f>июнь!GP85+май!GP85+апрель!GP85</f>
        <v>0.192</v>
      </c>
      <c r="GQ85" s="126">
        <f>июнь!GQ85+май!GQ85+апрель!GQ85</f>
        <v>0</v>
      </c>
      <c r="GR85" s="126">
        <f>июнь!GR85+май!GR85+апрель!GR85</f>
        <v>0</v>
      </c>
      <c r="GS85" s="126">
        <f>июнь!GS85+май!GS85+апрель!GS85</f>
        <v>0.192</v>
      </c>
      <c r="GT85" s="126">
        <f>июнь!GT85+май!GT85+апрель!GT85</f>
        <v>1.105</v>
      </c>
      <c r="GU85" s="126">
        <f>июнь!GU85+май!GU85+апрель!GU85</f>
        <v>0.192</v>
      </c>
      <c r="GV85" s="126">
        <f>июнь!GV85+май!GV85+апрель!GV85</f>
        <v>0</v>
      </c>
      <c r="GW85" s="126">
        <f>июнь!GW85+май!GW85+апрель!GW85</f>
        <v>0.192</v>
      </c>
      <c r="GX85" s="126">
        <f>июнь!GX85+май!GX85+апрель!GX85</f>
        <v>2.2039999999999997</v>
      </c>
      <c r="GY85" s="126">
        <f>июнь!GY85+май!GY85+апрель!GY85</f>
        <v>0.86699999999999999</v>
      </c>
      <c r="GZ85" s="126">
        <f>июнь!GZ85+май!GZ85+апрель!GZ85</f>
        <v>1.337</v>
      </c>
      <c r="HA85" s="126">
        <f>июнь!HA85+май!HA85+апрель!HA85</f>
        <v>0.17100000000000001</v>
      </c>
      <c r="HB85" s="126">
        <f>июнь!HB85+май!HB85+апрель!HB85</f>
        <v>1.542</v>
      </c>
      <c r="HC85" s="126">
        <f>июнь!HC85+май!HC85+апрель!HC85</f>
        <v>0</v>
      </c>
      <c r="HD85" s="126">
        <f>июнь!HD85+май!HD85+апрель!HD85</f>
        <v>0</v>
      </c>
      <c r="HE85" s="126">
        <f>июнь!HE85+май!HE85+апрель!HE85</f>
        <v>1.2549999999999999</v>
      </c>
      <c r="HF85" s="126">
        <f>июнь!HF85+май!HF85+апрель!HF85</f>
        <v>0.67500000000000004</v>
      </c>
      <c r="HG85" s="126">
        <f>июнь!HG85+май!HG85+апрель!HG85</f>
        <v>0.86699999999999999</v>
      </c>
      <c r="HH85" s="126">
        <f>июнь!HH85+май!HH85+апрель!HH85</f>
        <v>0</v>
      </c>
      <c r="HI85" s="126">
        <f>июнь!HI85+май!HI85+апрель!HI85</f>
        <v>0</v>
      </c>
      <c r="HJ85" s="126">
        <f>июнь!HJ85+май!HJ85+апрель!HJ85</f>
        <v>0</v>
      </c>
      <c r="HK85" s="126">
        <f>июнь!HK85+май!HK85+апрель!HK85</f>
        <v>0</v>
      </c>
      <c r="HL85" s="126">
        <f>июнь!HL85+май!HL85+апрель!HL85</f>
        <v>0</v>
      </c>
      <c r="HM85" s="126">
        <f>июнь!HM85+май!HM85+апрель!HM85</f>
        <v>0</v>
      </c>
      <c r="HN85" s="126">
        <f>июнь!HN85+май!HN85+апрель!HN85</f>
        <v>0.192</v>
      </c>
      <c r="HO85" s="126">
        <f>июнь!HO85+май!HO85+апрель!HO85</f>
        <v>1.9809999999999999</v>
      </c>
      <c r="HP85" s="126">
        <f>июнь!HP85+май!HP85+апрель!HP85</f>
        <v>0.19500000000000001</v>
      </c>
      <c r="HQ85" s="126">
        <f>июнь!HQ85+май!HQ85+апрель!HQ85</f>
        <v>1.2370000000000001</v>
      </c>
      <c r="HR85" s="126">
        <f>июнь!HR85+май!HR85+апрель!HR85</f>
        <v>0.55200000000000005</v>
      </c>
      <c r="HS85" s="126">
        <f>июнь!HS85+май!HS85+апрель!HS85</f>
        <v>1.847</v>
      </c>
      <c r="HT85" s="126">
        <f>июнь!HT85+май!HT85+апрель!HT85</f>
        <v>0.38500000000000001</v>
      </c>
      <c r="HU85" s="126">
        <f>июнь!HU85+май!HU85+апрель!HU85</f>
        <v>4.1669999999999998</v>
      </c>
      <c r="HV85" s="126">
        <f>июнь!HV85+май!HV85+апрель!HV85</f>
        <v>11.26</v>
      </c>
      <c r="HW85" s="126">
        <f>июнь!HW85+май!HW85+апрель!HW85</f>
        <v>0</v>
      </c>
      <c r="HX85" s="126">
        <f>июнь!HX85+май!HX85+апрель!HX85</f>
        <v>0</v>
      </c>
      <c r="HY85" s="126">
        <f>июнь!HY85+май!HY85+апрель!HY85</f>
        <v>0.38500000000000001</v>
      </c>
      <c r="HZ85" s="126">
        <f>июнь!HZ85+май!HZ85+апрель!HZ85</f>
        <v>0</v>
      </c>
      <c r="IA85" s="126">
        <f>июнь!IA85+май!IA85+апрель!IA85</f>
        <v>0.192</v>
      </c>
      <c r="IB85" s="126">
        <f>июнь!IB85+май!IB85+апрель!IB85</f>
        <v>0</v>
      </c>
      <c r="IC85" s="126">
        <f>июнь!IC85+май!IC85+апрель!IC85</f>
        <v>0.19500000000000001</v>
      </c>
      <c r="ID85" s="126">
        <f>июнь!ID85+май!ID85+апрель!ID85</f>
        <v>0.34</v>
      </c>
      <c r="IE85" s="126">
        <f>июнь!IE85+май!IE85+апрель!IE85</f>
        <v>0</v>
      </c>
      <c r="IF85" s="126">
        <f>июнь!IF85+май!IF85+апрель!IF85</f>
        <v>5.9729999999999999</v>
      </c>
    </row>
    <row r="86" spans="1:240" ht="13.5" customHeight="1">
      <c r="A86" s="15" t="s">
        <v>106</v>
      </c>
      <c r="B86" s="53" t="s">
        <v>107</v>
      </c>
      <c r="C86" s="16" t="s">
        <v>40</v>
      </c>
      <c r="D86" s="84">
        <f t="shared" si="8"/>
        <v>44</v>
      </c>
      <c r="E86" s="77">
        <f t="shared" si="9"/>
        <v>44</v>
      </c>
      <c r="F86" s="77"/>
      <c r="G86" s="126">
        <f>июнь!G86+май!G86+апрель!G86</f>
        <v>0</v>
      </c>
      <c r="H86" s="126">
        <f>июнь!H86+май!H86+апрель!H86</f>
        <v>1</v>
      </c>
      <c r="I86" s="126">
        <f>июнь!I86+май!I86+апрель!I86</f>
        <v>0</v>
      </c>
      <c r="J86" s="126">
        <f>июнь!J86+май!J86+апрель!J86</f>
        <v>0</v>
      </c>
      <c r="K86" s="126">
        <f>июнь!K86+май!K86+апрель!K86</f>
        <v>1</v>
      </c>
      <c r="L86" s="126">
        <f>июнь!L86+май!L86+апрель!L86</f>
        <v>0</v>
      </c>
      <c r="M86" s="126">
        <f>июнь!M86+май!M86+апрель!M86</f>
        <v>0</v>
      </c>
      <c r="N86" s="126">
        <f>июнь!N86+май!N86+апрель!N86</f>
        <v>0</v>
      </c>
      <c r="O86" s="126">
        <f>июнь!O86+май!O86+апрель!O86</f>
        <v>0</v>
      </c>
      <c r="P86" s="126">
        <f>июнь!P86+май!P86+апрель!P86</f>
        <v>2</v>
      </c>
      <c r="Q86" s="126">
        <f>июнь!Q86+май!Q86+апрель!Q86</f>
        <v>1</v>
      </c>
      <c r="R86" s="126">
        <f>июнь!R86+май!R86+апрель!R86</f>
        <v>1</v>
      </c>
      <c r="S86" s="126">
        <f>июнь!S86+май!S86+апрель!S86</f>
        <v>1</v>
      </c>
      <c r="T86" s="126">
        <f>июнь!T86+май!T86+апрель!T86</f>
        <v>0</v>
      </c>
      <c r="U86" s="126">
        <f>июнь!U86+май!U86+апрель!U86</f>
        <v>0</v>
      </c>
      <c r="V86" s="126">
        <f>июнь!V86+май!V86+апрель!V86</f>
        <v>1</v>
      </c>
      <c r="W86" s="126">
        <f>июнь!W86+май!W86+апрель!W86</f>
        <v>0</v>
      </c>
      <c r="X86" s="126">
        <f>июнь!X86+май!X86+апрель!X86</f>
        <v>2</v>
      </c>
      <c r="Y86" s="126">
        <f>июнь!Y86+май!Y86+апрель!Y86</f>
        <v>0</v>
      </c>
      <c r="Z86" s="126">
        <f>июнь!Z86+май!Z86+апрель!Z86</f>
        <v>0</v>
      </c>
      <c r="AA86" s="126">
        <f>июнь!AA86+май!AA86+апрель!AA86</f>
        <v>0</v>
      </c>
      <c r="AB86" s="126">
        <f>июнь!AB86+май!AB86+апрель!AB86</f>
        <v>0</v>
      </c>
      <c r="AC86" s="126">
        <f>июнь!AC86+май!AC86+апрель!AC86</f>
        <v>0</v>
      </c>
      <c r="AD86" s="126">
        <f>июнь!AD86+май!AD86+апрель!AD86</f>
        <v>0</v>
      </c>
      <c r="AE86" s="126">
        <f>июнь!AE86+май!AE86+апрель!AE86</f>
        <v>0</v>
      </c>
      <c r="AF86" s="126">
        <f>июнь!AF86+май!AF86+апрель!AF86</f>
        <v>0</v>
      </c>
      <c r="AG86" s="126">
        <f>июнь!AG86+май!AG86+апрель!AG86</f>
        <v>0</v>
      </c>
      <c r="AH86" s="126">
        <f>июнь!AH86+май!AH86+апрель!AH86</f>
        <v>0</v>
      </c>
      <c r="AI86" s="126">
        <f>июнь!AI86+май!AI86+апрель!AI86</f>
        <v>0</v>
      </c>
      <c r="AJ86" s="126">
        <f>июнь!AJ86+май!AJ86+апрель!AJ86</f>
        <v>0</v>
      </c>
      <c r="AK86" s="126">
        <f>июнь!AK86+май!AK86+апрель!AK86</f>
        <v>0</v>
      </c>
      <c r="AL86" s="126">
        <f>июнь!AL86+май!AL86+апрель!AL86</f>
        <v>0</v>
      </c>
      <c r="AM86" s="126">
        <f>июнь!AM86+май!AM86+апрель!AM86</f>
        <v>0</v>
      </c>
      <c r="AN86" s="126">
        <f>июнь!AN86+май!AN86+апрель!AN86</f>
        <v>0</v>
      </c>
      <c r="AO86" s="126">
        <f>июнь!AO86+май!AO86+апрель!AO86</f>
        <v>0</v>
      </c>
      <c r="AP86" s="126">
        <f>июнь!AP86+май!AP86+апрель!AP86</f>
        <v>0</v>
      </c>
      <c r="AQ86" s="126">
        <f>июнь!AQ86+май!AQ86+апрель!AQ86</f>
        <v>0</v>
      </c>
      <c r="AR86" s="126">
        <f>июнь!AR86+май!AR86+апрель!AR86</f>
        <v>0</v>
      </c>
      <c r="AS86" s="126">
        <f>июнь!AS86+май!AS86+апрель!AS86</f>
        <v>0</v>
      </c>
      <c r="AT86" s="126">
        <f>июнь!AT86+май!AT86+апрель!AT86</f>
        <v>0</v>
      </c>
      <c r="AU86" s="126">
        <f>июнь!AU86+май!AU86+апрель!AU86</f>
        <v>0</v>
      </c>
      <c r="AV86" s="126">
        <f>июнь!AV86+май!AV86+апрель!AV86</f>
        <v>0</v>
      </c>
      <c r="AW86" s="126">
        <f>июнь!AW86+май!AW86+апрель!AW86</f>
        <v>0</v>
      </c>
      <c r="AX86" s="126">
        <f>июнь!AX86+май!AX86+апрель!AX86</f>
        <v>0</v>
      </c>
      <c r="AY86" s="126">
        <f>июнь!AY86+май!AY86+апрель!AY86</f>
        <v>0</v>
      </c>
      <c r="AZ86" s="126">
        <f>июнь!AZ86+май!AZ86+апрель!AZ86</f>
        <v>0</v>
      </c>
      <c r="BA86" s="126">
        <f>июнь!BA86+май!BA86+апрель!BA86</f>
        <v>0</v>
      </c>
      <c r="BB86" s="126">
        <f>июнь!BB86+май!BB86+апрель!BB86</f>
        <v>0</v>
      </c>
      <c r="BC86" s="126">
        <f>июнь!BC86+май!BC86+апрель!BC86</f>
        <v>0</v>
      </c>
      <c r="BD86" s="126">
        <f>июнь!BD86+май!BD86+апрель!BD86</f>
        <v>0</v>
      </c>
      <c r="BE86" s="126">
        <f>июнь!BE86+май!BE86+апрель!BE86</f>
        <v>0</v>
      </c>
      <c r="BF86" s="126">
        <f>июнь!BF86+май!BF86+апрель!BF86</f>
        <v>0</v>
      </c>
      <c r="BG86" s="126">
        <f>июнь!BG86+май!BG86+апрель!BG86</f>
        <v>0</v>
      </c>
      <c r="BH86" s="126">
        <f>июнь!BH86+май!BH86+апрель!BH86</f>
        <v>0</v>
      </c>
      <c r="BI86" s="126">
        <f>июнь!BI86+май!BI86+апрель!BI86</f>
        <v>0</v>
      </c>
      <c r="BJ86" s="126">
        <f>июнь!BJ86+май!BJ86+апрель!BJ86</f>
        <v>0</v>
      </c>
      <c r="BK86" s="126">
        <f>июнь!BK86+май!BK86+апрель!BK86</f>
        <v>0</v>
      </c>
      <c r="BL86" s="126">
        <f>июнь!BL86+май!BL86+апрель!BL86</f>
        <v>0</v>
      </c>
      <c r="BM86" s="126">
        <f>июнь!BM86+май!BM86+апрель!BM86</f>
        <v>0</v>
      </c>
      <c r="BN86" s="126">
        <f>июнь!BN86+май!BN86+апрель!BN86</f>
        <v>0</v>
      </c>
      <c r="BO86" s="126">
        <f>июнь!BO86+май!BO86+апрель!BO86</f>
        <v>0</v>
      </c>
      <c r="BP86" s="126">
        <f>июнь!BP86+май!BP86+апрель!BP86</f>
        <v>0</v>
      </c>
      <c r="BQ86" s="126">
        <f>июнь!BQ86+май!BQ86+апрель!BQ86</f>
        <v>0</v>
      </c>
      <c r="BR86" s="126">
        <f>июнь!BR86+май!BR86+апрель!BR86</f>
        <v>0</v>
      </c>
      <c r="BS86" s="126">
        <f>июнь!BS86+май!BS86+апрель!BS86</f>
        <v>0</v>
      </c>
      <c r="BT86" s="126">
        <f>июнь!BT86+май!BT86+апрель!BT86</f>
        <v>0</v>
      </c>
      <c r="BU86" s="126">
        <f>июнь!BU86+май!BU86+апрель!BU86</f>
        <v>0</v>
      </c>
      <c r="BV86" s="126">
        <f>июнь!BV86+май!BV86+апрель!BV86</f>
        <v>0</v>
      </c>
      <c r="BW86" s="126">
        <f>июнь!BW86+май!BW86+апрель!BW86</f>
        <v>0</v>
      </c>
      <c r="BX86" s="126">
        <f>июнь!BX86+май!BX86+апрель!BX86</f>
        <v>0</v>
      </c>
      <c r="BY86" s="126">
        <f>июнь!BY86+май!BY86+апрель!BY86</f>
        <v>0</v>
      </c>
      <c r="BZ86" s="126">
        <f>июнь!BZ86+май!BZ86+апрель!BZ86</f>
        <v>0</v>
      </c>
      <c r="CA86" s="126">
        <f>июнь!CA86+май!CA86+апрель!CA86</f>
        <v>0</v>
      </c>
      <c r="CB86" s="126">
        <f>июнь!CB86+май!CB86+апрель!CB86</f>
        <v>0</v>
      </c>
      <c r="CC86" s="126">
        <f>июнь!CC86+май!CC86+апрель!CC86</f>
        <v>0</v>
      </c>
      <c r="CD86" s="126">
        <f>июнь!CD86+май!CD86+апрель!CD86</f>
        <v>4</v>
      </c>
      <c r="CE86" s="126">
        <f>июнь!CE86+май!CE86+апрель!CE86</f>
        <v>0</v>
      </c>
      <c r="CF86" s="126">
        <f>июнь!CF86+май!CF86+апрель!CF86</f>
        <v>0</v>
      </c>
      <c r="CG86" s="126">
        <f>июнь!CG86+май!CG86+апрель!CG86</f>
        <v>0</v>
      </c>
      <c r="CH86" s="126">
        <f>июнь!CH86+май!CH86+апрель!CH86</f>
        <v>1</v>
      </c>
      <c r="CI86" s="126">
        <f>июнь!CI86+май!CI86+апрель!CI86</f>
        <v>0</v>
      </c>
      <c r="CJ86" s="126">
        <f>июнь!CJ86+май!CJ86+апрель!CJ86</f>
        <v>0</v>
      </c>
      <c r="CK86" s="126">
        <f>июнь!CK86+май!CK86+апрель!CK86</f>
        <v>1</v>
      </c>
      <c r="CL86" s="126">
        <f>июнь!CL86+май!CL86+апрель!CL86</f>
        <v>1</v>
      </c>
      <c r="CM86" s="126">
        <f>июнь!CM86+май!CM86+апрель!CM86</f>
        <v>0</v>
      </c>
      <c r="CN86" s="126">
        <f>июнь!CN86+май!CN86+апрель!CN86</f>
        <v>2</v>
      </c>
      <c r="CO86" s="126">
        <f>июнь!CO86+май!CO86+апрель!CO86</f>
        <v>0</v>
      </c>
      <c r="CP86" s="126">
        <f>июнь!CP86+май!CP86+апрель!CP86</f>
        <v>0</v>
      </c>
      <c r="CQ86" s="126">
        <f>июнь!CQ86+май!CQ86+апрель!CQ86</f>
        <v>0</v>
      </c>
      <c r="CR86" s="126">
        <f>июнь!CR86+май!CR86+апрель!CR86</f>
        <v>0</v>
      </c>
      <c r="CS86" s="126">
        <f>июнь!CS86+май!CS86+апрель!CS86</f>
        <v>0</v>
      </c>
      <c r="CT86" s="126">
        <f>июнь!CT86+май!CT86+апрель!CT86</f>
        <v>0</v>
      </c>
      <c r="CU86" s="126">
        <f>июнь!CU86+май!CU86+апрель!CU86</f>
        <v>1</v>
      </c>
      <c r="CV86" s="126">
        <f>июнь!CV86+май!CV86+апрель!CV86</f>
        <v>0</v>
      </c>
      <c r="CW86" s="126">
        <f>июнь!CW86+май!CW86+апрель!CW86</f>
        <v>0</v>
      </c>
      <c r="CX86" s="126">
        <f>июнь!CX86+май!CX86+апрель!CX86</f>
        <v>0</v>
      </c>
      <c r="CY86" s="126">
        <f>июнь!CY86+май!CY86+апрель!CY86</f>
        <v>0</v>
      </c>
      <c r="CZ86" s="126">
        <f>июнь!CZ86+май!CZ86+апрель!CZ86</f>
        <v>0</v>
      </c>
      <c r="DA86" s="126">
        <f>июнь!DA86+май!DA86+апрель!DA86</f>
        <v>0</v>
      </c>
      <c r="DB86" s="126">
        <f>июнь!DB86+май!DB86+апрель!DB86</f>
        <v>0</v>
      </c>
      <c r="DC86" s="126">
        <f>июнь!DC86+май!DC86+апрель!DC86</f>
        <v>0</v>
      </c>
      <c r="DD86" s="126">
        <f>июнь!DD86+май!DD86+апрель!DD86</f>
        <v>0</v>
      </c>
      <c r="DE86" s="126">
        <f>июнь!DE86+май!DE86+апрель!DE86</f>
        <v>2</v>
      </c>
      <c r="DF86" s="126">
        <f>июнь!DF86+май!DF86+апрель!DF86</f>
        <v>0</v>
      </c>
      <c r="DG86" s="126">
        <f>июнь!DG86+май!DG86+апрель!DG86</f>
        <v>0</v>
      </c>
      <c r="DH86" s="126">
        <f>июнь!DH86+май!DH86+апрель!DH86</f>
        <v>0</v>
      </c>
      <c r="DI86" s="126">
        <f>июнь!DI86+май!DI86+апрель!DI86</f>
        <v>0</v>
      </c>
      <c r="DJ86" s="126">
        <f>июнь!DJ86+май!DJ86+апрель!DJ86</f>
        <v>2</v>
      </c>
      <c r="DK86" s="126">
        <f>июнь!DK86+май!DK86+апрель!DK86</f>
        <v>2</v>
      </c>
      <c r="DL86" s="126">
        <f>июнь!DL86+май!DL86+апрель!DL86</f>
        <v>0</v>
      </c>
      <c r="DM86" s="126">
        <f>июнь!DM86+май!DM86+апрель!DM86</f>
        <v>0</v>
      </c>
      <c r="DN86" s="126">
        <f>июнь!DN86+май!DN86+апрель!DN86</f>
        <v>0</v>
      </c>
      <c r="DO86" s="126">
        <f>июнь!DO86+май!DO86+апрель!DO86</f>
        <v>1</v>
      </c>
      <c r="DP86" s="126">
        <f>июнь!DP86+май!DP86+апрель!DP86</f>
        <v>0</v>
      </c>
      <c r="DQ86" s="126">
        <f>июнь!DQ86+май!DQ86+апрель!DQ86</f>
        <v>0</v>
      </c>
      <c r="DR86" s="126">
        <f>июнь!DR86+май!DR86+апрель!DR86</f>
        <v>0</v>
      </c>
      <c r="DS86" s="126">
        <f>июнь!DS86+май!DS86+апрель!DS86</f>
        <v>0</v>
      </c>
      <c r="DT86" s="126">
        <f>июнь!DT86+май!DT86+апрель!DT86</f>
        <v>0</v>
      </c>
      <c r="DU86" s="126">
        <f>июнь!DU86+май!DU86+апрель!DU86</f>
        <v>0</v>
      </c>
      <c r="DV86" s="126">
        <f>июнь!DV86+май!DV86+апрель!DV86</f>
        <v>0</v>
      </c>
      <c r="DW86" s="126">
        <f>июнь!DW86+май!DW86+апрель!DW86</f>
        <v>0</v>
      </c>
      <c r="DX86" s="126">
        <f>июнь!DX86+май!DX86+апрель!DX86</f>
        <v>0</v>
      </c>
      <c r="DY86" s="126">
        <f>июнь!DY86+май!DY86+апрель!DY86</f>
        <v>0</v>
      </c>
      <c r="DZ86" s="126">
        <f>июнь!DZ86+май!DZ86+апрель!DZ86</f>
        <v>1</v>
      </c>
      <c r="EA86" s="126">
        <f>июнь!EA86+май!EA86+апрель!EA86</f>
        <v>0</v>
      </c>
      <c r="EB86" s="126">
        <f>июнь!EB86+май!EB86+апрель!EB86</f>
        <v>0</v>
      </c>
      <c r="EC86" s="126">
        <f>июнь!EC86+май!EC86+апрель!EC86</f>
        <v>0</v>
      </c>
      <c r="ED86" s="126">
        <f>июнь!ED86+май!ED86+апрель!ED86</f>
        <v>0</v>
      </c>
      <c r="EE86" s="126">
        <f>июнь!EE86+май!EE86+апрель!EE86</f>
        <v>0</v>
      </c>
      <c r="EF86" s="126">
        <f>июнь!EF86+май!EF86+апрель!EF86</f>
        <v>0</v>
      </c>
      <c r="EG86" s="126">
        <f>июнь!EG86+май!EG86+апрель!EG86</f>
        <v>0</v>
      </c>
      <c r="EH86" s="126">
        <f>июнь!EH86+май!EH86+апрель!EH86</f>
        <v>0</v>
      </c>
      <c r="EI86" s="126">
        <f>июнь!EI86+май!EI86+апрель!EI86</f>
        <v>0</v>
      </c>
      <c r="EJ86" s="126">
        <f>июнь!EJ86+май!EJ86+апрель!EJ86</f>
        <v>0</v>
      </c>
      <c r="EK86" s="126">
        <f>июнь!EK86+май!EK86+апрель!EK86</f>
        <v>0</v>
      </c>
      <c r="EL86" s="126">
        <f>июнь!EL86+май!EL86+апрель!EL86</f>
        <v>0</v>
      </c>
      <c r="EM86" s="126">
        <f>июнь!EM86+май!EM86+апрель!EM86</f>
        <v>0</v>
      </c>
      <c r="EN86" s="126">
        <f>июнь!EN86+май!EN86+апрель!EN86</f>
        <v>0</v>
      </c>
      <c r="EO86" s="126">
        <f>июнь!EO86+май!EO86+апрель!EO86</f>
        <v>0</v>
      </c>
      <c r="EP86" s="126">
        <f>июнь!EP86+май!EP86+апрель!EP86</f>
        <v>0</v>
      </c>
      <c r="EQ86" s="126">
        <f>июнь!EQ86+май!EQ86+апрель!EQ86</f>
        <v>0</v>
      </c>
      <c r="ER86" s="126">
        <f>июнь!ER86+май!ER86+апрель!ER86</f>
        <v>0</v>
      </c>
      <c r="ES86" s="126">
        <f>июнь!ES86+май!ES86+апрель!ES86</f>
        <v>0</v>
      </c>
      <c r="ET86" s="126">
        <f>июнь!ET86+май!ET86+апрель!ET86</f>
        <v>0</v>
      </c>
      <c r="EU86" s="126">
        <f>июнь!EU86+май!EU86+апрель!EU86</f>
        <v>0</v>
      </c>
      <c r="EV86" s="126">
        <f>июнь!EV86+май!EV86+апрель!EV86</f>
        <v>0</v>
      </c>
      <c r="EW86" s="126">
        <f>июнь!EW86+май!EW86+апрель!EW86</f>
        <v>0</v>
      </c>
      <c r="EX86" s="126">
        <f>июнь!EX86+май!EX86+апрель!EX86</f>
        <v>0</v>
      </c>
      <c r="EY86" s="126">
        <f>июнь!EY86+май!EY86+апрель!EY86</f>
        <v>0</v>
      </c>
      <c r="EZ86" s="126">
        <f>июнь!EZ86+май!EZ86+апрель!EZ86</f>
        <v>0</v>
      </c>
      <c r="FA86" s="126">
        <f>июнь!FA86+май!FA86+апрель!FA86</f>
        <v>0</v>
      </c>
      <c r="FB86" s="126">
        <f>июнь!FB86+май!FB86+апрель!FB86</f>
        <v>1</v>
      </c>
      <c r="FC86" s="126">
        <f>июнь!FC86+май!FC86+апрель!FC86</f>
        <v>0</v>
      </c>
      <c r="FD86" s="126">
        <f>июнь!FD86+май!FD86+апрель!FD86</f>
        <v>0</v>
      </c>
      <c r="FE86" s="126">
        <f>июнь!FE86+май!FE86+апрель!FE86</f>
        <v>0</v>
      </c>
      <c r="FF86" s="126">
        <f>июнь!FF86+май!FF86+апрель!FF86</f>
        <v>0</v>
      </c>
      <c r="FG86" s="126">
        <f>июнь!FG86+май!FG86+апрель!FG86</f>
        <v>0</v>
      </c>
      <c r="FH86" s="126">
        <f>июнь!FH86+май!FH86+апрель!FH86</f>
        <v>0</v>
      </c>
      <c r="FI86" s="126">
        <f>июнь!FI86+май!FI86+апрель!FI86</f>
        <v>8</v>
      </c>
      <c r="FJ86" s="126">
        <f>июнь!FJ86+май!FJ86+апрель!FJ86</f>
        <v>0</v>
      </c>
      <c r="FK86" s="126">
        <f>июнь!FK86+май!FK86+апрель!FK86</f>
        <v>0</v>
      </c>
      <c r="FL86" s="126">
        <f>июнь!FL86+май!FL86+апрель!FL86</f>
        <v>0</v>
      </c>
      <c r="FM86" s="126">
        <f>июнь!FM86+май!FM86+апрель!FM86</f>
        <v>4</v>
      </c>
      <c r="FN86" s="126">
        <f>июнь!FN86+май!FN86+апрель!FN86</f>
        <v>0</v>
      </c>
      <c r="FO86" s="126">
        <f>июнь!FO86+май!FO86+апрель!FO86</f>
        <v>0</v>
      </c>
      <c r="FP86" s="126">
        <f>июнь!FP86+май!FP86+апрель!FP86</f>
        <v>0</v>
      </c>
      <c r="FQ86" s="126">
        <f>июнь!FQ86+май!FQ86+апрель!FQ86</f>
        <v>0</v>
      </c>
      <c r="FR86" s="126">
        <f>июнь!FR86+май!FR86+апрель!FR86</f>
        <v>0</v>
      </c>
      <c r="FS86" s="126">
        <f>июнь!FS86+май!FS86+апрель!FS86</f>
        <v>0</v>
      </c>
      <c r="FT86" s="126">
        <f>июнь!FT86+май!FT86+апрель!FT86</f>
        <v>0</v>
      </c>
      <c r="FU86" s="126">
        <f>июнь!FU86+май!FU86+апрель!FU86</f>
        <v>0</v>
      </c>
      <c r="FV86" s="126">
        <f>июнь!FV86+май!FV86+апрель!FV86</f>
        <v>0</v>
      </c>
      <c r="FW86" s="126">
        <f>июнь!FW86+май!FW86+апрель!FW86</f>
        <v>0</v>
      </c>
      <c r="FX86" s="126">
        <f>июнь!FX86+май!FX86+апрель!FX86</f>
        <v>0</v>
      </c>
      <c r="FY86" s="126">
        <f>июнь!FY86+май!FY86+апрель!FY86</f>
        <v>0</v>
      </c>
      <c r="FZ86" s="126">
        <f>июнь!FZ86+май!FZ86+апрель!FZ86</f>
        <v>0</v>
      </c>
      <c r="GA86" s="126">
        <f>июнь!GA86+май!GA86+апрель!GA86</f>
        <v>0</v>
      </c>
      <c r="GB86" s="126">
        <f>июнь!GB86+май!GB86+апрель!GB86</f>
        <v>0</v>
      </c>
      <c r="GC86" s="126">
        <f>июнь!GC86+май!GC86+апрель!GC86</f>
        <v>0</v>
      </c>
      <c r="GD86" s="126">
        <f>июнь!GD86+май!GD86+апрель!GD86</f>
        <v>0</v>
      </c>
      <c r="GE86" s="126">
        <f>июнь!GE86+май!GE86+апрель!GE86</f>
        <v>0</v>
      </c>
      <c r="GF86" s="126">
        <f>июнь!GF86+май!GF86+апрель!GF86</f>
        <v>0</v>
      </c>
      <c r="GG86" s="126">
        <f>июнь!GG86+май!GG86+апрель!GG86</f>
        <v>0</v>
      </c>
      <c r="GH86" s="126">
        <f>июнь!GH86+май!GH86+апрель!GH86</f>
        <v>0</v>
      </c>
      <c r="GI86" s="126">
        <f>июнь!GI86+май!GI86+апрель!GI86</f>
        <v>0</v>
      </c>
      <c r="GJ86" s="126">
        <f>июнь!GJ86+май!GJ86+апрель!GJ86</f>
        <v>0</v>
      </c>
      <c r="GK86" s="126">
        <f>июнь!GK86+май!GK86+апрель!GK86</f>
        <v>0</v>
      </c>
      <c r="GL86" s="126">
        <f>июнь!GL86+май!GL86+апрель!GL86</f>
        <v>0</v>
      </c>
      <c r="GM86" s="126">
        <f>июнь!GM86+май!GM86+апрель!GM86</f>
        <v>0</v>
      </c>
      <c r="GN86" s="126">
        <f>июнь!GN86+май!GN86+апрель!GN86</f>
        <v>0</v>
      </c>
      <c r="GO86" s="126">
        <f>июнь!GO86+май!GO86+апрель!GO86</f>
        <v>0</v>
      </c>
      <c r="GP86" s="126">
        <f>июнь!GP86+май!GP86+апрель!GP86</f>
        <v>0</v>
      </c>
      <c r="GQ86" s="126">
        <f>июнь!GQ86+май!GQ86+апрель!GQ86</f>
        <v>0</v>
      </c>
      <c r="GR86" s="126">
        <f>июнь!GR86+май!GR86+апрель!GR86</f>
        <v>0</v>
      </c>
      <c r="GS86" s="126">
        <f>июнь!GS86+май!GS86+апрель!GS86</f>
        <v>0</v>
      </c>
      <c r="GT86" s="126">
        <f>июнь!GT86+май!GT86+апрель!GT86</f>
        <v>0</v>
      </c>
      <c r="GU86" s="126">
        <f>июнь!GU86+май!GU86+апрель!GU86</f>
        <v>0</v>
      </c>
      <c r="GV86" s="126">
        <f>июнь!GV86+май!GV86+апрель!GV86</f>
        <v>0</v>
      </c>
      <c r="GW86" s="126">
        <f>июнь!GW86+май!GW86+апрель!GW86</f>
        <v>0</v>
      </c>
      <c r="GX86" s="126">
        <f>июнь!GX86+май!GX86+апрель!GX86</f>
        <v>0</v>
      </c>
      <c r="GY86" s="126">
        <f>июнь!GY86+май!GY86+апрель!GY86</f>
        <v>0</v>
      </c>
      <c r="GZ86" s="126">
        <f>июнь!GZ86+май!GZ86+апрель!GZ86</f>
        <v>0</v>
      </c>
      <c r="HA86" s="126">
        <f>июнь!HA86+май!HA86+апрель!HA86</f>
        <v>0</v>
      </c>
      <c r="HB86" s="126">
        <f>июнь!HB86+май!HB86+апрель!HB86</f>
        <v>0</v>
      </c>
      <c r="HC86" s="126">
        <f>июнь!HC86+май!HC86+апрель!HC86</f>
        <v>0</v>
      </c>
      <c r="HD86" s="126">
        <f>июнь!HD86+май!HD86+апрель!HD86</f>
        <v>0</v>
      </c>
      <c r="HE86" s="126">
        <f>июнь!HE86+май!HE86+апрель!HE86</f>
        <v>0</v>
      </c>
      <c r="HF86" s="126">
        <f>июнь!HF86+май!HF86+апрель!HF86</f>
        <v>0</v>
      </c>
      <c r="HG86" s="126">
        <f>июнь!HG86+май!HG86+апрель!HG86</f>
        <v>0</v>
      </c>
      <c r="HH86" s="126">
        <f>июнь!HH86+май!HH86+апрель!HH86</f>
        <v>0</v>
      </c>
      <c r="HI86" s="126">
        <f>июнь!HI86+май!HI86+апрель!HI86</f>
        <v>0</v>
      </c>
      <c r="HJ86" s="126">
        <f>июнь!HJ86+май!HJ86+апрель!HJ86</f>
        <v>0</v>
      </c>
      <c r="HK86" s="126">
        <f>июнь!HK86+май!HK86+апрель!HK86</f>
        <v>0</v>
      </c>
      <c r="HL86" s="126">
        <f>июнь!HL86+май!HL86+апрель!HL86</f>
        <v>0</v>
      </c>
      <c r="HM86" s="126">
        <f>июнь!HM86+май!HM86+апрель!HM86</f>
        <v>0</v>
      </c>
      <c r="HN86" s="126">
        <f>июнь!HN86+май!HN86+апрель!HN86</f>
        <v>0</v>
      </c>
      <c r="HO86" s="126">
        <f>июнь!HO86+май!HO86+апрель!HO86</f>
        <v>0</v>
      </c>
      <c r="HP86" s="126">
        <f>июнь!HP86+май!HP86+апрель!HP86</f>
        <v>0</v>
      </c>
      <c r="HQ86" s="126">
        <f>июнь!HQ86+май!HQ86+апрель!HQ86</f>
        <v>0</v>
      </c>
      <c r="HR86" s="126">
        <f>июнь!HR86+май!HR86+апрель!HR86</f>
        <v>0</v>
      </c>
      <c r="HS86" s="126">
        <f>июнь!HS86+май!HS86+апрель!HS86</f>
        <v>0</v>
      </c>
      <c r="HT86" s="126">
        <f>июнь!HT86+май!HT86+апрель!HT86</f>
        <v>0</v>
      </c>
      <c r="HU86" s="126">
        <f>июнь!HU86+май!HU86+апрель!HU86</f>
        <v>1</v>
      </c>
      <c r="HV86" s="126">
        <f>июнь!HV86+май!HV86+апрель!HV86</f>
        <v>0</v>
      </c>
      <c r="HW86" s="126">
        <f>июнь!HW86+май!HW86+апрель!HW86</f>
        <v>0</v>
      </c>
      <c r="HX86" s="126">
        <f>июнь!HX86+май!HX86+апрель!HX86</f>
        <v>0</v>
      </c>
      <c r="HY86" s="126">
        <f>июнь!HY86+май!HY86+апрель!HY86</f>
        <v>0</v>
      </c>
      <c r="HZ86" s="126">
        <f>июнь!HZ86+май!HZ86+апрель!HZ86</f>
        <v>0</v>
      </c>
      <c r="IA86" s="126">
        <f>июнь!IA86+май!IA86+апрель!IA86</f>
        <v>0</v>
      </c>
      <c r="IB86" s="126">
        <f>июнь!IB86+май!IB86+апрель!IB86</f>
        <v>0</v>
      </c>
      <c r="IC86" s="126">
        <f>июнь!IC86+май!IC86+апрель!IC86</f>
        <v>0</v>
      </c>
      <c r="ID86" s="126">
        <f>июнь!ID86+май!ID86+апрель!ID86</f>
        <v>0</v>
      </c>
      <c r="IE86" s="126">
        <f>июнь!IE86+май!IE86+апрель!IE86</f>
        <v>0</v>
      </c>
      <c r="IF86" s="126">
        <f>июнь!IF86+май!IF86+апрель!IF86</f>
        <v>2</v>
      </c>
    </row>
    <row r="87" spans="1:240" ht="13.5" customHeight="1">
      <c r="A87" s="15"/>
      <c r="B87" s="53"/>
      <c r="C87" s="16" t="s">
        <v>17</v>
      </c>
      <c r="D87" s="84">
        <f t="shared" si="8"/>
        <v>113.26100000000004</v>
      </c>
      <c r="E87" s="77">
        <f t="shared" si="9"/>
        <v>113.26100000000004</v>
      </c>
      <c r="F87" s="77"/>
      <c r="G87" s="126">
        <f>июнь!G87+май!G87+апрель!G87</f>
        <v>0</v>
      </c>
      <c r="H87" s="126">
        <f>июнь!H87+май!H87+апрель!H87</f>
        <v>2.9390000000000001</v>
      </c>
      <c r="I87" s="126">
        <f>июнь!I87+май!I87+апрель!I87</f>
        <v>0</v>
      </c>
      <c r="J87" s="126">
        <f>июнь!J87+май!J87+апрель!J87</f>
        <v>0</v>
      </c>
      <c r="K87" s="126">
        <f>июнь!K87+май!K87+апрель!K87</f>
        <v>2.9390000000000001</v>
      </c>
      <c r="L87" s="126">
        <f>июнь!L87+май!L87+апрель!L87</f>
        <v>0</v>
      </c>
      <c r="M87" s="126">
        <f>июнь!M87+май!M87+апрель!M87</f>
        <v>0</v>
      </c>
      <c r="N87" s="126">
        <f>июнь!N87+май!N87+апрель!N87</f>
        <v>0</v>
      </c>
      <c r="O87" s="126">
        <f>июнь!O87+май!O87+апрель!O87</f>
        <v>0</v>
      </c>
      <c r="P87" s="126">
        <f>июнь!P87+май!P87+апрель!P87</f>
        <v>5.8789999999999996</v>
      </c>
      <c r="Q87" s="126">
        <f>июнь!Q87+май!Q87+апрель!Q87</f>
        <v>2.9079999999999999</v>
      </c>
      <c r="R87" s="126">
        <f>июнь!R87+май!R87+апрель!R87</f>
        <v>2.9079999999999999</v>
      </c>
      <c r="S87" s="126">
        <f>июнь!S87+май!S87+апрель!S87</f>
        <v>2.9390000000000001</v>
      </c>
      <c r="T87" s="126">
        <f>июнь!T87+май!T87+апрель!T87</f>
        <v>0</v>
      </c>
      <c r="U87" s="126">
        <f>июнь!U87+май!U87+апрель!U87</f>
        <v>0</v>
      </c>
      <c r="V87" s="126">
        <f>июнь!V87+май!V87+апрель!V87</f>
        <v>2.9390000000000001</v>
      </c>
      <c r="W87" s="126">
        <f>июнь!W87+май!W87+апрель!W87</f>
        <v>0</v>
      </c>
      <c r="X87" s="126">
        <f>июнь!X87+май!X87+апрель!X87</f>
        <v>5.8789999999999996</v>
      </c>
      <c r="Y87" s="126">
        <f>июнь!Y87+май!Y87+апрель!Y87</f>
        <v>0</v>
      </c>
      <c r="Z87" s="126">
        <f>июнь!Z87+май!Z87+апрель!Z87</f>
        <v>0</v>
      </c>
      <c r="AA87" s="126">
        <f>июнь!AA87+май!AA87+апрель!AA87</f>
        <v>0</v>
      </c>
      <c r="AB87" s="126">
        <f>июнь!AB87+май!AB87+апрель!AB87</f>
        <v>0</v>
      </c>
      <c r="AC87" s="126">
        <f>июнь!AC87+май!AC87+апрель!AC87</f>
        <v>0</v>
      </c>
      <c r="AD87" s="126">
        <f>июнь!AD87+май!AD87+апрель!AD87</f>
        <v>0</v>
      </c>
      <c r="AE87" s="126">
        <f>июнь!AE87+май!AE87+апрель!AE87</f>
        <v>0</v>
      </c>
      <c r="AF87" s="126">
        <f>июнь!AF87+май!AF87+апрель!AF87</f>
        <v>0</v>
      </c>
      <c r="AG87" s="126">
        <f>июнь!AG87+май!AG87+апрель!AG87</f>
        <v>0</v>
      </c>
      <c r="AH87" s="126">
        <f>июнь!AH87+май!AH87+апрель!AH87</f>
        <v>0</v>
      </c>
      <c r="AI87" s="126">
        <f>июнь!AI87+май!AI87+апрель!AI87</f>
        <v>0</v>
      </c>
      <c r="AJ87" s="126">
        <f>июнь!AJ87+май!AJ87+апрель!AJ87</f>
        <v>0</v>
      </c>
      <c r="AK87" s="126">
        <f>июнь!AK87+май!AK87+апрель!AK87</f>
        <v>0</v>
      </c>
      <c r="AL87" s="126">
        <f>июнь!AL87+май!AL87+апрель!AL87</f>
        <v>0</v>
      </c>
      <c r="AM87" s="126">
        <f>июнь!AM87+май!AM87+апрель!AM87</f>
        <v>0</v>
      </c>
      <c r="AN87" s="126">
        <f>июнь!AN87+май!AN87+апрель!AN87</f>
        <v>0</v>
      </c>
      <c r="AO87" s="126">
        <f>июнь!AO87+май!AO87+апрель!AO87</f>
        <v>0</v>
      </c>
      <c r="AP87" s="126">
        <f>июнь!AP87+май!AP87+апрель!AP87</f>
        <v>0</v>
      </c>
      <c r="AQ87" s="126">
        <f>июнь!AQ87+май!AQ87+апрель!AQ87</f>
        <v>0</v>
      </c>
      <c r="AR87" s="126">
        <f>июнь!AR87+май!AR87+апрель!AR87</f>
        <v>0</v>
      </c>
      <c r="AS87" s="126">
        <f>июнь!AS87+май!AS87+апрель!AS87</f>
        <v>0</v>
      </c>
      <c r="AT87" s="126">
        <f>июнь!AT87+май!AT87+апрель!AT87</f>
        <v>0</v>
      </c>
      <c r="AU87" s="126">
        <f>июнь!AU87+май!AU87+апрель!AU87</f>
        <v>0</v>
      </c>
      <c r="AV87" s="126">
        <f>июнь!AV87+май!AV87+апрель!AV87</f>
        <v>0</v>
      </c>
      <c r="AW87" s="126">
        <f>июнь!AW87+май!AW87+апрель!AW87</f>
        <v>0</v>
      </c>
      <c r="AX87" s="126">
        <f>июнь!AX87+май!AX87+апрель!AX87</f>
        <v>0</v>
      </c>
      <c r="AY87" s="126">
        <f>июнь!AY87+май!AY87+апрель!AY87</f>
        <v>0</v>
      </c>
      <c r="AZ87" s="126">
        <f>июнь!AZ87+май!AZ87+апрель!AZ87</f>
        <v>0</v>
      </c>
      <c r="BA87" s="126">
        <f>июнь!BA87+май!BA87+апрель!BA87</f>
        <v>0</v>
      </c>
      <c r="BB87" s="126">
        <f>июнь!BB87+май!BB87+апрель!BB87</f>
        <v>0</v>
      </c>
      <c r="BC87" s="126">
        <f>июнь!BC87+май!BC87+апрель!BC87</f>
        <v>0</v>
      </c>
      <c r="BD87" s="126">
        <f>июнь!BD87+май!BD87+апрель!BD87</f>
        <v>0</v>
      </c>
      <c r="BE87" s="126">
        <f>июнь!BE87+май!BE87+апрель!BE87</f>
        <v>0</v>
      </c>
      <c r="BF87" s="126">
        <f>июнь!BF87+май!BF87+апрель!BF87</f>
        <v>0</v>
      </c>
      <c r="BG87" s="126">
        <f>июнь!BG87+май!BG87+апрель!BG87</f>
        <v>0</v>
      </c>
      <c r="BH87" s="126">
        <f>июнь!BH87+май!BH87+апрель!BH87</f>
        <v>0</v>
      </c>
      <c r="BI87" s="126">
        <f>июнь!BI87+май!BI87+апрель!BI87</f>
        <v>0</v>
      </c>
      <c r="BJ87" s="126">
        <f>июнь!BJ87+май!BJ87+апрель!BJ87</f>
        <v>0</v>
      </c>
      <c r="BK87" s="126">
        <f>июнь!BK87+май!BK87+апрель!BK87</f>
        <v>0</v>
      </c>
      <c r="BL87" s="126">
        <f>июнь!BL87+май!BL87+апрель!BL87</f>
        <v>0</v>
      </c>
      <c r="BM87" s="126">
        <f>июнь!BM87+май!BM87+апрель!BM87</f>
        <v>0</v>
      </c>
      <c r="BN87" s="126">
        <f>июнь!BN87+май!BN87+апрель!BN87</f>
        <v>0</v>
      </c>
      <c r="BO87" s="126">
        <f>июнь!BO87+май!BO87+апрель!BO87</f>
        <v>0</v>
      </c>
      <c r="BP87" s="126">
        <f>июнь!BP87+май!BP87+апрель!BP87</f>
        <v>0</v>
      </c>
      <c r="BQ87" s="126">
        <f>июнь!BQ87+май!BQ87+апрель!BQ87</f>
        <v>0</v>
      </c>
      <c r="BR87" s="126">
        <f>июнь!BR87+май!BR87+апрель!BR87</f>
        <v>0</v>
      </c>
      <c r="BS87" s="126">
        <f>июнь!BS87+май!BS87+апрель!BS87</f>
        <v>0</v>
      </c>
      <c r="BT87" s="126">
        <f>июнь!BT87+май!BT87+апрель!BT87</f>
        <v>0</v>
      </c>
      <c r="BU87" s="126">
        <f>июнь!BU87+май!BU87+апрель!BU87</f>
        <v>0</v>
      </c>
      <c r="BV87" s="126">
        <f>июнь!BV87+май!BV87+апрель!BV87</f>
        <v>0</v>
      </c>
      <c r="BW87" s="126">
        <f>июнь!BW87+май!BW87+апрель!BW87</f>
        <v>0</v>
      </c>
      <c r="BX87" s="126">
        <f>июнь!BX87+май!BX87+апрель!BX87</f>
        <v>0</v>
      </c>
      <c r="BY87" s="126">
        <f>июнь!BY87+май!BY87+апрель!BY87</f>
        <v>0</v>
      </c>
      <c r="BZ87" s="126">
        <f>июнь!BZ87+май!BZ87+апрель!BZ87</f>
        <v>0</v>
      </c>
      <c r="CA87" s="126">
        <f>июнь!CA87+май!CA87+апрель!CA87</f>
        <v>0</v>
      </c>
      <c r="CB87" s="126">
        <f>июнь!CB87+май!CB87+апрель!CB87</f>
        <v>0</v>
      </c>
      <c r="CC87" s="126">
        <f>июнь!CC87+май!CC87+апрель!CC87</f>
        <v>0</v>
      </c>
      <c r="CD87" s="126">
        <f>июнь!CD87+май!CD87+апрель!CD87</f>
        <v>11.725</v>
      </c>
      <c r="CE87" s="126">
        <f>июнь!CE87+май!CE87+апрель!CE87</f>
        <v>0</v>
      </c>
      <c r="CF87" s="126">
        <f>июнь!CF87+май!CF87+апрель!CF87</f>
        <v>0</v>
      </c>
      <c r="CG87" s="126">
        <f>июнь!CG87+май!CG87+апрель!CG87</f>
        <v>0</v>
      </c>
      <c r="CH87" s="126">
        <f>июнь!CH87+май!CH87+апрель!CH87</f>
        <v>2.9390000000000001</v>
      </c>
      <c r="CI87" s="126">
        <f>июнь!CI87+май!CI87+апрель!CI87</f>
        <v>0</v>
      </c>
      <c r="CJ87" s="126">
        <f>июнь!CJ87+май!CJ87+апрель!CJ87</f>
        <v>0</v>
      </c>
      <c r="CK87" s="126">
        <f>июнь!CK87+май!CK87+апрель!CK87</f>
        <v>2.9390000000000001</v>
      </c>
      <c r="CL87" s="126">
        <f>июнь!CL87+май!CL87+апрель!CL87</f>
        <v>2.9390000000000001</v>
      </c>
      <c r="CM87" s="126">
        <f>июнь!CM87+май!CM87+апрель!CM87</f>
        <v>0</v>
      </c>
      <c r="CN87" s="126">
        <f>июнь!CN87+май!CN87+апрель!CN87</f>
        <v>5.8789999999999996</v>
      </c>
      <c r="CO87" s="126">
        <f>июнь!CO87+май!CO87+апрель!CO87</f>
        <v>0</v>
      </c>
      <c r="CP87" s="126">
        <f>июнь!CP87+май!CP87+апрель!CP87</f>
        <v>0</v>
      </c>
      <c r="CQ87" s="126">
        <f>июнь!CQ87+май!CQ87+апрель!CQ87</f>
        <v>0</v>
      </c>
      <c r="CR87" s="126">
        <f>июнь!CR87+май!CR87+апрель!CR87</f>
        <v>0</v>
      </c>
      <c r="CS87" s="126">
        <f>июнь!CS87+май!CS87+апрель!CS87</f>
        <v>0</v>
      </c>
      <c r="CT87" s="126">
        <f>июнь!CT87+май!CT87+апрель!CT87</f>
        <v>0</v>
      </c>
      <c r="CU87" s="126">
        <f>июнь!CU87+май!CU87+апрель!CU87</f>
        <v>2.9390000000000001</v>
      </c>
      <c r="CV87" s="126">
        <f>июнь!CV87+май!CV87+апрель!CV87</f>
        <v>0</v>
      </c>
      <c r="CW87" s="126">
        <f>июнь!CW87+май!CW87+апрель!CW87</f>
        <v>0</v>
      </c>
      <c r="CX87" s="126">
        <f>июнь!CX87+май!CX87+апрель!CX87</f>
        <v>0</v>
      </c>
      <c r="CY87" s="126">
        <f>июнь!CY87+май!CY87+апрель!CY87</f>
        <v>0</v>
      </c>
      <c r="CZ87" s="126">
        <f>июнь!CZ87+май!CZ87+апрель!CZ87</f>
        <v>0</v>
      </c>
      <c r="DA87" s="126">
        <f>июнь!DA87+май!DA87+апрель!DA87</f>
        <v>0</v>
      </c>
      <c r="DB87" s="126">
        <f>июнь!DB87+май!DB87+апрель!DB87</f>
        <v>0</v>
      </c>
      <c r="DC87" s="126">
        <f>июнь!DC87+май!DC87+апрель!DC87</f>
        <v>0</v>
      </c>
      <c r="DD87" s="126">
        <f>июнь!DD87+май!DD87+апрель!DD87</f>
        <v>0</v>
      </c>
      <c r="DE87" s="126">
        <f>июнь!DE87+май!DE87+апрель!DE87</f>
        <v>5.8789999999999996</v>
      </c>
      <c r="DF87" s="126">
        <f>июнь!DF87+май!DF87+апрель!DF87</f>
        <v>0</v>
      </c>
      <c r="DG87" s="126">
        <f>июнь!DG87+май!DG87+апрель!DG87</f>
        <v>0</v>
      </c>
      <c r="DH87" s="126">
        <f>июнь!DH87+май!DH87+апрель!DH87</f>
        <v>0</v>
      </c>
      <c r="DI87" s="126">
        <f>июнь!DI87+май!DI87+апрель!DI87</f>
        <v>0</v>
      </c>
      <c r="DJ87" s="126">
        <f>июнь!DJ87+май!DJ87+апрель!DJ87</f>
        <v>5.8789999999999996</v>
      </c>
      <c r="DK87" s="126">
        <f>июнь!DK87+май!DK87+апрель!DK87</f>
        <v>5.8789999999999996</v>
      </c>
      <c r="DL87" s="126">
        <f>июнь!DL87+май!DL87+апрель!DL87</f>
        <v>0</v>
      </c>
      <c r="DM87" s="126">
        <f>июнь!DM87+май!DM87+апрель!DM87</f>
        <v>0</v>
      </c>
      <c r="DN87" s="126">
        <f>июнь!DN87+май!DN87+апрель!DN87</f>
        <v>0</v>
      </c>
      <c r="DO87" s="126">
        <f>июнь!DO87+май!DO87+апрель!DO87</f>
        <v>2.9390000000000001</v>
      </c>
      <c r="DP87" s="126">
        <f>июнь!DP87+май!DP87+апрель!DP87</f>
        <v>0</v>
      </c>
      <c r="DQ87" s="126">
        <f>июнь!DQ87+май!DQ87+апрель!DQ87</f>
        <v>0</v>
      </c>
      <c r="DR87" s="126">
        <f>июнь!DR87+май!DR87+апрель!DR87</f>
        <v>0</v>
      </c>
      <c r="DS87" s="126">
        <f>июнь!DS87+май!DS87+апрель!DS87</f>
        <v>0</v>
      </c>
      <c r="DT87" s="126">
        <f>июнь!DT87+май!DT87+апрель!DT87</f>
        <v>0</v>
      </c>
      <c r="DU87" s="126">
        <f>июнь!DU87+май!DU87+апрель!DU87</f>
        <v>0</v>
      </c>
      <c r="DV87" s="126">
        <f>июнь!DV87+май!DV87+апрель!DV87</f>
        <v>0</v>
      </c>
      <c r="DW87" s="126">
        <f>июнь!DW87+май!DW87+апрель!DW87</f>
        <v>0</v>
      </c>
      <c r="DX87" s="126">
        <f>июнь!DX87+май!DX87+апрель!DX87</f>
        <v>0</v>
      </c>
      <c r="DY87" s="126">
        <f>июнь!DY87+май!DY87+апрель!DY87</f>
        <v>0</v>
      </c>
      <c r="DZ87" s="126">
        <f>июнь!DZ87+май!DZ87+апрель!DZ87</f>
        <v>2.9079999999999999</v>
      </c>
      <c r="EA87" s="126">
        <f>июнь!EA87+май!EA87+апрель!EA87</f>
        <v>0</v>
      </c>
      <c r="EB87" s="126">
        <f>июнь!EB87+май!EB87+апрель!EB87</f>
        <v>0</v>
      </c>
      <c r="EC87" s="126">
        <f>июнь!EC87+май!EC87+апрель!EC87</f>
        <v>0</v>
      </c>
      <c r="ED87" s="126">
        <f>июнь!ED87+май!ED87+апрель!ED87</f>
        <v>0</v>
      </c>
      <c r="EE87" s="126">
        <f>июнь!EE87+май!EE87+апрель!EE87</f>
        <v>0</v>
      </c>
      <c r="EF87" s="126">
        <f>июнь!EF87+май!EF87+апрель!EF87</f>
        <v>0</v>
      </c>
      <c r="EG87" s="126">
        <f>июнь!EG87+май!EG87+апрель!EG87</f>
        <v>0</v>
      </c>
      <c r="EH87" s="126">
        <f>июнь!EH87+май!EH87+апрель!EH87</f>
        <v>0</v>
      </c>
      <c r="EI87" s="126">
        <f>июнь!EI87+май!EI87+апрель!EI87</f>
        <v>0</v>
      </c>
      <c r="EJ87" s="126">
        <f>июнь!EJ87+май!EJ87+апрель!EJ87</f>
        <v>0</v>
      </c>
      <c r="EK87" s="126">
        <f>июнь!EK87+май!EK87+апрель!EK87</f>
        <v>0</v>
      </c>
      <c r="EL87" s="126">
        <f>июнь!EL87+май!EL87+апрель!EL87</f>
        <v>0</v>
      </c>
      <c r="EM87" s="126">
        <f>июнь!EM87+май!EM87+апрель!EM87</f>
        <v>0</v>
      </c>
      <c r="EN87" s="126">
        <f>июнь!EN87+май!EN87+апрель!EN87</f>
        <v>0</v>
      </c>
      <c r="EO87" s="126">
        <f>июнь!EO87+май!EO87+апрель!EO87</f>
        <v>0</v>
      </c>
      <c r="EP87" s="126">
        <f>июнь!EP87+май!EP87+апрель!EP87</f>
        <v>0</v>
      </c>
      <c r="EQ87" s="126">
        <f>июнь!EQ87+май!EQ87+апрель!EQ87</f>
        <v>0</v>
      </c>
      <c r="ER87" s="126">
        <f>июнь!ER87+май!ER87+апрель!ER87</f>
        <v>0</v>
      </c>
      <c r="ES87" s="126">
        <f>июнь!ES87+май!ES87+апрель!ES87</f>
        <v>0</v>
      </c>
      <c r="ET87" s="126">
        <f>июнь!ET87+май!ET87+апрель!ET87</f>
        <v>0</v>
      </c>
      <c r="EU87" s="126">
        <f>июнь!EU87+май!EU87+апрель!EU87</f>
        <v>0</v>
      </c>
      <c r="EV87" s="126">
        <f>июнь!EV87+май!EV87+апрель!EV87</f>
        <v>0</v>
      </c>
      <c r="EW87" s="126">
        <f>июнь!EW87+май!EW87+апрель!EW87</f>
        <v>0</v>
      </c>
      <c r="EX87" s="126">
        <f>июнь!EX87+май!EX87+апрель!EX87</f>
        <v>0</v>
      </c>
      <c r="EY87" s="126">
        <f>июнь!EY87+май!EY87+апрель!EY87</f>
        <v>0</v>
      </c>
      <c r="EZ87" s="126">
        <f>июнь!EZ87+май!EZ87+апрель!EZ87</f>
        <v>0</v>
      </c>
      <c r="FA87" s="126">
        <f>июнь!FA87+май!FA87+апрель!FA87</f>
        <v>0</v>
      </c>
      <c r="FB87" s="126">
        <f>июнь!FB87+май!FB87+апрель!FB87</f>
        <v>2.9390000000000001</v>
      </c>
      <c r="FC87" s="126">
        <f>июнь!FC87+май!FC87+апрель!FC87</f>
        <v>0</v>
      </c>
      <c r="FD87" s="126">
        <f>июнь!FD87+май!FD87+апрель!FD87</f>
        <v>0</v>
      </c>
      <c r="FE87" s="126">
        <f>июнь!FE87+май!FE87+апрель!FE87</f>
        <v>0</v>
      </c>
      <c r="FF87" s="126">
        <f>июнь!FF87+май!FF87+апрель!FF87</f>
        <v>0</v>
      </c>
      <c r="FG87" s="126">
        <f>июнь!FG87+май!FG87+апрель!FG87</f>
        <v>0</v>
      </c>
      <c r="FH87" s="126">
        <f>июнь!FH87+май!FH87+апрель!FH87</f>
        <v>0</v>
      </c>
      <c r="FI87" s="126">
        <f>июнь!FI87+май!FI87+апрель!FI87</f>
        <v>7.5750000000000002</v>
      </c>
      <c r="FJ87" s="126">
        <f>июнь!FJ87+май!FJ87+апрель!FJ87</f>
        <v>0</v>
      </c>
      <c r="FK87" s="126">
        <f>июнь!FK87+май!FK87+апрель!FK87</f>
        <v>0</v>
      </c>
      <c r="FL87" s="126">
        <f>июнь!FL87+май!FL87+апрель!FL87</f>
        <v>0</v>
      </c>
      <c r="FM87" s="126">
        <f>июнь!FM87+май!FM87+апрель!FM87</f>
        <v>11.756</v>
      </c>
      <c r="FN87" s="126">
        <f>июнь!FN87+май!FN87+апрель!FN87</f>
        <v>0</v>
      </c>
      <c r="FO87" s="126">
        <f>июнь!FO87+май!FO87+апрель!FO87</f>
        <v>0</v>
      </c>
      <c r="FP87" s="126">
        <f>июнь!FP87+май!FP87+апрель!FP87</f>
        <v>0</v>
      </c>
      <c r="FQ87" s="126">
        <f>июнь!FQ87+май!FQ87+апрель!FQ87</f>
        <v>0</v>
      </c>
      <c r="FR87" s="126">
        <f>июнь!FR87+май!FR87+апрель!FR87</f>
        <v>0</v>
      </c>
      <c r="FS87" s="126">
        <f>июнь!FS87+май!FS87+апрель!FS87</f>
        <v>0</v>
      </c>
      <c r="FT87" s="126">
        <f>июнь!FT87+май!FT87+апрель!FT87</f>
        <v>0</v>
      </c>
      <c r="FU87" s="126">
        <f>июнь!FU87+май!FU87+апрель!FU87</f>
        <v>0</v>
      </c>
      <c r="FV87" s="126">
        <f>июнь!FV87+май!FV87+апрель!FV87</f>
        <v>0</v>
      </c>
      <c r="FW87" s="126">
        <f>июнь!FW87+май!FW87+апрель!FW87</f>
        <v>0</v>
      </c>
      <c r="FX87" s="126">
        <f>июнь!FX87+май!FX87+апрель!FX87</f>
        <v>0</v>
      </c>
      <c r="FY87" s="126">
        <f>июнь!FY87+май!FY87+апрель!FY87</f>
        <v>0</v>
      </c>
      <c r="FZ87" s="126">
        <f>июнь!FZ87+май!FZ87+апрель!FZ87</f>
        <v>0</v>
      </c>
      <c r="GA87" s="126">
        <f>июнь!GA87+май!GA87+апрель!GA87</f>
        <v>0</v>
      </c>
      <c r="GB87" s="126">
        <f>июнь!GB87+май!GB87+апрель!GB87</f>
        <v>0</v>
      </c>
      <c r="GC87" s="126">
        <f>июнь!GC87+май!GC87+апрель!GC87</f>
        <v>0</v>
      </c>
      <c r="GD87" s="126">
        <f>июнь!GD87+май!GD87+апрель!GD87</f>
        <v>0</v>
      </c>
      <c r="GE87" s="126">
        <f>июнь!GE87+май!GE87+апрель!GE87</f>
        <v>0</v>
      </c>
      <c r="GF87" s="126">
        <f>июнь!GF87+май!GF87+апрель!GF87</f>
        <v>0</v>
      </c>
      <c r="GG87" s="126">
        <f>июнь!GG87+май!GG87+апрель!GG87</f>
        <v>0</v>
      </c>
      <c r="GH87" s="126">
        <f>июнь!GH87+май!GH87+апрель!GH87</f>
        <v>0</v>
      </c>
      <c r="GI87" s="126">
        <f>июнь!GI87+май!GI87+апрель!GI87</f>
        <v>0</v>
      </c>
      <c r="GJ87" s="126">
        <f>июнь!GJ87+май!GJ87+апрель!GJ87</f>
        <v>0</v>
      </c>
      <c r="GK87" s="126">
        <f>июнь!GK87+май!GK87+апрель!GK87</f>
        <v>0</v>
      </c>
      <c r="GL87" s="126">
        <f>июнь!GL87+май!GL87+апрель!GL87</f>
        <v>0</v>
      </c>
      <c r="GM87" s="126">
        <f>июнь!GM87+май!GM87+апрель!GM87</f>
        <v>0</v>
      </c>
      <c r="GN87" s="126">
        <f>июнь!GN87+май!GN87+апрель!GN87</f>
        <v>0</v>
      </c>
      <c r="GO87" s="126">
        <f>июнь!GO87+май!GO87+апрель!GO87</f>
        <v>0</v>
      </c>
      <c r="GP87" s="126">
        <f>июнь!GP87+май!GP87+апрель!GP87</f>
        <v>0</v>
      </c>
      <c r="GQ87" s="126">
        <f>июнь!GQ87+май!GQ87+апрель!GQ87</f>
        <v>0</v>
      </c>
      <c r="GR87" s="126">
        <f>июнь!GR87+май!GR87+апрель!GR87</f>
        <v>0</v>
      </c>
      <c r="GS87" s="126">
        <f>июнь!GS87+май!GS87+апрель!GS87</f>
        <v>0</v>
      </c>
      <c r="GT87" s="126">
        <f>июнь!GT87+май!GT87+апрель!GT87</f>
        <v>0</v>
      </c>
      <c r="GU87" s="126">
        <f>июнь!GU87+май!GU87+апрель!GU87</f>
        <v>0</v>
      </c>
      <c r="GV87" s="126">
        <f>июнь!GV87+май!GV87+апрель!GV87</f>
        <v>0</v>
      </c>
      <c r="GW87" s="126">
        <f>июнь!GW87+май!GW87+апрель!GW87</f>
        <v>0</v>
      </c>
      <c r="GX87" s="126">
        <f>июнь!GX87+май!GX87+апрель!GX87</f>
        <v>0</v>
      </c>
      <c r="GY87" s="126">
        <f>июнь!GY87+май!GY87+апрель!GY87</f>
        <v>0</v>
      </c>
      <c r="GZ87" s="126">
        <f>июнь!GZ87+май!GZ87+апрель!GZ87</f>
        <v>0</v>
      </c>
      <c r="HA87" s="126">
        <f>июнь!HA87+май!HA87+апрель!HA87</f>
        <v>0</v>
      </c>
      <c r="HB87" s="126">
        <f>июнь!HB87+май!HB87+апрель!HB87</f>
        <v>0</v>
      </c>
      <c r="HC87" s="126">
        <f>июнь!HC87+май!HC87+апрель!HC87</f>
        <v>0</v>
      </c>
      <c r="HD87" s="126">
        <f>июнь!HD87+май!HD87+апрель!HD87</f>
        <v>0</v>
      </c>
      <c r="HE87" s="126">
        <f>июнь!HE87+май!HE87+апрель!HE87</f>
        <v>0</v>
      </c>
      <c r="HF87" s="126">
        <f>июнь!HF87+май!HF87+апрель!HF87</f>
        <v>0</v>
      </c>
      <c r="HG87" s="126">
        <f>июнь!HG87+май!HG87+апрель!HG87</f>
        <v>0</v>
      </c>
      <c r="HH87" s="126">
        <f>июнь!HH87+май!HH87+апрель!HH87</f>
        <v>0</v>
      </c>
      <c r="HI87" s="126">
        <f>июнь!HI87+май!HI87+апрель!HI87</f>
        <v>0</v>
      </c>
      <c r="HJ87" s="126">
        <f>июнь!HJ87+май!HJ87+апрель!HJ87</f>
        <v>0</v>
      </c>
      <c r="HK87" s="126">
        <f>июнь!HK87+май!HK87+апрель!HK87</f>
        <v>0</v>
      </c>
      <c r="HL87" s="126">
        <f>июнь!HL87+май!HL87+апрель!HL87</f>
        <v>0</v>
      </c>
      <c r="HM87" s="126">
        <f>июнь!HM87+май!HM87+апрель!HM87</f>
        <v>0</v>
      </c>
      <c r="HN87" s="126">
        <f>июнь!HN87+май!HN87+апрель!HN87</f>
        <v>0</v>
      </c>
      <c r="HO87" s="126">
        <f>июнь!HO87+май!HO87+апрель!HO87</f>
        <v>0</v>
      </c>
      <c r="HP87" s="126">
        <f>июнь!HP87+май!HP87+апрель!HP87</f>
        <v>0</v>
      </c>
      <c r="HQ87" s="126">
        <f>июнь!HQ87+май!HQ87+апрель!HQ87</f>
        <v>0</v>
      </c>
      <c r="HR87" s="126">
        <f>июнь!HR87+май!HR87+апрель!HR87</f>
        <v>0</v>
      </c>
      <c r="HS87" s="126">
        <f>июнь!HS87+май!HS87+апрель!HS87</f>
        <v>0</v>
      </c>
      <c r="HT87" s="126">
        <f>июнь!HT87+май!HT87+апрель!HT87</f>
        <v>0</v>
      </c>
      <c r="HU87" s="126">
        <f>июнь!HU87+май!HU87+апрель!HU87</f>
        <v>2.9390000000000001</v>
      </c>
      <c r="HV87" s="126">
        <f>июнь!HV87+май!HV87+апрель!HV87</f>
        <v>0</v>
      </c>
      <c r="HW87" s="126">
        <f>июнь!HW87+май!HW87+апрель!HW87</f>
        <v>0</v>
      </c>
      <c r="HX87" s="126">
        <f>июнь!HX87+май!HX87+апрель!HX87</f>
        <v>0</v>
      </c>
      <c r="HY87" s="126">
        <f>июнь!HY87+май!HY87+апрель!HY87</f>
        <v>0</v>
      </c>
      <c r="HZ87" s="126">
        <f>июнь!HZ87+май!HZ87+апрель!HZ87</f>
        <v>0</v>
      </c>
      <c r="IA87" s="126">
        <f>июнь!IA87+май!IA87+апрель!IA87</f>
        <v>0</v>
      </c>
      <c r="IB87" s="126">
        <f>июнь!IB87+май!IB87+апрель!IB87</f>
        <v>0</v>
      </c>
      <c r="IC87" s="126">
        <f>июнь!IC87+май!IC87+апрель!IC87</f>
        <v>0</v>
      </c>
      <c r="ID87" s="126">
        <f>июнь!ID87+май!ID87+апрель!ID87</f>
        <v>0</v>
      </c>
      <c r="IE87" s="126">
        <f>июнь!IE87+май!IE87+апрель!IE87</f>
        <v>0</v>
      </c>
      <c r="IF87" s="126">
        <f>июнь!IF87+май!IF87+апрель!IF87</f>
        <v>5.8780000000000001</v>
      </c>
    </row>
    <row r="88" spans="1:240" s="43" customFormat="1" ht="15" customHeight="1">
      <c r="A88" s="11" t="s">
        <v>108</v>
      </c>
      <c r="B88" s="29" t="s">
        <v>109</v>
      </c>
      <c r="C88" s="11" t="s">
        <v>17</v>
      </c>
      <c r="D88" s="87">
        <f t="shared" si="8"/>
        <v>0</v>
      </c>
      <c r="E88" s="87">
        <f t="shared" si="9"/>
        <v>0</v>
      </c>
      <c r="F88" s="87">
        <f t="shared" ref="F88" si="10">F89+F90</f>
        <v>0</v>
      </c>
      <c r="G88" s="91">
        <f>июнь!G88+май!G88+апрель!G88</f>
        <v>0</v>
      </c>
      <c r="H88" s="91">
        <f>июнь!H88+май!H88+апрель!H88</f>
        <v>0</v>
      </c>
      <c r="I88" s="91">
        <f>июнь!I88+май!I88+апрель!I88</f>
        <v>0</v>
      </c>
      <c r="J88" s="91">
        <f>июнь!J88+май!J88+апрель!J88</f>
        <v>0</v>
      </c>
      <c r="K88" s="91">
        <f>июнь!K88+май!K88+апрель!K88</f>
        <v>0</v>
      </c>
      <c r="L88" s="91">
        <f>июнь!L88+май!L88+апрель!L88</f>
        <v>0</v>
      </c>
      <c r="M88" s="91">
        <f>июнь!M88+май!M88+апрель!M88</f>
        <v>0</v>
      </c>
      <c r="N88" s="91">
        <f>июнь!N88+май!N88+апрель!N88</f>
        <v>0</v>
      </c>
      <c r="O88" s="91">
        <f>июнь!O88+май!O88+апрель!O88</f>
        <v>0</v>
      </c>
      <c r="P88" s="91">
        <f>июнь!P88+май!P88+апрель!P88</f>
        <v>0</v>
      </c>
      <c r="Q88" s="91">
        <f>июнь!Q88+май!Q88+апрель!Q88</f>
        <v>0</v>
      </c>
      <c r="R88" s="91">
        <f>июнь!R88+май!R88+апрель!R88</f>
        <v>0</v>
      </c>
      <c r="S88" s="91">
        <f>июнь!S88+май!S88+апрель!S88</f>
        <v>0</v>
      </c>
      <c r="T88" s="91">
        <f>июнь!T88+май!T88+апрель!T88</f>
        <v>0</v>
      </c>
      <c r="U88" s="91">
        <f>июнь!U88+май!U88+апрель!U88</f>
        <v>0</v>
      </c>
      <c r="V88" s="91">
        <f>июнь!V88+май!V88+апрель!V88</f>
        <v>0</v>
      </c>
      <c r="W88" s="91">
        <f>июнь!W88+май!W88+апрель!W88</f>
        <v>0</v>
      </c>
      <c r="X88" s="91">
        <f>июнь!X88+май!X88+апрель!X88</f>
        <v>0</v>
      </c>
      <c r="Y88" s="91">
        <f>июнь!Y88+май!Y88+апрель!Y88</f>
        <v>0</v>
      </c>
      <c r="Z88" s="91">
        <f>июнь!Z88+май!Z88+апрель!Z88</f>
        <v>0</v>
      </c>
      <c r="AA88" s="91">
        <f>июнь!AA88+май!AA88+апрель!AA88</f>
        <v>0</v>
      </c>
      <c r="AB88" s="91">
        <f>июнь!AB88+май!AB88+апрель!AB88</f>
        <v>0</v>
      </c>
      <c r="AC88" s="91">
        <f>июнь!AC88+май!AC88+апрель!AC88</f>
        <v>0</v>
      </c>
      <c r="AD88" s="91">
        <f>июнь!AD88+май!AD88+апрель!AD88</f>
        <v>0</v>
      </c>
      <c r="AE88" s="91">
        <f>июнь!AE88+май!AE88+апрель!AE88</f>
        <v>0</v>
      </c>
      <c r="AF88" s="91">
        <f>июнь!AF88+май!AF88+апрель!AF88</f>
        <v>0</v>
      </c>
      <c r="AG88" s="91">
        <f>июнь!AG88+май!AG88+апрель!AG88</f>
        <v>0</v>
      </c>
      <c r="AH88" s="91">
        <f>июнь!AH88+май!AH88+апрель!AH88</f>
        <v>0</v>
      </c>
      <c r="AI88" s="91">
        <f>июнь!AI88+май!AI88+апрель!AI88</f>
        <v>0</v>
      </c>
      <c r="AJ88" s="91">
        <f>июнь!AJ88+май!AJ88+апрель!AJ88</f>
        <v>0</v>
      </c>
      <c r="AK88" s="91">
        <f>июнь!AK88+май!AK88+апрель!AK88</f>
        <v>0</v>
      </c>
      <c r="AL88" s="91">
        <f>июнь!AL88+май!AL88+апрель!AL88</f>
        <v>0</v>
      </c>
      <c r="AM88" s="91">
        <f>июнь!AM88+май!AM88+апрель!AM88</f>
        <v>0</v>
      </c>
      <c r="AN88" s="91">
        <f>июнь!AN88+май!AN88+апрель!AN88</f>
        <v>0</v>
      </c>
      <c r="AO88" s="91">
        <f>июнь!AO88+май!AO88+апрель!AO88</f>
        <v>0</v>
      </c>
      <c r="AP88" s="91">
        <f>июнь!AP88+май!AP88+апрель!AP88</f>
        <v>0</v>
      </c>
      <c r="AQ88" s="91">
        <f>июнь!AQ88+май!AQ88+апрель!AQ88</f>
        <v>0</v>
      </c>
      <c r="AR88" s="91">
        <f>июнь!AR88+май!AR88+апрель!AR88</f>
        <v>0</v>
      </c>
      <c r="AS88" s="91">
        <f>июнь!AS88+май!AS88+апрель!AS88</f>
        <v>0</v>
      </c>
      <c r="AT88" s="91">
        <f>июнь!AT88+май!AT88+апрель!AT88</f>
        <v>0</v>
      </c>
      <c r="AU88" s="91">
        <f>июнь!AU88+май!AU88+апрель!AU88</f>
        <v>0</v>
      </c>
      <c r="AV88" s="91">
        <f>июнь!AV88+май!AV88+апрель!AV88</f>
        <v>0</v>
      </c>
      <c r="AW88" s="91">
        <f>июнь!AW88+май!AW88+апрель!AW88</f>
        <v>0</v>
      </c>
      <c r="AX88" s="91">
        <f>июнь!AX88+май!AX88+апрель!AX88</f>
        <v>0</v>
      </c>
      <c r="AY88" s="91">
        <f>июнь!AY88+май!AY88+апрель!AY88</f>
        <v>0</v>
      </c>
      <c r="AZ88" s="91">
        <f>июнь!AZ88+май!AZ88+апрель!AZ88</f>
        <v>0</v>
      </c>
      <c r="BA88" s="91">
        <f>июнь!BA88+май!BA88+апрель!BA88</f>
        <v>0</v>
      </c>
      <c r="BB88" s="91">
        <f>июнь!BB88+май!BB88+апрель!BB88</f>
        <v>0</v>
      </c>
      <c r="BC88" s="91">
        <f>июнь!BC88+май!BC88+апрель!BC88</f>
        <v>0</v>
      </c>
      <c r="BD88" s="91">
        <f>июнь!BD88+май!BD88+апрель!BD88</f>
        <v>0</v>
      </c>
      <c r="BE88" s="91">
        <f>июнь!BE88+май!BE88+апрель!BE88</f>
        <v>0</v>
      </c>
      <c r="BF88" s="91">
        <f>июнь!BF88+май!BF88+апрель!BF88</f>
        <v>0</v>
      </c>
      <c r="BG88" s="91">
        <f>июнь!BG88+май!BG88+апрель!BG88</f>
        <v>0</v>
      </c>
      <c r="BH88" s="91">
        <f>июнь!BH88+май!BH88+апрель!BH88</f>
        <v>0</v>
      </c>
      <c r="BI88" s="91">
        <f>июнь!BI88+май!BI88+апрель!BI88</f>
        <v>0</v>
      </c>
      <c r="BJ88" s="91">
        <f>июнь!BJ88+май!BJ88+апрель!BJ88</f>
        <v>0</v>
      </c>
      <c r="BK88" s="91">
        <f>июнь!BK88+май!BK88+апрель!BK88</f>
        <v>0</v>
      </c>
      <c r="BL88" s="91">
        <f>июнь!BL88+май!BL88+апрель!BL88</f>
        <v>0</v>
      </c>
      <c r="BM88" s="91">
        <f>июнь!BM88+май!BM88+апрель!BM88</f>
        <v>0</v>
      </c>
      <c r="BN88" s="91">
        <f>июнь!BN88+май!BN88+апрель!BN88</f>
        <v>0</v>
      </c>
      <c r="BO88" s="91">
        <f>июнь!BO88+май!BO88+апрель!BO88</f>
        <v>0</v>
      </c>
      <c r="BP88" s="91">
        <f>июнь!BP88+май!BP88+апрель!BP88</f>
        <v>0</v>
      </c>
      <c r="BQ88" s="91">
        <f>июнь!BQ88+май!BQ88+апрель!BQ88</f>
        <v>0</v>
      </c>
      <c r="BR88" s="91">
        <f>июнь!BR88+май!BR88+апрель!BR88</f>
        <v>0</v>
      </c>
      <c r="BS88" s="91">
        <f>июнь!BS88+май!BS88+апрель!BS88</f>
        <v>0</v>
      </c>
      <c r="BT88" s="91">
        <f>июнь!BT88+май!BT88+апрель!BT88</f>
        <v>0</v>
      </c>
      <c r="BU88" s="91">
        <f>июнь!BU88+май!BU88+апрель!BU88</f>
        <v>0</v>
      </c>
      <c r="BV88" s="91">
        <f>июнь!BV88+май!BV88+апрель!BV88</f>
        <v>0</v>
      </c>
      <c r="BW88" s="91">
        <f>июнь!BW88+май!BW88+апрель!BW88</f>
        <v>0</v>
      </c>
      <c r="BX88" s="91">
        <f>июнь!BX88+май!BX88+апрель!BX88</f>
        <v>0</v>
      </c>
      <c r="BY88" s="91">
        <f>июнь!BY88+май!BY88+апрель!BY88</f>
        <v>0</v>
      </c>
      <c r="BZ88" s="91">
        <f>июнь!BZ88+май!BZ88+апрель!BZ88</f>
        <v>0</v>
      </c>
      <c r="CA88" s="91">
        <f>июнь!CA88+май!CA88+апрель!CA88</f>
        <v>0</v>
      </c>
      <c r="CB88" s="91">
        <f>июнь!CB88+май!CB88+апрель!CB88</f>
        <v>0</v>
      </c>
      <c r="CC88" s="91">
        <f>июнь!CC88+май!CC88+апрель!CC88</f>
        <v>0</v>
      </c>
      <c r="CD88" s="91">
        <f>июнь!CD88+май!CD88+апрель!CD88</f>
        <v>0</v>
      </c>
      <c r="CE88" s="91">
        <f>июнь!CE88+май!CE88+апрель!CE88</f>
        <v>0</v>
      </c>
      <c r="CF88" s="91">
        <f>июнь!CF88+май!CF88+апрель!CF88</f>
        <v>0</v>
      </c>
      <c r="CG88" s="91">
        <f>июнь!CG88+май!CG88+апрель!CG88</f>
        <v>0</v>
      </c>
      <c r="CH88" s="91">
        <f>июнь!CH88+май!CH88+апрель!CH88</f>
        <v>0</v>
      </c>
      <c r="CI88" s="91">
        <f>июнь!CI88+май!CI88+апрель!CI88</f>
        <v>0</v>
      </c>
      <c r="CJ88" s="91">
        <f>июнь!CJ88+май!CJ88+апрель!CJ88</f>
        <v>0</v>
      </c>
      <c r="CK88" s="91">
        <f>июнь!CK88+май!CK88+апрель!CK88</f>
        <v>0</v>
      </c>
      <c r="CL88" s="91">
        <f>июнь!CL88+май!CL88+апрель!CL88</f>
        <v>0</v>
      </c>
      <c r="CM88" s="91">
        <f>июнь!CM88+май!CM88+апрель!CM88</f>
        <v>0</v>
      </c>
      <c r="CN88" s="91">
        <f>июнь!CN88+май!CN88+апрель!CN88</f>
        <v>0</v>
      </c>
      <c r="CO88" s="91">
        <f>июнь!CO88+май!CO88+апрель!CO88</f>
        <v>0</v>
      </c>
      <c r="CP88" s="91">
        <f>июнь!CP88+май!CP88+апрель!CP88</f>
        <v>0</v>
      </c>
      <c r="CQ88" s="91">
        <f>июнь!CQ88+май!CQ88+апрель!CQ88</f>
        <v>0</v>
      </c>
      <c r="CR88" s="91">
        <f>июнь!CR88+май!CR88+апрель!CR88</f>
        <v>0</v>
      </c>
      <c r="CS88" s="91">
        <f>июнь!CS88+май!CS88+апрель!CS88</f>
        <v>0</v>
      </c>
      <c r="CT88" s="91">
        <f>июнь!CT88+май!CT88+апрель!CT88</f>
        <v>0</v>
      </c>
      <c r="CU88" s="91">
        <f>июнь!CU88+май!CU88+апрель!CU88</f>
        <v>0</v>
      </c>
      <c r="CV88" s="91">
        <f>июнь!CV88+май!CV88+апрель!CV88</f>
        <v>0</v>
      </c>
      <c r="CW88" s="91">
        <f>июнь!CW88+май!CW88+апрель!CW88</f>
        <v>0</v>
      </c>
      <c r="CX88" s="91">
        <f>июнь!CX88+май!CX88+апрель!CX88</f>
        <v>0</v>
      </c>
      <c r="CY88" s="91">
        <f>июнь!CY88+май!CY88+апрель!CY88</f>
        <v>0</v>
      </c>
      <c r="CZ88" s="91">
        <f>июнь!CZ88+май!CZ88+апрель!CZ88</f>
        <v>0</v>
      </c>
      <c r="DA88" s="91">
        <f>июнь!DA88+май!DA88+апрель!DA88</f>
        <v>0</v>
      </c>
      <c r="DB88" s="91">
        <f>июнь!DB88+май!DB88+апрель!DB88</f>
        <v>0</v>
      </c>
      <c r="DC88" s="91">
        <f>июнь!DC88+май!DC88+апрель!DC88</f>
        <v>0</v>
      </c>
      <c r="DD88" s="91">
        <f>июнь!DD88+май!DD88+апрель!DD88</f>
        <v>0</v>
      </c>
      <c r="DE88" s="91">
        <f>июнь!DE88+май!DE88+апрель!DE88</f>
        <v>0</v>
      </c>
      <c r="DF88" s="91">
        <f>июнь!DF88+май!DF88+апрель!DF88</f>
        <v>0</v>
      </c>
      <c r="DG88" s="91">
        <f>июнь!DG88+май!DG88+апрель!DG88</f>
        <v>0</v>
      </c>
      <c r="DH88" s="91">
        <f>июнь!DH88+май!DH88+апрель!DH88</f>
        <v>0</v>
      </c>
      <c r="DI88" s="91">
        <f>июнь!DI88+май!DI88+апрель!DI88</f>
        <v>0</v>
      </c>
      <c r="DJ88" s="91">
        <f>июнь!DJ88+май!DJ88+апрель!DJ88</f>
        <v>0</v>
      </c>
      <c r="DK88" s="91">
        <f>июнь!DK88+май!DK88+апрель!DK88</f>
        <v>0</v>
      </c>
      <c r="DL88" s="91">
        <f>июнь!DL88+май!DL88+апрель!DL88</f>
        <v>0</v>
      </c>
      <c r="DM88" s="91">
        <f>июнь!DM88+май!DM88+апрель!DM88</f>
        <v>0</v>
      </c>
      <c r="DN88" s="91">
        <f>июнь!DN88+май!DN88+апрель!DN88</f>
        <v>0</v>
      </c>
      <c r="DO88" s="91">
        <f>июнь!DO88+май!DO88+апрель!DO88</f>
        <v>0</v>
      </c>
      <c r="DP88" s="91">
        <f>июнь!DP88+май!DP88+апрель!DP88</f>
        <v>0</v>
      </c>
      <c r="DQ88" s="91">
        <f>июнь!DQ88+май!DQ88+апрель!DQ88</f>
        <v>0</v>
      </c>
      <c r="DR88" s="91">
        <f>июнь!DR88+май!DR88+апрель!DR88</f>
        <v>0</v>
      </c>
      <c r="DS88" s="91">
        <f>июнь!DS88+май!DS88+апрель!DS88</f>
        <v>0</v>
      </c>
      <c r="DT88" s="91">
        <f>июнь!DT88+май!DT88+апрель!DT88</f>
        <v>0</v>
      </c>
      <c r="DU88" s="91">
        <f>июнь!DU88+май!DU88+апрель!DU88</f>
        <v>0</v>
      </c>
      <c r="DV88" s="91">
        <f>июнь!DV88+май!DV88+апрель!DV88</f>
        <v>0</v>
      </c>
      <c r="DW88" s="91">
        <f>июнь!DW88+май!DW88+апрель!DW88</f>
        <v>0</v>
      </c>
      <c r="DX88" s="91">
        <f>июнь!DX88+май!DX88+апрель!DX88</f>
        <v>0</v>
      </c>
      <c r="DY88" s="91">
        <f>июнь!DY88+май!DY88+апрель!DY88</f>
        <v>0</v>
      </c>
      <c r="DZ88" s="91">
        <f>июнь!DZ88+май!DZ88+апрель!DZ88</f>
        <v>0</v>
      </c>
      <c r="EA88" s="91">
        <f>июнь!EA88+май!EA88+апрель!EA88</f>
        <v>0</v>
      </c>
      <c r="EB88" s="91">
        <f>июнь!EB88+май!EB88+апрель!EB88</f>
        <v>0</v>
      </c>
      <c r="EC88" s="91">
        <f>июнь!EC88+май!EC88+апрель!EC88</f>
        <v>0</v>
      </c>
      <c r="ED88" s="91">
        <f>июнь!ED88+май!ED88+апрель!ED88</f>
        <v>0</v>
      </c>
      <c r="EE88" s="91">
        <f>июнь!EE88+май!EE88+апрель!EE88</f>
        <v>0</v>
      </c>
      <c r="EF88" s="91">
        <f>июнь!EF88+май!EF88+апрель!EF88</f>
        <v>0</v>
      </c>
      <c r="EG88" s="91">
        <f>июнь!EG88+май!EG88+апрель!EG88</f>
        <v>0</v>
      </c>
      <c r="EH88" s="91">
        <f>июнь!EH88+май!EH88+апрель!EH88</f>
        <v>0</v>
      </c>
      <c r="EI88" s="91">
        <f>июнь!EI88+май!EI88+апрель!EI88</f>
        <v>0</v>
      </c>
      <c r="EJ88" s="91">
        <f>июнь!EJ88+май!EJ88+апрель!EJ88</f>
        <v>0</v>
      </c>
      <c r="EK88" s="91">
        <f>июнь!EK88+май!EK88+апрель!EK88</f>
        <v>0</v>
      </c>
      <c r="EL88" s="91">
        <f>июнь!EL88+май!EL88+апрель!EL88</f>
        <v>0</v>
      </c>
      <c r="EM88" s="91">
        <f>июнь!EM88+май!EM88+апрель!EM88</f>
        <v>0</v>
      </c>
      <c r="EN88" s="91">
        <f>июнь!EN88+май!EN88+апрель!EN88</f>
        <v>0</v>
      </c>
      <c r="EO88" s="91">
        <f>июнь!EO88+май!EO88+апрель!EO88</f>
        <v>0</v>
      </c>
      <c r="EP88" s="91">
        <f>июнь!EP88+май!EP88+апрель!EP88</f>
        <v>0</v>
      </c>
      <c r="EQ88" s="91">
        <f>июнь!EQ88+май!EQ88+апрель!EQ88</f>
        <v>0</v>
      </c>
      <c r="ER88" s="91">
        <f>июнь!ER88+май!ER88+апрель!ER88</f>
        <v>0</v>
      </c>
      <c r="ES88" s="91">
        <f>июнь!ES88+май!ES88+апрель!ES88</f>
        <v>0</v>
      </c>
      <c r="ET88" s="91">
        <f>июнь!ET88+май!ET88+апрель!ET88</f>
        <v>0</v>
      </c>
      <c r="EU88" s="91">
        <f>июнь!EU88+май!EU88+апрель!EU88</f>
        <v>0</v>
      </c>
      <c r="EV88" s="91">
        <f>июнь!EV88+май!EV88+апрель!EV88</f>
        <v>0</v>
      </c>
      <c r="EW88" s="91">
        <f>июнь!EW88+май!EW88+апрель!EW88</f>
        <v>0</v>
      </c>
      <c r="EX88" s="91">
        <f>июнь!EX88+май!EX88+апрель!EX88</f>
        <v>0</v>
      </c>
      <c r="EY88" s="91">
        <f>июнь!EY88+май!EY88+апрель!EY88</f>
        <v>0</v>
      </c>
      <c r="EZ88" s="91">
        <f>июнь!EZ88+май!EZ88+апрель!EZ88</f>
        <v>0</v>
      </c>
      <c r="FA88" s="91">
        <f>июнь!FA88+май!FA88+апрель!FA88</f>
        <v>0</v>
      </c>
      <c r="FB88" s="91">
        <f>июнь!FB88+май!FB88+апрель!FB88</f>
        <v>0</v>
      </c>
      <c r="FC88" s="91">
        <f>июнь!FC88+май!FC88+апрель!FC88</f>
        <v>0</v>
      </c>
      <c r="FD88" s="91">
        <f>июнь!FD88+май!FD88+апрель!FD88</f>
        <v>0</v>
      </c>
      <c r="FE88" s="91">
        <f>июнь!FE88+май!FE88+апрель!FE88</f>
        <v>0</v>
      </c>
      <c r="FF88" s="91">
        <f>июнь!FF88+май!FF88+апрель!FF88</f>
        <v>0</v>
      </c>
      <c r="FG88" s="91">
        <f>июнь!FG88+май!FG88+апрель!FG88</f>
        <v>0</v>
      </c>
      <c r="FH88" s="91">
        <f>июнь!FH88+май!FH88+апрель!FH88</f>
        <v>0</v>
      </c>
      <c r="FI88" s="91">
        <f>июнь!FI88+май!FI88+апрель!FI88</f>
        <v>0</v>
      </c>
      <c r="FJ88" s="91">
        <f>июнь!FJ88+май!FJ88+апрель!FJ88</f>
        <v>0</v>
      </c>
      <c r="FK88" s="91">
        <f>июнь!FK88+май!FK88+апрель!FK88</f>
        <v>0</v>
      </c>
      <c r="FL88" s="91">
        <f>июнь!FL88+май!FL88+апрель!FL88</f>
        <v>0</v>
      </c>
      <c r="FM88" s="91">
        <f>июнь!FM88+май!FM88+апрель!FM88</f>
        <v>0</v>
      </c>
      <c r="FN88" s="91">
        <f>июнь!FN88+май!FN88+апрель!FN88</f>
        <v>0</v>
      </c>
      <c r="FO88" s="91">
        <f>июнь!FO88+май!FO88+апрель!FO88</f>
        <v>0</v>
      </c>
      <c r="FP88" s="91">
        <f>июнь!FP88+май!FP88+апрель!FP88</f>
        <v>0</v>
      </c>
      <c r="FQ88" s="91">
        <f>июнь!FQ88+май!FQ88+апрель!FQ88</f>
        <v>0</v>
      </c>
      <c r="FR88" s="91">
        <f>июнь!FR88+май!FR88+апрель!FR88</f>
        <v>0</v>
      </c>
      <c r="FS88" s="91">
        <f>июнь!FS88+май!FS88+апрель!FS88</f>
        <v>0</v>
      </c>
      <c r="FT88" s="91">
        <f>июнь!FT88+май!FT88+апрель!FT88</f>
        <v>0</v>
      </c>
      <c r="FU88" s="91">
        <f>июнь!FU88+май!FU88+апрель!FU88</f>
        <v>0</v>
      </c>
      <c r="FV88" s="91">
        <f>июнь!FV88+май!FV88+апрель!FV88</f>
        <v>0</v>
      </c>
      <c r="FW88" s="91">
        <f>июнь!FW88+май!FW88+апрель!FW88</f>
        <v>0</v>
      </c>
      <c r="FX88" s="91">
        <f>июнь!FX88+май!FX88+апрель!FX88</f>
        <v>0</v>
      </c>
      <c r="FY88" s="91">
        <f>июнь!FY88+май!FY88+апрель!FY88</f>
        <v>0</v>
      </c>
      <c r="FZ88" s="91">
        <f>июнь!FZ88+май!FZ88+апрель!FZ88</f>
        <v>0</v>
      </c>
      <c r="GA88" s="91">
        <f>июнь!GA88+май!GA88+апрель!GA88</f>
        <v>0</v>
      </c>
      <c r="GB88" s="91">
        <f>июнь!GB88+май!GB88+апрель!GB88</f>
        <v>0</v>
      </c>
      <c r="GC88" s="91">
        <f>июнь!GC88+май!GC88+апрель!GC88</f>
        <v>0</v>
      </c>
      <c r="GD88" s="91">
        <f>июнь!GD88+май!GD88+апрель!GD88</f>
        <v>0</v>
      </c>
      <c r="GE88" s="91">
        <f>июнь!GE88+май!GE88+апрель!GE88</f>
        <v>0</v>
      </c>
      <c r="GF88" s="91">
        <f>июнь!GF88+май!GF88+апрель!GF88</f>
        <v>0</v>
      </c>
      <c r="GG88" s="91">
        <f>июнь!GG88+май!GG88+апрель!GG88</f>
        <v>0</v>
      </c>
      <c r="GH88" s="91">
        <f>июнь!GH88+май!GH88+апрель!GH88</f>
        <v>0</v>
      </c>
      <c r="GI88" s="91">
        <f>июнь!GI88+май!GI88+апрель!GI88</f>
        <v>0</v>
      </c>
      <c r="GJ88" s="91">
        <f>июнь!GJ88+май!GJ88+апрель!GJ88</f>
        <v>0</v>
      </c>
      <c r="GK88" s="91">
        <f>июнь!GK88+май!GK88+апрель!GK88</f>
        <v>0</v>
      </c>
      <c r="GL88" s="91">
        <f>июнь!GL88+май!GL88+апрель!GL88</f>
        <v>0</v>
      </c>
      <c r="GM88" s="91">
        <f>июнь!GM88+май!GM88+апрель!GM88</f>
        <v>0</v>
      </c>
      <c r="GN88" s="91">
        <f>июнь!GN88+май!GN88+апрель!GN88</f>
        <v>0</v>
      </c>
      <c r="GO88" s="91">
        <f>июнь!GO88+май!GO88+апрель!GO88</f>
        <v>0</v>
      </c>
      <c r="GP88" s="91">
        <f>июнь!GP88+май!GP88+апрель!GP88</f>
        <v>0</v>
      </c>
      <c r="GQ88" s="91">
        <f>июнь!GQ88+май!GQ88+апрель!GQ88</f>
        <v>0</v>
      </c>
      <c r="GR88" s="91">
        <f>июнь!GR88+май!GR88+апрель!GR88</f>
        <v>0</v>
      </c>
      <c r="GS88" s="91">
        <f>июнь!GS88+май!GS88+апрель!GS88</f>
        <v>0</v>
      </c>
      <c r="GT88" s="91">
        <f>июнь!GT88+май!GT88+апрель!GT88</f>
        <v>0</v>
      </c>
      <c r="GU88" s="91">
        <f>июнь!GU88+май!GU88+апрель!GU88</f>
        <v>0</v>
      </c>
      <c r="GV88" s="91">
        <f>июнь!GV88+май!GV88+апрель!GV88</f>
        <v>0</v>
      </c>
      <c r="GW88" s="91">
        <f>июнь!GW88+май!GW88+апрель!GW88</f>
        <v>0</v>
      </c>
      <c r="GX88" s="91">
        <f>июнь!GX88+май!GX88+апрель!GX88</f>
        <v>0</v>
      </c>
      <c r="GY88" s="91">
        <f>июнь!GY88+май!GY88+апрель!GY88</f>
        <v>0</v>
      </c>
      <c r="GZ88" s="91">
        <f>июнь!GZ88+май!GZ88+апрель!GZ88</f>
        <v>0</v>
      </c>
      <c r="HA88" s="91">
        <f>июнь!HA88+май!HA88+апрель!HA88</f>
        <v>0</v>
      </c>
      <c r="HB88" s="91">
        <f>июнь!HB88+май!HB88+апрель!HB88</f>
        <v>0</v>
      </c>
      <c r="HC88" s="91">
        <f>июнь!HC88+май!HC88+апрель!HC88</f>
        <v>0</v>
      </c>
      <c r="HD88" s="91">
        <f>июнь!HD88+май!HD88+апрель!HD88</f>
        <v>0</v>
      </c>
      <c r="HE88" s="91">
        <f>июнь!HE88+май!HE88+апрель!HE88</f>
        <v>0</v>
      </c>
      <c r="HF88" s="91">
        <f>июнь!HF88+май!HF88+апрель!HF88</f>
        <v>0</v>
      </c>
      <c r="HG88" s="91">
        <f>июнь!HG88+май!HG88+апрель!HG88</f>
        <v>0</v>
      </c>
      <c r="HH88" s="91">
        <f>июнь!HH88+май!HH88+апрель!HH88</f>
        <v>0</v>
      </c>
      <c r="HI88" s="91">
        <f>июнь!HI88+май!HI88+апрель!HI88</f>
        <v>0</v>
      </c>
      <c r="HJ88" s="91">
        <f>июнь!HJ88+май!HJ88+апрель!HJ88</f>
        <v>0</v>
      </c>
      <c r="HK88" s="91">
        <f>июнь!HK88+май!HK88+апрель!HK88</f>
        <v>0</v>
      </c>
      <c r="HL88" s="91">
        <f>июнь!HL88+май!HL88+апрель!HL88</f>
        <v>0</v>
      </c>
      <c r="HM88" s="91">
        <f>июнь!HM88+май!HM88+апрель!HM88</f>
        <v>0</v>
      </c>
      <c r="HN88" s="91">
        <f>июнь!HN88+май!HN88+апрель!HN88</f>
        <v>0</v>
      </c>
      <c r="HO88" s="91">
        <f>июнь!HO88+май!HO88+апрель!HO88</f>
        <v>0</v>
      </c>
      <c r="HP88" s="91">
        <f>июнь!HP88+май!HP88+апрель!HP88</f>
        <v>0</v>
      </c>
      <c r="HQ88" s="91">
        <f>июнь!HQ88+май!HQ88+апрель!HQ88</f>
        <v>0</v>
      </c>
      <c r="HR88" s="91">
        <f>июнь!HR88+май!HR88+апрель!HR88</f>
        <v>0</v>
      </c>
      <c r="HS88" s="91">
        <f>июнь!HS88+май!HS88+апрель!HS88</f>
        <v>0</v>
      </c>
      <c r="HT88" s="91">
        <f>июнь!HT88+май!HT88+апрель!HT88</f>
        <v>0</v>
      </c>
      <c r="HU88" s="91">
        <f>июнь!HU88+май!HU88+апрель!HU88</f>
        <v>0</v>
      </c>
      <c r="HV88" s="91">
        <f>июнь!HV88+май!HV88+апрель!HV88</f>
        <v>0</v>
      </c>
      <c r="HW88" s="91">
        <f>июнь!HW88+май!HW88+апрель!HW88</f>
        <v>0</v>
      </c>
      <c r="HX88" s="91">
        <f>июнь!HX88+май!HX88+апрель!HX88</f>
        <v>0</v>
      </c>
      <c r="HY88" s="91">
        <f>июнь!HY88+май!HY88+апрель!HY88</f>
        <v>0</v>
      </c>
      <c r="HZ88" s="91">
        <f>июнь!HZ88+май!HZ88+апрель!HZ88</f>
        <v>0</v>
      </c>
      <c r="IA88" s="91">
        <f>июнь!IA88+май!IA88+апрель!IA88</f>
        <v>0</v>
      </c>
      <c r="IB88" s="91">
        <f>июнь!IB88+май!IB88+апрель!IB88</f>
        <v>0</v>
      </c>
      <c r="IC88" s="91">
        <f>июнь!IC88+май!IC88+апрель!IC88</f>
        <v>0</v>
      </c>
      <c r="ID88" s="91">
        <f>июнь!ID88+май!ID88+апрель!ID88</f>
        <v>0</v>
      </c>
      <c r="IE88" s="91">
        <f>июнь!IE88+май!IE88+апрель!IE88</f>
        <v>0</v>
      </c>
      <c r="IF88" s="91">
        <f>июнь!IF88+май!IF88+апрель!IF88</f>
        <v>0</v>
      </c>
    </row>
    <row r="89" spans="1:240" ht="13.5" customHeight="1">
      <c r="A89" s="15" t="s">
        <v>110</v>
      </c>
      <c r="B89" s="53" t="s">
        <v>119</v>
      </c>
      <c r="C89" s="16" t="s">
        <v>17</v>
      </c>
      <c r="D89" s="84">
        <f t="shared" si="8"/>
        <v>0</v>
      </c>
      <c r="E89" s="77">
        <f t="shared" si="9"/>
        <v>0</v>
      </c>
      <c r="F89" s="77"/>
      <c r="G89" s="126">
        <f>июнь!G89+май!G89+апрель!G89</f>
        <v>0</v>
      </c>
      <c r="H89" s="126">
        <f>июнь!H89+май!H89+апрель!H89</f>
        <v>0</v>
      </c>
      <c r="I89" s="126">
        <f>июнь!I89+май!I89+апрель!I89</f>
        <v>0</v>
      </c>
      <c r="J89" s="126">
        <f>июнь!J89+май!J89+апрель!J89</f>
        <v>0</v>
      </c>
      <c r="K89" s="126">
        <f>июнь!K89+май!K89+апрель!K89</f>
        <v>0</v>
      </c>
      <c r="L89" s="126">
        <f>июнь!L89+май!L89+апрель!L89</f>
        <v>0</v>
      </c>
      <c r="M89" s="126">
        <f>июнь!M89+май!M89+апрель!M89</f>
        <v>0</v>
      </c>
      <c r="N89" s="126">
        <f>июнь!N89+май!N89+апрель!N89</f>
        <v>0</v>
      </c>
      <c r="O89" s="126">
        <f>июнь!O89+май!O89+апрель!O89</f>
        <v>0</v>
      </c>
      <c r="P89" s="126">
        <f>июнь!P89+май!P89+апрель!P89</f>
        <v>0</v>
      </c>
      <c r="Q89" s="126">
        <f>июнь!Q89+май!Q89+апрель!Q89</f>
        <v>0</v>
      </c>
      <c r="R89" s="126">
        <f>июнь!R89+май!R89+апрель!R89</f>
        <v>0</v>
      </c>
      <c r="S89" s="126">
        <f>июнь!S89+май!S89+апрель!S89</f>
        <v>0</v>
      </c>
      <c r="T89" s="126">
        <f>июнь!T89+май!T89+апрель!T89</f>
        <v>0</v>
      </c>
      <c r="U89" s="126">
        <f>июнь!U89+май!U89+апрель!U89</f>
        <v>0</v>
      </c>
      <c r="V89" s="126">
        <f>июнь!V89+май!V89+апрель!V89</f>
        <v>0</v>
      </c>
      <c r="W89" s="126">
        <f>июнь!W89+май!W89+апрель!W89</f>
        <v>0</v>
      </c>
      <c r="X89" s="126">
        <f>июнь!X89+май!X89+апрель!X89</f>
        <v>0</v>
      </c>
      <c r="Y89" s="126">
        <f>июнь!Y89+май!Y89+апрель!Y89</f>
        <v>0</v>
      </c>
      <c r="Z89" s="126">
        <f>июнь!Z89+май!Z89+апрель!Z89</f>
        <v>0</v>
      </c>
      <c r="AA89" s="126">
        <f>июнь!AA89+май!AA89+апрель!AA89</f>
        <v>0</v>
      </c>
      <c r="AB89" s="126">
        <f>июнь!AB89+май!AB89+апрель!AB89</f>
        <v>0</v>
      </c>
      <c r="AC89" s="126">
        <f>июнь!AC89+май!AC89+апрель!AC89</f>
        <v>0</v>
      </c>
      <c r="AD89" s="126">
        <f>июнь!AD89+май!AD89+апрель!AD89</f>
        <v>0</v>
      </c>
      <c r="AE89" s="126">
        <f>июнь!AE89+май!AE89+апрель!AE89</f>
        <v>0</v>
      </c>
      <c r="AF89" s="126">
        <f>июнь!AF89+май!AF89+апрель!AF89</f>
        <v>0</v>
      </c>
      <c r="AG89" s="126">
        <f>июнь!AG89+май!AG89+апрель!AG89</f>
        <v>0</v>
      </c>
      <c r="AH89" s="126">
        <f>июнь!AH89+май!AH89+апрель!AH89</f>
        <v>0</v>
      </c>
      <c r="AI89" s="126">
        <f>июнь!AI89+май!AI89+апрель!AI89</f>
        <v>0</v>
      </c>
      <c r="AJ89" s="126">
        <f>июнь!AJ89+май!AJ89+апрель!AJ89</f>
        <v>0</v>
      </c>
      <c r="AK89" s="126">
        <f>июнь!AK89+май!AK89+апрель!AK89</f>
        <v>0</v>
      </c>
      <c r="AL89" s="126">
        <f>июнь!AL89+май!AL89+апрель!AL89</f>
        <v>0</v>
      </c>
      <c r="AM89" s="126">
        <f>июнь!AM89+май!AM89+апрель!AM89</f>
        <v>0</v>
      </c>
      <c r="AN89" s="126">
        <f>июнь!AN89+май!AN89+апрель!AN89</f>
        <v>0</v>
      </c>
      <c r="AO89" s="126">
        <f>июнь!AO89+май!AO89+апрель!AO89</f>
        <v>0</v>
      </c>
      <c r="AP89" s="126">
        <f>июнь!AP89+май!AP89+апрель!AP89</f>
        <v>0</v>
      </c>
      <c r="AQ89" s="126">
        <f>июнь!AQ89+май!AQ89+апрель!AQ89</f>
        <v>0</v>
      </c>
      <c r="AR89" s="126">
        <f>июнь!AR89+май!AR89+апрель!AR89</f>
        <v>0</v>
      </c>
      <c r="AS89" s="126">
        <f>июнь!AS89+май!AS89+апрель!AS89</f>
        <v>0</v>
      </c>
      <c r="AT89" s="126">
        <f>июнь!AT89+май!AT89+апрель!AT89</f>
        <v>0</v>
      </c>
      <c r="AU89" s="126">
        <f>июнь!AU89+май!AU89+апрель!AU89</f>
        <v>0</v>
      </c>
      <c r="AV89" s="126">
        <f>июнь!AV89+май!AV89+апрель!AV89</f>
        <v>0</v>
      </c>
      <c r="AW89" s="126">
        <f>июнь!AW89+май!AW89+апрель!AW89</f>
        <v>0</v>
      </c>
      <c r="AX89" s="126">
        <f>июнь!AX89+май!AX89+апрель!AX89</f>
        <v>0</v>
      </c>
      <c r="AY89" s="126">
        <f>июнь!AY89+май!AY89+апрель!AY89</f>
        <v>0</v>
      </c>
      <c r="AZ89" s="126">
        <f>июнь!AZ89+май!AZ89+апрель!AZ89</f>
        <v>0</v>
      </c>
      <c r="BA89" s="126">
        <f>июнь!BA89+май!BA89+апрель!BA89</f>
        <v>0</v>
      </c>
      <c r="BB89" s="126">
        <f>июнь!BB89+май!BB89+апрель!BB89</f>
        <v>0</v>
      </c>
      <c r="BC89" s="126">
        <f>июнь!BC89+май!BC89+апрель!BC89</f>
        <v>0</v>
      </c>
      <c r="BD89" s="126">
        <f>июнь!BD89+май!BD89+апрель!BD89</f>
        <v>0</v>
      </c>
      <c r="BE89" s="126">
        <f>июнь!BE89+май!BE89+апрель!BE89</f>
        <v>0</v>
      </c>
      <c r="BF89" s="126">
        <f>июнь!BF89+май!BF89+апрель!BF89</f>
        <v>0</v>
      </c>
      <c r="BG89" s="126">
        <f>июнь!BG89+май!BG89+апрель!BG89</f>
        <v>0</v>
      </c>
      <c r="BH89" s="126">
        <f>июнь!BH89+май!BH89+апрель!BH89</f>
        <v>0</v>
      </c>
      <c r="BI89" s="126">
        <f>июнь!BI89+май!BI89+апрель!BI89</f>
        <v>0</v>
      </c>
      <c r="BJ89" s="126">
        <f>июнь!BJ89+май!BJ89+апрель!BJ89</f>
        <v>0</v>
      </c>
      <c r="BK89" s="126">
        <f>июнь!BK89+май!BK89+апрель!BK89</f>
        <v>0</v>
      </c>
      <c r="BL89" s="126">
        <f>июнь!BL89+май!BL89+апрель!BL89</f>
        <v>0</v>
      </c>
      <c r="BM89" s="126">
        <f>июнь!BM89+май!BM89+апрель!BM89</f>
        <v>0</v>
      </c>
      <c r="BN89" s="126">
        <f>июнь!BN89+май!BN89+апрель!BN89</f>
        <v>0</v>
      </c>
      <c r="BO89" s="126">
        <f>июнь!BO89+май!BO89+апрель!BO89</f>
        <v>0</v>
      </c>
      <c r="BP89" s="126">
        <f>июнь!BP89+май!BP89+апрель!BP89</f>
        <v>0</v>
      </c>
      <c r="BQ89" s="126">
        <f>июнь!BQ89+май!BQ89+апрель!BQ89</f>
        <v>0</v>
      </c>
      <c r="BR89" s="126">
        <f>июнь!BR89+май!BR89+апрель!BR89</f>
        <v>0</v>
      </c>
      <c r="BS89" s="126">
        <f>июнь!BS89+май!BS89+апрель!BS89</f>
        <v>0</v>
      </c>
      <c r="BT89" s="126">
        <f>июнь!BT89+май!BT89+апрель!BT89</f>
        <v>0</v>
      </c>
      <c r="BU89" s="126">
        <f>июнь!BU89+май!BU89+апрель!BU89</f>
        <v>0</v>
      </c>
      <c r="BV89" s="126">
        <f>июнь!BV89+май!BV89+апрель!BV89</f>
        <v>0</v>
      </c>
      <c r="BW89" s="126">
        <f>июнь!BW89+май!BW89+апрель!BW89</f>
        <v>0</v>
      </c>
      <c r="BX89" s="126">
        <f>июнь!BX89+май!BX89+апрель!BX89</f>
        <v>0</v>
      </c>
      <c r="BY89" s="126">
        <f>июнь!BY89+май!BY89+апрель!BY89</f>
        <v>0</v>
      </c>
      <c r="BZ89" s="126">
        <f>июнь!BZ89+май!BZ89+апрель!BZ89</f>
        <v>0</v>
      </c>
      <c r="CA89" s="126">
        <f>июнь!CA89+май!CA89+апрель!CA89</f>
        <v>0</v>
      </c>
      <c r="CB89" s="126">
        <f>июнь!CB89+май!CB89+апрель!CB89</f>
        <v>0</v>
      </c>
      <c r="CC89" s="126">
        <f>июнь!CC89+май!CC89+апрель!CC89</f>
        <v>0</v>
      </c>
      <c r="CD89" s="126">
        <f>июнь!CD89+май!CD89+апрель!CD89</f>
        <v>0</v>
      </c>
      <c r="CE89" s="126">
        <f>июнь!CE89+май!CE89+апрель!CE89</f>
        <v>0</v>
      </c>
      <c r="CF89" s="126">
        <f>июнь!CF89+май!CF89+апрель!CF89</f>
        <v>0</v>
      </c>
      <c r="CG89" s="126">
        <f>июнь!CG89+май!CG89+апрель!CG89</f>
        <v>0</v>
      </c>
      <c r="CH89" s="126">
        <f>июнь!CH89+май!CH89+апрель!CH89</f>
        <v>0</v>
      </c>
      <c r="CI89" s="126">
        <f>июнь!CI89+май!CI89+апрель!CI89</f>
        <v>0</v>
      </c>
      <c r="CJ89" s="126">
        <f>июнь!CJ89+май!CJ89+апрель!CJ89</f>
        <v>0</v>
      </c>
      <c r="CK89" s="126">
        <f>июнь!CK89+май!CK89+апрель!CK89</f>
        <v>0</v>
      </c>
      <c r="CL89" s="126">
        <f>июнь!CL89+май!CL89+апрель!CL89</f>
        <v>0</v>
      </c>
      <c r="CM89" s="126">
        <f>июнь!CM89+май!CM89+апрель!CM89</f>
        <v>0</v>
      </c>
      <c r="CN89" s="126">
        <f>июнь!CN89+май!CN89+апрель!CN89</f>
        <v>0</v>
      </c>
      <c r="CO89" s="126">
        <f>июнь!CO89+май!CO89+апрель!CO89</f>
        <v>0</v>
      </c>
      <c r="CP89" s="126">
        <f>июнь!CP89+май!CP89+апрель!CP89</f>
        <v>0</v>
      </c>
      <c r="CQ89" s="126">
        <f>июнь!CQ89+май!CQ89+апрель!CQ89</f>
        <v>0</v>
      </c>
      <c r="CR89" s="126">
        <f>июнь!CR89+май!CR89+апрель!CR89</f>
        <v>0</v>
      </c>
      <c r="CS89" s="126">
        <f>июнь!CS89+май!CS89+апрель!CS89</f>
        <v>0</v>
      </c>
      <c r="CT89" s="126">
        <f>июнь!CT89+май!CT89+апрель!CT89</f>
        <v>0</v>
      </c>
      <c r="CU89" s="126">
        <f>июнь!CU89+май!CU89+апрель!CU89</f>
        <v>0</v>
      </c>
      <c r="CV89" s="126">
        <f>июнь!CV89+май!CV89+апрель!CV89</f>
        <v>0</v>
      </c>
      <c r="CW89" s="126">
        <f>июнь!CW89+май!CW89+апрель!CW89</f>
        <v>0</v>
      </c>
      <c r="CX89" s="126">
        <f>июнь!CX89+май!CX89+апрель!CX89</f>
        <v>0</v>
      </c>
      <c r="CY89" s="126">
        <f>июнь!CY89+май!CY89+апрель!CY89</f>
        <v>0</v>
      </c>
      <c r="CZ89" s="126">
        <f>июнь!CZ89+май!CZ89+апрель!CZ89</f>
        <v>0</v>
      </c>
      <c r="DA89" s="126">
        <f>июнь!DA89+май!DA89+апрель!DA89</f>
        <v>0</v>
      </c>
      <c r="DB89" s="126">
        <f>июнь!DB89+май!DB89+апрель!DB89</f>
        <v>0</v>
      </c>
      <c r="DC89" s="126">
        <f>июнь!DC89+май!DC89+апрель!DC89</f>
        <v>0</v>
      </c>
      <c r="DD89" s="126">
        <f>июнь!DD89+май!DD89+апрель!DD89</f>
        <v>0</v>
      </c>
      <c r="DE89" s="126">
        <f>июнь!DE89+май!DE89+апрель!DE89</f>
        <v>0</v>
      </c>
      <c r="DF89" s="126">
        <f>июнь!DF89+май!DF89+апрель!DF89</f>
        <v>0</v>
      </c>
      <c r="DG89" s="126">
        <f>июнь!DG89+май!DG89+апрель!DG89</f>
        <v>0</v>
      </c>
      <c r="DH89" s="126">
        <f>июнь!DH89+май!DH89+апрель!DH89</f>
        <v>0</v>
      </c>
      <c r="DI89" s="126">
        <f>июнь!DI89+май!DI89+апрель!DI89</f>
        <v>0</v>
      </c>
      <c r="DJ89" s="126">
        <f>июнь!DJ89+май!DJ89+апрель!DJ89</f>
        <v>0</v>
      </c>
      <c r="DK89" s="126">
        <f>июнь!DK89+май!DK89+апрель!DK89</f>
        <v>0</v>
      </c>
      <c r="DL89" s="126">
        <f>июнь!DL89+май!DL89+апрель!DL89</f>
        <v>0</v>
      </c>
      <c r="DM89" s="126">
        <f>июнь!DM89+май!DM89+апрель!DM89</f>
        <v>0</v>
      </c>
      <c r="DN89" s="126">
        <f>июнь!DN89+май!DN89+апрель!DN89</f>
        <v>0</v>
      </c>
      <c r="DO89" s="126">
        <f>июнь!DO89+май!DO89+апрель!DO89</f>
        <v>0</v>
      </c>
      <c r="DP89" s="126">
        <f>июнь!DP89+май!DP89+апрель!DP89</f>
        <v>0</v>
      </c>
      <c r="DQ89" s="126">
        <f>июнь!DQ89+май!DQ89+апрель!DQ89</f>
        <v>0</v>
      </c>
      <c r="DR89" s="126">
        <f>июнь!DR89+май!DR89+апрель!DR89</f>
        <v>0</v>
      </c>
      <c r="DS89" s="126">
        <f>июнь!DS89+май!DS89+апрель!DS89</f>
        <v>0</v>
      </c>
      <c r="DT89" s="126">
        <f>июнь!DT89+май!DT89+апрель!DT89</f>
        <v>0</v>
      </c>
      <c r="DU89" s="126">
        <f>июнь!DU89+май!DU89+апрель!DU89</f>
        <v>0</v>
      </c>
      <c r="DV89" s="126">
        <f>июнь!DV89+май!DV89+апрель!DV89</f>
        <v>0</v>
      </c>
      <c r="DW89" s="126">
        <f>июнь!DW89+май!DW89+апрель!DW89</f>
        <v>0</v>
      </c>
      <c r="DX89" s="126">
        <f>июнь!DX89+май!DX89+апрель!DX89</f>
        <v>0</v>
      </c>
      <c r="DY89" s="126">
        <f>июнь!DY89+май!DY89+апрель!DY89</f>
        <v>0</v>
      </c>
      <c r="DZ89" s="126">
        <f>июнь!DZ89+май!DZ89+апрель!DZ89</f>
        <v>0</v>
      </c>
      <c r="EA89" s="126">
        <f>июнь!EA89+май!EA89+апрель!EA89</f>
        <v>0</v>
      </c>
      <c r="EB89" s="126">
        <f>июнь!EB89+май!EB89+апрель!EB89</f>
        <v>0</v>
      </c>
      <c r="EC89" s="126">
        <f>июнь!EC89+май!EC89+апрель!EC89</f>
        <v>0</v>
      </c>
      <c r="ED89" s="126">
        <f>июнь!ED89+май!ED89+апрель!ED89</f>
        <v>0</v>
      </c>
      <c r="EE89" s="126">
        <f>июнь!EE89+май!EE89+апрель!EE89</f>
        <v>0</v>
      </c>
      <c r="EF89" s="126">
        <f>июнь!EF89+май!EF89+апрель!EF89</f>
        <v>0</v>
      </c>
      <c r="EG89" s="126">
        <f>июнь!EG89+май!EG89+апрель!EG89</f>
        <v>0</v>
      </c>
      <c r="EH89" s="126">
        <f>июнь!EH89+май!EH89+апрель!EH89</f>
        <v>0</v>
      </c>
      <c r="EI89" s="126">
        <f>июнь!EI89+май!EI89+апрель!EI89</f>
        <v>0</v>
      </c>
      <c r="EJ89" s="126">
        <f>июнь!EJ89+май!EJ89+апрель!EJ89</f>
        <v>0</v>
      </c>
      <c r="EK89" s="126">
        <f>июнь!EK89+май!EK89+апрель!EK89</f>
        <v>0</v>
      </c>
      <c r="EL89" s="126">
        <f>июнь!EL89+май!EL89+апрель!EL89</f>
        <v>0</v>
      </c>
      <c r="EM89" s="126">
        <f>июнь!EM89+май!EM89+апрель!EM89</f>
        <v>0</v>
      </c>
      <c r="EN89" s="126">
        <f>июнь!EN89+май!EN89+апрель!EN89</f>
        <v>0</v>
      </c>
      <c r="EO89" s="126">
        <f>июнь!EO89+май!EO89+апрель!EO89</f>
        <v>0</v>
      </c>
      <c r="EP89" s="126">
        <f>июнь!EP89+май!EP89+апрель!EP89</f>
        <v>0</v>
      </c>
      <c r="EQ89" s="126">
        <f>июнь!EQ89+май!EQ89+апрель!EQ89</f>
        <v>0</v>
      </c>
      <c r="ER89" s="126">
        <f>июнь!ER89+май!ER89+апрель!ER89</f>
        <v>0</v>
      </c>
      <c r="ES89" s="126">
        <f>июнь!ES89+май!ES89+апрель!ES89</f>
        <v>0</v>
      </c>
      <c r="ET89" s="126">
        <f>июнь!ET89+май!ET89+апрель!ET89</f>
        <v>0</v>
      </c>
      <c r="EU89" s="126">
        <f>июнь!EU89+май!EU89+апрель!EU89</f>
        <v>0</v>
      </c>
      <c r="EV89" s="126">
        <f>июнь!EV89+май!EV89+апрель!EV89</f>
        <v>0</v>
      </c>
      <c r="EW89" s="126">
        <f>июнь!EW89+май!EW89+апрель!EW89</f>
        <v>0</v>
      </c>
      <c r="EX89" s="126">
        <f>июнь!EX89+май!EX89+апрель!EX89</f>
        <v>0</v>
      </c>
      <c r="EY89" s="126">
        <f>июнь!EY89+май!EY89+апрель!EY89</f>
        <v>0</v>
      </c>
      <c r="EZ89" s="126">
        <f>июнь!EZ89+май!EZ89+апрель!EZ89</f>
        <v>0</v>
      </c>
      <c r="FA89" s="126">
        <f>июнь!FA89+май!FA89+апрель!FA89</f>
        <v>0</v>
      </c>
      <c r="FB89" s="126">
        <f>июнь!FB89+май!FB89+апрель!FB89</f>
        <v>0</v>
      </c>
      <c r="FC89" s="126">
        <f>июнь!FC89+май!FC89+апрель!FC89</f>
        <v>0</v>
      </c>
      <c r="FD89" s="126">
        <f>июнь!FD89+май!FD89+апрель!FD89</f>
        <v>0</v>
      </c>
      <c r="FE89" s="126">
        <f>июнь!FE89+май!FE89+апрель!FE89</f>
        <v>0</v>
      </c>
      <c r="FF89" s="126">
        <f>июнь!FF89+май!FF89+апрель!FF89</f>
        <v>0</v>
      </c>
      <c r="FG89" s="126">
        <f>июнь!FG89+май!FG89+апрель!FG89</f>
        <v>0</v>
      </c>
      <c r="FH89" s="126">
        <f>июнь!FH89+май!FH89+апрель!FH89</f>
        <v>0</v>
      </c>
      <c r="FI89" s="126">
        <f>июнь!FI89+май!FI89+апрель!FI89</f>
        <v>0</v>
      </c>
      <c r="FJ89" s="126">
        <f>июнь!FJ89+май!FJ89+апрель!FJ89</f>
        <v>0</v>
      </c>
      <c r="FK89" s="126">
        <f>июнь!FK89+май!FK89+апрель!FK89</f>
        <v>0</v>
      </c>
      <c r="FL89" s="126">
        <f>июнь!FL89+май!FL89+апрель!FL89</f>
        <v>0</v>
      </c>
      <c r="FM89" s="126">
        <f>июнь!FM89+май!FM89+апрель!FM89</f>
        <v>0</v>
      </c>
      <c r="FN89" s="126">
        <f>июнь!FN89+май!FN89+апрель!FN89</f>
        <v>0</v>
      </c>
      <c r="FO89" s="126">
        <f>июнь!FO89+май!FO89+апрель!FO89</f>
        <v>0</v>
      </c>
      <c r="FP89" s="126">
        <f>июнь!FP89+май!FP89+апрель!FP89</f>
        <v>0</v>
      </c>
      <c r="FQ89" s="126">
        <f>июнь!FQ89+май!FQ89+апрель!FQ89</f>
        <v>0</v>
      </c>
      <c r="FR89" s="126">
        <f>июнь!FR89+май!FR89+апрель!FR89</f>
        <v>0</v>
      </c>
      <c r="FS89" s="126">
        <f>июнь!FS89+май!FS89+апрель!FS89</f>
        <v>0</v>
      </c>
      <c r="FT89" s="126">
        <f>июнь!FT89+май!FT89+апрель!FT89</f>
        <v>0</v>
      </c>
      <c r="FU89" s="126">
        <f>июнь!FU89+май!FU89+апрель!FU89</f>
        <v>0</v>
      </c>
      <c r="FV89" s="126">
        <f>июнь!FV89+май!FV89+апрель!FV89</f>
        <v>0</v>
      </c>
      <c r="FW89" s="126">
        <f>июнь!FW89+май!FW89+апрель!FW89</f>
        <v>0</v>
      </c>
      <c r="FX89" s="126">
        <f>июнь!FX89+май!FX89+апрель!FX89</f>
        <v>0</v>
      </c>
      <c r="FY89" s="126">
        <f>июнь!FY89+май!FY89+апрель!FY89</f>
        <v>0</v>
      </c>
      <c r="FZ89" s="126">
        <f>июнь!FZ89+май!FZ89+апрель!FZ89</f>
        <v>0</v>
      </c>
      <c r="GA89" s="126">
        <f>июнь!GA89+май!GA89+апрель!GA89</f>
        <v>0</v>
      </c>
      <c r="GB89" s="126">
        <f>июнь!GB89+май!GB89+апрель!GB89</f>
        <v>0</v>
      </c>
      <c r="GC89" s="126">
        <f>июнь!GC89+май!GC89+апрель!GC89</f>
        <v>0</v>
      </c>
      <c r="GD89" s="126">
        <f>июнь!GD89+май!GD89+апрель!GD89</f>
        <v>0</v>
      </c>
      <c r="GE89" s="126">
        <f>июнь!GE89+май!GE89+апрель!GE89</f>
        <v>0</v>
      </c>
      <c r="GF89" s="126">
        <f>июнь!GF89+май!GF89+апрель!GF89</f>
        <v>0</v>
      </c>
      <c r="GG89" s="126">
        <f>июнь!GG89+май!GG89+апрель!GG89</f>
        <v>0</v>
      </c>
      <c r="GH89" s="126">
        <f>июнь!GH89+май!GH89+апрель!GH89</f>
        <v>0</v>
      </c>
      <c r="GI89" s="126">
        <f>июнь!GI89+май!GI89+апрель!GI89</f>
        <v>0</v>
      </c>
      <c r="GJ89" s="126">
        <f>июнь!GJ89+май!GJ89+апрель!GJ89</f>
        <v>0</v>
      </c>
      <c r="GK89" s="126">
        <f>июнь!GK89+май!GK89+апрель!GK89</f>
        <v>0</v>
      </c>
      <c r="GL89" s="126">
        <f>июнь!GL89+май!GL89+апрель!GL89</f>
        <v>0</v>
      </c>
      <c r="GM89" s="126">
        <f>июнь!GM89+май!GM89+апрель!GM89</f>
        <v>0</v>
      </c>
      <c r="GN89" s="126">
        <f>июнь!GN89+май!GN89+апрель!GN89</f>
        <v>0</v>
      </c>
      <c r="GO89" s="126">
        <f>июнь!GO89+май!GO89+апрель!GO89</f>
        <v>0</v>
      </c>
      <c r="GP89" s="126">
        <f>июнь!GP89+май!GP89+апрель!GP89</f>
        <v>0</v>
      </c>
      <c r="GQ89" s="126">
        <f>июнь!GQ89+май!GQ89+апрель!GQ89</f>
        <v>0</v>
      </c>
      <c r="GR89" s="126">
        <f>июнь!GR89+май!GR89+апрель!GR89</f>
        <v>0</v>
      </c>
      <c r="GS89" s="126">
        <f>июнь!GS89+май!GS89+апрель!GS89</f>
        <v>0</v>
      </c>
      <c r="GT89" s="126">
        <f>июнь!GT89+май!GT89+апрель!GT89</f>
        <v>0</v>
      </c>
      <c r="GU89" s="126">
        <f>июнь!GU89+май!GU89+апрель!GU89</f>
        <v>0</v>
      </c>
      <c r="GV89" s="126">
        <f>июнь!GV89+май!GV89+апрель!GV89</f>
        <v>0</v>
      </c>
      <c r="GW89" s="126">
        <f>июнь!GW89+май!GW89+апрель!GW89</f>
        <v>0</v>
      </c>
      <c r="GX89" s="126">
        <f>июнь!GX89+май!GX89+апрель!GX89</f>
        <v>0</v>
      </c>
      <c r="GY89" s="126">
        <f>июнь!GY89+май!GY89+апрель!GY89</f>
        <v>0</v>
      </c>
      <c r="GZ89" s="126">
        <f>июнь!GZ89+май!GZ89+апрель!GZ89</f>
        <v>0</v>
      </c>
      <c r="HA89" s="126">
        <f>июнь!HA89+май!HA89+апрель!HA89</f>
        <v>0</v>
      </c>
      <c r="HB89" s="126">
        <f>июнь!HB89+май!HB89+апрель!HB89</f>
        <v>0</v>
      </c>
      <c r="HC89" s="126">
        <f>июнь!HC89+май!HC89+апрель!HC89</f>
        <v>0</v>
      </c>
      <c r="HD89" s="126">
        <f>июнь!HD89+май!HD89+апрель!HD89</f>
        <v>0</v>
      </c>
      <c r="HE89" s="126">
        <f>июнь!HE89+май!HE89+апрель!HE89</f>
        <v>0</v>
      </c>
      <c r="HF89" s="126">
        <f>июнь!HF89+май!HF89+апрель!HF89</f>
        <v>0</v>
      </c>
      <c r="HG89" s="126">
        <f>июнь!HG89+май!HG89+апрель!HG89</f>
        <v>0</v>
      </c>
      <c r="HH89" s="126">
        <f>июнь!HH89+май!HH89+апрель!HH89</f>
        <v>0</v>
      </c>
      <c r="HI89" s="126">
        <f>июнь!HI89+май!HI89+апрель!HI89</f>
        <v>0</v>
      </c>
      <c r="HJ89" s="126">
        <f>июнь!HJ89+май!HJ89+апрель!HJ89</f>
        <v>0</v>
      </c>
      <c r="HK89" s="126">
        <f>июнь!HK89+май!HK89+апрель!HK89</f>
        <v>0</v>
      </c>
      <c r="HL89" s="126">
        <f>июнь!HL89+май!HL89+апрель!HL89</f>
        <v>0</v>
      </c>
      <c r="HM89" s="126">
        <f>июнь!HM89+май!HM89+апрель!HM89</f>
        <v>0</v>
      </c>
      <c r="HN89" s="126">
        <f>июнь!HN89+май!HN89+апрель!HN89</f>
        <v>0</v>
      </c>
      <c r="HO89" s="126">
        <f>июнь!HO89+май!HO89+апрель!HO89</f>
        <v>0</v>
      </c>
      <c r="HP89" s="126">
        <f>июнь!HP89+май!HP89+апрель!HP89</f>
        <v>0</v>
      </c>
      <c r="HQ89" s="126">
        <f>июнь!HQ89+май!HQ89+апрель!HQ89</f>
        <v>0</v>
      </c>
      <c r="HR89" s="126">
        <f>июнь!HR89+май!HR89+апрель!HR89</f>
        <v>0</v>
      </c>
      <c r="HS89" s="126">
        <f>июнь!HS89+май!HS89+апрель!HS89</f>
        <v>0</v>
      </c>
      <c r="HT89" s="126">
        <f>июнь!HT89+май!HT89+апрель!HT89</f>
        <v>0</v>
      </c>
      <c r="HU89" s="126">
        <f>июнь!HU89+май!HU89+апрель!HU89</f>
        <v>0</v>
      </c>
      <c r="HV89" s="126">
        <f>июнь!HV89+май!HV89+апрель!HV89</f>
        <v>0</v>
      </c>
      <c r="HW89" s="126">
        <f>июнь!HW89+май!HW89+апрель!HW89</f>
        <v>0</v>
      </c>
      <c r="HX89" s="126">
        <f>июнь!HX89+май!HX89+апрель!HX89</f>
        <v>0</v>
      </c>
      <c r="HY89" s="126">
        <f>июнь!HY89+май!HY89+апрель!HY89</f>
        <v>0</v>
      </c>
      <c r="HZ89" s="126">
        <f>июнь!HZ89+май!HZ89+апрель!HZ89</f>
        <v>0</v>
      </c>
      <c r="IA89" s="126">
        <f>июнь!IA89+май!IA89+апрель!IA89</f>
        <v>0</v>
      </c>
      <c r="IB89" s="126">
        <f>июнь!IB89+май!IB89+апрель!IB89</f>
        <v>0</v>
      </c>
      <c r="IC89" s="126">
        <f>июнь!IC89+май!IC89+апрель!IC89</f>
        <v>0</v>
      </c>
      <c r="ID89" s="126">
        <f>июнь!ID89+май!ID89+апрель!ID89</f>
        <v>0</v>
      </c>
      <c r="IE89" s="126">
        <f>июнь!IE89+май!IE89+апрель!IE89</f>
        <v>0</v>
      </c>
      <c r="IF89" s="126">
        <f>июнь!IF89+май!IF89+апрель!IF89</f>
        <v>0</v>
      </c>
    </row>
    <row r="90" spans="1:240" ht="13.5" customHeight="1">
      <c r="A90" s="15" t="s">
        <v>111</v>
      </c>
      <c r="B90" s="53" t="s">
        <v>120</v>
      </c>
      <c r="C90" s="16" t="s">
        <v>17</v>
      </c>
      <c r="D90" s="84">
        <f t="shared" si="8"/>
        <v>0</v>
      </c>
      <c r="E90" s="77">
        <f t="shared" si="9"/>
        <v>0</v>
      </c>
      <c r="F90" s="77"/>
      <c r="G90" s="126">
        <f>июнь!G90+май!G90+апрель!G90</f>
        <v>0</v>
      </c>
      <c r="H90" s="126">
        <f>июнь!H90+май!H90+апрель!H90</f>
        <v>0</v>
      </c>
      <c r="I90" s="126">
        <f>июнь!I90+май!I90+апрель!I90</f>
        <v>0</v>
      </c>
      <c r="J90" s="126">
        <f>июнь!J90+май!J90+апрель!J90</f>
        <v>0</v>
      </c>
      <c r="K90" s="126">
        <f>июнь!K90+май!K90+апрель!K90</f>
        <v>0</v>
      </c>
      <c r="L90" s="126">
        <f>июнь!L90+май!L90+апрель!L90</f>
        <v>0</v>
      </c>
      <c r="M90" s="126">
        <f>июнь!M90+май!M90+апрель!M90</f>
        <v>0</v>
      </c>
      <c r="N90" s="126">
        <f>июнь!N90+май!N90+апрель!N90</f>
        <v>0</v>
      </c>
      <c r="O90" s="126">
        <f>июнь!O90+май!O90+апрель!O90</f>
        <v>0</v>
      </c>
      <c r="P90" s="126">
        <f>июнь!P90+май!P90+апрель!P90</f>
        <v>0</v>
      </c>
      <c r="Q90" s="126">
        <f>июнь!Q90+май!Q90+апрель!Q90</f>
        <v>0</v>
      </c>
      <c r="R90" s="126">
        <f>июнь!R90+май!R90+апрель!R90</f>
        <v>0</v>
      </c>
      <c r="S90" s="126">
        <f>июнь!S90+май!S90+апрель!S90</f>
        <v>0</v>
      </c>
      <c r="T90" s="126">
        <f>июнь!T90+май!T90+апрель!T90</f>
        <v>0</v>
      </c>
      <c r="U90" s="126">
        <f>июнь!U90+май!U90+апрель!U90</f>
        <v>0</v>
      </c>
      <c r="V90" s="126">
        <f>июнь!V90+май!V90+апрель!V90</f>
        <v>0</v>
      </c>
      <c r="W90" s="126">
        <f>июнь!W90+май!W90+апрель!W90</f>
        <v>0</v>
      </c>
      <c r="X90" s="126">
        <f>июнь!X90+май!X90+апрель!X90</f>
        <v>0</v>
      </c>
      <c r="Y90" s="126">
        <f>июнь!Y90+май!Y90+апрель!Y90</f>
        <v>0</v>
      </c>
      <c r="Z90" s="126">
        <f>июнь!Z90+май!Z90+апрель!Z90</f>
        <v>0</v>
      </c>
      <c r="AA90" s="126">
        <f>июнь!AA90+май!AA90+апрель!AA90</f>
        <v>0</v>
      </c>
      <c r="AB90" s="126">
        <f>июнь!AB90+май!AB90+апрель!AB90</f>
        <v>0</v>
      </c>
      <c r="AC90" s="126">
        <f>июнь!AC90+май!AC90+апрель!AC90</f>
        <v>0</v>
      </c>
      <c r="AD90" s="126">
        <f>июнь!AD90+май!AD90+апрель!AD90</f>
        <v>0</v>
      </c>
      <c r="AE90" s="126">
        <f>июнь!AE90+май!AE90+апрель!AE90</f>
        <v>0</v>
      </c>
      <c r="AF90" s="126">
        <f>июнь!AF90+май!AF90+апрель!AF90</f>
        <v>0</v>
      </c>
      <c r="AG90" s="126">
        <f>июнь!AG90+май!AG90+апрель!AG90</f>
        <v>0</v>
      </c>
      <c r="AH90" s="126">
        <f>июнь!AH90+май!AH90+апрель!AH90</f>
        <v>0</v>
      </c>
      <c r="AI90" s="126">
        <f>июнь!AI90+май!AI90+апрель!AI90</f>
        <v>0</v>
      </c>
      <c r="AJ90" s="126">
        <f>июнь!AJ90+май!AJ90+апрель!AJ90</f>
        <v>0</v>
      </c>
      <c r="AK90" s="126">
        <f>июнь!AK90+май!AK90+апрель!AK90</f>
        <v>0</v>
      </c>
      <c r="AL90" s="126">
        <f>июнь!AL90+май!AL90+апрель!AL90</f>
        <v>0</v>
      </c>
      <c r="AM90" s="126">
        <f>июнь!AM90+май!AM90+апрель!AM90</f>
        <v>0</v>
      </c>
      <c r="AN90" s="126">
        <f>июнь!AN90+май!AN90+апрель!AN90</f>
        <v>0</v>
      </c>
      <c r="AO90" s="126">
        <f>июнь!AO90+май!AO90+апрель!AO90</f>
        <v>0</v>
      </c>
      <c r="AP90" s="126">
        <f>июнь!AP90+май!AP90+апрель!AP90</f>
        <v>0</v>
      </c>
      <c r="AQ90" s="126">
        <f>июнь!AQ90+май!AQ90+апрель!AQ90</f>
        <v>0</v>
      </c>
      <c r="AR90" s="126">
        <f>июнь!AR90+май!AR90+апрель!AR90</f>
        <v>0</v>
      </c>
      <c r="AS90" s="126">
        <f>июнь!AS90+май!AS90+апрель!AS90</f>
        <v>0</v>
      </c>
      <c r="AT90" s="126">
        <f>июнь!AT90+май!AT90+апрель!AT90</f>
        <v>0</v>
      </c>
      <c r="AU90" s="126">
        <f>июнь!AU90+май!AU90+апрель!AU90</f>
        <v>0</v>
      </c>
      <c r="AV90" s="126">
        <f>июнь!AV90+май!AV90+апрель!AV90</f>
        <v>0</v>
      </c>
      <c r="AW90" s="126">
        <f>июнь!AW90+май!AW90+апрель!AW90</f>
        <v>0</v>
      </c>
      <c r="AX90" s="126">
        <f>июнь!AX90+май!AX90+апрель!AX90</f>
        <v>0</v>
      </c>
      <c r="AY90" s="126">
        <f>июнь!AY90+май!AY90+апрель!AY90</f>
        <v>0</v>
      </c>
      <c r="AZ90" s="126">
        <f>июнь!AZ90+май!AZ90+апрель!AZ90</f>
        <v>0</v>
      </c>
      <c r="BA90" s="126">
        <f>июнь!BA90+май!BA90+апрель!BA90</f>
        <v>0</v>
      </c>
      <c r="BB90" s="126">
        <f>июнь!BB90+май!BB90+апрель!BB90</f>
        <v>0</v>
      </c>
      <c r="BC90" s="126">
        <f>июнь!BC90+май!BC90+апрель!BC90</f>
        <v>0</v>
      </c>
      <c r="BD90" s="126">
        <f>июнь!BD90+май!BD90+апрель!BD90</f>
        <v>0</v>
      </c>
      <c r="BE90" s="126">
        <f>июнь!BE90+май!BE90+апрель!BE90</f>
        <v>0</v>
      </c>
      <c r="BF90" s="126">
        <f>июнь!BF90+май!BF90+апрель!BF90</f>
        <v>0</v>
      </c>
      <c r="BG90" s="126">
        <f>июнь!BG90+май!BG90+апрель!BG90</f>
        <v>0</v>
      </c>
      <c r="BH90" s="126">
        <f>июнь!BH90+май!BH90+апрель!BH90</f>
        <v>0</v>
      </c>
      <c r="BI90" s="126">
        <f>июнь!BI90+май!BI90+апрель!BI90</f>
        <v>0</v>
      </c>
      <c r="BJ90" s="126">
        <f>июнь!BJ90+май!BJ90+апрель!BJ90</f>
        <v>0</v>
      </c>
      <c r="BK90" s="126">
        <f>июнь!BK90+май!BK90+апрель!BK90</f>
        <v>0</v>
      </c>
      <c r="BL90" s="126">
        <f>июнь!BL90+май!BL90+апрель!BL90</f>
        <v>0</v>
      </c>
      <c r="BM90" s="126">
        <f>июнь!BM90+май!BM90+апрель!BM90</f>
        <v>0</v>
      </c>
      <c r="BN90" s="126">
        <f>июнь!BN90+май!BN90+апрель!BN90</f>
        <v>0</v>
      </c>
      <c r="BO90" s="126">
        <f>июнь!BO90+май!BO90+апрель!BO90</f>
        <v>0</v>
      </c>
      <c r="BP90" s="126">
        <f>июнь!BP90+май!BP90+апрель!BP90</f>
        <v>0</v>
      </c>
      <c r="BQ90" s="126">
        <f>июнь!BQ90+май!BQ90+апрель!BQ90</f>
        <v>0</v>
      </c>
      <c r="BR90" s="126">
        <f>июнь!BR90+май!BR90+апрель!BR90</f>
        <v>0</v>
      </c>
      <c r="BS90" s="126">
        <f>июнь!BS90+май!BS90+апрель!BS90</f>
        <v>0</v>
      </c>
      <c r="BT90" s="126">
        <f>июнь!BT90+май!BT90+апрель!BT90</f>
        <v>0</v>
      </c>
      <c r="BU90" s="126">
        <f>июнь!BU90+май!BU90+апрель!BU90</f>
        <v>0</v>
      </c>
      <c r="BV90" s="126">
        <f>июнь!BV90+май!BV90+апрель!BV90</f>
        <v>0</v>
      </c>
      <c r="BW90" s="126">
        <f>июнь!BW90+май!BW90+апрель!BW90</f>
        <v>0</v>
      </c>
      <c r="BX90" s="126">
        <f>июнь!BX90+май!BX90+апрель!BX90</f>
        <v>0</v>
      </c>
      <c r="BY90" s="126">
        <f>июнь!BY90+май!BY90+апрель!BY90</f>
        <v>0</v>
      </c>
      <c r="BZ90" s="126">
        <f>июнь!BZ90+май!BZ90+апрель!BZ90</f>
        <v>0</v>
      </c>
      <c r="CA90" s="126">
        <f>июнь!CA90+май!CA90+апрель!CA90</f>
        <v>0</v>
      </c>
      <c r="CB90" s="126">
        <f>июнь!CB90+май!CB90+апрель!CB90</f>
        <v>0</v>
      </c>
      <c r="CC90" s="126">
        <f>июнь!CC90+май!CC90+апрель!CC90</f>
        <v>0</v>
      </c>
      <c r="CD90" s="126">
        <f>июнь!CD90+май!CD90+апрель!CD90</f>
        <v>0</v>
      </c>
      <c r="CE90" s="126">
        <f>июнь!CE90+май!CE90+апрель!CE90</f>
        <v>0</v>
      </c>
      <c r="CF90" s="126">
        <f>июнь!CF90+май!CF90+апрель!CF90</f>
        <v>0</v>
      </c>
      <c r="CG90" s="126">
        <f>июнь!CG90+май!CG90+апрель!CG90</f>
        <v>0</v>
      </c>
      <c r="CH90" s="126">
        <f>июнь!CH90+май!CH90+апрель!CH90</f>
        <v>0</v>
      </c>
      <c r="CI90" s="126">
        <f>июнь!CI90+май!CI90+апрель!CI90</f>
        <v>0</v>
      </c>
      <c r="CJ90" s="126">
        <f>июнь!CJ90+май!CJ90+апрель!CJ90</f>
        <v>0</v>
      </c>
      <c r="CK90" s="126">
        <f>июнь!CK90+май!CK90+апрель!CK90</f>
        <v>0</v>
      </c>
      <c r="CL90" s="126">
        <f>июнь!CL90+май!CL90+апрель!CL90</f>
        <v>0</v>
      </c>
      <c r="CM90" s="126">
        <f>июнь!CM90+май!CM90+апрель!CM90</f>
        <v>0</v>
      </c>
      <c r="CN90" s="126">
        <f>июнь!CN90+май!CN90+апрель!CN90</f>
        <v>0</v>
      </c>
      <c r="CO90" s="126">
        <f>июнь!CO90+май!CO90+апрель!CO90</f>
        <v>0</v>
      </c>
      <c r="CP90" s="126">
        <f>июнь!CP90+май!CP90+апрель!CP90</f>
        <v>0</v>
      </c>
      <c r="CQ90" s="126">
        <f>июнь!CQ90+май!CQ90+апрель!CQ90</f>
        <v>0</v>
      </c>
      <c r="CR90" s="126">
        <f>июнь!CR90+май!CR90+апрель!CR90</f>
        <v>0</v>
      </c>
      <c r="CS90" s="126">
        <f>июнь!CS90+май!CS90+апрель!CS90</f>
        <v>0</v>
      </c>
      <c r="CT90" s="126">
        <f>июнь!CT90+май!CT90+апрель!CT90</f>
        <v>0</v>
      </c>
      <c r="CU90" s="126">
        <f>июнь!CU90+май!CU90+апрель!CU90</f>
        <v>0</v>
      </c>
      <c r="CV90" s="126">
        <f>июнь!CV90+май!CV90+апрель!CV90</f>
        <v>0</v>
      </c>
      <c r="CW90" s="126">
        <f>июнь!CW90+май!CW90+апрель!CW90</f>
        <v>0</v>
      </c>
      <c r="CX90" s="126">
        <f>июнь!CX90+май!CX90+апрель!CX90</f>
        <v>0</v>
      </c>
      <c r="CY90" s="126">
        <f>июнь!CY90+май!CY90+апрель!CY90</f>
        <v>0</v>
      </c>
      <c r="CZ90" s="126">
        <f>июнь!CZ90+май!CZ90+апрель!CZ90</f>
        <v>0</v>
      </c>
      <c r="DA90" s="126">
        <f>июнь!DA90+май!DA90+апрель!DA90</f>
        <v>0</v>
      </c>
      <c r="DB90" s="126">
        <f>июнь!DB90+май!DB90+апрель!DB90</f>
        <v>0</v>
      </c>
      <c r="DC90" s="126">
        <f>июнь!DC90+май!DC90+апрель!DC90</f>
        <v>0</v>
      </c>
      <c r="DD90" s="126">
        <f>июнь!DD90+май!DD90+апрель!DD90</f>
        <v>0</v>
      </c>
      <c r="DE90" s="126">
        <f>июнь!DE90+май!DE90+апрель!DE90</f>
        <v>0</v>
      </c>
      <c r="DF90" s="126">
        <f>июнь!DF90+май!DF90+апрель!DF90</f>
        <v>0</v>
      </c>
      <c r="DG90" s="126">
        <f>июнь!DG90+май!DG90+апрель!DG90</f>
        <v>0</v>
      </c>
      <c r="DH90" s="126">
        <f>июнь!DH90+май!DH90+апрель!DH90</f>
        <v>0</v>
      </c>
      <c r="DI90" s="126">
        <f>июнь!DI90+май!DI90+апрель!DI90</f>
        <v>0</v>
      </c>
      <c r="DJ90" s="126">
        <f>июнь!DJ90+май!DJ90+апрель!DJ90</f>
        <v>0</v>
      </c>
      <c r="DK90" s="126">
        <f>июнь!DK90+май!DK90+апрель!DK90</f>
        <v>0</v>
      </c>
      <c r="DL90" s="126">
        <f>июнь!DL90+май!DL90+апрель!DL90</f>
        <v>0</v>
      </c>
      <c r="DM90" s="126">
        <f>июнь!DM90+май!DM90+апрель!DM90</f>
        <v>0</v>
      </c>
      <c r="DN90" s="126">
        <f>июнь!DN90+май!DN90+апрель!DN90</f>
        <v>0</v>
      </c>
      <c r="DO90" s="126">
        <f>июнь!DO90+май!DO90+апрель!DO90</f>
        <v>0</v>
      </c>
      <c r="DP90" s="126">
        <f>июнь!DP90+май!DP90+апрель!DP90</f>
        <v>0</v>
      </c>
      <c r="DQ90" s="126">
        <f>июнь!DQ90+май!DQ90+апрель!DQ90</f>
        <v>0</v>
      </c>
      <c r="DR90" s="126">
        <f>июнь!DR90+май!DR90+апрель!DR90</f>
        <v>0</v>
      </c>
      <c r="DS90" s="126">
        <f>июнь!DS90+май!DS90+апрель!DS90</f>
        <v>0</v>
      </c>
      <c r="DT90" s="126">
        <f>июнь!DT90+май!DT90+апрель!DT90</f>
        <v>0</v>
      </c>
      <c r="DU90" s="126">
        <f>июнь!DU90+май!DU90+апрель!DU90</f>
        <v>0</v>
      </c>
      <c r="DV90" s="126">
        <f>июнь!DV90+май!DV90+апрель!DV90</f>
        <v>0</v>
      </c>
      <c r="DW90" s="126">
        <f>июнь!DW90+май!DW90+апрель!DW90</f>
        <v>0</v>
      </c>
      <c r="DX90" s="126">
        <f>июнь!DX90+май!DX90+апрель!DX90</f>
        <v>0</v>
      </c>
      <c r="DY90" s="126">
        <f>июнь!DY90+май!DY90+апрель!DY90</f>
        <v>0</v>
      </c>
      <c r="DZ90" s="126">
        <f>июнь!DZ90+май!DZ90+апрель!DZ90</f>
        <v>0</v>
      </c>
      <c r="EA90" s="126">
        <f>июнь!EA90+май!EA90+апрель!EA90</f>
        <v>0</v>
      </c>
      <c r="EB90" s="126">
        <f>июнь!EB90+май!EB90+апрель!EB90</f>
        <v>0</v>
      </c>
      <c r="EC90" s="126">
        <f>июнь!EC90+май!EC90+апрель!EC90</f>
        <v>0</v>
      </c>
      <c r="ED90" s="126">
        <f>июнь!ED90+май!ED90+апрель!ED90</f>
        <v>0</v>
      </c>
      <c r="EE90" s="126">
        <f>июнь!EE90+май!EE90+апрель!EE90</f>
        <v>0</v>
      </c>
      <c r="EF90" s="126">
        <f>июнь!EF90+май!EF90+апрель!EF90</f>
        <v>0</v>
      </c>
      <c r="EG90" s="126">
        <f>июнь!EG90+май!EG90+апрель!EG90</f>
        <v>0</v>
      </c>
      <c r="EH90" s="126">
        <f>июнь!EH90+май!EH90+апрель!EH90</f>
        <v>0</v>
      </c>
      <c r="EI90" s="126">
        <f>июнь!EI90+май!EI90+апрель!EI90</f>
        <v>0</v>
      </c>
      <c r="EJ90" s="126">
        <f>июнь!EJ90+май!EJ90+апрель!EJ90</f>
        <v>0</v>
      </c>
      <c r="EK90" s="126">
        <f>июнь!EK90+май!EK90+апрель!EK90</f>
        <v>0</v>
      </c>
      <c r="EL90" s="126">
        <f>июнь!EL90+май!EL90+апрель!EL90</f>
        <v>0</v>
      </c>
      <c r="EM90" s="126">
        <f>июнь!EM90+май!EM90+апрель!EM90</f>
        <v>0</v>
      </c>
      <c r="EN90" s="126">
        <f>июнь!EN90+май!EN90+апрель!EN90</f>
        <v>0</v>
      </c>
      <c r="EO90" s="126">
        <f>июнь!EO90+май!EO90+апрель!EO90</f>
        <v>0</v>
      </c>
      <c r="EP90" s="126">
        <f>июнь!EP90+май!EP90+апрель!EP90</f>
        <v>0</v>
      </c>
      <c r="EQ90" s="126">
        <f>июнь!EQ90+май!EQ90+апрель!EQ90</f>
        <v>0</v>
      </c>
      <c r="ER90" s="126">
        <f>июнь!ER90+май!ER90+апрель!ER90</f>
        <v>0</v>
      </c>
      <c r="ES90" s="126">
        <f>июнь!ES90+май!ES90+апрель!ES90</f>
        <v>0</v>
      </c>
      <c r="ET90" s="126">
        <f>июнь!ET90+май!ET90+апрель!ET90</f>
        <v>0</v>
      </c>
      <c r="EU90" s="126">
        <f>июнь!EU90+май!EU90+апрель!EU90</f>
        <v>0</v>
      </c>
      <c r="EV90" s="126">
        <f>июнь!EV90+май!EV90+апрель!EV90</f>
        <v>0</v>
      </c>
      <c r="EW90" s="126">
        <f>июнь!EW90+май!EW90+апрель!EW90</f>
        <v>0</v>
      </c>
      <c r="EX90" s="126">
        <f>июнь!EX90+май!EX90+апрель!EX90</f>
        <v>0</v>
      </c>
      <c r="EY90" s="126">
        <f>июнь!EY90+май!EY90+апрель!EY90</f>
        <v>0</v>
      </c>
      <c r="EZ90" s="126">
        <f>июнь!EZ90+май!EZ90+апрель!EZ90</f>
        <v>0</v>
      </c>
      <c r="FA90" s="126">
        <f>июнь!FA90+май!FA90+апрель!FA90</f>
        <v>0</v>
      </c>
      <c r="FB90" s="126">
        <f>июнь!FB90+май!FB90+апрель!FB90</f>
        <v>0</v>
      </c>
      <c r="FC90" s="126">
        <f>июнь!FC90+май!FC90+апрель!FC90</f>
        <v>0</v>
      </c>
      <c r="FD90" s="126">
        <f>июнь!FD90+май!FD90+апрель!FD90</f>
        <v>0</v>
      </c>
      <c r="FE90" s="126">
        <f>июнь!FE90+май!FE90+апрель!FE90</f>
        <v>0</v>
      </c>
      <c r="FF90" s="126">
        <f>июнь!FF90+май!FF90+апрель!FF90</f>
        <v>0</v>
      </c>
      <c r="FG90" s="126">
        <f>июнь!FG90+май!FG90+апрель!FG90</f>
        <v>0</v>
      </c>
      <c r="FH90" s="126">
        <f>июнь!FH90+май!FH90+апрель!FH90</f>
        <v>0</v>
      </c>
      <c r="FI90" s="126">
        <f>июнь!FI90+май!FI90+апрель!FI90</f>
        <v>0</v>
      </c>
      <c r="FJ90" s="126">
        <f>июнь!FJ90+май!FJ90+апрель!FJ90</f>
        <v>0</v>
      </c>
      <c r="FK90" s="126">
        <f>июнь!FK90+май!FK90+апрель!FK90</f>
        <v>0</v>
      </c>
      <c r="FL90" s="126">
        <f>июнь!FL90+май!FL90+апрель!FL90</f>
        <v>0</v>
      </c>
      <c r="FM90" s="126">
        <f>июнь!FM90+май!FM90+апрель!FM90</f>
        <v>0</v>
      </c>
      <c r="FN90" s="126">
        <f>июнь!FN90+май!FN90+апрель!FN90</f>
        <v>0</v>
      </c>
      <c r="FO90" s="126">
        <f>июнь!FO90+май!FO90+апрель!FO90</f>
        <v>0</v>
      </c>
      <c r="FP90" s="126">
        <f>июнь!FP90+май!FP90+апрель!FP90</f>
        <v>0</v>
      </c>
      <c r="FQ90" s="126">
        <f>июнь!FQ90+май!FQ90+апрель!FQ90</f>
        <v>0</v>
      </c>
      <c r="FR90" s="126">
        <f>июнь!FR90+май!FR90+апрель!FR90</f>
        <v>0</v>
      </c>
      <c r="FS90" s="126">
        <f>июнь!FS90+май!FS90+апрель!FS90</f>
        <v>0</v>
      </c>
      <c r="FT90" s="126">
        <f>июнь!FT90+май!FT90+апрель!FT90</f>
        <v>0</v>
      </c>
      <c r="FU90" s="126">
        <f>июнь!FU90+май!FU90+апрель!FU90</f>
        <v>0</v>
      </c>
      <c r="FV90" s="126">
        <f>июнь!FV90+май!FV90+апрель!FV90</f>
        <v>0</v>
      </c>
      <c r="FW90" s="126">
        <f>июнь!FW90+май!FW90+апрель!FW90</f>
        <v>0</v>
      </c>
      <c r="FX90" s="126">
        <f>июнь!FX90+май!FX90+апрель!FX90</f>
        <v>0</v>
      </c>
      <c r="FY90" s="126">
        <f>июнь!FY90+май!FY90+апрель!FY90</f>
        <v>0</v>
      </c>
      <c r="FZ90" s="126">
        <f>июнь!FZ90+май!FZ90+апрель!FZ90</f>
        <v>0</v>
      </c>
      <c r="GA90" s="126">
        <f>июнь!GA90+май!GA90+апрель!GA90</f>
        <v>0</v>
      </c>
      <c r="GB90" s="126">
        <f>июнь!GB90+май!GB90+апрель!GB90</f>
        <v>0</v>
      </c>
      <c r="GC90" s="126">
        <f>июнь!GC90+май!GC90+апрель!GC90</f>
        <v>0</v>
      </c>
      <c r="GD90" s="126">
        <f>июнь!GD90+май!GD90+апрель!GD90</f>
        <v>0</v>
      </c>
      <c r="GE90" s="126">
        <f>июнь!GE90+май!GE90+апрель!GE90</f>
        <v>0</v>
      </c>
      <c r="GF90" s="126">
        <f>июнь!GF90+май!GF90+апрель!GF90</f>
        <v>0</v>
      </c>
      <c r="GG90" s="126">
        <f>июнь!GG90+май!GG90+апрель!GG90</f>
        <v>0</v>
      </c>
      <c r="GH90" s="126">
        <f>июнь!GH90+май!GH90+апрель!GH90</f>
        <v>0</v>
      </c>
      <c r="GI90" s="126">
        <f>июнь!GI90+май!GI90+апрель!GI90</f>
        <v>0</v>
      </c>
      <c r="GJ90" s="126">
        <f>июнь!GJ90+май!GJ90+апрель!GJ90</f>
        <v>0</v>
      </c>
      <c r="GK90" s="126">
        <f>июнь!GK90+май!GK90+апрель!GK90</f>
        <v>0</v>
      </c>
      <c r="GL90" s="126">
        <f>июнь!GL90+май!GL90+апрель!GL90</f>
        <v>0</v>
      </c>
      <c r="GM90" s="126">
        <f>июнь!GM90+май!GM90+апрель!GM90</f>
        <v>0</v>
      </c>
      <c r="GN90" s="126">
        <f>июнь!GN90+май!GN90+апрель!GN90</f>
        <v>0</v>
      </c>
      <c r="GO90" s="126">
        <f>июнь!GO90+май!GO90+апрель!GO90</f>
        <v>0</v>
      </c>
      <c r="GP90" s="126">
        <f>июнь!GP90+май!GP90+апрель!GP90</f>
        <v>0</v>
      </c>
      <c r="GQ90" s="126">
        <f>июнь!GQ90+май!GQ90+апрель!GQ90</f>
        <v>0</v>
      </c>
      <c r="GR90" s="126">
        <f>июнь!GR90+май!GR90+апрель!GR90</f>
        <v>0</v>
      </c>
      <c r="GS90" s="126">
        <f>июнь!GS90+май!GS90+апрель!GS90</f>
        <v>0</v>
      </c>
      <c r="GT90" s="126">
        <f>июнь!GT90+май!GT90+апрель!GT90</f>
        <v>0</v>
      </c>
      <c r="GU90" s="126">
        <f>июнь!GU90+май!GU90+апрель!GU90</f>
        <v>0</v>
      </c>
      <c r="GV90" s="126">
        <f>июнь!GV90+май!GV90+апрель!GV90</f>
        <v>0</v>
      </c>
      <c r="GW90" s="126">
        <f>июнь!GW90+май!GW90+апрель!GW90</f>
        <v>0</v>
      </c>
      <c r="GX90" s="126">
        <f>июнь!GX90+май!GX90+апрель!GX90</f>
        <v>0</v>
      </c>
      <c r="GY90" s="126">
        <f>июнь!GY90+май!GY90+апрель!GY90</f>
        <v>0</v>
      </c>
      <c r="GZ90" s="126">
        <f>июнь!GZ90+май!GZ90+апрель!GZ90</f>
        <v>0</v>
      </c>
      <c r="HA90" s="126">
        <f>июнь!HA90+май!HA90+апрель!HA90</f>
        <v>0</v>
      </c>
      <c r="HB90" s="126">
        <f>июнь!HB90+май!HB90+апрель!HB90</f>
        <v>0</v>
      </c>
      <c r="HC90" s="126">
        <f>июнь!HC90+май!HC90+апрель!HC90</f>
        <v>0</v>
      </c>
      <c r="HD90" s="126">
        <f>июнь!HD90+май!HD90+апрель!HD90</f>
        <v>0</v>
      </c>
      <c r="HE90" s="126">
        <f>июнь!HE90+май!HE90+апрель!HE90</f>
        <v>0</v>
      </c>
      <c r="HF90" s="126">
        <f>июнь!HF90+май!HF90+апрель!HF90</f>
        <v>0</v>
      </c>
      <c r="HG90" s="126">
        <f>июнь!HG90+май!HG90+апрель!HG90</f>
        <v>0</v>
      </c>
      <c r="HH90" s="126">
        <f>июнь!HH90+май!HH90+апрель!HH90</f>
        <v>0</v>
      </c>
      <c r="HI90" s="126">
        <f>июнь!HI90+май!HI90+апрель!HI90</f>
        <v>0</v>
      </c>
      <c r="HJ90" s="126">
        <f>июнь!HJ90+май!HJ90+апрель!HJ90</f>
        <v>0</v>
      </c>
      <c r="HK90" s="126">
        <f>июнь!HK90+май!HK90+апрель!HK90</f>
        <v>0</v>
      </c>
      <c r="HL90" s="126">
        <f>июнь!HL90+май!HL90+апрель!HL90</f>
        <v>0</v>
      </c>
      <c r="HM90" s="126">
        <f>июнь!HM90+май!HM90+апрель!HM90</f>
        <v>0</v>
      </c>
      <c r="HN90" s="126">
        <f>июнь!HN90+май!HN90+апрель!HN90</f>
        <v>0</v>
      </c>
      <c r="HO90" s="126">
        <f>июнь!HO90+май!HO90+апрель!HO90</f>
        <v>0</v>
      </c>
      <c r="HP90" s="126">
        <f>июнь!HP90+май!HP90+апрель!HP90</f>
        <v>0</v>
      </c>
      <c r="HQ90" s="126">
        <f>июнь!HQ90+май!HQ90+апрель!HQ90</f>
        <v>0</v>
      </c>
      <c r="HR90" s="126">
        <f>июнь!HR90+май!HR90+апрель!HR90</f>
        <v>0</v>
      </c>
      <c r="HS90" s="126">
        <f>июнь!HS90+май!HS90+апрель!HS90</f>
        <v>0</v>
      </c>
      <c r="HT90" s="126">
        <f>июнь!HT90+май!HT90+апрель!HT90</f>
        <v>0</v>
      </c>
      <c r="HU90" s="126">
        <f>июнь!HU90+май!HU90+апрель!HU90</f>
        <v>0</v>
      </c>
      <c r="HV90" s="126">
        <f>июнь!HV90+май!HV90+апрель!HV90</f>
        <v>0</v>
      </c>
      <c r="HW90" s="126">
        <f>июнь!HW90+май!HW90+апрель!HW90</f>
        <v>0</v>
      </c>
      <c r="HX90" s="126">
        <f>июнь!HX90+май!HX90+апрель!HX90</f>
        <v>0</v>
      </c>
      <c r="HY90" s="126">
        <f>июнь!HY90+май!HY90+апрель!HY90</f>
        <v>0</v>
      </c>
      <c r="HZ90" s="126">
        <f>июнь!HZ90+май!HZ90+апрель!HZ90</f>
        <v>0</v>
      </c>
      <c r="IA90" s="126">
        <f>июнь!IA90+май!IA90+апрель!IA90</f>
        <v>0</v>
      </c>
      <c r="IB90" s="126">
        <f>июнь!IB90+май!IB90+апрель!IB90</f>
        <v>0</v>
      </c>
      <c r="IC90" s="126">
        <f>июнь!IC90+май!IC90+апрель!IC90</f>
        <v>0</v>
      </c>
      <c r="ID90" s="126">
        <f>июнь!ID90+май!ID90+апрель!ID90</f>
        <v>0</v>
      </c>
      <c r="IE90" s="126">
        <f>июнь!IE90+май!IE90+апрель!IE90</f>
        <v>0</v>
      </c>
      <c r="IF90" s="126">
        <f>июнь!IF90+май!IF90+апрель!IF90</f>
        <v>0</v>
      </c>
    </row>
    <row r="91" spans="1:240" ht="13.5" customHeight="1">
      <c r="A91" s="15" t="s">
        <v>112</v>
      </c>
      <c r="B91" s="53" t="s">
        <v>113</v>
      </c>
      <c r="C91" s="16" t="s">
        <v>17</v>
      </c>
      <c r="D91" s="84">
        <f>E91+F91</f>
        <v>252.495</v>
      </c>
      <c r="E91" s="77">
        <v>243.74</v>
      </c>
      <c r="F91" s="77">
        <f>HT91+GN91</f>
        <v>8.754999999999999</v>
      </c>
      <c r="G91" s="126">
        <f>июнь!G91+май!G91+апрель!G91</f>
        <v>0</v>
      </c>
      <c r="H91" s="126">
        <f>июнь!H91+май!H91+апрель!H91</f>
        <v>0</v>
      </c>
      <c r="I91" s="126">
        <f>июнь!I91+май!I91+апрель!I91</f>
        <v>0</v>
      </c>
      <c r="J91" s="126">
        <f>июнь!J91+май!J91+апрель!J91</f>
        <v>0</v>
      </c>
      <c r="K91" s="126">
        <f>июнь!K91+май!K91+апрель!K91</f>
        <v>0</v>
      </c>
      <c r="L91" s="126">
        <f>июнь!L91+май!L91+апрель!L91</f>
        <v>0</v>
      </c>
      <c r="M91" s="126">
        <f>июнь!M91+май!M91+апрель!M91</f>
        <v>0</v>
      </c>
      <c r="N91" s="126">
        <f>июнь!N91+май!N91+апрель!N91</f>
        <v>0</v>
      </c>
      <c r="O91" s="126">
        <f>июнь!O91+май!O91+апрель!O91</f>
        <v>0</v>
      </c>
      <c r="P91" s="126">
        <f>июнь!P91+май!P91+апрель!P91</f>
        <v>0</v>
      </c>
      <c r="Q91" s="126">
        <f>июнь!Q91+май!Q91+апрель!Q91</f>
        <v>0</v>
      </c>
      <c r="R91" s="126">
        <f>июнь!R91+май!R91+апрель!R91</f>
        <v>0</v>
      </c>
      <c r="S91" s="126">
        <f>июнь!S91+май!S91+апрель!S91</f>
        <v>0</v>
      </c>
      <c r="T91" s="126">
        <f>июнь!T91+май!T91+апрель!T91</f>
        <v>0</v>
      </c>
      <c r="U91" s="126">
        <f>июнь!U91+май!U91+апрель!U91</f>
        <v>5.2290000000000001</v>
      </c>
      <c r="V91" s="126">
        <f>июнь!V91+май!V91+апрель!V91</f>
        <v>0</v>
      </c>
      <c r="W91" s="126">
        <f>июнь!W91+май!W91+апрель!W91</f>
        <v>0</v>
      </c>
      <c r="X91" s="126">
        <f>июнь!X91+май!X91+апрель!X91</f>
        <v>0</v>
      </c>
      <c r="Y91" s="126">
        <f>июнь!Y91+май!Y91+апрель!Y91</f>
        <v>0</v>
      </c>
      <c r="Z91" s="126">
        <f>июнь!Z91+май!Z91+апрель!Z91</f>
        <v>0</v>
      </c>
      <c r="AA91" s="126">
        <f>июнь!AA91+май!AA91+апрель!AA91</f>
        <v>0</v>
      </c>
      <c r="AB91" s="126">
        <f>июнь!AB91+май!AB91+апрель!AB91</f>
        <v>0</v>
      </c>
      <c r="AC91" s="126">
        <f>июнь!AC91+май!AC91+апрель!AC91</f>
        <v>0</v>
      </c>
      <c r="AD91" s="126">
        <f>июнь!AD91+май!AD91+апрель!AD91</f>
        <v>21.243000000000002</v>
      </c>
      <c r="AE91" s="126">
        <f>июнь!AE91+май!AE91+апрель!AE91</f>
        <v>0</v>
      </c>
      <c r="AF91" s="126">
        <f>июнь!AF91+май!AF91+апрель!AF91</f>
        <v>0</v>
      </c>
      <c r="AG91" s="126">
        <f>июнь!AG91+май!AG91+апрель!AG91</f>
        <v>8.9260000000000002</v>
      </c>
      <c r="AH91" s="126">
        <f>июнь!AH91+май!AH91+апрель!AH91</f>
        <v>0</v>
      </c>
      <c r="AI91" s="126">
        <f>июнь!AI91+май!AI91+апрель!AI91</f>
        <v>2.6309999999999998</v>
      </c>
      <c r="AJ91" s="126">
        <f>июнь!AJ91+май!AJ91+апрель!AJ91</f>
        <v>1.694</v>
      </c>
      <c r="AK91" s="126">
        <f>июнь!AK91+май!AK91+апрель!AK91</f>
        <v>2.5409999999999999</v>
      </c>
      <c r="AL91" s="126">
        <f>июнь!AL91+май!AL91+апрель!AL91</f>
        <v>0</v>
      </c>
      <c r="AM91" s="126">
        <f>июнь!AM91+май!AM91+апрель!AM91</f>
        <v>0</v>
      </c>
      <c r="AN91" s="126">
        <f>июнь!AN91+май!AN91+апрель!AN91</f>
        <v>5.9290000000000003</v>
      </c>
      <c r="AO91" s="126">
        <f>июнь!AO91+май!AO91+апрель!AO91</f>
        <v>1.694</v>
      </c>
      <c r="AP91" s="126">
        <f>июнь!AP91+май!AP91+апрель!AP91</f>
        <v>1.694</v>
      </c>
      <c r="AQ91" s="126">
        <f>июнь!AQ91+май!AQ91+апрель!AQ91</f>
        <v>1.694</v>
      </c>
      <c r="AR91" s="126">
        <f>июнь!AR91+май!AR91+апрель!AR91</f>
        <v>0</v>
      </c>
      <c r="AS91" s="126">
        <f>июнь!AS91+май!AS91+апрель!AS91</f>
        <v>0</v>
      </c>
      <c r="AT91" s="126">
        <f>июнь!AT91+май!AT91+апрель!AT91</f>
        <v>0.69899999999999995</v>
      </c>
      <c r="AU91" s="126">
        <f>июнь!AU91+май!AU91+апрель!AU91</f>
        <v>0</v>
      </c>
      <c r="AV91" s="126">
        <f>июнь!AV91+май!AV91+апрель!AV91</f>
        <v>0</v>
      </c>
      <c r="AW91" s="126">
        <f>июнь!AW91+май!AW91+апрель!AW91</f>
        <v>0.84699999999999998</v>
      </c>
      <c r="AX91" s="126">
        <f>июнь!AX91+май!AX91+апрель!AX91</f>
        <v>0.84699999999999998</v>
      </c>
      <c r="AY91" s="126">
        <f>июнь!AY91+май!AY91+апрель!AY91</f>
        <v>0.84699999999999998</v>
      </c>
      <c r="AZ91" s="126">
        <f>июнь!AZ91+май!AZ91+апрель!AZ91</f>
        <v>0</v>
      </c>
      <c r="BA91" s="126">
        <f>июнь!BA91+май!BA91+апрель!BA91</f>
        <v>3.3879999999999999</v>
      </c>
      <c r="BB91" s="126">
        <f>июнь!BB91+май!BB91+апрель!BB91</f>
        <v>1.0249999999999999</v>
      </c>
      <c r="BC91" s="126">
        <f>июнь!BC91+май!BC91+апрель!BC91</f>
        <v>0</v>
      </c>
      <c r="BD91" s="126">
        <f>июнь!BD91+май!BD91+апрель!BD91</f>
        <v>0.84699999999999998</v>
      </c>
      <c r="BE91" s="126">
        <f>июнь!BE91+май!BE91+апрель!BE91</f>
        <v>0.84699999999999998</v>
      </c>
      <c r="BF91" s="126">
        <f>июнь!BF91+май!BF91+апрель!BF91</f>
        <v>1.694</v>
      </c>
      <c r="BG91" s="126">
        <f>июнь!BG91+май!BG91+апрель!BG91</f>
        <v>0</v>
      </c>
      <c r="BH91" s="126">
        <f>июнь!BH91+май!BH91+апрель!BH91</f>
        <v>0</v>
      </c>
      <c r="BI91" s="126">
        <f>июнь!BI91+май!BI91+апрель!BI91</f>
        <v>0</v>
      </c>
      <c r="BJ91" s="126">
        <f>июнь!BJ91+май!BJ91+апрель!BJ91</f>
        <v>4.2350000000000003</v>
      </c>
      <c r="BK91" s="126">
        <f>июнь!BK91+май!BK91+апрель!BK91</f>
        <v>0</v>
      </c>
      <c r="BL91" s="126">
        <f>июнь!BL91+май!BL91+апрель!BL91</f>
        <v>3.544</v>
      </c>
      <c r="BM91" s="126">
        <f>июнь!BM91+май!BM91+апрель!BM91</f>
        <v>2.5409999999999999</v>
      </c>
      <c r="BN91" s="126">
        <f>июнь!BN91+май!BN91+апрель!BN91</f>
        <v>1.694</v>
      </c>
      <c r="BO91" s="126">
        <f>июнь!BO91+май!BO91+апрель!BO91</f>
        <v>0</v>
      </c>
      <c r="BP91" s="126">
        <f>июнь!BP91+май!BP91+апрель!BP91</f>
        <v>0</v>
      </c>
      <c r="BQ91" s="126">
        <f>июнь!BQ91+май!BQ91+апрель!BQ91</f>
        <v>0</v>
      </c>
      <c r="BR91" s="126">
        <f>июнь!BR91+май!BR91+апрель!BR91</f>
        <v>0</v>
      </c>
      <c r="BS91" s="126">
        <f>июнь!BS91+май!BS91+апрель!BS91</f>
        <v>0</v>
      </c>
      <c r="BT91" s="126">
        <f>июнь!BT91+май!BT91+апрель!BT91</f>
        <v>0</v>
      </c>
      <c r="BU91" s="126">
        <f>июнь!BU91+май!BU91+апрель!BU91</f>
        <v>2.87</v>
      </c>
      <c r="BV91" s="126">
        <f>июнь!BV91+май!BV91+апрель!BV91</f>
        <v>0</v>
      </c>
      <c r="BW91" s="126">
        <f>июнь!BW91+май!BW91+апрель!BW91</f>
        <v>0</v>
      </c>
      <c r="BX91" s="126">
        <f>июнь!BX91+май!BX91+апрель!BX91</f>
        <v>1.694</v>
      </c>
      <c r="BY91" s="126">
        <f>июнь!BY91+май!BY91+апрель!BY91</f>
        <v>0</v>
      </c>
      <c r="BZ91" s="126">
        <f>июнь!BZ91+май!BZ91+апрель!BZ91</f>
        <v>0</v>
      </c>
      <c r="CA91" s="126">
        <f>июнь!CA91+май!CA91+апрель!CA91</f>
        <v>1.8</v>
      </c>
      <c r="CB91" s="126">
        <f>июнь!CB91+май!CB91+апрель!CB91</f>
        <v>3.5980000000000003</v>
      </c>
      <c r="CC91" s="126">
        <f>июнь!CC91+май!CC91+апрель!CC91</f>
        <v>0</v>
      </c>
      <c r="CD91" s="126">
        <f>июнь!CD91+май!CD91+апрель!CD91</f>
        <v>0.45100000000000001</v>
      </c>
      <c r="CE91" s="126">
        <f>июнь!CE91+май!CE91+апрель!CE91</f>
        <v>2.2480000000000002</v>
      </c>
      <c r="CF91" s="126">
        <f>июнь!CF91+май!CF91+апрель!CF91</f>
        <v>0</v>
      </c>
      <c r="CG91" s="126">
        <f>июнь!CG91+май!CG91+апрель!CG91</f>
        <v>0</v>
      </c>
      <c r="CH91" s="126">
        <f>июнь!CH91+май!CH91+апрель!CH91</f>
        <v>0</v>
      </c>
      <c r="CI91" s="126">
        <f>июнь!CI91+май!CI91+апрель!CI91</f>
        <v>0</v>
      </c>
      <c r="CJ91" s="126">
        <f>июнь!CJ91+май!CJ91+апрель!CJ91</f>
        <v>0</v>
      </c>
      <c r="CK91" s="126">
        <f>июнь!CK91+май!CK91+апрель!CK91</f>
        <v>0</v>
      </c>
      <c r="CL91" s="126">
        <f>июнь!CL91+май!CL91+апрель!CL91</f>
        <v>2.2480000000000002</v>
      </c>
      <c r="CM91" s="126">
        <f>июнь!CM91+май!CM91+апрель!CM91</f>
        <v>0</v>
      </c>
      <c r="CN91" s="126">
        <f>июнь!CN91+май!CN91+апрель!CN91</f>
        <v>0</v>
      </c>
      <c r="CO91" s="126">
        <f>июнь!CO91+май!CO91+апрель!CO91</f>
        <v>2.3719999999999999</v>
      </c>
      <c r="CP91" s="126">
        <f>июнь!CP91+май!CP91+апрель!CP91</f>
        <v>0</v>
      </c>
      <c r="CQ91" s="126">
        <f>июнь!CQ91+май!CQ91+апрель!CQ91</f>
        <v>0</v>
      </c>
      <c r="CR91" s="126">
        <f>июнь!CR91+май!CR91+апрель!CR91</f>
        <v>0</v>
      </c>
      <c r="CS91" s="126">
        <f>июнь!CS91+май!CS91+апрель!CS91</f>
        <v>0</v>
      </c>
      <c r="CT91" s="126">
        <f>июнь!CT91+май!CT91+апрель!CT91</f>
        <v>3.3879999999999999</v>
      </c>
      <c r="CU91" s="126">
        <f>июнь!CU91+май!CU91+апрель!CU91</f>
        <v>0</v>
      </c>
      <c r="CV91" s="126">
        <f>июнь!CV91+май!CV91+апрель!CV91</f>
        <v>0</v>
      </c>
      <c r="CW91" s="126">
        <f>июнь!CW91+май!CW91+апрель!CW91</f>
        <v>0</v>
      </c>
      <c r="CX91" s="126">
        <f>июнь!CX91+май!CX91+апрель!CX91</f>
        <v>5.2060000000000004</v>
      </c>
      <c r="CY91" s="126">
        <f>июнь!CY91+май!CY91+апрель!CY91</f>
        <v>0</v>
      </c>
      <c r="CZ91" s="126">
        <f>июнь!CZ91+май!CZ91+апрель!CZ91</f>
        <v>1.694</v>
      </c>
      <c r="DA91" s="126">
        <f>июнь!DA91+май!DA91+апрель!DA91</f>
        <v>2.5409999999999999</v>
      </c>
      <c r="DB91" s="126">
        <f>июнь!DB91+май!DB91+апрель!DB91</f>
        <v>0.84699999999999998</v>
      </c>
      <c r="DC91" s="126">
        <f>июнь!DC91+май!DC91+апрель!DC91</f>
        <v>0</v>
      </c>
      <c r="DD91" s="126">
        <f>июнь!DD91+май!DD91+апрель!DD91</f>
        <v>0</v>
      </c>
      <c r="DE91" s="126">
        <f>июнь!DE91+май!DE91+апрель!DE91</f>
        <v>2.2480000000000002</v>
      </c>
      <c r="DF91" s="126">
        <f>июнь!DF91+май!DF91+апрель!DF91</f>
        <v>0</v>
      </c>
      <c r="DG91" s="126">
        <f>июнь!DG91+май!DG91+апрель!DG91</f>
        <v>1.694</v>
      </c>
      <c r="DH91" s="126">
        <f>июнь!DH91+май!DH91+апрель!DH91</f>
        <v>0</v>
      </c>
      <c r="DI91" s="126">
        <f>июнь!DI91+май!DI91+апрель!DI91</f>
        <v>0</v>
      </c>
      <c r="DJ91" s="126">
        <f>июнь!DJ91+май!DJ91+апрель!DJ91</f>
        <v>0</v>
      </c>
      <c r="DK91" s="126">
        <f>июнь!DK91+май!DK91+апрель!DK91</f>
        <v>6.7450000000000001</v>
      </c>
      <c r="DL91" s="126">
        <f>июнь!DL91+май!DL91+апрель!DL91</f>
        <v>0</v>
      </c>
      <c r="DM91" s="126">
        <f>июнь!DM91+май!DM91+апрель!DM91</f>
        <v>0</v>
      </c>
      <c r="DN91" s="126">
        <f>июнь!DN91+май!DN91+апрель!DN91</f>
        <v>10.256</v>
      </c>
      <c r="DO91" s="126">
        <f>июнь!DO91+май!DO91+апрель!DO91</f>
        <v>6.7450000000000001</v>
      </c>
      <c r="DP91" s="126">
        <f>июнь!DP91+май!DP91+апрель!DP91</f>
        <v>2.339</v>
      </c>
      <c r="DQ91" s="126">
        <f>июнь!DQ91+май!DQ91+апрель!DQ91</f>
        <v>0</v>
      </c>
      <c r="DR91" s="126">
        <f>июнь!DR91+май!DR91+апрель!DR91</f>
        <v>0</v>
      </c>
      <c r="DS91" s="126">
        <f>июнь!DS91+май!DS91+апрель!DS91</f>
        <v>2.371</v>
      </c>
      <c r="DT91" s="126">
        <f>июнь!DT91+май!DT91+апрель!DT91</f>
        <v>2.371</v>
      </c>
      <c r="DU91" s="126">
        <f>июнь!DU91+май!DU91+апрель!DU91</f>
        <v>7.8E-2</v>
      </c>
      <c r="DV91" s="126">
        <f>июнь!DV91+май!DV91+апрель!DV91</f>
        <v>0.89900000000000002</v>
      </c>
      <c r="DW91" s="126">
        <f>июнь!DW91+май!DW91+апрель!DW91</f>
        <v>0</v>
      </c>
      <c r="DX91" s="126">
        <f>июнь!DX91+май!DX91+апрель!DX91</f>
        <v>0</v>
      </c>
      <c r="DY91" s="126">
        <f>июнь!DY91+май!DY91+апрель!DY91</f>
        <v>6.7450000000000001</v>
      </c>
      <c r="DZ91" s="126">
        <f>июнь!DZ91+май!DZ91+апрель!DZ91</f>
        <v>2.5590000000000002</v>
      </c>
      <c r="EA91" s="126">
        <f>июнь!EA91+май!EA91+апрель!EA91</f>
        <v>0</v>
      </c>
      <c r="EB91" s="126">
        <f>июнь!EB91+май!EB91+апрель!EB91</f>
        <v>0</v>
      </c>
      <c r="EC91" s="126">
        <f>июнь!EC91+май!EC91+апрель!EC91</f>
        <v>0</v>
      </c>
      <c r="ED91" s="126">
        <f>июнь!ED91+май!ED91+апрель!ED91</f>
        <v>0</v>
      </c>
      <c r="EE91" s="126">
        <f>июнь!EE91+май!EE91+апрель!EE91</f>
        <v>0</v>
      </c>
      <c r="EF91" s="126">
        <f>июнь!EF91+май!EF91+апрель!EF91</f>
        <v>0</v>
      </c>
      <c r="EG91" s="126">
        <f>июнь!EG91+май!EG91+апрель!EG91</f>
        <v>9.5690000000000008</v>
      </c>
      <c r="EH91" s="126">
        <f>июнь!EH91+май!EH91+апрель!EH91</f>
        <v>0</v>
      </c>
      <c r="EI91" s="126">
        <f>июнь!EI91+май!EI91+апрель!EI91</f>
        <v>0</v>
      </c>
      <c r="EJ91" s="126">
        <f>июнь!EJ91+май!EJ91+апрель!EJ91</f>
        <v>2.5409999999999999</v>
      </c>
      <c r="EK91" s="126">
        <f>июнь!EK91+май!EK91+апрель!EK91</f>
        <v>0</v>
      </c>
      <c r="EL91" s="126">
        <f>июнь!EL91+май!EL91+апрель!EL91</f>
        <v>0</v>
      </c>
      <c r="EM91" s="126">
        <f>июнь!EM91+май!EM91+апрель!EM91</f>
        <v>0</v>
      </c>
      <c r="EN91" s="126">
        <f>июнь!EN91+май!EN91+апрель!EN91</f>
        <v>0</v>
      </c>
      <c r="EO91" s="126">
        <f>июнь!EO91+май!EO91+апрель!EO91</f>
        <v>2.5409999999999999</v>
      </c>
      <c r="EP91" s="126">
        <f>июнь!EP91+май!EP91+апрель!EP91</f>
        <v>4.2350000000000003</v>
      </c>
      <c r="EQ91" s="126">
        <f>июнь!EQ91+май!EQ91+апрель!EQ91</f>
        <v>1.694</v>
      </c>
      <c r="ER91" s="126">
        <f>июнь!ER91+май!ER91+апрель!ER91</f>
        <v>0</v>
      </c>
      <c r="ES91" s="126">
        <f>июнь!ES91+май!ES91+апрель!ES91</f>
        <v>0</v>
      </c>
      <c r="ET91" s="126">
        <f>июнь!ET91+май!ET91+апрель!ET91</f>
        <v>0</v>
      </c>
      <c r="EU91" s="126">
        <f>июнь!EU91+май!EU91+апрель!EU91</f>
        <v>0</v>
      </c>
      <c r="EV91" s="126">
        <f>июнь!EV91+май!EV91+апрель!EV91</f>
        <v>0</v>
      </c>
      <c r="EW91" s="126">
        <f>июнь!EW91+май!EW91+апрель!EW91</f>
        <v>1.35</v>
      </c>
      <c r="EX91" s="126">
        <f>июнь!EX91+май!EX91+апрель!EX91</f>
        <v>0</v>
      </c>
      <c r="EY91" s="126">
        <f>июнь!EY91+май!EY91+апрель!EY91</f>
        <v>0</v>
      </c>
      <c r="EZ91" s="126">
        <f>июнь!EZ91+май!EZ91+апрель!EZ91</f>
        <v>0</v>
      </c>
      <c r="FA91" s="126">
        <f>июнь!FA91+май!FA91+апрель!FA91</f>
        <v>0</v>
      </c>
      <c r="FB91" s="126">
        <f>июнь!FB91+май!FB91+апрель!FB91</f>
        <v>0.89900000000000002</v>
      </c>
      <c r="FC91" s="126">
        <f>июнь!FC91+май!FC91+апрель!FC91</f>
        <v>4.4960000000000004</v>
      </c>
      <c r="FD91" s="126">
        <f>июнь!FD91+май!FD91+апрель!FD91</f>
        <v>0</v>
      </c>
      <c r="FE91" s="126">
        <f>июнь!FE91+май!FE91+апрель!FE91</f>
        <v>0</v>
      </c>
      <c r="FF91" s="126">
        <f>июнь!FF91+май!FF91+апрель!FF91</f>
        <v>0</v>
      </c>
      <c r="FG91" s="126">
        <f>июнь!FG91+май!FG91+апрель!FG91</f>
        <v>0</v>
      </c>
      <c r="FH91" s="126">
        <f>июнь!FH91+май!FH91+апрель!FH91</f>
        <v>0</v>
      </c>
      <c r="FI91" s="126">
        <f>июнь!FI91+май!FI91+апрель!FI91</f>
        <v>0</v>
      </c>
      <c r="FJ91" s="126">
        <f>июнь!FJ91+май!FJ91+апрель!FJ91</f>
        <v>0</v>
      </c>
      <c r="FK91" s="126">
        <f>июнь!FK91+май!FK91+апрель!FK91</f>
        <v>0</v>
      </c>
      <c r="FL91" s="126">
        <f>июнь!FL91+май!FL91+апрель!FL91</f>
        <v>0</v>
      </c>
      <c r="FM91" s="126">
        <f>июнь!FM91+май!FM91+апрель!FM91</f>
        <v>0</v>
      </c>
      <c r="FN91" s="126">
        <f>июнь!FN91+май!FN91+апрель!FN91</f>
        <v>0</v>
      </c>
      <c r="FO91" s="126">
        <f>июнь!FO91+май!FO91+апрель!FO91</f>
        <v>0</v>
      </c>
      <c r="FP91" s="126">
        <f>июнь!FP91+май!FP91+апрель!FP91</f>
        <v>0</v>
      </c>
      <c r="FQ91" s="126">
        <f>июнь!FQ91+май!FQ91+апрель!FQ91</f>
        <v>0.57599999999999996</v>
      </c>
      <c r="FR91" s="126">
        <f>июнь!FR91+май!FR91+апрель!FR91</f>
        <v>0</v>
      </c>
      <c r="FS91" s="126">
        <f>июнь!FS91+май!FS91+апрель!FS91</f>
        <v>0</v>
      </c>
      <c r="FT91" s="126">
        <f>июнь!FT91+май!FT91+апрель!FT91</f>
        <v>0</v>
      </c>
      <c r="FU91" s="126">
        <f>июнь!FU91+май!FU91+апрель!FU91</f>
        <v>0</v>
      </c>
      <c r="FV91" s="126">
        <f>июнь!FV91+май!FV91+апрель!FV91</f>
        <v>0</v>
      </c>
      <c r="FW91" s="126">
        <f>июнь!FW91+май!FW91+апрель!FW91</f>
        <v>0</v>
      </c>
      <c r="FX91" s="126">
        <f>июнь!FX91+май!FX91+апрель!FX91</f>
        <v>0</v>
      </c>
      <c r="FY91" s="126">
        <f>июнь!FY91+май!FY91+апрель!FY91</f>
        <v>19.798999999999999</v>
      </c>
      <c r="FZ91" s="126">
        <f>июнь!FZ91+май!FZ91+апрель!FZ91</f>
        <v>1.026</v>
      </c>
      <c r="GA91" s="126">
        <f>июнь!GA91+май!GA91+апрель!GA91</f>
        <v>0</v>
      </c>
      <c r="GB91" s="126">
        <f>июнь!GB91+май!GB91+апрель!GB91</f>
        <v>0</v>
      </c>
      <c r="GC91" s="126">
        <f>июнь!GC91+май!GC91+апрель!GC91</f>
        <v>0</v>
      </c>
      <c r="GD91" s="126">
        <f>июнь!GD91+май!GD91+апрель!GD91</f>
        <v>0</v>
      </c>
      <c r="GE91" s="126">
        <f>июнь!GE91+май!GE91+апрель!GE91</f>
        <v>2.5409999999999999</v>
      </c>
      <c r="GF91" s="126">
        <f>июнь!GF91+май!GF91+апрель!GF91</f>
        <v>2.5409999999999999</v>
      </c>
      <c r="GG91" s="126">
        <f>июнь!GG91+май!GG91+апрель!GG91</f>
        <v>0</v>
      </c>
      <c r="GH91" s="126">
        <f>июнь!GH91+май!GH91+апрель!GH91</f>
        <v>0</v>
      </c>
      <c r="GI91" s="126">
        <f>июнь!GI91+май!GI91+апрель!GI91</f>
        <v>0</v>
      </c>
      <c r="GJ91" s="126">
        <f>июнь!GJ91+май!GJ91+апрель!GJ91</f>
        <v>4.2350000000000003</v>
      </c>
      <c r="GK91" s="126">
        <f>июнь!GK91+май!GK91+апрель!GK91</f>
        <v>2.2480000000000002</v>
      </c>
      <c r="GL91" s="126">
        <f>июнь!GL91+май!GL91+апрель!GL91</f>
        <v>0</v>
      </c>
      <c r="GM91" s="126">
        <f>июнь!GM91+май!GM91+апрель!GM91</f>
        <v>0</v>
      </c>
      <c r="GN91" s="126">
        <f>июнь!GN91+май!GN91+апрель!GN91</f>
        <v>7.242</v>
      </c>
      <c r="GO91" s="126">
        <f>июнь!GO91+май!GO91+апрель!GO91</f>
        <v>0</v>
      </c>
      <c r="GP91" s="126">
        <f>июнь!GP91+май!GP91+апрель!GP91</f>
        <v>4.2350000000000003</v>
      </c>
      <c r="GQ91" s="126">
        <f>июнь!GQ91+май!GQ91+апрель!GQ91</f>
        <v>1.694</v>
      </c>
      <c r="GR91" s="126">
        <f>июнь!GR91+май!GR91+апрель!GR91</f>
        <v>0</v>
      </c>
      <c r="GS91" s="126">
        <f>июнь!GS91+май!GS91+апрель!GS91</f>
        <v>0</v>
      </c>
      <c r="GT91" s="126">
        <f>июнь!GT91+май!GT91+апрель!GT91</f>
        <v>0.47899999999999998</v>
      </c>
      <c r="GU91" s="126">
        <f>июнь!GU91+май!GU91+апрель!GU91</f>
        <v>0</v>
      </c>
      <c r="GV91" s="126">
        <f>июнь!GV91+май!GV91+апрель!GV91</f>
        <v>0</v>
      </c>
      <c r="GW91" s="126">
        <f>июнь!GW91+май!GW91+апрель!GW91</f>
        <v>0</v>
      </c>
      <c r="GX91" s="126">
        <f>июнь!GX91+май!GX91+апрель!GX91</f>
        <v>0</v>
      </c>
      <c r="GY91" s="126">
        <f>июнь!GY91+май!GY91+апрель!GY91</f>
        <v>0</v>
      </c>
      <c r="GZ91" s="126">
        <f>июнь!GZ91+май!GZ91+апрель!GZ91</f>
        <v>1.694</v>
      </c>
      <c r="HA91" s="126">
        <f>июнь!HA91+май!HA91+апрель!HA91</f>
        <v>7.6230000000000002</v>
      </c>
      <c r="HB91" s="126">
        <f>июнь!HB91+май!HB91+апрель!HB91</f>
        <v>3.02</v>
      </c>
      <c r="HC91" s="126">
        <f>июнь!HC91+май!HC91+апрель!HC91</f>
        <v>0</v>
      </c>
      <c r="HD91" s="126">
        <f>июнь!HD91+май!HD91+апрель!HD91</f>
        <v>2.347</v>
      </c>
      <c r="HE91" s="126">
        <f>июнь!HE91+май!HE91+апрель!HE91</f>
        <v>0</v>
      </c>
      <c r="HF91" s="126">
        <f>июнь!HF91+май!HF91+апрель!HF91</f>
        <v>0</v>
      </c>
      <c r="HG91" s="126">
        <f>июнь!HG91+май!HG91+апрель!HG91</f>
        <v>0.47899999999999998</v>
      </c>
      <c r="HH91" s="126">
        <f>июнь!HH91+май!HH91+апрель!HH91</f>
        <v>5.7709999999999999</v>
      </c>
      <c r="HI91" s="126">
        <f>июнь!HI91+май!HI91+апрель!HI91</f>
        <v>0</v>
      </c>
      <c r="HJ91" s="126">
        <f>июнь!HJ91+май!HJ91+апрель!HJ91</f>
        <v>0</v>
      </c>
      <c r="HK91" s="126">
        <f>июнь!HK91+май!HK91+апрель!HK91</f>
        <v>0</v>
      </c>
      <c r="HL91" s="126">
        <f>июнь!HL91+май!HL91+апрель!HL91</f>
        <v>0</v>
      </c>
      <c r="HM91" s="126">
        <f>июнь!HM91+май!HM91+апрель!HM91</f>
        <v>0</v>
      </c>
      <c r="HN91" s="126">
        <f>июнь!HN91+май!HN91+апрель!HN91</f>
        <v>0.189</v>
      </c>
      <c r="HO91" s="126">
        <f>июнь!HO91+май!HO91+апрель!HO91</f>
        <v>0</v>
      </c>
      <c r="HP91" s="126">
        <f>июнь!HP91+май!HP91+апрель!HP91</f>
        <v>0</v>
      </c>
      <c r="HQ91" s="126">
        <f>июнь!HQ91+май!HQ91+апрель!HQ91</f>
        <v>0</v>
      </c>
      <c r="HR91" s="126">
        <f>июнь!HR91+май!HR91+апрель!HR91</f>
        <v>0</v>
      </c>
      <c r="HS91" s="126">
        <f>июнь!HS91+май!HS91+апрель!HS91</f>
        <v>0</v>
      </c>
      <c r="HT91" s="126">
        <f>июнь!HT91+май!HT91+апрель!HT91</f>
        <v>1.5129999999999999</v>
      </c>
      <c r="HU91" s="126">
        <f>июнь!HU91+май!HU91+апрель!HU91</f>
        <v>0</v>
      </c>
      <c r="HV91" s="126">
        <f>июнь!HV91+май!HV91+апрель!HV91</f>
        <v>0</v>
      </c>
      <c r="HW91" s="126">
        <f>июнь!HW91+май!HW91+апрель!HW91</f>
        <v>0</v>
      </c>
      <c r="HX91" s="126">
        <f>июнь!HX91+май!HX91+апрель!HX91</f>
        <v>0</v>
      </c>
      <c r="HY91" s="126">
        <f>июнь!HY91+май!HY91+апрель!HY91</f>
        <v>0</v>
      </c>
      <c r="HZ91" s="126">
        <f>июнь!HZ91+май!HZ91+апрель!HZ91</f>
        <v>0</v>
      </c>
      <c r="IA91" s="126">
        <f>июнь!IA91+май!IA91+апрель!IA91</f>
        <v>3.581</v>
      </c>
      <c r="IB91" s="126">
        <f>июнь!IB91+май!IB91+апрель!IB91</f>
        <v>0</v>
      </c>
      <c r="IC91" s="126">
        <f>июнь!IC91+май!IC91+апрель!IC91</f>
        <v>0</v>
      </c>
      <c r="ID91" s="126">
        <f>июнь!ID91+май!ID91+апрель!ID91</f>
        <v>0</v>
      </c>
      <c r="IE91" s="126">
        <f>июнь!IE91+май!IE91+апрель!IE91</f>
        <v>0</v>
      </c>
      <c r="IF91" s="126">
        <f>июнь!IF91+май!IF91+апрель!IF91</f>
        <v>0</v>
      </c>
    </row>
    <row r="92" spans="1:240" s="2" customFormat="1" ht="15" customHeight="1">
      <c r="A92" s="11"/>
      <c r="B92" s="40" t="s">
        <v>114</v>
      </c>
      <c r="C92" s="13" t="s">
        <v>17</v>
      </c>
      <c r="D92" s="88">
        <f>D91+D88+D81+D66+D7</f>
        <v>16646.805400000001</v>
      </c>
      <c r="E92" s="84">
        <f>E91+E88+E81+E66+E7</f>
        <v>7502.9254000000001</v>
      </c>
      <c r="F92" s="84">
        <f>F91+F43+F33+F30+F28</f>
        <v>9143.8799999999992</v>
      </c>
      <c r="G92" s="91">
        <f>июнь!G92+май!G92+апрель!G92</f>
        <v>352.55099999999999</v>
      </c>
      <c r="H92" s="91">
        <f>июнь!H92+май!H92+апрель!H92</f>
        <v>7.4910000000000005</v>
      </c>
      <c r="I92" s="91">
        <f>июнь!I92+май!I92+апрель!I92</f>
        <v>222.08500000000001</v>
      </c>
      <c r="J92" s="91">
        <f>июнь!J92+май!J92+апрель!J92</f>
        <v>7.8079999999999998</v>
      </c>
      <c r="K92" s="91">
        <f>июнь!K92+май!K92+апрель!K92</f>
        <v>291.51800000000003</v>
      </c>
      <c r="L92" s="91">
        <f>июнь!L92+май!L92+апрель!L92</f>
        <v>8.5750000000000011</v>
      </c>
      <c r="M92" s="91">
        <f>июнь!M92+май!M92+апрель!M92</f>
        <v>0.38700000000000001</v>
      </c>
      <c r="N92" s="91">
        <f>июнь!N92+май!N92+апрель!N92</f>
        <v>1.218</v>
      </c>
      <c r="O92" s="91">
        <f>июнь!O92+май!O92+апрель!O92</f>
        <v>0</v>
      </c>
      <c r="P92" s="91">
        <f>июнь!P92+май!P92+апрель!P92</f>
        <v>25.945999999999998</v>
      </c>
      <c r="Q92" s="91">
        <f>июнь!Q92+май!Q92+апрель!Q92</f>
        <v>105.60299999999999</v>
      </c>
      <c r="R92" s="91">
        <f>июнь!R92+май!R92+апрель!R92</f>
        <v>7.2859999999999996</v>
      </c>
      <c r="S92" s="91">
        <f>июнь!S92+май!S92+апрель!S92</f>
        <v>8.9969999999999999</v>
      </c>
      <c r="T92" s="91">
        <f>июнь!T92+май!T92+апрель!T92</f>
        <v>0.69</v>
      </c>
      <c r="U92" s="91">
        <f>июнь!U92+май!U92+апрель!U92</f>
        <v>6.6120000000000001</v>
      </c>
      <c r="V92" s="91">
        <f>июнь!V92+май!V92+апрель!V92</f>
        <v>13.116999999999999</v>
      </c>
      <c r="W92" s="91">
        <f>июнь!W92+май!W92+апрель!W92</f>
        <v>54.58</v>
      </c>
      <c r="X92" s="91">
        <f>июнь!X92+май!X92+апрель!X92</f>
        <v>9.8539999999999992</v>
      </c>
      <c r="Y92" s="91">
        <f>июнь!Y92+май!Y92+апрель!Y92</f>
        <v>3.65</v>
      </c>
      <c r="Z92" s="91">
        <f>июнь!Z92+май!Z92+апрель!Z92</f>
        <v>25.931000000000001</v>
      </c>
      <c r="AA92" s="91">
        <f>июнь!AA92+май!AA92+апрель!AA92</f>
        <v>56.701000000000008</v>
      </c>
      <c r="AB92" s="91">
        <f>июнь!AB92+май!AB92+апрель!AB92</f>
        <v>265.05099999999999</v>
      </c>
      <c r="AC92" s="91">
        <f>июнь!AC92+май!AC92+апрель!AC92</f>
        <v>7.109</v>
      </c>
      <c r="AD92" s="91">
        <f>июнь!AD92+май!AD92+апрель!AD92</f>
        <v>186.119</v>
      </c>
      <c r="AE92" s="91">
        <f>июнь!AE92+май!AE92+апрель!AE92</f>
        <v>1.121</v>
      </c>
      <c r="AF92" s="91">
        <f>июнь!AF92+май!AF92+апрель!AF92</f>
        <v>0</v>
      </c>
      <c r="AG92" s="91">
        <f>июнь!AG92+май!AG92+апрель!AG92</f>
        <v>359.50599999999997</v>
      </c>
      <c r="AH92" s="91">
        <f>июнь!AH92+май!AH92+апрель!AH92</f>
        <v>24.295000000000002</v>
      </c>
      <c r="AI92" s="91">
        <f>июнь!AI92+май!AI92+апрель!AI92</f>
        <v>21.556000000000001</v>
      </c>
      <c r="AJ92" s="91">
        <f>июнь!AJ92+май!AJ92+апрель!AJ92</f>
        <v>63.193999999999996</v>
      </c>
      <c r="AK92" s="91">
        <f>июнь!AK92+май!AK92+апрель!AK92</f>
        <v>17.762999999999998</v>
      </c>
      <c r="AL92" s="91">
        <f>июнь!AL92+май!AL92+апрель!AL92</f>
        <v>31.774999999999999</v>
      </c>
      <c r="AM92" s="91">
        <f>июнь!AM92+май!AM92+апрель!AM92</f>
        <v>0</v>
      </c>
      <c r="AN92" s="91">
        <f>июнь!AN92+май!AN92+апрель!AN92</f>
        <v>17.664000000000001</v>
      </c>
      <c r="AO92" s="91">
        <f>июнь!AO92+май!AO92+апрель!AO92</f>
        <v>420.82100000000003</v>
      </c>
      <c r="AP92" s="91">
        <f>июнь!AP92+май!AP92+апрель!AP92</f>
        <v>607.28700000000003</v>
      </c>
      <c r="AQ92" s="91">
        <f>июнь!AQ92+май!AQ92+апрель!AQ92</f>
        <v>11.062000000000001</v>
      </c>
      <c r="AR92" s="91">
        <f>июнь!AR92+май!AR92+апрель!AR92</f>
        <v>848.57899999999995</v>
      </c>
      <c r="AS92" s="91">
        <f>июнь!AS92+май!AS92+апрель!AS92</f>
        <v>10.49</v>
      </c>
      <c r="AT92" s="91">
        <f>июнь!AT92+май!AT92+апрель!AT92</f>
        <v>13.661999999999999</v>
      </c>
      <c r="AU92" s="91">
        <f>июнь!AU92+май!AU92+апрель!AU92</f>
        <v>489.57199999999995</v>
      </c>
      <c r="AV92" s="91">
        <f>июнь!AV92+май!AV92+апрель!AV92</f>
        <v>1.9530000000000001</v>
      </c>
      <c r="AW92" s="91">
        <f>июнь!AW92+май!AW92+апрель!AW92</f>
        <v>10.3194</v>
      </c>
      <c r="AX92" s="91">
        <f>июнь!AX92+май!AX92+апрель!AX92</f>
        <v>26.132999999999999</v>
      </c>
      <c r="AY92" s="91">
        <f>июнь!AY92+май!AY92+апрель!AY92</f>
        <v>7.9600000000000009</v>
      </c>
      <c r="AZ92" s="91">
        <f>июнь!AZ92+май!AZ92+апрель!AZ92</f>
        <v>1.657</v>
      </c>
      <c r="BA92" s="91">
        <f>июнь!BA92+май!BA92+апрель!BA92</f>
        <v>16.292000000000002</v>
      </c>
      <c r="BB92" s="91">
        <f>июнь!BB92+май!BB92+апрель!BB92</f>
        <v>1.194</v>
      </c>
      <c r="BC92" s="91">
        <f>июнь!BC92+май!BC92+апрель!BC92</f>
        <v>0.192</v>
      </c>
      <c r="BD92" s="91">
        <f>июнь!BD92+май!BD92+апрель!BD92</f>
        <v>352.851</v>
      </c>
      <c r="BE92" s="91">
        <f>июнь!BE92+май!BE92+апрель!BE92</f>
        <v>157.90499999999997</v>
      </c>
      <c r="BF92" s="91">
        <f>июнь!BF92+май!BF92+апрель!BF92</f>
        <v>17.358000000000001</v>
      </c>
      <c r="BG92" s="91">
        <f>июнь!BG92+май!BG92+апрель!BG92</f>
        <v>3.2130000000000001</v>
      </c>
      <c r="BH92" s="91">
        <f>июнь!BH92+май!BH92+апрель!BH92</f>
        <v>16.486000000000001</v>
      </c>
      <c r="BI92" s="91">
        <f>июнь!BI92+май!BI92+апрель!BI92</f>
        <v>25.126000000000001</v>
      </c>
      <c r="BJ92" s="91">
        <f>июнь!BJ92+май!BJ92+апрель!BJ92</f>
        <v>16.306000000000001</v>
      </c>
      <c r="BK92" s="91">
        <f>июнь!BK92+май!BK92+апрель!BK92</f>
        <v>21.093</v>
      </c>
      <c r="BL92" s="91">
        <f>июнь!BL92+май!BL92+апрель!BL92</f>
        <v>19.481999999999999</v>
      </c>
      <c r="BM92" s="91">
        <f>июнь!BM92+май!BM92+апрель!BM92</f>
        <v>346.18</v>
      </c>
      <c r="BN92" s="91">
        <f>июнь!BN92+май!BN92+апрель!BN92</f>
        <v>32.51</v>
      </c>
      <c r="BO92" s="91">
        <f>июнь!BO92+май!BO92+апрель!BO92</f>
        <v>304.358</v>
      </c>
      <c r="BP92" s="91">
        <f>июнь!BP92+май!BP92+апрель!BP92</f>
        <v>0.86699999999999999</v>
      </c>
      <c r="BQ92" s="91">
        <f>июнь!BQ92+май!BQ92+апрель!BQ92</f>
        <v>1.5449999999999999</v>
      </c>
      <c r="BR92" s="91">
        <f>июнь!BR92+май!BR92+апрель!BR92</f>
        <v>4.3600000000000003</v>
      </c>
      <c r="BS92" s="91">
        <f>июнь!BS92+май!BS92+апрель!BS92</f>
        <v>4.2040000000000006</v>
      </c>
      <c r="BT92" s="91">
        <f>июнь!BT92+май!BT92+апрель!BT92</f>
        <v>699.80200000000002</v>
      </c>
      <c r="BU92" s="91">
        <f>июнь!BU92+май!BU92+апрель!BU92</f>
        <v>43.132999999999996</v>
      </c>
      <c r="BV92" s="91">
        <f>июнь!BV92+май!BV92+апрель!BV92</f>
        <v>468.661</v>
      </c>
      <c r="BW92" s="91">
        <f>июнь!BW92+май!BW92+апрель!BW92</f>
        <v>1.617</v>
      </c>
      <c r="BX92" s="91">
        <f>июнь!BX92+май!BX92+апрель!BX92</f>
        <v>22.885999999999999</v>
      </c>
      <c r="BY92" s="91">
        <f>июнь!BY92+май!BY92+апрель!BY92</f>
        <v>19.847999999999999</v>
      </c>
      <c r="BZ92" s="91">
        <f>июнь!BZ92+май!BZ92+апрель!BZ92</f>
        <v>19.728000000000002</v>
      </c>
      <c r="CA92" s="91">
        <f>июнь!CA92+май!CA92+апрель!CA92</f>
        <v>29.663999999999998</v>
      </c>
      <c r="CB92" s="91">
        <f>июнь!CB92+май!CB92+апрель!CB92</f>
        <v>6.3179999999999996</v>
      </c>
      <c r="CC92" s="91">
        <f>июнь!CC92+май!CC92+апрель!CC92</f>
        <v>8.5909999999999993</v>
      </c>
      <c r="CD92" s="91">
        <f>июнь!CD92+май!CD92+апрель!CD92</f>
        <v>199.73400000000001</v>
      </c>
      <c r="CE92" s="91">
        <f>июнь!CE92+май!CE92+апрель!CE92</f>
        <v>6.5630000000000006</v>
      </c>
      <c r="CF92" s="91">
        <f>июнь!CF92+май!CF92+апрель!CF92</f>
        <v>2.7730000000000001</v>
      </c>
      <c r="CG92" s="91">
        <f>июнь!CG92+май!CG92+апрель!CG92</f>
        <v>14.787000000000001</v>
      </c>
      <c r="CH92" s="91">
        <f>июнь!CH92+май!CH92+апрель!CH92</f>
        <v>13.440999999999999</v>
      </c>
      <c r="CI92" s="91">
        <f>июнь!CI92+май!CI92+апрель!CI92</f>
        <v>1.4039999999999999</v>
      </c>
      <c r="CJ92" s="91">
        <f>июнь!CJ92+май!CJ92+апрель!CJ92</f>
        <v>36.231999999999999</v>
      </c>
      <c r="CK92" s="91">
        <f>июнь!CK92+май!CK92+апрель!CK92</f>
        <v>17.866</v>
      </c>
      <c r="CL92" s="91">
        <f>июнь!CL92+май!CL92+апрель!CL92</f>
        <v>28.274999999999999</v>
      </c>
      <c r="CM92" s="91">
        <f>июнь!CM92+май!CM92+апрель!CM92</f>
        <v>21.340000000000003</v>
      </c>
      <c r="CN92" s="91">
        <f>июнь!CN92+май!CN92+апрель!CN92</f>
        <v>44.496000000000002</v>
      </c>
      <c r="CO92" s="91">
        <f>июнь!CO92+май!CO92+апрель!CO92</f>
        <v>42.634999999999998</v>
      </c>
      <c r="CP92" s="91">
        <f>июнь!CP92+май!CP92+апрель!CP92</f>
        <v>2.5289999999999999</v>
      </c>
      <c r="CQ92" s="91">
        <f>июнь!CQ92+май!CQ92+апрель!CQ92</f>
        <v>206.05800000000002</v>
      </c>
      <c r="CR92" s="91">
        <f>июнь!CR92+май!CR92+апрель!CR92</f>
        <v>0.72</v>
      </c>
      <c r="CS92" s="91">
        <f>июнь!CS92+май!CS92+апрель!CS92</f>
        <v>317.005</v>
      </c>
      <c r="CT92" s="91">
        <f>июнь!CT92+май!CT92+апрель!CT92</f>
        <v>15.391</v>
      </c>
      <c r="CU92" s="91">
        <f>июнь!CU92+май!CU92+апрель!CU92</f>
        <v>248.88399999999999</v>
      </c>
      <c r="CV92" s="91">
        <f>июнь!CV92+май!CV92+апрель!CV92</f>
        <v>29.414000000000001</v>
      </c>
      <c r="CW92" s="91">
        <f>июнь!CW92+май!CW92+апрель!CW92</f>
        <v>0.19500000000000001</v>
      </c>
      <c r="CX92" s="91">
        <f>июнь!CX92+май!CX92+апрель!CX92</f>
        <v>14.839</v>
      </c>
      <c r="CY92" s="91">
        <f>июнь!CY92+май!CY92+апрель!CY92</f>
        <v>0</v>
      </c>
      <c r="CZ92" s="91">
        <f>июнь!CZ92+май!CZ92+апрель!CZ92</f>
        <v>20.667999999999999</v>
      </c>
      <c r="DA92" s="91">
        <f>июнь!DA92+май!DA92+апрель!DA92</f>
        <v>842.85300000000007</v>
      </c>
      <c r="DB92" s="91">
        <f>июнь!DB92+май!DB92+апрель!DB92</f>
        <v>27.473000000000003</v>
      </c>
      <c r="DC92" s="91">
        <f>июнь!DC92+май!DC92+апрель!DC92</f>
        <v>317.42199999999997</v>
      </c>
      <c r="DD92" s="91">
        <f>июнь!DD92+май!DD92+апрель!DD92</f>
        <v>4.6500000000000004</v>
      </c>
      <c r="DE92" s="91">
        <f>июнь!DE92+май!DE92+апрель!DE92</f>
        <v>13.156000000000001</v>
      </c>
      <c r="DF92" s="91">
        <f>июнь!DF92+май!DF92+апрель!DF92</f>
        <v>0</v>
      </c>
      <c r="DG92" s="91">
        <f>июнь!DG92+май!DG92+апрель!DG92</f>
        <v>4.2759999999999998</v>
      </c>
      <c r="DH92" s="91">
        <f>июнь!DH92+май!DH92+апрель!DH92</f>
        <v>0</v>
      </c>
      <c r="DI92" s="91">
        <f>июнь!DI92+май!DI92+апрель!DI92</f>
        <v>19.361000000000001</v>
      </c>
      <c r="DJ92" s="91">
        <f>июнь!DJ92+май!DJ92+апрель!DJ92</f>
        <v>29.791999999999998</v>
      </c>
      <c r="DK92" s="91">
        <f>июнь!DK92+май!DK92+апрель!DK92</f>
        <v>89.537000000000006</v>
      </c>
      <c r="DL92" s="91">
        <f>июнь!DL92+май!DL92+апрель!DL92</f>
        <v>107.90299999999999</v>
      </c>
      <c r="DM92" s="91">
        <f>июнь!DM92+май!DM92+апрель!DM92</f>
        <v>57.650000000000006</v>
      </c>
      <c r="DN92" s="91">
        <f>июнь!DN92+май!DN92+апрель!DN92</f>
        <v>69.960999999999999</v>
      </c>
      <c r="DO92" s="91">
        <f>июнь!DO92+май!DO92+апрель!DO92</f>
        <v>570.98200000000008</v>
      </c>
      <c r="DP92" s="91">
        <f>июнь!DP92+май!DP92+апрель!DP92</f>
        <v>30.384</v>
      </c>
      <c r="DQ92" s="91">
        <f>июнь!DQ92+май!DQ92+апрель!DQ92</f>
        <v>2.6100000000000003</v>
      </c>
      <c r="DR92" s="91">
        <f>июнь!DR92+май!DR92+апрель!DR92</f>
        <v>19.518000000000001</v>
      </c>
      <c r="DS92" s="91">
        <f>июнь!DS92+май!DS92+апрель!DS92</f>
        <v>22.048999999999999</v>
      </c>
      <c r="DT92" s="91">
        <f>июнь!DT92+май!DT92+апрель!DT92</f>
        <v>11.129</v>
      </c>
      <c r="DU92" s="91">
        <f>июнь!DU92+май!DU92+апрель!DU92</f>
        <v>5.9210000000000003</v>
      </c>
      <c r="DV92" s="91">
        <f>июнь!DV92+май!DV92+апрель!DV92</f>
        <v>9.98</v>
      </c>
      <c r="DW92" s="91">
        <f>июнь!DW92+май!DW92+апрель!DW92</f>
        <v>59.394999999999996</v>
      </c>
      <c r="DX92" s="91">
        <f>июнь!DX92+май!DX92+апрель!DX92</f>
        <v>180.75399999999999</v>
      </c>
      <c r="DY92" s="91">
        <f>июнь!DY92+май!DY92+апрель!DY92</f>
        <v>665.76699999999994</v>
      </c>
      <c r="DZ92" s="91">
        <f>июнь!DZ92+май!DZ92+апрель!DZ92</f>
        <v>26.637</v>
      </c>
      <c r="EA92" s="91">
        <f>июнь!EA92+май!EA92+апрель!EA92</f>
        <v>12.434000000000001</v>
      </c>
      <c r="EB92" s="91">
        <f>июнь!EB92+май!EB92+апрель!EB92</f>
        <v>195.70999999999998</v>
      </c>
      <c r="EC92" s="91">
        <f>июнь!EC92+май!EC92+апрель!EC92</f>
        <v>110.56699999999999</v>
      </c>
      <c r="ED92" s="91">
        <f>июнь!ED92+май!ED92+апрель!ED92</f>
        <v>3.3940000000000001</v>
      </c>
      <c r="EE92" s="91">
        <f>июнь!EE92+май!EE92+апрель!EE92</f>
        <v>4.5970000000000004</v>
      </c>
      <c r="EF92" s="91">
        <f>июнь!EF92+май!EF92+апрель!EF92</f>
        <v>9.1769999999999996</v>
      </c>
      <c r="EG92" s="91">
        <f>июнь!EG92+май!EG92+апрель!EG92</f>
        <v>36.515000000000001</v>
      </c>
      <c r="EH92" s="91">
        <f>июнь!EH92+май!EH92+апрель!EH92</f>
        <v>34.715000000000003</v>
      </c>
      <c r="EI92" s="91">
        <f>июнь!EI92+май!EI92+апрель!EI92</f>
        <v>207.07300000000001</v>
      </c>
      <c r="EJ92" s="91">
        <f>июнь!EJ92+май!EJ92+апрель!EJ92</f>
        <v>20.671000000000003</v>
      </c>
      <c r="EK92" s="91">
        <f>июнь!EK92+май!EK92+апрель!EK92</f>
        <v>18.708000000000002</v>
      </c>
      <c r="EL92" s="91">
        <f>июнь!EL92+май!EL92+апрель!EL92</f>
        <v>1.204</v>
      </c>
      <c r="EM92" s="91">
        <f>июнь!EM92+май!EM92+апрель!EM92</f>
        <v>0.86699999999999999</v>
      </c>
      <c r="EN92" s="91">
        <f>июнь!EN92+май!EN92+апрель!EN92</f>
        <v>6.5019999999999998</v>
      </c>
      <c r="EO92" s="91">
        <f>июнь!EO92+май!EO92+апрель!EO92</f>
        <v>20.018999999999998</v>
      </c>
      <c r="EP92" s="91">
        <f>июнь!EP92+май!EP92+апрель!EP92</f>
        <v>26.884</v>
      </c>
      <c r="EQ92" s="91">
        <f>июнь!EQ92+май!EQ92+апрель!EQ92</f>
        <v>16.638000000000002</v>
      </c>
      <c r="ER92" s="91">
        <f>июнь!ER92+май!ER92+апрель!ER92</f>
        <v>0.86699999999999999</v>
      </c>
      <c r="ES92" s="91">
        <f>июнь!ES92+май!ES92+апрель!ES92</f>
        <v>0.38500000000000001</v>
      </c>
      <c r="ET92" s="91">
        <f>июнь!ET92+май!ET92+апрель!ET92</f>
        <v>25.427999999999997</v>
      </c>
      <c r="EU92" s="91">
        <f>июнь!EU92+май!EU92+апрель!EU92</f>
        <v>3.3719999999999999</v>
      </c>
      <c r="EV92" s="91">
        <f>июнь!EV92+май!EV92+апрель!EV92</f>
        <v>0.86699999999999999</v>
      </c>
      <c r="EW92" s="91">
        <f>июнь!EW92+май!EW92+апрель!EW92</f>
        <v>8.9789999999999992</v>
      </c>
      <c r="EX92" s="91">
        <f>июнь!EX92+май!EX92+апрель!EX92</f>
        <v>14.396000000000001</v>
      </c>
      <c r="EY92" s="91">
        <f>июнь!EY92+май!EY92+апрель!EY92</f>
        <v>7.75</v>
      </c>
      <c r="EZ92" s="91">
        <f>июнь!EZ92+май!EZ92+апрель!EZ92</f>
        <v>5.8979999999999997</v>
      </c>
      <c r="FA92" s="91">
        <f>июнь!FA92+май!FA92+апрель!FA92</f>
        <v>5.4339999999999993</v>
      </c>
      <c r="FB92" s="91">
        <f>июнь!FB92+май!FB92+апрель!FB92</f>
        <v>7.7149999999999999</v>
      </c>
      <c r="FC92" s="91">
        <f>июнь!FC92+май!FC92+апрель!FC92</f>
        <v>7.9180000000000001</v>
      </c>
      <c r="FD92" s="91">
        <f>июнь!FD92+май!FD92+апрель!FD92</f>
        <v>5.1840000000000002</v>
      </c>
      <c r="FE92" s="91">
        <f>июнь!FE92+май!FE92+апрель!FE92</f>
        <v>28.136000000000003</v>
      </c>
      <c r="FF92" s="91">
        <f>июнь!FF92+май!FF92+апрель!FF92</f>
        <v>101.38900000000001</v>
      </c>
      <c r="FG92" s="91">
        <f>июнь!FG92+май!FG92+апрель!FG92</f>
        <v>2.9850000000000003</v>
      </c>
      <c r="FH92" s="91">
        <f>июнь!FH92+май!FH92+апрель!FH92</f>
        <v>30.895</v>
      </c>
      <c r="FI92" s="91">
        <f>июнь!FI92+май!FI92+апрель!FI92</f>
        <v>78.924000000000007</v>
      </c>
      <c r="FJ92" s="91">
        <f>июнь!FJ92+май!FJ92+апрель!FJ92</f>
        <v>4.0600000000000005</v>
      </c>
      <c r="FK92" s="91">
        <f>июнь!FK92+май!FK92+апрель!FK92</f>
        <v>4.8109999999999999</v>
      </c>
      <c r="FL92" s="91">
        <f>июнь!FL92+май!FL92+апрель!FL92</f>
        <v>295.88299999999992</v>
      </c>
      <c r="FM92" s="91">
        <f>июнь!FM92+май!FM92+апрель!FM92</f>
        <v>1081.5430000000001</v>
      </c>
      <c r="FN92" s="91">
        <f>июнь!FN92+май!FN92+апрель!FN92</f>
        <v>31.888000000000005</v>
      </c>
      <c r="FO92" s="91">
        <f>июнь!FO92+май!FO92+апрель!FO92</f>
        <v>37.152999999999999</v>
      </c>
      <c r="FP92" s="91">
        <f>июнь!FP92+май!FP92+апрель!FP92</f>
        <v>0</v>
      </c>
      <c r="FQ92" s="91">
        <f>июнь!FQ92+май!FQ92+апрель!FQ92</f>
        <v>41.974999999999994</v>
      </c>
      <c r="FR92" s="91">
        <f>июнь!FR92+май!FR92+апрель!FR92</f>
        <v>12.187999999999999</v>
      </c>
      <c r="FS92" s="91">
        <f>июнь!FS92+май!FS92+апрель!FS92</f>
        <v>1.5760000000000001</v>
      </c>
      <c r="FT92" s="91">
        <f>июнь!FT92+май!FT92+апрель!FT92</f>
        <v>0.42799999999999999</v>
      </c>
      <c r="FU92" s="91">
        <f>июнь!FU92+май!FU92+апрель!FU92</f>
        <v>11.772</v>
      </c>
      <c r="FV92" s="91">
        <f>июнь!FV92+май!FV92+апрель!FV92</f>
        <v>4.59</v>
      </c>
      <c r="FW92" s="91">
        <f>июнь!FW92+май!FW92+апрель!FW92</f>
        <v>22.066000000000003</v>
      </c>
      <c r="FX92" s="91">
        <f>июнь!FX92+май!FX92+апрель!FX92</f>
        <v>8.9990000000000006</v>
      </c>
      <c r="FY92" s="91">
        <f>июнь!FY92+май!FY92+апрель!FY92</f>
        <v>33.47</v>
      </c>
      <c r="FZ92" s="91">
        <f>июнь!FZ92+май!FZ92+апрель!FZ92</f>
        <v>19.577999999999999</v>
      </c>
      <c r="GA92" s="91">
        <f>июнь!GA92+май!GA92+апрель!GA92</f>
        <v>11.545999999999999</v>
      </c>
      <c r="GB92" s="91">
        <f>июнь!GB92+май!GB92+апрель!GB92</f>
        <v>1.7370000000000001</v>
      </c>
      <c r="GC92" s="91">
        <f>июнь!GC92+май!GC92+апрель!GC92</f>
        <v>14.881</v>
      </c>
      <c r="GD92" s="91">
        <f>июнь!GD92+май!GD92+апрель!GD92</f>
        <v>19.091999999999999</v>
      </c>
      <c r="GE92" s="91">
        <f>июнь!GE92+май!GE92+апрель!GE92</f>
        <v>207.91200000000001</v>
      </c>
      <c r="GF92" s="91">
        <f>июнь!GF92+май!GF92+апрель!GF92</f>
        <v>13.365</v>
      </c>
      <c r="GG92" s="91">
        <f>июнь!GG92+май!GG92+апрель!GG92</f>
        <v>0.192</v>
      </c>
      <c r="GH92" s="91">
        <f>июнь!GH92+май!GH92+апрель!GH92</f>
        <v>3.8150000000000004</v>
      </c>
      <c r="GI92" s="91">
        <f>июнь!GI92+май!GI92+апрель!GI92</f>
        <v>0.84800000000000009</v>
      </c>
      <c r="GJ92" s="91">
        <f>июнь!GJ92+май!GJ92+апрель!GJ92</f>
        <v>81.593999999999994</v>
      </c>
      <c r="GK92" s="91">
        <f>июнь!GK92+май!GK92+апрель!GK92</f>
        <v>7.306</v>
      </c>
      <c r="GL92" s="91">
        <f>июнь!GL92+май!GL92+апрель!GL92</f>
        <v>0.85099999999999998</v>
      </c>
      <c r="GM92" s="91">
        <f>июнь!GM92+май!GM92+апрель!GM92</f>
        <v>0.38700000000000001</v>
      </c>
      <c r="GN92" s="91">
        <f>июнь!GN92+май!GN92+апрель!GN92</f>
        <v>8.0139999999999993</v>
      </c>
      <c r="GO92" s="91">
        <f>июнь!GO92+май!GO92+апрель!GO92</f>
        <v>1.532</v>
      </c>
      <c r="GP92" s="91">
        <f>июнь!GP92+май!GP92+апрель!GP92</f>
        <v>24.189</v>
      </c>
      <c r="GQ92" s="91">
        <f>июнь!GQ92+май!GQ92+апрель!GQ92</f>
        <v>17.027999999999999</v>
      </c>
      <c r="GR92" s="91">
        <f>июнь!GR92+май!GR92+апрель!GR92</f>
        <v>0</v>
      </c>
      <c r="GS92" s="91">
        <f>июнь!GS92+май!GS92+апрель!GS92</f>
        <v>19.198</v>
      </c>
      <c r="GT92" s="91">
        <f>июнь!GT92+май!GT92+апрель!GT92</f>
        <v>67.804000000000002</v>
      </c>
      <c r="GU92" s="91">
        <f>июнь!GU92+май!GU92+апрель!GU92</f>
        <v>20.085000000000001</v>
      </c>
      <c r="GV92" s="91">
        <f>июнь!GV92+май!GV92+апрель!GV92</f>
        <v>1.052</v>
      </c>
      <c r="GW92" s="91">
        <f>июнь!GW92+май!GW92+апрель!GW92</f>
        <v>0.192</v>
      </c>
      <c r="GX92" s="91">
        <f>июнь!GX92+май!GX92+апрель!GX92</f>
        <v>2.2039999999999997</v>
      </c>
      <c r="GY92" s="91">
        <f>июнь!GY92+май!GY92+апрель!GY92</f>
        <v>5.9320000000000004</v>
      </c>
      <c r="GZ92" s="91">
        <f>июнь!GZ92+май!GZ92+апрель!GZ92</f>
        <v>24.361000000000001</v>
      </c>
      <c r="HA92" s="91">
        <f>июнь!HA92+май!HA92+апрель!HA92</f>
        <v>26.345999999999997</v>
      </c>
      <c r="HB92" s="91">
        <f>июнь!HB92+май!HB92+апрель!HB92</f>
        <v>41.626999999999995</v>
      </c>
      <c r="HC92" s="91">
        <f>июнь!HC92+май!HC92+апрель!HC92</f>
        <v>5.6560000000000006</v>
      </c>
      <c r="HD92" s="91">
        <f>июнь!HD92+май!HD92+апрель!HD92</f>
        <v>26.024000000000001</v>
      </c>
      <c r="HE92" s="91">
        <f>июнь!HE92+май!HE92+апрель!HE92</f>
        <v>22.397000000000002</v>
      </c>
      <c r="HF92" s="91">
        <f>июнь!HF92+май!HF92+апрель!HF92</f>
        <v>1.9339999999999999</v>
      </c>
      <c r="HG92" s="91">
        <f>июнь!HG92+май!HG92+апрель!HG92</f>
        <v>3.9570000000000003</v>
      </c>
      <c r="HH92" s="91">
        <f>июнь!HH92+май!HH92+апрель!HH92</f>
        <v>9.1880000000000006</v>
      </c>
      <c r="HI92" s="91">
        <f>июнь!HI92+май!HI92+апрель!HI92</f>
        <v>300.25299999999999</v>
      </c>
      <c r="HJ92" s="91">
        <f>июнь!HJ92+май!HJ92+апрель!HJ92</f>
        <v>0</v>
      </c>
      <c r="HK92" s="91">
        <f>июнь!HK92+май!HK92+апрель!HK92</f>
        <v>1.2849999999999999</v>
      </c>
      <c r="HL92" s="91">
        <f>июнь!HL92+май!HL92+апрель!HL92</f>
        <v>15.199000000000002</v>
      </c>
      <c r="HM92" s="91">
        <f>июнь!HM92+май!HM92+апрель!HM92</f>
        <v>17.372</v>
      </c>
      <c r="HN92" s="91">
        <f>июнь!HN92+май!HN92+апрель!HN92</f>
        <v>19.192</v>
      </c>
      <c r="HO92" s="91">
        <f>июнь!HO92+май!HO92+апрель!HO92</f>
        <v>295.42399999999998</v>
      </c>
      <c r="HP92" s="91">
        <f>июнь!HP92+май!HP92+апрель!HP92</f>
        <v>18.023</v>
      </c>
      <c r="HQ92" s="91">
        <f>июнь!HQ92+май!HQ92+апрель!HQ92</f>
        <v>50.679000000000002</v>
      </c>
      <c r="HR92" s="91">
        <f>июнь!HR92+май!HR92+апрель!HR92</f>
        <v>97.92</v>
      </c>
      <c r="HS92" s="91">
        <f>июнь!HS92+май!HS92+апрель!HS92</f>
        <v>59.826000000000001</v>
      </c>
      <c r="HT92" s="91">
        <f>июнь!HT92+май!HT92+апрель!HT92</f>
        <v>3.8979999999999997</v>
      </c>
      <c r="HU92" s="91">
        <f>июнь!HU92+май!HU92+апрель!HU92</f>
        <v>7.1059999999999999</v>
      </c>
      <c r="HV92" s="91">
        <f>июнь!HV92+май!HV92+апрель!HV92</f>
        <v>21.844000000000001</v>
      </c>
      <c r="HW92" s="91">
        <f>июнь!HW92+май!HW92+апрель!HW92</f>
        <v>246.17099999999999</v>
      </c>
      <c r="HX92" s="91">
        <f>июнь!HX92+май!HX92+апрель!HX92</f>
        <v>8.1679999999999993</v>
      </c>
      <c r="HY92" s="91">
        <f>июнь!HY92+май!HY92+апрель!HY92</f>
        <v>5.5249999999999995</v>
      </c>
      <c r="HZ92" s="91">
        <f>июнь!HZ92+май!HZ92+апрель!HZ92</f>
        <v>48.944000000000003</v>
      </c>
      <c r="IA92" s="91">
        <f>июнь!IA92+май!IA92+апрель!IA92</f>
        <v>5.2690000000000001</v>
      </c>
      <c r="IB92" s="91">
        <f>июнь!IB92+май!IB92+апрель!IB92</f>
        <v>0</v>
      </c>
      <c r="IC92" s="91">
        <f>июнь!IC92+май!IC92+апрель!IC92</f>
        <v>5.335</v>
      </c>
      <c r="ID92" s="91">
        <f>июнь!ID92+май!ID92+апрель!ID92</f>
        <v>2.8239999999999998</v>
      </c>
      <c r="IE92" s="91">
        <f>июнь!IE92+май!IE92+апрель!IE92</f>
        <v>135.167</v>
      </c>
      <c r="IF92" s="91">
        <f>июнь!IF92+май!IF92+апрель!IF92</f>
        <v>123.33899999999998</v>
      </c>
    </row>
    <row r="93" spans="1:240" s="34" customFormat="1">
      <c r="A93" s="32"/>
      <c r="B93" s="65" t="s">
        <v>115</v>
      </c>
      <c r="C93" s="47" t="s">
        <v>116</v>
      </c>
      <c r="D93" s="48">
        <f>SUM(G93:IF93)</f>
        <v>1064959.79</v>
      </c>
      <c r="E93" s="47"/>
      <c r="F93" s="47"/>
      <c r="G93" s="92">
        <v>4639</v>
      </c>
      <c r="H93" s="92">
        <v>3257</v>
      </c>
      <c r="I93" s="92">
        <v>1863</v>
      </c>
      <c r="J93" s="92">
        <v>1043</v>
      </c>
      <c r="K93" s="92">
        <v>5513.85</v>
      </c>
      <c r="L93" s="92">
        <v>1940.18</v>
      </c>
      <c r="M93" s="92">
        <v>770.14</v>
      </c>
      <c r="N93" s="92">
        <v>3532</v>
      </c>
      <c r="O93" s="92">
        <v>1683</v>
      </c>
      <c r="P93" s="92">
        <v>2508</v>
      </c>
      <c r="Q93" s="92">
        <v>4164</v>
      </c>
      <c r="R93" s="92">
        <v>2360</v>
      </c>
      <c r="S93" s="92">
        <v>5598</v>
      </c>
      <c r="T93" s="92">
        <v>4435</v>
      </c>
      <c r="U93" s="92">
        <v>4187</v>
      </c>
      <c r="V93" s="92">
        <v>4155</v>
      </c>
      <c r="W93" s="92">
        <v>4191</v>
      </c>
      <c r="X93" s="92">
        <v>3458</v>
      </c>
      <c r="Y93" s="92">
        <v>3462</v>
      </c>
      <c r="Z93" s="92">
        <v>1606</v>
      </c>
      <c r="AA93" s="92">
        <v>2571</v>
      </c>
      <c r="AB93" s="92">
        <v>4927</v>
      </c>
      <c r="AC93" s="92">
        <v>4970.47</v>
      </c>
      <c r="AD93" s="92">
        <v>4626</v>
      </c>
      <c r="AE93" s="92">
        <v>4759</v>
      </c>
      <c r="AF93" s="92">
        <v>2272</v>
      </c>
      <c r="AG93" s="92">
        <v>5075</v>
      </c>
      <c r="AH93" s="92">
        <v>4478</v>
      </c>
      <c r="AI93" s="92">
        <v>2279</v>
      </c>
      <c r="AJ93" s="92">
        <v>1313</v>
      </c>
      <c r="AK93" s="92">
        <v>1384</v>
      </c>
      <c r="AL93" s="92">
        <v>3253</v>
      </c>
      <c r="AM93" s="92">
        <v>1250</v>
      </c>
      <c r="AN93" s="92">
        <v>1620</v>
      </c>
      <c r="AO93" s="92">
        <v>4506</v>
      </c>
      <c r="AP93" s="92">
        <v>2647</v>
      </c>
      <c r="AQ93" s="92">
        <v>798</v>
      </c>
      <c r="AR93" s="92">
        <v>6024</v>
      </c>
      <c r="AS93" s="92">
        <v>1575</v>
      </c>
      <c r="AT93" s="92">
        <v>2631</v>
      </c>
      <c r="AU93" s="92">
        <v>4817</v>
      </c>
      <c r="AV93" s="92">
        <v>1980</v>
      </c>
      <c r="AW93" s="92">
        <v>3098</v>
      </c>
      <c r="AX93" s="92">
        <v>4807</v>
      </c>
      <c r="AY93" s="92">
        <v>870</v>
      </c>
      <c r="AZ93" s="92">
        <v>4152</v>
      </c>
      <c r="BA93" s="92">
        <v>2942</v>
      </c>
      <c r="BB93" s="92">
        <v>2762</v>
      </c>
      <c r="BC93" s="92">
        <v>3770</v>
      </c>
      <c r="BD93" s="92">
        <v>2762</v>
      </c>
      <c r="BE93" s="92">
        <v>2126</v>
      </c>
      <c r="BF93" s="92">
        <v>3033</v>
      </c>
      <c r="BG93" s="92">
        <v>6121</v>
      </c>
      <c r="BH93" s="92">
        <v>745</v>
      </c>
      <c r="BI93" s="92">
        <v>544</v>
      </c>
      <c r="BJ93" s="92">
        <v>781</v>
      </c>
      <c r="BK93" s="92">
        <v>935</v>
      </c>
      <c r="BL93" s="92">
        <v>5770</v>
      </c>
      <c r="BM93" s="92">
        <v>2389</v>
      </c>
      <c r="BN93" s="92">
        <v>5645</v>
      </c>
      <c r="BO93" s="92">
        <v>4371</v>
      </c>
      <c r="BP93" s="92">
        <v>536</v>
      </c>
      <c r="BQ93" s="92">
        <v>1445</v>
      </c>
      <c r="BR93" s="92">
        <v>1117</v>
      </c>
      <c r="BS93" s="92">
        <v>4336</v>
      </c>
      <c r="BT93" s="92">
        <v>6394</v>
      </c>
      <c r="BU93" s="92">
        <v>11905</v>
      </c>
      <c r="BV93" s="92">
        <v>2260</v>
      </c>
      <c r="BW93" s="92">
        <v>296</v>
      </c>
      <c r="BX93" s="92">
        <v>5442</v>
      </c>
      <c r="BY93" s="92">
        <v>4801</v>
      </c>
      <c r="BZ93" s="92">
        <v>342</v>
      </c>
      <c r="CA93" s="92">
        <v>5664</v>
      </c>
      <c r="CB93" s="92">
        <v>4539</v>
      </c>
      <c r="CC93" s="92">
        <v>3926</v>
      </c>
      <c r="CD93" s="92">
        <v>5478</v>
      </c>
      <c r="CE93" s="92">
        <v>5333</v>
      </c>
      <c r="CF93" s="92">
        <v>4187</v>
      </c>
      <c r="CG93" s="92">
        <v>2228</v>
      </c>
      <c r="CH93" s="92">
        <v>1844</v>
      </c>
      <c r="CI93" s="92">
        <v>251</v>
      </c>
      <c r="CJ93" s="92">
        <v>1580</v>
      </c>
      <c r="CK93" s="92">
        <v>2489</v>
      </c>
      <c r="CL93" s="92">
        <v>5516</v>
      </c>
      <c r="CM93" s="92">
        <v>4134</v>
      </c>
      <c r="CN93" s="92">
        <v>5838</v>
      </c>
      <c r="CO93" s="92">
        <v>2541</v>
      </c>
      <c r="CP93" s="92">
        <v>2048</v>
      </c>
      <c r="CQ93" s="92">
        <v>4131</v>
      </c>
      <c r="CR93" s="92">
        <v>2280</v>
      </c>
      <c r="CS93" s="92">
        <v>2271</v>
      </c>
      <c r="CT93" s="92">
        <v>3555</v>
      </c>
      <c r="CU93" s="92">
        <v>3395</v>
      </c>
      <c r="CV93" s="92">
        <v>3208</v>
      </c>
      <c r="CW93" s="92">
        <v>4140</v>
      </c>
      <c r="CX93" s="92">
        <v>2948</v>
      </c>
      <c r="CY93" s="92">
        <v>2343</v>
      </c>
      <c r="CZ93" s="92">
        <v>2280</v>
      </c>
      <c r="DA93" s="92">
        <v>7372</v>
      </c>
      <c r="DB93" s="92">
        <v>1621</v>
      </c>
      <c r="DC93" s="92">
        <v>3006</v>
      </c>
      <c r="DD93" s="92">
        <v>2508</v>
      </c>
      <c r="DE93" s="92">
        <v>10846</v>
      </c>
      <c r="DF93" s="92">
        <v>487</v>
      </c>
      <c r="DG93" s="92">
        <v>4809</v>
      </c>
      <c r="DH93" s="92">
        <v>2405</v>
      </c>
      <c r="DI93" s="92">
        <v>4748</v>
      </c>
      <c r="DJ93" s="92">
        <v>4665</v>
      </c>
      <c r="DK93" s="92">
        <v>29219</v>
      </c>
      <c r="DL93" s="92">
        <v>24914</v>
      </c>
      <c r="DM93" s="92">
        <v>28123</v>
      </c>
      <c r="DN93" s="92">
        <v>10774</v>
      </c>
      <c r="DO93" s="92">
        <v>28311</v>
      </c>
      <c r="DP93" s="92">
        <v>14754</v>
      </c>
      <c r="DQ93" s="92">
        <v>2760</v>
      </c>
      <c r="DR93" s="92">
        <v>2560</v>
      </c>
      <c r="DS93" s="92">
        <v>3508</v>
      </c>
      <c r="DT93" s="92">
        <v>2532</v>
      </c>
      <c r="DU93" s="92">
        <v>4378</v>
      </c>
      <c r="DV93" s="92">
        <v>2904</v>
      </c>
      <c r="DW93" s="92">
        <v>17434</v>
      </c>
      <c r="DX93" s="92">
        <v>6734</v>
      </c>
      <c r="DY93" s="92">
        <v>24816</v>
      </c>
      <c r="DZ93" s="92">
        <v>6440</v>
      </c>
      <c r="EA93" s="92">
        <v>6977</v>
      </c>
      <c r="EB93" s="92">
        <v>34690</v>
      </c>
      <c r="EC93" s="92">
        <v>6332</v>
      </c>
      <c r="ED93" s="92">
        <v>6986</v>
      </c>
      <c r="EE93" s="92">
        <v>6984</v>
      </c>
      <c r="EF93" s="92">
        <v>4694</v>
      </c>
      <c r="EG93" s="92">
        <v>4596</v>
      </c>
      <c r="EH93" s="92">
        <v>7359</v>
      </c>
      <c r="EI93" s="92">
        <v>5976</v>
      </c>
      <c r="EJ93" s="92">
        <v>2901</v>
      </c>
      <c r="EK93" s="92">
        <v>3404</v>
      </c>
      <c r="EL93" s="92">
        <v>982</v>
      </c>
      <c r="EM93" s="92">
        <v>2349</v>
      </c>
      <c r="EN93" s="92">
        <v>2348</v>
      </c>
      <c r="EO93" s="92">
        <v>2359</v>
      </c>
      <c r="EP93" s="92">
        <v>4942</v>
      </c>
      <c r="EQ93" s="92">
        <v>3076</v>
      </c>
      <c r="ER93" s="92">
        <v>3202</v>
      </c>
      <c r="ES93" s="92">
        <v>3964</v>
      </c>
      <c r="ET93" s="92">
        <v>1919</v>
      </c>
      <c r="EU93" s="92">
        <v>2151</v>
      </c>
      <c r="EV93" s="92">
        <v>3643</v>
      </c>
      <c r="EW93" s="92">
        <v>15242</v>
      </c>
      <c r="EX93" s="92">
        <v>7344</v>
      </c>
      <c r="EY93" s="92">
        <v>4324</v>
      </c>
      <c r="EZ93" s="92">
        <v>4568</v>
      </c>
      <c r="FA93" s="92">
        <v>4950</v>
      </c>
      <c r="FB93" s="92">
        <v>4193</v>
      </c>
      <c r="FC93" s="92">
        <v>5479</v>
      </c>
      <c r="FD93" s="92">
        <v>3494</v>
      </c>
      <c r="FE93" s="92">
        <v>3557</v>
      </c>
      <c r="FF93" s="92">
        <v>4140</v>
      </c>
      <c r="FG93" s="92">
        <v>4184</v>
      </c>
      <c r="FH93" s="92">
        <v>8944.73</v>
      </c>
      <c r="FI93" s="92">
        <v>18018.669999999998</v>
      </c>
      <c r="FJ93" s="92">
        <v>3413</v>
      </c>
      <c r="FK93" s="92">
        <v>3474</v>
      </c>
      <c r="FL93" s="92">
        <v>24509.35</v>
      </c>
      <c r="FM93" s="92">
        <v>28987</v>
      </c>
      <c r="FN93" s="92">
        <v>5956</v>
      </c>
      <c r="FO93" s="92">
        <v>8350</v>
      </c>
      <c r="FP93" s="92">
        <v>2536</v>
      </c>
      <c r="FQ93" s="92">
        <v>4311</v>
      </c>
      <c r="FR93" s="92">
        <v>5192</v>
      </c>
      <c r="FS93" s="92">
        <v>3766</v>
      </c>
      <c r="FT93" s="92">
        <v>2537</v>
      </c>
      <c r="FU93" s="92">
        <v>2804</v>
      </c>
      <c r="FV93" s="92">
        <v>4306</v>
      </c>
      <c r="FW93" s="92">
        <v>2048</v>
      </c>
      <c r="FX93" s="92">
        <v>3014</v>
      </c>
      <c r="FY93" s="92">
        <v>3596</v>
      </c>
      <c r="FZ93" s="92">
        <v>2573</v>
      </c>
      <c r="GA93" s="92">
        <v>3802</v>
      </c>
      <c r="GB93" s="92">
        <v>3457</v>
      </c>
      <c r="GC93" s="92">
        <v>1252</v>
      </c>
      <c r="GD93" s="92">
        <v>3463</v>
      </c>
      <c r="GE93" s="92">
        <v>4031</v>
      </c>
      <c r="GF93" s="92">
        <v>1798</v>
      </c>
      <c r="GG93" s="92">
        <v>411</v>
      </c>
      <c r="GH93" s="92">
        <v>3453</v>
      </c>
      <c r="GI93" s="92">
        <v>2245</v>
      </c>
      <c r="GJ93" s="92">
        <v>3514</v>
      </c>
      <c r="GK93" s="92">
        <v>4086</v>
      </c>
      <c r="GL93" s="92">
        <v>1069</v>
      </c>
      <c r="GM93" s="92">
        <v>1022</v>
      </c>
      <c r="GN93" s="92">
        <v>1753</v>
      </c>
      <c r="GO93" s="92">
        <v>2458</v>
      </c>
      <c r="GP93" s="92">
        <v>3905</v>
      </c>
      <c r="GQ93" s="92">
        <v>2568</v>
      </c>
      <c r="GR93" s="92">
        <v>1604</v>
      </c>
      <c r="GS93" s="92">
        <v>5032</v>
      </c>
      <c r="GT93" s="92">
        <v>2637</v>
      </c>
      <c r="GU93" s="92">
        <v>2741</v>
      </c>
      <c r="GV93" s="92">
        <v>2000</v>
      </c>
      <c r="GW93" s="92">
        <v>1424</v>
      </c>
      <c r="GX93" s="92">
        <v>567.4</v>
      </c>
      <c r="GY93" s="92">
        <v>1178</v>
      </c>
      <c r="GZ93" s="92">
        <v>2139</v>
      </c>
      <c r="HA93" s="92">
        <v>1208</v>
      </c>
      <c r="HB93" s="92">
        <v>5282</v>
      </c>
      <c r="HC93" s="92">
        <v>3935</v>
      </c>
      <c r="HD93" s="92">
        <v>3433</v>
      </c>
      <c r="HE93" s="92">
        <v>8273</v>
      </c>
      <c r="HF93" s="92">
        <v>195</v>
      </c>
      <c r="HG93" s="92">
        <v>590</v>
      </c>
      <c r="HH93" s="92">
        <v>1759</v>
      </c>
      <c r="HI93" s="92">
        <v>2041</v>
      </c>
      <c r="HJ93" s="92">
        <v>2112</v>
      </c>
      <c r="HK93" s="92">
        <v>871</v>
      </c>
      <c r="HL93" s="92">
        <v>5125</v>
      </c>
      <c r="HM93" s="92">
        <v>3929</v>
      </c>
      <c r="HN93" s="92">
        <v>1980</v>
      </c>
      <c r="HO93" s="92">
        <v>13634</v>
      </c>
      <c r="HP93" s="92">
        <v>2485</v>
      </c>
      <c r="HQ93" s="92">
        <v>2374</v>
      </c>
      <c r="HR93" s="92">
        <v>2540</v>
      </c>
      <c r="HS93" s="92">
        <v>5261</v>
      </c>
      <c r="HT93" s="92">
        <v>3360</v>
      </c>
      <c r="HU93" s="92">
        <v>4202</v>
      </c>
      <c r="HV93" s="92">
        <v>1582</v>
      </c>
      <c r="HW93" s="92">
        <v>4517</v>
      </c>
      <c r="HX93" s="92">
        <v>2745</v>
      </c>
      <c r="HY93" s="92">
        <v>2787</v>
      </c>
      <c r="HZ93" s="92">
        <v>2570</v>
      </c>
      <c r="IA93" s="92">
        <v>2401</v>
      </c>
      <c r="IB93" s="92">
        <v>1642</v>
      </c>
      <c r="IC93" s="92">
        <v>2556</v>
      </c>
      <c r="ID93" s="92">
        <v>5550</v>
      </c>
      <c r="IE93" s="92">
        <v>2561</v>
      </c>
      <c r="IF93" s="92">
        <v>4813</v>
      </c>
    </row>
    <row r="94" spans="1:240">
      <c r="A94" s="21"/>
      <c r="B94" s="35" t="s">
        <v>117</v>
      </c>
      <c r="C94" s="49" t="s">
        <v>17</v>
      </c>
      <c r="D94" s="48">
        <f t="shared" ref="D94:D96" si="11">SUM(G94:IF94)</f>
        <v>5409.9957331999994</v>
      </c>
      <c r="E94" s="49"/>
      <c r="F94" s="50"/>
      <c r="G94" s="93">
        <f>G93*5.08/1000</f>
        <v>23.566119999999998</v>
      </c>
      <c r="H94" s="93">
        <f t="shared" ref="H94:BX94" si="12">H93*5.08/1000</f>
        <v>16.545560000000002</v>
      </c>
      <c r="I94" s="93">
        <f t="shared" si="12"/>
        <v>9.4640400000000007</v>
      </c>
      <c r="J94" s="93">
        <f t="shared" si="12"/>
        <v>5.2984400000000003</v>
      </c>
      <c r="K94" s="93">
        <f t="shared" si="12"/>
        <v>28.010358000000004</v>
      </c>
      <c r="L94" s="93">
        <f t="shared" si="12"/>
        <v>9.8561144000000009</v>
      </c>
      <c r="M94" s="93">
        <f t="shared" si="12"/>
        <v>3.9123112</v>
      </c>
      <c r="N94" s="93">
        <f t="shared" si="12"/>
        <v>17.94256</v>
      </c>
      <c r="O94" s="93">
        <f t="shared" si="12"/>
        <v>8.5496400000000001</v>
      </c>
      <c r="P94" s="93">
        <f t="shared" si="12"/>
        <v>12.740639999999999</v>
      </c>
      <c r="Q94" s="93">
        <f t="shared" si="12"/>
        <v>21.153119999999998</v>
      </c>
      <c r="R94" s="93">
        <f t="shared" si="12"/>
        <v>11.988799999999999</v>
      </c>
      <c r="S94" s="93">
        <f t="shared" si="12"/>
        <v>28.437840000000001</v>
      </c>
      <c r="T94" s="93">
        <f t="shared" si="12"/>
        <v>22.529799999999998</v>
      </c>
      <c r="U94" s="93">
        <f t="shared" si="12"/>
        <v>21.269959999999998</v>
      </c>
      <c r="V94" s="93">
        <f t="shared" si="12"/>
        <v>21.107400000000002</v>
      </c>
      <c r="W94" s="93">
        <f t="shared" si="12"/>
        <v>21.290279999999999</v>
      </c>
      <c r="X94" s="93">
        <f t="shared" si="12"/>
        <v>17.56664</v>
      </c>
      <c r="Y94" s="93">
        <f t="shared" si="12"/>
        <v>17.586959999999998</v>
      </c>
      <c r="Z94" s="93">
        <f t="shared" si="12"/>
        <v>8.1584800000000008</v>
      </c>
      <c r="AA94" s="93">
        <f t="shared" si="12"/>
        <v>13.06068</v>
      </c>
      <c r="AB94" s="93">
        <f t="shared" si="12"/>
        <v>25.029160000000001</v>
      </c>
      <c r="AC94" s="93">
        <f t="shared" si="12"/>
        <v>25.249987600000001</v>
      </c>
      <c r="AD94" s="93">
        <f t="shared" si="12"/>
        <v>23.500080000000001</v>
      </c>
      <c r="AE94" s="93">
        <f t="shared" si="12"/>
        <v>24.175720000000002</v>
      </c>
      <c r="AF94" s="93">
        <f t="shared" si="12"/>
        <v>11.54176</v>
      </c>
      <c r="AG94" s="93">
        <f t="shared" si="12"/>
        <v>25.780999999999999</v>
      </c>
      <c r="AH94" s="93">
        <f t="shared" si="12"/>
        <v>22.748240000000003</v>
      </c>
      <c r="AI94" s="93">
        <f t="shared" si="12"/>
        <v>11.57732</v>
      </c>
      <c r="AJ94" s="93">
        <f t="shared" si="12"/>
        <v>6.6700400000000002</v>
      </c>
      <c r="AK94" s="93">
        <f t="shared" si="12"/>
        <v>7.0307200000000005</v>
      </c>
      <c r="AL94" s="93">
        <f t="shared" si="12"/>
        <v>16.52524</v>
      </c>
      <c r="AM94" s="93">
        <f t="shared" si="12"/>
        <v>6.35</v>
      </c>
      <c r="AN94" s="93">
        <f t="shared" si="12"/>
        <v>8.2295999999999996</v>
      </c>
      <c r="AO94" s="93">
        <f t="shared" si="12"/>
        <v>22.89048</v>
      </c>
      <c r="AP94" s="93">
        <f t="shared" si="12"/>
        <v>13.446759999999999</v>
      </c>
      <c r="AQ94" s="93">
        <f t="shared" si="12"/>
        <v>4.0538400000000001</v>
      </c>
      <c r="AR94" s="93">
        <f t="shared" si="12"/>
        <v>30.601920000000003</v>
      </c>
      <c r="AS94" s="93">
        <f t="shared" si="12"/>
        <v>8.0009999999999994</v>
      </c>
      <c r="AT94" s="93">
        <f t="shared" si="12"/>
        <v>13.36548</v>
      </c>
      <c r="AU94" s="93">
        <f t="shared" si="12"/>
        <v>24.470359999999999</v>
      </c>
      <c r="AV94" s="93">
        <f t="shared" si="12"/>
        <v>10.058399999999999</v>
      </c>
      <c r="AW94" s="93">
        <f t="shared" si="12"/>
        <v>15.73784</v>
      </c>
      <c r="AX94" s="93">
        <f t="shared" si="12"/>
        <v>24.419560000000001</v>
      </c>
      <c r="AY94" s="93">
        <f t="shared" si="12"/>
        <v>4.4196</v>
      </c>
      <c r="AZ94" s="93">
        <f t="shared" si="12"/>
        <v>21.09216</v>
      </c>
      <c r="BA94" s="93">
        <f t="shared" si="12"/>
        <v>14.945360000000001</v>
      </c>
      <c r="BB94" s="93">
        <f t="shared" si="12"/>
        <v>14.03096</v>
      </c>
      <c r="BC94" s="93">
        <f t="shared" si="12"/>
        <v>19.151599999999998</v>
      </c>
      <c r="BD94" s="93">
        <f t="shared" si="12"/>
        <v>14.03096</v>
      </c>
      <c r="BE94" s="93">
        <f t="shared" si="12"/>
        <v>10.800079999999999</v>
      </c>
      <c r="BF94" s="93">
        <f t="shared" si="12"/>
        <v>15.407639999999999</v>
      </c>
      <c r="BG94" s="93">
        <f t="shared" si="12"/>
        <v>31.09468</v>
      </c>
      <c r="BH94" s="93">
        <f t="shared" si="12"/>
        <v>3.7845999999999997</v>
      </c>
      <c r="BI94" s="93">
        <f t="shared" si="12"/>
        <v>2.7635200000000002</v>
      </c>
      <c r="BJ94" s="93">
        <f t="shared" si="12"/>
        <v>3.9674800000000001</v>
      </c>
      <c r="BK94" s="93">
        <f t="shared" si="12"/>
        <v>4.7498000000000005</v>
      </c>
      <c r="BL94" s="93">
        <f t="shared" si="12"/>
        <v>29.311600000000002</v>
      </c>
      <c r="BM94" s="93">
        <f t="shared" si="12"/>
        <v>12.13612</v>
      </c>
      <c r="BN94" s="93">
        <f t="shared" si="12"/>
        <v>28.676600000000001</v>
      </c>
      <c r="BO94" s="93">
        <f t="shared" si="12"/>
        <v>22.20468</v>
      </c>
      <c r="BP94" s="93">
        <f t="shared" si="12"/>
        <v>2.72288</v>
      </c>
      <c r="BQ94" s="93">
        <f t="shared" si="12"/>
        <v>7.3406000000000002</v>
      </c>
      <c r="BR94" s="93">
        <f t="shared" si="12"/>
        <v>5.6743600000000001</v>
      </c>
      <c r="BS94" s="93">
        <f t="shared" si="12"/>
        <v>22.026880000000002</v>
      </c>
      <c r="BT94" s="93">
        <f t="shared" si="12"/>
        <v>32.481520000000003</v>
      </c>
      <c r="BU94" s="93">
        <f t="shared" si="12"/>
        <v>60.477400000000003</v>
      </c>
      <c r="BV94" s="93">
        <f t="shared" si="12"/>
        <v>11.480799999999999</v>
      </c>
      <c r="BW94" s="93">
        <f t="shared" si="12"/>
        <v>1.5036800000000001</v>
      </c>
      <c r="BX94" s="93">
        <f t="shared" si="12"/>
        <v>27.64536</v>
      </c>
      <c r="BY94" s="93">
        <f t="shared" ref="BY94:EJ94" si="13">BY93*5.08/1000</f>
        <v>24.389080000000003</v>
      </c>
      <c r="BZ94" s="93">
        <f t="shared" si="13"/>
        <v>1.7373600000000002</v>
      </c>
      <c r="CA94" s="93">
        <f t="shared" si="13"/>
        <v>28.773119999999999</v>
      </c>
      <c r="CB94" s="93">
        <f t="shared" si="13"/>
        <v>23.058119999999999</v>
      </c>
      <c r="CC94" s="93">
        <f t="shared" si="13"/>
        <v>19.944080000000003</v>
      </c>
      <c r="CD94" s="93">
        <f t="shared" si="13"/>
        <v>27.828240000000001</v>
      </c>
      <c r="CE94" s="93">
        <f t="shared" si="13"/>
        <v>27.091639999999998</v>
      </c>
      <c r="CF94" s="93">
        <f t="shared" si="13"/>
        <v>21.269959999999998</v>
      </c>
      <c r="CG94" s="93">
        <f t="shared" si="13"/>
        <v>11.318239999999999</v>
      </c>
      <c r="CH94" s="93">
        <f t="shared" si="13"/>
        <v>9.3675200000000007</v>
      </c>
      <c r="CI94" s="93">
        <f t="shared" si="13"/>
        <v>1.27508</v>
      </c>
      <c r="CJ94" s="93">
        <f t="shared" si="13"/>
        <v>8.0264000000000006</v>
      </c>
      <c r="CK94" s="93">
        <f t="shared" si="13"/>
        <v>12.644120000000001</v>
      </c>
      <c r="CL94" s="93">
        <f t="shared" si="13"/>
        <v>28.021279999999997</v>
      </c>
      <c r="CM94" s="93">
        <f t="shared" si="13"/>
        <v>21.000720000000001</v>
      </c>
      <c r="CN94" s="93">
        <f t="shared" si="13"/>
        <v>29.657040000000002</v>
      </c>
      <c r="CO94" s="93">
        <f t="shared" si="13"/>
        <v>12.908280000000001</v>
      </c>
      <c r="CP94" s="93">
        <f t="shared" si="13"/>
        <v>10.403840000000001</v>
      </c>
      <c r="CQ94" s="93">
        <f t="shared" si="13"/>
        <v>20.985479999999999</v>
      </c>
      <c r="CR94" s="93">
        <f t="shared" si="13"/>
        <v>11.5824</v>
      </c>
      <c r="CS94" s="93">
        <f t="shared" si="13"/>
        <v>11.53668</v>
      </c>
      <c r="CT94" s="93">
        <f t="shared" si="13"/>
        <v>18.0594</v>
      </c>
      <c r="CU94" s="93">
        <f t="shared" si="13"/>
        <v>17.246599999999997</v>
      </c>
      <c r="CV94" s="93">
        <f t="shared" si="13"/>
        <v>16.29664</v>
      </c>
      <c r="CW94" s="93">
        <f t="shared" si="13"/>
        <v>21.031200000000002</v>
      </c>
      <c r="CX94" s="93">
        <f t="shared" si="13"/>
        <v>14.97584</v>
      </c>
      <c r="CY94" s="93">
        <f t="shared" si="13"/>
        <v>11.90244</v>
      </c>
      <c r="CZ94" s="93">
        <f t="shared" si="13"/>
        <v>11.5824</v>
      </c>
      <c r="DA94" s="93">
        <f t="shared" si="13"/>
        <v>37.449760000000005</v>
      </c>
      <c r="DB94" s="93">
        <f t="shared" si="13"/>
        <v>8.2346800000000009</v>
      </c>
      <c r="DC94" s="93">
        <f t="shared" si="13"/>
        <v>15.270479999999999</v>
      </c>
      <c r="DD94" s="93">
        <f t="shared" si="13"/>
        <v>12.740639999999999</v>
      </c>
      <c r="DE94" s="93">
        <f t="shared" si="13"/>
        <v>55.097679999999997</v>
      </c>
      <c r="DF94" s="93">
        <f t="shared" si="13"/>
        <v>2.4739599999999999</v>
      </c>
      <c r="DG94" s="93">
        <f t="shared" si="13"/>
        <v>24.42972</v>
      </c>
      <c r="DH94" s="93">
        <f t="shared" si="13"/>
        <v>12.2174</v>
      </c>
      <c r="DI94" s="93">
        <f t="shared" si="13"/>
        <v>24.11984</v>
      </c>
      <c r="DJ94" s="93">
        <f t="shared" si="13"/>
        <v>23.6982</v>
      </c>
      <c r="DK94" s="93">
        <f t="shared" si="13"/>
        <v>148.43251999999998</v>
      </c>
      <c r="DL94" s="93">
        <f t="shared" si="13"/>
        <v>126.56312</v>
      </c>
      <c r="DM94" s="93">
        <f t="shared" si="13"/>
        <v>142.86483999999999</v>
      </c>
      <c r="DN94" s="93">
        <f t="shared" si="13"/>
        <v>54.731919999999995</v>
      </c>
      <c r="DO94" s="93">
        <f t="shared" si="13"/>
        <v>143.81988000000001</v>
      </c>
      <c r="DP94" s="93">
        <f t="shared" si="13"/>
        <v>74.950320000000005</v>
      </c>
      <c r="DQ94" s="93">
        <f t="shared" si="13"/>
        <v>14.020800000000001</v>
      </c>
      <c r="DR94" s="93">
        <f t="shared" si="13"/>
        <v>13.004799999999999</v>
      </c>
      <c r="DS94" s="93">
        <f t="shared" si="13"/>
        <v>17.820640000000001</v>
      </c>
      <c r="DT94" s="93">
        <f t="shared" si="13"/>
        <v>12.86256</v>
      </c>
      <c r="DU94" s="93">
        <f t="shared" si="13"/>
        <v>22.24024</v>
      </c>
      <c r="DV94" s="93">
        <f t="shared" si="13"/>
        <v>14.752319999999999</v>
      </c>
      <c r="DW94" s="93">
        <f t="shared" si="13"/>
        <v>88.564719999999994</v>
      </c>
      <c r="DX94" s="93">
        <f t="shared" si="13"/>
        <v>34.20872</v>
      </c>
      <c r="DY94" s="93">
        <f t="shared" si="13"/>
        <v>126.06528</v>
      </c>
      <c r="DZ94" s="93">
        <f t="shared" si="13"/>
        <v>32.715200000000003</v>
      </c>
      <c r="EA94" s="93">
        <f t="shared" si="13"/>
        <v>35.443160000000006</v>
      </c>
      <c r="EB94" s="93">
        <f t="shared" si="13"/>
        <v>176.2252</v>
      </c>
      <c r="EC94" s="93">
        <f t="shared" si="13"/>
        <v>32.166560000000004</v>
      </c>
      <c r="ED94" s="93">
        <f t="shared" si="13"/>
        <v>35.488879999999995</v>
      </c>
      <c r="EE94" s="93">
        <f t="shared" si="13"/>
        <v>35.478720000000003</v>
      </c>
      <c r="EF94" s="93">
        <f t="shared" si="13"/>
        <v>23.84552</v>
      </c>
      <c r="EG94" s="93">
        <f t="shared" si="13"/>
        <v>23.34768</v>
      </c>
      <c r="EH94" s="93">
        <f t="shared" si="13"/>
        <v>37.383720000000004</v>
      </c>
      <c r="EI94" s="93">
        <f t="shared" si="13"/>
        <v>30.358080000000001</v>
      </c>
      <c r="EJ94" s="93">
        <f t="shared" si="13"/>
        <v>14.737080000000001</v>
      </c>
      <c r="EK94" s="93">
        <f t="shared" ref="EK94:GZ94" si="14">EK93*5.08/1000</f>
        <v>17.29232</v>
      </c>
      <c r="EL94" s="93">
        <f t="shared" si="14"/>
        <v>4.9885600000000005</v>
      </c>
      <c r="EM94" s="93">
        <f t="shared" si="14"/>
        <v>11.932919999999999</v>
      </c>
      <c r="EN94" s="93">
        <f t="shared" si="14"/>
        <v>11.92784</v>
      </c>
      <c r="EO94" s="93">
        <f t="shared" si="14"/>
        <v>11.98372</v>
      </c>
      <c r="EP94" s="93">
        <f t="shared" si="14"/>
        <v>25.105360000000001</v>
      </c>
      <c r="EQ94" s="93">
        <f t="shared" si="14"/>
        <v>15.62608</v>
      </c>
      <c r="ER94" s="93">
        <f t="shared" si="14"/>
        <v>16.266159999999999</v>
      </c>
      <c r="ES94" s="93">
        <f t="shared" si="14"/>
        <v>20.137119999999999</v>
      </c>
      <c r="ET94" s="93">
        <f t="shared" si="14"/>
        <v>9.748520000000001</v>
      </c>
      <c r="EU94" s="93">
        <f t="shared" si="14"/>
        <v>10.92708</v>
      </c>
      <c r="EV94" s="93">
        <f t="shared" si="14"/>
        <v>18.506439999999998</v>
      </c>
      <c r="EW94" s="93">
        <f t="shared" si="14"/>
        <v>77.429360000000003</v>
      </c>
      <c r="EX94" s="93">
        <f t="shared" si="14"/>
        <v>37.307520000000004</v>
      </c>
      <c r="EY94" s="93">
        <f t="shared" si="14"/>
        <v>21.965920000000001</v>
      </c>
      <c r="EZ94" s="93">
        <f t="shared" si="14"/>
        <v>23.205439999999999</v>
      </c>
      <c r="FA94" s="93">
        <f t="shared" si="14"/>
        <v>25.146000000000001</v>
      </c>
      <c r="FB94" s="93">
        <f t="shared" si="14"/>
        <v>21.300439999999998</v>
      </c>
      <c r="FC94" s="93">
        <f t="shared" si="14"/>
        <v>27.833320000000001</v>
      </c>
      <c r="FD94" s="93">
        <f t="shared" si="14"/>
        <v>17.74952</v>
      </c>
      <c r="FE94" s="93">
        <f t="shared" si="14"/>
        <v>18.069560000000003</v>
      </c>
      <c r="FF94" s="93">
        <f t="shared" si="14"/>
        <v>21.031200000000002</v>
      </c>
      <c r="FG94" s="93">
        <f t="shared" si="14"/>
        <v>21.254720000000002</v>
      </c>
      <c r="FH94" s="93">
        <f t="shared" si="14"/>
        <v>45.439228399999998</v>
      </c>
      <c r="FI94" s="93">
        <f t="shared" si="14"/>
        <v>91.534843599999988</v>
      </c>
      <c r="FJ94" s="93">
        <f t="shared" si="14"/>
        <v>17.338039999999999</v>
      </c>
      <c r="FK94" s="93">
        <f t="shared" si="14"/>
        <v>17.647920000000003</v>
      </c>
      <c r="FL94" s="93">
        <f t="shared" si="14"/>
        <v>124.507498</v>
      </c>
      <c r="FM94" s="93">
        <f t="shared" si="14"/>
        <v>147.25395999999998</v>
      </c>
      <c r="FN94" s="93">
        <f t="shared" si="14"/>
        <v>30.25648</v>
      </c>
      <c r="FO94" s="93">
        <f t="shared" si="14"/>
        <v>42.417999999999999</v>
      </c>
      <c r="FP94" s="93">
        <f t="shared" si="14"/>
        <v>12.882880000000002</v>
      </c>
      <c r="FQ94" s="93">
        <f t="shared" si="14"/>
        <v>21.89988</v>
      </c>
      <c r="FR94" s="93">
        <f t="shared" si="14"/>
        <v>26.375360000000001</v>
      </c>
      <c r="FS94" s="93">
        <f t="shared" si="14"/>
        <v>19.13128</v>
      </c>
      <c r="FT94" s="93">
        <f t="shared" si="14"/>
        <v>12.887960000000001</v>
      </c>
      <c r="FU94" s="93">
        <f t="shared" si="14"/>
        <v>14.24432</v>
      </c>
      <c r="FV94" s="93">
        <f t="shared" si="14"/>
        <v>21.874479999999998</v>
      </c>
      <c r="FW94" s="93">
        <f t="shared" si="14"/>
        <v>10.403840000000001</v>
      </c>
      <c r="FX94" s="93">
        <f t="shared" si="14"/>
        <v>15.311120000000001</v>
      </c>
      <c r="FY94" s="93">
        <f t="shared" si="14"/>
        <v>18.267679999999999</v>
      </c>
      <c r="FZ94" s="93">
        <f t="shared" si="14"/>
        <v>13.07084</v>
      </c>
      <c r="GA94" s="93">
        <f t="shared" si="14"/>
        <v>19.314160000000001</v>
      </c>
      <c r="GB94" s="93">
        <f t="shared" si="14"/>
        <v>17.56156</v>
      </c>
      <c r="GC94" s="93">
        <f t="shared" si="14"/>
        <v>6.3601599999999996</v>
      </c>
      <c r="GD94" s="93">
        <f t="shared" si="14"/>
        <v>17.592040000000001</v>
      </c>
      <c r="GE94" s="93">
        <f t="shared" si="14"/>
        <v>20.47748</v>
      </c>
      <c r="GF94" s="93">
        <f t="shared" si="14"/>
        <v>9.1338399999999993</v>
      </c>
      <c r="GG94" s="93">
        <f t="shared" si="14"/>
        <v>2.0878800000000002</v>
      </c>
      <c r="GH94" s="93">
        <f t="shared" si="14"/>
        <v>17.541240000000002</v>
      </c>
      <c r="GI94" s="93">
        <f t="shared" si="14"/>
        <v>11.4046</v>
      </c>
      <c r="GJ94" s="93">
        <f t="shared" si="14"/>
        <v>17.851119999999998</v>
      </c>
      <c r="GK94" s="93">
        <f t="shared" si="14"/>
        <v>20.756880000000002</v>
      </c>
      <c r="GL94" s="93">
        <f t="shared" si="14"/>
        <v>5.4305200000000005</v>
      </c>
      <c r="GM94" s="93">
        <f t="shared" si="14"/>
        <v>5.1917600000000004</v>
      </c>
      <c r="GN94" s="93">
        <f t="shared" si="14"/>
        <v>8.9052399999999992</v>
      </c>
      <c r="GO94" s="93">
        <f t="shared" si="14"/>
        <v>12.48664</v>
      </c>
      <c r="GP94" s="93">
        <f t="shared" si="14"/>
        <v>19.837400000000002</v>
      </c>
      <c r="GQ94" s="93">
        <f t="shared" si="14"/>
        <v>13.045440000000001</v>
      </c>
      <c r="GR94" s="93">
        <f t="shared" si="14"/>
        <v>8.14832</v>
      </c>
      <c r="GS94" s="93">
        <f t="shared" si="14"/>
        <v>25.562560000000001</v>
      </c>
      <c r="GT94" s="93">
        <f t="shared" si="14"/>
        <v>13.395960000000001</v>
      </c>
      <c r="GU94" s="93">
        <f t="shared" si="14"/>
        <v>13.924280000000001</v>
      </c>
      <c r="GV94" s="93">
        <f t="shared" si="14"/>
        <v>10.16</v>
      </c>
      <c r="GW94" s="93">
        <f t="shared" si="14"/>
        <v>7.2339200000000003</v>
      </c>
      <c r="GX94" s="93">
        <f>GX93*5.08/1000</f>
        <v>2.8823919999999998</v>
      </c>
      <c r="GY94" s="93">
        <f t="shared" si="14"/>
        <v>5.9842399999999998</v>
      </c>
      <c r="GZ94" s="93">
        <f t="shared" si="14"/>
        <v>10.86612</v>
      </c>
      <c r="HA94" s="93">
        <f t="shared" ref="HA94:IF94" si="15">HA93*5.08/1000</f>
        <v>6.1366400000000008</v>
      </c>
      <c r="HB94" s="93">
        <f t="shared" si="15"/>
        <v>26.832560000000001</v>
      </c>
      <c r="HC94" s="93">
        <f t="shared" si="15"/>
        <v>19.989799999999999</v>
      </c>
      <c r="HD94" s="93">
        <f t="shared" si="15"/>
        <v>17.439640000000001</v>
      </c>
      <c r="HE94" s="93">
        <f t="shared" si="15"/>
        <v>42.026840000000007</v>
      </c>
      <c r="HF94" s="93">
        <f t="shared" si="15"/>
        <v>0.99060000000000004</v>
      </c>
      <c r="HG94" s="93">
        <f t="shared" si="15"/>
        <v>2.9971999999999999</v>
      </c>
      <c r="HH94" s="93">
        <f t="shared" si="15"/>
        <v>8.9357199999999999</v>
      </c>
      <c r="HI94" s="93">
        <f t="shared" si="15"/>
        <v>10.36828</v>
      </c>
      <c r="HJ94" s="93">
        <f t="shared" si="15"/>
        <v>10.728960000000001</v>
      </c>
      <c r="HK94" s="93">
        <f t="shared" si="15"/>
        <v>4.4246800000000004</v>
      </c>
      <c r="HL94" s="93">
        <f t="shared" si="15"/>
        <v>26.035</v>
      </c>
      <c r="HM94" s="93">
        <f t="shared" si="15"/>
        <v>19.959319999999998</v>
      </c>
      <c r="HN94" s="93">
        <f t="shared" si="15"/>
        <v>10.058399999999999</v>
      </c>
      <c r="HO94" s="93">
        <f t="shared" si="15"/>
        <v>69.260720000000006</v>
      </c>
      <c r="HP94" s="93">
        <f t="shared" si="15"/>
        <v>12.623799999999999</v>
      </c>
      <c r="HQ94" s="93">
        <f t="shared" si="15"/>
        <v>12.05992</v>
      </c>
      <c r="HR94" s="93">
        <f t="shared" si="15"/>
        <v>12.9032</v>
      </c>
      <c r="HS94" s="93">
        <f t="shared" si="15"/>
        <v>26.72588</v>
      </c>
      <c r="HT94" s="93">
        <f t="shared" si="15"/>
        <v>17.0688</v>
      </c>
      <c r="HU94" s="93">
        <f t="shared" si="15"/>
        <v>21.346160000000001</v>
      </c>
      <c r="HV94" s="93">
        <f t="shared" si="15"/>
        <v>8.0365599999999997</v>
      </c>
      <c r="HW94" s="93">
        <f t="shared" si="15"/>
        <v>22.946360000000002</v>
      </c>
      <c r="HX94" s="93">
        <f t="shared" si="15"/>
        <v>13.944600000000001</v>
      </c>
      <c r="HY94" s="93">
        <f t="shared" si="15"/>
        <v>14.157960000000001</v>
      </c>
      <c r="HZ94" s="93">
        <f t="shared" si="15"/>
        <v>13.0556</v>
      </c>
      <c r="IA94" s="93">
        <f t="shared" si="15"/>
        <v>12.19708</v>
      </c>
      <c r="IB94" s="93">
        <f t="shared" si="15"/>
        <v>8.3413599999999999</v>
      </c>
      <c r="IC94" s="93">
        <f t="shared" si="15"/>
        <v>12.98448</v>
      </c>
      <c r="ID94" s="93">
        <f t="shared" si="15"/>
        <v>28.193999999999999</v>
      </c>
      <c r="IE94" s="93">
        <f t="shared" si="15"/>
        <v>13.009880000000001</v>
      </c>
      <c r="IF94" s="93">
        <f t="shared" si="15"/>
        <v>24.450040000000001</v>
      </c>
    </row>
    <row r="95" spans="1:240" ht="15" customHeight="1">
      <c r="A95" s="21"/>
      <c r="B95" s="35" t="s">
        <v>118</v>
      </c>
      <c r="C95" s="49" t="s">
        <v>17</v>
      </c>
      <c r="D95" s="48">
        <f t="shared" si="11"/>
        <v>64919.948798399972</v>
      </c>
      <c r="E95" s="50"/>
      <c r="F95" s="49"/>
      <c r="G95" s="93">
        <f t="shared" ref="G95:BW95" si="16">G94*12</f>
        <v>282.79343999999998</v>
      </c>
      <c r="H95" s="93">
        <f t="shared" si="16"/>
        <v>198.54672000000002</v>
      </c>
      <c r="I95" s="93">
        <f t="shared" si="16"/>
        <v>113.56848000000001</v>
      </c>
      <c r="J95" s="93">
        <f t="shared" si="16"/>
        <v>63.581280000000007</v>
      </c>
      <c r="K95" s="93">
        <f t="shared" si="16"/>
        <v>336.12429600000007</v>
      </c>
      <c r="L95" s="93">
        <f t="shared" si="16"/>
        <v>118.2733728</v>
      </c>
      <c r="M95" s="93">
        <f t="shared" si="16"/>
        <v>46.947734400000002</v>
      </c>
      <c r="N95" s="93">
        <f t="shared" si="16"/>
        <v>215.31072</v>
      </c>
      <c r="O95" s="93">
        <f t="shared" si="16"/>
        <v>102.59568</v>
      </c>
      <c r="P95" s="93">
        <f t="shared" si="16"/>
        <v>152.88767999999999</v>
      </c>
      <c r="Q95" s="93">
        <f t="shared" si="16"/>
        <v>253.83743999999996</v>
      </c>
      <c r="R95" s="93">
        <f t="shared" si="16"/>
        <v>143.8656</v>
      </c>
      <c r="S95" s="93">
        <f t="shared" si="16"/>
        <v>341.25408000000004</v>
      </c>
      <c r="T95" s="93">
        <f t="shared" si="16"/>
        <v>270.35759999999999</v>
      </c>
      <c r="U95" s="93">
        <f t="shared" si="16"/>
        <v>255.23951999999997</v>
      </c>
      <c r="V95" s="93">
        <f t="shared" si="16"/>
        <v>253.28880000000004</v>
      </c>
      <c r="W95" s="93">
        <f t="shared" si="16"/>
        <v>255.48336</v>
      </c>
      <c r="X95" s="93">
        <f t="shared" si="16"/>
        <v>210.79968</v>
      </c>
      <c r="Y95" s="93">
        <f t="shared" si="16"/>
        <v>211.04351999999997</v>
      </c>
      <c r="Z95" s="93">
        <f t="shared" si="16"/>
        <v>97.90176000000001</v>
      </c>
      <c r="AA95" s="93">
        <f t="shared" si="16"/>
        <v>156.72816</v>
      </c>
      <c r="AB95" s="93">
        <f t="shared" si="16"/>
        <v>300.34992</v>
      </c>
      <c r="AC95" s="93">
        <f t="shared" si="16"/>
        <v>302.99985120000002</v>
      </c>
      <c r="AD95" s="93">
        <f t="shared" si="16"/>
        <v>282.00096000000002</v>
      </c>
      <c r="AE95" s="93">
        <f t="shared" si="16"/>
        <v>290.10864000000004</v>
      </c>
      <c r="AF95" s="93">
        <f t="shared" si="16"/>
        <v>138.50112000000001</v>
      </c>
      <c r="AG95" s="93">
        <f t="shared" si="16"/>
        <v>309.37199999999996</v>
      </c>
      <c r="AH95" s="93">
        <f t="shared" si="16"/>
        <v>272.97888</v>
      </c>
      <c r="AI95" s="93">
        <f t="shared" si="16"/>
        <v>138.92784</v>
      </c>
      <c r="AJ95" s="93">
        <f t="shared" si="16"/>
        <v>80.040480000000002</v>
      </c>
      <c r="AK95" s="93">
        <f t="shared" si="16"/>
        <v>84.368639999999999</v>
      </c>
      <c r="AL95" s="93">
        <f t="shared" si="16"/>
        <v>198.30288000000002</v>
      </c>
      <c r="AM95" s="93">
        <f t="shared" si="16"/>
        <v>76.199999999999989</v>
      </c>
      <c r="AN95" s="93">
        <f t="shared" si="16"/>
        <v>98.755200000000002</v>
      </c>
      <c r="AO95" s="93">
        <f t="shared" si="16"/>
        <v>274.68576000000002</v>
      </c>
      <c r="AP95" s="93">
        <f t="shared" si="16"/>
        <v>161.36112</v>
      </c>
      <c r="AQ95" s="93">
        <f t="shared" si="16"/>
        <v>48.646079999999998</v>
      </c>
      <c r="AR95" s="93">
        <f t="shared" si="16"/>
        <v>367.22304000000003</v>
      </c>
      <c r="AS95" s="93">
        <f t="shared" si="16"/>
        <v>96.012</v>
      </c>
      <c r="AT95" s="93">
        <f t="shared" si="16"/>
        <v>160.38576</v>
      </c>
      <c r="AU95" s="93">
        <f t="shared" si="16"/>
        <v>293.64431999999999</v>
      </c>
      <c r="AV95" s="93">
        <f t="shared" si="16"/>
        <v>120.70079999999999</v>
      </c>
      <c r="AW95" s="93">
        <f t="shared" si="16"/>
        <v>188.85408000000001</v>
      </c>
      <c r="AX95" s="93">
        <f t="shared" si="16"/>
        <v>293.03471999999999</v>
      </c>
      <c r="AY95" s="93">
        <f t="shared" si="16"/>
        <v>53.035200000000003</v>
      </c>
      <c r="AZ95" s="93">
        <f t="shared" si="16"/>
        <v>253.10592</v>
      </c>
      <c r="BA95" s="93">
        <f t="shared" si="16"/>
        <v>179.34432000000001</v>
      </c>
      <c r="BB95" s="93">
        <f t="shared" si="16"/>
        <v>168.37152</v>
      </c>
      <c r="BC95" s="93">
        <f t="shared" si="16"/>
        <v>229.81919999999997</v>
      </c>
      <c r="BD95" s="93">
        <f t="shared" si="16"/>
        <v>168.37152</v>
      </c>
      <c r="BE95" s="93">
        <f t="shared" si="16"/>
        <v>129.60095999999999</v>
      </c>
      <c r="BF95" s="93">
        <f t="shared" si="16"/>
        <v>184.89167999999998</v>
      </c>
      <c r="BG95" s="93">
        <f t="shared" si="16"/>
        <v>373.13616000000002</v>
      </c>
      <c r="BH95" s="93">
        <f t="shared" si="16"/>
        <v>45.415199999999999</v>
      </c>
      <c r="BI95" s="93">
        <f t="shared" si="16"/>
        <v>33.162240000000004</v>
      </c>
      <c r="BJ95" s="93">
        <f t="shared" si="16"/>
        <v>47.609760000000001</v>
      </c>
      <c r="BK95" s="93">
        <f t="shared" si="16"/>
        <v>56.997600000000006</v>
      </c>
      <c r="BL95" s="93">
        <f t="shared" si="16"/>
        <v>351.73920000000004</v>
      </c>
      <c r="BM95" s="93">
        <f t="shared" si="16"/>
        <v>145.63344000000001</v>
      </c>
      <c r="BN95" s="93">
        <f t="shared" si="16"/>
        <v>344.11919999999998</v>
      </c>
      <c r="BO95" s="93">
        <f t="shared" si="16"/>
        <v>266.45616000000001</v>
      </c>
      <c r="BP95" s="93">
        <f t="shared" si="16"/>
        <v>32.67456</v>
      </c>
      <c r="BQ95" s="93">
        <f t="shared" si="16"/>
        <v>88.087199999999996</v>
      </c>
      <c r="BR95" s="93">
        <f t="shared" si="16"/>
        <v>68.092320000000001</v>
      </c>
      <c r="BS95" s="93">
        <f t="shared" si="16"/>
        <v>264.32256000000001</v>
      </c>
      <c r="BT95" s="93">
        <f t="shared" si="16"/>
        <v>389.77824000000004</v>
      </c>
      <c r="BU95" s="93">
        <f t="shared" si="16"/>
        <v>725.72880000000009</v>
      </c>
      <c r="BV95" s="93">
        <f t="shared" si="16"/>
        <v>137.76959999999997</v>
      </c>
      <c r="BW95" s="93">
        <f t="shared" si="16"/>
        <v>18.044160000000002</v>
      </c>
      <c r="BX95" s="93">
        <f t="shared" ref="BX95:EI95" si="17">BX94*12</f>
        <v>331.74432000000002</v>
      </c>
      <c r="BY95" s="93">
        <f t="shared" si="17"/>
        <v>292.66896000000003</v>
      </c>
      <c r="BZ95" s="93">
        <f t="shared" si="17"/>
        <v>20.848320000000001</v>
      </c>
      <c r="CA95" s="93">
        <f t="shared" si="17"/>
        <v>345.27743999999996</v>
      </c>
      <c r="CB95" s="93">
        <f t="shared" si="17"/>
        <v>276.69743999999997</v>
      </c>
      <c r="CC95" s="93">
        <f t="shared" si="17"/>
        <v>239.32896000000005</v>
      </c>
      <c r="CD95" s="93">
        <f t="shared" si="17"/>
        <v>333.93888000000004</v>
      </c>
      <c r="CE95" s="93">
        <f t="shared" si="17"/>
        <v>325.09967999999998</v>
      </c>
      <c r="CF95" s="93">
        <f t="shared" si="17"/>
        <v>255.23951999999997</v>
      </c>
      <c r="CG95" s="93">
        <f t="shared" si="17"/>
        <v>135.81887999999998</v>
      </c>
      <c r="CH95" s="93">
        <f t="shared" si="17"/>
        <v>112.41024000000002</v>
      </c>
      <c r="CI95" s="93">
        <f t="shared" si="17"/>
        <v>15.30096</v>
      </c>
      <c r="CJ95" s="93">
        <f t="shared" si="17"/>
        <v>96.316800000000001</v>
      </c>
      <c r="CK95" s="93">
        <f t="shared" si="17"/>
        <v>151.72944000000001</v>
      </c>
      <c r="CL95" s="93">
        <f t="shared" si="17"/>
        <v>336.25536</v>
      </c>
      <c r="CM95" s="93">
        <f t="shared" si="17"/>
        <v>252.00864000000001</v>
      </c>
      <c r="CN95" s="93">
        <f t="shared" si="17"/>
        <v>355.88448000000005</v>
      </c>
      <c r="CO95" s="93">
        <f t="shared" si="17"/>
        <v>154.89936</v>
      </c>
      <c r="CP95" s="93">
        <f t="shared" si="17"/>
        <v>124.84608</v>
      </c>
      <c r="CQ95" s="93">
        <f t="shared" si="17"/>
        <v>251.82576</v>
      </c>
      <c r="CR95" s="93">
        <f t="shared" si="17"/>
        <v>138.9888</v>
      </c>
      <c r="CS95" s="93">
        <f t="shared" si="17"/>
        <v>138.44015999999999</v>
      </c>
      <c r="CT95" s="93">
        <f t="shared" si="17"/>
        <v>216.71280000000002</v>
      </c>
      <c r="CU95" s="93">
        <f t="shared" si="17"/>
        <v>206.95919999999995</v>
      </c>
      <c r="CV95" s="93">
        <f t="shared" si="17"/>
        <v>195.55968000000001</v>
      </c>
      <c r="CW95" s="93">
        <f t="shared" si="17"/>
        <v>252.37440000000004</v>
      </c>
      <c r="CX95" s="93">
        <f t="shared" si="17"/>
        <v>179.71008</v>
      </c>
      <c r="CY95" s="93">
        <f t="shared" si="17"/>
        <v>142.82928000000001</v>
      </c>
      <c r="CZ95" s="93">
        <f t="shared" si="17"/>
        <v>138.9888</v>
      </c>
      <c r="DA95" s="93">
        <f t="shared" si="17"/>
        <v>449.39712000000009</v>
      </c>
      <c r="DB95" s="93">
        <f t="shared" si="17"/>
        <v>98.816160000000011</v>
      </c>
      <c r="DC95" s="93">
        <f t="shared" si="17"/>
        <v>183.24575999999999</v>
      </c>
      <c r="DD95" s="93">
        <f t="shared" si="17"/>
        <v>152.88767999999999</v>
      </c>
      <c r="DE95" s="93">
        <f t="shared" si="17"/>
        <v>661.17215999999996</v>
      </c>
      <c r="DF95" s="93">
        <f t="shared" si="17"/>
        <v>29.687519999999999</v>
      </c>
      <c r="DG95" s="93">
        <f t="shared" si="17"/>
        <v>293.15663999999998</v>
      </c>
      <c r="DH95" s="93">
        <f t="shared" si="17"/>
        <v>146.6088</v>
      </c>
      <c r="DI95" s="93">
        <f t="shared" si="17"/>
        <v>289.43808000000001</v>
      </c>
      <c r="DJ95" s="93">
        <f t="shared" si="17"/>
        <v>284.3784</v>
      </c>
      <c r="DK95" s="93">
        <f t="shared" si="17"/>
        <v>1781.1902399999999</v>
      </c>
      <c r="DL95" s="93">
        <f t="shared" si="17"/>
        <v>1518.7574399999999</v>
      </c>
      <c r="DM95" s="93">
        <f t="shared" si="17"/>
        <v>1714.37808</v>
      </c>
      <c r="DN95" s="93">
        <f t="shared" si="17"/>
        <v>656.78303999999991</v>
      </c>
      <c r="DO95" s="93">
        <f t="shared" si="17"/>
        <v>1725.8385600000001</v>
      </c>
      <c r="DP95" s="93">
        <f t="shared" si="17"/>
        <v>899.40384000000006</v>
      </c>
      <c r="DQ95" s="93">
        <f t="shared" si="17"/>
        <v>168.24960000000002</v>
      </c>
      <c r="DR95" s="93">
        <f t="shared" si="17"/>
        <v>156.05759999999998</v>
      </c>
      <c r="DS95" s="93">
        <f t="shared" si="17"/>
        <v>213.84768000000003</v>
      </c>
      <c r="DT95" s="93">
        <f t="shared" si="17"/>
        <v>154.35072</v>
      </c>
      <c r="DU95" s="93">
        <f t="shared" si="17"/>
        <v>266.88288</v>
      </c>
      <c r="DV95" s="93">
        <f t="shared" si="17"/>
        <v>177.02784</v>
      </c>
      <c r="DW95" s="93">
        <f t="shared" si="17"/>
        <v>1062.77664</v>
      </c>
      <c r="DX95" s="93">
        <f t="shared" si="17"/>
        <v>410.50463999999999</v>
      </c>
      <c r="DY95" s="93">
        <f t="shared" si="17"/>
        <v>1512.7833599999999</v>
      </c>
      <c r="DZ95" s="93">
        <f t="shared" si="17"/>
        <v>392.58240000000001</v>
      </c>
      <c r="EA95" s="93">
        <f t="shared" si="17"/>
        <v>425.31792000000007</v>
      </c>
      <c r="EB95" s="93">
        <f t="shared" si="17"/>
        <v>2114.7024000000001</v>
      </c>
      <c r="EC95" s="93">
        <f t="shared" si="17"/>
        <v>385.99872000000005</v>
      </c>
      <c r="ED95" s="93">
        <f t="shared" si="17"/>
        <v>425.86655999999994</v>
      </c>
      <c r="EE95" s="93">
        <f t="shared" si="17"/>
        <v>425.74464</v>
      </c>
      <c r="EF95" s="93">
        <f t="shared" si="17"/>
        <v>286.14624000000003</v>
      </c>
      <c r="EG95" s="93">
        <f t="shared" si="17"/>
        <v>280.17216000000002</v>
      </c>
      <c r="EH95" s="93">
        <f t="shared" si="17"/>
        <v>448.60464000000002</v>
      </c>
      <c r="EI95" s="93">
        <f t="shared" si="17"/>
        <v>364.29696000000001</v>
      </c>
      <c r="EJ95" s="93">
        <f t="shared" ref="EJ95:GY95" si="18">EJ94*12</f>
        <v>176.84496000000001</v>
      </c>
      <c r="EK95" s="93">
        <f t="shared" si="18"/>
        <v>207.50783999999999</v>
      </c>
      <c r="EL95" s="93">
        <f t="shared" si="18"/>
        <v>59.86272000000001</v>
      </c>
      <c r="EM95" s="93">
        <f t="shared" si="18"/>
        <v>143.19504000000001</v>
      </c>
      <c r="EN95" s="93">
        <f t="shared" si="18"/>
        <v>143.13407999999998</v>
      </c>
      <c r="EO95" s="93">
        <f t="shared" si="18"/>
        <v>143.80464000000001</v>
      </c>
      <c r="EP95" s="93">
        <f t="shared" si="18"/>
        <v>301.26432</v>
      </c>
      <c r="EQ95" s="93">
        <f t="shared" si="18"/>
        <v>187.51295999999999</v>
      </c>
      <c r="ER95" s="93">
        <f t="shared" si="18"/>
        <v>195.19391999999999</v>
      </c>
      <c r="ES95" s="93">
        <f t="shared" si="18"/>
        <v>241.64544000000001</v>
      </c>
      <c r="ET95" s="93">
        <f t="shared" si="18"/>
        <v>116.98224000000002</v>
      </c>
      <c r="EU95" s="93">
        <f t="shared" si="18"/>
        <v>131.12495999999999</v>
      </c>
      <c r="EV95" s="93">
        <f t="shared" si="18"/>
        <v>222.07727999999997</v>
      </c>
      <c r="EW95" s="93">
        <f t="shared" si="18"/>
        <v>929.15232000000003</v>
      </c>
      <c r="EX95" s="93">
        <f t="shared" si="18"/>
        <v>447.69024000000002</v>
      </c>
      <c r="EY95" s="93">
        <f t="shared" si="18"/>
        <v>263.59104000000002</v>
      </c>
      <c r="EZ95" s="93">
        <f t="shared" si="18"/>
        <v>278.46528000000001</v>
      </c>
      <c r="FA95" s="93">
        <f t="shared" si="18"/>
        <v>301.75200000000001</v>
      </c>
      <c r="FB95" s="93">
        <f t="shared" si="18"/>
        <v>255.60527999999999</v>
      </c>
      <c r="FC95" s="93">
        <f t="shared" si="18"/>
        <v>333.99984000000001</v>
      </c>
      <c r="FD95" s="93">
        <f t="shared" si="18"/>
        <v>212.99423999999999</v>
      </c>
      <c r="FE95" s="93">
        <f t="shared" si="18"/>
        <v>216.83472000000003</v>
      </c>
      <c r="FF95" s="93">
        <f t="shared" si="18"/>
        <v>252.37440000000004</v>
      </c>
      <c r="FG95" s="93">
        <f t="shared" si="18"/>
        <v>255.05664000000002</v>
      </c>
      <c r="FH95" s="93">
        <f t="shared" si="18"/>
        <v>545.2707408</v>
      </c>
      <c r="FI95" s="93">
        <f t="shared" si="18"/>
        <v>1098.4181231999999</v>
      </c>
      <c r="FJ95" s="93">
        <f t="shared" si="18"/>
        <v>208.05647999999999</v>
      </c>
      <c r="FK95" s="93">
        <f t="shared" si="18"/>
        <v>211.77504000000005</v>
      </c>
      <c r="FL95" s="93">
        <f t="shared" si="18"/>
        <v>1494.089976</v>
      </c>
      <c r="FM95" s="93">
        <f t="shared" si="18"/>
        <v>1767.0475199999996</v>
      </c>
      <c r="FN95" s="93">
        <f t="shared" si="18"/>
        <v>363.07776000000001</v>
      </c>
      <c r="FO95" s="93">
        <f t="shared" si="18"/>
        <v>509.01599999999996</v>
      </c>
      <c r="FP95" s="93">
        <f t="shared" si="18"/>
        <v>154.59456000000003</v>
      </c>
      <c r="FQ95" s="93">
        <f t="shared" si="18"/>
        <v>262.79856000000001</v>
      </c>
      <c r="FR95" s="93">
        <f t="shared" si="18"/>
        <v>316.50432000000001</v>
      </c>
      <c r="FS95" s="93">
        <f t="shared" si="18"/>
        <v>229.57535999999999</v>
      </c>
      <c r="FT95" s="93">
        <f t="shared" si="18"/>
        <v>154.65552000000002</v>
      </c>
      <c r="FU95" s="93">
        <f t="shared" si="18"/>
        <v>170.93183999999999</v>
      </c>
      <c r="FV95" s="93">
        <f t="shared" si="18"/>
        <v>262.49375999999995</v>
      </c>
      <c r="FW95" s="93">
        <f t="shared" si="18"/>
        <v>124.84608</v>
      </c>
      <c r="FX95" s="93">
        <f t="shared" si="18"/>
        <v>183.73344</v>
      </c>
      <c r="FY95" s="93">
        <f t="shared" si="18"/>
        <v>219.21215999999998</v>
      </c>
      <c r="FZ95" s="93">
        <f t="shared" si="18"/>
        <v>156.85007999999999</v>
      </c>
      <c r="GA95" s="93">
        <f t="shared" si="18"/>
        <v>231.76992000000001</v>
      </c>
      <c r="GB95" s="93">
        <f t="shared" si="18"/>
        <v>210.73872</v>
      </c>
      <c r="GC95" s="93">
        <f t="shared" si="18"/>
        <v>76.321919999999992</v>
      </c>
      <c r="GD95" s="93">
        <f t="shared" si="18"/>
        <v>211.10448000000002</v>
      </c>
      <c r="GE95" s="93">
        <f t="shared" si="18"/>
        <v>245.72976</v>
      </c>
      <c r="GF95" s="93">
        <f t="shared" si="18"/>
        <v>109.60607999999999</v>
      </c>
      <c r="GG95" s="93">
        <f t="shared" si="18"/>
        <v>25.054560000000002</v>
      </c>
      <c r="GH95" s="93">
        <f t="shared" si="18"/>
        <v>210.49488000000002</v>
      </c>
      <c r="GI95" s="93">
        <f t="shared" si="18"/>
        <v>136.8552</v>
      </c>
      <c r="GJ95" s="93">
        <f t="shared" si="18"/>
        <v>214.21343999999999</v>
      </c>
      <c r="GK95" s="93">
        <f t="shared" si="18"/>
        <v>249.08256000000003</v>
      </c>
      <c r="GL95" s="93">
        <f t="shared" si="18"/>
        <v>65.166240000000002</v>
      </c>
      <c r="GM95" s="93">
        <f t="shared" si="18"/>
        <v>62.301120000000004</v>
      </c>
      <c r="GN95" s="93">
        <f t="shared" si="18"/>
        <v>106.86287999999999</v>
      </c>
      <c r="GO95" s="93">
        <f t="shared" si="18"/>
        <v>149.83967999999999</v>
      </c>
      <c r="GP95" s="93">
        <f t="shared" si="18"/>
        <v>238.04880000000003</v>
      </c>
      <c r="GQ95" s="93">
        <f t="shared" si="18"/>
        <v>156.54528000000002</v>
      </c>
      <c r="GR95" s="93">
        <f t="shared" si="18"/>
        <v>97.779840000000007</v>
      </c>
      <c r="GS95" s="93">
        <f t="shared" si="18"/>
        <v>306.75072</v>
      </c>
      <c r="GT95" s="93">
        <f t="shared" si="18"/>
        <v>160.75152</v>
      </c>
      <c r="GU95" s="93">
        <f t="shared" si="18"/>
        <v>167.09136000000001</v>
      </c>
      <c r="GV95" s="93">
        <f t="shared" si="18"/>
        <v>121.92</v>
      </c>
      <c r="GW95" s="93">
        <f t="shared" si="18"/>
        <v>86.807040000000001</v>
      </c>
      <c r="GX95" s="93">
        <f>GX94*12</f>
        <v>34.588704</v>
      </c>
      <c r="GY95" s="93">
        <f t="shared" si="18"/>
        <v>71.810879999999997</v>
      </c>
      <c r="GZ95" s="93">
        <f t="shared" ref="GZ95:IF95" si="19">GZ94*12</f>
        <v>130.39344</v>
      </c>
      <c r="HA95" s="93">
        <f t="shared" si="19"/>
        <v>73.639680000000013</v>
      </c>
      <c r="HB95" s="93">
        <f t="shared" si="19"/>
        <v>321.99072000000001</v>
      </c>
      <c r="HC95" s="93">
        <f t="shared" si="19"/>
        <v>239.87759999999997</v>
      </c>
      <c r="HD95" s="93">
        <f t="shared" si="19"/>
        <v>209.27568000000002</v>
      </c>
      <c r="HE95" s="93">
        <f t="shared" si="19"/>
        <v>504.32208000000008</v>
      </c>
      <c r="HF95" s="93">
        <f t="shared" si="19"/>
        <v>11.8872</v>
      </c>
      <c r="HG95" s="93">
        <f t="shared" si="19"/>
        <v>35.9664</v>
      </c>
      <c r="HH95" s="93">
        <f t="shared" si="19"/>
        <v>107.22864</v>
      </c>
      <c r="HI95" s="93">
        <f t="shared" si="19"/>
        <v>124.41936000000001</v>
      </c>
      <c r="HJ95" s="93">
        <f t="shared" si="19"/>
        <v>128.74752000000001</v>
      </c>
      <c r="HK95" s="93">
        <f t="shared" si="19"/>
        <v>53.096160000000005</v>
      </c>
      <c r="HL95" s="93">
        <f t="shared" si="19"/>
        <v>312.42</v>
      </c>
      <c r="HM95" s="93">
        <f t="shared" si="19"/>
        <v>239.51183999999998</v>
      </c>
      <c r="HN95" s="93">
        <f t="shared" si="19"/>
        <v>120.70079999999999</v>
      </c>
      <c r="HO95" s="93">
        <f t="shared" si="19"/>
        <v>831.12864000000013</v>
      </c>
      <c r="HP95" s="93">
        <f t="shared" si="19"/>
        <v>151.48559999999998</v>
      </c>
      <c r="HQ95" s="93">
        <f t="shared" si="19"/>
        <v>144.71904000000001</v>
      </c>
      <c r="HR95" s="93">
        <f t="shared" si="19"/>
        <v>154.83840000000001</v>
      </c>
      <c r="HS95" s="93">
        <f t="shared" si="19"/>
        <v>320.71055999999999</v>
      </c>
      <c r="HT95" s="93">
        <f t="shared" si="19"/>
        <v>204.82560000000001</v>
      </c>
      <c r="HU95" s="93">
        <f t="shared" si="19"/>
        <v>256.15392000000003</v>
      </c>
      <c r="HV95" s="93">
        <f t="shared" si="19"/>
        <v>96.438719999999989</v>
      </c>
      <c r="HW95" s="93">
        <f t="shared" si="19"/>
        <v>275.35632000000004</v>
      </c>
      <c r="HX95" s="93">
        <f t="shared" si="19"/>
        <v>167.33520000000001</v>
      </c>
      <c r="HY95" s="93">
        <f t="shared" si="19"/>
        <v>169.89552</v>
      </c>
      <c r="HZ95" s="93">
        <f t="shared" si="19"/>
        <v>156.66720000000001</v>
      </c>
      <c r="IA95" s="93">
        <f t="shared" si="19"/>
        <v>146.36496</v>
      </c>
      <c r="IB95" s="93">
        <f t="shared" si="19"/>
        <v>100.09631999999999</v>
      </c>
      <c r="IC95" s="93">
        <f t="shared" si="19"/>
        <v>155.81376</v>
      </c>
      <c r="ID95" s="93">
        <f t="shared" si="19"/>
        <v>338.32799999999997</v>
      </c>
      <c r="IE95" s="93">
        <f t="shared" si="19"/>
        <v>156.11856</v>
      </c>
      <c r="IF95" s="93">
        <f t="shared" si="19"/>
        <v>293.40048000000002</v>
      </c>
    </row>
    <row r="96" spans="1:240">
      <c r="A96" s="21"/>
      <c r="B96" s="35" t="s">
        <v>353</v>
      </c>
      <c r="C96" s="49" t="s">
        <v>17</v>
      </c>
      <c r="D96" s="48">
        <f t="shared" si="11"/>
        <v>48273.335398399991</v>
      </c>
      <c r="E96" s="50"/>
      <c r="F96" s="50"/>
      <c r="G96" s="93">
        <f>G95-G92</f>
        <v>-69.757560000000012</v>
      </c>
      <c r="H96" s="93">
        <f t="shared" ref="H96:BX96" si="20">H95-H92</f>
        <v>191.05572000000001</v>
      </c>
      <c r="I96" s="93">
        <f t="shared" si="20"/>
        <v>-108.51652</v>
      </c>
      <c r="J96" s="93">
        <f t="shared" si="20"/>
        <v>55.773280000000007</v>
      </c>
      <c r="K96" s="93">
        <f t="shared" si="20"/>
        <v>44.606296000000043</v>
      </c>
      <c r="L96" s="93">
        <f t="shared" si="20"/>
        <v>109.6983728</v>
      </c>
      <c r="M96" s="93">
        <f>M95-M92</f>
        <v>46.560734400000001</v>
      </c>
      <c r="N96" s="93">
        <f t="shared" si="20"/>
        <v>214.09272000000001</v>
      </c>
      <c r="O96" s="93">
        <f t="shared" si="20"/>
        <v>102.59568</v>
      </c>
      <c r="P96" s="93">
        <f t="shared" si="20"/>
        <v>126.94167999999999</v>
      </c>
      <c r="Q96" s="93">
        <f t="shared" si="20"/>
        <v>148.23443999999995</v>
      </c>
      <c r="R96" s="93">
        <f t="shared" si="20"/>
        <v>136.5796</v>
      </c>
      <c r="S96" s="93">
        <f t="shared" si="20"/>
        <v>332.25708000000003</v>
      </c>
      <c r="T96" s="93">
        <f t="shared" si="20"/>
        <v>269.66759999999999</v>
      </c>
      <c r="U96" s="93">
        <f t="shared" si="20"/>
        <v>248.62751999999998</v>
      </c>
      <c r="V96" s="93">
        <f t="shared" si="20"/>
        <v>240.17180000000005</v>
      </c>
      <c r="W96" s="93">
        <f t="shared" si="20"/>
        <v>200.90336000000002</v>
      </c>
      <c r="X96" s="93">
        <f t="shared" si="20"/>
        <v>200.94567999999998</v>
      </c>
      <c r="Y96" s="93">
        <f t="shared" si="20"/>
        <v>207.39351999999997</v>
      </c>
      <c r="Z96" s="93">
        <f t="shared" si="20"/>
        <v>71.970760000000013</v>
      </c>
      <c r="AA96" s="93">
        <f t="shared" si="20"/>
        <v>100.02715999999999</v>
      </c>
      <c r="AB96" s="93">
        <f>AB95-AB92</f>
        <v>35.29892000000001</v>
      </c>
      <c r="AC96" s="93">
        <f>AC95-AC92</f>
        <v>295.89085120000004</v>
      </c>
      <c r="AD96" s="93">
        <f>AD95-AD92</f>
        <v>95.881960000000021</v>
      </c>
      <c r="AE96" s="93">
        <f t="shared" si="20"/>
        <v>288.98764000000006</v>
      </c>
      <c r="AF96" s="93">
        <f t="shared" si="20"/>
        <v>138.50112000000001</v>
      </c>
      <c r="AG96" s="93">
        <f t="shared" si="20"/>
        <v>-50.134000000000015</v>
      </c>
      <c r="AH96" s="93">
        <f t="shared" si="20"/>
        <v>248.68387999999999</v>
      </c>
      <c r="AI96" s="93">
        <f t="shared" si="20"/>
        <v>117.37184000000001</v>
      </c>
      <c r="AJ96" s="93">
        <f t="shared" si="20"/>
        <v>16.846480000000007</v>
      </c>
      <c r="AK96" s="93">
        <f t="shared" si="20"/>
        <v>66.605639999999994</v>
      </c>
      <c r="AL96" s="93">
        <f t="shared" si="20"/>
        <v>166.52788000000001</v>
      </c>
      <c r="AM96" s="93">
        <f t="shared" si="20"/>
        <v>76.199999999999989</v>
      </c>
      <c r="AN96" s="93">
        <f t="shared" si="20"/>
        <v>81.091200000000001</v>
      </c>
      <c r="AO96" s="93">
        <f t="shared" si="20"/>
        <v>-146.13524000000001</v>
      </c>
      <c r="AP96" s="93">
        <f t="shared" si="20"/>
        <v>-445.92588000000001</v>
      </c>
      <c r="AQ96" s="93">
        <f t="shared" si="20"/>
        <v>37.58408</v>
      </c>
      <c r="AR96" s="93">
        <f t="shared" si="20"/>
        <v>-481.35595999999993</v>
      </c>
      <c r="AS96" s="93">
        <f t="shared" si="20"/>
        <v>85.522000000000006</v>
      </c>
      <c r="AT96" s="93">
        <f t="shared" si="20"/>
        <v>146.72376</v>
      </c>
      <c r="AU96" s="93">
        <f t="shared" si="20"/>
        <v>-195.92767999999995</v>
      </c>
      <c r="AV96" s="93">
        <f t="shared" si="20"/>
        <v>118.74779999999998</v>
      </c>
      <c r="AW96" s="93">
        <f t="shared" si="20"/>
        <v>178.53468000000001</v>
      </c>
      <c r="AX96" s="93">
        <f t="shared" si="20"/>
        <v>266.90172000000001</v>
      </c>
      <c r="AY96" s="93">
        <f t="shared" si="20"/>
        <v>45.075200000000002</v>
      </c>
      <c r="AZ96" s="93">
        <f t="shared" si="20"/>
        <v>251.44891999999999</v>
      </c>
      <c r="BA96" s="93">
        <f t="shared" si="20"/>
        <v>163.05232000000001</v>
      </c>
      <c r="BB96" s="93">
        <f t="shared" si="20"/>
        <v>167.17752000000002</v>
      </c>
      <c r="BC96" s="93">
        <f t="shared" si="20"/>
        <v>229.62719999999996</v>
      </c>
      <c r="BD96" s="93">
        <f t="shared" si="20"/>
        <v>-184.47948</v>
      </c>
      <c r="BE96" s="93">
        <f t="shared" si="20"/>
        <v>-28.304039999999986</v>
      </c>
      <c r="BF96" s="93">
        <f t="shared" si="20"/>
        <v>167.53367999999998</v>
      </c>
      <c r="BG96" s="93">
        <f t="shared" si="20"/>
        <v>369.92316</v>
      </c>
      <c r="BH96" s="93">
        <f t="shared" si="20"/>
        <v>28.929199999999998</v>
      </c>
      <c r="BI96" s="93">
        <f t="shared" si="20"/>
        <v>8.0362400000000029</v>
      </c>
      <c r="BJ96" s="93">
        <f t="shared" si="20"/>
        <v>31.30376</v>
      </c>
      <c r="BK96" s="93">
        <f t="shared" si="20"/>
        <v>35.904600000000002</v>
      </c>
      <c r="BL96" s="93">
        <f t="shared" si="20"/>
        <v>332.25720000000001</v>
      </c>
      <c r="BM96" s="93">
        <f t="shared" si="20"/>
        <v>-200.54656</v>
      </c>
      <c r="BN96" s="93">
        <f t="shared" si="20"/>
        <v>311.60919999999999</v>
      </c>
      <c r="BO96" s="93">
        <f t="shared" si="20"/>
        <v>-37.901839999999993</v>
      </c>
      <c r="BP96" s="93">
        <f t="shared" si="20"/>
        <v>31.807559999999999</v>
      </c>
      <c r="BQ96" s="93">
        <f t="shared" si="20"/>
        <v>86.542199999999994</v>
      </c>
      <c r="BR96" s="93">
        <f t="shared" si="20"/>
        <v>63.732320000000001</v>
      </c>
      <c r="BS96" s="93">
        <f t="shared" si="20"/>
        <v>260.11856</v>
      </c>
      <c r="BT96" s="93">
        <f t="shared" si="20"/>
        <v>-310.02375999999998</v>
      </c>
      <c r="BU96" s="93">
        <f t="shared" si="20"/>
        <v>682.59580000000005</v>
      </c>
      <c r="BV96" s="93">
        <f t="shared" si="20"/>
        <v>-330.89140000000003</v>
      </c>
      <c r="BW96" s="93">
        <f t="shared" si="20"/>
        <v>16.427160000000001</v>
      </c>
      <c r="BX96" s="93">
        <f t="shared" si="20"/>
        <v>308.85831999999999</v>
      </c>
      <c r="BY96" s="93">
        <f t="shared" ref="BY96:EJ96" si="21">BY95-BY92</f>
        <v>272.82096000000001</v>
      </c>
      <c r="BZ96" s="93">
        <f t="shared" si="21"/>
        <v>1.1203199999999995</v>
      </c>
      <c r="CA96" s="93">
        <f t="shared" si="21"/>
        <v>315.61343999999997</v>
      </c>
      <c r="CB96" s="93">
        <f t="shared" si="21"/>
        <v>270.37943999999999</v>
      </c>
      <c r="CC96" s="93">
        <f t="shared" si="21"/>
        <v>230.73796000000004</v>
      </c>
      <c r="CD96" s="93">
        <f t="shared" si="21"/>
        <v>134.20488000000003</v>
      </c>
      <c r="CE96" s="93">
        <f t="shared" si="21"/>
        <v>318.53667999999999</v>
      </c>
      <c r="CF96" s="93">
        <f t="shared" si="21"/>
        <v>252.46651999999997</v>
      </c>
      <c r="CG96" s="93">
        <f t="shared" si="21"/>
        <v>121.03187999999997</v>
      </c>
      <c r="CH96" s="93">
        <f t="shared" si="21"/>
        <v>98.969240000000013</v>
      </c>
      <c r="CI96" s="93">
        <f t="shared" si="21"/>
        <v>13.89696</v>
      </c>
      <c r="CJ96" s="93">
        <f t="shared" si="21"/>
        <v>60.084800000000001</v>
      </c>
      <c r="CK96" s="93">
        <f t="shared" si="21"/>
        <v>133.86344000000003</v>
      </c>
      <c r="CL96" s="93">
        <f t="shared" si="21"/>
        <v>307.98036000000002</v>
      </c>
      <c r="CM96" s="93">
        <f t="shared" si="21"/>
        <v>230.66864000000001</v>
      </c>
      <c r="CN96" s="93">
        <f t="shared" si="21"/>
        <v>311.38848000000007</v>
      </c>
      <c r="CO96" s="93">
        <f t="shared" si="21"/>
        <v>112.26436000000001</v>
      </c>
      <c r="CP96" s="93">
        <f t="shared" si="21"/>
        <v>122.31708</v>
      </c>
      <c r="CQ96" s="93">
        <f t="shared" si="21"/>
        <v>45.767759999999981</v>
      </c>
      <c r="CR96" s="93">
        <f t="shared" si="21"/>
        <v>138.2688</v>
      </c>
      <c r="CS96" s="93">
        <f t="shared" si="21"/>
        <v>-178.56484</v>
      </c>
      <c r="CT96" s="93">
        <f t="shared" si="21"/>
        <v>201.32180000000002</v>
      </c>
      <c r="CU96" s="93">
        <f t="shared" si="21"/>
        <v>-41.924800000000033</v>
      </c>
      <c r="CV96" s="93">
        <f t="shared" si="21"/>
        <v>166.14568000000003</v>
      </c>
      <c r="CW96" s="93">
        <f t="shared" si="21"/>
        <v>252.17940000000004</v>
      </c>
      <c r="CX96" s="93">
        <f t="shared" si="21"/>
        <v>164.87108000000001</v>
      </c>
      <c r="CY96" s="93">
        <f t="shared" si="21"/>
        <v>142.82928000000001</v>
      </c>
      <c r="CZ96" s="93">
        <f t="shared" si="21"/>
        <v>118.32079999999999</v>
      </c>
      <c r="DA96" s="93">
        <f t="shared" si="21"/>
        <v>-393.45587999999998</v>
      </c>
      <c r="DB96" s="93">
        <f t="shared" si="21"/>
        <v>71.343160000000012</v>
      </c>
      <c r="DC96" s="93">
        <f t="shared" si="21"/>
        <v>-134.17623999999998</v>
      </c>
      <c r="DD96" s="93">
        <f t="shared" si="21"/>
        <v>148.23767999999998</v>
      </c>
      <c r="DE96" s="93">
        <f t="shared" si="21"/>
        <v>648.01616000000001</v>
      </c>
      <c r="DF96" s="93">
        <f t="shared" si="21"/>
        <v>29.687519999999999</v>
      </c>
      <c r="DG96" s="93">
        <f t="shared" si="21"/>
        <v>288.88063999999997</v>
      </c>
      <c r="DH96" s="93">
        <f t="shared" si="21"/>
        <v>146.6088</v>
      </c>
      <c r="DI96" s="93">
        <f t="shared" si="21"/>
        <v>270.07708000000002</v>
      </c>
      <c r="DJ96" s="93">
        <f t="shared" si="21"/>
        <v>254.5864</v>
      </c>
      <c r="DK96" s="93">
        <f t="shared" si="21"/>
        <v>1691.6532399999999</v>
      </c>
      <c r="DL96" s="93">
        <f t="shared" si="21"/>
        <v>1410.8544399999998</v>
      </c>
      <c r="DM96" s="93">
        <f t="shared" si="21"/>
        <v>1656.7280799999999</v>
      </c>
      <c r="DN96" s="93">
        <f t="shared" si="21"/>
        <v>586.8220399999999</v>
      </c>
      <c r="DO96" s="93">
        <f t="shared" si="21"/>
        <v>1154.8565600000002</v>
      </c>
      <c r="DP96" s="93">
        <f t="shared" si="21"/>
        <v>869.01984000000004</v>
      </c>
      <c r="DQ96" s="93">
        <f t="shared" si="21"/>
        <v>165.6396</v>
      </c>
      <c r="DR96" s="93">
        <f t="shared" si="21"/>
        <v>136.53959999999998</v>
      </c>
      <c r="DS96" s="93">
        <f t="shared" si="21"/>
        <v>191.79868000000002</v>
      </c>
      <c r="DT96" s="93">
        <f t="shared" si="21"/>
        <v>143.22172</v>
      </c>
      <c r="DU96" s="93">
        <f t="shared" si="21"/>
        <v>260.96188000000001</v>
      </c>
      <c r="DV96" s="93">
        <f t="shared" si="21"/>
        <v>167.04784000000001</v>
      </c>
      <c r="DW96" s="93">
        <f t="shared" si="21"/>
        <v>1003.3816400000001</v>
      </c>
      <c r="DX96" s="93">
        <f t="shared" si="21"/>
        <v>229.75064</v>
      </c>
      <c r="DY96" s="93">
        <f t="shared" si="21"/>
        <v>847.01635999999996</v>
      </c>
      <c r="DZ96" s="93">
        <f t="shared" si="21"/>
        <v>365.94540000000001</v>
      </c>
      <c r="EA96" s="93">
        <f t="shared" si="21"/>
        <v>412.88392000000005</v>
      </c>
      <c r="EB96" s="93">
        <f t="shared" si="21"/>
        <v>1918.9924000000001</v>
      </c>
      <c r="EC96" s="93">
        <f t="shared" si="21"/>
        <v>275.43172000000004</v>
      </c>
      <c r="ED96" s="93">
        <f t="shared" si="21"/>
        <v>422.47255999999993</v>
      </c>
      <c r="EE96" s="93">
        <f t="shared" si="21"/>
        <v>421.14764000000002</v>
      </c>
      <c r="EF96" s="93">
        <f t="shared" si="21"/>
        <v>276.96924000000001</v>
      </c>
      <c r="EG96" s="93">
        <f t="shared" si="21"/>
        <v>243.65716000000003</v>
      </c>
      <c r="EH96" s="93">
        <f t="shared" si="21"/>
        <v>413.88963999999999</v>
      </c>
      <c r="EI96" s="93">
        <f t="shared" si="21"/>
        <v>157.22396000000001</v>
      </c>
      <c r="EJ96" s="93">
        <f t="shared" si="21"/>
        <v>156.17396000000002</v>
      </c>
      <c r="EK96" s="93">
        <f t="shared" ref="EK96:GZ96" si="22">EK95-EK92</f>
        <v>188.79983999999999</v>
      </c>
      <c r="EL96" s="93">
        <f t="shared" si="22"/>
        <v>58.65872000000001</v>
      </c>
      <c r="EM96" s="93">
        <f t="shared" si="22"/>
        <v>142.32804000000002</v>
      </c>
      <c r="EN96" s="93">
        <f t="shared" si="22"/>
        <v>136.63207999999997</v>
      </c>
      <c r="EO96" s="93">
        <f t="shared" si="22"/>
        <v>123.78564</v>
      </c>
      <c r="EP96" s="93">
        <f t="shared" si="22"/>
        <v>274.38031999999998</v>
      </c>
      <c r="EQ96" s="93">
        <f t="shared" si="22"/>
        <v>170.87495999999999</v>
      </c>
      <c r="ER96" s="93">
        <f t="shared" si="22"/>
        <v>194.32692</v>
      </c>
      <c r="ES96" s="93">
        <f t="shared" si="22"/>
        <v>241.26044000000002</v>
      </c>
      <c r="ET96" s="93">
        <f t="shared" si="22"/>
        <v>91.554240000000021</v>
      </c>
      <c r="EU96" s="93">
        <f t="shared" si="22"/>
        <v>127.75295999999999</v>
      </c>
      <c r="EV96" s="93">
        <f t="shared" si="22"/>
        <v>221.21027999999998</v>
      </c>
      <c r="EW96" s="93">
        <f t="shared" si="22"/>
        <v>920.17331999999999</v>
      </c>
      <c r="EX96" s="93">
        <f t="shared" si="22"/>
        <v>433.29424</v>
      </c>
      <c r="EY96" s="93">
        <f t="shared" si="22"/>
        <v>255.84104000000002</v>
      </c>
      <c r="EZ96" s="93">
        <f t="shared" si="22"/>
        <v>272.56727999999998</v>
      </c>
      <c r="FA96" s="93">
        <f t="shared" si="22"/>
        <v>296.31799999999998</v>
      </c>
      <c r="FB96" s="93">
        <f t="shared" si="22"/>
        <v>247.89027999999999</v>
      </c>
      <c r="FC96" s="93">
        <f t="shared" si="22"/>
        <v>326.08184</v>
      </c>
      <c r="FD96" s="93">
        <f t="shared" si="22"/>
        <v>207.81023999999999</v>
      </c>
      <c r="FE96" s="93">
        <f t="shared" si="22"/>
        <v>188.69872000000004</v>
      </c>
      <c r="FF96" s="93">
        <f t="shared" si="22"/>
        <v>150.98540000000003</v>
      </c>
      <c r="FG96" s="93">
        <f t="shared" si="22"/>
        <v>252.07164</v>
      </c>
      <c r="FH96" s="93">
        <f t="shared" si="22"/>
        <v>514.37574080000002</v>
      </c>
      <c r="FI96" s="93">
        <f t="shared" si="22"/>
        <v>1019.4941231999999</v>
      </c>
      <c r="FJ96" s="93">
        <f t="shared" si="22"/>
        <v>203.99647999999999</v>
      </c>
      <c r="FK96" s="93">
        <f t="shared" si="22"/>
        <v>206.96404000000004</v>
      </c>
      <c r="FL96" s="93">
        <f t="shared" si="22"/>
        <v>1198.2069759999999</v>
      </c>
      <c r="FM96" s="93">
        <f t="shared" si="22"/>
        <v>685.5045199999995</v>
      </c>
      <c r="FN96" s="93">
        <f t="shared" si="22"/>
        <v>331.18975999999998</v>
      </c>
      <c r="FO96" s="93">
        <f t="shared" si="22"/>
        <v>471.86299999999994</v>
      </c>
      <c r="FP96" s="93">
        <f t="shared" si="22"/>
        <v>154.59456000000003</v>
      </c>
      <c r="FQ96" s="93">
        <f t="shared" si="22"/>
        <v>220.82356000000001</v>
      </c>
      <c r="FR96" s="93">
        <f t="shared" si="22"/>
        <v>304.31632000000002</v>
      </c>
      <c r="FS96" s="93">
        <f t="shared" si="22"/>
        <v>227.99936</v>
      </c>
      <c r="FT96" s="93">
        <f t="shared" si="22"/>
        <v>154.22752000000003</v>
      </c>
      <c r="FU96" s="93">
        <f t="shared" si="22"/>
        <v>159.15984</v>
      </c>
      <c r="FV96" s="93">
        <f t="shared" si="22"/>
        <v>257.90375999999998</v>
      </c>
      <c r="FW96" s="93">
        <f t="shared" si="22"/>
        <v>102.78008</v>
      </c>
      <c r="FX96" s="93">
        <f t="shared" si="22"/>
        <v>174.73444000000001</v>
      </c>
      <c r="FY96" s="93">
        <f t="shared" si="22"/>
        <v>185.74215999999998</v>
      </c>
      <c r="FZ96" s="93">
        <f t="shared" si="22"/>
        <v>137.27207999999999</v>
      </c>
      <c r="GA96" s="93">
        <f t="shared" si="22"/>
        <v>220.22392000000002</v>
      </c>
      <c r="GB96" s="93">
        <f t="shared" si="22"/>
        <v>209.00172000000001</v>
      </c>
      <c r="GC96" s="93">
        <f t="shared" si="22"/>
        <v>61.440919999999991</v>
      </c>
      <c r="GD96" s="93">
        <f t="shared" si="22"/>
        <v>192.01248000000004</v>
      </c>
      <c r="GE96" s="93">
        <f t="shared" si="22"/>
        <v>37.817759999999993</v>
      </c>
      <c r="GF96" s="93">
        <f t="shared" si="22"/>
        <v>96.241079999999997</v>
      </c>
      <c r="GG96" s="93">
        <f t="shared" si="22"/>
        <v>24.862560000000002</v>
      </c>
      <c r="GH96" s="93">
        <f t="shared" si="22"/>
        <v>206.67988000000003</v>
      </c>
      <c r="GI96" s="93">
        <f t="shared" si="22"/>
        <v>136.00719999999998</v>
      </c>
      <c r="GJ96" s="93">
        <f t="shared" si="22"/>
        <v>132.61944</v>
      </c>
      <c r="GK96" s="93">
        <f t="shared" si="22"/>
        <v>241.77656000000002</v>
      </c>
      <c r="GL96" s="93">
        <f t="shared" si="22"/>
        <v>64.315240000000003</v>
      </c>
      <c r="GM96" s="93">
        <f t="shared" si="22"/>
        <v>61.914120000000004</v>
      </c>
      <c r="GN96" s="93">
        <f t="shared" si="22"/>
        <v>98.848879999999994</v>
      </c>
      <c r="GO96" s="93">
        <f t="shared" si="22"/>
        <v>148.30767999999998</v>
      </c>
      <c r="GP96" s="93">
        <f t="shared" si="22"/>
        <v>213.85980000000004</v>
      </c>
      <c r="GQ96" s="93">
        <f t="shared" si="22"/>
        <v>139.51728000000003</v>
      </c>
      <c r="GR96" s="93">
        <f t="shared" si="22"/>
        <v>97.779840000000007</v>
      </c>
      <c r="GS96" s="93">
        <f t="shared" si="22"/>
        <v>287.55272000000002</v>
      </c>
      <c r="GT96" s="93">
        <f t="shared" si="22"/>
        <v>92.947519999999997</v>
      </c>
      <c r="GU96" s="93">
        <f t="shared" si="22"/>
        <v>147.00636</v>
      </c>
      <c r="GV96" s="93">
        <f t="shared" si="22"/>
        <v>120.86799999999999</v>
      </c>
      <c r="GW96" s="93">
        <f t="shared" si="22"/>
        <v>86.615040000000008</v>
      </c>
      <c r="GX96" s="93">
        <f>GX95-GX92</f>
        <v>32.384703999999999</v>
      </c>
      <c r="GY96" s="93">
        <f t="shared" si="22"/>
        <v>65.878879999999995</v>
      </c>
      <c r="GZ96" s="93">
        <f t="shared" si="22"/>
        <v>106.03243999999999</v>
      </c>
      <c r="HA96" s="93">
        <f t="shared" ref="HA96:IF96" si="23">HA95-HA92</f>
        <v>47.293680000000016</v>
      </c>
      <c r="HB96" s="93">
        <f t="shared" si="23"/>
        <v>280.36372</v>
      </c>
      <c r="HC96" s="93">
        <f t="shared" si="23"/>
        <v>234.22159999999997</v>
      </c>
      <c r="HD96" s="93">
        <f t="shared" si="23"/>
        <v>183.25168000000002</v>
      </c>
      <c r="HE96" s="93">
        <f t="shared" si="23"/>
        <v>481.92508000000009</v>
      </c>
      <c r="HF96" s="93">
        <f t="shared" si="23"/>
        <v>9.9532000000000007</v>
      </c>
      <c r="HG96" s="93">
        <f t="shared" si="23"/>
        <v>32.009399999999999</v>
      </c>
      <c r="HH96" s="93">
        <f t="shared" si="23"/>
        <v>98.040639999999996</v>
      </c>
      <c r="HI96" s="93">
        <f t="shared" si="23"/>
        <v>-175.83363999999997</v>
      </c>
      <c r="HJ96" s="93">
        <f t="shared" si="23"/>
        <v>128.74752000000001</v>
      </c>
      <c r="HK96" s="93">
        <f t="shared" si="23"/>
        <v>51.811160000000008</v>
      </c>
      <c r="HL96" s="93">
        <f t="shared" si="23"/>
        <v>297.221</v>
      </c>
      <c r="HM96" s="93">
        <f t="shared" si="23"/>
        <v>222.13983999999999</v>
      </c>
      <c r="HN96" s="93">
        <f t="shared" si="23"/>
        <v>101.50879999999998</v>
      </c>
      <c r="HO96" s="93">
        <f t="shared" si="23"/>
        <v>535.70464000000015</v>
      </c>
      <c r="HP96" s="93">
        <f t="shared" si="23"/>
        <v>133.46259999999998</v>
      </c>
      <c r="HQ96" s="93">
        <f t="shared" si="23"/>
        <v>94.040040000000005</v>
      </c>
      <c r="HR96" s="93">
        <f t="shared" si="23"/>
        <v>56.918400000000005</v>
      </c>
      <c r="HS96" s="93">
        <f t="shared" si="23"/>
        <v>260.88455999999996</v>
      </c>
      <c r="HT96" s="93">
        <f t="shared" si="23"/>
        <v>200.92760000000001</v>
      </c>
      <c r="HU96" s="93">
        <f t="shared" si="23"/>
        <v>249.04792000000003</v>
      </c>
      <c r="HV96" s="93">
        <f t="shared" si="23"/>
        <v>74.594719999999995</v>
      </c>
      <c r="HW96" s="93">
        <f t="shared" si="23"/>
        <v>29.185320000000047</v>
      </c>
      <c r="HX96" s="93">
        <f t="shared" si="23"/>
        <v>159.16720000000001</v>
      </c>
      <c r="HY96" s="93">
        <f t="shared" si="23"/>
        <v>164.37052</v>
      </c>
      <c r="HZ96" s="93">
        <f t="shared" si="23"/>
        <v>107.72320000000001</v>
      </c>
      <c r="IA96" s="93">
        <f t="shared" si="23"/>
        <v>141.09595999999999</v>
      </c>
      <c r="IB96" s="93">
        <f t="shared" si="23"/>
        <v>100.09631999999999</v>
      </c>
      <c r="IC96" s="93">
        <f t="shared" si="23"/>
        <v>150.47875999999999</v>
      </c>
      <c r="ID96" s="93">
        <f t="shared" si="23"/>
        <v>335.50399999999996</v>
      </c>
      <c r="IE96" s="93">
        <f t="shared" si="23"/>
        <v>20.951560000000001</v>
      </c>
      <c r="IF96" s="93">
        <f t="shared" si="23"/>
        <v>170.06148000000002</v>
      </c>
    </row>
    <row r="97" spans="4:240" ht="13.5" customHeight="1"/>
    <row r="98" spans="4:240">
      <c r="D98" s="125"/>
    </row>
    <row r="99" spans="4:240">
      <c r="D99" s="124"/>
      <c r="F99" s="3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94"/>
      <c r="AX99" s="94"/>
      <c r="AY99" s="94"/>
      <c r="AZ99" s="94"/>
      <c r="BB99" s="94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N99" s="94"/>
      <c r="CO99" s="94"/>
      <c r="CP99" s="94"/>
      <c r="CQ99" s="94"/>
      <c r="CR99" s="94"/>
      <c r="CS99" s="94"/>
      <c r="CT99" s="94"/>
      <c r="CU99" s="94"/>
      <c r="CV99" s="94"/>
      <c r="CW99" s="94"/>
      <c r="CX99" s="94"/>
      <c r="CY99" s="94"/>
      <c r="CZ99" s="94"/>
      <c r="DA99" s="94"/>
      <c r="DB99" s="94"/>
      <c r="DC99" s="94"/>
      <c r="DD99" s="94"/>
      <c r="DE99" s="94"/>
      <c r="DF99" s="94"/>
      <c r="DG99" s="94"/>
      <c r="DH99" s="94"/>
      <c r="DI99" s="94"/>
      <c r="DJ99" s="94"/>
      <c r="DK99" s="94"/>
      <c r="DL99" s="94"/>
      <c r="DM99" s="94"/>
      <c r="DN99" s="94"/>
      <c r="DO99" s="94"/>
      <c r="DP99" s="94"/>
      <c r="DQ99" s="94"/>
      <c r="DR99" s="94"/>
      <c r="DS99" s="94"/>
      <c r="DT99" s="94"/>
      <c r="DU99" s="94"/>
      <c r="DV99" s="94"/>
      <c r="DW99" s="94"/>
      <c r="DX99" s="94"/>
      <c r="DY99" s="94"/>
      <c r="DZ99" s="94"/>
      <c r="EA99" s="94"/>
      <c r="EB99" s="94"/>
      <c r="EC99" s="94"/>
      <c r="ED99" s="94"/>
      <c r="EE99" s="94"/>
      <c r="EF99" s="94"/>
      <c r="EG99" s="94"/>
      <c r="EH99" s="94"/>
      <c r="EI99" s="94"/>
      <c r="EJ99" s="94"/>
      <c r="EK99" s="94"/>
      <c r="EL99" s="94"/>
      <c r="EM99" s="94"/>
      <c r="EN99" s="94"/>
      <c r="EO99" s="94"/>
      <c r="EP99" s="94"/>
      <c r="EQ99" s="94"/>
      <c r="ER99" s="94"/>
      <c r="ES99" s="94"/>
      <c r="ET99" s="94"/>
      <c r="EU99" s="94"/>
      <c r="EV99" s="94"/>
      <c r="EW99" s="94"/>
      <c r="EX99" s="94"/>
      <c r="EY99" s="94"/>
      <c r="EZ99" s="94"/>
      <c r="FA99" s="94"/>
      <c r="FB99" s="94"/>
      <c r="FC99" s="94"/>
      <c r="FD99" s="94"/>
      <c r="FF99" s="94"/>
      <c r="FG99" s="94"/>
      <c r="FH99" s="94"/>
      <c r="FI99" s="94"/>
      <c r="FJ99" s="94"/>
      <c r="FK99" s="94"/>
      <c r="FL99" s="94"/>
      <c r="FM99" s="94"/>
      <c r="FN99" s="94"/>
      <c r="FO99" s="94"/>
      <c r="FP99" s="94"/>
      <c r="FQ99" s="94"/>
      <c r="FR99" s="94"/>
      <c r="FS99" s="94"/>
      <c r="FT99" s="94"/>
      <c r="FU99" s="94"/>
      <c r="FV99" s="94"/>
      <c r="FW99" s="94"/>
      <c r="FX99" s="94"/>
      <c r="FY99" s="94"/>
      <c r="FZ99" s="94"/>
      <c r="GA99" s="94"/>
      <c r="GB99" s="94"/>
      <c r="GC99" s="94"/>
      <c r="GD99" s="94"/>
      <c r="GE99" s="94"/>
      <c r="GF99" s="94"/>
      <c r="GG99" s="94"/>
      <c r="GH99" s="94"/>
      <c r="GI99" s="94"/>
      <c r="GJ99" s="94"/>
      <c r="GK99" s="94"/>
      <c r="GL99" s="94"/>
      <c r="GM99" s="94"/>
      <c r="GN99" s="94"/>
      <c r="GO99" s="94"/>
      <c r="GP99" s="94"/>
      <c r="GQ99" s="94"/>
      <c r="GR99" s="94"/>
      <c r="GS99" s="94"/>
      <c r="GT99" s="94"/>
      <c r="GU99" s="94"/>
      <c r="GV99" s="94"/>
      <c r="GW99" s="94"/>
      <c r="GX99" s="94"/>
      <c r="GY99" s="94"/>
      <c r="GZ99" s="94"/>
      <c r="HA99" s="94"/>
      <c r="HB99" s="94"/>
      <c r="HC99" s="94"/>
      <c r="HD99" s="94"/>
      <c r="HE99" s="94"/>
      <c r="HF99" s="94"/>
      <c r="HG99" s="94"/>
      <c r="HH99" s="94"/>
      <c r="HI99" s="94"/>
      <c r="HJ99" s="94"/>
      <c r="HK99" s="94"/>
      <c r="HL99" s="94"/>
      <c r="HM99" s="94"/>
      <c r="HN99" s="94"/>
      <c r="HO99" s="94"/>
      <c r="HP99" s="94"/>
      <c r="HQ99" s="94"/>
      <c r="HR99" s="94"/>
      <c r="HS99" s="94"/>
      <c r="HT99" s="94"/>
      <c r="HU99" s="94"/>
      <c r="HV99" s="94"/>
      <c r="HW99" s="94"/>
      <c r="HX99" s="94"/>
      <c r="HY99" s="94"/>
      <c r="HZ99" s="94"/>
      <c r="IA99" s="94"/>
      <c r="IB99" s="94"/>
      <c r="IC99" s="94"/>
      <c r="ID99" s="94"/>
      <c r="IE99" s="94"/>
      <c r="IF99" s="94"/>
    </row>
    <row r="104" spans="4:240">
      <c r="M104" s="79" t="s">
        <v>576</v>
      </c>
    </row>
    <row r="185" spans="5:5">
      <c r="E185" s="1" t="s">
        <v>577</v>
      </c>
    </row>
  </sheetData>
  <sheetProtection formatCells="0" formatColumns="0" formatRows="0" insertColumns="0" insertRows="0" insertHyperlinks="0" deleteColumns="0" deleteRows="0" sort="0" autoFilter="0" pivotTables="0"/>
  <mergeCells count="240">
    <mergeCell ref="A2:AL2"/>
    <mergeCell ref="A4:A6"/>
    <mergeCell ref="B4:B6"/>
    <mergeCell ref="C4:C6"/>
    <mergeCell ref="D4:F4"/>
    <mergeCell ref="G4:G6"/>
    <mergeCell ref="H4:H6"/>
    <mergeCell ref="I4:I6"/>
    <mergeCell ref="J4:J6"/>
    <mergeCell ref="K4:K6"/>
    <mergeCell ref="R4:R6"/>
    <mergeCell ref="S4:S6"/>
    <mergeCell ref="T4:T6"/>
    <mergeCell ref="U4:U6"/>
    <mergeCell ref="V4:V6"/>
    <mergeCell ref="W4:W6"/>
    <mergeCell ref="L4:L6"/>
    <mergeCell ref="M4:M6"/>
    <mergeCell ref="N4:N6"/>
    <mergeCell ref="O4:O6"/>
    <mergeCell ref="P4:P6"/>
    <mergeCell ref="Q4:Q6"/>
    <mergeCell ref="AD4:AD6"/>
    <mergeCell ref="AE4:AE6"/>
    <mergeCell ref="AF4:AF6"/>
    <mergeCell ref="AG4:AG6"/>
    <mergeCell ref="AH4:AH6"/>
    <mergeCell ref="AI4:AI6"/>
    <mergeCell ref="X4:X6"/>
    <mergeCell ref="Y4:Y6"/>
    <mergeCell ref="Z4:Z6"/>
    <mergeCell ref="AA4:AA6"/>
    <mergeCell ref="AB4:AB6"/>
    <mergeCell ref="AC4:AC6"/>
    <mergeCell ref="AP4:AP6"/>
    <mergeCell ref="AQ4:AQ6"/>
    <mergeCell ref="AR4:AR6"/>
    <mergeCell ref="AS4:AS6"/>
    <mergeCell ref="AT4:AT6"/>
    <mergeCell ref="AU4:AU6"/>
    <mergeCell ref="AJ4:AJ6"/>
    <mergeCell ref="AK4:AK6"/>
    <mergeCell ref="AL4:AL6"/>
    <mergeCell ref="AM4:AM6"/>
    <mergeCell ref="AN4:AN6"/>
    <mergeCell ref="AO4:AO6"/>
    <mergeCell ref="BB4:BB6"/>
    <mergeCell ref="BC4:BC6"/>
    <mergeCell ref="BD4:BD6"/>
    <mergeCell ref="BE4:BE6"/>
    <mergeCell ref="BF4:BF6"/>
    <mergeCell ref="BG4:BG6"/>
    <mergeCell ref="AV4:AV6"/>
    <mergeCell ref="AW4:AW6"/>
    <mergeCell ref="AX4:AX6"/>
    <mergeCell ref="AY4:AY6"/>
    <mergeCell ref="AZ4:AZ6"/>
    <mergeCell ref="BA4:BA6"/>
    <mergeCell ref="BN4:BN6"/>
    <mergeCell ref="BO4:BO6"/>
    <mergeCell ref="BP4:BP6"/>
    <mergeCell ref="BQ4:BQ6"/>
    <mergeCell ref="BR4:BR6"/>
    <mergeCell ref="BS4:BS6"/>
    <mergeCell ref="BH4:BH6"/>
    <mergeCell ref="BI4:BI6"/>
    <mergeCell ref="BJ4:BJ6"/>
    <mergeCell ref="BK4:BK6"/>
    <mergeCell ref="BL4:BL6"/>
    <mergeCell ref="BM4:BM6"/>
    <mergeCell ref="BZ4:BZ6"/>
    <mergeCell ref="CA4:CA6"/>
    <mergeCell ref="CB4:CB6"/>
    <mergeCell ref="CC4:CC6"/>
    <mergeCell ref="CD4:CD6"/>
    <mergeCell ref="CE4:CE6"/>
    <mergeCell ref="BT4:BT6"/>
    <mergeCell ref="BU4:BU6"/>
    <mergeCell ref="BV4:BV6"/>
    <mergeCell ref="BW4:BW6"/>
    <mergeCell ref="BX4:BX6"/>
    <mergeCell ref="BY4:BY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CI4:CI6"/>
    <mergeCell ref="CJ4:CJ6"/>
    <mergeCell ref="CK4:CK6"/>
    <mergeCell ref="CX4:CX6"/>
    <mergeCell ref="CY4:CY6"/>
    <mergeCell ref="CZ4:CZ6"/>
    <mergeCell ref="DA4:DA6"/>
    <mergeCell ref="DB4:DB6"/>
    <mergeCell ref="DC4:DC6"/>
    <mergeCell ref="CR4:CR6"/>
    <mergeCell ref="CS4:CS6"/>
    <mergeCell ref="CT4:CT6"/>
    <mergeCell ref="CU4:CU6"/>
    <mergeCell ref="CV4:CV6"/>
    <mergeCell ref="CW4:CW6"/>
    <mergeCell ref="DJ4:DJ6"/>
    <mergeCell ref="DK4:DK6"/>
    <mergeCell ref="DL4:DL6"/>
    <mergeCell ref="DM4:DM6"/>
    <mergeCell ref="DN4:DN6"/>
    <mergeCell ref="DO4:DO6"/>
    <mergeCell ref="DD4:DD6"/>
    <mergeCell ref="DE4:DE6"/>
    <mergeCell ref="DF4:DF6"/>
    <mergeCell ref="DG4:DG6"/>
    <mergeCell ref="DH4:DH6"/>
    <mergeCell ref="DI4:DI6"/>
    <mergeCell ref="DV4:DV6"/>
    <mergeCell ref="DW4:DW6"/>
    <mergeCell ref="DX4:DX6"/>
    <mergeCell ref="DY4:DY6"/>
    <mergeCell ref="DZ4:DZ6"/>
    <mergeCell ref="EA4:EA6"/>
    <mergeCell ref="DP4:DP6"/>
    <mergeCell ref="DQ4:DQ6"/>
    <mergeCell ref="DR4:DR6"/>
    <mergeCell ref="DS4:DS6"/>
    <mergeCell ref="DT4:DT6"/>
    <mergeCell ref="DU4:DU6"/>
    <mergeCell ref="EH4:EH6"/>
    <mergeCell ref="EI4:EI6"/>
    <mergeCell ref="EJ4:EJ6"/>
    <mergeCell ref="EK4:EK6"/>
    <mergeCell ref="EL4:EL6"/>
    <mergeCell ref="EM4:EM6"/>
    <mergeCell ref="EB4:EB6"/>
    <mergeCell ref="EC4:EC6"/>
    <mergeCell ref="ED4:ED6"/>
    <mergeCell ref="EE4:EE6"/>
    <mergeCell ref="EF4:EF6"/>
    <mergeCell ref="EG4:EG6"/>
    <mergeCell ref="ET4:ET6"/>
    <mergeCell ref="EU4:EU6"/>
    <mergeCell ref="EV4:EV6"/>
    <mergeCell ref="EW4:EW6"/>
    <mergeCell ref="EX4:EX6"/>
    <mergeCell ref="EY4:EY6"/>
    <mergeCell ref="EN4:EN6"/>
    <mergeCell ref="EO4:EO6"/>
    <mergeCell ref="EP4:EP6"/>
    <mergeCell ref="EQ4:EQ6"/>
    <mergeCell ref="ER4:ER6"/>
    <mergeCell ref="ES4:ES6"/>
    <mergeCell ref="FF4:FF6"/>
    <mergeCell ref="FG4:FG6"/>
    <mergeCell ref="FH4:FH6"/>
    <mergeCell ref="FI4:FI6"/>
    <mergeCell ref="FJ4:FJ6"/>
    <mergeCell ref="FK4:FK6"/>
    <mergeCell ref="EZ4:EZ6"/>
    <mergeCell ref="FA4:FA6"/>
    <mergeCell ref="FB4:FB6"/>
    <mergeCell ref="FC4:FC6"/>
    <mergeCell ref="FD4:FD6"/>
    <mergeCell ref="FE4:FE6"/>
    <mergeCell ref="FR4:FR6"/>
    <mergeCell ref="FS4:FS6"/>
    <mergeCell ref="FT4:FT6"/>
    <mergeCell ref="FU4:FU6"/>
    <mergeCell ref="FV4:FV6"/>
    <mergeCell ref="FW4:FW6"/>
    <mergeCell ref="FL4:FL6"/>
    <mergeCell ref="FM4:FM6"/>
    <mergeCell ref="FN4:FN6"/>
    <mergeCell ref="FO4:FO6"/>
    <mergeCell ref="FP4:FP6"/>
    <mergeCell ref="FQ4:FQ6"/>
    <mergeCell ref="GD4:GD6"/>
    <mergeCell ref="GE4:GE6"/>
    <mergeCell ref="GF4:GF6"/>
    <mergeCell ref="GG4:GG6"/>
    <mergeCell ref="GH4:GH6"/>
    <mergeCell ref="GI4:GI6"/>
    <mergeCell ref="FX4:FX6"/>
    <mergeCell ref="FY4:FY6"/>
    <mergeCell ref="FZ4:FZ6"/>
    <mergeCell ref="GA4:GA6"/>
    <mergeCell ref="GB4:GB6"/>
    <mergeCell ref="GC4:GC6"/>
    <mergeCell ref="GP4:GP6"/>
    <mergeCell ref="GQ4:GQ6"/>
    <mergeCell ref="GR4:GR6"/>
    <mergeCell ref="GS4:GS6"/>
    <mergeCell ref="GT4:GT6"/>
    <mergeCell ref="GU4:GU6"/>
    <mergeCell ref="GJ4:GJ6"/>
    <mergeCell ref="GK4:GK6"/>
    <mergeCell ref="GL4:GL6"/>
    <mergeCell ref="GM4:GM6"/>
    <mergeCell ref="GN4:GN6"/>
    <mergeCell ref="GO4:GO6"/>
    <mergeCell ref="HL4:HL6"/>
    <mergeCell ref="HM4:HM6"/>
    <mergeCell ref="HB4:HB6"/>
    <mergeCell ref="HC4:HC6"/>
    <mergeCell ref="HD4:HD6"/>
    <mergeCell ref="HE4:HE6"/>
    <mergeCell ref="HF4:HF6"/>
    <mergeCell ref="HG4:HG6"/>
    <mergeCell ref="GV4:GV6"/>
    <mergeCell ref="GW4:GW6"/>
    <mergeCell ref="GX4:GX6"/>
    <mergeCell ref="GY4:GY6"/>
    <mergeCell ref="GZ4:GZ6"/>
    <mergeCell ref="HA4:HA6"/>
    <mergeCell ref="IF4:IF6"/>
    <mergeCell ref="D5:F5"/>
    <mergeCell ref="HZ4:HZ6"/>
    <mergeCell ref="IA4:IA6"/>
    <mergeCell ref="IB4:IB6"/>
    <mergeCell ref="IC4:IC6"/>
    <mergeCell ref="ID4:ID6"/>
    <mergeCell ref="IE4:IE6"/>
    <mergeCell ref="HT4:HT6"/>
    <mergeCell ref="HU4:HU6"/>
    <mergeCell ref="HV4:HV6"/>
    <mergeCell ref="HW4:HW6"/>
    <mergeCell ref="HX4:HX6"/>
    <mergeCell ref="HY4:HY6"/>
    <mergeCell ref="HN4:HN6"/>
    <mergeCell ref="HO4:HO6"/>
    <mergeCell ref="HP4:HP6"/>
    <mergeCell ref="HQ4:HQ6"/>
    <mergeCell ref="HR4:HR6"/>
    <mergeCell ref="HS4:HS6"/>
    <mergeCell ref="HH4:HH6"/>
    <mergeCell ref="HI4:HI6"/>
    <mergeCell ref="HJ4:HJ6"/>
    <mergeCell ref="HK4:HK6"/>
  </mergeCells>
  <pageMargins left="0" right="0" top="0.59055118110236227" bottom="0.39370078740157483" header="0.51181102362204722" footer="0.51181102362204722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план 2016</vt:lpstr>
      <vt:lpstr>январь</vt:lpstr>
      <vt:lpstr>февраль</vt:lpstr>
      <vt:lpstr>март</vt:lpstr>
      <vt:lpstr>1 кв.</vt:lpstr>
      <vt:lpstr>апрель</vt:lpstr>
      <vt:lpstr>май</vt:lpstr>
      <vt:lpstr>июнь</vt:lpstr>
      <vt:lpstr>2 кв.</vt:lpstr>
      <vt:lpstr>1 полугод.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</dc:creator>
  <cp:lastModifiedBy>HP</cp:lastModifiedBy>
  <dcterms:created xsi:type="dcterms:W3CDTF">2016-03-28T06:56:06Z</dcterms:created>
  <dcterms:modified xsi:type="dcterms:W3CDTF">2016-07-20T13:01:06Z</dcterms:modified>
</cp:coreProperties>
</file>